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defaultThemeVersion="124226"/>
  <bookViews>
    <workbookView xWindow="8730" yWindow="45" windowWidth="14880" windowHeight="7455" activeTab="4"/>
  </bookViews>
  <sheets>
    <sheet name="SUSS" sheetId="3" r:id="rId1"/>
    <sheet name="Descripción" sheetId="6" r:id="rId2"/>
    <sheet name="Planes" sheetId="1" r:id="rId3"/>
    <sheet name="Control de pagos" sheetId="2" r:id="rId4"/>
    <sheet name="Resumen Mail" sheetId="5" r:id="rId5"/>
    <sheet name="Audit Contable" sheetId="7" r:id="rId6"/>
  </sheets>
  <definedNames>
    <definedName name="_xlnm._FilterDatabase" localSheetId="3" hidden="1">'Control de pagos'!$B$2:$L$1500</definedName>
    <definedName name="_xlnm._FilterDatabase" localSheetId="2" hidden="1">Planes!$A$3:$BC$4000</definedName>
  </definedNames>
  <calcPr calcId="144525"/>
</workbook>
</file>

<file path=xl/calcChain.xml><?xml version="1.0" encoding="utf-8"?>
<calcChain xmlns="http://schemas.openxmlformats.org/spreadsheetml/2006/main">
  <c r="G805" i="2" l="1"/>
  <c r="G562" i="2"/>
  <c r="G325" i="2"/>
  <c r="G801" i="2" l="1"/>
  <c r="G798" i="2"/>
  <c r="G796" i="2"/>
  <c r="G794" i="2"/>
  <c r="G558" i="2"/>
  <c r="G555" i="2"/>
  <c r="G553" i="2"/>
  <c r="G551" i="2"/>
  <c r="G321" i="2"/>
  <c r="G318" i="2"/>
  <c r="G316" i="2"/>
  <c r="G314" i="2"/>
  <c r="B188" i="6" l="1"/>
  <c r="B245" i="6"/>
  <c r="B231" i="6"/>
  <c r="B216" i="6"/>
  <c r="G211" i="6"/>
  <c r="H211" i="6" s="1"/>
  <c r="G212" i="6"/>
  <c r="H212" i="6" s="1"/>
  <c r="G213" i="6"/>
  <c r="H213" i="6" s="1"/>
  <c r="G214" i="6"/>
  <c r="H214" i="6" s="1"/>
  <c r="G215" i="6"/>
  <c r="H215" i="6" s="1"/>
  <c r="G216" i="6"/>
  <c r="H216" i="6" s="1"/>
  <c r="G217" i="6"/>
  <c r="H217" i="6" s="1"/>
  <c r="G219" i="6"/>
  <c r="H219" i="6" s="1"/>
  <c r="G204" i="6"/>
  <c r="H204" i="6" s="1"/>
  <c r="G203" i="6"/>
  <c r="I203" i="6" s="1"/>
  <c r="G202" i="6"/>
  <c r="H202" i="6" s="1"/>
  <c r="B202" i="6"/>
  <c r="G201" i="6"/>
  <c r="H201" i="6" s="1"/>
  <c r="G200" i="6"/>
  <c r="I200" i="6" s="1"/>
  <c r="G199" i="6"/>
  <c r="I199" i="6" s="1"/>
  <c r="G198" i="6"/>
  <c r="I198" i="6" s="1"/>
  <c r="G197" i="6"/>
  <c r="H197" i="6" s="1"/>
  <c r="G196" i="6"/>
  <c r="I196" i="6" s="1"/>
  <c r="G190" i="6"/>
  <c r="H190" i="6" s="1"/>
  <c r="G189" i="6"/>
  <c r="I189" i="6" s="1"/>
  <c r="G188" i="6"/>
  <c r="I188" i="6" s="1"/>
  <c r="G187" i="6"/>
  <c r="I187" i="6" s="1"/>
  <c r="G186" i="6"/>
  <c r="I186" i="6" s="1"/>
  <c r="G185" i="6"/>
  <c r="I185" i="6" s="1"/>
  <c r="G184" i="6"/>
  <c r="I184" i="6" s="1"/>
  <c r="G183" i="6"/>
  <c r="I183" i="6" s="1"/>
  <c r="G182" i="6"/>
  <c r="I182" i="6" s="1"/>
  <c r="I215" i="6" l="1"/>
  <c r="H185" i="6"/>
  <c r="H188" i="6"/>
  <c r="I217" i="6"/>
  <c r="I213" i="6"/>
  <c r="I216" i="6"/>
  <c r="H183" i="6"/>
  <c r="H187" i="6"/>
  <c r="H199" i="6"/>
  <c r="I219" i="6"/>
  <c r="I214" i="6"/>
  <c r="I211" i="6"/>
  <c r="I212" i="6"/>
  <c r="H196" i="6"/>
  <c r="I197" i="6"/>
  <c r="H198" i="6"/>
  <c r="H200" i="6"/>
  <c r="I201" i="6"/>
  <c r="I202" i="6"/>
  <c r="H203" i="6"/>
  <c r="I204" i="6"/>
  <c r="H182" i="6"/>
  <c r="H184" i="6"/>
  <c r="H186" i="6"/>
  <c r="H189" i="6"/>
  <c r="I190" i="6"/>
  <c r="B174" i="6"/>
  <c r="G247" i="6"/>
  <c r="I247" i="6" s="1"/>
  <c r="G246" i="6"/>
  <c r="I246" i="6" s="1"/>
  <c r="G245" i="6"/>
  <c r="I245" i="6" s="1"/>
  <c r="G244" i="6"/>
  <c r="I244" i="6" s="1"/>
  <c r="G243" i="6"/>
  <c r="I243" i="6" s="1"/>
  <c r="G242" i="6"/>
  <c r="I242" i="6" s="1"/>
  <c r="G241" i="6"/>
  <c r="I241" i="6" s="1"/>
  <c r="G240" i="6"/>
  <c r="I240" i="6" s="1"/>
  <c r="G239" i="6"/>
  <c r="I239" i="6" s="1"/>
  <c r="G238" i="6"/>
  <c r="I238" i="6" s="1"/>
  <c r="G237" i="6"/>
  <c r="I237" i="6" s="1"/>
  <c r="G236" i="6"/>
  <c r="I236" i="6" s="1"/>
  <c r="G235" i="6"/>
  <c r="I235" i="6" s="1"/>
  <c r="G233" i="6"/>
  <c r="I233" i="6" s="1"/>
  <c r="G232" i="6"/>
  <c r="I232" i="6" s="1"/>
  <c r="G231" i="6"/>
  <c r="I231" i="6" s="1"/>
  <c r="G230" i="6"/>
  <c r="I230" i="6" s="1"/>
  <c r="G229" i="6"/>
  <c r="I229" i="6" s="1"/>
  <c r="G228" i="6"/>
  <c r="I228" i="6" s="1"/>
  <c r="G227" i="6"/>
  <c r="I227" i="6" s="1"/>
  <c r="G226" i="6"/>
  <c r="I226" i="6" s="1"/>
  <c r="G225" i="6"/>
  <c r="I225" i="6" s="1"/>
  <c r="G224" i="6"/>
  <c r="I224" i="6" s="1"/>
  <c r="G223" i="6"/>
  <c r="I223" i="6" s="1"/>
  <c r="G222" i="6"/>
  <c r="I222" i="6" s="1"/>
  <c r="G221" i="6"/>
  <c r="I221" i="6" s="1"/>
  <c r="G210" i="6"/>
  <c r="I210" i="6" s="1"/>
  <c r="G209" i="6"/>
  <c r="H209" i="6" s="1"/>
  <c r="G208" i="6"/>
  <c r="I208" i="6" s="1"/>
  <c r="G207" i="6"/>
  <c r="H207" i="6" s="1"/>
  <c r="G206" i="6"/>
  <c r="I206" i="6" s="1"/>
  <c r="G195" i="6"/>
  <c r="I195" i="6" s="1"/>
  <c r="G194" i="6"/>
  <c r="I194" i="6" s="1"/>
  <c r="G193" i="6"/>
  <c r="I193" i="6" s="1"/>
  <c r="G192" i="6"/>
  <c r="I192" i="6" s="1"/>
  <c r="G181" i="6"/>
  <c r="I181" i="6" s="1"/>
  <c r="G180" i="6"/>
  <c r="I180" i="6" s="1"/>
  <c r="G179" i="6"/>
  <c r="I179" i="6" s="1"/>
  <c r="G178" i="6"/>
  <c r="I178" i="6" s="1"/>
  <c r="G799" i="2"/>
  <c r="G792" i="2"/>
  <c r="G790" i="2"/>
  <c r="G788" i="2"/>
  <c r="G786" i="2"/>
  <c r="G556" i="2"/>
  <c r="G549" i="2"/>
  <c r="G547" i="2"/>
  <c r="G545" i="2"/>
  <c r="G543" i="2"/>
  <c r="G319" i="2"/>
  <c r="G310" i="2"/>
  <c r="G308" i="2"/>
  <c r="G306" i="2"/>
  <c r="H232" i="6" l="1"/>
  <c r="H229" i="6"/>
  <c r="H210" i="6"/>
  <c r="H223" i="6"/>
  <c r="H235" i="6"/>
  <c r="H193" i="6"/>
  <c r="H206" i="6"/>
  <c r="H225" i="6"/>
  <c r="H239" i="6"/>
  <c r="H241" i="6"/>
  <c r="H179" i="6"/>
  <c r="H181" i="6"/>
  <c r="H195" i="6"/>
  <c r="H208" i="6"/>
  <c r="H221" i="6"/>
  <c r="H227" i="6"/>
  <c r="H237" i="6"/>
  <c r="H243" i="6"/>
  <c r="H246" i="6"/>
  <c r="H236" i="6"/>
  <c r="H238" i="6"/>
  <c r="H240" i="6"/>
  <c r="H242" i="6"/>
  <c r="H244" i="6"/>
  <c r="H245" i="6"/>
  <c r="H247" i="6"/>
  <c r="H222" i="6"/>
  <c r="H224" i="6"/>
  <c r="H226" i="6"/>
  <c r="H228" i="6"/>
  <c r="H230" i="6"/>
  <c r="H231" i="6"/>
  <c r="H233" i="6"/>
  <c r="I207" i="6"/>
  <c r="I209" i="6"/>
  <c r="H192" i="6"/>
  <c r="H194" i="6"/>
  <c r="H178" i="6"/>
  <c r="H180" i="6"/>
  <c r="B160" i="6" l="1"/>
  <c r="D12" i="3" l="1"/>
  <c r="F6" i="3" l="1"/>
  <c r="F7" i="3"/>
  <c r="I1083" i="2" l="1"/>
  <c r="I1082" i="2"/>
  <c r="G1082" i="2"/>
  <c r="I1075" i="2"/>
  <c r="I1074" i="2"/>
  <c r="G1074" i="2"/>
  <c r="I1020" i="2"/>
  <c r="I1019" i="2"/>
  <c r="G1019" i="2"/>
  <c r="I1047" i="2"/>
  <c r="I1046" i="2"/>
  <c r="G1046" i="2"/>
  <c r="I1011" i="2" l="1"/>
  <c r="I1010" i="2"/>
  <c r="G1010" i="2"/>
  <c r="I769" i="2"/>
  <c r="I768" i="2"/>
  <c r="G768" i="2"/>
  <c r="I526" i="2"/>
  <c r="I525" i="2"/>
  <c r="G525" i="2"/>
  <c r="I289" i="2" l="1"/>
  <c r="I264" i="2"/>
  <c r="I183" i="2"/>
  <c r="F5" i="3" l="1"/>
  <c r="I181" i="2" l="1"/>
  <c r="I42" i="3" l="1"/>
  <c r="H42" i="3"/>
  <c r="I41" i="3"/>
  <c r="H41" i="3"/>
  <c r="I40" i="3"/>
  <c r="H40" i="3"/>
  <c r="I39" i="3"/>
  <c r="H39" i="3"/>
  <c r="I38" i="3"/>
  <c r="H38" i="3"/>
  <c r="I37" i="3"/>
  <c r="H37" i="3"/>
  <c r="I36" i="3"/>
  <c r="H36" i="3"/>
  <c r="I35" i="3"/>
  <c r="H35" i="3"/>
  <c r="I34" i="3"/>
  <c r="H34" i="3"/>
  <c r="I33" i="3"/>
  <c r="H33" i="3"/>
  <c r="I32" i="3"/>
  <c r="H32" i="3"/>
  <c r="I31" i="3"/>
  <c r="H31" i="3"/>
  <c r="I30" i="3"/>
  <c r="H30" i="3"/>
  <c r="I29" i="3"/>
  <c r="H29" i="3"/>
  <c r="I28" i="3"/>
  <c r="H28" i="3"/>
  <c r="I27" i="3"/>
  <c r="H27" i="3"/>
  <c r="I26" i="3"/>
  <c r="H26" i="3"/>
  <c r="I25" i="3"/>
  <c r="H25" i="3"/>
  <c r="I24" i="3"/>
  <c r="H24" i="3"/>
  <c r="I23" i="3"/>
  <c r="H23" i="3"/>
  <c r="I22" i="3"/>
  <c r="H22" i="3"/>
  <c r="I21" i="3"/>
  <c r="H21" i="3"/>
  <c r="I20" i="3"/>
  <c r="H20" i="3"/>
  <c r="I19" i="3"/>
  <c r="H19" i="3"/>
  <c r="I18" i="3"/>
  <c r="H18" i="3"/>
  <c r="I17" i="3"/>
  <c r="H17" i="3"/>
  <c r="I16" i="3"/>
  <c r="H16" i="3"/>
  <c r="I15" i="3"/>
  <c r="H15" i="3"/>
  <c r="I14" i="3"/>
  <c r="H14" i="3"/>
  <c r="I13" i="3"/>
  <c r="H13" i="3"/>
  <c r="I12" i="3"/>
  <c r="H12" i="3"/>
  <c r="I11" i="3"/>
  <c r="H11" i="3"/>
  <c r="I10" i="3"/>
  <c r="H10" i="3"/>
  <c r="I9" i="3"/>
  <c r="H9" i="3"/>
  <c r="I8" i="3"/>
  <c r="H8" i="3"/>
  <c r="I7" i="3"/>
  <c r="H7" i="3"/>
  <c r="I6" i="3"/>
  <c r="H6" i="3"/>
  <c r="I5" i="3"/>
  <c r="H5" i="3"/>
  <c r="H4" i="3"/>
  <c r="F4" i="3" l="1"/>
  <c r="I4" i="3" s="1"/>
  <c r="B1081" i="2" l="1"/>
  <c r="N1458" i="1"/>
  <c r="A214" i="1"/>
  <c r="I1072" i="2"/>
  <c r="B1072" i="2"/>
  <c r="N1448" i="1"/>
  <c r="A209" i="1"/>
  <c r="I1044" i="2"/>
  <c r="B1044" i="2"/>
  <c r="N1414" i="1"/>
  <c r="A196" i="1"/>
  <c r="I1017" i="2"/>
  <c r="B1017" i="2"/>
  <c r="N1395" i="1"/>
  <c r="A190" i="1"/>
  <c r="I1008" i="2"/>
  <c r="G1008" i="2"/>
  <c r="I1006" i="2"/>
  <c r="I1004" i="2"/>
  <c r="I1001" i="2"/>
  <c r="I1000" i="2"/>
  <c r="B999" i="2"/>
  <c r="G1006" i="2"/>
  <c r="G1004" i="2"/>
  <c r="G1000" i="2"/>
  <c r="N1382" i="1"/>
  <c r="A184" i="1"/>
  <c r="I766" i="2"/>
  <c r="G766" i="2"/>
  <c r="I523" i="2"/>
  <c r="G523" i="2"/>
  <c r="G261" i="2"/>
  <c r="I286" i="2"/>
  <c r="G286" i="2"/>
  <c r="I764" i="2"/>
  <c r="I762" i="2"/>
  <c r="I759" i="2"/>
  <c r="I758" i="2"/>
  <c r="I756" i="2"/>
  <c r="B756" i="2"/>
  <c r="G764" i="2"/>
  <c r="G762" i="2"/>
  <c r="G758" i="2"/>
  <c r="N1093" i="1"/>
  <c r="A134" i="1"/>
  <c r="I521" i="2"/>
  <c r="I519" i="2"/>
  <c r="I516" i="2"/>
  <c r="I515" i="2"/>
  <c r="I513" i="2"/>
  <c r="B513" i="2" l="1"/>
  <c r="G521" i="2"/>
  <c r="G519" i="2"/>
  <c r="G515" i="2"/>
  <c r="N795" i="1"/>
  <c r="A77" i="1"/>
  <c r="I284" i="2"/>
  <c r="I282" i="2"/>
  <c r="I279" i="2"/>
  <c r="I278" i="2"/>
  <c r="I275" i="2"/>
  <c r="I273" i="2"/>
  <c r="I272" i="2"/>
  <c r="I270" i="2"/>
  <c r="B270" i="2"/>
  <c r="G284" i="2"/>
  <c r="G282" i="2"/>
  <c r="G278" i="2"/>
  <c r="G272" i="2"/>
  <c r="N536" i="1"/>
  <c r="A57" i="1"/>
  <c r="I259" i="2"/>
  <c r="I257" i="2"/>
  <c r="I254" i="2"/>
  <c r="I253" i="2"/>
  <c r="B245" i="2"/>
  <c r="G259" i="2"/>
  <c r="G257" i="2"/>
  <c r="G253" i="2"/>
  <c r="G247" i="2"/>
  <c r="N506" i="1"/>
  <c r="A33" i="1"/>
  <c r="B3" i="2"/>
  <c r="G220" i="6" s="1"/>
  <c r="N11" i="1"/>
  <c r="N18" i="1"/>
  <c r="N25" i="1"/>
  <c r="A4" i="1"/>
  <c r="N4" i="1" s="1"/>
  <c r="B18" i="7"/>
  <c r="B17" i="7"/>
  <c r="B16" i="7"/>
  <c r="B15" i="7"/>
  <c r="B14" i="7"/>
  <c r="B13" i="7"/>
  <c r="B12" i="7"/>
  <c r="B11" i="7"/>
  <c r="B10" i="7"/>
  <c r="B9" i="7"/>
  <c r="B8" i="7"/>
  <c r="B7" i="7"/>
  <c r="L243" i="2"/>
  <c r="L244" i="2"/>
  <c r="L246" i="2"/>
  <c r="L249" i="2"/>
  <c r="L251" i="2"/>
  <c r="L252" i="2"/>
  <c r="L255" i="2"/>
  <c r="L256" i="2"/>
  <c r="L258" i="2"/>
  <c r="L260" i="2"/>
  <c r="L262" i="2"/>
  <c r="L265" i="2"/>
  <c r="L267" i="2"/>
  <c r="L268" i="2"/>
  <c r="L269" i="2"/>
  <c r="L271" i="2"/>
  <c r="L274" i="2"/>
  <c r="L276" i="2"/>
  <c r="L277" i="2"/>
  <c r="L280" i="2"/>
  <c r="L281" i="2"/>
  <c r="L283" i="2"/>
  <c r="L285" i="2"/>
  <c r="L287" i="2"/>
  <c r="L290" i="2"/>
  <c r="L292" i="2"/>
  <c r="L293" i="2"/>
  <c r="L295" i="2"/>
  <c r="L298" i="2"/>
  <c r="L300" i="2"/>
  <c r="L302" i="2"/>
  <c r="L303" i="2"/>
  <c r="L305" i="2"/>
  <c r="L307" i="2"/>
  <c r="L309" i="2"/>
  <c r="L311" i="2"/>
  <c r="L313" i="2"/>
  <c r="L315" i="2"/>
  <c r="L317" i="2"/>
  <c r="L320" i="2"/>
  <c r="L322" i="2"/>
  <c r="L324" i="2"/>
  <c r="L326" i="2"/>
  <c r="L327" i="2"/>
  <c r="L329" i="2"/>
  <c r="L332" i="2"/>
  <c r="L334" i="2"/>
  <c r="L335" i="2"/>
  <c r="L338" i="2"/>
  <c r="L339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4" i="2"/>
  <c r="L517" i="2"/>
  <c r="L518" i="2"/>
  <c r="L520" i="2"/>
  <c r="L522" i="2"/>
  <c r="L524" i="2"/>
  <c r="L527" i="2"/>
  <c r="L529" i="2"/>
  <c r="L530" i="2"/>
  <c r="L532" i="2"/>
  <c r="L535" i="2"/>
  <c r="L537" i="2"/>
  <c r="L539" i="2"/>
  <c r="L540" i="2"/>
  <c r="L542" i="2"/>
  <c r="L544" i="2"/>
  <c r="L546" i="2"/>
  <c r="L548" i="2"/>
  <c r="L550" i="2"/>
  <c r="L552" i="2"/>
  <c r="L554" i="2"/>
  <c r="L557" i="2"/>
  <c r="L559" i="2"/>
  <c r="L561" i="2"/>
  <c r="L563" i="2"/>
  <c r="L564" i="2"/>
  <c r="L566" i="2"/>
  <c r="L569" i="2"/>
  <c r="L571" i="2"/>
  <c r="L572" i="2"/>
  <c r="L574" i="2"/>
  <c r="L576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7" i="2"/>
  <c r="L760" i="2"/>
  <c r="L761" i="2"/>
  <c r="L763" i="2"/>
  <c r="L765" i="2"/>
  <c r="L767" i="2"/>
  <c r="L770" i="2"/>
  <c r="L772" i="2"/>
  <c r="L773" i="2"/>
  <c r="L775" i="2"/>
  <c r="L778" i="2"/>
  <c r="L780" i="2"/>
  <c r="L782" i="2"/>
  <c r="L783" i="2"/>
  <c r="L785" i="2"/>
  <c r="L787" i="2"/>
  <c r="L789" i="2"/>
  <c r="L791" i="2"/>
  <c r="L793" i="2"/>
  <c r="L795" i="2"/>
  <c r="L797" i="2"/>
  <c r="L800" i="2"/>
  <c r="L802" i="2"/>
  <c r="L804" i="2"/>
  <c r="L806" i="2"/>
  <c r="L807" i="2"/>
  <c r="L809" i="2"/>
  <c r="L812" i="2"/>
  <c r="L814" i="2"/>
  <c r="L815" i="2"/>
  <c r="L817" i="2"/>
  <c r="L819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2" i="2"/>
  <c r="L1003" i="2"/>
  <c r="L1005" i="2"/>
  <c r="L1007" i="2"/>
  <c r="L1009" i="2"/>
  <c r="L1012" i="2"/>
  <c r="L1014" i="2"/>
  <c r="L1015" i="2"/>
  <c r="L1016" i="2"/>
  <c r="L1018" i="2"/>
  <c r="L1021" i="2"/>
  <c r="L1023" i="2"/>
  <c r="L1024" i="2"/>
  <c r="L1026" i="2"/>
  <c r="L1029" i="2"/>
  <c r="L1031" i="2"/>
  <c r="L1033" i="2"/>
  <c r="L1034" i="2"/>
  <c r="L1035" i="2"/>
  <c r="L1036" i="2"/>
  <c r="L1037" i="2"/>
  <c r="L1038" i="2"/>
  <c r="L1039" i="2"/>
  <c r="L1040" i="2"/>
  <c r="L1041" i="2"/>
  <c r="L1042" i="2"/>
  <c r="L1043" i="2"/>
  <c r="L1045" i="2"/>
  <c r="L1048" i="2"/>
  <c r="L1050" i="2"/>
  <c r="L1051" i="2"/>
  <c r="L1053" i="2"/>
  <c r="L1056" i="2"/>
  <c r="L1058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3" i="2"/>
  <c r="L1076" i="2"/>
  <c r="L1078" i="2"/>
  <c r="L1079" i="2"/>
  <c r="L1080" i="2"/>
  <c r="L1081" i="2"/>
  <c r="L1084" i="2"/>
  <c r="L1086" i="2"/>
  <c r="L1087" i="2"/>
  <c r="L1089" i="2"/>
  <c r="L1092" i="2"/>
  <c r="L1094" i="2"/>
  <c r="L1096" i="2"/>
  <c r="L1097" i="2"/>
  <c r="L1099" i="2"/>
  <c r="L1101" i="2"/>
  <c r="L1103" i="2"/>
  <c r="L1104" i="2"/>
  <c r="L1105" i="2"/>
  <c r="L1106" i="2"/>
  <c r="L1107" i="2"/>
  <c r="L1108" i="2"/>
  <c r="L1109" i="2"/>
  <c r="L1110" i="2"/>
  <c r="L1111" i="2"/>
  <c r="L1112" i="2"/>
  <c r="L1113" i="2"/>
  <c r="L1115" i="2"/>
  <c r="L1116" i="2"/>
  <c r="L1118" i="2"/>
  <c r="L1121" i="2"/>
  <c r="L1123" i="2"/>
  <c r="L1125" i="2"/>
  <c r="L1127" i="2"/>
  <c r="L1128" i="2"/>
  <c r="L1130" i="2"/>
  <c r="L1133" i="2"/>
  <c r="L1135" i="2"/>
  <c r="L1137" i="2"/>
  <c r="L1139" i="2"/>
  <c r="L1140" i="2"/>
  <c r="L1142" i="2"/>
  <c r="L1145" i="2"/>
  <c r="L1147" i="2"/>
  <c r="L1148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G234" i="6" l="1"/>
  <c r="G191" i="6"/>
  <c r="G205" i="6"/>
  <c r="G177" i="6"/>
  <c r="K1" i="2"/>
  <c r="N127" i="2"/>
  <c r="N4" i="2"/>
  <c r="N5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3" i="2"/>
  <c r="H3" i="7" l="1"/>
  <c r="G3" i="7"/>
  <c r="C8" i="7" l="1"/>
  <c r="E7" i="7"/>
  <c r="E8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C10" i="7"/>
  <c r="C12" i="7"/>
  <c r="C14" i="7"/>
  <c r="C16" i="7"/>
  <c r="C18" i="7"/>
  <c r="C20" i="7"/>
  <c r="C22" i="7"/>
  <c r="C24" i="7"/>
  <c r="C26" i="7"/>
  <c r="C28" i="7"/>
  <c r="C9" i="7"/>
  <c r="C11" i="7"/>
  <c r="C13" i="7"/>
  <c r="C15" i="7"/>
  <c r="C17" i="7"/>
  <c r="C19" i="7"/>
  <c r="C21" i="7"/>
  <c r="C23" i="7"/>
  <c r="C25" i="7"/>
  <c r="C27" i="7"/>
  <c r="D7" i="7"/>
  <c r="F7" i="7" s="1"/>
  <c r="D8" i="7"/>
  <c r="E28" i="7"/>
  <c r="F28" i="7" s="1"/>
  <c r="E27" i="7"/>
  <c r="E26" i="7"/>
  <c r="F26" i="7" s="1"/>
  <c r="G26" i="7" s="1"/>
  <c r="E25" i="7"/>
  <c r="E24" i="7"/>
  <c r="F24" i="7" s="1"/>
  <c r="E23" i="7"/>
  <c r="F23" i="7" s="1"/>
  <c r="E22" i="7"/>
  <c r="F22" i="7" s="1"/>
  <c r="G22" i="7" s="1"/>
  <c r="E21" i="7"/>
  <c r="E20" i="7"/>
  <c r="F20" i="7" s="1"/>
  <c r="E19" i="7"/>
  <c r="E18" i="7"/>
  <c r="E17" i="7"/>
  <c r="E16" i="7"/>
  <c r="F16" i="7" s="1"/>
  <c r="E15" i="7"/>
  <c r="F15" i="7" s="1"/>
  <c r="G15" i="7" s="1"/>
  <c r="E14" i="7"/>
  <c r="F14" i="7" s="1"/>
  <c r="G14" i="7" s="1"/>
  <c r="E13" i="7"/>
  <c r="F13" i="7" s="1"/>
  <c r="E12" i="7"/>
  <c r="F12" i="7" s="1"/>
  <c r="E11" i="7"/>
  <c r="F11" i="7" s="1"/>
  <c r="E10" i="7"/>
  <c r="F10" i="7" s="1"/>
  <c r="G10" i="7" s="1"/>
  <c r="E9" i="7"/>
  <c r="F9" i="7" s="1"/>
  <c r="C7" i="7"/>
  <c r="F19" i="7" l="1"/>
  <c r="F8" i="7"/>
  <c r="G8" i="7" s="1"/>
  <c r="F17" i="7"/>
  <c r="G17" i="7" s="1"/>
  <c r="G23" i="7"/>
  <c r="G19" i="7"/>
  <c r="F21" i="7"/>
  <c r="F25" i="7"/>
  <c r="F27" i="7"/>
  <c r="G27" i="7" s="1"/>
  <c r="G12" i="7"/>
  <c r="G16" i="7"/>
  <c r="G20" i="7"/>
  <c r="G24" i="7"/>
  <c r="G28" i="7"/>
  <c r="G21" i="7"/>
  <c r="G25" i="7"/>
  <c r="G9" i="7"/>
  <c r="G13" i="7"/>
  <c r="G11" i="7"/>
  <c r="F18" i="7"/>
  <c r="G18" i="7" s="1"/>
  <c r="C29" i="7"/>
  <c r="G7" i="7"/>
  <c r="D29" i="7"/>
  <c r="E29" i="7"/>
  <c r="G709" i="6"/>
  <c r="H709" i="6" s="1"/>
  <c r="G710" i="6"/>
  <c r="H710" i="6" s="1"/>
  <c r="G711" i="6"/>
  <c r="H711" i="6" s="1"/>
  <c r="G20" i="6"/>
  <c r="H20" i="6" s="1"/>
  <c r="G21" i="6"/>
  <c r="H21" i="6" s="1"/>
  <c r="G22" i="6"/>
  <c r="H22" i="6" s="1"/>
  <c r="G23" i="6"/>
  <c r="H23" i="6" s="1"/>
  <c r="G24" i="6"/>
  <c r="H24" i="6" s="1"/>
  <c r="G25" i="6"/>
  <c r="H25" i="6" s="1"/>
  <c r="G26" i="6"/>
  <c r="H26" i="6" s="1"/>
  <c r="G27" i="6"/>
  <c r="H27" i="6" s="1"/>
  <c r="G28" i="6"/>
  <c r="H28" i="6" s="1"/>
  <c r="G29" i="6"/>
  <c r="H29" i="6" s="1"/>
  <c r="G30" i="6"/>
  <c r="H30" i="6" s="1"/>
  <c r="G31" i="6"/>
  <c r="H31" i="6" s="1"/>
  <c r="G32" i="6"/>
  <c r="G33" i="6"/>
  <c r="H33" i="6" s="1"/>
  <c r="G34" i="6"/>
  <c r="H34" i="6" s="1"/>
  <c r="G35" i="6"/>
  <c r="H35" i="6" s="1"/>
  <c r="G36" i="6"/>
  <c r="H36" i="6" s="1"/>
  <c r="G37" i="6"/>
  <c r="H37" i="6" s="1"/>
  <c r="G38" i="6"/>
  <c r="H38" i="6" s="1"/>
  <c r="G39" i="6"/>
  <c r="H39" i="6" s="1"/>
  <c r="G40" i="6"/>
  <c r="H40" i="6" s="1"/>
  <c r="G41" i="6"/>
  <c r="H41" i="6" s="1"/>
  <c r="G42" i="6"/>
  <c r="H42" i="6" s="1"/>
  <c r="G43" i="6"/>
  <c r="H43" i="6" s="1"/>
  <c r="G44" i="6"/>
  <c r="H44" i="6" s="1"/>
  <c r="G45" i="6"/>
  <c r="G46" i="6"/>
  <c r="H46" i="6" s="1"/>
  <c r="G47" i="6"/>
  <c r="H47" i="6" s="1"/>
  <c r="G48" i="6"/>
  <c r="H48" i="6" s="1"/>
  <c r="G49" i="6"/>
  <c r="H49" i="6" s="1"/>
  <c r="G50" i="6"/>
  <c r="H50" i="6" s="1"/>
  <c r="G51" i="6"/>
  <c r="H51" i="6" s="1"/>
  <c r="G52" i="6"/>
  <c r="H52" i="6" s="1"/>
  <c r="G53" i="6"/>
  <c r="H53" i="6" s="1"/>
  <c r="G54" i="6"/>
  <c r="H54" i="6" s="1"/>
  <c r="G55" i="6"/>
  <c r="H55" i="6" s="1"/>
  <c r="G56" i="6"/>
  <c r="H56" i="6" s="1"/>
  <c r="G57" i="6"/>
  <c r="H57" i="6" s="1"/>
  <c r="G58" i="6"/>
  <c r="G59" i="6"/>
  <c r="H59" i="6" s="1"/>
  <c r="G60" i="6"/>
  <c r="H60" i="6" s="1"/>
  <c r="G61" i="6"/>
  <c r="H61" i="6" s="1"/>
  <c r="G62" i="6"/>
  <c r="H62" i="6" s="1"/>
  <c r="G63" i="6"/>
  <c r="H63" i="6" s="1"/>
  <c r="G64" i="6"/>
  <c r="H64" i="6" s="1"/>
  <c r="G65" i="6"/>
  <c r="H65" i="6" s="1"/>
  <c r="G66" i="6"/>
  <c r="H66" i="6" s="1"/>
  <c r="G67" i="6"/>
  <c r="H67" i="6" s="1"/>
  <c r="G68" i="6"/>
  <c r="H68" i="6" s="1"/>
  <c r="G69" i="6"/>
  <c r="H69" i="6" s="1"/>
  <c r="G70" i="6"/>
  <c r="H70" i="6" s="1"/>
  <c r="G71" i="6"/>
  <c r="G72" i="6"/>
  <c r="H72" i="6" s="1"/>
  <c r="G73" i="6"/>
  <c r="H73" i="6" s="1"/>
  <c r="G74" i="6"/>
  <c r="H74" i="6" s="1"/>
  <c r="G75" i="6"/>
  <c r="H75" i="6" s="1"/>
  <c r="G76" i="6"/>
  <c r="H76" i="6" s="1"/>
  <c r="G77" i="6"/>
  <c r="H77" i="6" s="1"/>
  <c r="G78" i="6"/>
  <c r="H78" i="6" s="1"/>
  <c r="G79" i="6"/>
  <c r="H79" i="6" s="1"/>
  <c r="G80" i="6"/>
  <c r="H80" i="6" s="1"/>
  <c r="G81" i="6"/>
  <c r="H81" i="6" s="1"/>
  <c r="G82" i="6"/>
  <c r="H82" i="6" s="1"/>
  <c r="G83" i="6"/>
  <c r="H83" i="6" s="1"/>
  <c r="G84" i="6"/>
  <c r="G85" i="6"/>
  <c r="H85" i="6" s="1"/>
  <c r="G86" i="6"/>
  <c r="H86" i="6" s="1"/>
  <c r="G87" i="6"/>
  <c r="H87" i="6" s="1"/>
  <c r="G88" i="6"/>
  <c r="H88" i="6" s="1"/>
  <c r="G89" i="6"/>
  <c r="H89" i="6" s="1"/>
  <c r="G90" i="6"/>
  <c r="H90" i="6" s="1"/>
  <c r="G91" i="6"/>
  <c r="H91" i="6" s="1"/>
  <c r="G92" i="6"/>
  <c r="H92" i="6" s="1"/>
  <c r="G93" i="6"/>
  <c r="H93" i="6" s="1"/>
  <c r="G94" i="6"/>
  <c r="H94" i="6" s="1"/>
  <c r="G95" i="6"/>
  <c r="H95" i="6" s="1"/>
  <c r="G96" i="6"/>
  <c r="H96" i="6" s="1"/>
  <c r="G97" i="6"/>
  <c r="G98" i="6"/>
  <c r="H98" i="6" s="1"/>
  <c r="G99" i="6"/>
  <c r="H99" i="6" s="1"/>
  <c r="G100" i="6"/>
  <c r="H100" i="6" s="1"/>
  <c r="G101" i="6"/>
  <c r="H101" i="6" s="1"/>
  <c r="G102" i="6"/>
  <c r="H102" i="6" s="1"/>
  <c r="G103" i="6"/>
  <c r="H103" i="6" s="1"/>
  <c r="G104" i="6"/>
  <c r="H104" i="6" s="1"/>
  <c r="G105" i="6"/>
  <c r="H105" i="6" s="1"/>
  <c r="G106" i="6"/>
  <c r="H106" i="6" s="1"/>
  <c r="G107" i="6"/>
  <c r="H107" i="6" s="1"/>
  <c r="G108" i="6"/>
  <c r="H108" i="6" s="1"/>
  <c r="G109" i="6"/>
  <c r="H109" i="6" s="1"/>
  <c r="G110" i="6"/>
  <c r="G111" i="6"/>
  <c r="H111" i="6" s="1"/>
  <c r="G112" i="6"/>
  <c r="H112" i="6" s="1"/>
  <c r="G113" i="6"/>
  <c r="H113" i="6" s="1"/>
  <c r="G114" i="6"/>
  <c r="H114" i="6" s="1"/>
  <c r="G115" i="6"/>
  <c r="H115" i="6" s="1"/>
  <c r="G116" i="6"/>
  <c r="H116" i="6" s="1"/>
  <c r="G117" i="6"/>
  <c r="H117" i="6" s="1"/>
  <c r="G118" i="6"/>
  <c r="H118" i="6" s="1"/>
  <c r="G119" i="6"/>
  <c r="H119" i="6" s="1"/>
  <c r="G120" i="6"/>
  <c r="H120" i="6" s="1"/>
  <c r="G121" i="6"/>
  <c r="H121" i="6" s="1"/>
  <c r="G122" i="6"/>
  <c r="H122" i="6" s="1"/>
  <c r="G123" i="6"/>
  <c r="G124" i="6"/>
  <c r="H124" i="6" s="1"/>
  <c r="G125" i="6"/>
  <c r="H125" i="6" s="1"/>
  <c r="G126" i="6"/>
  <c r="H126" i="6" s="1"/>
  <c r="G127" i="6"/>
  <c r="H127" i="6" s="1"/>
  <c r="G128" i="6"/>
  <c r="H128" i="6" s="1"/>
  <c r="G129" i="6"/>
  <c r="H129" i="6" s="1"/>
  <c r="G130" i="6"/>
  <c r="H130" i="6" s="1"/>
  <c r="G131" i="6"/>
  <c r="H131" i="6" s="1"/>
  <c r="G132" i="6"/>
  <c r="H132" i="6" s="1"/>
  <c r="G133" i="6"/>
  <c r="H133" i="6" s="1"/>
  <c r="G134" i="6"/>
  <c r="H134" i="6" s="1"/>
  <c r="G135" i="6"/>
  <c r="H135" i="6" s="1"/>
  <c r="G136" i="6"/>
  <c r="G137" i="6"/>
  <c r="H137" i="6" s="1"/>
  <c r="G138" i="6"/>
  <c r="H138" i="6" s="1"/>
  <c r="G139" i="6"/>
  <c r="H139" i="6" s="1"/>
  <c r="G140" i="6"/>
  <c r="H140" i="6" s="1"/>
  <c r="G141" i="6"/>
  <c r="H141" i="6" s="1"/>
  <c r="G142" i="6"/>
  <c r="H142" i="6" s="1"/>
  <c r="G143" i="6"/>
  <c r="H143" i="6" s="1"/>
  <c r="G144" i="6"/>
  <c r="H144" i="6" s="1"/>
  <c r="G145" i="6"/>
  <c r="H145" i="6" s="1"/>
  <c r="G146" i="6"/>
  <c r="H146" i="6" s="1"/>
  <c r="G147" i="6"/>
  <c r="H147" i="6" s="1"/>
  <c r="G148" i="6"/>
  <c r="H148" i="6" s="1"/>
  <c r="G149" i="6"/>
  <c r="G150" i="6"/>
  <c r="H150" i="6" s="1"/>
  <c r="G151" i="6"/>
  <c r="H151" i="6" s="1"/>
  <c r="G152" i="6"/>
  <c r="H152" i="6" s="1"/>
  <c r="G153" i="6"/>
  <c r="H153" i="6" s="1"/>
  <c r="G154" i="6"/>
  <c r="H154" i="6" s="1"/>
  <c r="G155" i="6"/>
  <c r="H155" i="6" s="1"/>
  <c r="G156" i="6"/>
  <c r="H156" i="6" s="1"/>
  <c r="G157" i="6"/>
  <c r="H157" i="6" s="1"/>
  <c r="G158" i="6"/>
  <c r="H158" i="6" s="1"/>
  <c r="G159" i="6"/>
  <c r="H159" i="6" s="1"/>
  <c r="G160" i="6"/>
  <c r="H160" i="6" s="1"/>
  <c r="G161" i="6"/>
  <c r="H161" i="6" s="1"/>
  <c r="G162" i="6"/>
  <c r="H162" i="6" s="1"/>
  <c r="G163" i="6"/>
  <c r="G164" i="6"/>
  <c r="H164" i="6" s="1"/>
  <c r="G165" i="6"/>
  <c r="H165" i="6" s="1"/>
  <c r="G166" i="6"/>
  <c r="H166" i="6" s="1"/>
  <c r="G167" i="6"/>
  <c r="H167" i="6" s="1"/>
  <c r="G168" i="6"/>
  <c r="H168" i="6" s="1"/>
  <c r="G169" i="6"/>
  <c r="H169" i="6" s="1"/>
  <c r="G170" i="6"/>
  <c r="H170" i="6" s="1"/>
  <c r="G171" i="6"/>
  <c r="H171" i="6" s="1"/>
  <c r="G172" i="6"/>
  <c r="H172" i="6" s="1"/>
  <c r="G173" i="6"/>
  <c r="H173" i="6" s="1"/>
  <c r="G174" i="6"/>
  <c r="H174" i="6" s="1"/>
  <c r="G175" i="6"/>
  <c r="H175" i="6" s="1"/>
  <c r="G176" i="6"/>
  <c r="H176" i="6" s="1"/>
  <c r="G248" i="6"/>
  <c r="H248" i="6" s="1"/>
  <c r="G249" i="6"/>
  <c r="H249" i="6" s="1"/>
  <c r="G250" i="6"/>
  <c r="H250" i="6" s="1"/>
  <c r="G251" i="6"/>
  <c r="H251" i="6" s="1"/>
  <c r="G252" i="6"/>
  <c r="H252" i="6" s="1"/>
  <c r="G253" i="6"/>
  <c r="H253" i="6" s="1"/>
  <c r="G254" i="6"/>
  <c r="H254" i="6" s="1"/>
  <c r="G255" i="6"/>
  <c r="H255" i="6" s="1"/>
  <c r="G256" i="6"/>
  <c r="H256" i="6" s="1"/>
  <c r="G257" i="6"/>
  <c r="H257" i="6" s="1"/>
  <c r="G258" i="6"/>
  <c r="H258" i="6" s="1"/>
  <c r="G259" i="6"/>
  <c r="H259" i="6" s="1"/>
  <c r="G260" i="6"/>
  <c r="H260" i="6" s="1"/>
  <c r="G261" i="6"/>
  <c r="H261" i="6" s="1"/>
  <c r="G262" i="6"/>
  <c r="H262" i="6" s="1"/>
  <c r="G263" i="6"/>
  <c r="H263" i="6" s="1"/>
  <c r="G264" i="6"/>
  <c r="H264" i="6" s="1"/>
  <c r="G265" i="6"/>
  <c r="H265" i="6" s="1"/>
  <c r="G266" i="6"/>
  <c r="H266" i="6" s="1"/>
  <c r="G267" i="6"/>
  <c r="H267" i="6" s="1"/>
  <c r="G268" i="6"/>
  <c r="H268" i="6" s="1"/>
  <c r="G269" i="6"/>
  <c r="H269" i="6" s="1"/>
  <c r="G270" i="6"/>
  <c r="H270" i="6" s="1"/>
  <c r="G271" i="6"/>
  <c r="H271" i="6" s="1"/>
  <c r="G272" i="6"/>
  <c r="H272" i="6" s="1"/>
  <c r="G273" i="6"/>
  <c r="H273" i="6" s="1"/>
  <c r="G274" i="6"/>
  <c r="H274" i="6" s="1"/>
  <c r="G275" i="6"/>
  <c r="H275" i="6" s="1"/>
  <c r="G276" i="6"/>
  <c r="H276" i="6" s="1"/>
  <c r="G277" i="6"/>
  <c r="H277" i="6" s="1"/>
  <c r="G278" i="6"/>
  <c r="H278" i="6" s="1"/>
  <c r="G279" i="6"/>
  <c r="H279" i="6" s="1"/>
  <c r="G280" i="6"/>
  <c r="H280" i="6" s="1"/>
  <c r="G281" i="6"/>
  <c r="H281" i="6" s="1"/>
  <c r="G282" i="6"/>
  <c r="H282" i="6" s="1"/>
  <c r="G283" i="6"/>
  <c r="H283" i="6" s="1"/>
  <c r="G284" i="6"/>
  <c r="H284" i="6" s="1"/>
  <c r="G285" i="6"/>
  <c r="H285" i="6" s="1"/>
  <c r="G286" i="6"/>
  <c r="H286" i="6" s="1"/>
  <c r="G287" i="6"/>
  <c r="H287" i="6" s="1"/>
  <c r="G288" i="6"/>
  <c r="H288" i="6" s="1"/>
  <c r="G289" i="6"/>
  <c r="H289" i="6" s="1"/>
  <c r="G290" i="6"/>
  <c r="H290" i="6" s="1"/>
  <c r="G291" i="6"/>
  <c r="H291" i="6" s="1"/>
  <c r="G292" i="6"/>
  <c r="H292" i="6" s="1"/>
  <c r="G293" i="6"/>
  <c r="H293" i="6" s="1"/>
  <c r="G294" i="6"/>
  <c r="H294" i="6" s="1"/>
  <c r="G295" i="6"/>
  <c r="H295" i="6" s="1"/>
  <c r="G296" i="6"/>
  <c r="H296" i="6" s="1"/>
  <c r="G297" i="6"/>
  <c r="H297" i="6" s="1"/>
  <c r="G298" i="6"/>
  <c r="H298" i="6" s="1"/>
  <c r="G299" i="6"/>
  <c r="H299" i="6" s="1"/>
  <c r="G300" i="6"/>
  <c r="H300" i="6" s="1"/>
  <c r="G301" i="6"/>
  <c r="H301" i="6" s="1"/>
  <c r="G302" i="6"/>
  <c r="H302" i="6" s="1"/>
  <c r="G303" i="6"/>
  <c r="H303" i="6" s="1"/>
  <c r="G304" i="6"/>
  <c r="H304" i="6" s="1"/>
  <c r="G305" i="6"/>
  <c r="H305" i="6" s="1"/>
  <c r="G306" i="6"/>
  <c r="H306" i="6" s="1"/>
  <c r="G307" i="6"/>
  <c r="H307" i="6" s="1"/>
  <c r="G308" i="6"/>
  <c r="H308" i="6" s="1"/>
  <c r="G309" i="6"/>
  <c r="H309" i="6" s="1"/>
  <c r="G310" i="6"/>
  <c r="H310" i="6" s="1"/>
  <c r="G311" i="6"/>
  <c r="H311" i="6" s="1"/>
  <c r="G312" i="6"/>
  <c r="H312" i="6" s="1"/>
  <c r="G313" i="6"/>
  <c r="H313" i="6" s="1"/>
  <c r="G314" i="6"/>
  <c r="H314" i="6" s="1"/>
  <c r="G315" i="6"/>
  <c r="H315" i="6" s="1"/>
  <c r="G316" i="6"/>
  <c r="H316" i="6" s="1"/>
  <c r="G317" i="6"/>
  <c r="H317" i="6" s="1"/>
  <c r="G318" i="6"/>
  <c r="H318" i="6" s="1"/>
  <c r="G319" i="6"/>
  <c r="H319" i="6" s="1"/>
  <c r="G320" i="6"/>
  <c r="H320" i="6" s="1"/>
  <c r="G321" i="6"/>
  <c r="H321" i="6" s="1"/>
  <c r="G322" i="6"/>
  <c r="H322" i="6" s="1"/>
  <c r="G323" i="6"/>
  <c r="H323" i="6" s="1"/>
  <c r="G324" i="6"/>
  <c r="H324" i="6" s="1"/>
  <c r="G325" i="6"/>
  <c r="H325" i="6" s="1"/>
  <c r="G326" i="6"/>
  <c r="H326" i="6" s="1"/>
  <c r="G327" i="6"/>
  <c r="H327" i="6" s="1"/>
  <c r="G328" i="6"/>
  <c r="H328" i="6" s="1"/>
  <c r="G329" i="6"/>
  <c r="H329" i="6" s="1"/>
  <c r="G330" i="6"/>
  <c r="H330" i="6" s="1"/>
  <c r="G331" i="6"/>
  <c r="H331" i="6" s="1"/>
  <c r="G332" i="6"/>
  <c r="H332" i="6" s="1"/>
  <c r="G333" i="6"/>
  <c r="H333" i="6" s="1"/>
  <c r="G334" i="6"/>
  <c r="H334" i="6" s="1"/>
  <c r="G335" i="6"/>
  <c r="H335" i="6" s="1"/>
  <c r="G336" i="6"/>
  <c r="H336" i="6" s="1"/>
  <c r="G337" i="6"/>
  <c r="H337" i="6" s="1"/>
  <c r="G338" i="6"/>
  <c r="H338" i="6" s="1"/>
  <c r="G339" i="6"/>
  <c r="H339" i="6" s="1"/>
  <c r="G340" i="6"/>
  <c r="H340" i="6" s="1"/>
  <c r="G341" i="6"/>
  <c r="H341" i="6" s="1"/>
  <c r="G342" i="6"/>
  <c r="H342" i="6" s="1"/>
  <c r="G343" i="6"/>
  <c r="H343" i="6" s="1"/>
  <c r="G344" i="6"/>
  <c r="H344" i="6" s="1"/>
  <c r="G345" i="6"/>
  <c r="H345" i="6" s="1"/>
  <c r="G346" i="6"/>
  <c r="H346" i="6" s="1"/>
  <c r="G347" i="6"/>
  <c r="H347" i="6" s="1"/>
  <c r="G348" i="6"/>
  <c r="H348" i="6" s="1"/>
  <c r="G349" i="6"/>
  <c r="H349" i="6" s="1"/>
  <c r="G350" i="6"/>
  <c r="H350" i="6" s="1"/>
  <c r="G351" i="6"/>
  <c r="H351" i="6" s="1"/>
  <c r="G352" i="6"/>
  <c r="H352" i="6" s="1"/>
  <c r="G353" i="6"/>
  <c r="H353" i="6" s="1"/>
  <c r="G354" i="6"/>
  <c r="H354" i="6" s="1"/>
  <c r="G355" i="6"/>
  <c r="H355" i="6" s="1"/>
  <c r="G356" i="6"/>
  <c r="H356" i="6" s="1"/>
  <c r="G357" i="6"/>
  <c r="H357" i="6" s="1"/>
  <c r="G358" i="6"/>
  <c r="H358" i="6" s="1"/>
  <c r="G359" i="6"/>
  <c r="H359" i="6" s="1"/>
  <c r="G360" i="6"/>
  <c r="H360" i="6" s="1"/>
  <c r="G361" i="6"/>
  <c r="H361" i="6" s="1"/>
  <c r="G362" i="6"/>
  <c r="H362" i="6" s="1"/>
  <c r="G363" i="6"/>
  <c r="H363" i="6" s="1"/>
  <c r="G364" i="6"/>
  <c r="H364" i="6" s="1"/>
  <c r="G365" i="6"/>
  <c r="H365" i="6" s="1"/>
  <c r="G366" i="6"/>
  <c r="H366" i="6" s="1"/>
  <c r="G367" i="6"/>
  <c r="H367" i="6" s="1"/>
  <c r="G368" i="6"/>
  <c r="H368" i="6" s="1"/>
  <c r="G369" i="6"/>
  <c r="H369" i="6" s="1"/>
  <c r="G370" i="6"/>
  <c r="H370" i="6" s="1"/>
  <c r="G371" i="6"/>
  <c r="H371" i="6" s="1"/>
  <c r="G372" i="6"/>
  <c r="H372" i="6" s="1"/>
  <c r="G373" i="6"/>
  <c r="H373" i="6" s="1"/>
  <c r="G374" i="6"/>
  <c r="H374" i="6" s="1"/>
  <c r="G375" i="6"/>
  <c r="H375" i="6" s="1"/>
  <c r="G376" i="6"/>
  <c r="H376" i="6" s="1"/>
  <c r="G377" i="6"/>
  <c r="H377" i="6" s="1"/>
  <c r="G378" i="6"/>
  <c r="H378" i="6" s="1"/>
  <c r="G379" i="6"/>
  <c r="H379" i="6" s="1"/>
  <c r="G380" i="6"/>
  <c r="H380" i="6" s="1"/>
  <c r="G381" i="6"/>
  <c r="H381" i="6" s="1"/>
  <c r="G382" i="6"/>
  <c r="H382" i="6" s="1"/>
  <c r="G383" i="6"/>
  <c r="H383" i="6" s="1"/>
  <c r="G384" i="6"/>
  <c r="H384" i="6" s="1"/>
  <c r="G385" i="6"/>
  <c r="H385" i="6" s="1"/>
  <c r="G386" i="6"/>
  <c r="H386" i="6" s="1"/>
  <c r="G387" i="6"/>
  <c r="H387" i="6" s="1"/>
  <c r="G388" i="6"/>
  <c r="H388" i="6" s="1"/>
  <c r="G389" i="6"/>
  <c r="H389" i="6" s="1"/>
  <c r="G390" i="6"/>
  <c r="H390" i="6" s="1"/>
  <c r="G391" i="6"/>
  <c r="H391" i="6" s="1"/>
  <c r="G392" i="6"/>
  <c r="H392" i="6" s="1"/>
  <c r="G393" i="6"/>
  <c r="H393" i="6" s="1"/>
  <c r="G394" i="6"/>
  <c r="H394" i="6" s="1"/>
  <c r="G395" i="6"/>
  <c r="H395" i="6" s="1"/>
  <c r="G396" i="6"/>
  <c r="H396" i="6" s="1"/>
  <c r="G397" i="6"/>
  <c r="H397" i="6" s="1"/>
  <c r="G398" i="6"/>
  <c r="H398" i="6" s="1"/>
  <c r="G399" i="6"/>
  <c r="H399" i="6" s="1"/>
  <c r="G400" i="6"/>
  <c r="H400" i="6" s="1"/>
  <c r="G401" i="6"/>
  <c r="H401" i="6" s="1"/>
  <c r="G402" i="6"/>
  <c r="H402" i="6" s="1"/>
  <c r="G403" i="6"/>
  <c r="H403" i="6" s="1"/>
  <c r="G404" i="6"/>
  <c r="H404" i="6" s="1"/>
  <c r="G405" i="6"/>
  <c r="H405" i="6" s="1"/>
  <c r="G406" i="6"/>
  <c r="H406" i="6" s="1"/>
  <c r="G407" i="6"/>
  <c r="H407" i="6" s="1"/>
  <c r="G408" i="6"/>
  <c r="H408" i="6" s="1"/>
  <c r="G409" i="6"/>
  <c r="H409" i="6" s="1"/>
  <c r="G410" i="6"/>
  <c r="H410" i="6" s="1"/>
  <c r="G411" i="6"/>
  <c r="H411" i="6" s="1"/>
  <c r="G412" i="6"/>
  <c r="H412" i="6" s="1"/>
  <c r="G413" i="6"/>
  <c r="H413" i="6" s="1"/>
  <c r="G414" i="6"/>
  <c r="H414" i="6" s="1"/>
  <c r="G415" i="6"/>
  <c r="H415" i="6" s="1"/>
  <c r="G416" i="6"/>
  <c r="H416" i="6" s="1"/>
  <c r="G417" i="6"/>
  <c r="H417" i="6" s="1"/>
  <c r="G418" i="6"/>
  <c r="H418" i="6" s="1"/>
  <c r="G419" i="6"/>
  <c r="H419" i="6" s="1"/>
  <c r="G420" i="6"/>
  <c r="H420" i="6" s="1"/>
  <c r="G421" i="6"/>
  <c r="H421" i="6" s="1"/>
  <c r="G422" i="6"/>
  <c r="H422" i="6" s="1"/>
  <c r="G423" i="6"/>
  <c r="H423" i="6" s="1"/>
  <c r="G424" i="6"/>
  <c r="H424" i="6" s="1"/>
  <c r="G425" i="6"/>
  <c r="H425" i="6" s="1"/>
  <c r="G426" i="6"/>
  <c r="H426" i="6" s="1"/>
  <c r="G427" i="6"/>
  <c r="H427" i="6" s="1"/>
  <c r="G428" i="6"/>
  <c r="H428" i="6" s="1"/>
  <c r="G429" i="6"/>
  <c r="H429" i="6" s="1"/>
  <c r="G430" i="6"/>
  <c r="H430" i="6" s="1"/>
  <c r="G431" i="6"/>
  <c r="H431" i="6" s="1"/>
  <c r="G432" i="6"/>
  <c r="H432" i="6" s="1"/>
  <c r="G433" i="6"/>
  <c r="H433" i="6" s="1"/>
  <c r="G434" i="6"/>
  <c r="H434" i="6" s="1"/>
  <c r="G435" i="6"/>
  <c r="H435" i="6" s="1"/>
  <c r="G436" i="6"/>
  <c r="H436" i="6" s="1"/>
  <c r="G437" i="6"/>
  <c r="H437" i="6" s="1"/>
  <c r="G438" i="6"/>
  <c r="H438" i="6" s="1"/>
  <c r="G439" i="6"/>
  <c r="H439" i="6" s="1"/>
  <c r="G440" i="6"/>
  <c r="H440" i="6" s="1"/>
  <c r="G441" i="6"/>
  <c r="H441" i="6" s="1"/>
  <c r="G442" i="6"/>
  <c r="H442" i="6" s="1"/>
  <c r="G443" i="6"/>
  <c r="H443" i="6" s="1"/>
  <c r="G444" i="6"/>
  <c r="H444" i="6" s="1"/>
  <c r="G445" i="6"/>
  <c r="H445" i="6" s="1"/>
  <c r="G446" i="6"/>
  <c r="H446" i="6" s="1"/>
  <c r="G447" i="6"/>
  <c r="H447" i="6" s="1"/>
  <c r="G448" i="6"/>
  <c r="H448" i="6" s="1"/>
  <c r="G449" i="6"/>
  <c r="H449" i="6" s="1"/>
  <c r="G450" i="6"/>
  <c r="H450" i="6" s="1"/>
  <c r="G451" i="6"/>
  <c r="H451" i="6" s="1"/>
  <c r="G452" i="6"/>
  <c r="H452" i="6" s="1"/>
  <c r="G453" i="6"/>
  <c r="H453" i="6" s="1"/>
  <c r="G454" i="6"/>
  <c r="H454" i="6" s="1"/>
  <c r="G455" i="6"/>
  <c r="H455" i="6" s="1"/>
  <c r="G456" i="6"/>
  <c r="H456" i="6" s="1"/>
  <c r="G457" i="6"/>
  <c r="H457" i="6" s="1"/>
  <c r="G458" i="6"/>
  <c r="H458" i="6" s="1"/>
  <c r="G459" i="6"/>
  <c r="H459" i="6" s="1"/>
  <c r="G460" i="6"/>
  <c r="H460" i="6" s="1"/>
  <c r="G461" i="6"/>
  <c r="H461" i="6" s="1"/>
  <c r="G462" i="6"/>
  <c r="H462" i="6" s="1"/>
  <c r="G463" i="6"/>
  <c r="H463" i="6" s="1"/>
  <c r="G464" i="6"/>
  <c r="H464" i="6" s="1"/>
  <c r="G465" i="6"/>
  <c r="H465" i="6" s="1"/>
  <c r="G466" i="6"/>
  <c r="H466" i="6" s="1"/>
  <c r="G467" i="6"/>
  <c r="H467" i="6" s="1"/>
  <c r="G468" i="6"/>
  <c r="H468" i="6" s="1"/>
  <c r="G469" i="6"/>
  <c r="H469" i="6" s="1"/>
  <c r="G470" i="6"/>
  <c r="H470" i="6" s="1"/>
  <c r="G471" i="6"/>
  <c r="H471" i="6" s="1"/>
  <c r="G472" i="6"/>
  <c r="H472" i="6" s="1"/>
  <c r="G473" i="6"/>
  <c r="H473" i="6" s="1"/>
  <c r="G474" i="6"/>
  <c r="H474" i="6" s="1"/>
  <c r="G475" i="6"/>
  <c r="H475" i="6" s="1"/>
  <c r="G476" i="6"/>
  <c r="H476" i="6" s="1"/>
  <c r="G477" i="6"/>
  <c r="H477" i="6" s="1"/>
  <c r="G478" i="6"/>
  <c r="H478" i="6" s="1"/>
  <c r="G479" i="6"/>
  <c r="H479" i="6" s="1"/>
  <c r="G480" i="6"/>
  <c r="H480" i="6" s="1"/>
  <c r="G481" i="6"/>
  <c r="H481" i="6" s="1"/>
  <c r="G482" i="6"/>
  <c r="H482" i="6" s="1"/>
  <c r="G483" i="6"/>
  <c r="H483" i="6" s="1"/>
  <c r="G484" i="6"/>
  <c r="H484" i="6" s="1"/>
  <c r="G485" i="6"/>
  <c r="H485" i="6" s="1"/>
  <c r="G486" i="6"/>
  <c r="H486" i="6" s="1"/>
  <c r="G487" i="6"/>
  <c r="H487" i="6" s="1"/>
  <c r="G488" i="6"/>
  <c r="H488" i="6" s="1"/>
  <c r="G489" i="6"/>
  <c r="H489" i="6" s="1"/>
  <c r="G490" i="6"/>
  <c r="H490" i="6" s="1"/>
  <c r="G491" i="6"/>
  <c r="H491" i="6" s="1"/>
  <c r="G492" i="6"/>
  <c r="H492" i="6" s="1"/>
  <c r="G493" i="6"/>
  <c r="H493" i="6" s="1"/>
  <c r="G494" i="6"/>
  <c r="H494" i="6" s="1"/>
  <c r="G495" i="6"/>
  <c r="H495" i="6" s="1"/>
  <c r="G496" i="6"/>
  <c r="H496" i="6" s="1"/>
  <c r="G497" i="6"/>
  <c r="H497" i="6" s="1"/>
  <c r="G498" i="6"/>
  <c r="H498" i="6" s="1"/>
  <c r="G499" i="6"/>
  <c r="H499" i="6" s="1"/>
  <c r="G500" i="6"/>
  <c r="H500" i="6" s="1"/>
  <c r="G501" i="6"/>
  <c r="H501" i="6" s="1"/>
  <c r="G502" i="6"/>
  <c r="H502" i="6" s="1"/>
  <c r="G503" i="6"/>
  <c r="H503" i="6" s="1"/>
  <c r="G504" i="6"/>
  <c r="H504" i="6" s="1"/>
  <c r="G505" i="6"/>
  <c r="H505" i="6" s="1"/>
  <c r="G506" i="6"/>
  <c r="H506" i="6" s="1"/>
  <c r="G507" i="6"/>
  <c r="H507" i="6" s="1"/>
  <c r="G508" i="6"/>
  <c r="H508" i="6" s="1"/>
  <c r="G509" i="6"/>
  <c r="H509" i="6" s="1"/>
  <c r="G510" i="6"/>
  <c r="H510" i="6" s="1"/>
  <c r="G511" i="6"/>
  <c r="H511" i="6" s="1"/>
  <c r="G512" i="6"/>
  <c r="H512" i="6" s="1"/>
  <c r="G513" i="6"/>
  <c r="H513" i="6" s="1"/>
  <c r="G514" i="6"/>
  <c r="H514" i="6" s="1"/>
  <c r="G515" i="6"/>
  <c r="H515" i="6" s="1"/>
  <c r="G516" i="6"/>
  <c r="H516" i="6" s="1"/>
  <c r="G517" i="6"/>
  <c r="H517" i="6" s="1"/>
  <c r="G518" i="6"/>
  <c r="H518" i="6" s="1"/>
  <c r="G519" i="6"/>
  <c r="H519" i="6" s="1"/>
  <c r="G520" i="6"/>
  <c r="H520" i="6" s="1"/>
  <c r="G521" i="6"/>
  <c r="H521" i="6" s="1"/>
  <c r="G522" i="6"/>
  <c r="H522" i="6" s="1"/>
  <c r="G523" i="6"/>
  <c r="H523" i="6" s="1"/>
  <c r="G524" i="6"/>
  <c r="H524" i="6" s="1"/>
  <c r="G525" i="6"/>
  <c r="H525" i="6" s="1"/>
  <c r="G526" i="6"/>
  <c r="H526" i="6" s="1"/>
  <c r="G527" i="6"/>
  <c r="H527" i="6" s="1"/>
  <c r="G528" i="6"/>
  <c r="H528" i="6" s="1"/>
  <c r="G529" i="6"/>
  <c r="H529" i="6" s="1"/>
  <c r="G530" i="6"/>
  <c r="H530" i="6" s="1"/>
  <c r="G531" i="6"/>
  <c r="H531" i="6" s="1"/>
  <c r="G532" i="6"/>
  <c r="H532" i="6" s="1"/>
  <c r="G533" i="6"/>
  <c r="H533" i="6" s="1"/>
  <c r="G534" i="6"/>
  <c r="H534" i="6" s="1"/>
  <c r="G535" i="6"/>
  <c r="H535" i="6" s="1"/>
  <c r="G536" i="6"/>
  <c r="H536" i="6" s="1"/>
  <c r="G537" i="6"/>
  <c r="H537" i="6" s="1"/>
  <c r="G538" i="6"/>
  <c r="H538" i="6" s="1"/>
  <c r="G539" i="6"/>
  <c r="H539" i="6" s="1"/>
  <c r="G540" i="6"/>
  <c r="H540" i="6" s="1"/>
  <c r="G541" i="6"/>
  <c r="H541" i="6" s="1"/>
  <c r="G542" i="6"/>
  <c r="H542" i="6" s="1"/>
  <c r="G543" i="6"/>
  <c r="H543" i="6" s="1"/>
  <c r="G544" i="6"/>
  <c r="H544" i="6" s="1"/>
  <c r="G545" i="6"/>
  <c r="H545" i="6" s="1"/>
  <c r="G546" i="6"/>
  <c r="H546" i="6" s="1"/>
  <c r="G547" i="6"/>
  <c r="H547" i="6" s="1"/>
  <c r="G548" i="6"/>
  <c r="H548" i="6" s="1"/>
  <c r="G549" i="6"/>
  <c r="H549" i="6" s="1"/>
  <c r="G550" i="6"/>
  <c r="H550" i="6" s="1"/>
  <c r="G551" i="6"/>
  <c r="H551" i="6" s="1"/>
  <c r="G552" i="6"/>
  <c r="H552" i="6" s="1"/>
  <c r="G553" i="6"/>
  <c r="H553" i="6" s="1"/>
  <c r="G554" i="6"/>
  <c r="H554" i="6" s="1"/>
  <c r="G555" i="6"/>
  <c r="H555" i="6" s="1"/>
  <c r="G556" i="6"/>
  <c r="H556" i="6" s="1"/>
  <c r="G557" i="6"/>
  <c r="H557" i="6" s="1"/>
  <c r="G558" i="6"/>
  <c r="H558" i="6" s="1"/>
  <c r="G559" i="6"/>
  <c r="H559" i="6" s="1"/>
  <c r="G560" i="6"/>
  <c r="H560" i="6" s="1"/>
  <c r="G561" i="6"/>
  <c r="H561" i="6" s="1"/>
  <c r="G562" i="6"/>
  <c r="H562" i="6" s="1"/>
  <c r="G563" i="6"/>
  <c r="H563" i="6" s="1"/>
  <c r="G564" i="6"/>
  <c r="H564" i="6" s="1"/>
  <c r="G565" i="6"/>
  <c r="H565" i="6" s="1"/>
  <c r="G566" i="6"/>
  <c r="H566" i="6" s="1"/>
  <c r="G567" i="6"/>
  <c r="H567" i="6" s="1"/>
  <c r="G568" i="6"/>
  <c r="H568" i="6" s="1"/>
  <c r="G569" i="6"/>
  <c r="H569" i="6" s="1"/>
  <c r="G570" i="6"/>
  <c r="H570" i="6" s="1"/>
  <c r="G571" i="6"/>
  <c r="H571" i="6" s="1"/>
  <c r="G572" i="6"/>
  <c r="H572" i="6" s="1"/>
  <c r="G573" i="6"/>
  <c r="H573" i="6" s="1"/>
  <c r="G574" i="6"/>
  <c r="H574" i="6" s="1"/>
  <c r="G575" i="6"/>
  <c r="H575" i="6" s="1"/>
  <c r="G576" i="6"/>
  <c r="H576" i="6" s="1"/>
  <c r="G577" i="6"/>
  <c r="H577" i="6" s="1"/>
  <c r="G578" i="6"/>
  <c r="H578" i="6" s="1"/>
  <c r="G579" i="6"/>
  <c r="H579" i="6" s="1"/>
  <c r="G580" i="6"/>
  <c r="H580" i="6" s="1"/>
  <c r="G581" i="6"/>
  <c r="H581" i="6" s="1"/>
  <c r="G582" i="6"/>
  <c r="H582" i="6" s="1"/>
  <c r="G583" i="6"/>
  <c r="H583" i="6" s="1"/>
  <c r="G584" i="6"/>
  <c r="H584" i="6" s="1"/>
  <c r="G585" i="6"/>
  <c r="H585" i="6" s="1"/>
  <c r="G586" i="6"/>
  <c r="H586" i="6" s="1"/>
  <c r="G587" i="6"/>
  <c r="H587" i="6" s="1"/>
  <c r="G588" i="6"/>
  <c r="H588" i="6" s="1"/>
  <c r="G589" i="6"/>
  <c r="H589" i="6" s="1"/>
  <c r="G590" i="6"/>
  <c r="H590" i="6" s="1"/>
  <c r="G591" i="6"/>
  <c r="H591" i="6" s="1"/>
  <c r="G592" i="6"/>
  <c r="H592" i="6" s="1"/>
  <c r="G593" i="6"/>
  <c r="H593" i="6" s="1"/>
  <c r="G594" i="6"/>
  <c r="H594" i="6" s="1"/>
  <c r="G595" i="6"/>
  <c r="H595" i="6" s="1"/>
  <c r="G596" i="6"/>
  <c r="H596" i="6" s="1"/>
  <c r="G597" i="6"/>
  <c r="H597" i="6" s="1"/>
  <c r="G598" i="6"/>
  <c r="H598" i="6" s="1"/>
  <c r="G599" i="6"/>
  <c r="H599" i="6" s="1"/>
  <c r="G600" i="6"/>
  <c r="H600" i="6" s="1"/>
  <c r="G601" i="6"/>
  <c r="H601" i="6" s="1"/>
  <c r="G602" i="6"/>
  <c r="H602" i="6" s="1"/>
  <c r="G603" i="6"/>
  <c r="H603" i="6" s="1"/>
  <c r="G604" i="6"/>
  <c r="H604" i="6" s="1"/>
  <c r="G605" i="6"/>
  <c r="H605" i="6" s="1"/>
  <c r="G606" i="6"/>
  <c r="H606" i="6" s="1"/>
  <c r="G607" i="6"/>
  <c r="H607" i="6" s="1"/>
  <c r="G608" i="6"/>
  <c r="H608" i="6" s="1"/>
  <c r="G609" i="6"/>
  <c r="H609" i="6" s="1"/>
  <c r="G610" i="6"/>
  <c r="H610" i="6" s="1"/>
  <c r="G611" i="6"/>
  <c r="H611" i="6" s="1"/>
  <c r="G612" i="6"/>
  <c r="H612" i="6" s="1"/>
  <c r="G613" i="6"/>
  <c r="H613" i="6" s="1"/>
  <c r="G614" i="6"/>
  <c r="H614" i="6" s="1"/>
  <c r="G615" i="6"/>
  <c r="H615" i="6" s="1"/>
  <c r="G616" i="6"/>
  <c r="H616" i="6" s="1"/>
  <c r="G617" i="6"/>
  <c r="H617" i="6" s="1"/>
  <c r="G618" i="6"/>
  <c r="H618" i="6" s="1"/>
  <c r="G619" i="6"/>
  <c r="H619" i="6" s="1"/>
  <c r="G620" i="6"/>
  <c r="H620" i="6" s="1"/>
  <c r="G621" i="6"/>
  <c r="H621" i="6" s="1"/>
  <c r="G622" i="6"/>
  <c r="H622" i="6" s="1"/>
  <c r="G623" i="6"/>
  <c r="H623" i="6" s="1"/>
  <c r="G624" i="6"/>
  <c r="H624" i="6" s="1"/>
  <c r="G625" i="6"/>
  <c r="H625" i="6" s="1"/>
  <c r="G626" i="6"/>
  <c r="H626" i="6" s="1"/>
  <c r="G627" i="6"/>
  <c r="H627" i="6" s="1"/>
  <c r="G628" i="6"/>
  <c r="H628" i="6" s="1"/>
  <c r="G629" i="6"/>
  <c r="H629" i="6" s="1"/>
  <c r="G630" i="6"/>
  <c r="H630" i="6" s="1"/>
  <c r="G631" i="6"/>
  <c r="H631" i="6" s="1"/>
  <c r="G632" i="6"/>
  <c r="H632" i="6" s="1"/>
  <c r="G633" i="6"/>
  <c r="H633" i="6" s="1"/>
  <c r="G634" i="6"/>
  <c r="H634" i="6" s="1"/>
  <c r="G635" i="6"/>
  <c r="H635" i="6" s="1"/>
  <c r="G636" i="6"/>
  <c r="H636" i="6" s="1"/>
  <c r="G637" i="6"/>
  <c r="H637" i="6" s="1"/>
  <c r="G638" i="6"/>
  <c r="H638" i="6" s="1"/>
  <c r="G639" i="6"/>
  <c r="H639" i="6" s="1"/>
  <c r="G640" i="6"/>
  <c r="H640" i="6" s="1"/>
  <c r="G641" i="6"/>
  <c r="H641" i="6" s="1"/>
  <c r="G642" i="6"/>
  <c r="H642" i="6" s="1"/>
  <c r="G643" i="6"/>
  <c r="H643" i="6" s="1"/>
  <c r="G644" i="6"/>
  <c r="H644" i="6" s="1"/>
  <c r="G645" i="6"/>
  <c r="H645" i="6" s="1"/>
  <c r="G646" i="6"/>
  <c r="H646" i="6" s="1"/>
  <c r="G647" i="6"/>
  <c r="H647" i="6" s="1"/>
  <c r="G648" i="6"/>
  <c r="H648" i="6" s="1"/>
  <c r="G649" i="6"/>
  <c r="H649" i="6" s="1"/>
  <c r="G650" i="6"/>
  <c r="H650" i="6" s="1"/>
  <c r="G651" i="6"/>
  <c r="H651" i="6" s="1"/>
  <c r="G652" i="6"/>
  <c r="H652" i="6" s="1"/>
  <c r="G653" i="6"/>
  <c r="H653" i="6" s="1"/>
  <c r="G654" i="6"/>
  <c r="H654" i="6" s="1"/>
  <c r="G655" i="6"/>
  <c r="H655" i="6" s="1"/>
  <c r="G656" i="6"/>
  <c r="H656" i="6" s="1"/>
  <c r="G657" i="6"/>
  <c r="H657" i="6" s="1"/>
  <c r="G658" i="6"/>
  <c r="H658" i="6" s="1"/>
  <c r="G659" i="6"/>
  <c r="H659" i="6" s="1"/>
  <c r="G660" i="6"/>
  <c r="H660" i="6" s="1"/>
  <c r="G661" i="6"/>
  <c r="H661" i="6" s="1"/>
  <c r="G662" i="6"/>
  <c r="H662" i="6" s="1"/>
  <c r="G663" i="6"/>
  <c r="H663" i="6" s="1"/>
  <c r="G664" i="6"/>
  <c r="H664" i="6" s="1"/>
  <c r="G665" i="6"/>
  <c r="H665" i="6" s="1"/>
  <c r="G666" i="6"/>
  <c r="H666" i="6" s="1"/>
  <c r="G667" i="6"/>
  <c r="H667" i="6" s="1"/>
  <c r="G668" i="6"/>
  <c r="H668" i="6" s="1"/>
  <c r="G669" i="6"/>
  <c r="H669" i="6" s="1"/>
  <c r="G670" i="6"/>
  <c r="H670" i="6" s="1"/>
  <c r="G671" i="6"/>
  <c r="H671" i="6" s="1"/>
  <c r="G672" i="6"/>
  <c r="H672" i="6" s="1"/>
  <c r="G673" i="6"/>
  <c r="H673" i="6" s="1"/>
  <c r="G674" i="6"/>
  <c r="H674" i="6" s="1"/>
  <c r="G675" i="6"/>
  <c r="H675" i="6" s="1"/>
  <c r="G676" i="6"/>
  <c r="H676" i="6" s="1"/>
  <c r="G677" i="6"/>
  <c r="H677" i="6" s="1"/>
  <c r="G678" i="6"/>
  <c r="H678" i="6" s="1"/>
  <c r="G679" i="6"/>
  <c r="H679" i="6" s="1"/>
  <c r="G680" i="6"/>
  <c r="H680" i="6" s="1"/>
  <c r="G681" i="6"/>
  <c r="H681" i="6" s="1"/>
  <c r="G682" i="6"/>
  <c r="H682" i="6" s="1"/>
  <c r="G683" i="6"/>
  <c r="H683" i="6" s="1"/>
  <c r="G684" i="6"/>
  <c r="H684" i="6" s="1"/>
  <c r="G685" i="6"/>
  <c r="H685" i="6" s="1"/>
  <c r="G686" i="6"/>
  <c r="H686" i="6" s="1"/>
  <c r="G687" i="6"/>
  <c r="H687" i="6" s="1"/>
  <c r="G688" i="6"/>
  <c r="H688" i="6" s="1"/>
  <c r="G689" i="6"/>
  <c r="H689" i="6" s="1"/>
  <c r="G690" i="6"/>
  <c r="H690" i="6" s="1"/>
  <c r="G691" i="6"/>
  <c r="H691" i="6" s="1"/>
  <c r="G692" i="6"/>
  <c r="H692" i="6" s="1"/>
  <c r="G693" i="6"/>
  <c r="H693" i="6" s="1"/>
  <c r="G694" i="6"/>
  <c r="H694" i="6" s="1"/>
  <c r="G695" i="6"/>
  <c r="H695" i="6" s="1"/>
  <c r="G696" i="6"/>
  <c r="H696" i="6" s="1"/>
  <c r="G697" i="6"/>
  <c r="H697" i="6" s="1"/>
  <c r="G698" i="6"/>
  <c r="H698" i="6" s="1"/>
  <c r="G699" i="6"/>
  <c r="H699" i="6" s="1"/>
  <c r="G700" i="6"/>
  <c r="H700" i="6" s="1"/>
  <c r="G701" i="6"/>
  <c r="H701" i="6" s="1"/>
  <c r="G702" i="6"/>
  <c r="H702" i="6" s="1"/>
  <c r="G703" i="6"/>
  <c r="H703" i="6" s="1"/>
  <c r="G704" i="6"/>
  <c r="H704" i="6" s="1"/>
  <c r="G705" i="6"/>
  <c r="H705" i="6" s="1"/>
  <c r="G706" i="6"/>
  <c r="H706" i="6" s="1"/>
  <c r="G707" i="6"/>
  <c r="H707" i="6" s="1"/>
  <c r="G708" i="6"/>
  <c r="H708" i="6" s="1"/>
  <c r="K1" i="6"/>
  <c r="J1" i="6"/>
  <c r="G7" i="6"/>
  <c r="H7" i="6" s="1"/>
  <c r="G8" i="6"/>
  <c r="H8" i="6" s="1"/>
  <c r="G9" i="6"/>
  <c r="H9" i="6" s="1"/>
  <c r="G10" i="6"/>
  <c r="H10" i="6" s="1"/>
  <c r="G11" i="6"/>
  <c r="H11" i="6" s="1"/>
  <c r="G12" i="6"/>
  <c r="H12" i="6" s="1"/>
  <c r="G13" i="6"/>
  <c r="H13" i="6" s="1"/>
  <c r="G14" i="6"/>
  <c r="H14" i="6" s="1"/>
  <c r="G15" i="6"/>
  <c r="H15" i="6" s="1"/>
  <c r="G16" i="6"/>
  <c r="H16" i="6" s="1"/>
  <c r="G17" i="6"/>
  <c r="H17" i="6" s="1"/>
  <c r="G18" i="6"/>
  <c r="H18" i="6" s="1"/>
  <c r="G19" i="6"/>
  <c r="H19" i="6" s="1"/>
  <c r="G6" i="6"/>
  <c r="J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" i="3"/>
  <c r="P15" i="3"/>
  <c r="O29" i="3"/>
  <c r="P29" i="3"/>
  <c r="Q29" i="3"/>
  <c r="S29" i="3"/>
  <c r="O30" i="3"/>
  <c r="P30" i="3"/>
  <c r="Q30" i="3"/>
  <c r="S30" i="3"/>
  <c r="O31" i="3"/>
  <c r="P31" i="3"/>
  <c r="Q31" i="3"/>
  <c r="S31" i="3"/>
  <c r="O32" i="3"/>
  <c r="P32" i="3"/>
  <c r="Q32" i="3"/>
  <c r="S32" i="3"/>
  <c r="O33" i="3"/>
  <c r="P33" i="3"/>
  <c r="Q33" i="3"/>
  <c r="S33" i="3"/>
  <c r="O34" i="3"/>
  <c r="P34" i="3"/>
  <c r="Q34" i="3"/>
  <c r="S34" i="3"/>
  <c r="O35" i="3"/>
  <c r="P35" i="3"/>
  <c r="Q35" i="3"/>
  <c r="S35" i="3"/>
  <c r="O36" i="3"/>
  <c r="P36" i="3"/>
  <c r="Q36" i="3"/>
  <c r="S36" i="3"/>
  <c r="O37" i="3"/>
  <c r="P37" i="3"/>
  <c r="Q37" i="3"/>
  <c r="S37" i="3"/>
  <c r="O38" i="3"/>
  <c r="P38" i="3"/>
  <c r="Q38" i="3"/>
  <c r="S38" i="3"/>
  <c r="O39" i="3"/>
  <c r="P39" i="3"/>
  <c r="Q39" i="3"/>
  <c r="S39" i="3"/>
  <c r="O40" i="3"/>
  <c r="P40" i="3"/>
  <c r="Q40" i="3"/>
  <c r="S40" i="3"/>
  <c r="O41" i="3"/>
  <c r="P41" i="3"/>
  <c r="Q41" i="3"/>
  <c r="S41" i="3"/>
  <c r="O42" i="3"/>
  <c r="P42" i="3"/>
  <c r="Q42" i="3"/>
  <c r="S42" i="3"/>
  <c r="O6" i="3"/>
  <c r="O8" i="3"/>
  <c r="O9" i="3"/>
  <c r="O10" i="3"/>
  <c r="O11" i="3"/>
  <c r="O13" i="3"/>
  <c r="O4" i="3"/>
  <c r="H220" i="6" l="1"/>
  <c r="I220" i="6" s="1"/>
  <c r="H177" i="6"/>
  <c r="I177" i="6" s="1"/>
  <c r="H205" i="6"/>
  <c r="I205" i="6" s="1"/>
  <c r="H191" i="6"/>
  <c r="I191" i="6" s="1"/>
  <c r="H234" i="6"/>
  <c r="I234" i="6" s="1"/>
  <c r="H163" i="6"/>
  <c r="I163" i="6" s="1"/>
  <c r="F29" i="7"/>
  <c r="H136" i="6"/>
  <c r="I136" i="6" s="1"/>
  <c r="H110" i="6"/>
  <c r="I110" i="6" s="1"/>
  <c r="H84" i="6"/>
  <c r="I84" i="6" s="1"/>
  <c r="H58" i="6"/>
  <c r="I58" i="6" s="1"/>
  <c r="H32" i="6"/>
  <c r="I32" i="6" s="1"/>
  <c r="R37" i="3"/>
  <c r="R33" i="3"/>
  <c r="R31" i="3"/>
  <c r="R30" i="3"/>
  <c r="R29" i="3"/>
  <c r="H149" i="6"/>
  <c r="I149" i="6" s="1"/>
  <c r="H123" i="6"/>
  <c r="I123" i="6" s="1"/>
  <c r="H97" i="6"/>
  <c r="I97" i="6" s="1"/>
  <c r="H71" i="6"/>
  <c r="I71" i="6" s="1"/>
  <c r="H45" i="6"/>
  <c r="I45" i="6" s="1"/>
  <c r="G29" i="7"/>
  <c r="I430" i="6"/>
  <c r="I429" i="6"/>
  <c r="I428" i="6"/>
  <c r="I444" i="6"/>
  <c r="H6" i="6"/>
  <c r="I6" i="6" s="1"/>
  <c r="I508" i="6"/>
  <c r="I461" i="6"/>
  <c r="I460" i="6"/>
  <c r="I526" i="6"/>
  <c r="I525" i="6"/>
  <c r="I524" i="6"/>
  <c r="I494" i="6"/>
  <c r="I493" i="6"/>
  <c r="I492" i="6"/>
  <c r="I477" i="6"/>
  <c r="I476" i="6"/>
  <c r="I445" i="6"/>
  <c r="I510" i="6"/>
  <c r="I509" i="6"/>
  <c r="I478" i="6"/>
  <c r="I446" i="6"/>
  <c r="I462" i="6"/>
  <c r="I708" i="6"/>
  <c r="I707" i="6"/>
  <c r="I706" i="6"/>
  <c r="I705" i="6"/>
  <c r="I704" i="6"/>
  <c r="I703" i="6"/>
  <c r="I702" i="6"/>
  <c r="I701" i="6"/>
  <c r="I700" i="6"/>
  <c r="I699" i="6"/>
  <c r="I698" i="6"/>
  <c r="I697" i="6"/>
  <c r="I696" i="6"/>
  <c r="I695" i="6"/>
  <c r="I694" i="6"/>
  <c r="I693" i="6"/>
  <c r="I692" i="6"/>
  <c r="I691" i="6"/>
  <c r="I690" i="6"/>
  <c r="I689" i="6"/>
  <c r="I688" i="6"/>
  <c r="I687" i="6"/>
  <c r="I686" i="6"/>
  <c r="I685" i="6"/>
  <c r="I684" i="6"/>
  <c r="I683" i="6"/>
  <c r="I682" i="6"/>
  <c r="I681" i="6"/>
  <c r="I680" i="6"/>
  <c r="I679" i="6"/>
  <c r="I678" i="6"/>
  <c r="I677" i="6"/>
  <c r="I676" i="6"/>
  <c r="I675" i="6"/>
  <c r="I674" i="6"/>
  <c r="I673" i="6"/>
  <c r="I672" i="6"/>
  <c r="I671" i="6"/>
  <c r="I670" i="6"/>
  <c r="I669" i="6"/>
  <c r="I668" i="6"/>
  <c r="I667" i="6"/>
  <c r="I666" i="6"/>
  <c r="I665" i="6"/>
  <c r="I664" i="6"/>
  <c r="I663" i="6"/>
  <c r="I662" i="6"/>
  <c r="I661" i="6"/>
  <c r="I660" i="6"/>
  <c r="I659" i="6"/>
  <c r="I658" i="6"/>
  <c r="I657" i="6"/>
  <c r="I656" i="6"/>
  <c r="I655" i="6"/>
  <c r="I654" i="6"/>
  <c r="I653" i="6"/>
  <c r="I652" i="6"/>
  <c r="I651" i="6"/>
  <c r="I650" i="6"/>
  <c r="I649" i="6"/>
  <c r="I648" i="6"/>
  <c r="I647" i="6"/>
  <c r="I646" i="6"/>
  <c r="I645" i="6"/>
  <c r="I644" i="6"/>
  <c r="I643" i="6"/>
  <c r="I642" i="6"/>
  <c r="I641" i="6"/>
  <c r="I640" i="6"/>
  <c r="I639" i="6"/>
  <c r="I638" i="6"/>
  <c r="I637" i="6"/>
  <c r="I636" i="6"/>
  <c r="I635" i="6"/>
  <c r="I634" i="6"/>
  <c r="I633" i="6"/>
  <c r="I632" i="6"/>
  <c r="I631" i="6"/>
  <c r="I630" i="6"/>
  <c r="I629" i="6"/>
  <c r="I628" i="6"/>
  <c r="I627" i="6"/>
  <c r="I626" i="6"/>
  <c r="I625" i="6"/>
  <c r="I624" i="6"/>
  <c r="I623" i="6"/>
  <c r="I622" i="6"/>
  <c r="I621" i="6"/>
  <c r="I620" i="6"/>
  <c r="I619" i="6"/>
  <c r="I618" i="6"/>
  <c r="I617" i="6"/>
  <c r="I616" i="6"/>
  <c r="I615" i="6"/>
  <c r="I614" i="6"/>
  <c r="I613" i="6"/>
  <c r="I612" i="6"/>
  <c r="I611" i="6"/>
  <c r="I610" i="6"/>
  <c r="I609" i="6"/>
  <c r="I608" i="6"/>
  <c r="I607" i="6"/>
  <c r="I606" i="6"/>
  <c r="I605" i="6"/>
  <c r="I604" i="6"/>
  <c r="I603" i="6"/>
  <c r="I602" i="6"/>
  <c r="I601" i="6"/>
  <c r="I600" i="6"/>
  <c r="I599" i="6"/>
  <c r="I598" i="6"/>
  <c r="I597" i="6"/>
  <c r="I596" i="6"/>
  <c r="I595" i="6"/>
  <c r="I594" i="6"/>
  <c r="I593" i="6"/>
  <c r="I592" i="6"/>
  <c r="I591" i="6"/>
  <c r="I590" i="6"/>
  <c r="I589" i="6"/>
  <c r="I588" i="6"/>
  <c r="I587" i="6"/>
  <c r="I586" i="6"/>
  <c r="I585" i="6"/>
  <c r="I584" i="6"/>
  <c r="I583" i="6"/>
  <c r="I582" i="6"/>
  <c r="I581" i="6"/>
  <c r="I580" i="6"/>
  <c r="I579" i="6"/>
  <c r="I578" i="6"/>
  <c r="I577" i="6"/>
  <c r="I576" i="6"/>
  <c r="I575" i="6"/>
  <c r="I574" i="6"/>
  <c r="I573" i="6"/>
  <c r="I572" i="6"/>
  <c r="I571" i="6"/>
  <c r="I570" i="6"/>
  <c r="I569" i="6"/>
  <c r="I568" i="6"/>
  <c r="I567" i="6"/>
  <c r="I566" i="6"/>
  <c r="I565" i="6"/>
  <c r="I564" i="6"/>
  <c r="I563" i="6"/>
  <c r="I562" i="6"/>
  <c r="I561" i="6"/>
  <c r="I560" i="6"/>
  <c r="I559" i="6"/>
  <c r="I558" i="6"/>
  <c r="I557" i="6"/>
  <c r="I556" i="6"/>
  <c r="I555" i="6"/>
  <c r="I554" i="6"/>
  <c r="I553" i="6"/>
  <c r="I552" i="6"/>
  <c r="I551" i="6"/>
  <c r="I550" i="6"/>
  <c r="I549" i="6"/>
  <c r="I548" i="6"/>
  <c r="I547" i="6"/>
  <c r="I546" i="6"/>
  <c r="I545" i="6"/>
  <c r="I544" i="6"/>
  <c r="I543" i="6"/>
  <c r="I542" i="6"/>
  <c r="I541" i="6"/>
  <c r="I540" i="6"/>
  <c r="I539" i="6"/>
  <c r="I538" i="6"/>
  <c r="I537" i="6"/>
  <c r="I536" i="6"/>
  <c r="I535" i="6"/>
  <c r="I534" i="6"/>
  <c r="I533" i="6"/>
  <c r="I532" i="6"/>
  <c r="I518" i="6"/>
  <c r="I517" i="6"/>
  <c r="I516" i="6"/>
  <c r="I502" i="6"/>
  <c r="I501" i="6"/>
  <c r="I500" i="6"/>
  <c r="I486" i="6"/>
  <c r="I485" i="6"/>
  <c r="I484" i="6"/>
  <c r="I470" i="6"/>
  <c r="I469" i="6"/>
  <c r="I468" i="6"/>
  <c r="I454" i="6"/>
  <c r="I453" i="6"/>
  <c r="I452" i="6"/>
  <c r="I438" i="6"/>
  <c r="I437" i="6"/>
  <c r="I436" i="6"/>
  <c r="I422" i="6"/>
  <c r="I421" i="6"/>
  <c r="I420" i="6"/>
  <c r="I19" i="6"/>
  <c r="I17" i="6"/>
  <c r="I15" i="6"/>
  <c r="I13" i="6"/>
  <c r="I11" i="6"/>
  <c r="I9" i="6"/>
  <c r="I7" i="6"/>
  <c r="I530" i="6"/>
  <c r="I529" i="6"/>
  <c r="I528" i="6"/>
  <c r="I522" i="6"/>
  <c r="I521" i="6"/>
  <c r="I520" i="6"/>
  <c r="I514" i="6"/>
  <c r="I513" i="6"/>
  <c r="I512" i="6"/>
  <c r="I506" i="6"/>
  <c r="I505" i="6"/>
  <c r="I504" i="6"/>
  <c r="I498" i="6"/>
  <c r="I497" i="6"/>
  <c r="I496" i="6"/>
  <c r="I490" i="6"/>
  <c r="I489" i="6"/>
  <c r="I488" i="6"/>
  <c r="I482" i="6"/>
  <c r="I481" i="6"/>
  <c r="I480" i="6"/>
  <c r="I474" i="6"/>
  <c r="I473" i="6"/>
  <c r="I472" i="6"/>
  <c r="I466" i="6"/>
  <c r="I465" i="6"/>
  <c r="I464" i="6"/>
  <c r="I458" i="6"/>
  <c r="I457" i="6"/>
  <c r="I456" i="6"/>
  <c r="I450" i="6"/>
  <c r="I449" i="6"/>
  <c r="I448" i="6"/>
  <c r="I442" i="6"/>
  <c r="I441" i="6"/>
  <c r="I440" i="6"/>
  <c r="I434" i="6"/>
  <c r="I433" i="6"/>
  <c r="I432" i="6"/>
  <c r="I426" i="6"/>
  <c r="I425" i="6"/>
  <c r="I424" i="6"/>
  <c r="I418" i="6"/>
  <c r="I417" i="6"/>
  <c r="I416" i="6"/>
  <c r="I415" i="6"/>
  <c r="I414" i="6"/>
  <c r="I413" i="6"/>
  <c r="I412" i="6"/>
  <c r="I411" i="6"/>
  <c r="I410" i="6"/>
  <c r="I409" i="6"/>
  <c r="I408" i="6"/>
  <c r="I407" i="6"/>
  <c r="I406" i="6"/>
  <c r="I405" i="6"/>
  <c r="I404" i="6"/>
  <c r="I403" i="6"/>
  <c r="I402" i="6"/>
  <c r="I401" i="6"/>
  <c r="I400" i="6"/>
  <c r="I399" i="6"/>
  <c r="I398" i="6"/>
  <c r="I397" i="6"/>
  <c r="I396" i="6"/>
  <c r="I395" i="6"/>
  <c r="I394" i="6"/>
  <c r="I393" i="6"/>
  <c r="I392" i="6"/>
  <c r="I391" i="6"/>
  <c r="I390" i="6"/>
  <c r="I389" i="6"/>
  <c r="I388" i="6"/>
  <c r="I387" i="6"/>
  <c r="I386" i="6"/>
  <c r="I385" i="6"/>
  <c r="I384" i="6"/>
  <c r="I383" i="6"/>
  <c r="I382" i="6"/>
  <c r="I381" i="6"/>
  <c r="I380" i="6"/>
  <c r="I379" i="6"/>
  <c r="I378" i="6"/>
  <c r="I377" i="6"/>
  <c r="I376" i="6"/>
  <c r="I375" i="6"/>
  <c r="I374" i="6"/>
  <c r="I373" i="6"/>
  <c r="I372" i="6"/>
  <c r="I371" i="6"/>
  <c r="I370" i="6"/>
  <c r="I369" i="6"/>
  <c r="I368" i="6"/>
  <c r="I367" i="6"/>
  <c r="I366" i="6"/>
  <c r="I365" i="6"/>
  <c r="I364" i="6"/>
  <c r="I363" i="6"/>
  <c r="I362" i="6"/>
  <c r="I361" i="6"/>
  <c r="I360" i="6"/>
  <c r="I359" i="6"/>
  <c r="I358" i="6"/>
  <c r="I357" i="6"/>
  <c r="I356" i="6"/>
  <c r="I355" i="6"/>
  <c r="I354" i="6"/>
  <c r="I353" i="6"/>
  <c r="I352" i="6"/>
  <c r="I351" i="6"/>
  <c r="I350" i="6"/>
  <c r="I349" i="6"/>
  <c r="I348" i="6"/>
  <c r="I347" i="6"/>
  <c r="I346" i="6"/>
  <c r="I345" i="6"/>
  <c r="I344" i="6"/>
  <c r="I343" i="6"/>
  <c r="I342" i="6"/>
  <c r="I341" i="6"/>
  <c r="I340" i="6"/>
  <c r="I339" i="6"/>
  <c r="I338" i="6"/>
  <c r="I337" i="6"/>
  <c r="I336" i="6"/>
  <c r="I335" i="6"/>
  <c r="I334" i="6"/>
  <c r="I333" i="6"/>
  <c r="I332" i="6"/>
  <c r="I331" i="6"/>
  <c r="I330" i="6"/>
  <c r="I329" i="6"/>
  <c r="I328" i="6"/>
  <c r="I327" i="6"/>
  <c r="I326" i="6"/>
  <c r="I325" i="6"/>
  <c r="I324" i="6"/>
  <c r="I323" i="6"/>
  <c r="I322" i="6"/>
  <c r="I321" i="6"/>
  <c r="I320" i="6"/>
  <c r="I319" i="6"/>
  <c r="I318" i="6"/>
  <c r="I317" i="6"/>
  <c r="I316" i="6"/>
  <c r="I315" i="6"/>
  <c r="I314" i="6"/>
  <c r="I313" i="6"/>
  <c r="I312" i="6"/>
  <c r="I311" i="6"/>
  <c r="I310" i="6"/>
  <c r="I309" i="6"/>
  <c r="I308" i="6"/>
  <c r="I307" i="6"/>
  <c r="I306" i="6"/>
  <c r="I305" i="6"/>
  <c r="I304" i="6"/>
  <c r="I303" i="6"/>
  <c r="I302" i="6"/>
  <c r="I301" i="6"/>
  <c r="I300" i="6"/>
  <c r="I299" i="6"/>
  <c r="I298" i="6"/>
  <c r="I297" i="6"/>
  <c r="I296" i="6"/>
  <c r="I295" i="6"/>
  <c r="I294" i="6"/>
  <c r="I293" i="6"/>
  <c r="I292" i="6"/>
  <c r="I291" i="6"/>
  <c r="I290" i="6"/>
  <c r="I289" i="6"/>
  <c r="I288" i="6"/>
  <c r="I287" i="6"/>
  <c r="I286" i="6"/>
  <c r="I285" i="6"/>
  <c r="I284" i="6"/>
  <c r="I283" i="6"/>
  <c r="I282" i="6"/>
  <c r="I281" i="6"/>
  <c r="I280" i="6"/>
  <c r="I279" i="6"/>
  <c r="I278" i="6"/>
  <c r="I277" i="6"/>
  <c r="I276" i="6"/>
  <c r="I275" i="6"/>
  <c r="I274" i="6"/>
  <c r="I273" i="6"/>
  <c r="I272" i="6"/>
  <c r="I271" i="6"/>
  <c r="I270" i="6"/>
  <c r="I269" i="6"/>
  <c r="I268" i="6"/>
  <c r="I267" i="6"/>
  <c r="I266" i="6"/>
  <c r="I265" i="6"/>
  <c r="I264" i="6"/>
  <c r="I263" i="6"/>
  <c r="I262" i="6"/>
  <c r="I261" i="6"/>
  <c r="I260" i="6"/>
  <c r="I259" i="6"/>
  <c r="I258" i="6"/>
  <c r="I257" i="6"/>
  <c r="I256" i="6"/>
  <c r="I255" i="6"/>
  <c r="I254" i="6"/>
  <c r="I253" i="6"/>
  <c r="I252" i="6"/>
  <c r="I251" i="6"/>
  <c r="I250" i="6"/>
  <c r="I249" i="6"/>
  <c r="I248" i="6"/>
  <c r="I176" i="6"/>
  <c r="I175" i="6"/>
  <c r="I174" i="6"/>
  <c r="I173" i="6"/>
  <c r="I172" i="6"/>
  <c r="I171" i="6"/>
  <c r="I170" i="6"/>
  <c r="I169" i="6"/>
  <c r="I168" i="6"/>
  <c r="I167" i="6"/>
  <c r="I166" i="6"/>
  <c r="I165" i="6"/>
  <c r="I164" i="6"/>
  <c r="I162" i="6"/>
  <c r="I161" i="6"/>
  <c r="I160" i="6"/>
  <c r="I159" i="6"/>
  <c r="I158" i="6"/>
  <c r="I157" i="6"/>
  <c r="I156" i="6"/>
  <c r="I155" i="6"/>
  <c r="I154" i="6"/>
  <c r="I153" i="6"/>
  <c r="I152" i="6"/>
  <c r="I151" i="6"/>
  <c r="I150" i="6"/>
  <c r="I148" i="6"/>
  <c r="I147" i="6"/>
  <c r="I146" i="6"/>
  <c r="I145" i="6"/>
  <c r="I144" i="6"/>
  <c r="I143" i="6"/>
  <c r="I142" i="6"/>
  <c r="I141" i="6"/>
  <c r="I140" i="6"/>
  <c r="I139" i="6"/>
  <c r="I138" i="6"/>
  <c r="I137" i="6"/>
  <c r="I135" i="6"/>
  <c r="I134" i="6"/>
  <c r="I133" i="6"/>
  <c r="I132" i="6"/>
  <c r="I131" i="6"/>
  <c r="I130" i="6"/>
  <c r="I129" i="6"/>
  <c r="I128" i="6"/>
  <c r="I127" i="6"/>
  <c r="I126" i="6"/>
  <c r="I125" i="6"/>
  <c r="I124" i="6"/>
  <c r="I122" i="6"/>
  <c r="I121" i="6"/>
  <c r="I120" i="6"/>
  <c r="I119" i="6"/>
  <c r="I118" i="6"/>
  <c r="I117" i="6"/>
  <c r="I116" i="6"/>
  <c r="I115" i="6"/>
  <c r="I114" i="6"/>
  <c r="I113" i="6"/>
  <c r="I112" i="6"/>
  <c r="I111" i="6"/>
  <c r="I109" i="6"/>
  <c r="I108" i="6"/>
  <c r="I107" i="6"/>
  <c r="I106" i="6"/>
  <c r="I105" i="6"/>
  <c r="I104" i="6"/>
  <c r="I103" i="6"/>
  <c r="I102" i="6"/>
  <c r="I101" i="6"/>
  <c r="I100" i="6"/>
  <c r="I99" i="6"/>
  <c r="I98" i="6"/>
  <c r="I96" i="6"/>
  <c r="I95" i="6"/>
  <c r="I94" i="6"/>
  <c r="I93" i="6"/>
  <c r="I92" i="6"/>
  <c r="I91" i="6"/>
  <c r="I90" i="6"/>
  <c r="I89" i="6"/>
  <c r="I88" i="6"/>
  <c r="I87" i="6"/>
  <c r="I86" i="6"/>
  <c r="I85" i="6"/>
  <c r="I83" i="6"/>
  <c r="I82" i="6"/>
  <c r="I81" i="6"/>
  <c r="I80" i="6"/>
  <c r="I79" i="6"/>
  <c r="I78" i="6"/>
  <c r="I77" i="6"/>
  <c r="I76" i="6"/>
  <c r="I75" i="6"/>
  <c r="I74" i="6"/>
  <c r="I73" i="6"/>
  <c r="I72" i="6"/>
  <c r="I70" i="6"/>
  <c r="I69" i="6"/>
  <c r="I68" i="6"/>
  <c r="I67" i="6"/>
  <c r="I66" i="6"/>
  <c r="I65" i="6"/>
  <c r="I64" i="6"/>
  <c r="I63" i="6"/>
  <c r="I62" i="6"/>
  <c r="I61" i="6"/>
  <c r="I60" i="6"/>
  <c r="I59" i="6"/>
  <c r="I57" i="6"/>
  <c r="I56" i="6"/>
  <c r="I55" i="6"/>
  <c r="I54" i="6"/>
  <c r="I53" i="6"/>
  <c r="I52" i="6"/>
  <c r="I51" i="6"/>
  <c r="I50" i="6"/>
  <c r="I49" i="6"/>
  <c r="I48" i="6"/>
  <c r="I47" i="6"/>
  <c r="I46" i="6"/>
  <c r="I44" i="6"/>
  <c r="I43" i="6"/>
  <c r="I42" i="6"/>
  <c r="I41" i="6"/>
  <c r="I40" i="6"/>
  <c r="I39" i="6"/>
  <c r="I38" i="6"/>
  <c r="I37" i="6"/>
  <c r="I36" i="6"/>
  <c r="I35" i="6"/>
  <c r="I34" i="6"/>
  <c r="I33" i="6"/>
  <c r="I31" i="6"/>
  <c r="I30" i="6"/>
  <c r="I29" i="6"/>
  <c r="I28" i="6"/>
  <c r="I27" i="6"/>
  <c r="I26" i="6"/>
  <c r="I25" i="6"/>
  <c r="I24" i="6"/>
  <c r="I23" i="6"/>
  <c r="I22" i="6"/>
  <c r="I21" i="6"/>
  <c r="I20" i="6"/>
  <c r="I711" i="6"/>
  <c r="I710" i="6"/>
  <c r="I709" i="6"/>
  <c r="I18" i="6"/>
  <c r="I16" i="6"/>
  <c r="I14" i="6"/>
  <c r="I12" i="6"/>
  <c r="I10" i="6"/>
  <c r="I8" i="6"/>
  <c r="I531" i="6"/>
  <c r="I527" i="6"/>
  <c r="I523" i="6"/>
  <c r="I519" i="6"/>
  <c r="I515" i="6"/>
  <c r="I511" i="6"/>
  <c r="I507" i="6"/>
  <c r="I503" i="6"/>
  <c r="I499" i="6"/>
  <c r="I495" i="6"/>
  <c r="I491" i="6"/>
  <c r="I487" i="6"/>
  <c r="I483" i="6"/>
  <c r="I479" i="6"/>
  <c r="I475" i="6"/>
  <c r="I471" i="6"/>
  <c r="I467" i="6"/>
  <c r="I463" i="6"/>
  <c r="I459" i="6"/>
  <c r="I455" i="6"/>
  <c r="I451" i="6"/>
  <c r="I447" i="6"/>
  <c r="I443" i="6"/>
  <c r="I439" i="6"/>
  <c r="I435" i="6"/>
  <c r="I431" i="6"/>
  <c r="I427" i="6"/>
  <c r="I423" i="6"/>
  <c r="I419" i="6"/>
  <c r="R41" i="3"/>
  <c r="R39" i="3"/>
  <c r="R38" i="3"/>
  <c r="R42" i="3"/>
  <c r="R35" i="3"/>
  <c r="R34" i="3"/>
  <c r="R40" i="3"/>
  <c r="R36" i="3"/>
  <c r="R32" i="3"/>
  <c r="A1500" i="2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A124" i="2"/>
  <c r="L124" i="2" s="1"/>
  <c r="A125" i="2"/>
  <c r="A126" i="2"/>
  <c r="L126" i="2" s="1"/>
  <c r="A127" i="2"/>
  <c r="A128" i="2"/>
  <c r="L128" i="2" s="1"/>
  <c r="A129" i="2"/>
  <c r="A130" i="2"/>
  <c r="L130" i="2" s="1"/>
  <c r="A131" i="2"/>
  <c r="A132" i="2"/>
  <c r="L132" i="2" s="1"/>
  <c r="A133" i="2"/>
  <c r="A134" i="2"/>
  <c r="L134" i="2" s="1"/>
  <c r="A135" i="2"/>
  <c r="A136" i="2"/>
  <c r="L136" i="2" s="1"/>
  <c r="A137" i="2"/>
  <c r="A138" i="2"/>
  <c r="L138" i="2" s="1"/>
  <c r="A139" i="2"/>
  <c r="A140" i="2"/>
  <c r="L140" i="2" s="1"/>
  <c r="A141" i="2"/>
  <c r="A142" i="2"/>
  <c r="L142" i="2" s="1"/>
  <c r="A143" i="2"/>
  <c r="A144" i="2"/>
  <c r="L144" i="2" s="1"/>
  <c r="A145" i="2"/>
  <c r="L145" i="2" s="1"/>
  <c r="A146" i="2"/>
  <c r="A147" i="2"/>
  <c r="L147" i="2" s="1"/>
  <c r="A148" i="2"/>
  <c r="A149" i="2"/>
  <c r="A150" i="2"/>
  <c r="L150" i="2" s="1"/>
  <c r="A151" i="2"/>
  <c r="A152" i="2"/>
  <c r="L152" i="2" s="1"/>
  <c r="A153" i="2"/>
  <c r="A154" i="2"/>
  <c r="L154" i="2" s="1"/>
  <c r="A155" i="2"/>
  <c r="A156" i="2"/>
  <c r="L156" i="2" s="1"/>
  <c r="A157" i="2"/>
  <c r="A158" i="2"/>
  <c r="L158" i="2" s="1"/>
  <c r="A159" i="2"/>
  <c r="L159" i="2" s="1"/>
  <c r="A160" i="2"/>
  <c r="A161" i="2"/>
  <c r="L161" i="2" s="1"/>
  <c r="A162" i="2"/>
  <c r="A163" i="2"/>
  <c r="L163" i="2" s="1"/>
  <c r="A164" i="2"/>
  <c r="A165" i="2"/>
  <c r="L165" i="2" s="1"/>
  <c r="A166" i="2"/>
  <c r="A167" i="2"/>
  <c r="A168" i="2"/>
  <c r="L168" i="2" s="1"/>
  <c r="A169" i="2"/>
  <c r="A170" i="2"/>
  <c r="L170" i="2" s="1"/>
  <c r="A171" i="2"/>
  <c r="A172" i="2"/>
  <c r="L172" i="2" s="1"/>
  <c r="A173" i="2"/>
  <c r="A174" i="2"/>
  <c r="L174" i="2" s="1"/>
  <c r="A175" i="2"/>
  <c r="A176" i="2"/>
  <c r="L176" i="2" s="1"/>
  <c r="A177" i="2"/>
  <c r="L177" i="2" s="1"/>
  <c r="A178" i="2"/>
  <c r="A179" i="2"/>
  <c r="A180" i="2"/>
  <c r="L180" i="2" s="1"/>
  <c r="A181" i="2"/>
  <c r="A182" i="2"/>
  <c r="L182" i="2" s="1"/>
  <c r="A183" i="2"/>
  <c r="A184" i="2"/>
  <c r="L184" i="2" s="1"/>
  <c r="A185" i="2"/>
  <c r="A186" i="2"/>
  <c r="L186" i="2" s="1"/>
  <c r="A187" i="2"/>
  <c r="A188" i="2"/>
  <c r="L188" i="2" s="1"/>
  <c r="A189" i="2"/>
  <c r="A190" i="2"/>
  <c r="L190" i="2" s="1"/>
  <c r="A191" i="2"/>
  <c r="A192" i="2"/>
  <c r="L192" i="2" s="1"/>
  <c r="A193" i="2"/>
  <c r="A194" i="2"/>
  <c r="L194" i="2" s="1"/>
  <c r="A195" i="2"/>
  <c r="A196" i="2"/>
  <c r="L196" i="2" s="1"/>
  <c r="A197" i="2"/>
  <c r="A198" i="2"/>
  <c r="L198" i="2" s="1"/>
  <c r="A199" i="2"/>
  <c r="L199" i="2" s="1"/>
  <c r="A200" i="2"/>
  <c r="L200" i="2" s="1"/>
  <c r="A201" i="2"/>
  <c r="A202" i="2"/>
  <c r="L202" i="2" s="1"/>
  <c r="A203" i="2"/>
  <c r="L203" i="2" s="1"/>
  <c r="A204" i="2"/>
  <c r="L204" i="2" s="1"/>
  <c r="A205" i="2"/>
  <c r="L205" i="2" s="1"/>
  <c r="A206" i="2"/>
  <c r="A207" i="2"/>
  <c r="A208" i="2"/>
  <c r="L208" i="2" s="1"/>
  <c r="A209" i="2"/>
  <c r="L209" i="2" s="1"/>
  <c r="A210" i="2"/>
  <c r="L210" i="2" s="1"/>
  <c r="A211" i="2"/>
  <c r="L211" i="2" s="1"/>
  <c r="A212" i="2"/>
  <c r="L212" i="2" s="1"/>
  <c r="A213" i="2"/>
  <c r="L213" i="2" s="1"/>
  <c r="A214" i="2"/>
  <c r="L214" i="2" s="1"/>
  <c r="A215" i="2"/>
  <c r="L215" i="2" s="1"/>
  <c r="A216" i="2"/>
  <c r="L216" i="2" s="1"/>
  <c r="A217" i="2"/>
  <c r="L217" i="2" s="1"/>
  <c r="A218" i="2"/>
  <c r="L218" i="2" s="1"/>
  <c r="A219" i="2"/>
  <c r="L219" i="2" s="1"/>
  <c r="A220" i="2"/>
  <c r="L220" i="2" s="1"/>
  <c r="A221" i="2"/>
  <c r="L221" i="2" s="1"/>
  <c r="A222" i="2"/>
  <c r="L222" i="2" s="1"/>
  <c r="A223" i="2"/>
  <c r="L223" i="2" s="1"/>
  <c r="A224" i="2"/>
  <c r="L224" i="2" s="1"/>
  <c r="A225" i="2"/>
  <c r="L225" i="2" s="1"/>
  <c r="A226" i="2"/>
  <c r="L226" i="2" s="1"/>
  <c r="A227" i="2"/>
  <c r="L227" i="2" s="1"/>
  <c r="A228" i="2"/>
  <c r="L228" i="2" s="1"/>
  <c r="A229" i="2"/>
  <c r="L229" i="2" s="1"/>
  <c r="A230" i="2"/>
  <c r="L230" i="2" s="1"/>
  <c r="A231" i="2"/>
  <c r="L231" i="2" s="1"/>
  <c r="A232" i="2"/>
  <c r="L232" i="2" s="1"/>
  <c r="A233" i="2"/>
  <c r="L233" i="2" s="1"/>
  <c r="A234" i="2"/>
  <c r="L234" i="2" s="1"/>
  <c r="A235" i="2"/>
  <c r="L235" i="2" s="1"/>
  <c r="A236" i="2"/>
  <c r="L236" i="2" s="1"/>
  <c r="A237" i="2"/>
  <c r="L237" i="2" s="1"/>
  <c r="A238" i="2"/>
  <c r="L238" i="2" s="1"/>
  <c r="A239" i="2"/>
  <c r="L239" i="2" s="1"/>
  <c r="A240" i="2"/>
  <c r="L240" i="2" s="1"/>
  <c r="A241" i="2"/>
  <c r="L241" i="2" s="1"/>
  <c r="A242" i="2"/>
  <c r="L242" i="2" s="1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L314" i="2" s="1"/>
  <c r="A315" i="2"/>
  <c r="A316" i="2"/>
  <c r="L316" i="2" s="1"/>
  <c r="A317" i="2"/>
  <c r="A318" i="2"/>
  <c r="L318" i="2" s="1"/>
  <c r="A319" i="2"/>
  <c r="A320" i="2"/>
  <c r="A321" i="2"/>
  <c r="L321" i="2" s="1"/>
  <c r="A322" i="2"/>
  <c r="A323" i="2"/>
  <c r="L323" i="2" s="1"/>
  <c r="A324" i="2"/>
  <c r="A325" i="2"/>
  <c r="L325" i="2" s="1"/>
  <c r="A326" i="2"/>
  <c r="A327" i="2"/>
  <c r="A328" i="2"/>
  <c r="L328" i="2" s="1"/>
  <c r="A329" i="2"/>
  <c r="A330" i="2"/>
  <c r="L330" i="2" s="1"/>
  <c r="A331" i="2"/>
  <c r="L331" i="2" s="1"/>
  <c r="A332" i="2"/>
  <c r="A333" i="2"/>
  <c r="L333" i="2" s="1"/>
  <c r="A334" i="2"/>
  <c r="A335" i="2"/>
  <c r="A336" i="2"/>
  <c r="L336" i="2" s="1"/>
  <c r="A337" i="2"/>
  <c r="L337" i="2" s="1"/>
  <c r="A338" i="2"/>
  <c r="A339" i="2"/>
  <c r="A340" i="2"/>
  <c r="L340" i="2" s="1"/>
  <c r="A341" i="2"/>
  <c r="L341" i="2" s="1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L551" i="2" s="1"/>
  <c r="A552" i="2"/>
  <c r="A553" i="2"/>
  <c r="L553" i="2" s="1"/>
  <c r="A554" i="2"/>
  <c r="A555" i="2"/>
  <c r="L555" i="2" s="1"/>
  <c r="A556" i="2"/>
  <c r="A557" i="2"/>
  <c r="A558" i="2"/>
  <c r="L558" i="2" s="1"/>
  <c r="A559" i="2"/>
  <c r="A560" i="2"/>
  <c r="L560" i="2" s="1"/>
  <c r="A561" i="2"/>
  <c r="A562" i="2"/>
  <c r="L562" i="2" s="1"/>
  <c r="A563" i="2"/>
  <c r="A564" i="2"/>
  <c r="A565" i="2"/>
  <c r="L565" i="2" s="1"/>
  <c r="A566" i="2"/>
  <c r="A567" i="2"/>
  <c r="L567" i="2" s="1"/>
  <c r="A568" i="2"/>
  <c r="L568" i="2" s="1"/>
  <c r="A569" i="2"/>
  <c r="A570" i="2"/>
  <c r="L570" i="2" s="1"/>
  <c r="A571" i="2"/>
  <c r="A572" i="2"/>
  <c r="A573" i="2"/>
  <c r="L573" i="2" s="1"/>
  <c r="A574" i="2"/>
  <c r="A575" i="2"/>
  <c r="L575" i="2" s="1"/>
  <c r="A576" i="2"/>
  <c r="A577" i="2"/>
  <c r="L577" i="2" s="1"/>
  <c r="A578" i="2"/>
  <c r="L578" i="2" s="1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L794" i="2" s="1"/>
  <c r="A795" i="2"/>
  <c r="A796" i="2"/>
  <c r="L796" i="2" s="1"/>
  <c r="A797" i="2"/>
  <c r="A798" i="2"/>
  <c r="L798" i="2" s="1"/>
  <c r="A799" i="2"/>
  <c r="A800" i="2"/>
  <c r="A801" i="2"/>
  <c r="L801" i="2" s="1"/>
  <c r="A802" i="2"/>
  <c r="A803" i="2"/>
  <c r="L803" i="2" s="1"/>
  <c r="A804" i="2"/>
  <c r="A805" i="2"/>
  <c r="L805" i="2" s="1"/>
  <c r="A806" i="2"/>
  <c r="A807" i="2"/>
  <c r="A808" i="2"/>
  <c r="L808" i="2" s="1"/>
  <c r="A809" i="2"/>
  <c r="A810" i="2"/>
  <c r="L810" i="2" s="1"/>
  <c r="A811" i="2"/>
  <c r="L811" i="2" s="1"/>
  <c r="A812" i="2"/>
  <c r="A813" i="2"/>
  <c r="L813" i="2" s="1"/>
  <c r="A814" i="2"/>
  <c r="A815" i="2"/>
  <c r="A816" i="2"/>
  <c r="L816" i="2" s="1"/>
  <c r="A817" i="2"/>
  <c r="A818" i="2"/>
  <c r="L818" i="2" s="1"/>
  <c r="A819" i="2"/>
  <c r="A820" i="2"/>
  <c r="L820" i="2" s="1"/>
  <c r="A821" i="2"/>
  <c r="L821" i="2" s="1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L1122" i="2" s="1"/>
  <c r="A1123" i="2"/>
  <c r="A1124" i="2"/>
  <c r="L1124" i="2" s="1"/>
  <c r="A1125" i="2"/>
  <c r="A1126" i="2"/>
  <c r="L1126" i="2" s="1"/>
  <c r="A1127" i="2"/>
  <c r="A1128" i="2"/>
  <c r="A1129" i="2"/>
  <c r="L1129" i="2" s="1"/>
  <c r="A1130" i="2"/>
  <c r="A1131" i="2"/>
  <c r="A1132" i="2"/>
  <c r="A1133" i="2"/>
  <c r="A1134" i="2"/>
  <c r="L1134" i="2" s="1"/>
  <c r="A1135" i="2"/>
  <c r="A1136" i="2"/>
  <c r="L1136" i="2" s="1"/>
  <c r="A1137" i="2"/>
  <c r="A1138" i="2"/>
  <c r="L1138" i="2" s="1"/>
  <c r="A1139" i="2"/>
  <c r="A1140" i="2"/>
  <c r="A1141" i="2"/>
  <c r="L1141" i="2" s="1"/>
  <c r="A1142" i="2"/>
  <c r="A1143" i="2"/>
  <c r="L1143" i="2" s="1"/>
  <c r="A1144" i="2"/>
  <c r="L1144" i="2" s="1"/>
  <c r="A1145" i="2"/>
  <c r="A1146" i="2"/>
  <c r="L1146" i="2" s="1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1329" i="2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42" i="2"/>
  <c r="L42" i="2" s="1"/>
  <c r="A43" i="2"/>
  <c r="L43" i="2" s="1"/>
  <c r="A44" i="2"/>
  <c r="A45" i="2"/>
  <c r="A46" i="2"/>
  <c r="L46" i="2" s="1"/>
  <c r="A47" i="2"/>
  <c r="A48" i="2"/>
  <c r="L48" i="2" s="1"/>
  <c r="A49" i="2"/>
  <c r="A50" i="2"/>
  <c r="L50" i="2" s="1"/>
  <c r="A51" i="2"/>
  <c r="A52" i="2"/>
  <c r="L52" i="2" s="1"/>
  <c r="A53" i="2"/>
  <c r="A54" i="2"/>
  <c r="L54" i="2" s="1"/>
  <c r="A55" i="2"/>
  <c r="A56" i="2"/>
  <c r="L56" i="2" s="1"/>
  <c r="A57" i="2"/>
  <c r="A58" i="2"/>
  <c r="L58" i="2" s="1"/>
  <c r="A59" i="2"/>
  <c r="A60" i="2"/>
  <c r="L60" i="2" s="1"/>
  <c r="A61" i="2"/>
  <c r="A62" i="2"/>
  <c r="L62" i="2" s="1"/>
  <c r="A63" i="2"/>
  <c r="L63" i="2" s="1"/>
  <c r="A64" i="2"/>
  <c r="A65" i="2"/>
  <c r="L65" i="2" s="1"/>
  <c r="A66" i="2"/>
  <c r="A67" i="2"/>
  <c r="A68" i="2"/>
  <c r="L68" i="2" s="1"/>
  <c r="A69" i="2"/>
  <c r="L69" i="2" s="1"/>
  <c r="A70" i="2"/>
  <c r="A71" i="2"/>
  <c r="A72" i="2"/>
  <c r="L72" i="2" s="1"/>
  <c r="A73" i="2"/>
  <c r="L73" i="2" s="1"/>
  <c r="A74" i="2"/>
  <c r="A75" i="2"/>
  <c r="A76" i="2"/>
  <c r="L76" i="2" s="1"/>
  <c r="A77" i="2"/>
  <c r="L77" i="2" s="1"/>
  <c r="A78" i="2"/>
  <c r="A79" i="2"/>
  <c r="L79" i="2" s="1"/>
  <c r="A80" i="2"/>
  <c r="A81" i="2"/>
  <c r="L81" i="2" s="1"/>
  <c r="A82" i="2"/>
  <c r="A83" i="2"/>
  <c r="A84" i="2"/>
  <c r="L84" i="2" s="1"/>
  <c r="A85" i="2"/>
  <c r="A86" i="2"/>
  <c r="L86" i="2" s="1"/>
  <c r="A87" i="2"/>
  <c r="A88" i="2"/>
  <c r="L88" i="2" s="1"/>
  <c r="A89" i="2"/>
  <c r="A90" i="2"/>
  <c r="L90" i="2" s="1"/>
  <c r="A91" i="2"/>
  <c r="A92" i="2"/>
  <c r="L92" i="2" s="1"/>
  <c r="A93" i="2"/>
  <c r="A94" i="2"/>
  <c r="L94" i="2" s="1"/>
  <c r="A95" i="2"/>
  <c r="A96" i="2"/>
  <c r="L96" i="2" s="1"/>
  <c r="A97" i="2"/>
  <c r="A98" i="2"/>
  <c r="L98" i="2" s="1"/>
  <c r="A99" i="2"/>
  <c r="A100" i="2"/>
  <c r="L100" i="2" s="1"/>
  <c r="A101" i="2"/>
  <c r="A102" i="2"/>
  <c r="L102" i="2" s="1"/>
  <c r="A103" i="2"/>
  <c r="A104" i="2"/>
  <c r="L104" i="2" s="1"/>
  <c r="A105" i="2"/>
  <c r="A106" i="2"/>
  <c r="L106" i="2" s="1"/>
  <c r="A107" i="2"/>
  <c r="A108" i="2"/>
  <c r="L108" i="2" s="1"/>
  <c r="A109" i="2"/>
  <c r="A110" i="2"/>
  <c r="L110" i="2" s="1"/>
  <c r="A111" i="2"/>
  <c r="A112" i="2"/>
  <c r="L112" i="2" s="1"/>
  <c r="A113" i="2"/>
  <c r="A114" i="2"/>
  <c r="L114" i="2" s="1"/>
  <c r="A115" i="2"/>
  <c r="A116" i="2"/>
  <c r="L116" i="2" s="1"/>
  <c r="A117" i="2"/>
  <c r="L117" i="2" s="1"/>
  <c r="A118" i="2"/>
  <c r="A119" i="2"/>
  <c r="A120" i="2"/>
  <c r="L120" i="2" s="1"/>
  <c r="A121" i="2"/>
  <c r="L121" i="2" s="1"/>
  <c r="A122" i="2"/>
  <c r="A123" i="2"/>
  <c r="S6" i="3"/>
  <c r="S8" i="3"/>
  <c r="S9" i="3"/>
  <c r="S10" i="3"/>
  <c r="S11" i="3"/>
  <c r="S13" i="3"/>
  <c r="S4" i="3"/>
  <c r="P5" i="3"/>
  <c r="Q5" i="3"/>
  <c r="P6" i="3"/>
  <c r="Q6" i="3"/>
  <c r="P7" i="3"/>
  <c r="Q7" i="3"/>
  <c r="P8" i="3"/>
  <c r="Q8" i="3"/>
  <c r="P9" i="3"/>
  <c r="Q9" i="3"/>
  <c r="P10" i="3"/>
  <c r="Q10" i="3"/>
  <c r="P11" i="3"/>
  <c r="Q11" i="3"/>
  <c r="P12" i="3"/>
  <c r="Q12" i="3"/>
  <c r="P13" i="3"/>
  <c r="Q13" i="3"/>
  <c r="P14" i="3"/>
  <c r="Q14" i="3"/>
  <c r="Q15" i="3"/>
  <c r="P16" i="3"/>
  <c r="Q16" i="3"/>
  <c r="P17" i="3"/>
  <c r="Q17" i="3"/>
  <c r="P18" i="3"/>
  <c r="Q18" i="3"/>
  <c r="P19" i="3"/>
  <c r="Q19" i="3"/>
  <c r="P20" i="3"/>
  <c r="Q20" i="3"/>
  <c r="P21" i="3"/>
  <c r="Q21" i="3"/>
  <c r="P22" i="3"/>
  <c r="Q22" i="3"/>
  <c r="P23" i="3"/>
  <c r="Q23" i="3"/>
  <c r="P24" i="3"/>
  <c r="Q24" i="3"/>
  <c r="P25" i="3"/>
  <c r="Q25" i="3"/>
  <c r="P26" i="3"/>
  <c r="Q26" i="3"/>
  <c r="P27" i="3"/>
  <c r="Q27" i="3"/>
  <c r="P28" i="3"/>
  <c r="Q28" i="3"/>
  <c r="Q4" i="3"/>
  <c r="P4" i="3"/>
  <c r="A4" i="2"/>
  <c r="L4" i="2" s="1"/>
  <c r="A5" i="2"/>
  <c r="A6" i="2"/>
  <c r="L6" i="2" s="1"/>
  <c r="A7" i="2"/>
  <c r="A8" i="2"/>
  <c r="L8" i="2" s="1"/>
  <c r="A9" i="2"/>
  <c r="A10" i="2"/>
  <c r="L10" i="2" s="1"/>
  <c r="A11" i="2"/>
  <c r="A12" i="2"/>
  <c r="L12" i="2" s="1"/>
  <c r="A13" i="2"/>
  <c r="L13" i="2" s="1"/>
  <c r="A14" i="2"/>
  <c r="A15" i="2"/>
  <c r="L15" i="2" s="1"/>
  <c r="A16" i="2"/>
  <c r="A17" i="2"/>
  <c r="A18" i="2"/>
  <c r="L18" i="2" s="1"/>
  <c r="A19" i="2"/>
  <c r="L19" i="2" s="1"/>
  <c r="A20" i="2"/>
  <c r="A21" i="2"/>
  <c r="L21" i="2" s="1"/>
  <c r="A22" i="2"/>
  <c r="A23" i="2"/>
  <c r="L23" i="2" s="1"/>
  <c r="A24" i="2"/>
  <c r="A25" i="2"/>
  <c r="A26" i="2"/>
  <c r="L26" i="2" s="1"/>
  <c r="A27" i="2"/>
  <c r="A28" i="2"/>
  <c r="L28" i="2" s="1"/>
  <c r="A29" i="2"/>
  <c r="A30" i="2"/>
  <c r="L30" i="2" s="1"/>
  <c r="A31" i="2"/>
  <c r="A32" i="2"/>
  <c r="L32" i="2" s="1"/>
  <c r="A33" i="2"/>
  <c r="A34" i="2"/>
  <c r="L34" i="2" s="1"/>
  <c r="A35" i="2"/>
  <c r="A36" i="2"/>
  <c r="L36" i="2" s="1"/>
  <c r="A37" i="2"/>
  <c r="A38" i="2"/>
  <c r="L38" i="2" s="1"/>
  <c r="A39" i="2"/>
  <c r="A40" i="2"/>
  <c r="L40" i="2" s="1"/>
  <c r="A41" i="2"/>
  <c r="A3" i="2"/>
  <c r="AC94" i="1"/>
  <c r="AD94" i="1"/>
  <c r="AE94" i="1"/>
  <c r="AF94" i="1"/>
  <c r="AO94" i="1" s="1"/>
  <c r="AN94" i="1" s="1"/>
  <c r="AG94" i="1"/>
  <c r="AH94" i="1"/>
  <c r="AI94" i="1"/>
  <c r="AJ94" i="1"/>
  <c r="AK94" i="1"/>
  <c r="AT94" i="1"/>
  <c r="AU94" i="1"/>
  <c r="AV94" i="1"/>
  <c r="AW94" i="1"/>
  <c r="AC95" i="1"/>
  <c r="AD95" i="1"/>
  <c r="AE95" i="1"/>
  <c r="AF95" i="1"/>
  <c r="AG95" i="1"/>
  <c r="AH95" i="1"/>
  <c r="AI95" i="1"/>
  <c r="AJ95" i="1"/>
  <c r="AK95" i="1"/>
  <c r="AO95" i="1"/>
  <c r="AN95" i="1" s="1"/>
  <c r="AT95" i="1"/>
  <c r="AU95" i="1"/>
  <c r="AV95" i="1"/>
  <c r="AW95" i="1"/>
  <c r="BB95" i="1" s="1"/>
  <c r="AC96" i="1"/>
  <c r="AD96" i="1"/>
  <c r="AE96" i="1"/>
  <c r="AF96" i="1"/>
  <c r="AO96" i="1" s="1"/>
  <c r="AG96" i="1"/>
  <c r="AH96" i="1"/>
  <c r="AI96" i="1"/>
  <c r="AJ96" i="1"/>
  <c r="AK96" i="1"/>
  <c r="AT96" i="1"/>
  <c r="AU96" i="1"/>
  <c r="AV96" i="1"/>
  <c r="AW96" i="1"/>
  <c r="AC97" i="1"/>
  <c r="AD97" i="1"/>
  <c r="AE97" i="1"/>
  <c r="AF97" i="1"/>
  <c r="AG97" i="1"/>
  <c r="AH97" i="1"/>
  <c r="AI97" i="1"/>
  <c r="AJ97" i="1"/>
  <c r="AK97" i="1"/>
  <c r="AO97" i="1"/>
  <c r="AN97" i="1" s="1"/>
  <c r="AT97" i="1"/>
  <c r="AU97" i="1"/>
  <c r="AV97" i="1"/>
  <c r="AW97" i="1"/>
  <c r="BB97" i="1" s="1"/>
  <c r="AC98" i="1"/>
  <c r="AD98" i="1"/>
  <c r="AE98" i="1"/>
  <c r="AF98" i="1"/>
  <c r="AO98" i="1" s="1"/>
  <c r="AG98" i="1"/>
  <c r="AH98" i="1"/>
  <c r="AI98" i="1"/>
  <c r="AJ98" i="1"/>
  <c r="AK98" i="1"/>
  <c r="AT98" i="1"/>
  <c r="AU98" i="1"/>
  <c r="AV98" i="1"/>
  <c r="AW98" i="1"/>
  <c r="AC99" i="1"/>
  <c r="AD99" i="1"/>
  <c r="AE99" i="1"/>
  <c r="AF99" i="1"/>
  <c r="AO99" i="1" s="1"/>
  <c r="AN99" i="1" s="1"/>
  <c r="AG99" i="1"/>
  <c r="AH99" i="1"/>
  <c r="AI99" i="1"/>
  <c r="AJ99" i="1"/>
  <c r="AK99" i="1"/>
  <c r="AT99" i="1"/>
  <c r="AU99" i="1"/>
  <c r="AV99" i="1"/>
  <c r="AW99" i="1"/>
  <c r="BB99" i="1" s="1"/>
  <c r="AC100" i="1"/>
  <c r="AD100" i="1"/>
  <c r="AE100" i="1"/>
  <c r="AF100" i="1"/>
  <c r="AO100" i="1" s="1"/>
  <c r="AG100" i="1"/>
  <c r="AH100" i="1"/>
  <c r="AI100" i="1"/>
  <c r="AJ100" i="1"/>
  <c r="AK100" i="1"/>
  <c r="AT100" i="1"/>
  <c r="AU100" i="1"/>
  <c r="AV100" i="1"/>
  <c r="AW100" i="1"/>
  <c r="AC101" i="1"/>
  <c r="AD101" i="1"/>
  <c r="AE101" i="1"/>
  <c r="AF101" i="1"/>
  <c r="AO101" i="1" s="1"/>
  <c r="AN101" i="1" s="1"/>
  <c r="AG101" i="1"/>
  <c r="AH101" i="1"/>
  <c r="AI101" i="1"/>
  <c r="AJ101" i="1"/>
  <c r="AK101" i="1"/>
  <c r="AT101" i="1"/>
  <c r="AU101" i="1"/>
  <c r="AV101" i="1"/>
  <c r="AW101" i="1"/>
  <c r="BB101" i="1" s="1"/>
  <c r="AC102" i="1"/>
  <c r="AD102" i="1"/>
  <c r="AE102" i="1"/>
  <c r="AF102" i="1"/>
  <c r="AO102" i="1" s="1"/>
  <c r="AG102" i="1"/>
  <c r="AH102" i="1"/>
  <c r="AI102" i="1"/>
  <c r="AJ102" i="1"/>
  <c r="AK102" i="1"/>
  <c r="AT102" i="1"/>
  <c r="AU102" i="1"/>
  <c r="AV102" i="1"/>
  <c r="AW102" i="1"/>
  <c r="AC103" i="1"/>
  <c r="AD103" i="1"/>
  <c r="AE103" i="1"/>
  <c r="AF103" i="1"/>
  <c r="AG103" i="1"/>
  <c r="AH103" i="1"/>
  <c r="AI103" i="1"/>
  <c r="AJ103" i="1"/>
  <c r="AK103" i="1"/>
  <c r="AO103" i="1"/>
  <c r="AN103" i="1" s="1"/>
  <c r="AT103" i="1"/>
  <c r="AU103" i="1"/>
  <c r="AV103" i="1"/>
  <c r="AW103" i="1"/>
  <c r="BB103" i="1" s="1"/>
  <c r="AC104" i="1"/>
  <c r="AD104" i="1"/>
  <c r="AE104" i="1"/>
  <c r="AF104" i="1"/>
  <c r="AO104" i="1" s="1"/>
  <c r="AG104" i="1"/>
  <c r="AH104" i="1"/>
  <c r="AI104" i="1"/>
  <c r="AJ104" i="1"/>
  <c r="AK104" i="1"/>
  <c r="AT104" i="1"/>
  <c r="AU104" i="1"/>
  <c r="AV104" i="1"/>
  <c r="AW104" i="1"/>
  <c r="AC105" i="1"/>
  <c r="AD105" i="1"/>
  <c r="AE105" i="1"/>
  <c r="AF105" i="1"/>
  <c r="AG105" i="1"/>
  <c r="AH105" i="1"/>
  <c r="AI105" i="1"/>
  <c r="AJ105" i="1"/>
  <c r="AK105" i="1"/>
  <c r="AO105" i="1"/>
  <c r="AN105" i="1" s="1"/>
  <c r="AT105" i="1"/>
  <c r="AU105" i="1"/>
  <c r="AV105" i="1"/>
  <c r="AW105" i="1"/>
  <c r="BB105" i="1" s="1"/>
  <c r="AC106" i="1"/>
  <c r="AD106" i="1"/>
  <c r="AE106" i="1"/>
  <c r="AF106" i="1"/>
  <c r="AO106" i="1" s="1"/>
  <c r="AG106" i="1"/>
  <c r="AH106" i="1"/>
  <c r="AI106" i="1"/>
  <c r="AJ106" i="1"/>
  <c r="AK106" i="1"/>
  <c r="AT106" i="1"/>
  <c r="AU106" i="1"/>
  <c r="AV106" i="1"/>
  <c r="AW106" i="1"/>
  <c r="AC107" i="1"/>
  <c r="AD107" i="1"/>
  <c r="AE107" i="1"/>
  <c r="AF107" i="1"/>
  <c r="AO107" i="1" s="1"/>
  <c r="AN107" i="1" s="1"/>
  <c r="AG107" i="1"/>
  <c r="AH107" i="1"/>
  <c r="AI107" i="1"/>
  <c r="AJ107" i="1"/>
  <c r="AK107" i="1"/>
  <c r="AT107" i="1"/>
  <c r="AU107" i="1"/>
  <c r="AV107" i="1"/>
  <c r="AW107" i="1"/>
  <c r="BB107" i="1" s="1"/>
  <c r="AC108" i="1"/>
  <c r="AD108" i="1"/>
  <c r="AE108" i="1"/>
  <c r="AF108" i="1"/>
  <c r="AO108" i="1" s="1"/>
  <c r="AG108" i="1"/>
  <c r="AH108" i="1"/>
  <c r="AI108" i="1"/>
  <c r="AJ108" i="1"/>
  <c r="AK108" i="1"/>
  <c r="AT108" i="1"/>
  <c r="AU108" i="1"/>
  <c r="AV108" i="1"/>
  <c r="AW108" i="1"/>
  <c r="AC109" i="1"/>
  <c r="AD109" i="1"/>
  <c r="AE109" i="1"/>
  <c r="AF109" i="1"/>
  <c r="AO109" i="1" s="1"/>
  <c r="AN109" i="1" s="1"/>
  <c r="AG109" i="1"/>
  <c r="AH109" i="1"/>
  <c r="AI109" i="1"/>
  <c r="AJ109" i="1"/>
  <c r="AK109" i="1"/>
  <c r="AT109" i="1"/>
  <c r="AU109" i="1"/>
  <c r="AV109" i="1"/>
  <c r="AW109" i="1"/>
  <c r="BB109" i="1" s="1"/>
  <c r="AC110" i="1"/>
  <c r="AD110" i="1"/>
  <c r="AE110" i="1"/>
  <c r="AF110" i="1"/>
  <c r="AO110" i="1" s="1"/>
  <c r="AG110" i="1"/>
  <c r="AH110" i="1"/>
  <c r="AI110" i="1"/>
  <c r="AJ110" i="1"/>
  <c r="AK110" i="1"/>
  <c r="AT110" i="1"/>
  <c r="AU110" i="1"/>
  <c r="AV110" i="1"/>
  <c r="AW110" i="1"/>
  <c r="AC111" i="1"/>
  <c r="AD111" i="1"/>
  <c r="AE111" i="1"/>
  <c r="AF111" i="1"/>
  <c r="AG111" i="1"/>
  <c r="AH111" i="1"/>
  <c r="AI111" i="1"/>
  <c r="AJ111" i="1"/>
  <c r="AK111" i="1"/>
  <c r="AO111" i="1"/>
  <c r="AN111" i="1" s="1"/>
  <c r="AT111" i="1"/>
  <c r="AU111" i="1"/>
  <c r="AV111" i="1"/>
  <c r="AW111" i="1"/>
  <c r="BB111" i="1" s="1"/>
  <c r="AC112" i="1"/>
  <c r="AD112" i="1"/>
  <c r="AE112" i="1"/>
  <c r="AF112" i="1"/>
  <c r="AO112" i="1" s="1"/>
  <c r="AG112" i="1"/>
  <c r="AH112" i="1"/>
  <c r="AI112" i="1"/>
  <c r="AJ112" i="1"/>
  <c r="AK112" i="1"/>
  <c r="AT112" i="1"/>
  <c r="AU112" i="1"/>
  <c r="AV112" i="1"/>
  <c r="AW112" i="1"/>
  <c r="AC113" i="1"/>
  <c r="AD113" i="1"/>
  <c r="AE113" i="1"/>
  <c r="AF113" i="1"/>
  <c r="AG113" i="1"/>
  <c r="AH113" i="1"/>
  <c r="AI113" i="1"/>
  <c r="AJ113" i="1"/>
  <c r="AK113" i="1"/>
  <c r="AO113" i="1"/>
  <c r="AN113" i="1" s="1"/>
  <c r="AT113" i="1"/>
  <c r="AU113" i="1"/>
  <c r="AV113" i="1"/>
  <c r="AW113" i="1"/>
  <c r="BB113" i="1" s="1"/>
  <c r="AC114" i="1"/>
  <c r="AD114" i="1"/>
  <c r="AE114" i="1"/>
  <c r="AF114" i="1"/>
  <c r="AO114" i="1" s="1"/>
  <c r="AG114" i="1"/>
  <c r="AH114" i="1"/>
  <c r="AI114" i="1"/>
  <c r="AJ114" i="1"/>
  <c r="AK114" i="1"/>
  <c r="AT114" i="1"/>
  <c r="AU114" i="1"/>
  <c r="AV114" i="1"/>
  <c r="AW114" i="1"/>
  <c r="BB114" i="1" s="1"/>
  <c r="AC115" i="1"/>
  <c r="AD115" i="1"/>
  <c r="AE115" i="1"/>
  <c r="AF115" i="1"/>
  <c r="AO115" i="1" s="1"/>
  <c r="AN115" i="1" s="1"/>
  <c r="AG115" i="1"/>
  <c r="AH115" i="1"/>
  <c r="AI115" i="1"/>
  <c r="AJ115" i="1"/>
  <c r="AK115" i="1"/>
  <c r="AT115" i="1"/>
  <c r="AU115" i="1"/>
  <c r="AV115" i="1"/>
  <c r="AW115" i="1"/>
  <c r="AC116" i="1"/>
  <c r="AD116" i="1"/>
  <c r="AE116" i="1"/>
  <c r="AF116" i="1"/>
  <c r="AO116" i="1" s="1"/>
  <c r="AG116" i="1"/>
  <c r="AH116" i="1"/>
  <c r="AI116" i="1"/>
  <c r="AJ116" i="1"/>
  <c r="AK116" i="1"/>
  <c r="AT116" i="1"/>
  <c r="AU116" i="1"/>
  <c r="AV116" i="1"/>
  <c r="AW116" i="1"/>
  <c r="AC117" i="1"/>
  <c r="AD117" i="1"/>
  <c r="AE117" i="1"/>
  <c r="AF117" i="1"/>
  <c r="AO117" i="1" s="1"/>
  <c r="AN117" i="1" s="1"/>
  <c r="AG117" i="1"/>
  <c r="AH117" i="1"/>
  <c r="AI117" i="1"/>
  <c r="AJ117" i="1"/>
  <c r="AK117" i="1"/>
  <c r="AT117" i="1"/>
  <c r="AU117" i="1"/>
  <c r="AV117" i="1"/>
  <c r="AW117" i="1"/>
  <c r="AC118" i="1"/>
  <c r="AD118" i="1"/>
  <c r="AE118" i="1"/>
  <c r="AF118" i="1"/>
  <c r="AO118" i="1" s="1"/>
  <c r="AG118" i="1"/>
  <c r="AH118" i="1"/>
  <c r="AI118" i="1"/>
  <c r="AJ118" i="1"/>
  <c r="AK118" i="1"/>
  <c r="AT118" i="1"/>
  <c r="AU118" i="1"/>
  <c r="AV118" i="1"/>
  <c r="AW118" i="1"/>
  <c r="BB118" i="1" s="1"/>
  <c r="AC119" i="1"/>
  <c r="AD119" i="1"/>
  <c r="AE119" i="1"/>
  <c r="AF119" i="1"/>
  <c r="AG119" i="1"/>
  <c r="AH119" i="1"/>
  <c r="AI119" i="1"/>
  <c r="AJ119" i="1"/>
  <c r="AK119" i="1"/>
  <c r="AO119" i="1"/>
  <c r="AN119" i="1" s="1"/>
  <c r="AT119" i="1"/>
  <c r="AU119" i="1"/>
  <c r="AV119" i="1"/>
  <c r="AW119" i="1"/>
  <c r="AC120" i="1"/>
  <c r="AD120" i="1"/>
  <c r="AE120" i="1"/>
  <c r="AF120" i="1"/>
  <c r="AO120" i="1" s="1"/>
  <c r="AG120" i="1"/>
  <c r="AH120" i="1"/>
  <c r="AI120" i="1"/>
  <c r="AJ120" i="1"/>
  <c r="AK120" i="1"/>
  <c r="AT120" i="1"/>
  <c r="AU120" i="1"/>
  <c r="AV120" i="1"/>
  <c r="AW120" i="1"/>
  <c r="BB120" i="1" s="1"/>
  <c r="AC121" i="1"/>
  <c r="AD121" i="1"/>
  <c r="AE121" i="1"/>
  <c r="AF121" i="1"/>
  <c r="AG121" i="1"/>
  <c r="AH121" i="1"/>
  <c r="AI121" i="1"/>
  <c r="AJ121" i="1"/>
  <c r="AK121" i="1"/>
  <c r="AO121" i="1"/>
  <c r="AN121" i="1" s="1"/>
  <c r="AT121" i="1"/>
  <c r="AU121" i="1"/>
  <c r="AV121" i="1"/>
  <c r="AW121" i="1"/>
  <c r="AC122" i="1"/>
  <c r="AD122" i="1"/>
  <c r="AE122" i="1"/>
  <c r="AF122" i="1"/>
  <c r="AO122" i="1" s="1"/>
  <c r="AG122" i="1"/>
  <c r="AH122" i="1"/>
  <c r="AI122" i="1"/>
  <c r="AJ122" i="1"/>
  <c r="AK122" i="1"/>
  <c r="AT122" i="1"/>
  <c r="AU122" i="1"/>
  <c r="AV122" i="1"/>
  <c r="AW122" i="1"/>
  <c r="BB122" i="1" s="1"/>
  <c r="AC123" i="1"/>
  <c r="AD123" i="1"/>
  <c r="AE123" i="1"/>
  <c r="AF123" i="1"/>
  <c r="AO123" i="1" s="1"/>
  <c r="AN123" i="1" s="1"/>
  <c r="AG123" i="1"/>
  <c r="AH123" i="1"/>
  <c r="AI123" i="1"/>
  <c r="AJ123" i="1"/>
  <c r="AK123" i="1"/>
  <c r="AT123" i="1"/>
  <c r="AU123" i="1"/>
  <c r="AV123" i="1"/>
  <c r="AW123" i="1"/>
  <c r="BB123" i="1" s="1"/>
  <c r="AC124" i="1"/>
  <c r="AD124" i="1"/>
  <c r="AE124" i="1"/>
  <c r="AF124" i="1"/>
  <c r="AO124" i="1" s="1"/>
  <c r="AG124" i="1"/>
  <c r="AH124" i="1"/>
  <c r="AI124" i="1"/>
  <c r="AJ124" i="1"/>
  <c r="AK124" i="1"/>
  <c r="AT124" i="1"/>
  <c r="AU124" i="1"/>
  <c r="AV124" i="1"/>
  <c r="AW124" i="1"/>
  <c r="AC125" i="1"/>
  <c r="AD125" i="1"/>
  <c r="AE125" i="1"/>
  <c r="AF125" i="1"/>
  <c r="AO125" i="1" s="1"/>
  <c r="AN125" i="1" s="1"/>
  <c r="AG125" i="1"/>
  <c r="AH125" i="1"/>
  <c r="AI125" i="1"/>
  <c r="AJ125" i="1"/>
  <c r="AK125" i="1"/>
  <c r="AT125" i="1"/>
  <c r="AU125" i="1"/>
  <c r="AV125" i="1"/>
  <c r="AW125" i="1"/>
  <c r="AC126" i="1"/>
  <c r="AD126" i="1"/>
  <c r="AE126" i="1"/>
  <c r="AF126" i="1"/>
  <c r="AO126" i="1" s="1"/>
  <c r="AG126" i="1"/>
  <c r="AH126" i="1"/>
  <c r="AI126" i="1"/>
  <c r="AJ126" i="1"/>
  <c r="AK126" i="1"/>
  <c r="AT126" i="1"/>
  <c r="AU126" i="1"/>
  <c r="AV126" i="1"/>
  <c r="AW126" i="1"/>
  <c r="BB126" i="1" s="1"/>
  <c r="AC127" i="1"/>
  <c r="AD127" i="1"/>
  <c r="AE127" i="1"/>
  <c r="AF127" i="1"/>
  <c r="AG127" i="1"/>
  <c r="AH127" i="1"/>
  <c r="AI127" i="1"/>
  <c r="AJ127" i="1"/>
  <c r="AK127" i="1"/>
  <c r="AO127" i="1"/>
  <c r="AN127" i="1" s="1"/>
  <c r="AT127" i="1"/>
  <c r="AU127" i="1"/>
  <c r="AV127" i="1"/>
  <c r="AW127" i="1"/>
  <c r="BB127" i="1" s="1"/>
  <c r="AC128" i="1"/>
  <c r="AD128" i="1"/>
  <c r="AE128" i="1"/>
  <c r="AF128" i="1"/>
  <c r="AO128" i="1" s="1"/>
  <c r="AG128" i="1"/>
  <c r="AH128" i="1"/>
  <c r="AI128" i="1"/>
  <c r="AJ128" i="1"/>
  <c r="AK128" i="1"/>
  <c r="AT128" i="1"/>
  <c r="AU128" i="1"/>
  <c r="AV128" i="1"/>
  <c r="AW128" i="1"/>
  <c r="AC129" i="1"/>
  <c r="AD129" i="1"/>
  <c r="AE129" i="1"/>
  <c r="AF129" i="1"/>
  <c r="AG129" i="1"/>
  <c r="AH129" i="1"/>
  <c r="AI129" i="1"/>
  <c r="AJ129" i="1"/>
  <c r="AK129" i="1"/>
  <c r="AO129" i="1"/>
  <c r="AN129" i="1" s="1"/>
  <c r="AT129" i="1"/>
  <c r="AU129" i="1"/>
  <c r="AV129" i="1"/>
  <c r="AW129" i="1"/>
  <c r="AC130" i="1"/>
  <c r="AD130" i="1"/>
  <c r="AE130" i="1"/>
  <c r="AF130" i="1"/>
  <c r="AO130" i="1" s="1"/>
  <c r="AG130" i="1"/>
  <c r="AH130" i="1"/>
  <c r="AI130" i="1"/>
  <c r="AJ130" i="1"/>
  <c r="AK130" i="1"/>
  <c r="AT130" i="1"/>
  <c r="AU130" i="1"/>
  <c r="AV130" i="1"/>
  <c r="AW130" i="1"/>
  <c r="BB130" i="1" s="1"/>
  <c r="AC131" i="1"/>
  <c r="AD131" i="1"/>
  <c r="AE131" i="1"/>
  <c r="AF131" i="1"/>
  <c r="AO131" i="1" s="1"/>
  <c r="AN131" i="1" s="1"/>
  <c r="AG131" i="1"/>
  <c r="AH131" i="1"/>
  <c r="AI131" i="1"/>
  <c r="AJ131" i="1"/>
  <c r="AK131" i="1"/>
  <c r="AT131" i="1"/>
  <c r="AU131" i="1"/>
  <c r="AV131" i="1"/>
  <c r="AW131" i="1"/>
  <c r="BB131" i="1" s="1"/>
  <c r="AC132" i="1"/>
  <c r="AD132" i="1"/>
  <c r="AE132" i="1"/>
  <c r="AF132" i="1"/>
  <c r="AO132" i="1" s="1"/>
  <c r="AG132" i="1"/>
  <c r="AH132" i="1"/>
  <c r="AI132" i="1"/>
  <c r="AJ132" i="1"/>
  <c r="AK132" i="1"/>
  <c r="AT132" i="1"/>
  <c r="AU132" i="1"/>
  <c r="AV132" i="1"/>
  <c r="AW132" i="1"/>
  <c r="BB132" i="1" s="1"/>
  <c r="AC133" i="1"/>
  <c r="AD133" i="1"/>
  <c r="AE133" i="1"/>
  <c r="AF133" i="1"/>
  <c r="AO133" i="1" s="1"/>
  <c r="AN133" i="1" s="1"/>
  <c r="AG133" i="1"/>
  <c r="AH133" i="1"/>
  <c r="AI133" i="1"/>
  <c r="AJ133" i="1"/>
  <c r="AK133" i="1"/>
  <c r="AT133" i="1"/>
  <c r="AU133" i="1"/>
  <c r="AV133" i="1"/>
  <c r="AW133" i="1"/>
  <c r="AC134" i="1"/>
  <c r="AD134" i="1"/>
  <c r="AE134" i="1"/>
  <c r="AF134" i="1"/>
  <c r="AO134" i="1" s="1"/>
  <c r="AG134" i="1"/>
  <c r="AH134" i="1"/>
  <c r="AI134" i="1"/>
  <c r="AJ134" i="1"/>
  <c r="AK134" i="1"/>
  <c r="AT134" i="1"/>
  <c r="AU134" i="1"/>
  <c r="AV134" i="1"/>
  <c r="AW134" i="1"/>
  <c r="BB134" i="1" s="1"/>
  <c r="AC135" i="1"/>
  <c r="AD135" i="1"/>
  <c r="AE135" i="1"/>
  <c r="AF135" i="1"/>
  <c r="AG135" i="1"/>
  <c r="AH135" i="1"/>
  <c r="AI135" i="1"/>
  <c r="AJ135" i="1"/>
  <c r="AK135" i="1"/>
  <c r="AO135" i="1"/>
  <c r="AN135" i="1" s="1"/>
  <c r="AT135" i="1"/>
  <c r="AU135" i="1"/>
  <c r="AV135" i="1"/>
  <c r="AW135" i="1"/>
  <c r="BB135" i="1" s="1"/>
  <c r="AC136" i="1"/>
  <c r="AD136" i="1"/>
  <c r="AE136" i="1"/>
  <c r="AF136" i="1"/>
  <c r="AO136" i="1" s="1"/>
  <c r="AG136" i="1"/>
  <c r="AH136" i="1"/>
  <c r="AI136" i="1"/>
  <c r="AJ136" i="1"/>
  <c r="AK136" i="1"/>
  <c r="AT136" i="1"/>
  <c r="AU136" i="1"/>
  <c r="AV136" i="1"/>
  <c r="AW136" i="1"/>
  <c r="BB136" i="1" s="1"/>
  <c r="AC137" i="1"/>
  <c r="AD137" i="1"/>
  <c r="AE137" i="1"/>
  <c r="AF137" i="1"/>
  <c r="AG137" i="1"/>
  <c r="AH137" i="1"/>
  <c r="AI137" i="1"/>
  <c r="AJ137" i="1"/>
  <c r="AK137" i="1"/>
  <c r="AO137" i="1"/>
  <c r="AN137" i="1" s="1"/>
  <c r="AT137" i="1"/>
  <c r="AU137" i="1"/>
  <c r="AV137" i="1"/>
  <c r="AW137" i="1"/>
  <c r="AC138" i="1"/>
  <c r="AD138" i="1"/>
  <c r="AE138" i="1"/>
  <c r="AF138" i="1"/>
  <c r="AO138" i="1" s="1"/>
  <c r="AG138" i="1"/>
  <c r="AH138" i="1"/>
  <c r="AI138" i="1"/>
  <c r="AJ138" i="1"/>
  <c r="AK138" i="1"/>
  <c r="AT138" i="1"/>
  <c r="AU138" i="1"/>
  <c r="AV138" i="1"/>
  <c r="AW138" i="1"/>
  <c r="BB138" i="1" s="1"/>
  <c r="AC139" i="1"/>
  <c r="AD139" i="1"/>
  <c r="AE139" i="1"/>
  <c r="AF139" i="1"/>
  <c r="AO139" i="1" s="1"/>
  <c r="AN139" i="1" s="1"/>
  <c r="AG139" i="1"/>
  <c r="AH139" i="1"/>
  <c r="AI139" i="1"/>
  <c r="AJ139" i="1"/>
  <c r="AK139" i="1"/>
  <c r="AT139" i="1"/>
  <c r="AU139" i="1"/>
  <c r="AV139" i="1"/>
  <c r="AW139" i="1"/>
  <c r="BB139" i="1" s="1"/>
  <c r="AC140" i="1"/>
  <c r="AD140" i="1"/>
  <c r="AE140" i="1"/>
  <c r="AF140" i="1"/>
  <c r="AO140" i="1" s="1"/>
  <c r="AG140" i="1"/>
  <c r="AH140" i="1"/>
  <c r="AI140" i="1"/>
  <c r="AJ140" i="1"/>
  <c r="AK140" i="1"/>
  <c r="AT140" i="1"/>
  <c r="AU140" i="1"/>
  <c r="AV140" i="1"/>
  <c r="AW140" i="1"/>
  <c r="BB140" i="1" s="1"/>
  <c r="AC141" i="1"/>
  <c r="AD141" i="1"/>
  <c r="AE141" i="1"/>
  <c r="AF141" i="1"/>
  <c r="AO141" i="1" s="1"/>
  <c r="AN141" i="1" s="1"/>
  <c r="AG141" i="1"/>
  <c r="AH141" i="1"/>
  <c r="AI141" i="1"/>
  <c r="AJ141" i="1"/>
  <c r="AK141" i="1"/>
  <c r="AT141" i="1"/>
  <c r="AU141" i="1"/>
  <c r="AV141" i="1"/>
  <c r="AW141" i="1"/>
  <c r="AC142" i="1"/>
  <c r="AD142" i="1"/>
  <c r="AE142" i="1"/>
  <c r="AF142" i="1"/>
  <c r="AO142" i="1" s="1"/>
  <c r="AG142" i="1"/>
  <c r="AH142" i="1"/>
  <c r="AI142" i="1"/>
  <c r="AJ142" i="1"/>
  <c r="AK142" i="1"/>
  <c r="AT142" i="1"/>
  <c r="AU142" i="1"/>
  <c r="AV142" i="1"/>
  <c r="AW142" i="1"/>
  <c r="AC143" i="1"/>
  <c r="AD143" i="1"/>
  <c r="AE143" i="1"/>
  <c r="AF143" i="1"/>
  <c r="AG143" i="1"/>
  <c r="AH143" i="1"/>
  <c r="AI143" i="1"/>
  <c r="AJ143" i="1"/>
  <c r="AK143" i="1"/>
  <c r="AO143" i="1"/>
  <c r="AN143" i="1" s="1"/>
  <c r="AT143" i="1"/>
  <c r="AU143" i="1"/>
  <c r="AV143" i="1"/>
  <c r="AW143" i="1"/>
  <c r="BB143" i="1" s="1"/>
  <c r="AC144" i="1"/>
  <c r="AD144" i="1"/>
  <c r="AE144" i="1"/>
  <c r="AF144" i="1"/>
  <c r="AO144" i="1" s="1"/>
  <c r="AG144" i="1"/>
  <c r="AH144" i="1"/>
  <c r="AI144" i="1"/>
  <c r="AJ144" i="1"/>
  <c r="AK144" i="1"/>
  <c r="AT144" i="1"/>
  <c r="AU144" i="1"/>
  <c r="AV144" i="1"/>
  <c r="AW144" i="1"/>
  <c r="BB144" i="1" s="1"/>
  <c r="AC145" i="1"/>
  <c r="AD145" i="1"/>
  <c r="AE145" i="1"/>
  <c r="AF145" i="1"/>
  <c r="AG145" i="1"/>
  <c r="AH145" i="1"/>
  <c r="AI145" i="1"/>
  <c r="AJ145" i="1"/>
  <c r="AK145" i="1"/>
  <c r="AO145" i="1"/>
  <c r="AN145" i="1" s="1"/>
  <c r="AT145" i="1"/>
  <c r="AU145" i="1"/>
  <c r="AV145" i="1"/>
  <c r="AW145" i="1"/>
  <c r="AC146" i="1"/>
  <c r="AD146" i="1"/>
  <c r="AE146" i="1"/>
  <c r="AF146" i="1"/>
  <c r="AO146" i="1" s="1"/>
  <c r="AG146" i="1"/>
  <c r="AH146" i="1"/>
  <c r="AI146" i="1"/>
  <c r="AJ146" i="1"/>
  <c r="AK146" i="1"/>
  <c r="AT146" i="1"/>
  <c r="AU146" i="1"/>
  <c r="AV146" i="1"/>
  <c r="AW146" i="1"/>
  <c r="AC147" i="1"/>
  <c r="AD147" i="1"/>
  <c r="AE147" i="1"/>
  <c r="AF147" i="1"/>
  <c r="AO147" i="1" s="1"/>
  <c r="AN147" i="1" s="1"/>
  <c r="AG147" i="1"/>
  <c r="AH147" i="1"/>
  <c r="AI147" i="1"/>
  <c r="AJ147" i="1"/>
  <c r="AK147" i="1"/>
  <c r="AT147" i="1"/>
  <c r="AU147" i="1"/>
  <c r="AV147" i="1"/>
  <c r="AW147" i="1"/>
  <c r="BB147" i="1" s="1"/>
  <c r="AC148" i="1"/>
  <c r="AD148" i="1"/>
  <c r="AE148" i="1"/>
  <c r="AF148" i="1"/>
  <c r="AO148" i="1" s="1"/>
  <c r="AG148" i="1"/>
  <c r="AH148" i="1"/>
  <c r="AI148" i="1"/>
  <c r="AJ148" i="1"/>
  <c r="AK148" i="1"/>
  <c r="AT148" i="1"/>
  <c r="AU148" i="1"/>
  <c r="AV148" i="1"/>
  <c r="AW148" i="1"/>
  <c r="BB148" i="1" s="1"/>
  <c r="AC149" i="1"/>
  <c r="AD149" i="1"/>
  <c r="AE149" i="1"/>
  <c r="AF149" i="1"/>
  <c r="AO149" i="1" s="1"/>
  <c r="AN149" i="1" s="1"/>
  <c r="AG149" i="1"/>
  <c r="AH149" i="1"/>
  <c r="AI149" i="1"/>
  <c r="AJ149" i="1"/>
  <c r="AK149" i="1"/>
  <c r="AT149" i="1"/>
  <c r="AU149" i="1"/>
  <c r="AV149" i="1"/>
  <c r="AW149" i="1"/>
  <c r="AC150" i="1"/>
  <c r="AD150" i="1"/>
  <c r="AE150" i="1"/>
  <c r="AF150" i="1"/>
  <c r="AO150" i="1" s="1"/>
  <c r="AG150" i="1"/>
  <c r="AH150" i="1"/>
  <c r="AI150" i="1"/>
  <c r="AJ150" i="1"/>
  <c r="AK150" i="1"/>
  <c r="AT150" i="1"/>
  <c r="AU150" i="1"/>
  <c r="AV150" i="1"/>
  <c r="AW150" i="1"/>
  <c r="AC151" i="1"/>
  <c r="AD151" i="1"/>
  <c r="AE151" i="1"/>
  <c r="AF151" i="1"/>
  <c r="AG151" i="1"/>
  <c r="AH151" i="1"/>
  <c r="AI151" i="1"/>
  <c r="AJ151" i="1"/>
  <c r="AK151" i="1"/>
  <c r="AO151" i="1"/>
  <c r="AN151" i="1" s="1"/>
  <c r="AT151" i="1"/>
  <c r="AU151" i="1"/>
  <c r="AV151" i="1"/>
  <c r="AW151" i="1"/>
  <c r="BB151" i="1" s="1"/>
  <c r="AC152" i="1"/>
  <c r="AD152" i="1"/>
  <c r="AE152" i="1"/>
  <c r="AF152" i="1"/>
  <c r="AO152" i="1" s="1"/>
  <c r="AG152" i="1"/>
  <c r="AH152" i="1"/>
  <c r="AI152" i="1"/>
  <c r="AJ152" i="1"/>
  <c r="AK152" i="1"/>
  <c r="AT152" i="1"/>
  <c r="AU152" i="1"/>
  <c r="AV152" i="1"/>
  <c r="AW152" i="1"/>
  <c r="BB152" i="1" s="1"/>
  <c r="AC153" i="1"/>
  <c r="AD153" i="1"/>
  <c r="AE153" i="1"/>
  <c r="AF153" i="1"/>
  <c r="AG153" i="1"/>
  <c r="AH153" i="1"/>
  <c r="AI153" i="1"/>
  <c r="AJ153" i="1"/>
  <c r="AK153" i="1"/>
  <c r="AO153" i="1"/>
  <c r="AN153" i="1" s="1"/>
  <c r="AT153" i="1"/>
  <c r="AU153" i="1"/>
  <c r="AV153" i="1"/>
  <c r="AW153" i="1"/>
  <c r="AC154" i="1"/>
  <c r="AD154" i="1"/>
  <c r="AE154" i="1"/>
  <c r="AF154" i="1"/>
  <c r="AO154" i="1" s="1"/>
  <c r="AG154" i="1"/>
  <c r="AH154" i="1"/>
  <c r="AI154" i="1"/>
  <c r="AJ154" i="1"/>
  <c r="AK154" i="1"/>
  <c r="AT154" i="1"/>
  <c r="AU154" i="1"/>
  <c r="AV154" i="1"/>
  <c r="AW154" i="1"/>
  <c r="AC155" i="1"/>
  <c r="AD155" i="1"/>
  <c r="AE155" i="1"/>
  <c r="AF155" i="1"/>
  <c r="AO155" i="1" s="1"/>
  <c r="AN155" i="1" s="1"/>
  <c r="AG155" i="1"/>
  <c r="AH155" i="1"/>
  <c r="AI155" i="1"/>
  <c r="AJ155" i="1"/>
  <c r="AK155" i="1"/>
  <c r="AT155" i="1"/>
  <c r="AU155" i="1"/>
  <c r="AV155" i="1"/>
  <c r="AW155" i="1"/>
  <c r="BB155" i="1" s="1"/>
  <c r="AC156" i="1"/>
  <c r="AD156" i="1"/>
  <c r="AE156" i="1"/>
  <c r="AF156" i="1"/>
  <c r="AO156" i="1" s="1"/>
  <c r="AG156" i="1"/>
  <c r="AH156" i="1"/>
  <c r="AI156" i="1"/>
  <c r="AJ156" i="1"/>
  <c r="AK156" i="1"/>
  <c r="AT156" i="1"/>
  <c r="AU156" i="1"/>
  <c r="AV156" i="1"/>
  <c r="AW156" i="1"/>
  <c r="BB156" i="1" s="1"/>
  <c r="AC157" i="1"/>
  <c r="AD157" i="1"/>
  <c r="AE157" i="1"/>
  <c r="AF157" i="1"/>
  <c r="AO157" i="1" s="1"/>
  <c r="AN157" i="1" s="1"/>
  <c r="AG157" i="1"/>
  <c r="AH157" i="1"/>
  <c r="AI157" i="1"/>
  <c r="AJ157" i="1"/>
  <c r="AK157" i="1"/>
  <c r="AT157" i="1"/>
  <c r="AU157" i="1"/>
  <c r="AV157" i="1"/>
  <c r="AW157" i="1"/>
  <c r="AC158" i="1"/>
  <c r="AD158" i="1"/>
  <c r="AE158" i="1"/>
  <c r="AF158" i="1"/>
  <c r="AO158" i="1" s="1"/>
  <c r="AG158" i="1"/>
  <c r="AH158" i="1"/>
  <c r="AI158" i="1"/>
  <c r="AJ158" i="1"/>
  <c r="AK158" i="1"/>
  <c r="AT158" i="1"/>
  <c r="AU158" i="1"/>
  <c r="AV158" i="1"/>
  <c r="AW158" i="1"/>
  <c r="AC159" i="1"/>
  <c r="AD159" i="1"/>
  <c r="AE159" i="1"/>
  <c r="AF159" i="1"/>
  <c r="AG159" i="1"/>
  <c r="AH159" i="1"/>
  <c r="AI159" i="1"/>
  <c r="AJ159" i="1"/>
  <c r="AK159" i="1"/>
  <c r="AO159" i="1"/>
  <c r="AN159" i="1" s="1"/>
  <c r="AT159" i="1"/>
  <c r="AU159" i="1"/>
  <c r="AV159" i="1"/>
  <c r="AW159" i="1"/>
  <c r="BB159" i="1" s="1"/>
  <c r="AC160" i="1"/>
  <c r="AD160" i="1"/>
  <c r="AE160" i="1"/>
  <c r="AF160" i="1"/>
  <c r="AO160" i="1" s="1"/>
  <c r="AG160" i="1"/>
  <c r="AH160" i="1"/>
  <c r="AI160" i="1"/>
  <c r="AJ160" i="1"/>
  <c r="AK160" i="1"/>
  <c r="AT160" i="1"/>
  <c r="AU160" i="1"/>
  <c r="AV160" i="1"/>
  <c r="AW160" i="1"/>
  <c r="BB160" i="1" s="1"/>
  <c r="AC161" i="1"/>
  <c r="AD161" i="1"/>
  <c r="AE161" i="1"/>
  <c r="AF161" i="1"/>
  <c r="AG161" i="1"/>
  <c r="AH161" i="1"/>
  <c r="AI161" i="1"/>
  <c r="AJ161" i="1"/>
  <c r="AK161" i="1"/>
  <c r="AO161" i="1"/>
  <c r="AN161" i="1" s="1"/>
  <c r="AT161" i="1"/>
  <c r="AU161" i="1"/>
  <c r="AV161" i="1"/>
  <c r="AW161" i="1"/>
  <c r="AC162" i="1"/>
  <c r="AD162" i="1"/>
  <c r="AE162" i="1"/>
  <c r="AF162" i="1"/>
  <c r="AO162" i="1" s="1"/>
  <c r="AG162" i="1"/>
  <c r="AH162" i="1"/>
  <c r="AI162" i="1"/>
  <c r="AJ162" i="1"/>
  <c r="AK162" i="1"/>
  <c r="AT162" i="1"/>
  <c r="AU162" i="1"/>
  <c r="AV162" i="1"/>
  <c r="AW162" i="1"/>
  <c r="AC163" i="1"/>
  <c r="AD163" i="1"/>
  <c r="AE163" i="1"/>
  <c r="AF163" i="1"/>
  <c r="AO163" i="1" s="1"/>
  <c r="AN163" i="1" s="1"/>
  <c r="AG163" i="1"/>
  <c r="AH163" i="1"/>
  <c r="AI163" i="1"/>
  <c r="AJ163" i="1"/>
  <c r="AK163" i="1"/>
  <c r="AT163" i="1"/>
  <c r="AU163" i="1"/>
  <c r="AV163" i="1"/>
  <c r="AW163" i="1"/>
  <c r="BB163" i="1" s="1"/>
  <c r="AC164" i="1"/>
  <c r="AD164" i="1"/>
  <c r="AE164" i="1"/>
  <c r="AF164" i="1"/>
  <c r="AO164" i="1" s="1"/>
  <c r="AG164" i="1"/>
  <c r="AH164" i="1"/>
  <c r="AI164" i="1"/>
  <c r="AJ164" i="1"/>
  <c r="AK164" i="1"/>
  <c r="AT164" i="1"/>
  <c r="AU164" i="1"/>
  <c r="AV164" i="1"/>
  <c r="AW164" i="1"/>
  <c r="BB164" i="1" s="1"/>
  <c r="AC165" i="1"/>
  <c r="AD165" i="1"/>
  <c r="AE165" i="1"/>
  <c r="AF165" i="1"/>
  <c r="AO165" i="1" s="1"/>
  <c r="AN165" i="1" s="1"/>
  <c r="AG165" i="1"/>
  <c r="AH165" i="1"/>
  <c r="AI165" i="1"/>
  <c r="AJ165" i="1"/>
  <c r="AK165" i="1"/>
  <c r="AT165" i="1"/>
  <c r="AU165" i="1"/>
  <c r="AV165" i="1"/>
  <c r="AW165" i="1"/>
  <c r="AC166" i="1"/>
  <c r="AD166" i="1"/>
  <c r="AE166" i="1"/>
  <c r="AF166" i="1"/>
  <c r="AO166" i="1" s="1"/>
  <c r="AG166" i="1"/>
  <c r="AH166" i="1"/>
  <c r="AI166" i="1"/>
  <c r="AJ166" i="1"/>
  <c r="AK166" i="1"/>
  <c r="AT166" i="1"/>
  <c r="AU166" i="1"/>
  <c r="AV166" i="1"/>
  <c r="AW166" i="1"/>
  <c r="AC167" i="1"/>
  <c r="AD167" i="1"/>
  <c r="AE167" i="1"/>
  <c r="AF167" i="1"/>
  <c r="AG167" i="1"/>
  <c r="AH167" i="1"/>
  <c r="AI167" i="1"/>
  <c r="AJ167" i="1"/>
  <c r="AK167" i="1"/>
  <c r="AO167" i="1"/>
  <c r="AT167" i="1"/>
  <c r="AU167" i="1"/>
  <c r="AV167" i="1"/>
  <c r="AW167" i="1"/>
  <c r="BB167" i="1" s="1"/>
  <c r="AC168" i="1"/>
  <c r="AD168" i="1"/>
  <c r="AE168" i="1"/>
  <c r="AF168" i="1"/>
  <c r="AO168" i="1" s="1"/>
  <c r="AG168" i="1"/>
  <c r="AH168" i="1"/>
  <c r="AI168" i="1"/>
  <c r="AJ168" i="1"/>
  <c r="AK168" i="1"/>
  <c r="AT168" i="1"/>
  <c r="AU168" i="1"/>
  <c r="AV168" i="1"/>
  <c r="AW168" i="1"/>
  <c r="BB168" i="1" s="1"/>
  <c r="AC169" i="1"/>
  <c r="AD169" i="1"/>
  <c r="AE169" i="1"/>
  <c r="AF169" i="1"/>
  <c r="AG169" i="1"/>
  <c r="AH169" i="1"/>
  <c r="AI169" i="1"/>
  <c r="AJ169" i="1"/>
  <c r="AK169" i="1"/>
  <c r="AO169" i="1"/>
  <c r="AT169" i="1"/>
  <c r="AU169" i="1"/>
  <c r="AV169" i="1"/>
  <c r="AW169" i="1"/>
  <c r="AC170" i="1"/>
  <c r="AD170" i="1"/>
  <c r="AE170" i="1"/>
  <c r="AF170" i="1"/>
  <c r="AO170" i="1" s="1"/>
  <c r="AG170" i="1"/>
  <c r="AH170" i="1"/>
  <c r="AI170" i="1"/>
  <c r="AJ170" i="1"/>
  <c r="AK170" i="1"/>
  <c r="AT170" i="1"/>
  <c r="AU170" i="1"/>
  <c r="AV170" i="1"/>
  <c r="AW170" i="1"/>
  <c r="AC171" i="1"/>
  <c r="AD171" i="1"/>
  <c r="AE171" i="1"/>
  <c r="AF171" i="1"/>
  <c r="AO171" i="1" s="1"/>
  <c r="AG171" i="1"/>
  <c r="AH171" i="1"/>
  <c r="AI171" i="1"/>
  <c r="AJ171" i="1"/>
  <c r="AK171" i="1"/>
  <c r="AT171" i="1"/>
  <c r="AU171" i="1"/>
  <c r="AV171" i="1"/>
  <c r="AW171" i="1"/>
  <c r="BB171" i="1" s="1"/>
  <c r="AC172" i="1"/>
  <c r="AD172" i="1"/>
  <c r="AE172" i="1"/>
  <c r="AF172" i="1"/>
  <c r="AO172" i="1" s="1"/>
  <c r="AG172" i="1"/>
  <c r="AH172" i="1"/>
  <c r="AI172" i="1"/>
  <c r="AJ172" i="1"/>
  <c r="AK172" i="1"/>
  <c r="AT172" i="1"/>
  <c r="AU172" i="1"/>
  <c r="AV172" i="1"/>
  <c r="AW172" i="1"/>
  <c r="BB172" i="1" s="1"/>
  <c r="AC173" i="1"/>
  <c r="AD173" i="1"/>
  <c r="AE173" i="1"/>
  <c r="AF173" i="1"/>
  <c r="AO173" i="1" s="1"/>
  <c r="AG173" i="1"/>
  <c r="AH173" i="1"/>
  <c r="AI173" i="1"/>
  <c r="AJ173" i="1"/>
  <c r="AK173" i="1"/>
  <c r="AT173" i="1"/>
  <c r="AU173" i="1"/>
  <c r="AV173" i="1"/>
  <c r="AW173" i="1"/>
  <c r="BB173" i="1" s="1"/>
  <c r="AC174" i="1"/>
  <c r="AD174" i="1"/>
  <c r="AE174" i="1"/>
  <c r="AF174" i="1"/>
  <c r="AO174" i="1" s="1"/>
  <c r="AG174" i="1"/>
  <c r="AH174" i="1"/>
  <c r="AI174" i="1"/>
  <c r="AJ174" i="1"/>
  <c r="AK174" i="1"/>
  <c r="AT174" i="1"/>
  <c r="AU174" i="1"/>
  <c r="AV174" i="1"/>
  <c r="AW174" i="1"/>
  <c r="AC175" i="1"/>
  <c r="AD175" i="1"/>
  <c r="AE175" i="1"/>
  <c r="AF175" i="1"/>
  <c r="AG175" i="1"/>
  <c r="AH175" i="1"/>
  <c r="AI175" i="1"/>
  <c r="AJ175" i="1"/>
  <c r="AK175" i="1"/>
  <c r="AO175" i="1"/>
  <c r="AT175" i="1"/>
  <c r="AU175" i="1"/>
  <c r="AV175" i="1"/>
  <c r="AW175" i="1"/>
  <c r="AC176" i="1"/>
  <c r="AD176" i="1"/>
  <c r="AE176" i="1"/>
  <c r="AF176" i="1"/>
  <c r="AO176" i="1" s="1"/>
  <c r="AG176" i="1"/>
  <c r="AH176" i="1"/>
  <c r="AI176" i="1"/>
  <c r="AJ176" i="1"/>
  <c r="AK176" i="1"/>
  <c r="AT176" i="1"/>
  <c r="AU176" i="1"/>
  <c r="AV176" i="1"/>
  <c r="AW176" i="1"/>
  <c r="BB176" i="1" s="1"/>
  <c r="AC177" i="1"/>
  <c r="AD177" i="1"/>
  <c r="AE177" i="1"/>
  <c r="AF177" i="1"/>
  <c r="AG177" i="1"/>
  <c r="AH177" i="1"/>
  <c r="AI177" i="1"/>
  <c r="AJ177" i="1"/>
  <c r="AK177" i="1"/>
  <c r="AO177" i="1"/>
  <c r="AT177" i="1"/>
  <c r="AU177" i="1"/>
  <c r="AV177" i="1"/>
  <c r="AW177" i="1"/>
  <c r="BB177" i="1" s="1"/>
  <c r="AC178" i="1"/>
  <c r="AD178" i="1"/>
  <c r="AE178" i="1"/>
  <c r="AF178" i="1"/>
  <c r="AO178" i="1" s="1"/>
  <c r="AG178" i="1"/>
  <c r="AH178" i="1"/>
  <c r="AI178" i="1"/>
  <c r="AJ178" i="1"/>
  <c r="AK178" i="1"/>
  <c r="AT178" i="1"/>
  <c r="AU178" i="1"/>
  <c r="AV178" i="1"/>
  <c r="AW178" i="1"/>
  <c r="AC179" i="1"/>
  <c r="AD179" i="1"/>
  <c r="AE179" i="1"/>
  <c r="AF179" i="1"/>
  <c r="AO179" i="1" s="1"/>
  <c r="AG179" i="1"/>
  <c r="AH179" i="1"/>
  <c r="AI179" i="1"/>
  <c r="AJ179" i="1"/>
  <c r="AK179" i="1"/>
  <c r="AT179" i="1"/>
  <c r="AU179" i="1"/>
  <c r="AV179" i="1"/>
  <c r="AW179" i="1"/>
  <c r="AC180" i="1"/>
  <c r="AD180" i="1"/>
  <c r="AE180" i="1"/>
  <c r="AF180" i="1"/>
  <c r="AO180" i="1" s="1"/>
  <c r="AP180" i="1" s="1"/>
  <c r="AG180" i="1"/>
  <c r="AH180" i="1"/>
  <c r="AI180" i="1"/>
  <c r="AJ180" i="1"/>
  <c r="AK180" i="1"/>
  <c r="AN180" i="1"/>
  <c r="AT180" i="1"/>
  <c r="AU180" i="1"/>
  <c r="AV180" i="1"/>
  <c r="AW180" i="1"/>
  <c r="BB180" i="1" s="1"/>
  <c r="AC181" i="1"/>
  <c r="AD181" i="1"/>
  <c r="AE181" i="1"/>
  <c r="AF181" i="1"/>
  <c r="AO181" i="1" s="1"/>
  <c r="AG181" i="1"/>
  <c r="AH181" i="1"/>
  <c r="AI181" i="1"/>
  <c r="AJ181" i="1"/>
  <c r="AK181" i="1"/>
  <c r="AT181" i="1"/>
  <c r="AU181" i="1"/>
  <c r="AV181" i="1"/>
  <c r="AW181" i="1"/>
  <c r="BB181" i="1" s="1"/>
  <c r="AC182" i="1"/>
  <c r="AD182" i="1"/>
  <c r="AE182" i="1"/>
  <c r="AF182" i="1"/>
  <c r="AO182" i="1" s="1"/>
  <c r="AP182" i="1" s="1"/>
  <c r="AG182" i="1"/>
  <c r="AH182" i="1"/>
  <c r="AI182" i="1"/>
  <c r="AJ182" i="1"/>
  <c r="AK182" i="1"/>
  <c r="AN182" i="1"/>
  <c r="AT182" i="1"/>
  <c r="AU182" i="1"/>
  <c r="AV182" i="1"/>
  <c r="AW182" i="1"/>
  <c r="AC183" i="1"/>
  <c r="AD183" i="1"/>
  <c r="AE183" i="1"/>
  <c r="AF183" i="1"/>
  <c r="AO183" i="1" s="1"/>
  <c r="AG183" i="1"/>
  <c r="AH183" i="1"/>
  <c r="AI183" i="1"/>
  <c r="AJ183" i="1"/>
  <c r="AK183" i="1"/>
  <c r="AT183" i="1"/>
  <c r="AU183" i="1"/>
  <c r="AV183" i="1"/>
  <c r="AW183" i="1"/>
  <c r="BB183" i="1" s="1"/>
  <c r="AC184" i="1"/>
  <c r="AD184" i="1"/>
  <c r="AE184" i="1"/>
  <c r="AF184" i="1"/>
  <c r="AO184" i="1" s="1"/>
  <c r="AP184" i="1" s="1"/>
  <c r="AG184" i="1"/>
  <c r="AH184" i="1"/>
  <c r="AI184" i="1"/>
  <c r="AJ184" i="1"/>
  <c r="AK184" i="1"/>
  <c r="AN184" i="1"/>
  <c r="AT184" i="1"/>
  <c r="AU184" i="1"/>
  <c r="AV184" i="1"/>
  <c r="AW184" i="1"/>
  <c r="AC185" i="1"/>
  <c r="AD185" i="1"/>
  <c r="AE185" i="1"/>
  <c r="AF185" i="1"/>
  <c r="AO185" i="1" s="1"/>
  <c r="AG185" i="1"/>
  <c r="AH185" i="1"/>
  <c r="AI185" i="1"/>
  <c r="AJ185" i="1"/>
  <c r="AK185" i="1"/>
  <c r="AT185" i="1"/>
  <c r="AU185" i="1"/>
  <c r="AV185" i="1"/>
  <c r="AW185" i="1"/>
  <c r="BB185" i="1" s="1"/>
  <c r="AC186" i="1"/>
  <c r="AD186" i="1"/>
  <c r="AE186" i="1"/>
  <c r="AF186" i="1"/>
  <c r="AO186" i="1" s="1"/>
  <c r="AP186" i="1" s="1"/>
  <c r="AG186" i="1"/>
  <c r="AH186" i="1"/>
  <c r="AI186" i="1"/>
  <c r="AJ186" i="1"/>
  <c r="AK186" i="1"/>
  <c r="AN186" i="1"/>
  <c r="AT186" i="1"/>
  <c r="AU186" i="1"/>
  <c r="AV186" i="1"/>
  <c r="AW186" i="1"/>
  <c r="AC187" i="1"/>
  <c r="AD187" i="1"/>
  <c r="AE187" i="1"/>
  <c r="AF187" i="1"/>
  <c r="AO187" i="1" s="1"/>
  <c r="AG187" i="1"/>
  <c r="AH187" i="1"/>
  <c r="AI187" i="1"/>
  <c r="AJ187" i="1"/>
  <c r="AK187" i="1"/>
  <c r="AT187" i="1"/>
  <c r="AU187" i="1"/>
  <c r="AV187" i="1"/>
  <c r="AW187" i="1"/>
  <c r="AC188" i="1"/>
  <c r="AD188" i="1"/>
  <c r="AE188" i="1"/>
  <c r="AF188" i="1"/>
  <c r="AO188" i="1" s="1"/>
  <c r="AP188" i="1" s="1"/>
  <c r="AG188" i="1"/>
  <c r="AH188" i="1"/>
  <c r="AI188" i="1"/>
  <c r="AJ188" i="1"/>
  <c r="AK188" i="1"/>
  <c r="AN188" i="1"/>
  <c r="AT188" i="1"/>
  <c r="AU188" i="1"/>
  <c r="AV188" i="1"/>
  <c r="AW188" i="1"/>
  <c r="BB188" i="1" s="1"/>
  <c r="AC189" i="1"/>
  <c r="AD189" i="1"/>
  <c r="AE189" i="1"/>
  <c r="AF189" i="1"/>
  <c r="AO189" i="1" s="1"/>
  <c r="AG189" i="1"/>
  <c r="AH189" i="1"/>
  <c r="AI189" i="1"/>
  <c r="AJ189" i="1"/>
  <c r="AK189" i="1"/>
  <c r="AT189" i="1"/>
  <c r="AU189" i="1"/>
  <c r="AV189" i="1"/>
  <c r="AW189" i="1"/>
  <c r="BB189" i="1" s="1"/>
  <c r="AC190" i="1"/>
  <c r="AD190" i="1"/>
  <c r="AE190" i="1"/>
  <c r="AF190" i="1"/>
  <c r="AO190" i="1" s="1"/>
  <c r="AP190" i="1" s="1"/>
  <c r="AG190" i="1"/>
  <c r="AH190" i="1"/>
  <c r="AI190" i="1"/>
  <c r="AJ190" i="1"/>
  <c r="AK190" i="1"/>
  <c r="AN190" i="1"/>
  <c r="AT190" i="1"/>
  <c r="AU190" i="1"/>
  <c r="AV190" i="1"/>
  <c r="AW190" i="1"/>
  <c r="AC191" i="1"/>
  <c r="AD191" i="1"/>
  <c r="AE191" i="1"/>
  <c r="AF191" i="1"/>
  <c r="AO191" i="1" s="1"/>
  <c r="AG191" i="1"/>
  <c r="AH191" i="1"/>
  <c r="AI191" i="1"/>
  <c r="AJ191" i="1"/>
  <c r="AK191" i="1"/>
  <c r="AT191" i="1"/>
  <c r="AU191" i="1"/>
  <c r="AV191" i="1"/>
  <c r="AW191" i="1"/>
  <c r="AC192" i="1"/>
  <c r="AD192" i="1"/>
  <c r="AE192" i="1"/>
  <c r="AF192" i="1"/>
  <c r="AO192" i="1" s="1"/>
  <c r="AP192" i="1" s="1"/>
  <c r="AG192" i="1"/>
  <c r="AH192" i="1"/>
  <c r="AI192" i="1"/>
  <c r="AJ192" i="1"/>
  <c r="AK192" i="1"/>
  <c r="AN192" i="1"/>
  <c r="AT192" i="1"/>
  <c r="AU192" i="1"/>
  <c r="AV192" i="1"/>
  <c r="AW192" i="1"/>
  <c r="AC193" i="1"/>
  <c r="AD193" i="1"/>
  <c r="AE193" i="1"/>
  <c r="AF193" i="1"/>
  <c r="AO193" i="1" s="1"/>
  <c r="AG193" i="1"/>
  <c r="AH193" i="1"/>
  <c r="AI193" i="1"/>
  <c r="AJ193" i="1"/>
  <c r="AK193" i="1"/>
  <c r="AT193" i="1"/>
  <c r="AU193" i="1"/>
  <c r="AV193" i="1"/>
  <c r="AW193" i="1"/>
  <c r="BB193" i="1" s="1"/>
  <c r="AC194" i="1"/>
  <c r="AD194" i="1"/>
  <c r="AE194" i="1"/>
  <c r="AF194" i="1"/>
  <c r="AO194" i="1" s="1"/>
  <c r="AP194" i="1" s="1"/>
  <c r="AG194" i="1"/>
  <c r="AH194" i="1"/>
  <c r="AI194" i="1"/>
  <c r="AJ194" i="1"/>
  <c r="AK194" i="1"/>
  <c r="AN194" i="1"/>
  <c r="AT194" i="1"/>
  <c r="AU194" i="1"/>
  <c r="AV194" i="1"/>
  <c r="AW194" i="1"/>
  <c r="AC195" i="1"/>
  <c r="AD195" i="1"/>
  <c r="AE195" i="1"/>
  <c r="AF195" i="1"/>
  <c r="AO195" i="1" s="1"/>
  <c r="AG195" i="1"/>
  <c r="AH195" i="1"/>
  <c r="AI195" i="1"/>
  <c r="AJ195" i="1"/>
  <c r="AK195" i="1"/>
  <c r="AT195" i="1"/>
  <c r="AU195" i="1"/>
  <c r="AV195" i="1"/>
  <c r="AW195" i="1"/>
  <c r="BB195" i="1" s="1"/>
  <c r="AC196" i="1"/>
  <c r="AD196" i="1"/>
  <c r="AE196" i="1"/>
  <c r="AF196" i="1"/>
  <c r="AO196" i="1" s="1"/>
  <c r="AP196" i="1" s="1"/>
  <c r="AG196" i="1"/>
  <c r="AH196" i="1"/>
  <c r="AI196" i="1"/>
  <c r="AJ196" i="1"/>
  <c r="AK196" i="1"/>
  <c r="AN196" i="1"/>
  <c r="AT196" i="1"/>
  <c r="AU196" i="1"/>
  <c r="AV196" i="1"/>
  <c r="AW196" i="1"/>
  <c r="AC197" i="1"/>
  <c r="AD197" i="1"/>
  <c r="AE197" i="1"/>
  <c r="AF197" i="1"/>
  <c r="AO197" i="1" s="1"/>
  <c r="AG197" i="1"/>
  <c r="AH197" i="1"/>
  <c r="AI197" i="1"/>
  <c r="AJ197" i="1"/>
  <c r="AK197" i="1"/>
  <c r="AT197" i="1"/>
  <c r="AU197" i="1"/>
  <c r="AV197" i="1"/>
  <c r="AW197" i="1"/>
  <c r="BB197" i="1" s="1"/>
  <c r="AC198" i="1"/>
  <c r="AD198" i="1"/>
  <c r="AE198" i="1"/>
  <c r="AF198" i="1"/>
  <c r="AO198" i="1" s="1"/>
  <c r="AP198" i="1" s="1"/>
  <c r="AG198" i="1"/>
  <c r="AH198" i="1"/>
  <c r="AI198" i="1"/>
  <c r="AJ198" i="1"/>
  <c r="AK198" i="1"/>
  <c r="AN198" i="1"/>
  <c r="AT198" i="1"/>
  <c r="AU198" i="1"/>
  <c r="AV198" i="1"/>
  <c r="AW198" i="1"/>
  <c r="AC199" i="1"/>
  <c r="AD199" i="1"/>
  <c r="AE199" i="1"/>
  <c r="AF199" i="1"/>
  <c r="AO199" i="1" s="1"/>
  <c r="AG199" i="1"/>
  <c r="AH199" i="1"/>
  <c r="AI199" i="1"/>
  <c r="AJ199" i="1"/>
  <c r="AK199" i="1"/>
  <c r="AT199" i="1"/>
  <c r="AU199" i="1"/>
  <c r="AV199" i="1"/>
  <c r="AW199" i="1"/>
  <c r="BB199" i="1" s="1"/>
  <c r="AC200" i="1"/>
  <c r="AD200" i="1"/>
  <c r="AE200" i="1"/>
  <c r="AF200" i="1"/>
  <c r="AO200" i="1" s="1"/>
  <c r="AP200" i="1" s="1"/>
  <c r="AG200" i="1"/>
  <c r="AH200" i="1"/>
  <c r="AI200" i="1"/>
  <c r="AJ200" i="1"/>
  <c r="AK200" i="1"/>
  <c r="AN200" i="1"/>
  <c r="AT200" i="1"/>
  <c r="AU200" i="1"/>
  <c r="AV200" i="1"/>
  <c r="AW200" i="1"/>
  <c r="AC201" i="1"/>
  <c r="AD201" i="1"/>
  <c r="AE201" i="1"/>
  <c r="AF201" i="1"/>
  <c r="AO201" i="1" s="1"/>
  <c r="AG201" i="1"/>
  <c r="AH201" i="1"/>
  <c r="AI201" i="1"/>
  <c r="AJ201" i="1"/>
  <c r="AK201" i="1"/>
  <c r="AT201" i="1"/>
  <c r="AU201" i="1"/>
  <c r="AV201" i="1"/>
  <c r="AW201" i="1"/>
  <c r="BB201" i="1" s="1"/>
  <c r="AC202" i="1"/>
  <c r="AD202" i="1"/>
  <c r="AE202" i="1"/>
  <c r="AF202" i="1"/>
  <c r="AO202" i="1" s="1"/>
  <c r="AP202" i="1" s="1"/>
  <c r="AG202" i="1"/>
  <c r="AH202" i="1"/>
  <c r="AI202" i="1"/>
  <c r="AJ202" i="1"/>
  <c r="AK202" i="1"/>
  <c r="AN202" i="1"/>
  <c r="AT202" i="1"/>
  <c r="AU202" i="1"/>
  <c r="AV202" i="1"/>
  <c r="AW202" i="1"/>
  <c r="AC203" i="1"/>
  <c r="AD203" i="1"/>
  <c r="AE203" i="1"/>
  <c r="AF203" i="1"/>
  <c r="AO203" i="1" s="1"/>
  <c r="AG203" i="1"/>
  <c r="AH203" i="1"/>
  <c r="AI203" i="1"/>
  <c r="AJ203" i="1"/>
  <c r="AK203" i="1"/>
  <c r="AT203" i="1"/>
  <c r="AU203" i="1"/>
  <c r="AV203" i="1"/>
  <c r="AW203" i="1"/>
  <c r="BB203" i="1" s="1"/>
  <c r="AC204" i="1"/>
  <c r="AD204" i="1"/>
  <c r="AE204" i="1"/>
  <c r="AF204" i="1"/>
  <c r="AO204" i="1" s="1"/>
  <c r="AP204" i="1" s="1"/>
  <c r="AG204" i="1"/>
  <c r="AH204" i="1"/>
  <c r="AI204" i="1"/>
  <c r="AJ204" i="1"/>
  <c r="AK204" i="1"/>
  <c r="AN204" i="1"/>
  <c r="AT204" i="1"/>
  <c r="AU204" i="1"/>
  <c r="AV204" i="1"/>
  <c r="AW204" i="1"/>
  <c r="AC205" i="1"/>
  <c r="AD205" i="1"/>
  <c r="AE205" i="1"/>
  <c r="AF205" i="1"/>
  <c r="AO205" i="1" s="1"/>
  <c r="AG205" i="1"/>
  <c r="AH205" i="1"/>
  <c r="AI205" i="1"/>
  <c r="AJ205" i="1"/>
  <c r="AK205" i="1"/>
  <c r="AT205" i="1"/>
  <c r="AU205" i="1"/>
  <c r="AV205" i="1"/>
  <c r="AW205" i="1"/>
  <c r="BB205" i="1" s="1"/>
  <c r="AC206" i="1"/>
  <c r="AD206" i="1"/>
  <c r="AE206" i="1"/>
  <c r="AF206" i="1"/>
  <c r="AO206" i="1" s="1"/>
  <c r="AP206" i="1" s="1"/>
  <c r="AG206" i="1"/>
  <c r="AH206" i="1"/>
  <c r="AI206" i="1"/>
  <c r="AJ206" i="1"/>
  <c r="AK206" i="1"/>
  <c r="AN206" i="1"/>
  <c r="AT206" i="1"/>
  <c r="AU206" i="1"/>
  <c r="AV206" i="1"/>
  <c r="AW206" i="1"/>
  <c r="AC207" i="1"/>
  <c r="AD207" i="1"/>
  <c r="AE207" i="1"/>
  <c r="AF207" i="1"/>
  <c r="AO207" i="1" s="1"/>
  <c r="AG207" i="1"/>
  <c r="AH207" i="1"/>
  <c r="AI207" i="1"/>
  <c r="AJ207" i="1"/>
  <c r="AK207" i="1"/>
  <c r="AT207" i="1"/>
  <c r="AU207" i="1"/>
  <c r="AV207" i="1"/>
  <c r="AW207" i="1"/>
  <c r="AC208" i="1"/>
  <c r="AD208" i="1"/>
  <c r="AE208" i="1"/>
  <c r="AF208" i="1"/>
  <c r="AG208" i="1"/>
  <c r="AH208" i="1"/>
  <c r="AI208" i="1"/>
  <c r="AJ208" i="1"/>
  <c r="AK208" i="1"/>
  <c r="AO208" i="1"/>
  <c r="AN208" i="1" s="1"/>
  <c r="AT208" i="1"/>
  <c r="AU208" i="1"/>
  <c r="AV208" i="1"/>
  <c r="AW208" i="1"/>
  <c r="AC209" i="1"/>
  <c r="AD209" i="1"/>
  <c r="AE209" i="1"/>
  <c r="AF209" i="1"/>
  <c r="AO209" i="1" s="1"/>
  <c r="AG209" i="1"/>
  <c r="AH209" i="1"/>
  <c r="AI209" i="1"/>
  <c r="AJ209" i="1"/>
  <c r="AK209" i="1"/>
  <c r="AT209" i="1"/>
  <c r="AU209" i="1"/>
  <c r="AV209" i="1"/>
  <c r="AW209" i="1"/>
  <c r="BB209" i="1" s="1"/>
  <c r="AC210" i="1"/>
  <c r="AD210" i="1"/>
  <c r="AE210" i="1"/>
  <c r="AF210" i="1"/>
  <c r="AG210" i="1"/>
  <c r="AH210" i="1"/>
  <c r="AI210" i="1"/>
  <c r="AJ210" i="1"/>
  <c r="AK210" i="1"/>
  <c r="AO210" i="1"/>
  <c r="AN210" i="1" s="1"/>
  <c r="AT210" i="1"/>
  <c r="AU210" i="1"/>
  <c r="AV210" i="1"/>
  <c r="AW210" i="1"/>
  <c r="AC211" i="1"/>
  <c r="AD211" i="1"/>
  <c r="AE211" i="1"/>
  <c r="AF211" i="1"/>
  <c r="AO211" i="1" s="1"/>
  <c r="AG211" i="1"/>
  <c r="AH211" i="1"/>
  <c r="AI211" i="1"/>
  <c r="AJ211" i="1"/>
  <c r="AK211" i="1"/>
  <c r="AT211" i="1"/>
  <c r="AU211" i="1"/>
  <c r="AV211" i="1"/>
  <c r="AW211" i="1"/>
  <c r="BB211" i="1" s="1"/>
  <c r="AC212" i="1"/>
  <c r="AD212" i="1"/>
  <c r="AE212" i="1"/>
  <c r="AF212" i="1"/>
  <c r="AO212" i="1" s="1"/>
  <c r="AN212" i="1" s="1"/>
  <c r="AG212" i="1"/>
  <c r="AH212" i="1"/>
  <c r="AI212" i="1"/>
  <c r="AJ212" i="1"/>
  <c r="AK212" i="1"/>
  <c r="AT212" i="1"/>
  <c r="AU212" i="1"/>
  <c r="AV212" i="1"/>
  <c r="AW212" i="1"/>
  <c r="AC213" i="1"/>
  <c r="AD213" i="1"/>
  <c r="AE213" i="1"/>
  <c r="AF213" i="1"/>
  <c r="AO213" i="1" s="1"/>
  <c r="AG213" i="1"/>
  <c r="AH213" i="1"/>
  <c r="AI213" i="1"/>
  <c r="AJ213" i="1"/>
  <c r="AK213" i="1"/>
  <c r="AT213" i="1"/>
  <c r="AU213" i="1"/>
  <c r="AV213" i="1"/>
  <c r="AW213" i="1"/>
  <c r="BB213" i="1" s="1"/>
  <c r="AC214" i="1"/>
  <c r="AD214" i="1"/>
  <c r="AE214" i="1"/>
  <c r="AF214" i="1"/>
  <c r="AO214" i="1" s="1"/>
  <c r="AN214" i="1" s="1"/>
  <c r="AG214" i="1"/>
  <c r="AH214" i="1"/>
  <c r="AI214" i="1"/>
  <c r="AJ214" i="1"/>
  <c r="AK214" i="1"/>
  <c r="AT214" i="1"/>
  <c r="AU214" i="1"/>
  <c r="AV214" i="1"/>
  <c r="AW214" i="1"/>
  <c r="AC215" i="1"/>
  <c r="AD215" i="1"/>
  <c r="AE215" i="1"/>
  <c r="AF215" i="1"/>
  <c r="AO215" i="1" s="1"/>
  <c r="AG215" i="1"/>
  <c r="AH215" i="1"/>
  <c r="AI215" i="1"/>
  <c r="AJ215" i="1"/>
  <c r="AK215" i="1"/>
  <c r="AT215" i="1"/>
  <c r="AU215" i="1"/>
  <c r="AV215" i="1"/>
  <c r="AW215" i="1"/>
  <c r="BB215" i="1" s="1"/>
  <c r="AC216" i="1"/>
  <c r="AD216" i="1"/>
  <c r="AE216" i="1"/>
  <c r="AF216" i="1"/>
  <c r="AG216" i="1"/>
  <c r="AH216" i="1"/>
  <c r="AI216" i="1"/>
  <c r="AJ216" i="1"/>
  <c r="AK216" i="1"/>
  <c r="AO216" i="1"/>
  <c r="AN216" i="1" s="1"/>
  <c r="AT216" i="1"/>
  <c r="AU216" i="1"/>
  <c r="AV216" i="1"/>
  <c r="AW216" i="1"/>
  <c r="BB216" i="1" s="1"/>
  <c r="AC217" i="1"/>
  <c r="AD217" i="1"/>
  <c r="AE217" i="1"/>
  <c r="AF217" i="1"/>
  <c r="AO217" i="1" s="1"/>
  <c r="AG217" i="1"/>
  <c r="AH217" i="1"/>
  <c r="AI217" i="1"/>
  <c r="AJ217" i="1"/>
  <c r="AK217" i="1"/>
  <c r="AT217" i="1"/>
  <c r="AU217" i="1"/>
  <c r="AV217" i="1"/>
  <c r="AW217" i="1"/>
  <c r="BB217" i="1" s="1"/>
  <c r="AC218" i="1"/>
  <c r="AD218" i="1"/>
  <c r="AE218" i="1"/>
  <c r="AF218" i="1"/>
  <c r="AG218" i="1"/>
  <c r="AH218" i="1"/>
  <c r="AI218" i="1"/>
  <c r="AJ218" i="1"/>
  <c r="AK218" i="1"/>
  <c r="AO218" i="1"/>
  <c r="AN218" i="1" s="1"/>
  <c r="AT218" i="1"/>
  <c r="AU218" i="1"/>
  <c r="AV218" i="1"/>
  <c r="AW218" i="1"/>
  <c r="AC219" i="1"/>
  <c r="AD219" i="1"/>
  <c r="AE219" i="1"/>
  <c r="AF219" i="1"/>
  <c r="AO219" i="1" s="1"/>
  <c r="AG219" i="1"/>
  <c r="AH219" i="1"/>
  <c r="AI219" i="1"/>
  <c r="AJ219" i="1"/>
  <c r="AK219" i="1"/>
  <c r="AT219" i="1"/>
  <c r="AU219" i="1"/>
  <c r="AV219" i="1"/>
  <c r="AW219" i="1"/>
  <c r="AC220" i="1"/>
  <c r="AD220" i="1"/>
  <c r="AE220" i="1"/>
  <c r="AF220" i="1"/>
  <c r="AO220" i="1" s="1"/>
  <c r="AN220" i="1" s="1"/>
  <c r="AG220" i="1"/>
  <c r="AH220" i="1"/>
  <c r="AI220" i="1"/>
  <c r="AJ220" i="1"/>
  <c r="AK220" i="1"/>
  <c r="AT220" i="1"/>
  <c r="AU220" i="1"/>
  <c r="AV220" i="1"/>
  <c r="AW220" i="1"/>
  <c r="BB220" i="1" s="1"/>
  <c r="AC221" i="1"/>
  <c r="AD221" i="1"/>
  <c r="AE221" i="1"/>
  <c r="AF221" i="1"/>
  <c r="AO221" i="1" s="1"/>
  <c r="AG221" i="1"/>
  <c r="AH221" i="1"/>
  <c r="AI221" i="1"/>
  <c r="AJ221" i="1"/>
  <c r="AK221" i="1"/>
  <c r="AT221" i="1"/>
  <c r="AU221" i="1"/>
  <c r="AV221" i="1"/>
  <c r="AW221" i="1"/>
  <c r="BB221" i="1" s="1"/>
  <c r="AC222" i="1"/>
  <c r="AD222" i="1"/>
  <c r="AE222" i="1"/>
  <c r="AF222" i="1"/>
  <c r="AO222" i="1" s="1"/>
  <c r="AN222" i="1" s="1"/>
  <c r="AG222" i="1"/>
  <c r="AH222" i="1"/>
  <c r="AI222" i="1"/>
  <c r="AJ222" i="1"/>
  <c r="AK222" i="1"/>
  <c r="AT222" i="1"/>
  <c r="AU222" i="1"/>
  <c r="AV222" i="1"/>
  <c r="AW222" i="1"/>
  <c r="BB222" i="1" s="1"/>
  <c r="AC223" i="1"/>
  <c r="AD223" i="1"/>
  <c r="AE223" i="1"/>
  <c r="AF223" i="1"/>
  <c r="AO223" i="1" s="1"/>
  <c r="AG223" i="1"/>
  <c r="AH223" i="1"/>
  <c r="AI223" i="1"/>
  <c r="AJ223" i="1"/>
  <c r="AK223" i="1"/>
  <c r="AT223" i="1"/>
  <c r="AU223" i="1"/>
  <c r="AV223" i="1"/>
  <c r="AW223" i="1"/>
  <c r="AC224" i="1"/>
  <c r="AD224" i="1"/>
  <c r="AE224" i="1"/>
  <c r="AF224" i="1"/>
  <c r="AG224" i="1"/>
  <c r="AH224" i="1"/>
  <c r="AI224" i="1"/>
  <c r="AJ224" i="1"/>
  <c r="AK224" i="1"/>
  <c r="AO224" i="1"/>
  <c r="AN224" i="1" s="1"/>
  <c r="AT224" i="1"/>
  <c r="AU224" i="1"/>
  <c r="AV224" i="1"/>
  <c r="AW224" i="1"/>
  <c r="BB224" i="1" s="1"/>
  <c r="AC225" i="1"/>
  <c r="AD225" i="1"/>
  <c r="AE225" i="1"/>
  <c r="AF225" i="1"/>
  <c r="AG225" i="1"/>
  <c r="AH225" i="1"/>
  <c r="AI225" i="1"/>
  <c r="AJ225" i="1"/>
  <c r="AK225" i="1"/>
  <c r="AT225" i="1"/>
  <c r="AU225" i="1"/>
  <c r="AV225" i="1"/>
  <c r="AW225" i="1"/>
  <c r="BB225" i="1" s="1"/>
  <c r="AC226" i="1"/>
  <c r="AD226" i="1"/>
  <c r="AE226" i="1"/>
  <c r="AF226" i="1"/>
  <c r="AG226" i="1"/>
  <c r="AH226" i="1"/>
  <c r="AI226" i="1"/>
  <c r="AJ226" i="1"/>
  <c r="AK226" i="1"/>
  <c r="AO226" i="1"/>
  <c r="AN226" i="1" s="1"/>
  <c r="AT226" i="1"/>
  <c r="AU226" i="1"/>
  <c r="AV226" i="1"/>
  <c r="AW226" i="1"/>
  <c r="BB226" i="1" s="1"/>
  <c r="AC227" i="1"/>
  <c r="AD227" i="1"/>
  <c r="AE227" i="1"/>
  <c r="AF227" i="1"/>
  <c r="AO227" i="1" s="1"/>
  <c r="AG227" i="1"/>
  <c r="AH227" i="1"/>
  <c r="AI227" i="1"/>
  <c r="AJ227" i="1"/>
  <c r="AK227" i="1"/>
  <c r="AT227" i="1"/>
  <c r="AU227" i="1"/>
  <c r="AV227" i="1"/>
  <c r="AW227" i="1"/>
  <c r="AC228" i="1"/>
  <c r="AD228" i="1"/>
  <c r="AE228" i="1"/>
  <c r="AF228" i="1"/>
  <c r="AO228" i="1" s="1"/>
  <c r="AN228" i="1" s="1"/>
  <c r="AG228" i="1"/>
  <c r="AH228" i="1"/>
  <c r="AI228" i="1"/>
  <c r="AJ228" i="1"/>
  <c r="AK228" i="1"/>
  <c r="AT228" i="1"/>
  <c r="AU228" i="1"/>
  <c r="AV228" i="1"/>
  <c r="AW228" i="1"/>
  <c r="AC229" i="1"/>
  <c r="AD229" i="1"/>
  <c r="AE229" i="1"/>
  <c r="AF229" i="1"/>
  <c r="AO229" i="1" s="1"/>
  <c r="AG229" i="1"/>
  <c r="AH229" i="1"/>
  <c r="AI229" i="1"/>
  <c r="AJ229" i="1"/>
  <c r="AK229" i="1"/>
  <c r="AT229" i="1"/>
  <c r="AU229" i="1"/>
  <c r="AV229" i="1"/>
  <c r="AW229" i="1"/>
  <c r="AC230" i="1"/>
  <c r="AD230" i="1"/>
  <c r="AE230" i="1"/>
  <c r="AF230" i="1"/>
  <c r="AO230" i="1" s="1"/>
  <c r="AN230" i="1" s="1"/>
  <c r="AG230" i="1"/>
  <c r="AH230" i="1"/>
  <c r="AI230" i="1"/>
  <c r="AJ230" i="1"/>
  <c r="AK230" i="1"/>
  <c r="AT230" i="1"/>
  <c r="AU230" i="1"/>
  <c r="AV230" i="1"/>
  <c r="AW230" i="1"/>
  <c r="BB230" i="1" s="1"/>
  <c r="AC231" i="1"/>
  <c r="AD231" i="1"/>
  <c r="AE231" i="1"/>
  <c r="AF231" i="1"/>
  <c r="AO231" i="1" s="1"/>
  <c r="AG231" i="1"/>
  <c r="AH231" i="1"/>
  <c r="AI231" i="1"/>
  <c r="AJ231" i="1"/>
  <c r="AK231" i="1"/>
  <c r="AT231" i="1"/>
  <c r="AU231" i="1"/>
  <c r="AV231" i="1"/>
  <c r="AW231" i="1"/>
  <c r="AC232" i="1"/>
  <c r="AD232" i="1"/>
  <c r="AE232" i="1"/>
  <c r="AF232" i="1"/>
  <c r="AG232" i="1"/>
  <c r="AH232" i="1"/>
  <c r="AI232" i="1"/>
  <c r="AJ232" i="1"/>
  <c r="AK232" i="1"/>
  <c r="AO232" i="1"/>
  <c r="AN232" i="1" s="1"/>
  <c r="AT232" i="1"/>
  <c r="AU232" i="1"/>
  <c r="AV232" i="1"/>
  <c r="AW232" i="1"/>
  <c r="BB232" i="1" s="1"/>
  <c r="AC233" i="1"/>
  <c r="AD233" i="1"/>
  <c r="AE233" i="1"/>
  <c r="AF233" i="1"/>
  <c r="AO233" i="1" s="1"/>
  <c r="AG233" i="1"/>
  <c r="AH233" i="1"/>
  <c r="AI233" i="1"/>
  <c r="AJ233" i="1"/>
  <c r="AK233" i="1"/>
  <c r="AT233" i="1"/>
  <c r="AU233" i="1"/>
  <c r="AV233" i="1"/>
  <c r="AW233" i="1"/>
  <c r="AC234" i="1"/>
  <c r="AD234" i="1"/>
  <c r="AE234" i="1"/>
  <c r="AF234" i="1"/>
  <c r="AG234" i="1"/>
  <c r="AH234" i="1"/>
  <c r="AI234" i="1"/>
  <c r="AJ234" i="1"/>
  <c r="AK234" i="1"/>
  <c r="AO234" i="1"/>
  <c r="AN234" i="1" s="1"/>
  <c r="AT234" i="1"/>
  <c r="AU234" i="1"/>
  <c r="AV234" i="1"/>
  <c r="AW234" i="1"/>
  <c r="BB234" i="1" s="1"/>
  <c r="AC235" i="1"/>
  <c r="AD235" i="1"/>
  <c r="AE235" i="1"/>
  <c r="AF235" i="1"/>
  <c r="AG235" i="1"/>
  <c r="AH235" i="1"/>
  <c r="AI235" i="1"/>
  <c r="AJ235" i="1"/>
  <c r="AK235" i="1"/>
  <c r="AT235" i="1"/>
  <c r="AU235" i="1"/>
  <c r="AV235" i="1"/>
  <c r="AW235" i="1"/>
  <c r="AC236" i="1"/>
  <c r="AD236" i="1"/>
  <c r="AE236" i="1"/>
  <c r="AF236" i="1"/>
  <c r="AO236" i="1" s="1"/>
  <c r="AN236" i="1" s="1"/>
  <c r="AG236" i="1"/>
  <c r="AH236" i="1"/>
  <c r="AI236" i="1"/>
  <c r="AJ236" i="1"/>
  <c r="AK236" i="1"/>
  <c r="AT236" i="1"/>
  <c r="AU236" i="1"/>
  <c r="AV236" i="1"/>
  <c r="AW236" i="1"/>
  <c r="BB236" i="1" s="1"/>
  <c r="AC237" i="1"/>
  <c r="AD237" i="1"/>
  <c r="AE237" i="1"/>
  <c r="AF237" i="1"/>
  <c r="AO237" i="1" s="1"/>
  <c r="AG237" i="1"/>
  <c r="AH237" i="1"/>
  <c r="AI237" i="1"/>
  <c r="AJ237" i="1"/>
  <c r="AK237" i="1"/>
  <c r="AT237" i="1"/>
  <c r="AU237" i="1"/>
  <c r="AV237" i="1"/>
  <c r="AW237" i="1"/>
  <c r="AC238" i="1"/>
  <c r="AD238" i="1"/>
  <c r="AE238" i="1"/>
  <c r="AF238" i="1"/>
  <c r="AO238" i="1" s="1"/>
  <c r="AN238" i="1" s="1"/>
  <c r="AG238" i="1"/>
  <c r="AH238" i="1"/>
  <c r="AI238" i="1"/>
  <c r="AJ238" i="1"/>
  <c r="AK238" i="1"/>
  <c r="AT238" i="1"/>
  <c r="AU238" i="1"/>
  <c r="AV238" i="1"/>
  <c r="AW238" i="1"/>
  <c r="BB238" i="1" s="1"/>
  <c r="AC239" i="1"/>
  <c r="AD239" i="1"/>
  <c r="AE239" i="1"/>
  <c r="AF239" i="1"/>
  <c r="AO239" i="1" s="1"/>
  <c r="AG239" i="1"/>
  <c r="AH239" i="1"/>
  <c r="AI239" i="1"/>
  <c r="AJ239" i="1"/>
  <c r="AK239" i="1"/>
  <c r="AT239" i="1"/>
  <c r="AU239" i="1"/>
  <c r="AV239" i="1"/>
  <c r="AW239" i="1"/>
  <c r="AC240" i="1"/>
  <c r="AD240" i="1"/>
  <c r="AE240" i="1"/>
  <c r="AF240" i="1"/>
  <c r="AG240" i="1"/>
  <c r="AH240" i="1"/>
  <c r="AI240" i="1"/>
  <c r="AJ240" i="1"/>
  <c r="AK240" i="1"/>
  <c r="AO240" i="1"/>
  <c r="AN240" i="1" s="1"/>
  <c r="AT240" i="1"/>
  <c r="AU240" i="1"/>
  <c r="AV240" i="1"/>
  <c r="AW240" i="1"/>
  <c r="BB240" i="1" s="1"/>
  <c r="AC241" i="1"/>
  <c r="AD241" i="1"/>
  <c r="AE241" i="1"/>
  <c r="AF241" i="1"/>
  <c r="AO241" i="1" s="1"/>
  <c r="AG241" i="1"/>
  <c r="AH241" i="1"/>
  <c r="AI241" i="1"/>
  <c r="AJ241" i="1"/>
  <c r="AK241" i="1"/>
  <c r="AT241" i="1"/>
  <c r="AU241" i="1"/>
  <c r="AV241" i="1"/>
  <c r="AW241" i="1"/>
  <c r="AC242" i="1"/>
  <c r="AD242" i="1"/>
  <c r="AE242" i="1"/>
  <c r="AF242" i="1"/>
  <c r="AG242" i="1"/>
  <c r="AH242" i="1"/>
  <c r="AI242" i="1"/>
  <c r="AJ242" i="1"/>
  <c r="AK242" i="1"/>
  <c r="AO242" i="1"/>
  <c r="AN242" i="1" s="1"/>
  <c r="AT242" i="1"/>
  <c r="AU242" i="1"/>
  <c r="AV242" i="1"/>
  <c r="AW242" i="1"/>
  <c r="BB242" i="1" s="1"/>
  <c r="AC243" i="1"/>
  <c r="AD243" i="1"/>
  <c r="AE243" i="1"/>
  <c r="AF243" i="1"/>
  <c r="AO243" i="1" s="1"/>
  <c r="AG243" i="1"/>
  <c r="AH243" i="1"/>
  <c r="AI243" i="1"/>
  <c r="AJ243" i="1"/>
  <c r="AK243" i="1"/>
  <c r="AT243" i="1"/>
  <c r="AU243" i="1"/>
  <c r="AV243" i="1"/>
  <c r="AW243" i="1"/>
  <c r="AC244" i="1"/>
  <c r="AD244" i="1"/>
  <c r="AE244" i="1"/>
  <c r="AF244" i="1"/>
  <c r="AG244" i="1"/>
  <c r="AH244" i="1"/>
  <c r="AI244" i="1"/>
  <c r="AJ244" i="1"/>
  <c r="AK244" i="1"/>
  <c r="AT244" i="1"/>
  <c r="AU244" i="1"/>
  <c r="AV244" i="1"/>
  <c r="AW244" i="1"/>
  <c r="BB244" i="1" s="1"/>
  <c r="AC245" i="1"/>
  <c r="AD245" i="1"/>
  <c r="AE245" i="1"/>
  <c r="AF245" i="1"/>
  <c r="AO245" i="1" s="1"/>
  <c r="AG245" i="1"/>
  <c r="AH245" i="1"/>
  <c r="AI245" i="1"/>
  <c r="AJ245" i="1"/>
  <c r="AK245" i="1"/>
  <c r="AT245" i="1"/>
  <c r="AU245" i="1"/>
  <c r="AV245" i="1"/>
  <c r="AW245" i="1"/>
  <c r="AC246" i="1"/>
  <c r="AD246" i="1"/>
  <c r="AE246" i="1"/>
  <c r="AF246" i="1"/>
  <c r="AO246" i="1" s="1"/>
  <c r="AN246" i="1" s="1"/>
  <c r="AG246" i="1"/>
  <c r="AH246" i="1"/>
  <c r="AI246" i="1"/>
  <c r="AJ246" i="1"/>
  <c r="AK246" i="1"/>
  <c r="AT246" i="1"/>
  <c r="AU246" i="1"/>
  <c r="AV246" i="1"/>
  <c r="AW246" i="1"/>
  <c r="BB246" i="1" s="1"/>
  <c r="AC247" i="1"/>
  <c r="AD247" i="1"/>
  <c r="AE247" i="1"/>
  <c r="AF247" i="1"/>
  <c r="AO247" i="1" s="1"/>
  <c r="AG247" i="1"/>
  <c r="AH247" i="1"/>
  <c r="AI247" i="1"/>
  <c r="AJ247" i="1"/>
  <c r="AK247" i="1"/>
  <c r="AT247" i="1"/>
  <c r="AU247" i="1"/>
  <c r="AV247" i="1"/>
  <c r="AW247" i="1"/>
  <c r="AC248" i="1"/>
  <c r="AD248" i="1"/>
  <c r="AE248" i="1"/>
  <c r="AF248" i="1"/>
  <c r="AG248" i="1"/>
  <c r="AH248" i="1"/>
  <c r="AI248" i="1"/>
  <c r="AJ248" i="1"/>
  <c r="AK248" i="1"/>
  <c r="AO248" i="1" s="1"/>
  <c r="AN248" i="1" s="1"/>
  <c r="AT248" i="1"/>
  <c r="AU248" i="1"/>
  <c r="AV248" i="1"/>
  <c r="AW248" i="1"/>
  <c r="BB248" i="1" s="1"/>
  <c r="AC249" i="1"/>
  <c r="AD249" i="1"/>
  <c r="AE249" i="1"/>
  <c r="AF249" i="1"/>
  <c r="AO249" i="1" s="1"/>
  <c r="AG249" i="1"/>
  <c r="AH249" i="1"/>
  <c r="AI249" i="1"/>
  <c r="AJ249" i="1"/>
  <c r="AK249" i="1"/>
  <c r="AT249" i="1"/>
  <c r="AU249" i="1"/>
  <c r="AV249" i="1"/>
  <c r="AW249" i="1"/>
  <c r="AC250" i="1"/>
  <c r="AD250" i="1"/>
  <c r="AE250" i="1"/>
  <c r="AF250" i="1"/>
  <c r="AO250" i="1" s="1"/>
  <c r="AN250" i="1" s="1"/>
  <c r="AG250" i="1"/>
  <c r="AH250" i="1"/>
  <c r="AI250" i="1"/>
  <c r="AJ250" i="1"/>
  <c r="AK250" i="1"/>
  <c r="AT250" i="1"/>
  <c r="AU250" i="1"/>
  <c r="AV250" i="1"/>
  <c r="AW250" i="1"/>
  <c r="BB250" i="1" s="1"/>
  <c r="AC251" i="1"/>
  <c r="AD251" i="1"/>
  <c r="AE251" i="1"/>
  <c r="AF251" i="1"/>
  <c r="AO251" i="1" s="1"/>
  <c r="AG251" i="1"/>
  <c r="AH251" i="1"/>
  <c r="AI251" i="1"/>
  <c r="AJ251" i="1"/>
  <c r="AK251" i="1"/>
  <c r="AT251" i="1"/>
  <c r="AU251" i="1"/>
  <c r="AV251" i="1"/>
  <c r="AW251" i="1"/>
  <c r="AC252" i="1"/>
  <c r="AD252" i="1"/>
  <c r="AE252" i="1"/>
  <c r="AF252" i="1"/>
  <c r="AO252" i="1" s="1"/>
  <c r="AN252" i="1" s="1"/>
  <c r="AG252" i="1"/>
  <c r="AH252" i="1"/>
  <c r="AI252" i="1"/>
  <c r="AJ252" i="1"/>
  <c r="AK252" i="1"/>
  <c r="AT252" i="1"/>
  <c r="AU252" i="1"/>
  <c r="AV252" i="1"/>
  <c r="AW252" i="1"/>
  <c r="BB252" i="1" s="1"/>
  <c r="AC253" i="1"/>
  <c r="AD253" i="1"/>
  <c r="AE253" i="1"/>
  <c r="AF253" i="1"/>
  <c r="AO253" i="1" s="1"/>
  <c r="AG253" i="1"/>
  <c r="AH253" i="1"/>
  <c r="AI253" i="1"/>
  <c r="AJ253" i="1"/>
  <c r="AK253" i="1"/>
  <c r="AT253" i="1"/>
  <c r="AU253" i="1"/>
  <c r="AV253" i="1"/>
  <c r="AW253" i="1"/>
  <c r="AC254" i="1"/>
  <c r="AD254" i="1"/>
  <c r="AE254" i="1"/>
  <c r="AF254" i="1"/>
  <c r="AG254" i="1"/>
  <c r="AH254" i="1"/>
  <c r="AI254" i="1"/>
  <c r="AJ254" i="1"/>
  <c r="AK254" i="1"/>
  <c r="AO254" i="1"/>
  <c r="AN254" i="1" s="1"/>
  <c r="AT254" i="1"/>
  <c r="AU254" i="1"/>
  <c r="AV254" i="1"/>
  <c r="AW254" i="1"/>
  <c r="BB254" i="1" s="1"/>
  <c r="AC255" i="1"/>
  <c r="AD255" i="1"/>
  <c r="AE255" i="1"/>
  <c r="AF255" i="1"/>
  <c r="AO255" i="1" s="1"/>
  <c r="AG255" i="1"/>
  <c r="AH255" i="1"/>
  <c r="AI255" i="1"/>
  <c r="AJ255" i="1"/>
  <c r="AK255" i="1"/>
  <c r="AT255" i="1"/>
  <c r="AU255" i="1"/>
  <c r="AV255" i="1"/>
  <c r="AW255" i="1"/>
  <c r="AC256" i="1"/>
  <c r="AD256" i="1"/>
  <c r="AE256" i="1"/>
  <c r="AF256" i="1"/>
  <c r="AG256" i="1"/>
  <c r="AH256" i="1"/>
  <c r="AI256" i="1"/>
  <c r="AJ256" i="1"/>
  <c r="AK256" i="1"/>
  <c r="AO256" i="1"/>
  <c r="AN256" i="1" s="1"/>
  <c r="AT256" i="1"/>
  <c r="AU256" i="1"/>
  <c r="AV256" i="1"/>
  <c r="AW256" i="1"/>
  <c r="BB256" i="1" s="1"/>
  <c r="AC257" i="1"/>
  <c r="AD257" i="1"/>
  <c r="AE257" i="1"/>
  <c r="AF257" i="1"/>
  <c r="AO257" i="1" s="1"/>
  <c r="AG257" i="1"/>
  <c r="AH257" i="1"/>
  <c r="AI257" i="1"/>
  <c r="AJ257" i="1"/>
  <c r="AK257" i="1"/>
  <c r="AT257" i="1"/>
  <c r="AU257" i="1"/>
  <c r="AV257" i="1"/>
  <c r="AW257" i="1"/>
  <c r="AC258" i="1"/>
  <c r="AD258" i="1"/>
  <c r="AE258" i="1"/>
  <c r="AF258" i="1"/>
  <c r="AO258" i="1" s="1"/>
  <c r="AN258" i="1" s="1"/>
  <c r="AG258" i="1"/>
  <c r="AH258" i="1"/>
  <c r="AI258" i="1"/>
  <c r="AJ258" i="1"/>
  <c r="AK258" i="1"/>
  <c r="AT258" i="1"/>
  <c r="AU258" i="1"/>
  <c r="AV258" i="1"/>
  <c r="AW258" i="1"/>
  <c r="BB258" i="1" s="1"/>
  <c r="AC259" i="1"/>
  <c r="AD259" i="1"/>
  <c r="AE259" i="1"/>
  <c r="AF259" i="1"/>
  <c r="AO259" i="1" s="1"/>
  <c r="AG259" i="1"/>
  <c r="AH259" i="1"/>
  <c r="AI259" i="1"/>
  <c r="AJ259" i="1"/>
  <c r="AK259" i="1"/>
  <c r="AT259" i="1"/>
  <c r="AU259" i="1"/>
  <c r="AV259" i="1"/>
  <c r="AW259" i="1"/>
  <c r="BB259" i="1" s="1"/>
  <c r="AC260" i="1"/>
  <c r="AD260" i="1"/>
  <c r="AE260" i="1"/>
  <c r="AF260" i="1"/>
  <c r="AG260" i="1"/>
  <c r="AH260" i="1"/>
  <c r="AI260" i="1"/>
  <c r="AJ260" i="1"/>
  <c r="AK260" i="1"/>
  <c r="AO260" i="1"/>
  <c r="AN260" i="1" s="1"/>
  <c r="AT260" i="1"/>
  <c r="AU260" i="1"/>
  <c r="AV260" i="1"/>
  <c r="AW260" i="1"/>
  <c r="AC261" i="1"/>
  <c r="AD261" i="1"/>
  <c r="AE261" i="1"/>
  <c r="AF261" i="1"/>
  <c r="AO261" i="1" s="1"/>
  <c r="AG261" i="1"/>
  <c r="AH261" i="1"/>
  <c r="AI261" i="1"/>
  <c r="AJ261" i="1"/>
  <c r="AK261" i="1"/>
  <c r="AT261" i="1"/>
  <c r="AU261" i="1"/>
  <c r="AV261" i="1"/>
  <c r="AW261" i="1"/>
  <c r="BB261" i="1" s="1"/>
  <c r="AC262" i="1"/>
  <c r="AD262" i="1"/>
  <c r="AE262" i="1"/>
  <c r="AF262" i="1"/>
  <c r="AG262" i="1"/>
  <c r="AH262" i="1"/>
  <c r="AI262" i="1"/>
  <c r="AJ262" i="1"/>
  <c r="AK262" i="1"/>
  <c r="AO262" i="1"/>
  <c r="AN262" i="1" s="1"/>
  <c r="AT262" i="1"/>
  <c r="AU262" i="1"/>
  <c r="AV262" i="1"/>
  <c r="AW262" i="1"/>
  <c r="AC263" i="1"/>
  <c r="AD263" i="1"/>
  <c r="AE263" i="1"/>
  <c r="AF263" i="1"/>
  <c r="AO263" i="1" s="1"/>
  <c r="AG263" i="1"/>
  <c r="AH263" i="1"/>
  <c r="AI263" i="1"/>
  <c r="AJ263" i="1"/>
  <c r="AK263" i="1"/>
  <c r="AT263" i="1"/>
  <c r="AU263" i="1"/>
  <c r="AV263" i="1"/>
  <c r="AW263" i="1"/>
  <c r="BB263" i="1" s="1"/>
  <c r="AC264" i="1"/>
  <c r="AD264" i="1"/>
  <c r="AE264" i="1"/>
  <c r="AF264" i="1"/>
  <c r="AO264" i="1" s="1"/>
  <c r="AN264" i="1" s="1"/>
  <c r="AG264" i="1"/>
  <c r="AH264" i="1"/>
  <c r="AI264" i="1"/>
  <c r="AJ264" i="1"/>
  <c r="AK264" i="1"/>
  <c r="AT264" i="1"/>
  <c r="AU264" i="1"/>
  <c r="AV264" i="1"/>
  <c r="AW264" i="1"/>
  <c r="AC265" i="1"/>
  <c r="AD265" i="1"/>
  <c r="AE265" i="1"/>
  <c r="AF265" i="1"/>
  <c r="AO265" i="1" s="1"/>
  <c r="AG265" i="1"/>
  <c r="AH265" i="1"/>
  <c r="AI265" i="1"/>
  <c r="AJ265" i="1"/>
  <c r="AK265" i="1"/>
  <c r="AT265" i="1"/>
  <c r="AU265" i="1"/>
  <c r="AV265" i="1"/>
  <c r="AW265" i="1"/>
  <c r="BB265" i="1" s="1"/>
  <c r="AC266" i="1"/>
  <c r="AD266" i="1"/>
  <c r="AE266" i="1"/>
  <c r="AF266" i="1"/>
  <c r="AO266" i="1" s="1"/>
  <c r="AN266" i="1" s="1"/>
  <c r="AG266" i="1"/>
  <c r="AH266" i="1"/>
  <c r="AI266" i="1"/>
  <c r="AJ266" i="1"/>
  <c r="AK266" i="1"/>
  <c r="AT266" i="1"/>
  <c r="AU266" i="1"/>
  <c r="AV266" i="1"/>
  <c r="AW266" i="1"/>
  <c r="BB266" i="1" s="1"/>
  <c r="AC267" i="1"/>
  <c r="AD267" i="1"/>
  <c r="AE267" i="1"/>
  <c r="AF267" i="1"/>
  <c r="AO267" i="1" s="1"/>
  <c r="AG267" i="1"/>
  <c r="AH267" i="1"/>
  <c r="AI267" i="1"/>
  <c r="AJ267" i="1"/>
  <c r="AK267" i="1"/>
  <c r="AT267" i="1"/>
  <c r="AU267" i="1"/>
  <c r="AV267" i="1"/>
  <c r="AW267" i="1"/>
  <c r="AC268" i="1"/>
  <c r="AD268" i="1"/>
  <c r="AE268" i="1"/>
  <c r="AF268" i="1"/>
  <c r="AG268" i="1"/>
  <c r="AH268" i="1"/>
  <c r="AI268" i="1"/>
  <c r="AJ268" i="1"/>
  <c r="AK268" i="1"/>
  <c r="AO268" i="1"/>
  <c r="AN268" i="1" s="1"/>
  <c r="AT268" i="1"/>
  <c r="AU268" i="1"/>
  <c r="AV268" i="1"/>
  <c r="AW268" i="1"/>
  <c r="AC269" i="1"/>
  <c r="AD269" i="1"/>
  <c r="AE269" i="1"/>
  <c r="AF269" i="1"/>
  <c r="AO269" i="1" s="1"/>
  <c r="AG269" i="1"/>
  <c r="AH269" i="1"/>
  <c r="AI269" i="1"/>
  <c r="AJ269" i="1"/>
  <c r="AK269" i="1"/>
  <c r="AT269" i="1"/>
  <c r="AU269" i="1"/>
  <c r="AV269" i="1"/>
  <c r="AW269" i="1"/>
  <c r="AC270" i="1"/>
  <c r="AD270" i="1"/>
  <c r="AE270" i="1"/>
  <c r="AF270" i="1"/>
  <c r="AG270" i="1"/>
  <c r="AH270" i="1"/>
  <c r="AI270" i="1"/>
  <c r="AJ270" i="1"/>
  <c r="AK270" i="1"/>
  <c r="AO270" i="1"/>
  <c r="AN270" i="1" s="1"/>
  <c r="AT270" i="1"/>
  <c r="AU270" i="1"/>
  <c r="AV270" i="1"/>
  <c r="AW270" i="1"/>
  <c r="BB270" i="1" s="1"/>
  <c r="AC271" i="1"/>
  <c r="AD271" i="1"/>
  <c r="AE271" i="1"/>
  <c r="AF271" i="1"/>
  <c r="AO271" i="1" s="1"/>
  <c r="AG271" i="1"/>
  <c r="AH271" i="1"/>
  <c r="AI271" i="1"/>
  <c r="AJ271" i="1"/>
  <c r="AK271" i="1"/>
  <c r="AT271" i="1"/>
  <c r="AU271" i="1"/>
  <c r="AV271" i="1"/>
  <c r="AW271" i="1"/>
  <c r="BB271" i="1" s="1"/>
  <c r="AC272" i="1"/>
  <c r="AD272" i="1"/>
  <c r="AE272" i="1"/>
  <c r="AF272" i="1"/>
  <c r="AO272" i="1" s="1"/>
  <c r="AN272" i="1" s="1"/>
  <c r="AG272" i="1"/>
  <c r="AH272" i="1"/>
  <c r="AI272" i="1"/>
  <c r="AJ272" i="1"/>
  <c r="AK272" i="1"/>
  <c r="AT272" i="1"/>
  <c r="AU272" i="1"/>
  <c r="AV272" i="1"/>
  <c r="AW272" i="1"/>
  <c r="AC273" i="1"/>
  <c r="AD273" i="1"/>
  <c r="AE273" i="1"/>
  <c r="AF273" i="1"/>
  <c r="AO273" i="1" s="1"/>
  <c r="AG273" i="1"/>
  <c r="AH273" i="1"/>
  <c r="AI273" i="1"/>
  <c r="AJ273" i="1"/>
  <c r="AK273" i="1"/>
  <c r="AT273" i="1"/>
  <c r="AU273" i="1"/>
  <c r="AV273" i="1"/>
  <c r="AW273" i="1"/>
  <c r="AC274" i="1"/>
  <c r="AD274" i="1"/>
  <c r="AE274" i="1"/>
  <c r="AF274" i="1"/>
  <c r="AO274" i="1" s="1"/>
  <c r="AN274" i="1" s="1"/>
  <c r="AG274" i="1"/>
  <c r="AH274" i="1"/>
  <c r="AI274" i="1"/>
  <c r="AJ274" i="1"/>
  <c r="AK274" i="1"/>
  <c r="AT274" i="1"/>
  <c r="AU274" i="1"/>
  <c r="AV274" i="1"/>
  <c r="AW274" i="1"/>
  <c r="AC275" i="1"/>
  <c r="AD275" i="1"/>
  <c r="AE275" i="1"/>
  <c r="AF275" i="1"/>
  <c r="AO275" i="1" s="1"/>
  <c r="AG275" i="1"/>
  <c r="AH275" i="1"/>
  <c r="AI275" i="1"/>
  <c r="AJ275" i="1"/>
  <c r="AK275" i="1"/>
  <c r="AT275" i="1"/>
  <c r="AU275" i="1"/>
  <c r="AV275" i="1"/>
  <c r="AW275" i="1"/>
  <c r="BB275" i="1" s="1"/>
  <c r="AC276" i="1"/>
  <c r="AD276" i="1"/>
  <c r="AE276" i="1"/>
  <c r="AF276" i="1"/>
  <c r="AG276" i="1"/>
  <c r="AH276" i="1"/>
  <c r="AI276" i="1"/>
  <c r="AJ276" i="1"/>
  <c r="AK276" i="1"/>
  <c r="AO276" i="1"/>
  <c r="AN276" i="1" s="1"/>
  <c r="AT276" i="1"/>
  <c r="AU276" i="1"/>
  <c r="AV276" i="1"/>
  <c r="AW276" i="1"/>
  <c r="BB276" i="1" s="1"/>
  <c r="AC277" i="1"/>
  <c r="AD277" i="1"/>
  <c r="AE277" i="1"/>
  <c r="AF277" i="1"/>
  <c r="AO277" i="1" s="1"/>
  <c r="AG277" i="1"/>
  <c r="AH277" i="1"/>
  <c r="AI277" i="1"/>
  <c r="AJ277" i="1"/>
  <c r="AK277" i="1"/>
  <c r="AT277" i="1"/>
  <c r="AU277" i="1"/>
  <c r="AV277" i="1"/>
  <c r="AW277" i="1"/>
  <c r="AC278" i="1"/>
  <c r="AD278" i="1"/>
  <c r="AE278" i="1"/>
  <c r="AF278" i="1"/>
  <c r="AG278" i="1"/>
  <c r="AH278" i="1"/>
  <c r="AI278" i="1"/>
  <c r="AJ278" i="1"/>
  <c r="AK278" i="1"/>
  <c r="AO278" i="1"/>
  <c r="AN278" i="1" s="1"/>
  <c r="AT278" i="1"/>
  <c r="AU278" i="1"/>
  <c r="AV278" i="1"/>
  <c r="AW278" i="1"/>
  <c r="AC279" i="1"/>
  <c r="AD279" i="1"/>
  <c r="AE279" i="1"/>
  <c r="AF279" i="1"/>
  <c r="AO279" i="1" s="1"/>
  <c r="AG279" i="1"/>
  <c r="AH279" i="1"/>
  <c r="AI279" i="1"/>
  <c r="AJ279" i="1"/>
  <c r="AK279" i="1"/>
  <c r="AT279" i="1"/>
  <c r="AU279" i="1"/>
  <c r="AV279" i="1"/>
  <c r="AW279" i="1"/>
  <c r="BB279" i="1" s="1"/>
  <c r="AC280" i="1"/>
  <c r="AD280" i="1"/>
  <c r="AE280" i="1"/>
  <c r="AF280" i="1"/>
  <c r="AO280" i="1" s="1"/>
  <c r="AN280" i="1" s="1"/>
  <c r="AG280" i="1"/>
  <c r="AH280" i="1"/>
  <c r="AI280" i="1"/>
  <c r="AJ280" i="1"/>
  <c r="AK280" i="1"/>
  <c r="AT280" i="1"/>
  <c r="AU280" i="1"/>
  <c r="AV280" i="1"/>
  <c r="AW280" i="1"/>
  <c r="BB280" i="1" s="1"/>
  <c r="AC281" i="1"/>
  <c r="AD281" i="1"/>
  <c r="AE281" i="1"/>
  <c r="AF281" i="1"/>
  <c r="AO281" i="1" s="1"/>
  <c r="AG281" i="1"/>
  <c r="AH281" i="1"/>
  <c r="AI281" i="1"/>
  <c r="AJ281" i="1"/>
  <c r="AK281" i="1"/>
  <c r="AT281" i="1"/>
  <c r="AU281" i="1"/>
  <c r="AV281" i="1"/>
  <c r="AW281" i="1"/>
  <c r="AC282" i="1"/>
  <c r="AD282" i="1"/>
  <c r="AE282" i="1"/>
  <c r="AF282" i="1"/>
  <c r="AO282" i="1" s="1"/>
  <c r="AN282" i="1" s="1"/>
  <c r="AG282" i="1"/>
  <c r="AH282" i="1"/>
  <c r="AI282" i="1"/>
  <c r="AJ282" i="1"/>
  <c r="AK282" i="1"/>
  <c r="AT282" i="1"/>
  <c r="AU282" i="1"/>
  <c r="AV282" i="1"/>
  <c r="AW282" i="1"/>
  <c r="AC283" i="1"/>
  <c r="AD283" i="1"/>
  <c r="AE283" i="1"/>
  <c r="AF283" i="1"/>
  <c r="AO283" i="1" s="1"/>
  <c r="AG283" i="1"/>
  <c r="AH283" i="1"/>
  <c r="AI283" i="1"/>
  <c r="AJ283" i="1"/>
  <c r="AK283" i="1"/>
  <c r="AT283" i="1"/>
  <c r="AU283" i="1"/>
  <c r="AV283" i="1"/>
  <c r="AW283" i="1"/>
  <c r="BB283" i="1" s="1"/>
  <c r="AC284" i="1"/>
  <c r="AD284" i="1"/>
  <c r="AE284" i="1"/>
  <c r="AF284" i="1"/>
  <c r="AG284" i="1"/>
  <c r="AH284" i="1"/>
  <c r="AI284" i="1"/>
  <c r="AJ284" i="1"/>
  <c r="AK284" i="1"/>
  <c r="AO284" i="1"/>
  <c r="AN284" i="1" s="1"/>
  <c r="AT284" i="1"/>
  <c r="AU284" i="1"/>
  <c r="AV284" i="1"/>
  <c r="AW284" i="1"/>
  <c r="BB284" i="1" s="1"/>
  <c r="AC285" i="1"/>
  <c r="AD285" i="1"/>
  <c r="AE285" i="1"/>
  <c r="AF285" i="1"/>
  <c r="AO285" i="1" s="1"/>
  <c r="AG285" i="1"/>
  <c r="AH285" i="1"/>
  <c r="AI285" i="1"/>
  <c r="AJ285" i="1"/>
  <c r="AK285" i="1"/>
  <c r="AT285" i="1"/>
  <c r="AU285" i="1"/>
  <c r="AV285" i="1"/>
  <c r="AW285" i="1"/>
  <c r="AC286" i="1"/>
  <c r="AD286" i="1"/>
  <c r="AE286" i="1"/>
  <c r="AF286" i="1"/>
  <c r="AG286" i="1"/>
  <c r="AH286" i="1"/>
  <c r="AI286" i="1"/>
  <c r="AJ286" i="1"/>
  <c r="AK286" i="1"/>
  <c r="AO286" i="1"/>
  <c r="AN286" i="1" s="1"/>
  <c r="AT286" i="1"/>
  <c r="AU286" i="1"/>
  <c r="AV286" i="1"/>
  <c r="AW286" i="1"/>
  <c r="AC287" i="1"/>
  <c r="AD287" i="1"/>
  <c r="AE287" i="1"/>
  <c r="AF287" i="1"/>
  <c r="AO287" i="1" s="1"/>
  <c r="AG287" i="1"/>
  <c r="AH287" i="1"/>
  <c r="AI287" i="1"/>
  <c r="AJ287" i="1"/>
  <c r="AK287" i="1"/>
  <c r="AT287" i="1"/>
  <c r="AU287" i="1"/>
  <c r="AV287" i="1"/>
  <c r="AW287" i="1"/>
  <c r="BB287" i="1" s="1"/>
  <c r="AC288" i="1"/>
  <c r="AD288" i="1"/>
  <c r="AE288" i="1"/>
  <c r="AF288" i="1"/>
  <c r="AO288" i="1" s="1"/>
  <c r="AN288" i="1" s="1"/>
  <c r="AG288" i="1"/>
  <c r="AH288" i="1"/>
  <c r="AI288" i="1"/>
  <c r="AJ288" i="1"/>
  <c r="AK288" i="1"/>
  <c r="AT288" i="1"/>
  <c r="AU288" i="1"/>
  <c r="AV288" i="1"/>
  <c r="AW288" i="1"/>
  <c r="BB288" i="1" s="1"/>
  <c r="AC289" i="1"/>
  <c r="AD289" i="1"/>
  <c r="AE289" i="1"/>
  <c r="AF289" i="1"/>
  <c r="AO289" i="1" s="1"/>
  <c r="AG289" i="1"/>
  <c r="AH289" i="1"/>
  <c r="AI289" i="1"/>
  <c r="AJ289" i="1"/>
  <c r="AK289" i="1"/>
  <c r="AT289" i="1"/>
  <c r="AU289" i="1"/>
  <c r="AV289" i="1"/>
  <c r="AW289" i="1"/>
  <c r="AC290" i="1"/>
  <c r="AD290" i="1"/>
  <c r="AE290" i="1"/>
  <c r="AF290" i="1"/>
  <c r="AO290" i="1" s="1"/>
  <c r="AN290" i="1" s="1"/>
  <c r="AG290" i="1"/>
  <c r="AH290" i="1"/>
  <c r="AI290" i="1"/>
  <c r="AJ290" i="1"/>
  <c r="AK290" i="1"/>
  <c r="AT290" i="1"/>
  <c r="AU290" i="1"/>
  <c r="AV290" i="1"/>
  <c r="AW290" i="1"/>
  <c r="AC291" i="1"/>
  <c r="AD291" i="1"/>
  <c r="AE291" i="1"/>
  <c r="AF291" i="1"/>
  <c r="AO291" i="1" s="1"/>
  <c r="AG291" i="1"/>
  <c r="AH291" i="1"/>
  <c r="AI291" i="1"/>
  <c r="AJ291" i="1"/>
  <c r="AK291" i="1"/>
  <c r="AT291" i="1"/>
  <c r="AU291" i="1"/>
  <c r="AV291" i="1"/>
  <c r="AW291" i="1"/>
  <c r="BB291" i="1" s="1"/>
  <c r="AC292" i="1"/>
  <c r="AD292" i="1"/>
  <c r="AE292" i="1"/>
  <c r="AF292" i="1"/>
  <c r="AG292" i="1"/>
  <c r="AH292" i="1"/>
  <c r="AI292" i="1"/>
  <c r="AJ292" i="1"/>
  <c r="AK292" i="1"/>
  <c r="AO292" i="1"/>
  <c r="AN292" i="1" s="1"/>
  <c r="AT292" i="1"/>
  <c r="AU292" i="1"/>
  <c r="AV292" i="1"/>
  <c r="AW292" i="1"/>
  <c r="BB292" i="1" s="1"/>
  <c r="AC293" i="1"/>
  <c r="AD293" i="1"/>
  <c r="AE293" i="1"/>
  <c r="AF293" i="1"/>
  <c r="AO293" i="1" s="1"/>
  <c r="AG293" i="1"/>
  <c r="AH293" i="1"/>
  <c r="AI293" i="1"/>
  <c r="AJ293" i="1"/>
  <c r="AK293" i="1"/>
  <c r="AT293" i="1"/>
  <c r="AU293" i="1"/>
  <c r="AV293" i="1"/>
  <c r="AW293" i="1"/>
  <c r="AC294" i="1"/>
  <c r="AD294" i="1"/>
  <c r="AE294" i="1"/>
  <c r="AF294" i="1"/>
  <c r="AG294" i="1"/>
  <c r="AH294" i="1"/>
  <c r="AI294" i="1"/>
  <c r="AJ294" i="1"/>
  <c r="AK294" i="1"/>
  <c r="AO294" i="1"/>
  <c r="AN294" i="1" s="1"/>
  <c r="AT294" i="1"/>
  <c r="AU294" i="1"/>
  <c r="AV294" i="1"/>
  <c r="AW294" i="1"/>
  <c r="AC295" i="1"/>
  <c r="AD295" i="1"/>
  <c r="AE295" i="1"/>
  <c r="AF295" i="1"/>
  <c r="AO295" i="1" s="1"/>
  <c r="AG295" i="1"/>
  <c r="AH295" i="1"/>
  <c r="AI295" i="1"/>
  <c r="AJ295" i="1"/>
  <c r="AK295" i="1"/>
  <c r="AT295" i="1"/>
  <c r="AU295" i="1"/>
  <c r="AV295" i="1"/>
  <c r="AW295" i="1"/>
  <c r="AC296" i="1"/>
  <c r="AD296" i="1"/>
  <c r="AE296" i="1"/>
  <c r="AF296" i="1"/>
  <c r="AO296" i="1" s="1"/>
  <c r="AN296" i="1" s="1"/>
  <c r="AG296" i="1"/>
  <c r="AH296" i="1"/>
  <c r="AI296" i="1"/>
  <c r="AJ296" i="1"/>
  <c r="AK296" i="1"/>
  <c r="AT296" i="1"/>
  <c r="AU296" i="1"/>
  <c r="AV296" i="1"/>
  <c r="AW296" i="1"/>
  <c r="BB296" i="1" s="1"/>
  <c r="AC297" i="1"/>
  <c r="AD297" i="1"/>
  <c r="AE297" i="1"/>
  <c r="AF297" i="1"/>
  <c r="AO297" i="1" s="1"/>
  <c r="AG297" i="1"/>
  <c r="AH297" i="1"/>
  <c r="AI297" i="1"/>
  <c r="AJ297" i="1"/>
  <c r="AK297" i="1"/>
  <c r="AT297" i="1"/>
  <c r="AU297" i="1"/>
  <c r="AV297" i="1"/>
  <c r="AW297" i="1"/>
  <c r="BB297" i="1" s="1"/>
  <c r="AC298" i="1"/>
  <c r="AD298" i="1"/>
  <c r="AE298" i="1"/>
  <c r="AF298" i="1"/>
  <c r="AO298" i="1" s="1"/>
  <c r="AN298" i="1" s="1"/>
  <c r="AG298" i="1"/>
  <c r="AH298" i="1"/>
  <c r="AI298" i="1"/>
  <c r="AJ298" i="1"/>
  <c r="AK298" i="1"/>
  <c r="AT298" i="1"/>
  <c r="AU298" i="1"/>
  <c r="AV298" i="1"/>
  <c r="AW298" i="1"/>
  <c r="AC299" i="1"/>
  <c r="AD299" i="1"/>
  <c r="AE299" i="1"/>
  <c r="AF299" i="1"/>
  <c r="AO299" i="1" s="1"/>
  <c r="AG299" i="1"/>
  <c r="AH299" i="1"/>
  <c r="AI299" i="1"/>
  <c r="AJ299" i="1"/>
  <c r="AK299" i="1"/>
  <c r="AT299" i="1"/>
  <c r="AU299" i="1"/>
  <c r="AV299" i="1"/>
  <c r="AW299" i="1"/>
  <c r="AC300" i="1"/>
  <c r="AD300" i="1"/>
  <c r="AE300" i="1"/>
  <c r="AF300" i="1"/>
  <c r="AG300" i="1"/>
  <c r="AH300" i="1"/>
  <c r="AI300" i="1"/>
  <c r="AJ300" i="1"/>
  <c r="AK300" i="1"/>
  <c r="AO300" i="1"/>
  <c r="AN300" i="1" s="1"/>
  <c r="AT300" i="1"/>
  <c r="AU300" i="1"/>
  <c r="AV300" i="1"/>
  <c r="AW300" i="1"/>
  <c r="BB300" i="1" s="1"/>
  <c r="AC301" i="1"/>
  <c r="AD301" i="1"/>
  <c r="AE301" i="1"/>
  <c r="AF301" i="1"/>
  <c r="AO301" i="1" s="1"/>
  <c r="AG301" i="1"/>
  <c r="AH301" i="1"/>
  <c r="AI301" i="1"/>
  <c r="AJ301" i="1"/>
  <c r="AK301" i="1"/>
  <c r="AT301" i="1"/>
  <c r="AU301" i="1"/>
  <c r="AV301" i="1"/>
  <c r="AW301" i="1"/>
  <c r="BB301" i="1" s="1"/>
  <c r="AC302" i="1"/>
  <c r="AD302" i="1"/>
  <c r="AE302" i="1"/>
  <c r="AF302" i="1"/>
  <c r="AG302" i="1"/>
  <c r="AH302" i="1"/>
  <c r="AI302" i="1"/>
  <c r="AJ302" i="1"/>
  <c r="AK302" i="1"/>
  <c r="AO302" i="1"/>
  <c r="AN302" i="1" s="1"/>
  <c r="AT302" i="1"/>
  <c r="AU302" i="1"/>
  <c r="AV302" i="1"/>
  <c r="AW302" i="1"/>
  <c r="AC303" i="1"/>
  <c r="AD303" i="1"/>
  <c r="AE303" i="1"/>
  <c r="AF303" i="1"/>
  <c r="AO303" i="1" s="1"/>
  <c r="AG303" i="1"/>
  <c r="AH303" i="1"/>
  <c r="AI303" i="1"/>
  <c r="AJ303" i="1"/>
  <c r="AK303" i="1"/>
  <c r="AT303" i="1"/>
  <c r="AU303" i="1"/>
  <c r="AV303" i="1"/>
  <c r="AW303" i="1"/>
  <c r="AC304" i="1"/>
  <c r="AD304" i="1"/>
  <c r="AE304" i="1"/>
  <c r="AF304" i="1"/>
  <c r="AO304" i="1" s="1"/>
  <c r="AN304" i="1" s="1"/>
  <c r="AG304" i="1"/>
  <c r="AH304" i="1"/>
  <c r="AI304" i="1"/>
  <c r="AJ304" i="1"/>
  <c r="AK304" i="1"/>
  <c r="AT304" i="1"/>
  <c r="AU304" i="1"/>
  <c r="AV304" i="1"/>
  <c r="AW304" i="1"/>
  <c r="BB304" i="1" s="1"/>
  <c r="AC305" i="1"/>
  <c r="AD305" i="1"/>
  <c r="AE305" i="1"/>
  <c r="AF305" i="1"/>
  <c r="AO305" i="1" s="1"/>
  <c r="AG305" i="1"/>
  <c r="AH305" i="1"/>
  <c r="AI305" i="1"/>
  <c r="AJ305" i="1"/>
  <c r="AK305" i="1"/>
  <c r="AT305" i="1"/>
  <c r="AU305" i="1"/>
  <c r="AV305" i="1"/>
  <c r="AW305" i="1"/>
  <c r="BB305" i="1" s="1"/>
  <c r="AC306" i="1"/>
  <c r="AD306" i="1"/>
  <c r="AE306" i="1"/>
  <c r="AF306" i="1"/>
  <c r="AO306" i="1" s="1"/>
  <c r="AN306" i="1" s="1"/>
  <c r="AG306" i="1"/>
  <c r="AH306" i="1"/>
  <c r="AI306" i="1"/>
  <c r="AJ306" i="1"/>
  <c r="AK306" i="1"/>
  <c r="AT306" i="1"/>
  <c r="AU306" i="1"/>
  <c r="AV306" i="1"/>
  <c r="AW306" i="1"/>
  <c r="AC307" i="1"/>
  <c r="AD307" i="1"/>
  <c r="AE307" i="1"/>
  <c r="AF307" i="1"/>
  <c r="AO307" i="1" s="1"/>
  <c r="AG307" i="1"/>
  <c r="AH307" i="1"/>
  <c r="AI307" i="1"/>
  <c r="AJ307" i="1"/>
  <c r="AK307" i="1"/>
  <c r="AT307" i="1"/>
  <c r="AU307" i="1"/>
  <c r="AV307" i="1"/>
  <c r="AW307" i="1"/>
  <c r="AC308" i="1"/>
  <c r="AD308" i="1"/>
  <c r="AE308" i="1"/>
  <c r="AF308" i="1"/>
  <c r="AG308" i="1"/>
  <c r="AH308" i="1"/>
  <c r="AI308" i="1"/>
  <c r="AJ308" i="1"/>
  <c r="AK308" i="1"/>
  <c r="AO308" i="1"/>
  <c r="AT308" i="1"/>
  <c r="AU308" i="1"/>
  <c r="AV308" i="1"/>
  <c r="AW308" i="1"/>
  <c r="BB308" i="1" s="1"/>
  <c r="AC309" i="1"/>
  <c r="AD309" i="1"/>
  <c r="AE309" i="1"/>
  <c r="AF309" i="1"/>
  <c r="AO309" i="1" s="1"/>
  <c r="AP309" i="1" s="1"/>
  <c r="AG309" i="1"/>
  <c r="AH309" i="1"/>
  <c r="AI309" i="1"/>
  <c r="AJ309" i="1"/>
  <c r="AK309" i="1"/>
  <c r="AT309" i="1"/>
  <c r="AU309" i="1"/>
  <c r="AV309" i="1"/>
  <c r="AW309" i="1"/>
  <c r="BB309" i="1" s="1"/>
  <c r="AC310" i="1"/>
  <c r="AD310" i="1"/>
  <c r="AE310" i="1"/>
  <c r="AF310" i="1"/>
  <c r="AG310" i="1"/>
  <c r="AH310" i="1"/>
  <c r="AI310" i="1"/>
  <c r="AJ310" i="1"/>
  <c r="AK310" i="1"/>
  <c r="AO310" i="1"/>
  <c r="AT310" i="1"/>
  <c r="AU310" i="1"/>
  <c r="AV310" i="1"/>
  <c r="AW310" i="1"/>
  <c r="AC311" i="1"/>
  <c r="AD311" i="1"/>
  <c r="AE311" i="1"/>
  <c r="AF311" i="1"/>
  <c r="AO311" i="1" s="1"/>
  <c r="AP311" i="1" s="1"/>
  <c r="AG311" i="1"/>
  <c r="AH311" i="1"/>
  <c r="AI311" i="1"/>
  <c r="AJ311" i="1"/>
  <c r="AK311" i="1"/>
  <c r="AT311" i="1"/>
  <c r="AU311" i="1"/>
  <c r="AV311" i="1"/>
  <c r="AW311" i="1"/>
  <c r="AC312" i="1"/>
  <c r="AD312" i="1"/>
  <c r="AE312" i="1"/>
  <c r="AF312" i="1"/>
  <c r="AG312" i="1"/>
  <c r="AH312" i="1"/>
  <c r="AI312" i="1"/>
  <c r="AJ312" i="1"/>
  <c r="AK312" i="1"/>
  <c r="AO312" i="1"/>
  <c r="AT312" i="1"/>
  <c r="AU312" i="1"/>
  <c r="AV312" i="1"/>
  <c r="AW312" i="1"/>
  <c r="BB312" i="1" s="1"/>
  <c r="AC313" i="1"/>
  <c r="AD313" i="1"/>
  <c r="AE313" i="1"/>
  <c r="AF313" i="1"/>
  <c r="AO313" i="1" s="1"/>
  <c r="AP313" i="1" s="1"/>
  <c r="AG313" i="1"/>
  <c r="AH313" i="1"/>
  <c r="AI313" i="1"/>
  <c r="AJ313" i="1"/>
  <c r="AK313" i="1"/>
  <c r="AT313" i="1"/>
  <c r="AU313" i="1"/>
  <c r="AV313" i="1"/>
  <c r="AW313" i="1"/>
  <c r="BB313" i="1" s="1"/>
  <c r="AC314" i="1"/>
  <c r="AD314" i="1"/>
  <c r="AE314" i="1"/>
  <c r="AF314" i="1"/>
  <c r="AG314" i="1"/>
  <c r="AH314" i="1"/>
  <c r="AI314" i="1"/>
  <c r="AJ314" i="1"/>
  <c r="AK314" i="1"/>
  <c r="AO314" i="1"/>
  <c r="AT314" i="1"/>
  <c r="AU314" i="1"/>
  <c r="AV314" i="1"/>
  <c r="AW314" i="1"/>
  <c r="AC315" i="1"/>
  <c r="AD315" i="1"/>
  <c r="AE315" i="1"/>
  <c r="AF315" i="1"/>
  <c r="AO315" i="1" s="1"/>
  <c r="AP315" i="1" s="1"/>
  <c r="AG315" i="1"/>
  <c r="AH315" i="1"/>
  <c r="AI315" i="1"/>
  <c r="AJ315" i="1"/>
  <c r="AK315" i="1"/>
  <c r="AT315" i="1"/>
  <c r="AU315" i="1"/>
  <c r="AV315" i="1"/>
  <c r="AW315" i="1"/>
  <c r="AC316" i="1"/>
  <c r="AD316" i="1"/>
  <c r="AE316" i="1"/>
  <c r="AF316" i="1"/>
  <c r="AG316" i="1"/>
  <c r="AH316" i="1"/>
  <c r="AI316" i="1"/>
  <c r="AJ316" i="1"/>
  <c r="AK316" i="1"/>
  <c r="AO316" i="1"/>
  <c r="AT316" i="1"/>
  <c r="AU316" i="1"/>
  <c r="AV316" i="1"/>
  <c r="AW316" i="1"/>
  <c r="BB316" i="1" s="1"/>
  <c r="AC317" i="1"/>
  <c r="AD317" i="1"/>
  <c r="AE317" i="1"/>
  <c r="AF317" i="1"/>
  <c r="AO317" i="1" s="1"/>
  <c r="AP317" i="1" s="1"/>
  <c r="AG317" i="1"/>
  <c r="AH317" i="1"/>
  <c r="AI317" i="1"/>
  <c r="AJ317" i="1"/>
  <c r="AK317" i="1"/>
  <c r="AT317" i="1"/>
  <c r="AU317" i="1"/>
  <c r="AV317" i="1"/>
  <c r="AW317" i="1"/>
  <c r="BB317" i="1" s="1"/>
  <c r="AC318" i="1"/>
  <c r="AD318" i="1"/>
  <c r="AE318" i="1"/>
  <c r="AF318" i="1"/>
  <c r="AG318" i="1"/>
  <c r="AH318" i="1"/>
  <c r="AI318" i="1"/>
  <c r="AJ318" i="1"/>
  <c r="AK318" i="1"/>
  <c r="AO318" i="1"/>
  <c r="AT318" i="1"/>
  <c r="AU318" i="1"/>
  <c r="AV318" i="1"/>
  <c r="AW318" i="1"/>
  <c r="AC319" i="1"/>
  <c r="AD319" i="1"/>
  <c r="AE319" i="1"/>
  <c r="AF319" i="1"/>
  <c r="AO319" i="1" s="1"/>
  <c r="AP319" i="1" s="1"/>
  <c r="AG319" i="1"/>
  <c r="AH319" i="1"/>
  <c r="AI319" i="1"/>
  <c r="AJ319" i="1"/>
  <c r="AK319" i="1"/>
  <c r="AT319" i="1"/>
  <c r="AU319" i="1"/>
  <c r="AV319" i="1"/>
  <c r="AW319" i="1"/>
  <c r="AC320" i="1"/>
  <c r="AD320" i="1"/>
  <c r="AE320" i="1"/>
  <c r="AF320" i="1"/>
  <c r="AG320" i="1"/>
  <c r="AH320" i="1"/>
  <c r="AI320" i="1"/>
  <c r="AJ320" i="1"/>
  <c r="AK320" i="1"/>
  <c r="AO320" i="1"/>
  <c r="AT320" i="1"/>
  <c r="AU320" i="1"/>
  <c r="AV320" i="1"/>
  <c r="AW320" i="1"/>
  <c r="BB320" i="1" s="1"/>
  <c r="AC321" i="1"/>
  <c r="AD321" i="1"/>
  <c r="AE321" i="1"/>
  <c r="AF321" i="1"/>
  <c r="AO321" i="1" s="1"/>
  <c r="AP321" i="1" s="1"/>
  <c r="AG321" i="1"/>
  <c r="AH321" i="1"/>
  <c r="AI321" i="1"/>
  <c r="AJ321" i="1"/>
  <c r="AK321" i="1"/>
  <c r="AT321" i="1"/>
  <c r="AU321" i="1"/>
  <c r="AV321" i="1"/>
  <c r="AW321" i="1"/>
  <c r="BB321" i="1" s="1"/>
  <c r="AC322" i="1"/>
  <c r="AD322" i="1"/>
  <c r="AE322" i="1"/>
  <c r="AF322" i="1"/>
  <c r="AG322" i="1"/>
  <c r="AH322" i="1"/>
  <c r="AI322" i="1"/>
  <c r="AJ322" i="1"/>
  <c r="AK322" i="1"/>
  <c r="AO322" i="1"/>
  <c r="AT322" i="1"/>
  <c r="AU322" i="1"/>
  <c r="AV322" i="1"/>
  <c r="AW322" i="1"/>
  <c r="AC323" i="1"/>
  <c r="AD323" i="1"/>
  <c r="AE323" i="1"/>
  <c r="AF323" i="1"/>
  <c r="AO323" i="1" s="1"/>
  <c r="AP323" i="1" s="1"/>
  <c r="AG323" i="1"/>
  <c r="AH323" i="1"/>
  <c r="AI323" i="1"/>
  <c r="AJ323" i="1"/>
  <c r="AK323" i="1"/>
  <c r="AT323" i="1"/>
  <c r="AU323" i="1"/>
  <c r="AV323" i="1"/>
  <c r="AW323" i="1"/>
  <c r="AC324" i="1"/>
  <c r="AD324" i="1"/>
  <c r="AE324" i="1"/>
  <c r="AF324" i="1"/>
  <c r="AG324" i="1"/>
  <c r="AH324" i="1"/>
  <c r="AI324" i="1"/>
  <c r="AJ324" i="1"/>
  <c r="AK324" i="1"/>
  <c r="AO324" i="1"/>
  <c r="AT324" i="1"/>
  <c r="AU324" i="1"/>
  <c r="AV324" i="1"/>
  <c r="AW324" i="1"/>
  <c r="BB324" i="1" s="1"/>
  <c r="AC325" i="1"/>
  <c r="AD325" i="1"/>
  <c r="AE325" i="1"/>
  <c r="AF325" i="1"/>
  <c r="AO325" i="1" s="1"/>
  <c r="AP325" i="1" s="1"/>
  <c r="AG325" i="1"/>
  <c r="AH325" i="1"/>
  <c r="AI325" i="1"/>
  <c r="AJ325" i="1"/>
  <c r="AK325" i="1"/>
  <c r="AT325" i="1"/>
  <c r="AU325" i="1"/>
  <c r="AV325" i="1"/>
  <c r="AW325" i="1"/>
  <c r="BB325" i="1" s="1"/>
  <c r="AC326" i="1"/>
  <c r="AD326" i="1"/>
  <c r="AE326" i="1"/>
  <c r="AF326" i="1"/>
  <c r="AG326" i="1"/>
  <c r="AH326" i="1"/>
  <c r="AI326" i="1"/>
  <c r="AJ326" i="1"/>
  <c r="AK326" i="1"/>
  <c r="AO326" i="1"/>
  <c r="AT326" i="1"/>
  <c r="AU326" i="1"/>
  <c r="AV326" i="1"/>
  <c r="AW326" i="1"/>
  <c r="AC327" i="1"/>
  <c r="AD327" i="1"/>
  <c r="AE327" i="1"/>
  <c r="AF327" i="1"/>
  <c r="AO327" i="1" s="1"/>
  <c r="AP327" i="1" s="1"/>
  <c r="AG327" i="1"/>
  <c r="AH327" i="1"/>
  <c r="AI327" i="1"/>
  <c r="AJ327" i="1"/>
  <c r="AK327" i="1"/>
  <c r="AT327" i="1"/>
  <c r="AU327" i="1"/>
  <c r="AV327" i="1"/>
  <c r="AW327" i="1"/>
  <c r="AC328" i="1"/>
  <c r="AD328" i="1"/>
  <c r="AE328" i="1"/>
  <c r="AF328" i="1"/>
  <c r="AG328" i="1"/>
  <c r="AH328" i="1"/>
  <c r="AI328" i="1"/>
  <c r="AJ328" i="1"/>
  <c r="AK328" i="1"/>
  <c r="AO328" i="1"/>
  <c r="AT328" i="1"/>
  <c r="AU328" i="1"/>
  <c r="AV328" i="1"/>
  <c r="AW328" i="1"/>
  <c r="BB328" i="1" s="1"/>
  <c r="AC329" i="1"/>
  <c r="AD329" i="1"/>
  <c r="AE329" i="1"/>
  <c r="AF329" i="1"/>
  <c r="AO329" i="1" s="1"/>
  <c r="AP329" i="1" s="1"/>
  <c r="AG329" i="1"/>
  <c r="AH329" i="1"/>
  <c r="AI329" i="1"/>
  <c r="AJ329" i="1"/>
  <c r="AK329" i="1"/>
  <c r="AT329" i="1"/>
  <c r="AU329" i="1"/>
  <c r="AV329" i="1"/>
  <c r="AW329" i="1"/>
  <c r="BB329" i="1" s="1"/>
  <c r="AC330" i="1"/>
  <c r="AD330" i="1"/>
  <c r="AE330" i="1"/>
  <c r="AF330" i="1"/>
  <c r="AG330" i="1"/>
  <c r="AH330" i="1"/>
  <c r="AI330" i="1"/>
  <c r="AJ330" i="1"/>
  <c r="AK330" i="1"/>
  <c r="AO330" i="1"/>
  <c r="AT330" i="1"/>
  <c r="AU330" i="1"/>
  <c r="AV330" i="1"/>
  <c r="AW330" i="1"/>
  <c r="AC331" i="1"/>
  <c r="AD331" i="1"/>
  <c r="AE331" i="1"/>
  <c r="AF331" i="1"/>
  <c r="AO331" i="1" s="1"/>
  <c r="AP331" i="1" s="1"/>
  <c r="AG331" i="1"/>
  <c r="AH331" i="1"/>
  <c r="AI331" i="1"/>
  <c r="AJ331" i="1"/>
  <c r="AK331" i="1"/>
  <c r="AT331" i="1"/>
  <c r="AU331" i="1"/>
  <c r="AV331" i="1"/>
  <c r="AW331" i="1"/>
  <c r="AC332" i="1"/>
  <c r="AD332" i="1"/>
  <c r="AE332" i="1"/>
  <c r="AF332" i="1"/>
  <c r="AG332" i="1"/>
  <c r="AH332" i="1"/>
  <c r="AI332" i="1"/>
  <c r="AJ332" i="1"/>
  <c r="AK332" i="1"/>
  <c r="AO332" i="1"/>
  <c r="AT332" i="1"/>
  <c r="AU332" i="1"/>
  <c r="AV332" i="1"/>
  <c r="AW332" i="1"/>
  <c r="BB332" i="1" s="1"/>
  <c r="AC333" i="1"/>
  <c r="AD333" i="1"/>
  <c r="AE333" i="1"/>
  <c r="AF333" i="1"/>
  <c r="AO333" i="1" s="1"/>
  <c r="AP333" i="1" s="1"/>
  <c r="AG333" i="1"/>
  <c r="AH333" i="1"/>
  <c r="AI333" i="1"/>
  <c r="AJ333" i="1"/>
  <c r="AK333" i="1"/>
  <c r="AT333" i="1"/>
  <c r="AU333" i="1"/>
  <c r="AV333" i="1"/>
  <c r="AW333" i="1"/>
  <c r="BB333" i="1" s="1"/>
  <c r="AC334" i="1"/>
  <c r="AD334" i="1"/>
  <c r="AE334" i="1"/>
  <c r="AF334" i="1"/>
  <c r="AG334" i="1"/>
  <c r="AH334" i="1"/>
  <c r="AI334" i="1"/>
  <c r="AJ334" i="1"/>
  <c r="AK334" i="1"/>
  <c r="AO334" i="1"/>
  <c r="AT334" i="1"/>
  <c r="AU334" i="1"/>
  <c r="AV334" i="1"/>
  <c r="AW334" i="1"/>
  <c r="AC335" i="1"/>
  <c r="AD335" i="1"/>
  <c r="AE335" i="1"/>
  <c r="AF335" i="1"/>
  <c r="AO335" i="1" s="1"/>
  <c r="AP335" i="1" s="1"/>
  <c r="AG335" i="1"/>
  <c r="AH335" i="1"/>
  <c r="AI335" i="1"/>
  <c r="AJ335" i="1"/>
  <c r="AK335" i="1"/>
  <c r="AT335" i="1"/>
  <c r="AU335" i="1"/>
  <c r="AV335" i="1"/>
  <c r="AW335" i="1"/>
  <c r="AC336" i="1"/>
  <c r="AD336" i="1"/>
  <c r="AE336" i="1"/>
  <c r="AF336" i="1"/>
  <c r="AG336" i="1"/>
  <c r="AH336" i="1"/>
  <c r="AI336" i="1"/>
  <c r="AJ336" i="1"/>
  <c r="AK336" i="1"/>
  <c r="AO336" i="1"/>
  <c r="AT336" i="1"/>
  <c r="AU336" i="1"/>
  <c r="AV336" i="1"/>
  <c r="AW336" i="1"/>
  <c r="BB336" i="1" s="1"/>
  <c r="AC337" i="1"/>
  <c r="AD337" i="1"/>
  <c r="AE337" i="1"/>
  <c r="AF337" i="1"/>
  <c r="AO337" i="1" s="1"/>
  <c r="AP337" i="1" s="1"/>
  <c r="AG337" i="1"/>
  <c r="AH337" i="1"/>
  <c r="AI337" i="1"/>
  <c r="AJ337" i="1"/>
  <c r="AK337" i="1"/>
  <c r="AT337" i="1"/>
  <c r="AU337" i="1"/>
  <c r="AV337" i="1"/>
  <c r="AW337" i="1"/>
  <c r="BB337" i="1" s="1"/>
  <c r="AC338" i="1"/>
  <c r="AD338" i="1"/>
  <c r="AE338" i="1"/>
  <c r="AF338" i="1"/>
  <c r="AG338" i="1"/>
  <c r="AH338" i="1"/>
  <c r="AI338" i="1"/>
  <c r="AJ338" i="1"/>
  <c r="AK338" i="1"/>
  <c r="AO338" i="1"/>
  <c r="AT338" i="1"/>
  <c r="AU338" i="1"/>
  <c r="AV338" i="1"/>
  <c r="AW338" i="1"/>
  <c r="AC339" i="1"/>
  <c r="AD339" i="1"/>
  <c r="AE339" i="1"/>
  <c r="AF339" i="1"/>
  <c r="AO339" i="1" s="1"/>
  <c r="AP339" i="1" s="1"/>
  <c r="AG339" i="1"/>
  <c r="AH339" i="1"/>
  <c r="AI339" i="1"/>
  <c r="AJ339" i="1"/>
  <c r="AK339" i="1"/>
  <c r="AT339" i="1"/>
  <c r="AU339" i="1"/>
  <c r="AV339" i="1"/>
  <c r="AW339" i="1"/>
  <c r="AC340" i="1"/>
  <c r="AD340" i="1"/>
  <c r="AE340" i="1"/>
  <c r="AF340" i="1"/>
  <c r="AG340" i="1"/>
  <c r="AH340" i="1"/>
  <c r="AI340" i="1"/>
  <c r="AJ340" i="1"/>
  <c r="AK340" i="1"/>
  <c r="AO340" i="1"/>
  <c r="AT340" i="1"/>
  <c r="AU340" i="1"/>
  <c r="AV340" i="1"/>
  <c r="AW340" i="1"/>
  <c r="BB340" i="1" s="1"/>
  <c r="AC341" i="1"/>
  <c r="AD341" i="1"/>
  <c r="AE341" i="1"/>
  <c r="AF341" i="1"/>
  <c r="AO341" i="1" s="1"/>
  <c r="AP341" i="1" s="1"/>
  <c r="AG341" i="1"/>
  <c r="AH341" i="1"/>
  <c r="AI341" i="1"/>
  <c r="AJ341" i="1"/>
  <c r="AK341" i="1"/>
  <c r="AT341" i="1"/>
  <c r="AU341" i="1"/>
  <c r="AV341" i="1"/>
  <c r="AW341" i="1"/>
  <c r="BB341" i="1" s="1"/>
  <c r="AC342" i="1"/>
  <c r="AD342" i="1"/>
  <c r="AE342" i="1"/>
  <c r="AF342" i="1"/>
  <c r="AG342" i="1"/>
  <c r="AH342" i="1"/>
  <c r="AI342" i="1"/>
  <c r="AJ342" i="1"/>
  <c r="AK342" i="1"/>
  <c r="AO342" i="1"/>
  <c r="AT342" i="1"/>
  <c r="AU342" i="1"/>
  <c r="AV342" i="1"/>
  <c r="AW342" i="1"/>
  <c r="AC343" i="1"/>
  <c r="AD343" i="1"/>
  <c r="AE343" i="1"/>
  <c r="AF343" i="1"/>
  <c r="AO343" i="1" s="1"/>
  <c r="AP343" i="1" s="1"/>
  <c r="AG343" i="1"/>
  <c r="AH343" i="1"/>
  <c r="AI343" i="1"/>
  <c r="AJ343" i="1"/>
  <c r="AK343" i="1"/>
  <c r="AT343" i="1"/>
  <c r="AU343" i="1"/>
  <c r="AV343" i="1"/>
  <c r="AW343" i="1"/>
  <c r="AC344" i="1"/>
  <c r="AD344" i="1"/>
  <c r="AE344" i="1"/>
  <c r="AF344" i="1"/>
  <c r="AG344" i="1"/>
  <c r="AH344" i="1"/>
  <c r="AI344" i="1"/>
  <c r="AJ344" i="1"/>
  <c r="AK344" i="1"/>
  <c r="AO344" i="1"/>
  <c r="AT344" i="1"/>
  <c r="AU344" i="1"/>
  <c r="AV344" i="1"/>
  <c r="AW344" i="1"/>
  <c r="BB344" i="1" s="1"/>
  <c r="AC345" i="1"/>
  <c r="AD345" i="1"/>
  <c r="AE345" i="1"/>
  <c r="AF345" i="1"/>
  <c r="AO345" i="1" s="1"/>
  <c r="AP345" i="1" s="1"/>
  <c r="AG345" i="1"/>
  <c r="AH345" i="1"/>
  <c r="AI345" i="1"/>
  <c r="AJ345" i="1"/>
  <c r="AK345" i="1"/>
  <c r="AT345" i="1"/>
  <c r="AU345" i="1"/>
  <c r="AV345" i="1"/>
  <c r="AW345" i="1"/>
  <c r="BB345" i="1" s="1"/>
  <c r="AC346" i="1"/>
  <c r="AD346" i="1"/>
  <c r="AE346" i="1"/>
  <c r="AF346" i="1"/>
  <c r="AG346" i="1"/>
  <c r="AH346" i="1"/>
  <c r="AI346" i="1"/>
  <c r="AJ346" i="1"/>
  <c r="AK346" i="1"/>
  <c r="AO346" i="1"/>
  <c r="AT346" i="1"/>
  <c r="AU346" i="1"/>
  <c r="AV346" i="1"/>
  <c r="AW346" i="1"/>
  <c r="AC347" i="1"/>
  <c r="AD347" i="1"/>
  <c r="AE347" i="1"/>
  <c r="AF347" i="1"/>
  <c r="AO347" i="1" s="1"/>
  <c r="AP347" i="1" s="1"/>
  <c r="AG347" i="1"/>
  <c r="AH347" i="1"/>
  <c r="AI347" i="1"/>
  <c r="AJ347" i="1"/>
  <c r="AK347" i="1"/>
  <c r="AT347" i="1"/>
  <c r="AU347" i="1"/>
  <c r="AV347" i="1"/>
  <c r="AW347" i="1"/>
  <c r="AC348" i="1"/>
  <c r="AD348" i="1"/>
  <c r="AE348" i="1"/>
  <c r="AF348" i="1"/>
  <c r="AG348" i="1"/>
  <c r="AH348" i="1"/>
  <c r="AI348" i="1"/>
  <c r="AJ348" i="1"/>
  <c r="AK348" i="1"/>
  <c r="AO348" i="1"/>
  <c r="AT348" i="1"/>
  <c r="AU348" i="1"/>
  <c r="AV348" i="1"/>
  <c r="AW348" i="1"/>
  <c r="BB348" i="1" s="1"/>
  <c r="AC349" i="1"/>
  <c r="AD349" i="1"/>
  <c r="AE349" i="1"/>
  <c r="AF349" i="1"/>
  <c r="AO349" i="1" s="1"/>
  <c r="AP349" i="1" s="1"/>
  <c r="AG349" i="1"/>
  <c r="AH349" i="1"/>
  <c r="AI349" i="1"/>
  <c r="AJ349" i="1"/>
  <c r="AK349" i="1"/>
  <c r="AT349" i="1"/>
  <c r="AU349" i="1"/>
  <c r="AV349" i="1"/>
  <c r="AW349" i="1"/>
  <c r="BB349" i="1" s="1"/>
  <c r="AC350" i="1"/>
  <c r="AD350" i="1"/>
  <c r="AE350" i="1"/>
  <c r="AF350" i="1"/>
  <c r="AG350" i="1"/>
  <c r="AH350" i="1"/>
  <c r="AI350" i="1"/>
  <c r="AJ350" i="1"/>
  <c r="AK350" i="1"/>
  <c r="AO350" i="1"/>
  <c r="AT350" i="1"/>
  <c r="AU350" i="1"/>
  <c r="AV350" i="1"/>
  <c r="AW350" i="1"/>
  <c r="AC351" i="1"/>
  <c r="AD351" i="1"/>
  <c r="AE351" i="1"/>
  <c r="AF351" i="1"/>
  <c r="AO351" i="1" s="1"/>
  <c r="AN351" i="1" s="1"/>
  <c r="AG351" i="1"/>
  <c r="AH351" i="1"/>
  <c r="AI351" i="1"/>
  <c r="AJ351" i="1"/>
  <c r="AK351" i="1"/>
  <c r="AP351" i="1"/>
  <c r="AT351" i="1"/>
  <c r="AU351" i="1"/>
  <c r="AV351" i="1"/>
  <c r="AW351" i="1"/>
  <c r="AC352" i="1"/>
  <c r="AD352" i="1"/>
  <c r="AE352" i="1"/>
  <c r="AF352" i="1"/>
  <c r="AO352" i="1" s="1"/>
  <c r="AG352" i="1"/>
  <c r="AH352" i="1"/>
  <c r="AI352" i="1"/>
  <c r="AJ352" i="1"/>
  <c r="AK352" i="1"/>
  <c r="AT352" i="1"/>
  <c r="AU352" i="1"/>
  <c r="AV352" i="1"/>
  <c r="AW352" i="1"/>
  <c r="BB352" i="1" s="1"/>
  <c r="AC353" i="1"/>
  <c r="AD353" i="1"/>
  <c r="AE353" i="1"/>
  <c r="AF353" i="1"/>
  <c r="AO353" i="1" s="1"/>
  <c r="AP353" i="1" s="1"/>
  <c r="AG353" i="1"/>
  <c r="AH353" i="1"/>
  <c r="AI353" i="1"/>
  <c r="AJ353" i="1"/>
  <c r="AK353" i="1"/>
  <c r="AN353" i="1"/>
  <c r="AT353" i="1"/>
  <c r="AU353" i="1"/>
  <c r="AV353" i="1"/>
  <c r="AW353" i="1"/>
  <c r="BB353" i="1" s="1"/>
  <c r="AC354" i="1"/>
  <c r="AD354" i="1"/>
  <c r="AE354" i="1"/>
  <c r="AF354" i="1"/>
  <c r="AO354" i="1" s="1"/>
  <c r="AG354" i="1"/>
  <c r="AH354" i="1"/>
  <c r="AI354" i="1"/>
  <c r="AJ354" i="1"/>
  <c r="AK354" i="1"/>
  <c r="AT354" i="1"/>
  <c r="AU354" i="1"/>
  <c r="AV354" i="1"/>
  <c r="AW354" i="1"/>
  <c r="AC355" i="1"/>
  <c r="AD355" i="1"/>
  <c r="AE355" i="1"/>
  <c r="AF355" i="1"/>
  <c r="AO355" i="1" s="1"/>
  <c r="AP355" i="1" s="1"/>
  <c r="AG355" i="1"/>
  <c r="AH355" i="1"/>
  <c r="AI355" i="1"/>
  <c r="AJ355" i="1"/>
  <c r="AK355" i="1"/>
  <c r="AN355" i="1"/>
  <c r="AT355" i="1"/>
  <c r="AU355" i="1"/>
  <c r="AV355" i="1"/>
  <c r="AW355" i="1"/>
  <c r="BB355" i="1" s="1"/>
  <c r="AC356" i="1"/>
  <c r="AD356" i="1"/>
  <c r="AE356" i="1"/>
  <c r="AF356" i="1"/>
  <c r="AO356" i="1" s="1"/>
  <c r="AG356" i="1"/>
  <c r="AH356" i="1"/>
  <c r="AI356" i="1"/>
  <c r="AJ356" i="1"/>
  <c r="AK356" i="1"/>
  <c r="AT356" i="1"/>
  <c r="AU356" i="1"/>
  <c r="AV356" i="1"/>
  <c r="AW356" i="1"/>
  <c r="BB356" i="1" s="1"/>
  <c r="AC357" i="1"/>
  <c r="AD357" i="1"/>
  <c r="AE357" i="1"/>
  <c r="AF357" i="1"/>
  <c r="AO357" i="1" s="1"/>
  <c r="AP357" i="1" s="1"/>
  <c r="AG357" i="1"/>
  <c r="AH357" i="1"/>
  <c r="AI357" i="1"/>
  <c r="AJ357" i="1"/>
  <c r="AK357" i="1"/>
  <c r="AN357" i="1"/>
  <c r="AT357" i="1"/>
  <c r="AU357" i="1"/>
  <c r="AV357" i="1"/>
  <c r="AW357" i="1"/>
  <c r="BB357" i="1" s="1"/>
  <c r="AC358" i="1"/>
  <c r="AD358" i="1"/>
  <c r="AE358" i="1"/>
  <c r="AF358" i="1"/>
  <c r="AO358" i="1" s="1"/>
  <c r="AG358" i="1"/>
  <c r="AH358" i="1"/>
  <c r="AI358" i="1"/>
  <c r="AJ358" i="1"/>
  <c r="AK358" i="1"/>
  <c r="AT358" i="1"/>
  <c r="AU358" i="1"/>
  <c r="AV358" i="1"/>
  <c r="AW358" i="1"/>
  <c r="AC359" i="1"/>
  <c r="AD359" i="1"/>
  <c r="AE359" i="1"/>
  <c r="AF359" i="1"/>
  <c r="AO359" i="1" s="1"/>
  <c r="AP359" i="1" s="1"/>
  <c r="AG359" i="1"/>
  <c r="AH359" i="1"/>
  <c r="AI359" i="1"/>
  <c r="AJ359" i="1"/>
  <c r="AK359" i="1"/>
  <c r="AN359" i="1"/>
  <c r="AT359" i="1"/>
  <c r="AU359" i="1"/>
  <c r="AV359" i="1"/>
  <c r="AW359" i="1"/>
  <c r="BB359" i="1" s="1"/>
  <c r="AC360" i="1"/>
  <c r="AD360" i="1"/>
  <c r="AE360" i="1"/>
  <c r="AF360" i="1"/>
  <c r="AO360" i="1" s="1"/>
  <c r="AG360" i="1"/>
  <c r="AH360" i="1"/>
  <c r="AI360" i="1"/>
  <c r="AJ360" i="1"/>
  <c r="AK360" i="1"/>
  <c r="AT360" i="1"/>
  <c r="AU360" i="1"/>
  <c r="AV360" i="1"/>
  <c r="AW360" i="1"/>
  <c r="BB360" i="1" s="1"/>
  <c r="AC361" i="1"/>
  <c r="AD361" i="1"/>
  <c r="AE361" i="1"/>
  <c r="AF361" i="1"/>
  <c r="AO361" i="1" s="1"/>
  <c r="AP361" i="1" s="1"/>
  <c r="AG361" i="1"/>
  <c r="AH361" i="1"/>
  <c r="AI361" i="1"/>
  <c r="AJ361" i="1"/>
  <c r="AK361" i="1"/>
  <c r="AN361" i="1"/>
  <c r="AT361" i="1"/>
  <c r="AU361" i="1"/>
  <c r="AV361" i="1"/>
  <c r="AW361" i="1"/>
  <c r="BB361" i="1" s="1"/>
  <c r="AC362" i="1"/>
  <c r="AD362" i="1"/>
  <c r="AE362" i="1"/>
  <c r="AF362" i="1"/>
  <c r="AO362" i="1" s="1"/>
  <c r="AG362" i="1"/>
  <c r="AH362" i="1"/>
  <c r="AI362" i="1"/>
  <c r="AJ362" i="1"/>
  <c r="AK362" i="1"/>
  <c r="AT362" i="1"/>
  <c r="AU362" i="1"/>
  <c r="AV362" i="1"/>
  <c r="AW362" i="1"/>
  <c r="AC363" i="1"/>
  <c r="AD363" i="1"/>
  <c r="AE363" i="1"/>
  <c r="AF363" i="1"/>
  <c r="AO363" i="1" s="1"/>
  <c r="AP363" i="1" s="1"/>
  <c r="AG363" i="1"/>
  <c r="AH363" i="1"/>
  <c r="AI363" i="1"/>
  <c r="AJ363" i="1"/>
  <c r="AK363" i="1"/>
  <c r="AN363" i="1"/>
  <c r="AT363" i="1"/>
  <c r="AU363" i="1"/>
  <c r="AV363" i="1"/>
  <c r="AW363" i="1"/>
  <c r="BB363" i="1" s="1"/>
  <c r="AC364" i="1"/>
  <c r="AD364" i="1"/>
  <c r="AE364" i="1"/>
  <c r="AF364" i="1"/>
  <c r="AO364" i="1" s="1"/>
  <c r="AG364" i="1"/>
  <c r="AH364" i="1"/>
  <c r="AI364" i="1"/>
  <c r="AJ364" i="1"/>
  <c r="AK364" i="1"/>
  <c r="AT364" i="1"/>
  <c r="AU364" i="1"/>
  <c r="AV364" i="1"/>
  <c r="AW364" i="1"/>
  <c r="BB364" i="1" s="1"/>
  <c r="AC365" i="1"/>
  <c r="AD365" i="1"/>
  <c r="AE365" i="1"/>
  <c r="AF365" i="1"/>
  <c r="AO365" i="1" s="1"/>
  <c r="AP365" i="1" s="1"/>
  <c r="AG365" i="1"/>
  <c r="AH365" i="1"/>
  <c r="AI365" i="1"/>
  <c r="AJ365" i="1"/>
  <c r="AK365" i="1"/>
  <c r="AN365" i="1"/>
  <c r="AT365" i="1"/>
  <c r="AU365" i="1"/>
  <c r="AV365" i="1"/>
  <c r="AW365" i="1"/>
  <c r="BB365" i="1" s="1"/>
  <c r="AC366" i="1"/>
  <c r="AD366" i="1"/>
  <c r="AE366" i="1"/>
  <c r="AF366" i="1"/>
  <c r="AO366" i="1" s="1"/>
  <c r="AG366" i="1"/>
  <c r="AH366" i="1"/>
  <c r="AI366" i="1"/>
  <c r="AJ366" i="1"/>
  <c r="AK366" i="1"/>
  <c r="AT366" i="1"/>
  <c r="AU366" i="1"/>
  <c r="AV366" i="1"/>
  <c r="AW366" i="1"/>
  <c r="AC367" i="1"/>
  <c r="AD367" i="1"/>
  <c r="AE367" i="1"/>
  <c r="AF367" i="1"/>
  <c r="AO367" i="1" s="1"/>
  <c r="AG367" i="1"/>
  <c r="AH367" i="1"/>
  <c r="AI367" i="1"/>
  <c r="AJ367" i="1"/>
  <c r="AK367" i="1"/>
  <c r="AT367" i="1"/>
  <c r="AU367" i="1"/>
  <c r="AV367" i="1"/>
  <c r="AW367" i="1"/>
  <c r="BB367" i="1" s="1"/>
  <c r="AC368" i="1"/>
  <c r="AD368" i="1"/>
  <c r="AE368" i="1"/>
  <c r="AF368" i="1"/>
  <c r="AG368" i="1"/>
  <c r="AH368" i="1"/>
  <c r="AI368" i="1"/>
  <c r="AJ368" i="1"/>
  <c r="AK368" i="1"/>
  <c r="AO368" i="1"/>
  <c r="AN368" i="1" s="1"/>
  <c r="AT368" i="1"/>
  <c r="AU368" i="1"/>
  <c r="AV368" i="1"/>
  <c r="AW368" i="1"/>
  <c r="BB368" i="1" s="1"/>
  <c r="AC369" i="1"/>
  <c r="AD369" i="1"/>
  <c r="AE369" i="1"/>
  <c r="AF369" i="1"/>
  <c r="AO369" i="1" s="1"/>
  <c r="AG369" i="1"/>
  <c r="AH369" i="1"/>
  <c r="AI369" i="1"/>
  <c r="AJ369" i="1"/>
  <c r="AK369" i="1"/>
  <c r="AT369" i="1"/>
  <c r="AU369" i="1"/>
  <c r="AV369" i="1"/>
  <c r="AW369" i="1"/>
  <c r="BB369" i="1" s="1"/>
  <c r="AC370" i="1"/>
  <c r="AD370" i="1"/>
  <c r="AE370" i="1"/>
  <c r="AF370" i="1"/>
  <c r="AG370" i="1"/>
  <c r="AH370" i="1"/>
  <c r="AI370" i="1"/>
  <c r="AJ370" i="1"/>
  <c r="AK370" i="1"/>
  <c r="AO370" i="1"/>
  <c r="AN370" i="1" s="1"/>
  <c r="AT370" i="1"/>
  <c r="AU370" i="1"/>
  <c r="AV370" i="1"/>
  <c r="AW370" i="1"/>
  <c r="AC371" i="1"/>
  <c r="AD371" i="1"/>
  <c r="AE371" i="1"/>
  <c r="AF371" i="1"/>
  <c r="AO371" i="1" s="1"/>
  <c r="AG371" i="1"/>
  <c r="AH371" i="1"/>
  <c r="AI371" i="1"/>
  <c r="AJ371" i="1"/>
  <c r="AK371" i="1"/>
  <c r="AT371" i="1"/>
  <c r="AU371" i="1"/>
  <c r="AV371" i="1"/>
  <c r="AW371" i="1"/>
  <c r="BB371" i="1" s="1"/>
  <c r="AC372" i="1"/>
  <c r="AD372" i="1"/>
  <c r="AE372" i="1"/>
  <c r="AF372" i="1"/>
  <c r="AO372" i="1" s="1"/>
  <c r="AN372" i="1" s="1"/>
  <c r="AG372" i="1"/>
  <c r="AH372" i="1"/>
  <c r="AI372" i="1"/>
  <c r="AJ372" i="1"/>
  <c r="AK372" i="1"/>
  <c r="AT372" i="1"/>
  <c r="AU372" i="1"/>
  <c r="AV372" i="1"/>
  <c r="AW372" i="1"/>
  <c r="BB372" i="1" s="1"/>
  <c r="AC373" i="1"/>
  <c r="AD373" i="1"/>
  <c r="AE373" i="1"/>
  <c r="AF373" i="1"/>
  <c r="AO373" i="1" s="1"/>
  <c r="AG373" i="1"/>
  <c r="AH373" i="1"/>
  <c r="AI373" i="1"/>
  <c r="AJ373" i="1"/>
  <c r="AK373" i="1"/>
  <c r="AT373" i="1"/>
  <c r="AU373" i="1"/>
  <c r="AV373" i="1"/>
  <c r="AW373" i="1"/>
  <c r="BB373" i="1" s="1"/>
  <c r="AC374" i="1"/>
  <c r="AD374" i="1"/>
  <c r="AE374" i="1"/>
  <c r="AF374" i="1"/>
  <c r="AO374" i="1" s="1"/>
  <c r="AN374" i="1" s="1"/>
  <c r="AG374" i="1"/>
  <c r="AH374" i="1"/>
  <c r="AI374" i="1"/>
  <c r="AJ374" i="1"/>
  <c r="AK374" i="1"/>
  <c r="AT374" i="1"/>
  <c r="AU374" i="1"/>
  <c r="AV374" i="1"/>
  <c r="AW374" i="1"/>
  <c r="AC375" i="1"/>
  <c r="AD375" i="1"/>
  <c r="AE375" i="1"/>
  <c r="AF375" i="1"/>
  <c r="AO375" i="1" s="1"/>
  <c r="AG375" i="1"/>
  <c r="AH375" i="1"/>
  <c r="AI375" i="1"/>
  <c r="AJ375" i="1"/>
  <c r="AK375" i="1"/>
  <c r="AT375" i="1"/>
  <c r="AU375" i="1"/>
  <c r="AV375" i="1"/>
  <c r="AW375" i="1"/>
  <c r="AC376" i="1"/>
  <c r="AD376" i="1"/>
  <c r="AE376" i="1"/>
  <c r="AF376" i="1"/>
  <c r="AG376" i="1"/>
  <c r="AH376" i="1"/>
  <c r="AI376" i="1"/>
  <c r="AJ376" i="1"/>
  <c r="AK376" i="1"/>
  <c r="AO376" i="1"/>
  <c r="AN376" i="1" s="1"/>
  <c r="AT376" i="1"/>
  <c r="AU376" i="1"/>
  <c r="AV376" i="1"/>
  <c r="AW376" i="1"/>
  <c r="BB376" i="1" s="1"/>
  <c r="AC377" i="1"/>
  <c r="AD377" i="1"/>
  <c r="AE377" i="1"/>
  <c r="AF377" i="1"/>
  <c r="AO377" i="1" s="1"/>
  <c r="AG377" i="1"/>
  <c r="AH377" i="1"/>
  <c r="AI377" i="1"/>
  <c r="AJ377" i="1"/>
  <c r="AK377" i="1"/>
  <c r="AT377" i="1"/>
  <c r="AU377" i="1"/>
  <c r="AV377" i="1"/>
  <c r="AW377" i="1"/>
  <c r="BB377" i="1" s="1"/>
  <c r="AC378" i="1"/>
  <c r="AD378" i="1"/>
  <c r="AE378" i="1"/>
  <c r="AF378" i="1"/>
  <c r="AG378" i="1"/>
  <c r="AH378" i="1"/>
  <c r="AI378" i="1"/>
  <c r="AJ378" i="1"/>
  <c r="AK378" i="1"/>
  <c r="AO378" i="1"/>
  <c r="AN378" i="1" s="1"/>
  <c r="AT378" i="1"/>
  <c r="AU378" i="1"/>
  <c r="AV378" i="1"/>
  <c r="AW378" i="1"/>
  <c r="AC379" i="1"/>
  <c r="AD379" i="1"/>
  <c r="AE379" i="1"/>
  <c r="AF379" i="1"/>
  <c r="AO379" i="1" s="1"/>
  <c r="AG379" i="1"/>
  <c r="AH379" i="1"/>
  <c r="AI379" i="1"/>
  <c r="AJ379" i="1"/>
  <c r="AK379" i="1"/>
  <c r="AT379" i="1"/>
  <c r="AU379" i="1"/>
  <c r="AV379" i="1"/>
  <c r="AW379" i="1"/>
  <c r="AC380" i="1"/>
  <c r="AD380" i="1"/>
  <c r="AE380" i="1"/>
  <c r="AF380" i="1"/>
  <c r="AO380" i="1" s="1"/>
  <c r="AN380" i="1" s="1"/>
  <c r="AG380" i="1"/>
  <c r="AH380" i="1"/>
  <c r="AI380" i="1"/>
  <c r="AJ380" i="1"/>
  <c r="AK380" i="1"/>
  <c r="AT380" i="1"/>
  <c r="AU380" i="1"/>
  <c r="AV380" i="1"/>
  <c r="AW380" i="1"/>
  <c r="BB380" i="1" s="1"/>
  <c r="AC381" i="1"/>
  <c r="AD381" i="1"/>
  <c r="AE381" i="1"/>
  <c r="AF381" i="1"/>
  <c r="AO381" i="1" s="1"/>
  <c r="AG381" i="1"/>
  <c r="AH381" i="1"/>
  <c r="AI381" i="1"/>
  <c r="AJ381" i="1"/>
  <c r="AK381" i="1"/>
  <c r="AT381" i="1"/>
  <c r="AU381" i="1"/>
  <c r="AV381" i="1"/>
  <c r="AW381" i="1"/>
  <c r="BB381" i="1" s="1"/>
  <c r="AC382" i="1"/>
  <c r="AD382" i="1"/>
  <c r="AE382" i="1"/>
  <c r="AF382" i="1"/>
  <c r="AO382" i="1" s="1"/>
  <c r="AN382" i="1" s="1"/>
  <c r="AG382" i="1"/>
  <c r="AH382" i="1"/>
  <c r="AI382" i="1"/>
  <c r="AJ382" i="1"/>
  <c r="AK382" i="1"/>
  <c r="AT382" i="1"/>
  <c r="AU382" i="1"/>
  <c r="AV382" i="1"/>
  <c r="AW382" i="1"/>
  <c r="AC383" i="1"/>
  <c r="AD383" i="1"/>
  <c r="AE383" i="1"/>
  <c r="AF383" i="1"/>
  <c r="AO383" i="1" s="1"/>
  <c r="AG383" i="1"/>
  <c r="AH383" i="1"/>
  <c r="AI383" i="1"/>
  <c r="AJ383" i="1"/>
  <c r="AK383" i="1"/>
  <c r="AT383" i="1"/>
  <c r="AU383" i="1"/>
  <c r="AV383" i="1"/>
  <c r="AW383" i="1"/>
  <c r="BB383" i="1" s="1"/>
  <c r="AC384" i="1"/>
  <c r="AD384" i="1"/>
  <c r="AE384" i="1"/>
  <c r="AF384" i="1"/>
  <c r="AG384" i="1"/>
  <c r="AH384" i="1"/>
  <c r="AI384" i="1"/>
  <c r="AJ384" i="1"/>
  <c r="AK384" i="1"/>
  <c r="AO384" i="1"/>
  <c r="AN384" i="1" s="1"/>
  <c r="AT384" i="1"/>
  <c r="AU384" i="1"/>
  <c r="AV384" i="1"/>
  <c r="AW384" i="1"/>
  <c r="BB384" i="1" s="1"/>
  <c r="AC385" i="1"/>
  <c r="AD385" i="1"/>
  <c r="AE385" i="1"/>
  <c r="AF385" i="1"/>
  <c r="AO385" i="1" s="1"/>
  <c r="AG385" i="1"/>
  <c r="AH385" i="1"/>
  <c r="AI385" i="1"/>
  <c r="AJ385" i="1"/>
  <c r="AK385" i="1"/>
  <c r="AT385" i="1"/>
  <c r="AU385" i="1"/>
  <c r="AV385" i="1"/>
  <c r="AW385" i="1"/>
  <c r="BB385" i="1" s="1"/>
  <c r="AC386" i="1"/>
  <c r="AD386" i="1"/>
  <c r="AE386" i="1"/>
  <c r="AF386" i="1"/>
  <c r="AG386" i="1"/>
  <c r="AH386" i="1"/>
  <c r="AI386" i="1"/>
  <c r="AJ386" i="1"/>
  <c r="AK386" i="1"/>
  <c r="AO386" i="1"/>
  <c r="AN386" i="1" s="1"/>
  <c r="AT386" i="1"/>
  <c r="AU386" i="1"/>
  <c r="AV386" i="1"/>
  <c r="AW386" i="1"/>
  <c r="AC387" i="1"/>
  <c r="AD387" i="1"/>
  <c r="AE387" i="1"/>
  <c r="AF387" i="1"/>
  <c r="AO387" i="1" s="1"/>
  <c r="AG387" i="1"/>
  <c r="AH387" i="1"/>
  <c r="AI387" i="1"/>
  <c r="AJ387" i="1"/>
  <c r="AK387" i="1"/>
  <c r="AT387" i="1"/>
  <c r="AU387" i="1"/>
  <c r="AV387" i="1"/>
  <c r="AW387" i="1"/>
  <c r="AC388" i="1"/>
  <c r="AD388" i="1"/>
  <c r="AE388" i="1"/>
  <c r="AF388" i="1"/>
  <c r="AO388" i="1" s="1"/>
  <c r="AN388" i="1" s="1"/>
  <c r="AG388" i="1"/>
  <c r="AH388" i="1"/>
  <c r="AI388" i="1"/>
  <c r="AJ388" i="1"/>
  <c r="AK388" i="1"/>
  <c r="AT388" i="1"/>
  <c r="AU388" i="1"/>
  <c r="AV388" i="1"/>
  <c r="AW388" i="1"/>
  <c r="BB388" i="1" s="1"/>
  <c r="AC389" i="1"/>
  <c r="AD389" i="1"/>
  <c r="AE389" i="1"/>
  <c r="AF389" i="1"/>
  <c r="AO389" i="1" s="1"/>
  <c r="AG389" i="1"/>
  <c r="AH389" i="1"/>
  <c r="AI389" i="1"/>
  <c r="AJ389" i="1"/>
  <c r="AK389" i="1"/>
  <c r="AT389" i="1"/>
  <c r="AU389" i="1"/>
  <c r="AV389" i="1"/>
  <c r="AW389" i="1"/>
  <c r="BB389" i="1" s="1"/>
  <c r="AC390" i="1"/>
  <c r="AD390" i="1"/>
  <c r="AE390" i="1"/>
  <c r="AF390" i="1"/>
  <c r="AO390" i="1" s="1"/>
  <c r="AN390" i="1" s="1"/>
  <c r="AG390" i="1"/>
  <c r="AH390" i="1"/>
  <c r="AI390" i="1"/>
  <c r="AJ390" i="1"/>
  <c r="AK390" i="1"/>
  <c r="AT390" i="1"/>
  <c r="AU390" i="1"/>
  <c r="AV390" i="1"/>
  <c r="AW390" i="1"/>
  <c r="AC391" i="1"/>
  <c r="AD391" i="1"/>
  <c r="AE391" i="1"/>
  <c r="AF391" i="1"/>
  <c r="AO391" i="1" s="1"/>
  <c r="AG391" i="1"/>
  <c r="AH391" i="1"/>
  <c r="AI391" i="1"/>
  <c r="AJ391" i="1"/>
  <c r="AK391" i="1"/>
  <c r="AT391" i="1"/>
  <c r="AU391" i="1"/>
  <c r="AV391" i="1"/>
  <c r="AW391" i="1"/>
  <c r="AC392" i="1"/>
  <c r="AD392" i="1"/>
  <c r="AE392" i="1"/>
  <c r="AF392" i="1"/>
  <c r="AG392" i="1"/>
  <c r="AH392" i="1"/>
  <c r="AI392" i="1"/>
  <c r="AJ392" i="1"/>
  <c r="AK392" i="1"/>
  <c r="AO392" i="1"/>
  <c r="AN392" i="1" s="1"/>
  <c r="AT392" i="1"/>
  <c r="AU392" i="1"/>
  <c r="AV392" i="1"/>
  <c r="AW392" i="1"/>
  <c r="BB392" i="1" s="1"/>
  <c r="AC393" i="1"/>
  <c r="AD393" i="1"/>
  <c r="AE393" i="1"/>
  <c r="AF393" i="1"/>
  <c r="AO393" i="1" s="1"/>
  <c r="AG393" i="1"/>
  <c r="AH393" i="1"/>
  <c r="AI393" i="1"/>
  <c r="AJ393" i="1"/>
  <c r="AK393" i="1"/>
  <c r="AT393" i="1"/>
  <c r="AU393" i="1"/>
  <c r="AV393" i="1"/>
  <c r="AW393" i="1"/>
  <c r="AC394" i="1"/>
  <c r="AD394" i="1"/>
  <c r="AE394" i="1"/>
  <c r="AF394" i="1"/>
  <c r="AG394" i="1"/>
  <c r="AH394" i="1"/>
  <c r="AI394" i="1"/>
  <c r="AJ394" i="1"/>
  <c r="AK394" i="1"/>
  <c r="AO394" i="1"/>
  <c r="AN394" i="1" s="1"/>
  <c r="AT394" i="1"/>
  <c r="AU394" i="1"/>
  <c r="AV394" i="1"/>
  <c r="AW394" i="1"/>
  <c r="AC395" i="1"/>
  <c r="AD395" i="1"/>
  <c r="AE395" i="1"/>
  <c r="AF395" i="1"/>
  <c r="AO395" i="1" s="1"/>
  <c r="AG395" i="1"/>
  <c r="AH395" i="1"/>
  <c r="AI395" i="1"/>
  <c r="AJ395" i="1"/>
  <c r="AK395" i="1"/>
  <c r="AT395" i="1"/>
  <c r="AU395" i="1"/>
  <c r="AV395" i="1"/>
  <c r="AW395" i="1"/>
  <c r="BB395" i="1" s="1"/>
  <c r="AC396" i="1"/>
  <c r="AD396" i="1"/>
  <c r="AE396" i="1"/>
  <c r="AF396" i="1"/>
  <c r="AO396" i="1" s="1"/>
  <c r="AN396" i="1" s="1"/>
  <c r="AG396" i="1"/>
  <c r="AH396" i="1"/>
  <c r="AI396" i="1"/>
  <c r="AJ396" i="1"/>
  <c r="AK396" i="1"/>
  <c r="AT396" i="1"/>
  <c r="AU396" i="1"/>
  <c r="AV396" i="1"/>
  <c r="AW396" i="1"/>
  <c r="BB396" i="1" s="1"/>
  <c r="AC397" i="1"/>
  <c r="AD397" i="1"/>
  <c r="AE397" i="1"/>
  <c r="AF397" i="1"/>
  <c r="AO397" i="1" s="1"/>
  <c r="AG397" i="1"/>
  <c r="AH397" i="1"/>
  <c r="AI397" i="1"/>
  <c r="AJ397" i="1"/>
  <c r="AK397" i="1"/>
  <c r="AT397" i="1"/>
  <c r="AU397" i="1"/>
  <c r="AV397" i="1"/>
  <c r="AW397" i="1"/>
  <c r="AC398" i="1"/>
  <c r="AD398" i="1"/>
  <c r="AE398" i="1"/>
  <c r="AF398" i="1"/>
  <c r="AO398" i="1" s="1"/>
  <c r="AN398" i="1" s="1"/>
  <c r="AG398" i="1"/>
  <c r="AH398" i="1"/>
  <c r="AI398" i="1"/>
  <c r="AJ398" i="1"/>
  <c r="AK398" i="1"/>
  <c r="AT398" i="1"/>
  <c r="AU398" i="1"/>
  <c r="AV398" i="1"/>
  <c r="AW398" i="1"/>
  <c r="AC399" i="1"/>
  <c r="AD399" i="1"/>
  <c r="AE399" i="1"/>
  <c r="AF399" i="1"/>
  <c r="AO399" i="1" s="1"/>
  <c r="AG399" i="1"/>
  <c r="AH399" i="1"/>
  <c r="AI399" i="1"/>
  <c r="AJ399" i="1"/>
  <c r="AK399" i="1"/>
  <c r="AT399" i="1"/>
  <c r="AU399" i="1"/>
  <c r="AV399" i="1"/>
  <c r="AW399" i="1"/>
  <c r="BB399" i="1" s="1"/>
  <c r="AC400" i="1"/>
  <c r="AD400" i="1"/>
  <c r="AE400" i="1"/>
  <c r="AF400" i="1"/>
  <c r="AG400" i="1"/>
  <c r="AH400" i="1"/>
  <c r="AI400" i="1"/>
  <c r="AJ400" i="1"/>
  <c r="AK400" i="1"/>
  <c r="AO400" i="1"/>
  <c r="AN400" i="1" s="1"/>
  <c r="AT400" i="1"/>
  <c r="AU400" i="1"/>
  <c r="AV400" i="1"/>
  <c r="AW400" i="1"/>
  <c r="BB400" i="1" s="1"/>
  <c r="AC401" i="1"/>
  <c r="AD401" i="1"/>
  <c r="AE401" i="1"/>
  <c r="AF401" i="1"/>
  <c r="AO401" i="1" s="1"/>
  <c r="AG401" i="1"/>
  <c r="AH401" i="1"/>
  <c r="AI401" i="1"/>
  <c r="AJ401" i="1"/>
  <c r="AK401" i="1"/>
  <c r="AT401" i="1"/>
  <c r="AU401" i="1"/>
  <c r="AV401" i="1"/>
  <c r="AW401" i="1"/>
  <c r="AC402" i="1"/>
  <c r="AD402" i="1"/>
  <c r="AE402" i="1"/>
  <c r="AF402" i="1"/>
  <c r="AG402" i="1"/>
  <c r="AH402" i="1"/>
  <c r="AI402" i="1"/>
  <c r="AJ402" i="1"/>
  <c r="AK402" i="1"/>
  <c r="AO402" i="1"/>
  <c r="AN402" i="1" s="1"/>
  <c r="AT402" i="1"/>
  <c r="AU402" i="1"/>
  <c r="AV402" i="1"/>
  <c r="AW402" i="1"/>
  <c r="AC403" i="1"/>
  <c r="AD403" i="1"/>
  <c r="AE403" i="1"/>
  <c r="AF403" i="1"/>
  <c r="AO403" i="1" s="1"/>
  <c r="AG403" i="1"/>
  <c r="AH403" i="1"/>
  <c r="AI403" i="1"/>
  <c r="AJ403" i="1"/>
  <c r="AK403" i="1"/>
  <c r="AT403" i="1"/>
  <c r="AU403" i="1"/>
  <c r="AV403" i="1"/>
  <c r="AW403" i="1"/>
  <c r="BB403" i="1" s="1"/>
  <c r="AC404" i="1"/>
  <c r="AD404" i="1"/>
  <c r="AE404" i="1"/>
  <c r="AF404" i="1"/>
  <c r="AO404" i="1" s="1"/>
  <c r="AN404" i="1" s="1"/>
  <c r="AG404" i="1"/>
  <c r="AH404" i="1"/>
  <c r="AI404" i="1"/>
  <c r="AJ404" i="1"/>
  <c r="AK404" i="1"/>
  <c r="AT404" i="1"/>
  <c r="AU404" i="1"/>
  <c r="AV404" i="1"/>
  <c r="AW404" i="1"/>
  <c r="BB404" i="1" s="1"/>
  <c r="AC405" i="1"/>
  <c r="AD405" i="1"/>
  <c r="AE405" i="1"/>
  <c r="AF405" i="1"/>
  <c r="AO405" i="1" s="1"/>
  <c r="AG405" i="1"/>
  <c r="AH405" i="1"/>
  <c r="AI405" i="1"/>
  <c r="AJ405" i="1"/>
  <c r="AK405" i="1"/>
  <c r="AT405" i="1"/>
  <c r="AU405" i="1"/>
  <c r="AV405" i="1"/>
  <c r="AW405" i="1"/>
  <c r="AC406" i="1"/>
  <c r="AD406" i="1"/>
  <c r="AE406" i="1"/>
  <c r="AF406" i="1"/>
  <c r="AO406" i="1" s="1"/>
  <c r="AN406" i="1" s="1"/>
  <c r="AG406" i="1"/>
  <c r="AH406" i="1"/>
  <c r="AI406" i="1"/>
  <c r="AJ406" i="1"/>
  <c r="AK406" i="1"/>
  <c r="AT406" i="1"/>
  <c r="AU406" i="1"/>
  <c r="AV406" i="1"/>
  <c r="AW406" i="1"/>
  <c r="AC407" i="1"/>
  <c r="AD407" i="1"/>
  <c r="AE407" i="1"/>
  <c r="AF407" i="1"/>
  <c r="AO407" i="1" s="1"/>
  <c r="AG407" i="1"/>
  <c r="AH407" i="1"/>
  <c r="AI407" i="1"/>
  <c r="AJ407" i="1"/>
  <c r="AK407" i="1"/>
  <c r="AT407" i="1"/>
  <c r="AU407" i="1"/>
  <c r="AV407" i="1"/>
  <c r="AW407" i="1"/>
  <c r="BB407" i="1" s="1"/>
  <c r="AC408" i="1"/>
  <c r="AD408" i="1"/>
  <c r="AE408" i="1"/>
  <c r="AF408" i="1"/>
  <c r="AG408" i="1"/>
  <c r="AH408" i="1"/>
  <c r="AI408" i="1"/>
  <c r="AJ408" i="1"/>
  <c r="AK408" i="1"/>
  <c r="AO408" i="1"/>
  <c r="AN408" i="1" s="1"/>
  <c r="AT408" i="1"/>
  <c r="AU408" i="1"/>
  <c r="AV408" i="1"/>
  <c r="AW408" i="1"/>
  <c r="BB408" i="1" s="1"/>
  <c r="AC409" i="1"/>
  <c r="AD409" i="1"/>
  <c r="AE409" i="1"/>
  <c r="AF409" i="1"/>
  <c r="AO409" i="1" s="1"/>
  <c r="AG409" i="1"/>
  <c r="AH409" i="1"/>
  <c r="AI409" i="1"/>
  <c r="AJ409" i="1"/>
  <c r="AK409" i="1"/>
  <c r="AT409" i="1"/>
  <c r="AU409" i="1"/>
  <c r="AV409" i="1"/>
  <c r="AW409" i="1"/>
  <c r="AC410" i="1"/>
  <c r="AD410" i="1"/>
  <c r="AE410" i="1"/>
  <c r="AF410" i="1"/>
  <c r="AG410" i="1"/>
  <c r="AH410" i="1"/>
  <c r="AI410" i="1"/>
  <c r="AJ410" i="1"/>
  <c r="AK410" i="1"/>
  <c r="AO410" i="1"/>
  <c r="AN410" i="1" s="1"/>
  <c r="AT410" i="1"/>
  <c r="AU410" i="1"/>
  <c r="AV410" i="1"/>
  <c r="AW410" i="1"/>
  <c r="AC411" i="1"/>
  <c r="AD411" i="1"/>
  <c r="AE411" i="1"/>
  <c r="AF411" i="1"/>
  <c r="AO411" i="1" s="1"/>
  <c r="AG411" i="1"/>
  <c r="AH411" i="1"/>
  <c r="AI411" i="1"/>
  <c r="AJ411" i="1"/>
  <c r="AK411" i="1"/>
  <c r="AT411" i="1"/>
  <c r="AU411" i="1"/>
  <c r="AV411" i="1"/>
  <c r="AW411" i="1"/>
  <c r="BB411" i="1" s="1"/>
  <c r="AC412" i="1"/>
  <c r="AD412" i="1"/>
  <c r="AE412" i="1"/>
  <c r="AF412" i="1"/>
  <c r="AO412" i="1" s="1"/>
  <c r="AN412" i="1" s="1"/>
  <c r="AG412" i="1"/>
  <c r="AH412" i="1"/>
  <c r="AI412" i="1"/>
  <c r="AJ412" i="1"/>
  <c r="AK412" i="1"/>
  <c r="AT412" i="1"/>
  <c r="AU412" i="1"/>
  <c r="AV412" i="1"/>
  <c r="AW412" i="1"/>
  <c r="BB412" i="1" s="1"/>
  <c r="AC413" i="1"/>
  <c r="AD413" i="1"/>
  <c r="AE413" i="1"/>
  <c r="AF413" i="1"/>
  <c r="AO413" i="1" s="1"/>
  <c r="AG413" i="1"/>
  <c r="AH413" i="1"/>
  <c r="AI413" i="1"/>
  <c r="AJ413" i="1"/>
  <c r="AK413" i="1"/>
  <c r="AT413" i="1"/>
  <c r="AU413" i="1"/>
  <c r="AV413" i="1"/>
  <c r="AW413" i="1"/>
  <c r="BB413" i="1" s="1"/>
  <c r="AC414" i="1"/>
  <c r="AD414" i="1"/>
  <c r="AE414" i="1"/>
  <c r="AF414" i="1"/>
  <c r="AO414" i="1" s="1"/>
  <c r="AN414" i="1" s="1"/>
  <c r="AG414" i="1"/>
  <c r="AH414" i="1"/>
  <c r="AI414" i="1"/>
  <c r="AJ414" i="1"/>
  <c r="AK414" i="1"/>
  <c r="AT414" i="1"/>
  <c r="AU414" i="1"/>
  <c r="AV414" i="1"/>
  <c r="AW414" i="1"/>
  <c r="AC415" i="1"/>
  <c r="AD415" i="1"/>
  <c r="AE415" i="1"/>
  <c r="AF415" i="1"/>
  <c r="AO415" i="1" s="1"/>
  <c r="AG415" i="1"/>
  <c r="AH415" i="1"/>
  <c r="AI415" i="1"/>
  <c r="AJ415" i="1"/>
  <c r="AK415" i="1"/>
  <c r="AT415" i="1"/>
  <c r="AU415" i="1"/>
  <c r="AV415" i="1"/>
  <c r="AW415" i="1"/>
  <c r="AC416" i="1"/>
  <c r="AD416" i="1"/>
  <c r="AE416" i="1"/>
  <c r="AF416" i="1"/>
  <c r="AG416" i="1"/>
  <c r="AH416" i="1"/>
  <c r="AI416" i="1"/>
  <c r="AJ416" i="1"/>
  <c r="AK416" i="1"/>
  <c r="AO416" i="1"/>
  <c r="AN416" i="1" s="1"/>
  <c r="AT416" i="1"/>
  <c r="AU416" i="1"/>
  <c r="AV416" i="1"/>
  <c r="AW416" i="1"/>
  <c r="BB416" i="1" s="1"/>
  <c r="AC417" i="1"/>
  <c r="AD417" i="1"/>
  <c r="AE417" i="1"/>
  <c r="AF417" i="1"/>
  <c r="AO417" i="1" s="1"/>
  <c r="AG417" i="1"/>
  <c r="AH417" i="1"/>
  <c r="AI417" i="1"/>
  <c r="AJ417" i="1"/>
  <c r="AK417" i="1"/>
  <c r="AT417" i="1"/>
  <c r="AU417" i="1"/>
  <c r="AV417" i="1"/>
  <c r="AW417" i="1"/>
  <c r="BB417" i="1" s="1"/>
  <c r="AC418" i="1"/>
  <c r="AD418" i="1"/>
  <c r="AE418" i="1"/>
  <c r="AF418" i="1"/>
  <c r="AG418" i="1"/>
  <c r="AH418" i="1"/>
  <c r="AI418" i="1"/>
  <c r="AJ418" i="1"/>
  <c r="AK418" i="1"/>
  <c r="AO418" i="1"/>
  <c r="AN418" i="1" s="1"/>
  <c r="AT418" i="1"/>
  <c r="AU418" i="1"/>
  <c r="AV418" i="1"/>
  <c r="AW418" i="1"/>
  <c r="AC419" i="1"/>
  <c r="AD419" i="1"/>
  <c r="AE419" i="1"/>
  <c r="AF419" i="1"/>
  <c r="AO419" i="1" s="1"/>
  <c r="AG419" i="1"/>
  <c r="AH419" i="1"/>
  <c r="AI419" i="1"/>
  <c r="AJ419" i="1"/>
  <c r="AK419" i="1"/>
  <c r="AT419" i="1"/>
  <c r="AU419" i="1"/>
  <c r="AV419" i="1"/>
  <c r="AW419" i="1"/>
  <c r="BB419" i="1" s="1"/>
  <c r="AC420" i="1"/>
  <c r="AD420" i="1"/>
  <c r="AE420" i="1"/>
  <c r="AF420" i="1"/>
  <c r="AO420" i="1" s="1"/>
  <c r="AN420" i="1" s="1"/>
  <c r="AG420" i="1"/>
  <c r="AH420" i="1"/>
  <c r="AI420" i="1"/>
  <c r="AJ420" i="1"/>
  <c r="AK420" i="1"/>
  <c r="AT420" i="1"/>
  <c r="AU420" i="1"/>
  <c r="AV420" i="1"/>
  <c r="AW420" i="1"/>
  <c r="AC421" i="1"/>
  <c r="AD421" i="1"/>
  <c r="AE421" i="1"/>
  <c r="AF421" i="1"/>
  <c r="AO421" i="1" s="1"/>
  <c r="AG421" i="1"/>
  <c r="AH421" i="1"/>
  <c r="AI421" i="1"/>
  <c r="AJ421" i="1"/>
  <c r="AK421" i="1"/>
  <c r="AT421" i="1"/>
  <c r="AU421" i="1"/>
  <c r="AV421" i="1"/>
  <c r="AW421" i="1"/>
  <c r="BB421" i="1" s="1"/>
  <c r="AC422" i="1"/>
  <c r="AD422" i="1"/>
  <c r="AE422" i="1"/>
  <c r="AF422" i="1"/>
  <c r="AO422" i="1" s="1"/>
  <c r="AN422" i="1" s="1"/>
  <c r="AG422" i="1"/>
  <c r="AH422" i="1"/>
  <c r="AI422" i="1"/>
  <c r="AJ422" i="1"/>
  <c r="AK422" i="1"/>
  <c r="AT422" i="1"/>
  <c r="AU422" i="1"/>
  <c r="AV422" i="1"/>
  <c r="AW422" i="1"/>
  <c r="AC423" i="1"/>
  <c r="AD423" i="1"/>
  <c r="AE423" i="1"/>
  <c r="AF423" i="1"/>
  <c r="AO423" i="1" s="1"/>
  <c r="AG423" i="1"/>
  <c r="AH423" i="1"/>
  <c r="AI423" i="1"/>
  <c r="AJ423" i="1"/>
  <c r="AK423" i="1"/>
  <c r="AT423" i="1"/>
  <c r="AU423" i="1"/>
  <c r="AV423" i="1"/>
  <c r="AW423" i="1"/>
  <c r="BB423" i="1" s="1"/>
  <c r="AC424" i="1"/>
  <c r="AD424" i="1"/>
  <c r="AE424" i="1"/>
  <c r="AF424" i="1"/>
  <c r="AG424" i="1"/>
  <c r="AH424" i="1"/>
  <c r="AI424" i="1"/>
  <c r="AJ424" i="1"/>
  <c r="AK424" i="1"/>
  <c r="AO424" i="1"/>
  <c r="AN424" i="1" s="1"/>
  <c r="AT424" i="1"/>
  <c r="AU424" i="1"/>
  <c r="AV424" i="1"/>
  <c r="AW424" i="1"/>
  <c r="AC425" i="1"/>
  <c r="AD425" i="1"/>
  <c r="AE425" i="1"/>
  <c r="AF425" i="1"/>
  <c r="AO425" i="1" s="1"/>
  <c r="AG425" i="1"/>
  <c r="AH425" i="1"/>
  <c r="AI425" i="1"/>
  <c r="AJ425" i="1"/>
  <c r="AK425" i="1"/>
  <c r="AT425" i="1"/>
  <c r="AU425" i="1"/>
  <c r="AV425" i="1"/>
  <c r="AW425" i="1"/>
  <c r="BB425" i="1" s="1"/>
  <c r="AC426" i="1"/>
  <c r="AD426" i="1"/>
  <c r="AE426" i="1"/>
  <c r="AF426" i="1"/>
  <c r="AG426" i="1"/>
  <c r="AH426" i="1"/>
  <c r="AI426" i="1"/>
  <c r="AJ426" i="1"/>
  <c r="AK426" i="1"/>
  <c r="AO426" i="1"/>
  <c r="AN426" i="1" s="1"/>
  <c r="AT426" i="1"/>
  <c r="AU426" i="1"/>
  <c r="AV426" i="1"/>
  <c r="AW426" i="1"/>
  <c r="BB426" i="1" s="1"/>
  <c r="AC427" i="1"/>
  <c r="AD427" i="1"/>
  <c r="AE427" i="1"/>
  <c r="AF427" i="1"/>
  <c r="AO427" i="1" s="1"/>
  <c r="AG427" i="1"/>
  <c r="AH427" i="1"/>
  <c r="AI427" i="1"/>
  <c r="AJ427" i="1"/>
  <c r="AK427" i="1"/>
  <c r="AT427" i="1"/>
  <c r="AU427" i="1"/>
  <c r="AV427" i="1"/>
  <c r="AW427" i="1"/>
  <c r="BB427" i="1" s="1"/>
  <c r="AC428" i="1"/>
  <c r="AD428" i="1"/>
  <c r="AE428" i="1"/>
  <c r="AF428" i="1"/>
  <c r="AO428" i="1" s="1"/>
  <c r="AN428" i="1" s="1"/>
  <c r="AG428" i="1"/>
  <c r="AH428" i="1"/>
  <c r="AI428" i="1"/>
  <c r="AJ428" i="1"/>
  <c r="AK428" i="1"/>
  <c r="AT428" i="1"/>
  <c r="AU428" i="1"/>
  <c r="AV428" i="1"/>
  <c r="AW428" i="1"/>
  <c r="AC429" i="1"/>
  <c r="AD429" i="1"/>
  <c r="AE429" i="1"/>
  <c r="AF429" i="1"/>
  <c r="AO429" i="1" s="1"/>
  <c r="AG429" i="1"/>
  <c r="AH429" i="1"/>
  <c r="AI429" i="1"/>
  <c r="AJ429" i="1"/>
  <c r="AK429" i="1"/>
  <c r="AT429" i="1"/>
  <c r="AU429" i="1"/>
  <c r="AV429" i="1"/>
  <c r="AW429" i="1"/>
  <c r="AC430" i="1"/>
  <c r="AD430" i="1"/>
  <c r="AE430" i="1"/>
  <c r="AF430" i="1"/>
  <c r="AO430" i="1" s="1"/>
  <c r="AN430" i="1" s="1"/>
  <c r="AG430" i="1"/>
  <c r="AH430" i="1"/>
  <c r="AI430" i="1"/>
  <c r="AJ430" i="1"/>
  <c r="AK430" i="1"/>
  <c r="AT430" i="1"/>
  <c r="AU430" i="1"/>
  <c r="AV430" i="1"/>
  <c r="AW430" i="1"/>
  <c r="BB430" i="1" s="1"/>
  <c r="AC431" i="1"/>
  <c r="AD431" i="1"/>
  <c r="AE431" i="1"/>
  <c r="AF431" i="1"/>
  <c r="AO431" i="1" s="1"/>
  <c r="AG431" i="1"/>
  <c r="AH431" i="1"/>
  <c r="AI431" i="1"/>
  <c r="AJ431" i="1"/>
  <c r="AK431" i="1"/>
  <c r="AT431" i="1"/>
  <c r="AU431" i="1"/>
  <c r="AV431" i="1"/>
  <c r="AW431" i="1"/>
  <c r="BB431" i="1" s="1"/>
  <c r="AC432" i="1"/>
  <c r="AD432" i="1"/>
  <c r="AE432" i="1"/>
  <c r="AF432" i="1"/>
  <c r="AG432" i="1"/>
  <c r="AH432" i="1"/>
  <c r="AI432" i="1"/>
  <c r="AJ432" i="1"/>
  <c r="AK432" i="1"/>
  <c r="AO432" i="1"/>
  <c r="AN432" i="1" s="1"/>
  <c r="AT432" i="1"/>
  <c r="AU432" i="1"/>
  <c r="AV432" i="1"/>
  <c r="AW432" i="1"/>
  <c r="BB432" i="1" s="1"/>
  <c r="AC433" i="1"/>
  <c r="AD433" i="1"/>
  <c r="AE433" i="1"/>
  <c r="AF433" i="1"/>
  <c r="AO433" i="1" s="1"/>
  <c r="AG433" i="1"/>
  <c r="AH433" i="1"/>
  <c r="AI433" i="1"/>
  <c r="AJ433" i="1"/>
  <c r="AK433" i="1"/>
  <c r="AT433" i="1"/>
  <c r="AU433" i="1"/>
  <c r="AV433" i="1"/>
  <c r="AW433" i="1"/>
  <c r="AC434" i="1"/>
  <c r="AD434" i="1"/>
  <c r="AE434" i="1"/>
  <c r="AF434" i="1"/>
  <c r="AG434" i="1"/>
  <c r="AH434" i="1"/>
  <c r="AI434" i="1"/>
  <c r="AJ434" i="1"/>
  <c r="AK434" i="1"/>
  <c r="AO434" i="1"/>
  <c r="AN434" i="1" s="1"/>
  <c r="AT434" i="1"/>
  <c r="AU434" i="1"/>
  <c r="AV434" i="1"/>
  <c r="AW434" i="1"/>
  <c r="AC435" i="1"/>
  <c r="AD435" i="1"/>
  <c r="AE435" i="1"/>
  <c r="AF435" i="1"/>
  <c r="AO435" i="1" s="1"/>
  <c r="AG435" i="1"/>
  <c r="AH435" i="1"/>
  <c r="AI435" i="1"/>
  <c r="AJ435" i="1"/>
  <c r="AK435" i="1"/>
  <c r="AT435" i="1"/>
  <c r="AU435" i="1"/>
  <c r="AV435" i="1"/>
  <c r="AW435" i="1"/>
  <c r="BB435" i="1" s="1"/>
  <c r="AC436" i="1"/>
  <c r="AD436" i="1"/>
  <c r="AE436" i="1"/>
  <c r="AF436" i="1"/>
  <c r="AO436" i="1" s="1"/>
  <c r="AN436" i="1" s="1"/>
  <c r="AG436" i="1"/>
  <c r="AH436" i="1"/>
  <c r="AI436" i="1"/>
  <c r="AJ436" i="1"/>
  <c r="AK436" i="1"/>
  <c r="AT436" i="1"/>
  <c r="AU436" i="1"/>
  <c r="AV436" i="1"/>
  <c r="AW436" i="1"/>
  <c r="BB436" i="1" s="1"/>
  <c r="AC437" i="1"/>
  <c r="AD437" i="1"/>
  <c r="AE437" i="1"/>
  <c r="AF437" i="1"/>
  <c r="AO437" i="1" s="1"/>
  <c r="AG437" i="1"/>
  <c r="AH437" i="1"/>
  <c r="AI437" i="1"/>
  <c r="AJ437" i="1"/>
  <c r="AK437" i="1"/>
  <c r="AT437" i="1"/>
  <c r="AU437" i="1"/>
  <c r="AV437" i="1"/>
  <c r="AW437" i="1"/>
  <c r="AC438" i="1"/>
  <c r="AD438" i="1"/>
  <c r="AE438" i="1"/>
  <c r="AF438" i="1"/>
  <c r="AO438" i="1" s="1"/>
  <c r="AN438" i="1" s="1"/>
  <c r="AG438" i="1"/>
  <c r="AH438" i="1"/>
  <c r="AI438" i="1"/>
  <c r="AJ438" i="1"/>
  <c r="AK438" i="1"/>
  <c r="AT438" i="1"/>
  <c r="AU438" i="1"/>
  <c r="AV438" i="1"/>
  <c r="AW438" i="1"/>
  <c r="BB438" i="1" s="1"/>
  <c r="AC439" i="1"/>
  <c r="AD439" i="1"/>
  <c r="AE439" i="1"/>
  <c r="AF439" i="1"/>
  <c r="AO439" i="1" s="1"/>
  <c r="AG439" i="1"/>
  <c r="AH439" i="1"/>
  <c r="AI439" i="1"/>
  <c r="AJ439" i="1"/>
  <c r="AK439" i="1"/>
  <c r="AT439" i="1"/>
  <c r="AU439" i="1"/>
  <c r="AV439" i="1"/>
  <c r="AW439" i="1"/>
  <c r="BB439" i="1" s="1"/>
  <c r="AC440" i="1"/>
  <c r="AD440" i="1"/>
  <c r="AE440" i="1"/>
  <c r="AF440" i="1"/>
  <c r="AG440" i="1"/>
  <c r="AH440" i="1"/>
  <c r="AI440" i="1"/>
  <c r="AJ440" i="1"/>
  <c r="AK440" i="1"/>
  <c r="AO440" i="1"/>
  <c r="AN440" i="1" s="1"/>
  <c r="AT440" i="1"/>
  <c r="AU440" i="1"/>
  <c r="AV440" i="1"/>
  <c r="AW440" i="1"/>
  <c r="BB440" i="1" s="1"/>
  <c r="AC441" i="1"/>
  <c r="AD441" i="1"/>
  <c r="AE441" i="1"/>
  <c r="AF441" i="1"/>
  <c r="AO441" i="1" s="1"/>
  <c r="AG441" i="1"/>
  <c r="AH441" i="1"/>
  <c r="AI441" i="1"/>
  <c r="AJ441" i="1"/>
  <c r="AK441" i="1"/>
  <c r="AT441" i="1"/>
  <c r="AU441" i="1"/>
  <c r="AV441" i="1"/>
  <c r="AW441" i="1"/>
  <c r="AC442" i="1"/>
  <c r="AD442" i="1"/>
  <c r="AE442" i="1"/>
  <c r="AF442" i="1"/>
  <c r="AG442" i="1"/>
  <c r="AH442" i="1"/>
  <c r="AI442" i="1"/>
  <c r="AJ442" i="1"/>
  <c r="AK442" i="1"/>
  <c r="AO442" i="1"/>
  <c r="AN442" i="1" s="1"/>
  <c r="AT442" i="1"/>
  <c r="AU442" i="1"/>
  <c r="AV442" i="1"/>
  <c r="AW442" i="1"/>
  <c r="BB442" i="1" s="1"/>
  <c r="AC443" i="1"/>
  <c r="AD443" i="1"/>
  <c r="AE443" i="1"/>
  <c r="AF443" i="1"/>
  <c r="AO443" i="1" s="1"/>
  <c r="AG443" i="1"/>
  <c r="AH443" i="1"/>
  <c r="AI443" i="1"/>
  <c r="AJ443" i="1"/>
  <c r="AK443" i="1"/>
  <c r="AT443" i="1"/>
  <c r="AU443" i="1"/>
  <c r="AV443" i="1"/>
  <c r="AW443" i="1"/>
  <c r="BB443" i="1" s="1"/>
  <c r="AC444" i="1"/>
  <c r="AD444" i="1"/>
  <c r="AE444" i="1"/>
  <c r="AF444" i="1"/>
  <c r="AO444" i="1" s="1"/>
  <c r="AN444" i="1" s="1"/>
  <c r="AG444" i="1"/>
  <c r="AH444" i="1"/>
  <c r="AI444" i="1"/>
  <c r="AJ444" i="1"/>
  <c r="AK444" i="1"/>
  <c r="AT444" i="1"/>
  <c r="AU444" i="1"/>
  <c r="AV444" i="1"/>
  <c r="AW444" i="1"/>
  <c r="BB444" i="1" s="1"/>
  <c r="AC445" i="1"/>
  <c r="AD445" i="1"/>
  <c r="AE445" i="1"/>
  <c r="AF445" i="1"/>
  <c r="AO445" i="1" s="1"/>
  <c r="AG445" i="1"/>
  <c r="AH445" i="1"/>
  <c r="AI445" i="1"/>
  <c r="AJ445" i="1"/>
  <c r="AK445" i="1"/>
  <c r="AT445" i="1"/>
  <c r="AU445" i="1"/>
  <c r="AV445" i="1"/>
  <c r="AW445" i="1"/>
  <c r="AC446" i="1"/>
  <c r="AD446" i="1"/>
  <c r="AE446" i="1"/>
  <c r="AF446" i="1"/>
  <c r="AO446" i="1" s="1"/>
  <c r="AN446" i="1" s="1"/>
  <c r="AG446" i="1"/>
  <c r="AH446" i="1"/>
  <c r="AI446" i="1"/>
  <c r="AJ446" i="1"/>
  <c r="AK446" i="1"/>
  <c r="AT446" i="1"/>
  <c r="AU446" i="1"/>
  <c r="AV446" i="1"/>
  <c r="AW446" i="1"/>
  <c r="BB446" i="1" s="1"/>
  <c r="AC447" i="1"/>
  <c r="AD447" i="1"/>
  <c r="AE447" i="1"/>
  <c r="AF447" i="1"/>
  <c r="AO447" i="1" s="1"/>
  <c r="AG447" i="1"/>
  <c r="AH447" i="1"/>
  <c r="AI447" i="1"/>
  <c r="AJ447" i="1"/>
  <c r="AK447" i="1"/>
  <c r="AT447" i="1"/>
  <c r="AU447" i="1"/>
  <c r="AV447" i="1"/>
  <c r="AW447" i="1"/>
  <c r="AC448" i="1"/>
  <c r="AD448" i="1"/>
  <c r="AE448" i="1"/>
  <c r="AF448" i="1"/>
  <c r="AG448" i="1"/>
  <c r="AH448" i="1"/>
  <c r="AI448" i="1"/>
  <c r="AJ448" i="1"/>
  <c r="AK448" i="1"/>
  <c r="AO448" i="1"/>
  <c r="AN448" i="1" s="1"/>
  <c r="AT448" i="1"/>
  <c r="AU448" i="1"/>
  <c r="AV448" i="1"/>
  <c r="AW448" i="1"/>
  <c r="BB448" i="1" s="1"/>
  <c r="AC449" i="1"/>
  <c r="AD449" i="1"/>
  <c r="AE449" i="1"/>
  <c r="AF449" i="1"/>
  <c r="AO449" i="1" s="1"/>
  <c r="AG449" i="1"/>
  <c r="AH449" i="1"/>
  <c r="AI449" i="1"/>
  <c r="AJ449" i="1"/>
  <c r="AK449" i="1"/>
  <c r="AT449" i="1"/>
  <c r="AU449" i="1"/>
  <c r="AV449" i="1"/>
  <c r="AW449" i="1"/>
  <c r="AC450" i="1"/>
  <c r="AD450" i="1"/>
  <c r="AE450" i="1"/>
  <c r="AF450" i="1"/>
  <c r="AG450" i="1"/>
  <c r="AH450" i="1"/>
  <c r="AI450" i="1"/>
  <c r="AJ450" i="1"/>
  <c r="AK450" i="1"/>
  <c r="AO450" i="1"/>
  <c r="AN450" i="1" s="1"/>
  <c r="AT450" i="1"/>
  <c r="AU450" i="1"/>
  <c r="AV450" i="1"/>
  <c r="AW450" i="1"/>
  <c r="BB450" i="1" s="1"/>
  <c r="AC451" i="1"/>
  <c r="AD451" i="1"/>
  <c r="AE451" i="1"/>
  <c r="AF451" i="1"/>
  <c r="AO451" i="1" s="1"/>
  <c r="AG451" i="1"/>
  <c r="AH451" i="1"/>
  <c r="AI451" i="1"/>
  <c r="AJ451" i="1"/>
  <c r="AK451" i="1"/>
  <c r="AT451" i="1"/>
  <c r="AU451" i="1"/>
  <c r="AV451" i="1"/>
  <c r="AW451" i="1"/>
  <c r="AC452" i="1"/>
  <c r="AD452" i="1"/>
  <c r="AE452" i="1"/>
  <c r="AF452" i="1"/>
  <c r="AO452" i="1" s="1"/>
  <c r="AN452" i="1" s="1"/>
  <c r="AG452" i="1"/>
  <c r="AH452" i="1"/>
  <c r="AI452" i="1"/>
  <c r="AJ452" i="1"/>
  <c r="AK452" i="1"/>
  <c r="AT452" i="1"/>
  <c r="AU452" i="1"/>
  <c r="AV452" i="1"/>
  <c r="AW452" i="1"/>
  <c r="BB452" i="1" s="1"/>
  <c r="AC453" i="1"/>
  <c r="AD453" i="1"/>
  <c r="AE453" i="1"/>
  <c r="AF453" i="1"/>
  <c r="AO453" i="1" s="1"/>
  <c r="AG453" i="1"/>
  <c r="AH453" i="1"/>
  <c r="AI453" i="1"/>
  <c r="AJ453" i="1"/>
  <c r="AK453" i="1"/>
  <c r="AT453" i="1"/>
  <c r="AU453" i="1"/>
  <c r="AV453" i="1"/>
  <c r="AW453" i="1"/>
  <c r="AC454" i="1"/>
  <c r="AD454" i="1"/>
  <c r="AE454" i="1"/>
  <c r="AF454" i="1"/>
  <c r="AO454" i="1" s="1"/>
  <c r="AN454" i="1" s="1"/>
  <c r="AG454" i="1"/>
  <c r="AH454" i="1"/>
  <c r="AI454" i="1"/>
  <c r="AJ454" i="1"/>
  <c r="AK454" i="1"/>
  <c r="AT454" i="1"/>
  <c r="AU454" i="1"/>
  <c r="AV454" i="1"/>
  <c r="AW454" i="1"/>
  <c r="BB454" i="1" s="1"/>
  <c r="AC455" i="1"/>
  <c r="AD455" i="1"/>
  <c r="AE455" i="1"/>
  <c r="AF455" i="1"/>
  <c r="AO455" i="1" s="1"/>
  <c r="AG455" i="1"/>
  <c r="AH455" i="1"/>
  <c r="AI455" i="1"/>
  <c r="AJ455" i="1"/>
  <c r="AK455" i="1"/>
  <c r="AT455" i="1"/>
  <c r="AU455" i="1"/>
  <c r="AV455" i="1"/>
  <c r="AW455" i="1"/>
  <c r="AC456" i="1"/>
  <c r="AD456" i="1"/>
  <c r="AE456" i="1"/>
  <c r="AF456" i="1"/>
  <c r="AG456" i="1"/>
  <c r="AH456" i="1"/>
  <c r="AI456" i="1"/>
  <c r="AJ456" i="1"/>
  <c r="AK456" i="1"/>
  <c r="AO456" i="1"/>
  <c r="AN456" i="1" s="1"/>
  <c r="AT456" i="1"/>
  <c r="AU456" i="1"/>
  <c r="AV456" i="1"/>
  <c r="AW456" i="1"/>
  <c r="BB456" i="1" s="1"/>
  <c r="AC457" i="1"/>
  <c r="AD457" i="1"/>
  <c r="AE457" i="1"/>
  <c r="AF457" i="1"/>
  <c r="AO457" i="1" s="1"/>
  <c r="AG457" i="1"/>
  <c r="AH457" i="1"/>
  <c r="AI457" i="1"/>
  <c r="AJ457" i="1"/>
  <c r="AK457" i="1"/>
  <c r="AT457" i="1"/>
  <c r="AU457" i="1"/>
  <c r="AV457" i="1"/>
  <c r="AW457" i="1"/>
  <c r="AC458" i="1"/>
  <c r="AD458" i="1"/>
  <c r="AE458" i="1"/>
  <c r="AF458" i="1"/>
  <c r="AG458" i="1"/>
  <c r="AH458" i="1"/>
  <c r="AI458" i="1"/>
  <c r="AJ458" i="1"/>
  <c r="AK458" i="1"/>
  <c r="AO458" i="1"/>
  <c r="AN458" i="1" s="1"/>
  <c r="AT458" i="1"/>
  <c r="AU458" i="1"/>
  <c r="AV458" i="1"/>
  <c r="AW458" i="1"/>
  <c r="BB458" i="1" s="1"/>
  <c r="AC459" i="1"/>
  <c r="AD459" i="1"/>
  <c r="AE459" i="1"/>
  <c r="AF459" i="1"/>
  <c r="AO459" i="1" s="1"/>
  <c r="AG459" i="1"/>
  <c r="AH459" i="1"/>
  <c r="AI459" i="1"/>
  <c r="AJ459" i="1"/>
  <c r="AK459" i="1"/>
  <c r="AT459" i="1"/>
  <c r="AU459" i="1"/>
  <c r="AV459" i="1"/>
  <c r="AW459" i="1"/>
  <c r="AC460" i="1"/>
  <c r="AD460" i="1"/>
  <c r="AE460" i="1"/>
  <c r="AF460" i="1"/>
  <c r="AO460" i="1" s="1"/>
  <c r="AN460" i="1" s="1"/>
  <c r="AG460" i="1"/>
  <c r="AH460" i="1"/>
  <c r="AI460" i="1"/>
  <c r="AJ460" i="1"/>
  <c r="AK460" i="1"/>
  <c r="AT460" i="1"/>
  <c r="AU460" i="1"/>
  <c r="AV460" i="1"/>
  <c r="AW460" i="1"/>
  <c r="BB460" i="1" s="1"/>
  <c r="AC461" i="1"/>
  <c r="AD461" i="1"/>
  <c r="AE461" i="1"/>
  <c r="AF461" i="1"/>
  <c r="AO461" i="1" s="1"/>
  <c r="AG461" i="1"/>
  <c r="AH461" i="1"/>
  <c r="AI461" i="1"/>
  <c r="AJ461" i="1"/>
  <c r="AK461" i="1"/>
  <c r="AT461" i="1"/>
  <c r="AU461" i="1"/>
  <c r="AV461" i="1"/>
  <c r="AW461" i="1"/>
  <c r="AC462" i="1"/>
  <c r="AD462" i="1"/>
  <c r="AE462" i="1"/>
  <c r="AF462" i="1"/>
  <c r="AO462" i="1" s="1"/>
  <c r="AG462" i="1"/>
  <c r="AH462" i="1"/>
  <c r="AI462" i="1"/>
  <c r="AJ462" i="1"/>
  <c r="AK462" i="1"/>
  <c r="AT462" i="1"/>
  <c r="AU462" i="1"/>
  <c r="AV462" i="1"/>
  <c r="AW462" i="1"/>
  <c r="AC463" i="1"/>
  <c r="AD463" i="1"/>
  <c r="AE463" i="1"/>
  <c r="AF463" i="1"/>
  <c r="AO463" i="1" s="1"/>
  <c r="AP463" i="1" s="1"/>
  <c r="AG463" i="1"/>
  <c r="AH463" i="1"/>
  <c r="AI463" i="1"/>
  <c r="AJ463" i="1"/>
  <c r="AK463" i="1"/>
  <c r="AN463" i="1"/>
  <c r="AT463" i="1"/>
  <c r="AU463" i="1"/>
  <c r="AV463" i="1"/>
  <c r="AW463" i="1"/>
  <c r="AC464" i="1"/>
  <c r="AD464" i="1"/>
  <c r="AE464" i="1"/>
  <c r="AF464" i="1"/>
  <c r="AO464" i="1" s="1"/>
  <c r="AG464" i="1"/>
  <c r="AH464" i="1"/>
  <c r="AI464" i="1"/>
  <c r="AJ464" i="1"/>
  <c r="AK464" i="1"/>
  <c r="AT464" i="1"/>
  <c r="AU464" i="1"/>
  <c r="AV464" i="1"/>
  <c r="AW464" i="1"/>
  <c r="BB464" i="1" s="1"/>
  <c r="AC465" i="1"/>
  <c r="AD465" i="1"/>
  <c r="AE465" i="1"/>
  <c r="AF465" i="1"/>
  <c r="AO465" i="1" s="1"/>
  <c r="AP465" i="1" s="1"/>
  <c r="AG465" i="1"/>
  <c r="AH465" i="1"/>
  <c r="AI465" i="1"/>
  <c r="AJ465" i="1"/>
  <c r="AK465" i="1"/>
  <c r="AN465" i="1"/>
  <c r="AT465" i="1"/>
  <c r="AU465" i="1"/>
  <c r="AV465" i="1"/>
  <c r="AW465" i="1"/>
  <c r="BB465" i="1" s="1"/>
  <c r="AC466" i="1"/>
  <c r="AD466" i="1"/>
  <c r="AE466" i="1"/>
  <c r="AF466" i="1"/>
  <c r="AO466" i="1" s="1"/>
  <c r="AG466" i="1"/>
  <c r="AH466" i="1"/>
  <c r="AI466" i="1"/>
  <c r="AJ466" i="1"/>
  <c r="AK466" i="1"/>
  <c r="AT466" i="1"/>
  <c r="AU466" i="1"/>
  <c r="AV466" i="1"/>
  <c r="AW466" i="1"/>
  <c r="AC467" i="1"/>
  <c r="AD467" i="1"/>
  <c r="AE467" i="1"/>
  <c r="AF467" i="1"/>
  <c r="AO467" i="1" s="1"/>
  <c r="AP467" i="1" s="1"/>
  <c r="AG467" i="1"/>
  <c r="AH467" i="1"/>
  <c r="AI467" i="1"/>
  <c r="AJ467" i="1"/>
  <c r="AK467" i="1"/>
  <c r="AN467" i="1"/>
  <c r="AT467" i="1"/>
  <c r="AU467" i="1"/>
  <c r="AV467" i="1"/>
  <c r="AW467" i="1"/>
  <c r="AC468" i="1"/>
  <c r="AD468" i="1"/>
  <c r="AE468" i="1"/>
  <c r="AF468" i="1"/>
  <c r="AO468" i="1" s="1"/>
  <c r="AG468" i="1"/>
  <c r="AH468" i="1"/>
  <c r="AI468" i="1"/>
  <c r="AJ468" i="1"/>
  <c r="AK468" i="1"/>
  <c r="AT468" i="1"/>
  <c r="AU468" i="1"/>
  <c r="AV468" i="1"/>
  <c r="AW468" i="1"/>
  <c r="BB468" i="1" s="1"/>
  <c r="AC469" i="1"/>
  <c r="AD469" i="1"/>
  <c r="AE469" i="1"/>
  <c r="AF469" i="1"/>
  <c r="AO469" i="1" s="1"/>
  <c r="AP469" i="1" s="1"/>
  <c r="AG469" i="1"/>
  <c r="AH469" i="1"/>
  <c r="AI469" i="1"/>
  <c r="AJ469" i="1"/>
  <c r="AK469" i="1"/>
  <c r="AN469" i="1"/>
  <c r="AT469" i="1"/>
  <c r="AU469" i="1"/>
  <c r="AV469" i="1"/>
  <c r="AW469" i="1"/>
  <c r="BB469" i="1" s="1"/>
  <c r="AC470" i="1"/>
  <c r="AD470" i="1"/>
  <c r="AE470" i="1"/>
  <c r="AF470" i="1"/>
  <c r="AO470" i="1" s="1"/>
  <c r="AG470" i="1"/>
  <c r="AH470" i="1"/>
  <c r="AI470" i="1"/>
  <c r="AJ470" i="1"/>
  <c r="AK470" i="1"/>
  <c r="AT470" i="1"/>
  <c r="AU470" i="1"/>
  <c r="AV470" i="1"/>
  <c r="AW470" i="1"/>
  <c r="AC471" i="1"/>
  <c r="AD471" i="1"/>
  <c r="AE471" i="1"/>
  <c r="AF471" i="1"/>
  <c r="AO471" i="1" s="1"/>
  <c r="AP471" i="1" s="1"/>
  <c r="AG471" i="1"/>
  <c r="AH471" i="1"/>
  <c r="AI471" i="1"/>
  <c r="AJ471" i="1"/>
  <c r="AK471" i="1"/>
  <c r="AN471" i="1"/>
  <c r="AT471" i="1"/>
  <c r="AU471" i="1"/>
  <c r="AV471" i="1"/>
  <c r="AW471" i="1"/>
  <c r="AC472" i="1"/>
  <c r="AD472" i="1"/>
  <c r="AE472" i="1"/>
  <c r="AF472" i="1"/>
  <c r="AO472" i="1" s="1"/>
  <c r="AG472" i="1"/>
  <c r="AH472" i="1"/>
  <c r="AI472" i="1"/>
  <c r="AJ472" i="1"/>
  <c r="AK472" i="1"/>
  <c r="AT472" i="1"/>
  <c r="AU472" i="1"/>
  <c r="AV472" i="1"/>
  <c r="AW472" i="1"/>
  <c r="AC473" i="1"/>
  <c r="AD473" i="1"/>
  <c r="AE473" i="1"/>
  <c r="AF473" i="1"/>
  <c r="AO473" i="1" s="1"/>
  <c r="AP473" i="1" s="1"/>
  <c r="AG473" i="1"/>
  <c r="AH473" i="1"/>
  <c r="AI473" i="1"/>
  <c r="AJ473" i="1"/>
  <c r="AK473" i="1"/>
  <c r="AN473" i="1"/>
  <c r="AT473" i="1"/>
  <c r="AU473" i="1"/>
  <c r="AV473" i="1"/>
  <c r="AW473" i="1"/>
  <c r="BB473" i="1" s="1"/>
  <c r="AC474" i="1"/>
  <c r="AD474" i="1"/>
  <c r="AE474" i="1"/>
  <c r="AF474" i="1"/>
  <c r="AO474" i="1" s="1"/>
  <c r="AG474" i="1"/>
  <c r="AH474" i="1"/>
  <c r="AI474" i="1"/>
  <c r="AJ474" i="1"/>
  <c r="AK474" i="1"/>
  <c r="AT474" i="1"/>
  <c r="AU474" i="1"/>
  <c r="AV474" i="1"/>
  <c r="AW474" i="1"/>
  <c r="BB474" i="1" s="1"/>
  <c r="AC475" i="1"/>
  <c r="AD475" i="1"/>
  <c r="AE475" i="1"/>
  <c r="AF475" i="1"/>
  <c r="AO475" i="1" s="1"/>
  <c r="AP475" i="1" s="1"/>
  <c r="AG475" i="1"/>
  <c r="AH475" i="1"/>
  <c r="AI475" i="1"/>
  <c r="AJ475" i="1"/>
  <c r="AK475" i="1"/>
  <c r="AN475" i="1"/>
  <c r="AT475" i="1"/>
  <c r="AU475" i="1"/>
  <c r="AV475" i="1"/>
  <c r="AW475" i="1"/>
  <c r="AC476" i="1"/>
  <c r="AD476" i="1"/>
  <c r="AE476" i="1"/>
  <c r="AF476" i="1"/>
  <c r="AO476" i="1" s="1"/>
  <c r="AG476" i="1"/>
  <c r="AH476" i="1"/>
  <c r="AI476" i="1"/>
  <c r="AJ476" i="1"/>
  <c r="AK476" i="1"/>
  <c r="AT476" i="1"/>
  <c r="AU476" i="1"/>
  <c r="AV476" i="1"/>
  <c r="AW476" i="1"/>
  <c r="BB476" i="1" s="1"/>
  <c r="AC477" i="1"/>
  <c r="AD477" i="1"/>
  <c r="AE477" i="1"/>
  <c r="AF477" i="1"/>
  <c r="AO477" i="1" s="1"/>
  <c r="AP477" i="1" s="1"/>
  <c r="AG477" i="1"/>
  <c r="AH477" i="1"/>
  <c r="AI477" i="1"/>
  <c r="AJ477" i="1"/>
  <c r="AK477" i="1"/>
  <c r="AN477" i="1"/>
  <c r="AT477" i="1"/>
  <c r="AU477" i="1"/>
  <c r="AV477" i="1"/>
  <c r="AW477" i="1"/>
  <c r="BB477" i="1" s="1"/>
  <c r="AC478" i="1"/>
  <c r="AD478" i="1"/>
  <c r="AE478" i="1"/>
  <c r="AF478" i="1"/>
  <c r="AO478" i="1" s="1"/>
  <c r="AG478" i="1"/>
  <c r="AH478" i="1"/>
  <c r="AI478" i="1"/>
  <c r="AJ478" i="1"/>
  <c r="AK478" i="1"/>
  <c r="AT478" i="1"/>
  <c r="AU478" i="1"/>
  <c r="AV478" i="1"/>
  <c r="AW478" i="1"/>
  <c r="BB478" i="1" s="1"/>
  <c r="AC479" i="1"/>
  <c r="AD479" i="1"/>
  <c r="AE479" i="1"/>
  <c r="AF479" i="1"/>
  <c r="AO479" i="1" s="1"/>
  <c r="AP479" i="1" s="1"/>
  <c r="AG479" i="1"/>
  <c r="AH479" i="1"/>
  <c r="AI479" i="1"/>
  <c r="AJ479" i="1"/>
  <c r="AK479" i="1"/>
  <c r="AN479" i="1"/>
  <c r="AT479" i="1"/>
  <c r="AU479" i="1"/>
  <c r="AV479" i="1"/>
  <c r="AW479" i="1"/>
  <c r="AC480" i="1"/>
  <c r="AD480" i="1"/>
  <c r="AE480" i="1"/>
  <c r="AF480" i="1"/>
  <c r="AO480" i="1" s="1"/>
  <c r="AG480" i="1"/>
  <c r="AH480" i="1"/>
  <c r="AI480" i="1"/>
  <c r="AJ480" i="1"/>
  <c r="AK480" i="1"/>
  <c r="AT480" i="1"/>
  <c r="AU480" i="1"/>
  <c r="AV480" i="1"/>
  <c r="AW480" i="1"/>
  <c r="BB480" i="1" s="1"/>
  <c r="AC481" i="1"/>
  <c r="AD481" i="1"/>
  <c r="AE481" i="1"/>
  <c r="AF481" i="1"/>
  <c r="AO481" i="1" s="1"/>
  <c r="AP481" i="1" s="1"/>
  <c r="AG481" i="1"/>
  <c r="AH481" i="1"/>
  <c r="AI481" i="1"/>
  <c r="AJ481" i="1"/>
  <c r="AK481" i="1"/>
  <c r="AN481" i="1"/>
  <c r="AT481" i="1"/>
  <c r="AU481" i="1"/>
  <c r="AV481" i="1"/>
  <c r="AW481" i="1"/>
  <c r="BB481" i="1" s="1"/>
  <c r="AC482" i="1"/>
  <c r="AD482" i="1"/>
  <c r="AE482" i="1"/>
  <c r="AF482" i="1"/>
  <c r="AO482" i="1" s="1"/>
  <c r="AG482" i="1"/>
  <c r="AH482" i="1"/>
  <c r="AI482" i="1"/>
  <c r="AJ482" i="1"/>
  <c r="AK482" i="1"/>
  <c r="AT482" i="1"/>
  <c r="AU482" i="1"/>
  <c r="AV482" i="1"/>
  <c r="AW482" i="1"/>
  <c r="BB482" i="1" s="1"/>
  <c r="AC483" i="1"/>
  <c r="AD483" i="1"/>
  <c r="AE483" i="1"/>
  <c r="AF483" i="1"/>
  <c r="AO483" i="1" s="1"/>
  <c r="AP483" i="1" s="1"/>
  <c r="AG483" i="1"/>
  <c r="AH483" i="1"/>
  <c r="AI483" i="1"/>
  <c r="AJ483" i="1"/>
  <c r="AK483" i="1"/>
  <c r="AN483" i="1"/>
  <c r="AT483" i="1"/>
  <c r="AU483" i="1"/>
  <c r="AV483" i="1"/>
  <c r="AW483" i="1"/>
  <c r="AC484" i="1"/>
  <c r="AD484" i="1"/>
  <c r="AE484" i="1"/>
  <c r="AF484" i="1"/>
  <c r="AO484" i="1" s="1"/>
  <c r="AG484" i="1"/>
  <c r="AH484" i="1"/>
  <c r="AI484" i="1"/>
  <c r="AJ484" i="1"/>
  <c r="AK484" i="1"/>
  <c r="AT484" i="1"/>
  <c r="AU484" i="1"/>
  <c r="AV484" i="1"/>
  <c r="AW484" i="1"/>
  <c r="BB484" i="1" s="1"/>
  <c r="AC485" i="1"/>
  <c r="AD485" i="1"/>
  <c r="AE485" i="1"/>
  <c r="AF485" i="1"/>
  <c r="AO485" i="1" s="1"/>
  <c r="AP485" i="1" s="1"/>
  <c r="AG485" i="1"/>
  <c r="AH485" i="1"/>
  <c r="AI485" i="1"/>
  <c r="AJ485" i="1"/>
  <c r="AK485" i="1"/>
  <c r="AN485" i="1"/>
  <c r="AT485" i="1"/>
  <c r="AU485" i="1"/>
  <c r="AV485" i="1"/>
  <c r="AW485" i="1"/>
  <c r="BB485" i="1" s="1"/>
  <c r="AC486" i="1"/>
  <c r="AD486" i="1"/>
  <c r="AE486" i="1"/>
  <c r="AF486" i="1"/>
  <c r="AO486" i="1" s="1"/>
  <c r="AG486" i="1"/>
  <c r="AH486" i="1"/>
  <c r="AI486" i="1"/>
  <c r="AJ486" i="1"/>
  <c r="AK486" i="1"/>
  <c r="AT486" i="1"/>
  <c r="AU486" i="1"/>
  <c r="AV486" i="1"/>
  <c r="AW486" i="1"/>
  <c r="BB486" i="1" s="1"/>
  <c r="AC487" i="1"/>
  <c r="AD487" i="1"/>
  <c r="AE487" i="1"/>
  <c r="AF487" i="1"/>
  <c r="AO487" i="1" s="1"/>
  <c r="AP487" i="1" s="1"/>
  <c r="AG487" i="1"/>
  <c r="AH487" i="1"/>
  <c r="AI487" i="1"/>
  <c r="AJ487" i="1"/>
  <c r="AK487" i="1"/>
  <c r="AN487" i="1"/>
  <c r="AT487" i="1"/>
  <c r="AU487" i="1"/>
  <c r="AV487" i="1"/>
  <c r="AW487" i="1"/>
  <c r="AC488" i="1"/>
  <c r="AD488" i="1"/>
  <c r="AE488" i="1"/>
  <c r="AF488" i="1"/>
  <c r="AO488" i="1" s="1"/>
  <c r="AG488" i="1"/>
  <c r="AH488" i="1"/>
  <c r="AI488" i="1"/>
  <c r="AJ488" i="1"/>
  <c r="AK488" i="1"/>
  <c r="AT488" i="1"/>
  <c r="AU488" i="1"/>
  <c r="AV488" i="1"/>
  <c r="AW488" i="1"/>
  <c r="BB488" i="1" s="1"/>
  <c r="AC489" i="1"/>
  <c r="AD489" i="1"/>
  <c r="AE489" i="1"/>
  <c r="AF489" i="1"/>
  <c r="AO489" i="1" s="1"/>
  <c r="AP489" i="1" s="1"/>
  <c r="AG489" i="1"/>
  <c r="AH489" i="1"/>
  <c r="AI489" i="1"/>
  <c r="AJ489" i="1"/>
  <c r="AK489" i="1"/>
  <c r="AN489" i="1"/>
  <c r="AT489" i="1"/>
  <c r="AU489" i="1"/>
  <c r="AV489" i="1"/>
  <c r="AW489" i="1"/>
  <c r="BB489" i="1" s="1"/>
  <c r="AC490" i="1"/>
  <c r="AD490" i="1"/>
  <c r="AE490" i="1"/>
  <c r="AF490" i="1"/>
  <c r="AO490" i="1" s="1"/>
  <c r="AG490" i="1"/>
  <c r="AH490" i="1"/>
  <c r="AI490" i="1"/>
  <c r="AJ490" i="1"/>
  <c r="AK490" i="1"/>
  <c r="AT490" i="1"/>
  <c r="AU490" i="1"/>
  <c r="AV490" i="1"/>
  <c r="AW490" i="1"/>
  <c r="BB490" i="1" s="1"/>
  <c r="AC491" i="1"/>
  <c r="AD491" i="1"/>
  <c r="AE491" i="1"/>
  <c r="AF491" i="1"/>
  <c r="AO491" i="1" s="1"/>
  <c r="AP491" i="1" s="1"/>
  <c r="AG491" i="1"/>
  <c r="AH491" i="1"/>
  <c r="AI491" i="1"/>
  <c r="AJ491" i="1"/>
  <c r="AK491" i="1"/>
  <c r="AN491" i="1"/>
  <c r="AT491" i="1"/>
  <c r="AU491" i="1"/>
  <c r="AV491" i="1"/>
  <c r="AW491" i="1"/>
  <c r="AC492" i="1"/>
  <c r="AD492" i="1"/>
  <c r="AE492" i="1"/>
  <c r="AF492" i="1"/>
  <c r="AO492" i="1" s="1"/>
  <c r="AG492" i="1"/>
  <c r="AH492" i="1"/>
  <c r="AI492" i="1"/>
  <c r="AJ492" i="1"/>
  <c r="AK492" i="1"/>
  <c r="AT492" i="1"/>
  <c r="AU492" i="1"/>
  <c r="AV492" i="1"/>
  <c r="AW492" i="1"/>
  <c r="AC493" i="1"/>
  <c r="AD493" i="1"/>
  <c r="AE493" i="1"/>
  <c r="AF493" i="1"/>
  <c r="AO493" i="1" s="1"/>
  <c r="AP493" i="1" s="1"/>
  <c r="AG493" i="1"/>
  <c r="AH493" i="1"/>
  <c r="AI493" i="1"/>
  <c r="AJ493" i="1"/>
  <c r="AK493" i="1"/>
  <c r="AN493" i="1"/>
  <c r="AT493" i="1"/>
  <c r="AU493" i="1"/>
  <c r="AV493" i="1"/>
  <c r="AW493" i="1"/>
  <c r="BB493" i="1" s="1"/>
  <c r="AC494" i="1"/>
  <c r="AD494" i="1"/>
  <c r="AE494" i="1"/>
  <c r="AF494" i="1"/>
  <c r="AO494" i="1" s="1"/>
  <c r="AG494" i="1"/>
  <c r="AH494" i="1"/>
  <c r="AI494" i="1"/>
  <c r="AJ494" i="1"/>
  <c r="AK494" i="1"/>
  <c r="AT494" i="1"/>
  <c r="AU494" i="1"/>
  <c r="AV494" i="1"/>
  <c r="AW494" i="1"/>
  <c r="BB494" i="1" s="1"/>
  <c r="AC495" i="1"/>
  <c r="AD495" i="1"/>
  <c r="AE495" i="1"/>
  <c r="AF495" i="1"/>
  <c r="AO495" i="1" s="1"/>
  <c r="AP495" i="1" s="1"/>
  <c r="AG495" i="1"/>
  <c r="AH495" i="1"/>
  <c r="AI495" i="1"/>
  <c r="AJ495" i="1"/>
  <c r="AK495" i="1"/>
  <c r="AN495" i="1"/>
  <c r="AT495" i="1"/>
  <c r="AU495" i="1"/>
  <c r="AV495" i="1"/>
  <c r="AW495" i="1"/>
  <c r="BB495" i="1" s="1"/>
  <c r="AC496" i="1"/>
  <c r="AD496" i="1"/>
  <c r="AE496" i="1"/>
  <c r="AF496" i="1"/>
  <c r="AO496" i="1" s="1"/>
  <c r="AG496" i="1"/>
  <c r="AH496" i="1"/>
  <c r="AI496" i="1"/>
  <c r="AJ496" i="1"/>
  <c r="AK496" i="1"/>
  <c r="AT496" i="1"/>
  <c r="AU496" i="1"/>
  <c r="AV496" i="1"/>
  <c r="AW496" i="1"/>
  <c r="AC497" i="1"/>
  <c r="AD497" i="1"/>
  <c r="AE497" i="1"/>
  <c r="AF497" i="1"/>
  <c r="AO497" i="1" s="1"/>
  <c r="AP497" i="1" s="1"/>
  <c r="AG497" i="1"/>
  <c r="AH497" i="1"/>
  <c r="AI497" i="1"/>
  <c r="AJ497" i="1"/>
  <c r="AK497" i="1"/>
  <c r="AN497" i="1"/>
  <c r="AT497" i="1"/>
  <c r="AU497" i="1"/>
  <c r="AV497" i="1"/>
  <c r="AW497" i="1"/>
  <c r="AC498" i="1"/>
  <c r="AD498" i="1"/>
  <c r="AE498" i="1"/>
  <c r="AF498" i="1"/>
  <c r="AO498" i="1" s="1"/>
  <c r="AG498" i="1"/>
  <c r="AH498" i="1"/>
  <c r="AI498" i="1"/>
  <c r="AJ498" i="1"/>
  <c r="AK498" i="1"/>
  <c r="AT498" i="1"/>
  <c r="AU498" i="1"/>
  <c r="AV498" i="1"/>
  <c r="AW498" i="1"/>
  <c r="BB498" i="1" s="1"/>
  <c r="AC499" i="1"/>
  <c r="AD499" i="1"/>
  <c r="AE499" i="1"/>
  <c r="AF499" i="1"/>
  <c r="AO499" i="1" s="1"/>
  <c r="AP499" i="1" s="1"/>
  <c r="AG499" i="1"/>
  <c r="AH499" i="1"/>
  <c r="AI499" i="1"/>
  <c r="AJ499" i="1"/>
  <c r="AK499" i="1"/>
  <c r="AN499" i="1"/>
  <c r="AT499" i="1"/>
  <c r="AU499" i="1"/>
  <c r="AV499" i="1"/>
  <c r="AW499" i="1"/>
  <c r="BB499" i="1" s="1"/>
  <c r="AC500" i="1"/>
  <c r="AD500" i="1"/>
  <c r="AE500" i="1"/>
  <c r="AF500" i="1"/>
  <c r="AO500" i="1" s="1"/>
  <c r="AG500" i="1"/>
  <c r="AH500" i="1"/>
  <c r="AI500" i="1"/>
  <c r="AJ500" i="1"/>
  <c r="AK500" i="1"/>
  <c r="AT500" i="1"/>
  <c r="AU500" i="1"/>
  <c r="AV500" i="1"/>
  <c r="AW500" i="1"/>
  <c r="AC501" i="1"/>
  <c r="AD501" i="1"/>
  <c r="AE501" i="1"/>
  <c r="AF501" i="1"/>
  <c r="AO501" i="1" s="1"/>
  <c r="AP501" i="1" s="1"/>
  <c r="AG501" i="1"/>
  <c r="AH501" i="1"/>
  <c r="AI501" i="1"/>
  <c r="AJ501" i="1"/>
  <c r="AK501" i="1"/>
  <c r="AN501" i="1"/>
  <c r="AT501" i="1"/>
  <c r="AU501" i="1"/>
  <c r="AV501" i="1"/>
  <c r="AW501" i="1"/>
  <c r="AC502" i="1"/>
  <c r="AD502" i="1"/>
  <c r="AE502" i="1"/>
  <c r="AF502" i="1"/>
  <c r="AO502" i="1" s="1"/>
  <c r="AG502" i="1"/>
  <c r="AH502" i="1"/>
  <c r="AI502" i="1"/>
  <c r="AJ502" i="1"/>
  <c r="AK502" i="1"/>
  <c r="AT502" i="1"/>
  <c r="AU502" i="1"/>
  <c r="AV502" i="1"/>
  <c r="AW502" i="1"/>
  <c r="BB502" i="1" s="1"/>
  <c r="AC503" i="1"/>
  <c r="AD503" i="1"/>
  <c r="AE503" i="1"/>
  <c r="AF503" i="1"/>
  <c r="AO503" i="1" s="1"/>
  <c r="AP503" i="1" s="1"/>
  <c r="AG503" i="1"/>
  <c r="AH503" i="1"/>
  <c r="AI503" i="1"/>
  <c r="AJ503" i="1"/>
  <c r="AK503" i="1"/>
  <c r="AN503" i="1"/>
  <c r="AT503" i="1"/>
  <c r="AU503" i="1"/>
  <c r="AV503" i="1"/>
  <c r="AW503" i="1"/>
  <c r="AC504" i="1"/>
  <c r="AD504" i="1"/>
  <c r="AE504" i="1"/>
  <c r="AF504" i="1"/>
  <c r="AO504" i="1" s="1"/>
  <c r="AG504" i="1"/>
  <c r="AH504" i="1"/>
  <c r="AI504" i="1"/>
  <c r="AJ504" i="1"/>
  <c r="AK504" i="1"/>
  <c r="AT504" i="1"/>
  <c r="AU504" i="1"/>
  <c r="AV504" i="1"/>
  <c r="AW504" i="1"/>
  <c r="AC505" i="1"/>
  <c r="AD505" i="1"/>
  <c r="AE505" i="1"/>
  <c r="AF505" i="1"/>
  <c r="AO505" i="1" s="1"/>
  <c r="AP505" i="1" s="1"/>
  <c r="AG505" i="1"/>
  <c r="AH505" i="1"/>
  <c r="AI505" i="1"/>
  <c r="AJ505" i="1"/>
  <c r="AK505" i="1"/>
  <c r="AN505" i="1"/>
  <c r="AT505" i="1"/>
  <c r="AU505" i="1"/>
  <c r="AV505" i="1"/>
  <c r="AW505" i="1"/>
  <c r="BB505" i="1" s="1"/>
  <c r="AC506" i="1"/>
  <c r="AD506" i="1"/>
  <c r="AE506" i="1"/>
  <c r="AF506" i="1"/>
  <c r="AO506" i="1" s="1"/>
  <c r="AG506" i="1"/>
  <c r="AH506" i="1"/>
  <c r="AI506" i="1"/>
  <c r="AJ506" i="1"/>
  <c r="AK506" i="1"/>
  <c r="AT506" i="1"/>
  <c r="AU506" i="1"/>
  <c r="AV506" i="1"/>
  <c r="AW506" i="1"/>
  <c r="BB506" i="1" s="1"/>
  <c r="AC507" i="1"/>
  <c r="AD507" i="1"/>
  <c r="AE507" i="1"/>
  <c r="AF507" i="1"/>
  <c r="AO507" i="1" s="1"/>
  <c r="AP507" i="1" s="1"/>
  <c r="AG507" i="1"/>
  <c r="AH507" i="1"/>
  <c r="AI507" i="1"/>
  <c r="AJ507" i="1"/>
  <c r="AK507" i="1"/>
  <c r="AN507" i="1"/>
  <c r="AT507" i="1"/>
  <c r="AU507" i="1"/>
  <c r="AV507" i="1"/>
  <c r="AW507" i="1"/>
  <c r="BB507" i="1" s="1"/>
  <c r="AC508" i="1"/>
  <c r="AD508" i="1"/>
  <c r="AE508" i="1"/>
  <c r="AF508" i="1"/>
  <c r="AO508" i="1" s="1"/>
  <c r="AG508" i="1"/>
  <c r="AH508" i="1"/>
  <c r="AI508" i="1"/>
  <c r="AJ508" i="1"/>
  <c r="AK508" i="1"/>
  <c r="AT508" i="1"/>
  <c r="AU508" i="1"/>
  <c r="AV508" i="1"/>
  <c r="AW508" i="1"/>
  <c r="BB508" i="1" s="1"/>
  <c r="AC509" i="1"/>
  <c r="AD509" i="1"/>
  <c r="AE509" i="1"/>
  <c r="AF509" i="1"/>
  <c r="AO509" i="1" s="1"/>
  <c r="AP509" i="1" s="1"/>
  <c r="AG509" i="1"/>
  <c r="AH509" i="1"/>
  <c r="AI509" i="1"/>
  <c r="AJ509" i="1"/>
  <c r="AK509" i="1"/>
  <c r="AN509" i="1"/>
  <c r="AT509" i="1"/>
  <c r="AU509" i="1"/>
  <c r="AV509" i="1"/>
  <c r="AW509" i="1"/>
  <c r="AC510" i="1"/>
  <c r="AD510" i="1"/>
  <c r="AE510" i="1"/>
  <c r="AF510" i="1"/>
  <c r="AO510" i="1" s="1"/>
  <c r="AG510" i="1"/>
  <c r="AH510" i="1"/>
  <c r="AI510" i="1"/>
  <c r="AJ510" i="1"/>
  <c r="AK510" i="1"/>
  <c r="AT510" i="1"/>
  <c r="AU510" i="1"/>
  <c r="AV510" i="1"/>
  <c r="AW510" i="1"/>
  <c r="BB510" i="1" s="1"/>
  <c r="AC511" i="1"/>
  <c r="AD511" i="1"/>
  <c r="AE511" i="1"/>
  <c r="AF511" i="1"/>
  <c r="AO511" i="1" s="1"/>
  <c r="AP511" i="1" s="1"/>
  <c r="AG511" i="1"/>
  <c r="AH511" i="1"/>
  <c r="AI511" i="1"/>
  <c r="AJ511" i="1"/>
  <c r="AK511" i="1"/>
  <c r="AN511" i="1"/>
  <c r="AT511" i="1"/>
  <c r="AU511" i="1"/>
  <c r="AV511" i="1"/>
  <c r="AW511" i="1"/>
  <c r="AC512" i="1"/>
  <c r="AD512" i="1"/>
  <c r="AE512" i="1"/>
  <c r="AF512" i="1"/>
  <c r="AO512" i="1" s="1"/>
  <c r="AG512" i="1"/>
  <c r="AH512" i="1"/>
  <c r="AI512" i="1"/>
  <c r="AJ512" i="1"/>
  <c r="AK512" i="1"/>
  <c r="AT512" i="1"/>
  <c r="AU512" i="1"/>
  <c r="AV512" i="1"/>
  <c r="AW512" i="1"/>
  <c r="BB512" i="1" s="1"/>
  <c r="AC513" i="1"/>
  <c r="AD513" i="1"/>
  <c r="AE513" i="1"/>
  <c r="AF513" i="1"/>
  <c r="AO513" i="1" s="1"/>
  <c r="AP513" i="1" s="1"/>
  <c r="AG513" i="1"/>
  <c r="AH513" i="1"/>
  <c r="AI513" i="1"/>
  <c r="AJ513" i="1"/>
  <c r="AK513" i="1"/>
  <c r="AN513" i="1"/>
  <c r="AT513" i="1"/>
  <c r="AU513" i="1"/>
  <c r="AV513" i="1"/>
  <c r="AW513" i="1"/>
  <c r="BB513" i="1" s="1"/>
  <c r="AC514" i="1"/>
  <c r="AD514" i="1"/>
  <c r="AE514" i="1"/>
  <c r="AF514" i="1"/>
  <c r="AO514" i="1" s="1"/>
  <c r="AG514" i="1"/>
  <c r="AH514" i="1"/>
  <c r="AI514" i="1"/>
  <c r="AJ514" i="1"/>
  <c r="AK514" i="1"/>
  <c r="AT514" i="1"/>
  <c r="AU514" i="1"/>
  <c r="AV514" i="1"/>
  <c r="AW514" i="1"/>
  <c r="BB514" i="1" s="1"/>
  <c r="AC515" i="1"/>
  <c r="AD515" i="1"/>
  <c r="AE515" i="1"/>
  <c r="AF515" i="1"/>
  <c r="AO515" i="1" s="1"/>
  <c r="AP515" i="1" s="1"/>
  <c r="AG515" i="1"/>
  <c r="AH515" i="1"/>
  <c r="AI515" i="1"/>
  <c r="AJ515" i="1"/>
  <c r="AK515" i="1"/>
  <c r="AN515" i="1"/>
  <c r="AT515" i="1"/>
  <c r="AU515" i="1"/>
  <c r="AV515" i="1"/>
  <c r="AW515" i="1"/>
  <c r="AC516" i="1"/>
  <c r="AD516" i="1"/>
  <c r="AE516" i="1"/>
  <c r="AF516" i="1"/>
  <c r="AO516" i="1" s="1"/>
  <c r="AG516" i="1"/>
  <c r="AH516" i="1"/>
  <c r="AI516" i="1"/>
  <c r="AJ516" i="1"/>
  <c r="AK516" i="1"/>
  <c r="AT516" i="1"/>
  <c r="AU516" i="1"/>
  <c r="AV516" i="1"/>
  <c r="AW516" i="1"/>
  <c r="BB516" i="1" s="1"/>
  <c r="AC517" i="1"/>
  <c r="AD517" i="1"/>
  <c r="AE517" i="1"/>
  <c r="AF517" i="1"/>
  <c r="AO517" i="1" s="1"/>
  <c r="AP517" i="1" s="1"/>
  <c r="AG517" i="1"/>
  <c r="AH517" i="1"/>
  <c r="AI517" i="1"/>
  <c r="AJ517" i="1"/>
  <c r="AK517" i="1"/>
  <c r="AN517" i="1"/>
  <c r="AT517" i="1"/>
  <c r="AU517" i="1"/>
  <c r="AV517" i="1"/>
  <c r="AW517" i="1"/>
  <c r="BB517" i="1" s="1"/>
  <c r="AC518" i="1"/>
  <c r="AD518" i="1"/>
  <c r="AE518" i="1"/>
  <c r="AF518" i="1"/>
  <c r="AO518" i="1" s="1"/>
  <c r="AG518" i="1"/>
  <c r="AH518" i="1"/>
  <c r="AI518" i="1"/>
  <c r="AJ518" i="1"/>
  <c r="AK518" i="1"/>
  <c r="AT518" i="1"/>
  <c r="AU518" i="1"/>
  <c r="AV518" i="1"/>
  <c r="AW518" i="1"/>
  <c r="BB518" i="1" s="1"/>
  <c r="AC519" i="1"/>
  <c r="AD519" i="1"/>
  <c r="AE519" i="1"/>
  <c r="AF519" i="1"/>
  <c r="AO519" i="1" s="1"/>
  <c r="AP519" i="1" s="1"/>
  <c r="AG519" i="1"/>
  <c r="AH519" i="1"/>
  <c r="AI519" i="1"/>
  <c r="AJ519" i="1"/>
  <c r="AK519" i="1"/>
  <c r="AN519" i="1"/>
  <c r="AT519" i="1"/>
  <c r="AU519" i="1"/>
  <c r="AV519" i="1"/>
  <c r="AW519" i="1"/>
  <c r="BB519" i="1" s="1"/>
  <c r="AC520" i="1"/>
  <c r="AD520" i="1"/>
  <c r="AE520" i="1"/>
  <c r="AF520" i="1"/>
  <c r="AO520" i="1" s="1"/>
  <c r="AG520" i="1"/>
  <c r="AH520" i="1"/>
  <c r="AI520" i="1"/>
  <c r="AJ520" i="1"/>
  <c r="AK520" i="1"/>
  <c r="AT520" i="1"/>
  <c r="AU520" i="1"/>
  <c r="AV520" i="1"/>
  <c r="AW520" i="1"/>
  <c r="BB520" i="1" s="1"/>
  <c r="AC521" i="1"/>
  <c r="AD521" i="1"/>
  <c r="AE521" i="1"/>
  <c r="AF521" i="1"/>
  <c r="AO521" i="1" s="1"/>
  <c r="AP521" i="1" s="1"/>
  <c r="AG521" i="1"/>
  <c r="AH521" i="1"/>
  <c r="AI521" i="1"/>
  <c r="AJ521" i="1"/>
  <c r="AK521" i="1"/>
  <c r="AN521" i="1"/>
  <c r="AT521" i="1"/>
  <c r="AU521" i="1"/>
  <c r="AV521" i="1"/>
  <c r="AW521" i="1"/>
  <c r="BB521" i="1" s="1"/>
  <c r="AC522" i="1"/>
  <c r="AD522" i="1"/>
  <c r="AE522" i="1"/>
  <c r="AF522" i="1"/>
  <c r="AO522" i="1" s="1"/>
  <c r="AG522" i="1"/>
  <c r="AH522" i="1"/>
  <c r="AI522" i="1"/>
  <c r="AJ522" i="1"/>
  <c r="AK522" i="1"/>
  <c r="AT522" i="1"/>
  <c r="AU522" i="1"/>
  <c r="AV522" i="1"/>
  <c r="AW522" i="1"/>
  <c r="BB522" i="1" s="1"/>
  <c r="AC523" i="1"/>
  <c r="AD523" i="1"/>
  <c r="AE523" i="1"/>
  <c r="AF523" i="1"/>
  <c r="AO523" i="1" s="1"/>
  <c r="AP523" i="1" s="1"/>
  <c r="AG523" i="1"/>
  <c r="AH523" i="1"/>
  <c r="AI523" i="1"/>
  <c r="AJ523" i="1"/>
  <c r="AK523" i="1"/>
  <c r="AN523" i="1"/>
  <c r="AT523" i="1"/>
  <c r="AU523" i="1"/>
  <c r="AV523" i="1"/>
  <c r="AW523" i="1"/>
  <c r="BB523" i="1" s="1"/>
  <c r="AC524" i="1"/>
  <c r="AD524" i="1"/>
  <c r="AE524" i="1"/>
  <c r="AF524" i="1"/>
  <c r="AO524" i="1" s="1"/>
  <c r="AG524" i="1"/>
  <c r="AH524" i="1"/>
  <c r="AI524" i="1"/>
  <c r="AJ524" i="1"/>
  <c r="AK524" i="1"/>
  <c r="AT524" i="1"/>
  <c r="AU524" i="1"/>
  <c r="AV524" i="1"/>
  <c r="AW524" i="1"/>
  <c r="BB524" i="1" s="1"/>
  <c r="AC525" i="1"/>
  <c r="AD525" i="1"/>
  <c r="AE525" i="1"/>
  <c r="AF525" i="1"/>
  <c r="AO525" i="1" s="1"/>
  <c r="AP525" i="1" s="1"/>
  <c r="AG525" i="1"/>
  <c r="AH525" i="1"/>
  <c r="AI525" i="1"/>
  <c r="AJ525" i="1"/>
  <c r="AK525" i="1"/>
  <c r="AN525" i="1"/>
  <c r="AT525" i="1"/>
  <c r="AU525" i="1"/>
  <c r="AV525" i="1"/>
  <c r="AW525" i="1"/>
  <c r="BB525" i="1" s="1"/>
  <c r="AC526" i="1"/>
  <c r="AD526" i="1"/>
  <c r="AE526" i="1"/>
  <c r="AF526" i="1"/>
  <c r="AO526" i="1" s="1"/>
  <c r="AN526" i="1" s="1"/>
  <c r="AG526" i="1"/>
  <c r="AH526" i="1"/>
  <c r="AI526" i="1"/>
  <c r="AJ526" i="1"/>
  <c r="AK526" i="1"/>
  <c r="AT526" i="1"/>
  <c r="AU526" i="1"/>
  <c r="AV526" i="1"/>
  <c r="AW526" i="1"/>
  <c r="BB526" i="1" s="1"/>
  <c r="AC527" i="1"/>
  <c r="AD527" i="1"/>
  <c r="AE527" i="1"/>
  <c r="AF527" i="1"/>
  <c r="AO527" i="1" s="1"/>
  <c r="AG527" i="1"/>
  <c r="AH527" i="1"/>
  <c r="AI527" i="1"/>
  <c r="AJ527" i="1"/>
  <c r="AK527" i="1"/>
  <c r="AT527" i="1"/>
  <c r="AU527" i="1"/>
  <c r="AV527" i="1"/>
  <c r="AW527" i="1"/>
  <c r="BB527" i="1" s="1"/>
  <c r="AC528" i="1"/>
  <c r="AD528" i="1"/>
  <c r="AE528" i="1"/>
  <c r="AF528" i="1"/>
  <c r="AG528" i="1"/>
  <c r="AH528" i="1"/>
  <c r="AI528" i="1"/>
  <c r="AJ528" i="1"/>
  <c r="AK528" i="1"/>
  <c r="AO528" i="1"/>
  <c r="AN528" i="1" s="1"/>
  <c r="AT528" i="1"/>
  <c r="AU528" i="1"/>
  <c r="AV528" i="1"/>
  <c r="AW528" i="1"/>
  <c r="BB528" i="1" s="1"/>
  <c r="AC529" i="1"/>
  <c r="AD529" i="1"/>
  <c r="AE529" i="1"/>
  <c r="AF529" i="1"/>
  <c r="AO529" i="1" s="1"/>
  <c r="AG529" i="1"/>
  <c r="AH529" i="1"/>
  <c r="AI529" i="1"/>
  <c r="AJ529" i="1"/>
  <c r="AK529" i="1"/>
  <c r="AT529" i="1"/>
  <c r="AU529" i="1"/>
  <c r="AV529" i="1"/>
  <c r="AW529" i="1"/>
  <c r="BB529" i="1" s="1"/>
  <c r="AC530" i="1"/>
  <c r="AD530" i="1"/>
  <c r="AE530" i="1"/>
  <c r="AF530" i="1"/>
  <c r="AG530" i="1"/>
  <c r="AH530" i="1"/>
  <c r="AI530" i="1"/>
  <c r="AJ530" i="1"/>
  <c r="AK530" i="1"/>
  <c r="AO530" i="1"/>
  <c r="AN530" i="1" s="1"/>
  <c r="AT530" i="1"/>
  <c r="AU530" i="1"/>
  <c r="AV530" i="1"/>
  <c r="AW530" i="1"/>
  <c r="BB530" i="1" s="1"/>
  <c r="AC531" i="1"/>
  <c r="AD531" i="1"/>
  <c r="AE531" i="1"/>
  <c r="AF531" i="1"/>
  <c r="AO531" i="1" s="1"/>
  <c r="AG531" i="1"/>
  <c r="AH531" i="1"/>
  <c r="AI531" i="1"/>
  <c r="AJ531" i="1"/>
  <c r="AK531" i="1"/>
  <c r="AT531" i="1"/>
  <c r="AU531" i="1"/>
  <c r="AV531" i="1"/>
  <c r="AW531" i="1"/>
  <c r="BB531" i="1" s="1"/>
  <c r="AC532" i="1"/>
  <c r="AD532" i="1"/>
  <c r="AE532" i="1"/>
  <c r="AF532" i="1"/>
  <c r="AO532" i="1" s="1"/>
  <c r="AN532" i="1" s="1"/>
  <c r="AG532" i="1"/>
  <c r="AH532" i="1"/>
  <c r="AI532" i="1"/>
  <c r="AJ532" i="1"/>
  <c r="AK532" i="1"/>
  <c r="AT532" i="1"/>
  <c r="AU532" i="1"/>
  <c r="AV532" i="1"/>
  <c r="AW532" i="1"/>
  <c r="BB532" i="1" s="1"/>
  <c r="AC533" i="1"/>
  <c r="AD533" i="1"/>
  <c r="AE533" i="1"/>
  <c r="AF533" i="1"/>
  <c r="AO533" i="1" s="1"/>
  <c r="AG533" i="1"/>
  <c r="AH533" i="1"/>
  <c r="AI533" i="1"/>
  <c r="AJ533" i="1"/>
  <c r="AK533" i="1"/>
  <c r="AT533" i="1"/>
  <c r="AU533" i="1"/>
  <c r="AV533" i="1"/>
  <c r="AW533" i="1"/>
  <c r="BB533" i="1" s="1"/>
  <c r="AC534" i="1"/>
  <c r="AD534" i="1"/>
  <c r="AE534" i="1"/>
  <c r="AF534" i="1"/>
  <c r="AO534" i="1" s="1"/>
  <c r="AN534" i="1" s="1"/>
  <c r="AG534" i="1"/>
  <c r="AH534" i="1"/>
  <c r="AI534" i="1"/>
  <c r="AJ534" i="1"/>
  <c r="AK534" i="1"/>
  <c r="AT534" i="1"/>
  <c r="AU534" i="1"/>
  <c r="AV534" i="1"/>
  <c r="AW534" i="1"/>
  <c r="BB534" i="1" s="1"/>
  <c r="AC535" i="1"/>
  <c r="AD535" i="1"/>
  <c r="AE535" i="1"/>
  <c r="AF535" i="1"/>
  <c r="AO535" i="1" s="1"/>
  <c r="AG535" i="1"/>
  <c r="AH535" i="1"/>
  <c r="AI535" i="1"/>
  <c r="AJ535" i="1"/>
  <c r="AK535" i="1"/>
  <c r="AT535" i="1"/>
  <c r="AU535" i="1"/>
  <c r="AV535" i="1"/>
  <c r="AW535" i="1"/>
  <c r="BB535" i="1" s="1"/>
  <c r="AC536" i="1"/>
  <c r="AD536" i="1"/>
  <c r="AE536" i="1"/>
  <c r="AF536" i="1"/>
  <c r="AG536" i="1"/>
  <c r="AH536" i="1"/>
  <c r="AI536" i="1"/>
  <c r="AJ536" i="1"/>
  <c r="AK536" i="1"/>
  <c r="AO536" i="1"/>
  <c r="AN536" i="1" s="1"/>
  <c r="AT536" i="1"/>
  <c r="AU536" i="1"/>
  <c r="AV536" i="1"/>
  <c r="AW536" i="1"/>
  <c r="BB536" i="1" s="1"/>
  <c r="AC537" i="1"/>
  <c r="AD537" i="1"/>
  <c r="AE537" i="1"/>
  <c r="AF537" i="1"/>
  <c r="AO537" i="1" s="1"/>
  <c r="AG537" i="1"/>
  <c r="AH537" i="1"/>
  <c r="AI537" i="1"/>
  <c r="AJ537" i="1"/>
  <c r="AK537" i="1"/>
  <c r="AT537" i="1"/>
  <c r="AU537" i="1"/>
  <c r="AV537" i="1"/>
  <c r="AW537" i="1"/>
  <c r="BB537" i="1" s="1"/>
  <c r="AC538" i="1"/>
  <c r="AD538" i="1"/>
  <c r="AE538" i="1"/>
  <c r="AF538" i="1"/>
  <c r="AG538" i="1"/>
  <c r="AH538" i="1"/>
  <c r="AI538" i="1"/>
  <c r="AJ538" i="1"/>
  <c r="AK538" i="1"/>
  <c r="AO538" i="1"/>
  <c r="AN538" i="1" s="1"/>
  <c r="AT538" i="1"/>
  <c r="AU538" i="1"/>
  <c r="AV538" i="1"/>
  <c r="AW538" i="1"/>
  <c r="BB538" i="1" s="1"/>
  <c r="AC539" i="1"/>
  <c r="AD539" i="1"/>
  <c r="AE539" i="1"/>
  <c r="AF539" i="1"/>
  <c r="AO539" i="1" s="1"/>
  <c r="AG539" i="1"/>
  <c r="AH539" i="1"/>
  <c r="AI539" i="1"/>
  <c r="AJ539" i="1"/>
  <c r="AK539" i="1"/>
  <c r="AT539" i="1"/>
  <c r="AU539" i="1"/>
  <c r="AV539" i="1"/>
  <c r="AW539" i="1"/>
  <c r="BB539" i="1" s="1"/>
  <c r="AC540" i="1"/>
  <c r="AD540" i="1"/>
  <c r="AE540" i="1"/>
  <c r="AF540" i="1"/>
  <c r="AO540" i="1" s="1"/>
  <c r="AN540" i="1" s="1"/>
  <c r="AG540" i="1"/>
  <c r="AH540" i="1"/>
  <c r="AI540" i="1"/>
  <c r="AJ540" i="1"/>
  <c r="AK540" i="1"/>
  <c r="AT540" i="1"/>
  <c r="AU540" i="1"/>
  <c r="AV540" i="1"/>
  <c r="AW540" i="1"/>
  <c r="BB540" i="1" s="1"/>
  <c r="AC541" i="1"/>
  <c r="AD541" i="1"/>
  <c r="AE541" i="1"/>
  <c r="AF541" i="1"/>
  <c r="AO541" i="1" s="1"/>
  <c r="AG541" i="1"/>
  <c r="AH541" i="1"/>
  <c r="AI541" i="1"/>
  <c r="AJ541" i="1"/>
  <c r="AK541" i="1"/>
  <c r="AT541" i="1"/>
  <c r="AU541" i="1"/>
  <c r="AV541" i="1"/>
  <c r="AW541" i="1"/>
  <c r="BB541" i="1" s="1"/>
  <c r="AC542" i="1"/>
  <c r="AD542" i="1"/>
  <c r="AE542" i="1"/>
  <c r="AF542" i="1"/>
  <c r="AO542" i="1" s="1"/>
  <c r="AN542" i="1" s="1"/>
  <c r="AG542" i="1"/>
  <c r="AH542" i="1"/>
  <c r="AI542" i="1"/>
  <c r="AJ542" i="1"/>
  <c r="AK542" i="1"/>
  <c r="AT542" i="1"/>
  <c r="AU542" i="1"/>
  <c r="AV542" i="1"/>
  <c r="AW542" i="1"/>
  <c r="BB542" i="1" s="1"/>
  <c r="AC543" i="1"/>
  <c r="AD543" i="1"/>
  <c r="AE543" i="1"/>
  <c r="AF543" i="1"/>
  <c r="AO543" i="1" s="1"/>
  <c r="AG543" i="1"/>
  <c r="AH543" i="1"/>
  <c r="AI543" i="1"/>
  <c r="AJ543" i="1"/>
  <c r="AK543" i="1"/>
  <c r="AT543" i="1"/>
  <c r="AU543" i="1"/>
  <c r="AV543" i="1"/>
  <c r="AW543" i="1"/>
  <c r="BB543" i="1" s="1"/>
  <c r="AC544" i="1"/>
  <c r="AD544" i="1"/>
  <c r="AE544" i="1"/>
  <c r="AF544" i="1"/>
  <c r="AG544" i="1"/>
  <c r="AH544" i="1"/>
  <c r="AI544" i="1"/>
  <c r="AJ544" i="1"/>
  <c r="AK544" i="1"/>
  <c r="AO544" i="1"/>
  <c r="AN544" i="1" s="1"/>
  <c r="AT544" i="1"/>
  <c r="AU544" i="1"/>
  <c r="AV544" i="1"/>
  <c r="AW544" i="1"/>
  <c r="BB544" i="1" s="1"/>
  <c r="AC545" i="1"/>
  <c r="AD545" i="1"/>
  <c r="AE545" i="1"/>
  <c r="AF545" i="1"/>
  <c r="AO545" i="1" s="1"/>
  <c r="AG545" i="1"/>
  <c r="AH545" i="1"/>
  <c r="AI545" i="1"/>
  <c r="AJ545" i="1"/>
  <c r="AK545" i="1"/>
  <c r="AT545" i="1"/>
  <c r="AU545" i="1"/>
  <c r="AV545" i="1"/>
  <c r="AW545" i="1"/>
  <c r="BB545" i="1" s="1"/>
  <c r="AC546" i="1"/>
  <c r="AD546" i="1"/>
  <c r="AE546" i="1"/>
  <c r="AF546" i="1"/>
  <c r="AG546" i="1"/>
  <c r="AH546" i="1"/>
  <c r="AI546" i="1"/>
  <c r="AJ546" i="1"/>
  <c r="AK546" i="1"/>
  <c r="AO546" i="1"/>
  <c r="AN546" i="1" s="1"/>
  <c r="AT546" i="1"/>
  <c r="AU546" i="1"/>
  <c r="AV546" i="1"/>
  <c r="AW546" i="1"/>
  <c r="BB546" i="1" s="1"/>
  <c r="AC547" i="1"/>
  <c r="AD547" i="1"/>
  <c r="AE547" i="1"/>
  <c r="AF547" i="1"/>
  <c r="AO547" i="1" s="1"/>
  <c r="AG547" i="1"/>
  <c r="AH547" i="1"/>
  <c r="AI547" i="1"/>
  <c r="AJ547" i="1"/>
  <c r="AK547" i="1"/>
  <c r="AT547" i="1"/>
  <c r="AU547" i="1"/>
  <c r="AV547" i="1"/>
  <c r="AW547" i="1"/>
  <c r="BB547" i="1" s="1"/>
  <c r="AC548" i="1"/>
  <c r="AD548" i="1"/>
  <c r="AE548" i="1"/>
  <c r="AF548" i="1"/>
  <c r="AO548" i="1" s="1"/>
  <c r="AN548" i="1" s="1"/>
  <c r="AG548" i="1"/>
  <c r="AH548" i="1"/>
  <c r="AI548" i="1"/>
  <c r="AJ548" i="1"/>
  <c r="AK548" i="1"/>
  <c r="AT548" i="1"/>
  <c r="AU548" i="1"/>
  <c r="AV548" i="1"/>
  <c r="AW548" i="1"/>
  <c r="BB548" i="1" s="1"/>
  <c r="AC549" i="1"/>
  <c r="AD549" i="1"/>
  <c r="AE549" i="1"/>
  <c r="AF549" i="1"/>
  <c r="AO549" i="1" s="1"/>
  <c r="AG549" i="1"/>
  <c r="AH549" i="1"/>
  <c r="AI549" i="1"/>
  <c r="AJ549" i="1"/>
  <c r="AK549" i="1"/>
  <c r="AT549" i="1"/>
  <c r="AU549" i="1"/>
  <c r="AV549" i="1"/>
  <c r="AW549" i="1"/>
  <c r="BB549" i="1" s="1"/>
  <c r="AC550" i="1"/>
  <c r="AD550" i="1"/>
  <c r="AE550" i="1"/>
  <c r="AF550" i="1"/>
  <c r="AO550" i="1" s="1"/>
  <c r="AN550" i="1" s="1"/>
  <c r="AG550" i="1"/>
  <c r="AH550" i="1"/>
  <c r="AI550" i="1"/>
  <c r="AJ550" i="1"/>
  <c r="AK550" i="1"/>
  <c r="AT550" i="1"/>
  <c r="AU550" i="1"/>
  <c r="AV550" i="1"/>
  <c r="AW550" i="1"/>
  <c r="BB550" i="1" s="1"/>
  <c r="AC551" i="1"/>
  <c r="AD551" i="1"/>
  <c r="AE551" i="1"/>
  <c r="AF551" i="1"/>
  <c r="AO551" i="1" s="1"/>
  <c r="AG551" i="1"/>
  <c r="AH551" i="1"/>
  <c r="AI551" i="1"/>
  <c r="AJ551" i="1"/>
  <c r="AK551" i="1"/>
  <c r="AT551" i="1"/>
  <c r="AU551" i="1"/>
  <c r="AV551" i="1"/>
  <c r="AW551" i="1"/>
  <c r="BB551" i="1" s="1"/>
  <c r="AC552" i="1"/>
  <c r="AD552" i="1"/>
  <c r="AE552" i="1"/>
  <c r="AF552" i="1"/>
  <c r="AG552" i="1"/>
  <c r="AH552" i="1"/>
  <c r="AI552" i="1"/>
  <c r="AJ552" i="1"/>
  <c r="AK552" i="1"/>
  <c r="AO552" i="1"/>
  <c r="AN552" i="1" s="1"/>
  <c r="AT552" i="1"/>
  <c r="AU552" i="1"/>
  <c r="AV552" i="1"/>
  <c r="AW552" i="1"/>
  <c r="BB552" i="1" s="1"/>
  <c r="AC553" i="1"/>
  <c r="AD553" i="1"/>
  <c r="AE553" i="1"/>
  <c r="AF553" i="1"/>
  <c r="AO553" i="1" s="1"/>
  <c r="AG553" i="1"/>
  <c r="AH553" i="1"/>
  <c r="AI553" i="1"/>
  <c r="AJ553" i="1"/>
  <c r="AK553" i="1"/>
  <c r="AT553" i="1"/>
  <c r="AU553" i="1"/>
  <c r="AV553" i="1"/>
  <c r="AW553" i="1"/>
  <c r="BB553" i="1" s="1"/>
  <c r="AC554" i="1"/>
  <c r="AD554" i="1"/>
  <c r="AE554" i="1"/>
  <c r="AF554" i="1"/>
  <c r="AG554" i="1"/>
  <c r="AH554" i="1"/>
  <c r="AI554" i="1"/>
  <c r="AJ554" i="1"/>
  <c r="AK554" i="1"/>
  <c r="AO554" i="1"/>
  <c r="AN554" i="1" s="1"/>
  <c r="AT554" i="1"/>
  <c r="AU554" i="1"/>
  <c r="AV554" i="1"/>
  <c r="AW554" i="1"/>
  <c r="BB554" i="1" s="1"/>
  <c r="AC555" i="1"/>
  <c r="AD555" i="1"/>
  <c r="AE555" i="1"/>
  <c r="AF555" i="1"/>
  <c r="AO555" i="1" s="1"/>
  <c r="AG555" i="1"/>
  <c r="AH555" i="1"/>
  <c r="AI555" i="1"/>
  <c r="AJ555" i="1"/>
  <c r="AK555" i="1"/>
  <c r="AT555" i="1"/>
  <c r="AU555" i="1"/>
  <c r="AV555" i="1"/>
  <c r="AW555" i="1"/>
  <c r="BB555" i="1" s="1"/>
  <c r="AC556" i="1"/>
  <c r="AD556" i="1"/>
  <c r="AE556" i="1"/>
  <c r="AF556" i="1"/>
  <c r="AO556" i="1" s="1"/>
  <c r="AN556" i="1" s="1"/>
  <c r="AG556" i="1"/>
  <c r="AH556" i="1"/>
  <c r="AI556" i="1"/>
  <c r="AJ556" i="1"/>
  <c r="AK556" i="1"/>
  <c r="AT556" i="1"/>
  <c r="AU556" i="1"/>
  <c r="AV556" i="1"/>
  <c r="AW556" i="1"/>
  <c r="BB556" i="1" s="1"/>
  <c r="AC557" i="1"/>
  <c r="AD557" i="1"/>
  <c r="AE557" i="1"/>
  <c r="AF557" i="1"/>
  <c r="AO557" i="1" s="1"/>
  <c r="AG557" i="1"/>
  <c r="AH557" i="1"/>
  <c r="AI557" i="1"/>
  <c r="AJ557" i="1"/>
  <c r="AK557" i="1"/>
  <c r="AT557" i="1"/>
  <c r="AU557" i="1"/>
  <c r="AV557" i="1"/>
  <c r="AW557" i="1"/>
  <c r="BB557" i="1" s="1"/>
  <c r="AC558" i="1"/>
  <c r="AD558" i="1"/>
  <c r="AE558" i="1"/>
  <c r="AF558" i="1"/>
  <c r="AO558" i="1" s="1"/>
  <c r="AN558" i="1" s="1"/>
  <c r="AG558" i="1"/>
  <c r="AH558" i="1"/>
  <c r="AI558" i="1"/>
  <c r="AJ558" i="1"/>
  <c r="AK558" i="1"/>
  <c r="AT558" i="1"/>
  <c r="AU558" i="1"/>
  <c r="AV558" i="1"/>
  <c r="AW558" i="1"/>
  <c r="BB558" i="1" s="1"/>
  <c r="AC559" i="1"/>
  <c r="AD559" i="1"/>
  <c r="AE559" i="1"/>
  <c r="AF559" i="1"/>
  <c r="AO559" i="1" s="1"/>
  <c r="AG559" i="1"/>
  <c r="AH559" i="1"/>
  <c r="AI559" i="1"/>
  <c r="AJ559" i="1"/>
  <c r="AK559" i="1"/>
  <c r="AT559" i="1"/>
  <c r="AU559" i="1"/>
  <c r="AV559" i="1"/>
  <c r="AW559" i="1"/>
  <c r="BB559" i="1" s="1"/>
  <c r="AC560" i="1"/>
  <c r="AD560" i="1"/>
  <c r="AE560" i="1"/>
  <c r="AF560" i="1"/>
  <c r="AG560" i="1"/>
  <c r="AH560" i="1"/>
  <c r="AI560" i="1"/>
  <c r="AJ560" i="1"/>
  <c r="AK560" i="1"/>
  <c r="AO560" i="1"/>
  <c r="AN560" i="1" s="1"/>
  <c r="AT560" i="1"/>
  <c r="AU560" i="1"/>
  <c r="AV560" i="1"/>
  <c r="AW560" i="1"/>
  <c r="BB560" i="1" s="1"/>
  <c r="AC561" i="1"/>
  <c r="AD561" i="1"/>
  <c r="AE561" i="1"/>
  <c r="AF561" i="1"/>
  <c r="AO561" i="1" s="1"/>
  <c r="AG561" i="1"/>
  <c r="AH561" i="1"/>
  <c r="AI561" i="1"/>
  <c r="AJ561" i="1"/>
  <c r="AK561" i="1"/>
  <c r="AT561" i="1"/>
  <c r="AU561" i="1"/>
  <c r="AV561" i="1"/>
  <c r="AW561" i="1"/>
  <c r="BB561" i="1" s="1"/>
  <c r="AC562" i="1"/>
  <c r="AD562" i="1"/>
  <c r="AE562" i="1"/>
  <c r="AF562" i="1"/>
  <c r="AG562" i="1"/>
  <c r="AH562" i="1"/>
  <c r="AI562" i="1"/>
  <c r="AJ562" i="1"/>
  <c r="AK562" i="1"/>
  <c r="AO562" i="1"/>
  <c r="AN562" i="1" s="1"/>
  <c r="AT562" i="1"/>
  <c r="AU562" i="1"/>
  <c r="AV562" i="1"/>
  <c r="AW562" i="1"/>
  <c r="BB562" i="1" s="1"/>
  <c r="AC563" i="1"/>
  <c r="AD563" i="1"/>
  <c r="AE563" i="1"/>
  <c r="AF563" i="1"/>
  <c r="AO563" i="1" s="1"/>
  <c r="AG563" i="1"/>
  <c r="AH563" i="1"/>
  <c r="AI563" i="1"/>
  <c r="AJ563" i="1"/>
  <c r="AK563" i="1"/>
  <c r="AT563" i="1"/>
  <c r="AU563" i="1"/>
  <c r="AV563" i="1"/>
  <c r="AW563" i="1"/>
  <c r="BB563" i="1" s="1"/>
  <c r="AC564" i="1"/>
  <c r="AD564" i="1"/>
  <c r="AE564" i="1"/>
  <c r="AF564" i="1"/>
  <c r="AO564" i="1" s="1"/>
  <c r="AN564" i="1" s="1"/>
  <c r="AG564" i="1"/>
  <c r="AH564" i="1"/>
  <c r="AI564" i="1"/>
  <c r="AJ564" i="1"/>
  <c r="AK564" i="1"/>
  <c r="AT564" i="1"/>
  <c r="AU564" i="1"/>
  <c r="AV564" i="1"/>
  <c r="AW564" i="1"/>
  <c r="BB564" i="1" s="1"/>
  <c r="AC565" i="1"/>
  <c r="AD565" i="1"/>
  <c r="AE565" i="1"/>
  <c r="AF565" i="1"/>
  <c r="AO565" i="1" s="1"/>
  <c r="AG565" i="1"/>
  <c r="AH565" i="1"/>
  <c r="AI565" i="1"/>
  <c r="AJ565" i="1"/>
  <c r="AK565" i="1"/>
  <c r="AT565" i="1"/>
  <c r="AU565" i="1"/>
  <c r="AV565" i="1"/>
  <c r="AW565" i="1"/>
  <c r="BB565" i="1" s="1"/>
  <c r="AC566" i="1"/>
  <c r="AD566" i="1"/>
  <c r="AE566" i="1"/>
  <c r="AF566" i="1"/>
  <c r="AO566" i="1" s="1"/>
  <c r="AN566" i="1" s="1"/>
  <c r="AG566" i="1"/>
  <c r="AH566" i="1"/>
  <c r="AI566" i="1"/>
  <c r="AJ566" i="1"/>
  <c r="AK566" i="1"/>
  <c r="AT566" i="1"/>
  <c r="AU566" i="1"/>
  <c r="AV566" i="1"/>
  <c r="AW566" i="1"/>
  <c r="BB566" i="1" s="1"/>
  <c r="AC567" i="1"/>
  <c r="AD567" i="1"/>
  <c r="AE567" i="1"/>
  <c r="AF567" i="1"/>
  <c r="AO567" i="1" s="1"/>
  <c r="AG567" i="1"/>
  <c r="AH567" i="1"/>
  <c r="AI567" i="1"/>
  <c r="AJ567" i="1"/>
  <c r="AK567" i="1"/>
  <c r="AT567" i="1"/>
  <c r="AU567" i="1"/>
  <c r="AV567" i="1"/>
  <c r="AW567" i="1"/>
  <c r="BB567" i="1" s="1"/>
  <c r="AC568" i="1"/>
  <c r="AD568" i="1"/>
  <c r="AE568" i="1"/>
  <c r="AF568" i="1"/>
  <c r="AG568" i="1"/>
  <c r="AH568" i="1"/>
  <c r="AI568" i="1"/>
  <c r="AJ568" i="1"/>
  <c r="AK568" i="1"/>
  <c r="AO568" i="1"/>
  <c r="AN568" i="1" s="1"/>
  <c r="AT568" i="1"/>
  <c r="AU568" i="1"/>
  <c r="AV568" i="1"/>
  <c r="AW568" i="1"/>
  <c r="BB568" i="1" s="1"/>
  <c r="AC569" i="1"/>
  <c r="AD569" i="1"/>
  <c r="AE569" i="1"/>
  <c r="AF569" i="1"/>
  <c r="AO569" i="1" s="1"/>
  <c r="AG569" i="1"/>
  <c r="AH569" i="1"/>
  <c r="AI569" i="1"/>
  <c r="AJ569" i="1"/>
  <c r="AK569" i="1"/>
  <c r="AT569" i="1"/>
  <c r="AU569" i="1"/>
  <c r="AV569" i="1"/>
  <c r="AW569" i="1"/>
  <c r="BB569" i="1" s="1"/>
  <c r="AC570" i="1"/>
  <c r="AD570" i="1"/>
  <c r="AE570" i="1"/>
  <c r="AF570" i="1"/>
  <c r="AG570" i="1"/>
  <c r="AH570" i="1"/>
  <c r="AI570" i="1"/>
  <c r="AJ570" i="1"/>
  <c r="AK570" i="1"/>
  <c r="AO570" i="1"/>
  <c r="AN570" i="1" s="1"/>
  <c r="AT570" i="1"/>
  <c r="AU570" i="1"/>
  <c r="AV570" i="1"/>
  <c r="AW570" i="1"/>
  <c r="BB570" i="1" s="1"/>
  <c r="AC571" i="1"/>
  <c r="AD571" i="1"/>
  <c r="AE571" i="1"/>
  <c r="AF571" i="1"/>
  <c r="AO571" i="1" s="1"/>
  <c r="AG571" i="1"/>
  <c r="AH571" i="1"/>
  <c r="AI571" i="1"/>
  <c r="AJ571" i="1"/>
  <c r="AK571" i="1"/>
  <c r="AT571" i="1"/>
  <c r="AU571" i="1"/>
  <c r="AV571" i="1"/>
  <c r="AW571" i="1"/>
  <c r="BB571" i="1" s="1"/>
  <c r="AC572" i="1"/>
  <c r="AD572" i="1"/>
  <c r="AE572" i="1"/>
  <c r="AF572" i="1"/>
  <c r="AO572" i="1" s="1"/>
  <c r="AN572" i="1" s="1"/>
  <c r="AG572" i="1"/>
  <c r="AH572" i="1"/>
  <c r="AI572" i="1"/>
  <c r="AJ572" i="1"/>
  <c r="AK572" i="1"/>
  <c r="AT572" i="1"/>
  <c r="AU572" i="1"/>
  <c r="AV572" i="1"/>
  <c r="AW572" i="1"/>
  <c r="BB572" i="1" s="1"/>
  <c r="AC573" i="1"/>
  <c r="AD573" i="1"/>
  <c r="AE573" i="1"/>
  <c r="AF573" i="1"/>
  <c r="AO573" i="1" s="1"/>
  <c r="AG573" i="1"/>
  <c r="AH573" i="1"/>
  <c r="AI573" i="1"/>
  <c r="AJ573" i="1"/>
  <c r="AK573" i="1"/>
  <c r="AT573" i="1"/>
  <c r="AU573" i="1"/>
  <c r="AV573" i="1"/>
  <c r="AW573" i="1"/>
  <c r="BB573" i="1" s="1"/>
  <c r="AC574" i="1"/>
  <c r="AD574" i="1"/>
  <c r="AE574" i="1"/>
  <c r="AF574" i="1"/>
  <c r="AO574" i="1" s="1"/>
  <c r="AN574" i="1" s="1"/>
  <c r="AG574" i="1"/>
  <c r="AH574" i="1"/>
  <c r="AI574" i="1"/>
  <c r="AJ574" i="1"/>
  <c r="AK574" i="1"/>
  <c r="AT574" i="1"/>
  <c r="AU574" i="1"/>
  <c r="AV574" i="1"/>
  <c r="AW574" i="1"/>
  <c r="BB574" i="1" s="1"/>
  <c r="AC575" i="1"/>
  <c r="AD575" i="1"/>
  <c r="AE575" i="1"/>
  <c r="AF575" i="1"/>
  <c r="AO575" i="1" s="1"/>
  <c r="AG575" i="1"/>
  <c r="AH575" i="1"/>
  <c r="AI575" i="1"/>
  <c r="AJ575" i="1"/>
  <c r="AK575" i="1"/>
  <c r="AT575" i="1"/>
  <c r="AU575" i="1"/>
  <c r="AV575" i="1"/>
  <c r="AW575" i="1"/>
  <c r="BB575" i="1" s="1"/>
  <c r="AC576" i="1"/>
  <c r="AD576" i="1"/>
  <c r="AE576" i="1"/>
  <c r="AF576" i="1"/>
  <c r="AG576" i="1"/>
  <c r="AH576" i="1"/>
  <c r="AI576" i="1"/>
  <c r="AJ576" i="1"/>
  <c r="AK576" i="1"/>
  <c r="AO576" i="1"/>
  <c r="AN576" i="1" s="1"/>
  <c r="AT576" i="1"/>
  <c r="AU576" i="1"/>
  <c r="AV576" i="1"/>
  <c r="AW576" i="1"/>
  <c r="BB576" i="1" s="1"/>
  <c r="AC577" i="1"/>
  <c r="AD577" i="1"/>
  <c r="AE577" i="1"/>
  <c r="AF577" i="1"/>
  <c r="AO577" i="1" s="1"/>
  <c r="AG577" i="1"/>
  <c r="AH577" i="1"/>
  <c r="AI577" i="1"/>
  <c r="AJ577" i="1"/>
  <c r="AK577" i="1"/>
  <c r="AT577" i="1"/>
  <c r="AU577" i="1"/>
  <c r="AV577" i="1"/>
  <c r="AW577" i="1"/>
  <c r="BB577" i="1" s="1"/>
  <c r="AC578" i="1"/>
  <c r="AD578" i="1"/>
  <c r="AE578" i="1"/>
  <c r="AF578" i="1"/>
  <c r="AG578" i="1"/>
  <c r="AH578" i="1"/>
  <c r="AI578" i="1"/>
  <c r="AJ578" i="1"/>
  <c r="AK578" i="1"/>
  <c r="AO578" i="1"/>
  <c r="AN578" i="1" s="1"/>
  <c r="AT578" i="1"/>
  <c r="AU578" i="1"/>
  <c r="AV578" i="1"/>
  <c r="AW578" i="1"/>
  <c r="BB578" i="1" s="1"/>
  <c r="AC579" i="1"/>
  <c r="AD579" i="1"/>
  <c r="AE579" i="1"/>
  <c r="AF579" i="1"/>
  <c r="AO579" i="1" s="1"/>
  <c r="AG579" i="1"/>
  <c r="AH579" i="1"/>
  <c r="AI579" i="1"/>
  <c r="AJ579" i="1"/>
  <c r="AK579" i="1"/>
  <c r="AT579" i="1"/>
  <c r="AU579" i="1"/>
  <c r="AV579" i="1"/>
  <c r="AW579" i="1"/>
  <c r="BB579" i="1" s="1"/>
  <c r="AC580" i="1"/>
  <c r="AD580" i="1"/>
  <c r="AE580" i="1"/>
  <c r="AF580" i="1"/>
  <c r="AO580" i="1" s="1"/>
  <c r="AN580" i="1" s="1"/>
  <c r="AG580" i="1"/>
  <c r="AH580" i="1"/>
  <c r="AI580" i="1"/>
  <c r="AJ580" i="1"/>
  <c r="AK580" i="1"/>
  <c r="AT580" i="1"/>
  <c r="AU580" i="1"/>
  <c r="AV580" i="1"/>
  <c r="AW580" i="1"/>
  <c r="BB580" i="1" s="1"/>
  <c r="AC581" i="1"/>
  <c r="AD581" i="1"/>
  <c r="AE581" i="1"/>
  <c r="AF581" i="1"/>
  <c r="AO581" i="1" s="1"/>
  <c r="AG581" i="1"/>
  <c r="AH581" i="1"/>
  <c r="AI581" i="1"/>
  <c r="AJ581" i="1"/>
  <c r="AK581" i="1"/>
  <c r="AT581" i="1"/>
  <c r="AU581" i="1"/>
  <c r="AV581" i="1"/>
  <c r="AW581" i="1"/>
  <c r="BB581" i="1" s="1"/>
  <c r="AC582" i="1"/>
  <c r="AD582" i="1"/>
  <c r="AE582" i="1"/>
  <c r="AF582" i="1"/>
  <c r="AO582" i="1" s="1"/>
  <c r="AN582" i="1" s="1"/>
  <c r="AG582" i="1"/>
  <c r="AH582" i="1"/>
  <c r="AI582" i="1"/>
  <c r="AJ582" i="1"/>
  <c r="AK582" i="1"/>
  <c r="AT582" i="1"/>
  <c r="AU582" i="1"/>
  <c r="AV582" i="1"/>
  <c r="AW582" i="1"/>
  <c r="BB582" i="1" s="1"/>
  <c r="AC583" i="1"/>
  <c r="AD583" i="1"/>
  <c r="AE583" i="1"/>
  <c r="AF583" i="1"/>
  <c r="AO583" i="1" s="1"/>
  <c r="AG583" i="1"/>
  <c r="AH583" i="1"/>
  <c r="AI583" i="1"/>
  <c r="AJ583" i="1"/>
  <c r="AK583" i="1"/>
  <c r="AT583" i="1"/>
  <c r="AU583" i="1"/>
  <c r="AV583" i="1"/>
  <c r="AW583" i="1"/>
  <c r="BB583" i="1" s="1"/>
  <c r="AC584" i="1"/>
  <c r="AD584" i="1"/>
  <c r="AE584" i="1"/>
  <c r="AF584" i="1"/>
  <c r="AO584" i="1" s="1"/>
  <c r="AG584" i="1"/>
  <c r="AH584" i="1"/>
  <c r="AI584" i="1"/>
  <c r="AJ584" i="1"/>
  <c r="AK584" i="1"/>
  <c r="AT584" i="1"/>
  <c r="AU584" i="1"/>
  <c r="AV584" i="1"/>
  <c r="AW584" i="1"/>
  <c r="BB584" i="1" s="1"/>
  <c r="AC585" i="1"/>
  <c r="AD585" i="1"/>
  <c r="AE585" i="1"/>
  <c r="AF585" i="1"/>
  <c r="AO585" i="1" s="1"/>
  <c r="AN585" i="1" s="1"/>
  <c r="AG585" i="1"/>
  <c r="AH585" i="1"/>
  <c r="AI585" i="1"/>
  <c r="AJ585" i="1"/>
  <c r="AK585" i="1"/>
  <c r="AT585" i="1"/>
  <c r="AU585" i="1"/>
  <c r="AV585" i="1"/>
  <c r="AW585" i="1"/>
  <c r="BB585" i="1" s="1"/>
  <c r="AC586" i="1"/>
  <c r="AD586" i="1"/>
  <c r="AE586" i="1"/>
  <c r="AF586" i="1"/>
  <c r="AO586" i="1" s="1"/>
  <c r="AG586" i="1"/>
  <c r="AH586" i="1"/>
  <c r="AI586" i="1"/>
  <c r="AJ586" i="1"/>
  <c r="AK586" i="1"/>
  <c r="AT586" i="1"/>
  <c r="AU586" i="1"/>
  <c r="AV586" i="1"/>
  <c r="AW586" i="1"/>
  <c r="BB586" i="1" s="1"/>
  <c r="AC587" i="1"/>
  <c r="AD587" i="1"/>
  <c r="AE587" i="1"/>
  <c r="AF587" i="1"/>
  <c r="AG587" i="1"/>
  <c r="AH587" i="1"/>
  <c r="AI587" i="1"/>
  <c r="AJ587" i="1"/>
  <c r="AK587" i="1"/>
  <c r="AO587" i="1"/>
  <c r="AN587" i="1" s="1"/>
  <c r="AT587" i="1"/>
  <c r="AU587" i="1"/>
  <c r="AV587" i="1"/>
  <c r="AW587" i="1"/>
  <c r="BB587" i="1" s="1"/>
  <c r="AC588" i="1"/>
  <c r="AD588" i="1"/>
  <c r="AE588" i="1"/>
  <c r="AF588" i="1"/>
  <c r="AO588" i="1" s="1"/>
  <c r="AG588" i="1"/>
  <c r="AH588" i="1"/>
  <c r="AI588" i="1"/>
  <c r="AJ588" i="1"/>
  <c r="AK588" i="1"/>
  <c r="AT588" i="1"/>
  <c r="AU588" i="1"/>
  <c r="AV588" i="1"/>
  <c r="AW588" i="1"/>
  <c r="BB588" i="1" s="1"/>
  <c r="AC589" i="1"/>
  <c r="AD589" i="1"/>
  <c r="AE589" i="1"/>
  <c r="AF589" i="1"/>
  <c r="AG589" i="1"/>
  <c r="AH589" i="1"/>
  <c r="AI589" i="1"/>
  <c r="AJ589" i="1"/>
  <c r="AK589" i="1"/>
  <c r="AO589" i="1"/>
  <c r="AN589" i="1" s="1"/>
  <c r="AT589" i="1"/>
  <c r="AU589" i="1"/>
  <c r="AV589" i="1"/>
  <c r="AW589" i="1"/>
  <c r="BB589" i="1" s="1"/>
  <c r="AC590" i="1"/>
  <c r="AD590" i="1"/>
  <c r="AE590" i="1"/>
  <c r="AF590" i="1"/>
  <c r="AO590" i="1" s="1"/>
  <c r="AG590" i="1"/>
  <c r="AH590" i="1"/>
  <c r="AI590" i="1"/>
  <c r="AJ590" i="1"/>
  <c r="AK590" i="1"/>
  <c r="AT590" i="1"/>
  <c r="AU590" i="1"/>
  <c r="AV590" i="1"/>
  <c r="AW590" i="1"/>
  <c r="BB590" i="1" s="1"/>
  <c r="AC591" i="1"/>
  <c r="AD591" i="1"/>
  <c r="AE591" i="1"/>
  <c r="AF591" i="1"/>
  <c r="AO591" i="1" s="1"/>
  <c r="AN591" i="1" s="1"/>
  <c r="AG591" i="1"/>
  <c r="AH591" i="1"/>
  <c r="AI591" i="1"/>
  <c r="AJ591" i="1"/>
  <c r="AK591" i="1"/>
  <c r="AT591" i="1"/>
  <c r="AU591" i="1"/>
  <c r="AV591" i="1"/>
  <c r="AW591" i="1"/>
  <c r="BB591" i="1" s="1"/>
  <c r="AC592" i="1"/>
  <c r="AD592" i="1"/>
  <c r="AE592" i="1"/>
  <c r="AF592" i="1"/>
  <c r="AO592" i="1" s="1"/>
  <c r="AG592" i="1"/>
  <c r="AH592" i="1"/>
  <c r="AI592" i="1"/>
  <c r="AJ592" i="1"/>
  <c r="AK592" i="1"/>
  <c r="AT592" i="1"/>
  <c r="AU592" i="1"/>
  <c r="AV592" i="1"/>
  <c r="AW592" i="1"/>
  <c r="BB592" i="1" s="1"/>
  <c r="AC593" i="1"/>
  <c r="AD593" i="1"/>
  <c r="AE593" i="1"/>
  <c r="AF593" i="1"/>
  <c r="AO593" i="1" s="1"/>
  <c r="AN593" i="1" s="1"/>
  <c r="AG593" i="1"/>
  <c r="AH593" i="1"/>
  <c r="AI593" i="1"/>
  <c r="AJ593" i="1"/>
  <c r="AK593" i="1"/>
  <c r="AT593" i="1"/>
  <c r="AU593" i="1"/>
  <c r="AV593" i="1"/>
  <c r="AW593" i="1"/>
  <c r="BB593" i="1" s="1"/>
  <c r="AC594" i="1"/>
  <c r="AD594" i="1"/>
  <c r="AE594" i="1"/>
  <c r="AF594" i="1"/>
  <c r="AO594" i="1" s="1"/>
  <c r="AG594" i="1"/>
  <c r="AH594" i="1"/>
  <c r="AI594" i="1"/>
  <c r="AJ594" i="1"/>
  <c r="AK594" i="1"/>
  <c r="AT594" i="1"/>
  <c r="AU594" i="1"/>
  <c r="AV594" i="1"/>
  <c r="AW594" i="1"/>
  <c r="BB594" i="1" s="1"/>
  <c r="AC595" i="1"/>
  <c r="AD595" i="1"/>
  <c r="AE595" i="1"/>
  <c r="AF595" i="1"/>
  <c r="AG595" i="1"/>
  <c r="AH595" i="1"/>
  <c r="AI595" i="1"/>
  <c r="AJ595" i="1"/>
  <c r="AK595" i="1"/>
  <c r="AO595" i="1"/>
  <c r="AN595" i="1" s="1"/>
  <c r="AT595" i="1"/>
  <c r="AU595" i="1"/>
  <c r="AV595" i="1"/>
  <c r="AW595" i="1"/>
  <c r="BB595" i="1" s="1"/>
  <c r="AC596" i="1"/>
  <c r="AD596" i="1"/>
  <c r="AE596" i="1"/>
  <c r="AF596" i="1"/>
  <c r="AO596" i="1" s="1"/>
  <c r="AG596" i="1"/>
  <c r="AH596" i="1"/>
  <c r="AI596" i="1"/>
  <c r="AJ596" i="1"/>
  <c r="AK596" i="1"/>
  <c r="AT596" i="1"/>
  <c r="AU596" i="1"/>
  <c r="AV596" i="1"/>
  <c r="AW596" i="1"/>
  <c r="BB596" i="1" s="1"/>
  <c r="AC597" i="1"/>
  <c r="AD597" i="1"/>
  <c r="AE597" i="1"/>
  <c r="AF597" i="1"/>
  <c r="AG597" i="1"/>
  <c r="AH597" i="1"/>
  <c r="AI597" i="1"/>
  <c r="AJ597" i="1"/>
  <c r="AK597" i="1"/>
  <c r="AO597" i="1"/>
  <c r="AN597" i="1" s="1"/>
  <c r="AT597" i="1"/>
  <c r="AU597" i="1"/>
  <c r="AV597" i="1"/>
  <c r="AW597" i="1"/>
  <c r="BB597" i="1" s="1"/>
  <c r="AC598" i="1"/>
  <c r="AD598" i="1"/>
  <c r="AE598" i="1"/>
  <c r="AF598" i="1"/>
  <c r="AO598" i="1" s="1"/>
  <c r="AG598" i="1"/>
  <c r="AH598" i="1"/>
  <c r="AI598" i="1"/>
  <c r="AJ598" i="1"/>
  <c r="AK598" i="1"/>
  <c r="AT598" i="1"/>
  <c r="AU598" i="1"/>
  <c r="AV598" i="1"/>
  <c r="AW598" i="1"/>
  <c r="BB598" i="1" s="1"/>
  <c r="AC599" i="1"/>
  <c r="AD599" i="1"/>
  <c r="AE599" i="1"/>
  <c r="AF599" i="1"/>
  <c r="AO599" i="1" s="1"/>
  <c r="AN599" i="1" s="1"/>
  <c r="AG599" i="1"/>
  <c r="AH599" i="1"/>
  <c r="AI599" i="1"/>
  <c r="AJ599" i="1"/>
  <c r="AK599" i="1"/>
  <c r="AT599" i="1"/>
  <c r="AU599" i="1"/>
  <c r="AV599" i="1"/>
  <c r="AW599" i="1"/>
  <c r="BB599" i="1" s="1"/>
  <c r="AC600" i="1"/>
  <c r="AD600" i="1"/>
  <c r="AE600" i="1"/>
  <c r="AF600" i="1"/>
  <c r="AO600" i="1" s="1"/>
  <c r="AG600" i="1"/>
  <c r="AH600" i="1"/>
  <c r="AI600" i="1"/>
  <c r="AJ600" i="1"/>
  <c r="AK600" i="1"/>
  <c r="AT600" i="1"/>
  <c r="AU600" i="1"/>
  <c r="AV600" i="1"/>
  <c r="AW600" i="1"/>
  <c r="BB600" i="1" s="1"/>
  <c r="AC601" i="1"/>
  <c r="AD601" i="1"/>
  <c r="AE601" i="1"/>
  <c r="AF601" i="1"/>
  <c r="AO601" i="1" s="1"/>
  <c r="AN601" i="1" s="1"/>
  <c r="AG601" i="1"/>
  <c r="AH601" i="1"/>
  <c r="AI601" i="1"/>
  <c r="AJ601" i="1"/>
  <c r="AK601" i="1"/>
  <c r="AT601" i="1"/>
  <c r="AU601" i="1"/>
  <c r="AV601" i="1"/>
  <c r="AW601" i="1"/>
  <c r="BB601" i="1" s="1"/>
  <c r="AC602" i="1"/>
  <c r="AD602" i="1"/>
  <c r="AE602" i="1"/>
  <c r="AF602" i="1"/>
  <c r="AO602" i="1" s="1"/>
  <c r="AG602" i="1"/>
  <c r="AH602" i="1"/>
  <c r="AI602" i="1"/>
  <c r="AJ602" i="1"/>
  <c r="AK602" i="1"/>
  <c r="AT602" i="1"/>
  <c r="AU602" i="1"/>
  <c r="AV602" i="1"/>
  <c r="AW602" i="1"/>
  <c r="BB602" i="1" s="1"/>
  <c r="AC603" i="1"/>
  <c r="AD603" i="1"/>
  <c r="AE603" i="1"/>
  <c r="AF603" i="1"/>
  <c r="AG603" i="1"/>
  <c r="AH603" i="1"/>
  <c r="AI603" i="1"/>
  <c r="AJ603" i="1"/>
  <c r="AK603" i="1"/>
  <c r="AO603" i="1"/>
  <c r="AN603" i="1" s="1"/>
  <c r="AT603" i="1"/>
  <c r="AU603" i="1"/>
  <c r="AV603" i="1"/>
  <c r="AW603" i="1"/>
  <c r="BB603" i="1" s="1"/>
  <c r="AC604" i="1"/>
  <c r="AD604" i="1"/>
  <c r="AE604" i="1"/>
  <c r="AF604" i="1"/>
  <c r="AO604" i="1" s="1"/>
  <c r="AG604" i="1"/>
  <c r="AH604" i="1"/>
  <c r="AI604" i="1"/>
  <c r="AJ604" i="1"/>
  <c r="AK604" i="1"/>
  <c r="AT604" i="1"/>
  <c r="AU604" i="1"/>
  <c r="AV604" i="1"/>
  <c r="AW604" i="1"/>
  <c r="BB604" i="1" s="1"/>
  <c r="AC605" i="1"/>
  <c r="AD605" i="1"/>
  <c r="AE605" i="1"/>
  <c r="AF605" i="1"/>
  <c r="AG605" i="1"/>
  <c r="AH605" i="1"/>
  <c r="AI605" i="1"/>
  <c r="AJ605" i="1"/>
  <c r="AK605" i="1"/>
  <c r="AO605" i="1"/>
  <c r="AN605" i="1" s="1"/>
  <c r="AT605" i="1"/>
  <c r="AU605" i="1"/>
  <c r="AV605" i="1"/>
  <c r="AW605" i="1"/>
  <c r="BB605" i="1" s="1"/>
  <c r="AC606" i="1"/>
  <c r="AD606" i="1"/>
  <c r="AE606" i="1"/>
  <c r="AF606" i="1"/>
  <c r="AO606" i="1" s="1"/>
  <c r="AG606" i="1"/>
  <c r="AH606" i="1"/>
  <c r="AI606" i="1"/>
  <c r="AJ606" i="1"/>
  <c r="AK606" i="1"/>
  <c r="AT606" i="1"/>
  <c r="AU606" i="1"/>
  <c r="AV606" i="1"/>
  <c r="AW606" i="1"/>
  <c r="BB606" i="1" s="1"/>
  <c r="AC607" i="1"/>
  <c r="AD607" i="1"/>
  <c r="AE607" i="1"/>
  <c r="AF607" i="1"/>
  <c r="AO607" i="1" s="1"/>
  <c r="AN607" i="1" s="1"/>
  <c r="AG607" i="1"/>
  <c r="AH607" i="1"/>
  <c r="AI607" i="1"/>
  <c r="AJ607" i="1"/>
  <c r="AK607" i="1"/>
  <c r="AT607" i="1"/>
  <c r="AU607" i="1"/>
  <c r="AV607" i="1"/>
  <c r="AW607" i="1"/>
  <c r="BB607" i="1" s="1"/>
  <c r="AC608" i="1"/>
  <c r="AD608" i="1"/>
  <c r="AE608" i="1"/>
  <c r="AF608" i="1"/>
  <c r="AO608" i="1" s="1"/>
  <c r="AG608" i="1"/>
  <c r="AH608" i="1"/>
  <c r="AI608" i="1"/>
  <c r="AJ608" i="1"/>
  <c r="AK608" i="1"/>
  <c r="AT608" i="1"/>
  <c r="AU608" i="1"/>
  <c r="AV608" i="1"/>
  <c r="AW608" i="1"/>
  <c r="BB608" i="1" s="1"/>
  <c r="AC609" i="1"/>
  <c r="AD609" i="1"/>
  <c r="AE609" i="1"/>
  <c r="AF609" i="1"/>
  <c r="AO609" i="1" s="1"/>
  <c r="AN609" i="1" s="1"/>
  <c r="AG609" i="1"/>
  <c r="AH609" i="1"/>
  <c r="AI609" i="1"/>
  <c r="AJ609" i="1"/>
  <c r="AK609" i="1"/>
  <c r="AT609" i="1"/>
  <c r="AU609" i="1"/>
  <c r="AV609" i="1"/>
  <c r="AW609" i="1"/>
  <c r="BB609" i="1" s="1"/>
  <c r="AC610" i="1"/>
  <c r="AD610" i="1"/>
  <c r="AE610" i="1"/>
  <c r="AF610" i="1"/>
  <c r="AO610" i="1" s="1"/>
  <c r="AG610" i="1"/>
  <c r="AH610" i="1"/>
  <c r="AI610" i="1"/>
  <c r="AJ610" i="1"/>
  <c r="AK610" i="1"/>
  <c r="AT610" i="1"/>
  <c r="AU610" i="1"/>
  <c r="AV610" i="1"/>
  <c r="AW610" i="1"/>
  <c r="BB610" i="1" s="1"/>
  <c r="AC611" i="1"/>
  <c r="AD611" i="1"/>
  <c r="AE611" i="1"/>
  <c r="AF611" i="1"/>
  <c r="AG611" i="1"/>
  <c r="AH611" i="1"/>
  <c r="AI611" i="1"/>
  <c r="AJ611" i="1"/>
  <c r="AK611" i="1"/>
  <c r="AO611" i="1"/>
  <c r="AN611" i="1" s="1"/>
  <c r="AT611" i="1"/>
  <c r="AU611" i="1"/>
  <c r="AV611" i="1"/>
  <c r="AW611" i="1"/>
  <c r="BB611" i="1" s="1"/>
  <c r="AC612" i="1"/>
  <c r="AD612" i="1"/>
  <c r="AE612" i="1"/>
  <c r="AF612" i="1"/>
  <c r="AO612" i="1" s="1"/>
  <c r="AG612" i="1"/>
  <c r="AH612" i="1"/>
  <c r="AI612" i="1"/>
  <c r="AJ612" i="1"/>
  <c r="AK612" i="1"/>
  <c r="AT612" i="1"/>
  <c r="AU612" i="1"/>
  <c r="AV612" i="1"/>
  <c r="AW612" i="1"/>
  <c r="BB612" i="1" s="1"/>
  <c r="AC613" i="1"/>
  <c r="AD613" i="1"/>
  <c r="AE613" i="1"/>
  <c r="AF613" i="1"/>
  <c r="AG613" i="1"/>
  <c r="AH613" i="1"/>
  <c r="AI613" i="1"/>
  <c r="AJ613" i="1"/>
  <c r="AK613" i="1"/>
  <c r="AO613" i="1"/>
  <c r="AN613" i="1" s="1"/>
  <c r="AT613" i="1"/>
  <c r="AU613" i="1"/>
  <c r="AV613" i="1"/>
  <c r="AW613" i="1"/>
  <c r="BB613" i="1" s="1"/>
  <c r="AC614" i="1"/>
  <c r="AD614" i="1"/>
  <c r="AE614" i="1"/>
  <c r="AF614" i="1"/>
  <c r="AO614" i="1" s="1"/>
  <c r="AG614" i="1"/>
  <c r="AH614" i="1"/>
  <c r="AI614" i="1"/>
  <c r="AJ614" i="1"/>
  <c r="AK614" i="1"/>
  <c r="AT614" i="1"/>
  <c r="AU614" i="1"/>
  <c r="AV614" i="1"/>
  <c r="AW614" i="1"/>
  <c r="BB614" i="1" s="1"/>
  <c r="AC615" i="1"/>
  <c r="AD615" i="1"/>
  <c r="AE615" i="1"/>
  <c r="AF615" i="1"/>
  <c r="AO615" i="1" s="1"/>
  <c r="AN615" i="1" s="1"/>
  <c r="AG615" i="1"/>
  <c r="AH615" i="1"/>
  <c r="AI615" i="1"/>
  <c r="AJ615" i="1"/>
  <c r="AK615" i="1"/>
  <c r="AT615" i="1"/>
  <c r="AU615" i="1"/>
  <c r="AV615" i="1"/>
  <c r="AW615" i="1"/>
  <c r="BB615" i="1" s="1"/>
  <c r="AC616" i="1"/>
  <c r="AD616" i="1"/>
  <c r="AE616" i="1"/>
  <c r="AF616" i="1"/>
  <c r="AO616" i="1" s="1"/>
  <c r="AG616" i="1"/>
  <c r="AH616" i="1"/>
  <c r="AI616" i="1"/>
  <c r="AJ616" i="1"/>
  <c r="AK616" i="1"/>
  <c r="AT616" i="1"/>
  <c r="AU616" i="1"/>
  <c r="AV616" i="1"/>
  <c r="AW616" i="1"/>
  <c r="BB616" i="1" s="1"/>
  <c r="AC617" i="1"/>
  <c r="AD617" i="1"/>
  <c r="AE617" i="1"/>
  <c r="AF617" i="1"/>
  <c r="AO617" i="1" s="1"/>
  <c r="AN617" i="1" s="1"/>
  <c r="AG617" i="1"/>
  <c r="AH617" i="1"/>
  <c r="AI617" i="1"/>
  <c r="AJ617" i="1"/>
  <c r="AK617" i="1"/>
  <c r="AT617" i="1"/>
  <c r="AU617" i="1"/>
  <c r="AV617" i="1"/>
  <c r="AW617" i="1"/>
  <c r="BB617" i="1" s="1"/>
  <c r="AC618" i="1"/>
  <c r="AD618" i="1"/>
  <c r="AE618" i="1"/>
  <c r="AF618" i="1"/>
  <c r="AO618" i="1" s="1"/>
  <c r="AG618" i="1"/>
  <c r="AH618" i="1"/>
  <c r="AI618" i="1"/>
  <c r="AJ618" i="1"/>
  <c r="AK618" i="1"/>
  <c r="AT618" i="1"/>
  <c r="AU618" i="1"/>
  <c r="AV618" i="1"/>
  <c r="AW618" i="1"/>
  <c r="BB618" i="1" s="1"/>
  <c r="AC619" i="1"/>
  <c r="AD619" i="1"/>
  <c r="AE619" i="1"/>
  <c r="AF619" i="1"/>
  <c r="AG619" i="1"/>
  <c r="AH619" i="1"/>
  <c r="AI619" i="1"/>
  <c r="AJ619" i="1"/>
  <c r="AK619" i="1"/>
  <c r="AO619" i="1"/>
  <c r="AN619" i="1" s="1"/>
  <c r="AT619" i="1"/>
  <c r="AU619" i="1"/>
  <c r="AV619" i="1"/>
  <c r="AW619" i="1"/>
  <c r="BB619" i="1" s="1"/>
  <c r="AC620" i="1"/>
  <c r="AD620" i="1"/>
  <c r="AE620" i="1"/>
  <c r="AF620" i="1"/>
  <c r="AO620" i="1" s="1"/>
  <c r="AG620" i="1"/>
  <c r="AH620" i="1"/>
  <c r="AI620" i="1"/>
  <c r="AJ620" i="1"/>
  <c r="AK620" i="1"/>
  <c r="AT620" i="1"/>
  <c r="AU620" i="1"/>
  <c r="AV620" i="1"/>
  <c r="AW620" i="1"/>
  <c r="BB620" i="1" s="1"/>
  <c r="AC621" i="1"/>
  <c r="AD621" i="1"/>
  <c r="AE621" i="1"/>
  <c r="AF621" i="1"/>
  <c r="AO621" i="1" s="1"/>
  <c r="AN621" i="1" s="1"/>
  <c r="AG621" i="1"/>
  <c r="AH621" i="1"/>
  <c r="AI621" i="1"/>
  <c r="AJ621" i="1"/>
  <c r="AK621" i="1"/>
  <c r="AT621" i="1"/>
  <c r="AU621" i="1"/>
  <c r="AV621" i="1"/>
  <c r="AW621" i="1"/>
  <c r="BB621" i="1" s="1"/>
  <c r="AC622" i="1"/>
  <c r="AD622" i="1"/>
  <c r="AE622" i="1"/>
  <c r="AF622" i="1"/>
  <c r="AO622" i="1" s="1"/>
  <c r="AG622" i="1"/>
  <c r="AH622" i="1"/>
  <c r="AI622" i="1"/>
  <c r="AJ622" i="1"/>
  <c r="AK622" i="1"/>
  <c r="AT622" i="1"/>
  <c r="AU622" i="1"/>
  <c r="AV622" i="1"/>
  <c r="AW622" i="1"/>
  <c r="BB622" i="1" s="1"/>
  <c r="AC623" i="1"/>
  <c r="AD623" i="1"/>
  <c r="AE623" i="1"/>
  <c r="AF623" i="1"/>
  <c r="AO623" i="1" s="1"/>
  <c r="AN623" i="1" s="1"/>
  <c r="AG623" i="1"/>
  <c r="AH623" i="1"/>
  <c r="AI623" i="1"/>
  <c r="AJ623" i="1"/>
  <c r="AK623" i="1"/>
  <c r="AT623" i="1"/>
  <c r="AU623" i="1"/>
  <c r="AV623" i="1"/>
  <c r="AW623" i="1"/>
  <c r="BB623" i="1" s="1"/>
  <c r="AC624" i="1"/>
  <c r="AD624" i="1"/>
  <c r="AE624" i="1"/>
  <c r="AF624" i="1"/>
  <c r="AO624" i="1" s="1"/>
  <c r="AG624" i="1"/>
  <c r="AH624" i="1"/>
  <c r="AI624" i="1"/>
  <c r="AJ624" i="1"/>
  <c r="AK624" i="1"/>
  <c r="AT624" i="1"/>
  <c r="AU624" i="1"/>
  <c r="AV624" i="1"/>
  <c r="AW624" i="1"/>
  <c r="BB624" i="1" s="1"/>
  <c r="AC625" i="1"/>
  <c r="AD625" i="1"/>
  <c r="AE625" i="1"/>
  <c r="AF625" i="1"/>
  <c r="AG625" i="1"/>
  <c r="AH625" i="1"/>
  <c r="AI625" i="1"/>
  <c r="AJ625" i="1"/>
  <c r="AK625" i="1"/>
  <c r="AO625" i="1"/>
  <c r="AN625" i="1" s="1"/>
  <c r="AT625" i="1"/>
  <c r="AU625" i="1"/>
  <c r="AV625" i="1"/>
  <c r="AW625" i="1"/>
  <c r="BB625" i="1" s="1"/>
  <c r="AC626" i="1"/>
  <c r="AD626" i="1"/>
  <c r="AE626" i="1"/>
  <c r="AF626" i="1"/>
  <c r="AO626" i="1" s="1"/>
  <c r="AG626" i="1"/>
  <c r="AH626" i="1"/>
  <c r="AI626" i="1"/>
  <c r="AJ626" i="1"/>
  <c r="AK626" i="1"/>
  <c r="AT626" i="1"/>
  <c r="AU626" i="1"/>
  <c r="AV626" i="1"/>
  <c r="AW626" i="1"/>
  <c r="BB626" i="1" s="1"/>
  <c r="AC627" i="1"/>
  <c r="AD627" i="1"/>
  <c r="AE627" i="1"/>
  <c r="AF627" i="1"/>
  <c r="AG627" i="1"/>
  <c r="AH627" i="1"/>
  <c r="AI627" i="1"/>
  <c r="AJ627" i="1"/>
  <c r="AK627" i="1"/>
  <c r="AO627" i="1"/>
  <c r="AN627" i="1" s="1"/>
  <c r="AT627" i="1"/>
  <c r="AU627" i="1"/>
  <c r="AV627" i="1"/>
  <c r="AW627" i="1"/>
  <c r="BB627" i="1" s="1"/>
  <c r="AC628" i="1"/>
  <c r="AD628" i="1"/>
  <c r="AE628" i="1"/>
  <c r="AF628" i="1"/>
  <c r="AO628" i="1" s="1"/>
  <c r="AG628" i="1"/>
  <c r="AH628" i="1"/>
  <c r="AI628" i="1"/>
  <c r="AJ628" i="1"/>
  <c r="AK628" i="1"/>
  <c r="AT628" i="1"/>
  <c r="AU628" i="1"/>
  <c r="AV628" i="1"/>
  <c r="AW628" i="1"/>
  <c r="BB628" i="1" s="1"/>
  <c r="AC629" i="1"/>
  <c r="AD629" i="1"/>
  <c r="AE629" i="1"/>
  <c r="AF629" i="1"/>
  <c r="AO629" i="1" s="1"/>
  <c r="AN629" i="1" s="1"/>
  <c r="AG629" i="1"/>
  <c r="AH629" i="1"/>
  <c r="AI629" i="1"/>
  <c r="AJ629" i="1"/>
  <c r="AK629" i="1"/>
  <c r="AT629" i="1"/>
  <c r="AU629" i="1"/>
  <c r="AV629" i="1"/>
  <c r="AW629" i="1"/>
  <c r="BB629" i="1" s="1"/>
  <c r="AC630" i="1"/>
  <c r="AD630" i="1"/>
  <c r="AE630" i="1"/>
  <c r="AF630" i="1"/>
  <c r="AO630" i="1" s="1"/>
  <c r="AG630" i="1"/>
  <c r="AH630" i="1"/>
  <c r="AI630" i="1"/>
  <c r="AJ630" i="1"/>
  <c r="AK630" i="1"/>
  <c r="AT630" i="1"/>
  <c r="AU630" i="1"/>
  <c r="AV630" i="1"/>
  <c r="AW630" i="1"/>
  <c r="BB630" i="1" s="1"/>
  <c r="AC631" i="1"/>
  <c r="AD631" i="1"/>
  <c r="AE631" i="1"/>
  <c r="AF631" i="1"/>
  <c r="AO631" i="1" s="1"/>
  <c r="AN631" i="1" s="1"/>
  <c r="AG631" i="1"/>
  <c r="AH631" i="1"/>
  <c r="AI631" i="1"/>
  <c r="AJ631" i="1"/>
  <c r="AK631" i="1"/>
  <c r="AT631" i="1"/>
  <c r="AU631" i="1"/>
  <c r="AV631" i="1"/>
  <c r="AW631" i="1"/>
  <c r="BB631" i="1" s="1"/>
  <c r="AC632" i="1"/>
  <c r="AD632" i="1"/>
  <c r="AE632" i="1"/>
  <c r="AF632" i="1"/>
  <c r="AO632" i="1" s="1"/>
  <c r="AG632" i="1"/>
  <c r="AH632" i="1"/>
  <c r="AI632" i="1"/>
  <c r="AJ632" i="1"/>
  <c r="AK632" i="1"/>
  <c r="AT632" i="1"/>
  <c r="AU632" i="1"/>
  <c r="AV632" i="1"/>
  <c r="AW632" i="1"/>
  <c r="BB632" i="1" s="1"/>
  <c r="AC633" i="1"/>
  <c r="AD633" i="1"/>
  <c r="AE633" i="1"/>
  <c r="AF633" i="1"/>
  <c r="AO633" i="1" s="1"/>
  <c r="AN633" i="1" s="1"/>
  <c r="AG633" i="1"/>
  <c r="AH633" i="1"/>
  <c r="AI633" i="1"/>
  <c r="AJ633" i="1"/>
  <c r="AK633" i="1"/>
  <c r="AT633" i="1"/>
  <c r="AU633" i="1"/>
  <c r="AV633" i="1"/>
  <c r="AW633" i="1"/>
  <c r="BB633" i="1" s="1"/>
  <c r="AC634" i="1"/>
  <c r="AD634" i="1"/>
  <c r="AE634" i="1"/>
  <c r="AF634" i="1"/>
  <c r="AO634" i="1" s="1"/>
  <c r="AG634" i="1"/>
  <c r="AH634" i="1"/>
  <c r="AI634" i="1"/>
  <c r="AJ634" i="1"/>
  <c r="AK634" i="1"/>
  <c r="AT634" i="1"/>
  <c r="AU634" i="1"/>
  <c r="AV634" i="1"/>
  <c r="AW634" i="1"/>
  <c r="BB634" i="1" s="1"/>
  <c r="AC635" i="1"/>
  <c r="AD635" i="1"/>
  <c r="AE635" i="1"/>
  <c r="AF635" i="1"/>
  <c r="AG635" i="1"/>
  <c r="AH635" i="1"/>
  <c r="AI635" i="1"/>
  <c r="AJ635" i="1"/>
  <c r="AK635" i="1"/>
  <c r="AO635" i="1"/>
  <c r="AN635" i="1" s="1"/>
  <c r="AT635" i="1"/>
  <c r="AU635" i="1"/>
  <c r="AV635" i="1"/>
  <c r="AW635" i="1"/>
  <c r="BB635" i="1" s="1"/>
  <c r="AC636" i="1"/>
  <c r="AD636" i="1"/>
  <c r="AE636" i="1"/>
  <c r="AF636" i="1"/>
  <c r="AO636" i="1" s="1"/>
  <c r="AG636" i="1"/>
  <c r="AH636" i="1"/>
  <c r="AI636" i="1"/>
  <c r="AJ636" i="1"/>
  <c r="AK636" i="1"/>
  <c r="AT636" i="1"/>
  <c r="AU636" i="1"/>
  <c r="AV636" i="1"/>
  <c r="AW636" i="1"/>
  <c r="BB636" i="1" s="1"/>
  <c r="AC637" i="1"/>
  <c r="AD637" i="1"/>
  <c r="AE637" i="1"/>
  <c r="AF637" i="1"/>
  <c r="AG637" i="1"/>
  <c r="AH637" i="1"/>
  <c r="AI637" i="1"/>
  <c r="AJ637" i="1"/>
  <c r="AK637" i="1"/>
  <c r="AO637" i="1"/>
  <c r="AN637" i="1" s="1"/>
  <c r="AT637" i="1"/>
  <c r="AU637" i="1"/>
  <c r="AV637" i="1"/>
  <c r="AW637" i="1"/>
  <c r="BB637" i="1" s="1"/>
  <c r="AC638" i="1"/>
  <c r="AD638" i="1"/>
  <c r="AE638" i="1"/>
  <c r="AF638" i="1"/>
  <c r="AO638" i="1" s="1"/>
  <c r="AG638" i="1"/>
  <c r="AH638" i="1"/>
  <c r="AI638" i="1"/>
  <c r="AJ638" i="1"/>
  <c r="AK638" i="1"/>
  <c r="AT638" i="1"/>
  <c r="AU638" i="1"/>
  <c r="AV638" i="1"/>
  <c r="AW638" i="1"/>
  <c r="BB638" i="1" s="1"/>
  <c r="AC639" i="1"/>
  <c r="AD639" i="1"/>
  <c r="AE639" i="1"/>
  <c r="AF639" i="1"/>
  <c r="AO639" i="1" s="1"/>
  <c r="AN639" i="1" s="1"/>
  <c r="AG639" i="1"/>
  <c r="AH639" i="1"/>
  <c r="AI639" i="1"/>
  <c r="AJ639" i="1"/>
  <c r="AK639" i="1"/>
  <c r="AT639" i="1"/>
  <c r="AU639" i="1"/>
  <c r="AV639" i="1"/>
  <c r="AW639" i="1"/>
  <c r="BB639" i="1" s="1"/>
  <c r="AC640" i="1"/>
  <c r="AD640" i="1"/>
  <c r="AE640" i="1"/>
  <c r="AF640" i="1"/>
  <c r="AO640" i="1" s="1"/>
  <c r="AP640" i="1" s="1"/>
  <c r="AG640" i="1"/>
  <c r="AH640" i="1"/>
  <c r="AI640" i="1"/>
  <c r="AJ640" i="1"/>
  <c r="AK640" i="1"/>
  <c r="AN640" i="1"/>
  <c r="AT640" i="1"/>
  <c r="AU640" i="1"/>
  <c r="AV640" i="1"/>
  <c r="AW640" i="1"/>
  <c r="BB640" i="1" s="1"/>
  <c r="AC641" i="1"/>
  <c r="AD641" i="1"/>
  <c r="AE641" i="1"/>
  <c r="AF641" i="1"/>
  <c r="AO641" i="1" s="1"/>
  <c r="AG641" i="1"/>
  <c r="AH641" i="1"/>
  <c r="AI641" i="1"/>
  <c r="AJ641" i="1"/>
  <c r="AK641" i="1"/>
  <c r="AT641" i="1"/>
  <c r="AU641" i="1"/>
  <c r="AV641" i="1"/>
  <c r="AW641" i="1"/>
  <c r="BB641" i="1" s="1"/>
  <c r="AC642" i="1"/>
  <c r="AD642" i="1"/>
  <c r="AE642" i="1"/>
  <c r="AF642" i="1"/>
  <c r="AO642" i="1" s="1"/>
  <c r="AP642" i="1" s="1"/>
  <c r="AG642" i="1"/>
  <c r="AH642" i="1"/>
  <c r="AI642" i="1"/>
  <c r="AJ642" i="1"/>
  <c r="AK642" i="1"/>
  <c r="AN642" i="1"/>
  <c r="AT642" i="1"/>
  <c r="AU642" i="1"/>
  <c r="AV642" i="1"/>
  <c r="AW642" i="1"/>
  <c r="BB642" i="1" s="1"/>
  <c r="AC643" i="1"/>
  <c r="AD643" i="1"/>
  <c r="AE643" i="1"/>
  <c r="AF643" i="1"/>
  <c r="AO643" i="1" s="1"/>
  <c r="AG643" i="1"/>
  <c r="AH643" i="1"/>
  <c r="AI643" i="1"/>
  <c r="AJ643" i="1"/>
  <c r="AK643" i="1"/>
  <c r="AT643" i="1"/>
  <c r="AU643" i="1"/>
  <c r="AV643" i="1"/>
  <c r="AW643" i="1"/>
  <c r="BB643" i="1" s="1"/>
  <c r="AC644" i="1"/>
  <c r="AD644" i="1"/>
  <c r="AE644" i="1"/>
  <c r="AF644" i="1"/>
  <c r="AO644" i="1" s="1"/>
  <c r="AP644" i="1" s="1"/>
  <c r="AG644" i="1"/>
  <c r="AH644" i="1"/>
  <c r="AI644" i="1"/>
  <c r="AJ644" i="1"/>
  <c r="AK644" i="1"/>
  <c r="AN644" i="1"/>
  <c r="AT644" i="1"/>
  <c r="AU644" i="1"/>
  <c r="AV644" i="1"/>
  <c r="AW644" i="1"/>
  <c r="BB644" i="1" s="1"/>
  <c r="AC645" i="1"/>
  <c r="AD645" i="1"/>
  <c r="AE645" i="1"/>
  <c r="AF645" i="1"/>
  <c r="AO645" i="1" s="1"/>
  <c r="AG645" i="1"/>
  <c r="AH645" i="1"/>
  <c r="AI645" i="1"/>
  <c r="AJ645" i="1"/>
  <c r="AK645" i="1"/>
  <c r="AT645" i="1"/>
  <c r="AU645" i="1"/>
  <c r="AV645" i="1"/>
  <c r="AW645" i="1"/>
  <c r="BB645" i="1" s="1"/>
  <c r="AC646" i="1"/>
  <c r="AD646" i="1"/>
  <c r="AE646" i="1"/>
  <c r="AF646" i="1"/>
  <c r="AO646" i="1" s="1"/>
  <c r="AP646" i="1" s="1"/>
  <c r="AG646" i="1"/>
  <c r="AH646" i="1"/>
  <c r="AI646" i="1"/>
  <c r="AJ646" i="1"/>
  <c r="AK646" i="1"/>
  <c r="AN646" i="1"/>
  <c r="AT646" i="1"/>
  <c r="AU646" i="1"/>
  <c r="AV646" i="1"/>
  <c r="AW646" i="1"/>
  <c r="BB646" i="1" s="1"/>
  <c r="AC647" i="1"/>
  <c r="AD647" i="1"/>
  <c r="AE647" i="1"/>
  <c r="AF647" i="1"/>
  <c r="AO647" i="1" s="1"/>
  <c r="AG647" i="1"/>
  <c r="AH647" i="1"/>
  <c r="AI647" i="1"/>
  <c r="AJ647" i="1"/>
  <c r="AK647" i="1"/>
  <c r="AT647" i="1"/>
  <c r="AU647" i="1"/>
  <c r="AV647" i="1"/>
  <c r="AW647" i="1"/>
  <c r="BB647" i="1" s="1"/>
  <c r="AC648" i="1"/>
  <c r="AD648" i="1"/>
  <c r="AE648" i="1"/>
  <c r="AF648" i="1"/>
  <c r="AO648" i="1" s="1"/>
  <c r="AP648" i="1" s="1"/>
  <c r="AG648" i="1"/>
  <c r="AH648" i="1"/>
  <c r="AI648" i="1"/>
  <c r="AJ648" i="1"/>
  <c r="AK648" i="1"/>
  <c r="AN648" i="1"/>
  <c r="AT648" i="1"/>
  <c r="AU648" i="1"/>
  <c r="AV648" i="1"/>
  <c r="AW648" i="1"/>
  <c r="BB648" i="1" s="1"/>
  <c r="AC649" i="1"/>
  <c r="AD649" i="1"/>
  <c r="AE649" i="1"/>
  <c r="AF649" i="1"/>
  <c r="AO649" i="1" s="1"/>
  <c r="AG649" i="1"/>
  <c r="AH649" i="1"/>
  <c r="AI649" i="1"/>
  <c r="AJ649" i="1"/>
  <c r="AK649" i="1"/>
  <c r="AT649" i="1"/>
  <c r="AU649" i="1"/>
  <c r="AV649" i="1"/>
  <c r="AW649" i="1"/>
  <c r="BB649" i="1" s="1"/>
  <c r="AC650" i="1"/>
  <c r="AD650" i="1"/>
  <c r="AE650" i="1"/>
  <c r="AF650" i="1"/>
  <c r="AO650" i="1" s="1"/>
  <c r="AP650" i="1" s="1"/>
  <c r="AG650" i="1"/>
  <c r="AH650" i="1"/>
  <c r="AI650" i="1"/>
  <c r="AJ650" i="1"/>
  <c r="AK650" i="1"/>
  <c r="AN650" i="1"/>
  <c r="AT650" i="1"/>
  <c r="AU650" i="1"/>
  <c r="AV650" i="1"/>
  <c r="AW650" i="1"/>
  <c r="BB650" i="1" s="1"/>
  <c r="AC651" i="1"/>
  <c r="AD651" i="1"/>
  <c r="AE651" i="1"/>
  <c r="AF651" i="1"/>
  <c r="AO651" i="1" s="1"/>
  <c r="AG651" i="1"/>
  <c r="AH651" i="1"/>
  <c r="AI651" i="1"/>
  <c r="AJ651" i="1"/>
  <c r="AK651" i="1"/>
  <c r="AT651" i="1"/>
  <c r="AU651" i="1"/>
  <c r="AV651" i="1"/>
  <c r="AW651" i="1"/>
  <c r="BB651" i="1" s="1"/>
  <c r="AC652" i="1"/>
  <c r="AD652" i="1"/>
  <c r="AE652" i="1"/>
  <c r="AF652" i="1"/>
  <c r="AO652" i="1" s="1"/>
  <c r="AP652" i="1" s="1"/>
  <c r="AG652" i="1"/>
  <c r="AH652" i="1"/>
  <c r="AI652" i="1"/>
  <c r="AJ652" i="1"/>
  <c r="AK652" i="1"/>
  <c r="AN652" i="1"/>
  <c r="AT652" i="1"/>
  <c r="AU652" i="1"/>
  <c r="AV652" i="1"/>
  <c r="AW652" i="1"/>
  <c r="BB652" i="1" s="1"/>
  <c r="AC653" i="1"/>
  <c r="AD653" i="1"/>
  <c r="AE653" i="1"/>
  <c r="AF653" i="1"/>
  <c r="AO653" i="1" s="1"/>
  <c r="AG653" i="1"/>
  <c r="AH653" i="1"/>
  <c r="AI653" i="1"/>
  <c r="AJ653" i="1"/>
  <c r="AK653" i="1"/>
  <c r="AT653" i="1"/>
  <c r="AU653" i="1"/>
  <c r="AV653" i="1"/>
  <c r="AW653" i="1"/>
  <c r="BB653" i="1" s="1"/>
  <c r="AC654" i="1"/>
  <c r="AD654" i="1"/>
  <c r="AE654" i="1"/>
  <c r="AF654" i="1"/>
  <c r="AO654" i="1" s="1"/>
  <c r="AP654" i="1" s="1"/>
  <c r="AG654" i="1"/>
  <c r="AH654" i="1"/>
  <c r="AI654" i="1"/>
  <c r="AJ654" i="1"/>
  <c r="AK654" i="1"/>
  <c r="AN654" i="1"/>
  <c r="AT654" i="1"/>
  <c r="AU654" i="1"/>
  <c r="AV654" i="1"/>
  <c r="AW654" i="1"/>
  <c r="BB654" i="1" s="1"/>
  <c r="AC655" i="1"/>
  <c r="AD655" i="1"/>
  <c r="AE655" i="1"/>
  <c r="AF655" i="1"/>
  <c r="AO655" i="1" s="1"/>
  <c r="AG655" i="1"/>
  <c r="AH655" i="1"/>
  <c r="AI655" i="1"/>
  <c r="AJ655" i="1"/>
  <c r="AK655" i="1"/>
  <c r="AT655" i="1"/>
  <c r="AU655" i="1"/>
  <c r="AV655" i="1"/>
  <c r="AW655" i="1"/>
  <c r="BB655" i="1" s="1"/>
  <c r="AC656" i="1"/>
  <c r="AD656" i="1"/>
  <c r="AE656" i="1"/>
  <c r="AF656" i="1"/>
  <c r="AO656" i="1" s="1"/>
  <c r="AP656" i="1" s="1"/>
  <c r="AG656" i="1"/>
  <c r="AH656" i="1"/>
  <c r="AI656" i="1"/>
  <c r="AJ656" i="1"/>
  <c r="AK656" i="1"/>
  <c r="AN656" i="1"/>
  <c r="AT656" i="1"/>
  <c r="AU656" i="1"/>
  <c r="AV656" i="1"/>
  <c r="AW656" i="1"/>
  <c r="BB656" i="1" s="1"/>
  <c r="AC657" i="1"/>
  <c r="AD657" i="1"/>
  <c r="AE657" i="1"/>
  <c r="AF657" i="1"/>
  <c r="AO657" i="1" s="1"/>
  <c r="AG657" i="1"/>
  <c r="AH657" i="1"/>
  <c r="AI657" i="1"/>
  <c r="AJ657" i="1"/>
  <c r="AK657" i="1"/>
  <c r="AT657" i="1"/>
  <c r="AU657" i="1"/>
  <c r="AV657" i="1"/>
  <c r="AW657" i="1"/>
  <c r="BB657" i="1" s="1"/>
  <c r="AC658" i="1"/>
  <c r="AD658" i="1"/>
  <c r="AE658" i="1"/>
  <c r="AF658" i="1"/>
  <c r="AO658" i="1" s="1"/>
  <c r="AP658" i="1" s="1"/>
  <c r="AG658" i="1"/>
  <c r="AH658" i="1"/>
  <c r="AI658" i="1"/>
  <c r="AJ658" i="1"/>
  <c r="AK658" i="1"/>
  <c r="AN658" i="1"/>
  <c r="AT658" i="1"/>
  <c r="AU658" i="1"/>
  <c r="AV658" i="1"/>
  <c r="AW658" i="1"/>
  <c r="BB658" i="1" s="1"/>
  <c r="AC659" i="1"/>
  <c r="AD659" i="1"/>
  <c r="AE659" i="1"/>
  <c r="AF659" i="1"/>
  <c r="AO659" i="1" s="1"/>
  <c r="AG659" i="1"/>
  <c r="AH659" i="1"/>
  <c r="AI659" i="1"/>
  <c r="AJ659" i="1"/>
  <c r="AK659" i="1"/>
  <c r="AT659" i="1"/>
  <c r="AU659" i="1"/>
  <c r="AV659" i="1"/>
  <c r="AW659" i="1"/>
  <c r="BB659" i="1" s="1"/>
  <c r="AC660" i="1"/>
  <c r="AD660" i="1"/>
  <c r="AE660" i="1"/>
  <c r="AF660" i="1"/>
  <c r="AO660" i="1" s="1"/>
  <c r="AP660" i="1" s="1"/>
  <c r="AG660" i="1"/>
  <c r="AH660" i="1"/>
  <c r="AI660" i="1"/>
  <c r="AJ660" i="1"/>
  <c r="AK660" i="1"/>
  <c r="AN660" i="1"/>
  <c r="AT660" i="1"/>
  <c r="AU660" i="1"/>
  <c r="AV660" i="1"/>
  <c r="AW660" i="1"/>
  <c r="BB660" i="1" s="1"/>
  <c r="AC661" i="1"/>
  <c r="AD661" i="1"/>
  <c r="AE661" i="1"/>
  <c r="AF661" i="1"/>
  <c r="AO661" i="1" s="1"/>
  <c r="AG661" i="1"/>
  <c r="AH661" i="1"/>
  <c r="AI661" i="1"/>
  <c r="AJ661" i="1"/>
  <c r="AK661" i="1"/>
  <c r="AT661" i="1"/>
  <c r="AU661" i="1"/>
  <c r="AV661" i="1"/>
  <c r="AW661" i="1"/>
  <c r="BB661" i="1" s="1"/>
  <c r="AC662" i="1"/>
  <c r="AD662" i="1"/>
  <c r="AE662" i="1"/>
  <c r="AF662" i="1"/>
  <c r="AO662" i="1" s="1"/>
  <c r="AP662" i="1" s="1"/>
  <c r="AG662" i="1"/>
  <c r="AH662" i="1"/>
  <c r="AI662" i="1"/>
  <c r="AJ662" i="1"/>
  <c r="AK662" i="1"/>
  <c r="AN662" i="1"/>
  <c r="AT662" i="1"/>
  <c r="AU662" i="1"/>
  <c r="AV662" i="1"/>
  <c r="AW662" i="1"/>
  <c r="BB662" i="1" s="1"/>
  <c r="AC663" i="1"/>
  <c r="AD663" i="1"/>
  <c r="AE663" i="1"/>
  <c r="AF663" i="1"/>
  <c r="AG663" i="1"/>
  <c r="AH663" i="1"/>
  <c r="AI663" i="1"/>
  <c r="AJ663" i="1"/>
  <c r="AK663" i="1"/>
  <c r="AO663" i="1"/>
  <c r="AT663" i="1"/>
  <c r="AU663" i="1"/>
  <c r="AV663" i="1"/>
  <c r="AW663" i="1"/>
  <c r="BB663" i="1" s="1"/>
  <c r="AC664" i="1"/>
  <c r="AD664" i="1"/>
  <c r="AE664" i="1"/>
  <c r="AF664" i="1"/>
  <c r="AO664" i="1" s="1"/>
  <c r="AP664" i="1" s="1"/>
  <c r="AG664" i="1"/>
  <c r="AH664" i="1"/>
  <c r="AI664" i="1"/>
  <c r="AJ664" i="1"/>
  <c r="AK664" i="1"/>
  <c r="AT664" i="1"/>
  <c r="AU664" i="1"/>
  <c r="AV664" i="1"/>
  <c r="AW664" i="1"/>
  <c r="BB664" i="1" s="1"/>
  <c r="AC665" i="1"/>
  <c r="AD665" i="1"/>
  <c r="AE665" i="1"/>
  <c r="AF665" i="1"/>
  <c r="AG665" i="1"/>
  <c r="AH665" i="1"/>
  <c r="AI665" i="1"/>
  <c r="AJ665" i="1"/>
  <c r="AK665" i="1"/>
  <c r="AO665" i="1"/>
  <c r="AT665" i="1"/>
  <c r="AU665" i="1"/>
  <c r="AV665" i="1"/>
  <c r="AW665" i="1"/>
  <c r="BB665" i="1" s="1"/>
  <c r="AC666" i="1"/>
  <c r="AD666" i="1"/>
  <c r="AE666" i="1"/>
  <c r="AF666" i="1"/>
  <c r="AO666" i="1" s="1"/>
  <c r="AP666" i="1" s="1"/>
  <c r="AG666" i="1"/>
  <c r="AH666" i="1"/>
  <c r="AI666" i="1"/>
  <c r="AJ666" i="1"/>
  <c r="AK666" i="1"/>
  <c r="AT666" i="1"/>
  <c r="AU666" i="1"/>
  <c r="AV666" i="1"/>
  <c r="AW666" i="1"/>
  <c r="BB666" i="1" s="1"/>
  <c r="AC667" i="1"/>
  <c r="AD667" i="1"/>
  <c r="AE667" i="1"/>
  <c r="AF667" i="1"/>
  <c r="AG667" i="1"/>
  <c r="AH667" i="1"/>
  <c r="AI667" i="1"/>
  <c r="AJ667" i="1"/>
  <c r="AK667" i="1"/>
  <c r="AO667" i="1"/>
  <c r="AT667" i="1"/>
  <c r="AU667" i="1"/>
  <c r="AV667" i="1"/>
  <c r="AW667" i="1"/>
  <c r="BB667" i="1" s="1"/>
  <c r="AC668" i="1"/>
  <c r="AD668" i="1"/>
  <c r="AE668" i="1"/>
  <c r="AF668" i="1"/>
  <c r="AO668" i="1" s="1"/>
  <c r="AP668" i="1" s="1"/>
  <c r="AG668" i="1"/>
  <c r="AH668" i="1"/>
  <c r="AI668" i="1"/>
  <c r="AJ668" i="1"/>
  <c r="AK668" i="1"/>
  <c r="AT668" i="1"/>
  <c r="AU668" i="1"/>
  <c r="AV668" i="1"/>
  <c r="AW668" i="1"/>
  <c r="BB668" i="1" s="1"/>
  <c r="AC669" i="1"/>
  <c r="AD669" i="1"/>
  <c r="AE669" i="1"/>
  <c r="AF669" i="1"/>
  <c r="AG669" i="1"/>
  <c r="AH669" i="1"/>
  <c r="AI669" i="1"/>
  <c r="AJ669" i="1"/>
  <c r="AK669" i="1"/>
  <c r="AO669" i="1"/>
  <c r="AT669" i="1"/>
  <c r="AU669" i="1"/>
  <c r="AV669" i="1"/>
  <c r="AW669" i="1"/>
  <c r="BB669" i="1" s="1"/>
  <c r="AC670" i="1"/>
  <c r="AD670" i="1"/>
  <c r="AE670" i="1"/>
  <c r="AF670" i="1"/>
  <c r="AO670" i="1" s="1"/>
  <c r="AP670" i="1" s="1"/>
  <c r="AG670" i="1"/>
  <c r="AH670" i="1"/>
  <c r="AI670" i="1"/>
  <c r="AJ670" i="1"/>
  <c r="AK670" i="1"/>
  <c r="AT670" i="1"/>
  <c r="AU670" i="1"/>
  <c r="AV670" i="1"/>
  <c r="AW670" i="1"/>
  <c r="BB670" i="1" s="1"/>
  <c r="AC671" i="1"/>
  <c r="AD671" i="1"/>
  <c r="AE671" i="1"/>
  <c r="AF671" i="1"/>
  <c r="AG671" i="1"/>
  <c r="AH671" i="1"/>
  <c r="AI671" i="1"/>
  <c r="AJ671" i="1"/>
  <c r="AK671" i="1"/>
  <c r="AO671" i="1"/>
  <c r="AT671" i="1"/>
  <c r="AU671" i="1"/>
  <c r="AV671" i="1"/>
  <c r="AW671" i="1"/>
  <c r="BB671" i="1" s="1"/>
  <c r="AC672" i="1"/>
  <c r="AD672" i="1"/>
  <c r="AE672" i="1"/>
  <c r="AF672" i="1"/>
  <c r="AO672" i="1" s="1"/>
  <c r="AP672" i="1" s="1"/>
  <c r="AG672" i="1"/>
  <c r="AH672" i="1"/>
  <c r="AI672" i="1"/>
  <c r="AJ672" i="1"/>
  <c r="AK672" i="1"/>
  <c r="AT672" i="1"/>
  <c r="AU672" i="1"/>
  <c r="AV672" i="1"/>
  <c r="AW672" i="1"/>
  <c r="BB672" i="1" s="1"/>
  <c r="AC673" i="1"/>
  <c r="AD673" i="1"/>
  <c r="AE673" i="1"/>
  <c r="AF673" i="1"/>
  <c r="AG673" i="1"/>
  <c r="AH673" i="1"/>
  <c r="AI673" i="1"/>
  <c r="AJ673" i="1"/>
  <c r="AK673" i="1"/>
  <c r="AO673" i="1"/>
  <c r="AT673" i="1"/>
  <c r="AU673" i="1"/>
  <c r="AV673" i="1"/>
  <c r="AW673" i="1"/>
  <c r="BB673" i="1" s="1"/>
  <c r="AC674" i="1"/>
  <c r="AD674" i="1"/>
  <c r="AE674" i="1"/>
  <c r="AF674" i="1"/>
  <c r="AO674" i="1" s="1"/>
  <c r="AP674" i="1" s="1"/>
  <c r="AG674" i="1"/>
  <c r="AH674" i="1"/>
  <c r="AI674" i="1"/>
  <c r="AJ674" i="1"/>
  <c r="AK674" i="1"/>
  <c r="AT674" i="1"/>
  <c r="AU674" i="1"/>
  <c r="AV674" i="1"/>
  <c r="AW674" i="1"/>
  <c r="BB674" i="1" s="1"/>
  <c r="AC675" i="1"/>
  <c r="AD675" i="1"/>
  <c r="AE675" i="1"/>
  <c r="AF675" i="1"/>
  <c r="AG675" i="1"/>
  <c r="AH675" i="1"/>
  <c r="AI675" i="1"/>
  <c r="AJ675" i="1"/>
  <c r="AK675" i="1"/>
  <c r="AO675" i="1"/>
  <c r="AT675" i="1"/>
  <c r="AU675" i="1"/>
  <c r="AV675" i="1"/>
  <c r="AW675" i="1"/>
  <c r="BB675" i="1" s="1"/>
  <c r="AC676" i="1"/>
  <c r="AD676" i="1"/>
  <c r="AE676" i="1"/>
  <c r="AF676" i="1"/>
  <c r="AO676" i="1" s="1"/>
  <c r="AP676" i="1" s="1"/>
  <c r="AG676" i="1"/>
  <c r="AH676" i="1"/>
  <c r="AI676" i="1"/>
  <c r="AJ676" i="1"/>
  <c r="AK676" i="1"/>
  <c r="AT676" i="1"/>
  <c r="AU676" i="1"/>
  <c r="AV676" i="1"/>
  <c r="AW676" i="1"/>
  <c r="BB676" i="1" s="1"/>
  <c r="AC677" i="1"/>
  <c r="AD677" i="1"/>
  <c r="AE677" i="1"/>
  <c r="AF677" i="1"/>
  <c r="AG677" i="1"/>
  <c r="AH677" i="1"/>
  <c r="AI677" i="1"/>
  <c r="AJ677" i="1"/>
  <c r="AK677" i="1"/>
  <c r="AO677" i="1"/>
  <c r="AT677" i="1"/>
  <c r="AU677" i="1"/>
  <c r="AV677" i="1"/>
  <c r="AW677" i="1"/>
  <c r="BB677" i="1" s="1"/>
  <c r="AC678" i="1"/>
  <c r="AD678" i="1"/>
  <c r="AE678" i="1"/>
  <c r="AF678" i="1"/>
  <c r="AO678" i="1" s="1"/>
  <c r="AP678" i="1" s="1"/>
  <c r="AG678" i="1"/>
  <c r="AH678" i="1"/>
  <c r="AI678" i="1"/>
  <c r="AJ678" i="1"/>
  <c r="AK678" i="1"/>
  <c r="AT678" i="1"/>
  <c r="AU678" i="1"/>
  <c r="AV678" i="1"/>
  <c r="AW678" i="1"/>
  <c r="BB678" i="1" s="1"/>
  <c r="AC679" i="1"/>
  <c r="AD679" i="1"/>
  <c r="AE679" i="1"/>
  <c r="AF679" i="1"/>
  <c r="AG679" i="1"/>
  <c r="AH679" i="1"/>
  <c r="AI679" i="1"/>
  <c r="AJ679" i="1"/>
  <c r="AK679" i="1"/>
  <c r="AO679" i="1"/>
  <c r="AT679" i="1"/>
  <c r="AU679" i="1"/>
  <c r="AV679" i="1"/>
  <c r="AW679" i="1"/>
  <c r="BB679" i="1" s="1"/>
  <c r="AC680" i="1"/>
  <c r="AD680" i="1"/>
  <c r="AE680" i="1"/>
  <c r="AF680" i="1"/>
  <c r="AO680" i="1" s="1"/>
  <c r="AP680" i="1" s="1"/>
  <c r="AG680" i="1"/>
  <c r="AH680" i="1"/>
  <c r="AI680" i="1"/>
  <c r="AJ680" i="1"/>
  <c r="AK680" i="1"/>
  <c r="AT680" i="1"/>
  <c r="AU680" i="1"/>
  <c r="AV680" i="1"/>
  <c r="AW680" i="1"/>
  <c r="BB680" i="1" s="1"/>
  <c r="AC681" i="1"/>
  <c r="AD681" i="1"/>
  <c r="AE681" i="1"/>
  <c r="AF681" i="1"/>
  <c r="AG681" i="1"/>
  <c r="AH681" i="1"/>
  <c r="AI681" i="1"/>
  <c r="AJ681" i="1"/>
  <c r="AK681" i="1"/>
  <c r="AO681" i="1"/>
  <c r="AT681" i="1"/>
  <c r="AU681" i="1"/>
  <c r="AV681" i="1"/>
  <c r="AW681" i="1"/>
  <c r="BB681" i="1" s="1"/>
  <c r="AC682" i="1"/>
  <c r="AD682" i="1"/>
  <c r="AE682" i="1"/>
  <c r="AF682" i="1"/>
  <c r="AO682" i="1" s="1"/>
  <c r="AP682" i="1" s="1"/>
  <c r="AG682" i="1"/>
  <c r="AH682" i="1"/>
  <c r="AI682" i="1"/>
  <c r="AJ682" i="1"/>
  <c r="AK682" i="1"/>
  <c r="AT682" i="1"/>
  <c r="AU682" i="1"/>
  <c r="AV682" i="1"/>
  <c r="AW682" i="1"/>
  <c r="BB682" i="1" s="1"/>
  <c r="AC683" i="1"/>
  <c r="AD683" i="1"/>
  <c r="AE683" i="1"/>
  <c r="AF683" i="1"/>
  <c r="AG683" i="1"/>
  <c r="AH683" i="1"/>
  <c r="AI683" i="1"/>
  <c r="AJ683" i="1"/>
  <c r="AK683" i="1"/>
  <c r="AO683" i="1"/>
  <c r="AT683" i="1"/>
  <c r="AU683" i="1"/>
  <c r="AV683" i="1"/>
  <c r="AW683" i="1"/>
  <c r="BB683" i="1" s="1"/>
  <c r="AC684" i="1"/>
  <c r="AD684" i="1"/>
  <c r="AE684" i="1"/>
  <c r="AF684" i="1"/>
  <c r="AO684" i="1" s="1"/>
  <c r="AN684" i="1" s="1"/>
  <c r="AG684" i="1"/>
  <c r="AH684" i="1"/>
  <c r="AI684" i="1"/>
  <c r="AJ684" i="1"/>
  <c r="AK684" i="1"/>
  <c r="AT684" i="1"/>
  <c r="AU684" i="1"/>
  <c r="AV684" i="1"/>
  <c r="AW684" i="1"/>
  <c r="BB684" i="1" s="1"/>
  <c r="AC685" i="1"/>
  <c r="AD685" i="1"/>
  <c r="AE685" i="1"/>
  <c r="AF685" i="1"/>
  <c r="AG685" i="1"/>
  <c r="AH685" i="1"/>
  <c r="AI685" i="1"/>
  <c r="AJ685" i="1"/>
  <c r="AK685" i="1"/>
  <c r="AO685" i="1"/>
  <c r="AT685" i="1"/>
  <c r="AU685" i="1"/>
  <c r="AV685" i="1"/>
  <c r="AW685" i="1"/>
  <c r="BB685" i="1" s="1"/>
  <c r="AC686" i="1"/>
  <c r="AD686" i="1"/>
  <c r="AE686" i="1"/>
  <c r="AF686" i="1"/>
  <c r="AO686" i="1" s="1"/>
  <c r="AP686" i="1" s="1"/>
  <c r="AG686" i="1"/>
  <c r="AH686" i="1"/>
  <c r="AI686" i="1"/>
  <c r="AJ686" i="1"/>
  <c r="AK686" i="1"/>
  <c r="AT686" i="1"/>
  <c r="AU686" i="1"/>
  <c r="AV686" i="1"/>
  <c r="AW686" i="1"/>
  <c r="BB686" i="1" s="1"/>
  <c r="AC687" i="1"/>
  <c r="AD687" i="1"/>
  <c r="AE687" i="1"/>
  <c r="AF687" i="1"/>
  <c r="AG687" i="1"/>
  <c r="AH687" i="1"/>
  <c r="AI687" i="1"/>
  <c r="AJ687" i="1"/>
  <c r="AK687" i="1"/>
  <c r="AO687" i="1"/>
  <c r="AT687" i="1"/>
  <c r="AU687" i="1"/>
  <c r="AV687" i="1"/>
  <c r="AW687" i="1"/>
  <c r="BB687" i="1" s="1"/>
  <c r="AC688" i="1"/>
  <c r="AD688" i="1"/>
  <c r="AE688" i="1"/>
  <c r="AF688" i="1"/>
  <c r="AO688" i="1" s="1"/>
  <c r="AP688" i="1" s="1"/>
  <c r="AG688" i="1"/>
  <c r="AH688" i="1"/>
  <c r="AI688" i="1"/>
  <c r="AJ688" i="1"/>
  <c r="AK688" i="1"/>
  <c r="AT688" i="1"/>
  <c r="AU688" i="1"/>
  <c r="AV688" i="1"/>
  <c r="AW688" i="1"/>
  <c r="BB688" i="1" s="1"/>
  <c r="AC689" i="1"/>
  <c r="AD689" i="1"/>
  <c r="AE689" i="1"/>
  <c r="AF689" i="1"/>
  <c r="AG689" i="1"/>
  <c r="AH689" i="1"/>
  <c r="AI689" i="1"/>
  <c r="AJ689" i="1"/>
  <c r="AK689" i="1"/>
  <c r="AO689" i="1"/>
  <c r="AT689" i="1"/>
  <c r="AU689" i="1"/>
  <c r="AV689" i="1"/>
  <c r="AW689" i="1"/>
  <c r="BB689" i="1" s="1"/>
  <c r="AC690" i="1"/>
  <c r="AD690" i="1"/>
  <c r="AE690" i="1"/>
  <c r="AF690" i="1"/>
  <c r="AO690" i="1" s="1"/>
  <c r="AP690" i="1" s="1"/>
  <c r="AG690" i="1"/>
  <c r="AH690" i="1"/>
  <c r="AI690" i="1"/>
  <c r="AJ690" i="1"/>
  <c r="AK690" i="1"/>
  <c r="AT690" i="1"/>
  <c r="AU690" i="1"/>
  <c r="AV690" i="1"/>
  <c r="AW690" i="1"/>
  <c r="BB690" i="1" s="1"/>
  <c r="AC691" i="1"/>
  <c r="AD691" i="1"/>
  <c r="AE691" i="1"/>
  <c r="AF691" i="1"/>
  <c r="AG691" i="1"/>
  <c r="AH691" i="1"/>
  <c r="AI691" i="1"/>
  <c r="AJ691" i="1"/>
  <c r="AK691" i="1"/>
  <c r="AO691" i="1"/>
  <c r="AT691" i="1"/>
  <c r="AU691" i="1"/>
  <c r="AV691" i="1"/>
  <c r="AW691" i="1"/>
  <c r="BB691" i="1" s="1"/>
  <c r="AC692" i="1"/>
  <c r="AD692" i="1"/>
  <c r="AE692" i="1"/>
  <c r="AF692" i="1"/>
  <c r="AO692" i="1" s="1"/>
  <c r="AP692" i="1" s="1"/>
  <c r="AG692" i="1"/>
  <c r="AH692" i="1"/>
  <c r="AI692" i="1"/>
  <c r="AJ692" i="1"/>
  <c r="AK692" i="1"/>
  <c r="AT692" i="1"/>
  <c r="AU692" i="1"/>
  <c r="AV692" i="1"/>
  <c r="AW692" i="1"/>
  <c r="BB692" i="1" s="1"/>
  <c r="AC693" i="1"/>
  <c r="AD693" i="1"/>
  <c r="AE693" i="1"/>
  <c r="AF693" i="1"/>
  <c r="AG693" i="1"/>
  <c r="AH693" i="1"/>
  <c r="AI693" i="1"/>
  <c r="AJ693" i="1"/>
  <c r="AK693" i="1"/>
  <c r="AO693" i="1"/>
  <c r="AT693" i="1"/>
  <c r="AU693" i="1"/>
  <c r="AV693" i="1"/>
  <c r="AW693" i="1"/>
  <c r="BB693" i="1" s="1"/>
  <c r="AC694" i="1"/>
  <c r="AD694" i="1"/>
  <c r="AE694" i="1"/>
  <c r="AF694" i="1"/>
  <c r="AO694" i="1" s="1"/>
  <c r="AP694" i="1" s="1"/>
  <c r="AG694" i="1"/>
  <c r="AH694" i="1"/>
  <c r="AI694" i="1"/>
  <c r="AJ694" i="1"/>
  <c r="AK694" i="1"/>
  <c r="AT694" i="1"/>
  <c r="AU694" i="1"/>
  <c r="AV694" i="1"/>
  <c r="AW694" i="1"/>
  <c r="BB694" i="1" s="1"/>
  <c r="AC695" i="1"/>
  <c r="AD695" i="1"/>
  <c r="AE695" i="1"/>
  <c r="AF695" i="1"/>
  <c r="AG695" i="1"/>
  <c r="AH695" i="1"/>
  <c r="AI695" i="1"/>
  <c r="AJ695" i="1"/>
  <c r="AK695" i="1"/>
  <c r="AO695" i="1"/>
  <c r="AT695" i="1"/>
  <c r="AU695" i="1"/>
  <c r="AV695" i="1"/>
  <c r="AW695" i="1"/>
  <c r="BB695" i="1" s="1"/>
  <c r="AC696" i="1"/>
  <c r="AD696" i="1"/>
  <c r="AE696" i="1"/>
  <c r="AF696" i="1"/>
  <c r="AO696" i="1" s="1"/>
  <c r="AP696" i="1" s="1"/>
  <c r="AG696" i="1"/>
  <c r="AH696" i="1"/>
  <c r="AI696" i="1"/>
  <c r="AJ696" i="1"/>
  <c r="AK696" i="1"/>
  <c r="AT696" i="1"/>
  <c r="AU696" i="1"/>
  <c r="AV696" i="1"/>
  <c r="AW696" i="1"/>
  <c r="BB696" i="1" s="1"/>
  <c r="AC697" i="1"/>
  <c r="AD697" i="1"/>
  <c r="AE697" i="1"/>
  <c r="AF697" i="1"/>
  <c r="AG697" i="1"/>
  <c r="AH697" i="1"/>
  <c r="AI697" i="1"/>
  <c r="AJ697" i="1"/>
  <c r="AK697" i="1"/>
  <c r="AO697" i="1"/>
  <c r="AT697" i="1"/>
  <c r="AU697" i="1"/>
  <c r="AV697" i="1"/>
  <c r="AW697" i="1"/>
  <c r="BB697" i="1" s="1"/>
  <c r="AC698" i="1"/>
  <c r="AD698" i="1"/>
  <c r="AE698" i="1"/>
  <c r="AF698" i="1"/>
  <c r="AO698" i="1" s="1"/>
  <c r="AP698" i="1" s="1"/>
  <c r="AG698" i="1"/>
  <c r="AH698" i="1"/>
  <c r="AI698" i="1"/>
  <c r="AJ698" i="1"/>
  <c r="AK698" i="1"/>
  <c r="AT698" i="1"/>
  <c r="AU698" i="1"/>
  <c r="AV698" i="1"/>
  <c r="AW698" i="1"/>
  <c r="BB698" i="1" s="1"/>
  <c r="AC699" i="1"/>
  <c r="AD699" i="1"/>
  <c r="AE699" i="1"/>
  <c r="AF699" i="1"/>
  <c r="AG699" i="1"/>
  <c r="AH699" i="1"/>
  <c r="AI699" i="1"/>
  <c r="AJ699" i="1"/>
  <c r="AK699" i="1"/>
  <c r="AO699" i="1"/>
  <c r="AT699" i="1"/>
  <c r="AU699" i="1"/>
  <c r="AV699" i="1"/>
  <c r="AW699" i="1"/>
  <c r="BB699" i="1" s="1"/>
  <c r="AC700" i="1"/>
  <c r="AD700" i="1"/>
  <c r="AE700" i="1"/>
  <c r="AF700" i="1"/>
  <c r="AO700" i="1" s="1"/>
  <c r="AP700" i="1" s="1"/>
  <c r="AG700" i="1"/>
  <c r="AH700" i="1"/>
  <c r="AI700" i="1"/>
  <c r="AJ700" i="1"/>
  <c r="AK700" i="1"/>
  <c r="AT700" i="1"/>
  <c r="AU700" i="1"/>
  <c r="AV700" i="1"/>
  <c r="AW700" i="1"/>
  <c r="BB700" i="1" s="1"/>
  <c r="AC701" i="1"/>
  <c r="AD701" i="1"/>
  <c r="AE701" i="1"/>
  <c r="AF701" i="1"/>
  <c r="AG701" i="1"/>
  <c r="AH701" i="1"/>
  <c r="AI701" i="1"/>
  <c r="AJ701" i="1"/>
  <c r="AK701" i="1"/>
  <c r="AO701" i="1"/>
  <c r="AT701" i="1"/>
  <c r="AU701" i="1"/>
  <c r="AV701" i="1"/>
  <c r="AW701" i="1"/>
  <c r="BB701" i="1" s="1"/>
  <c r="AC702" i="1"/>
  <c r="AD702" i="1"/>
  <c r="AE702" i="1"/>
  <c r="AF702" i="1"/>
  <c r="AO702" i="1" s="1"/>
  <c r="AP702" i="1" s="1"/>
  <c r="AG702" i="1"/>
  <c r="AH702" i="1"/>
  <c r="AI702" i="1"/>
  <c r="AJ702" i="1"/>
  <c r="AK702" i="1"/>
  <c r="AT702" i="1"/>
  <c r="AU702" i="1"/>
  <c r="AV702" i="1"/>
  <c r="AW702" i="1"/>
  <c r="BB702" i="1" s="1"/>
  <c r="AC703" i="1"/>
  <c r="AD703" i="1"/>
  <c r="AE703" i="1"/>
  <c r="AF703" i="1"/>
  <c r="AG703" i="1"/>
  <c r="AH703" i="1"/>
  <c r="AI703" i="1"/>
  <c r="AJ703" i="1"/>
  <c r="AK703" i="1"/>
  <c r="AO703" i="1"/>
  <c r="AT703" i="1"/>
  <c r="AU703" i="1"/>
  <c r="AV703" i="1"/>
  <c r="AW703" i="1"/>
  <c r="BB703" i="1" s="1"/>
  <c r="AC704" i="1"/>
  <c r="AD704" i="1"/>
  <c r="AE704" i="1"/>
  <c r="AF704" i="1"/>
  <c r="AO704" i="1" s="1"/>
  <c r="AP704" i="1" s="1"/>
  <c r="AG704" i="1"/>
  <c r="AH704" i="1"/>
  <c r="AI704" i="1"/>
  <c r="AJ704" i="1"/>
  <c r="AK704" i="1"/>
  <c r="AT704" i="1"/>
  <c r="AU704" i="1"/>
  <c r="AV704" i="1"/>
  <c r="AW704" i="1"/>
  <c r="BB704" i="1" s="1"/>
  <c r="AC705" i="1"/>
  <c r="AD705" i="1"/>
  <c r="AE705" i="1"/>
  <c r="AF705" i="1"/>
  <c r="AG705" i="1"/>
  <c r="AH705" i="1"/>
  <c r="AI705" i="1"/>
  <c r="AJ705" i="1"/>
  <c r="AK705" i="1"/>
  <c r="AO705" i="1"/>
  <c r="AT705" i="1"/>
  <c r="AU705" i="1"/>
  <c r="AV705" i="1"/>
  <c r="AW705" i="1"/>
  <c r="BB705" i="1" s="1"/>
  <c r="AC706" i="1"/>
  <c r="AD706" i="1"/>
  <c r="AE706" i="1"/>
  <c r="AF706" i="1"/>
  <c r="AO706" i="1" s="1"/>
  <c r="AP706" i="1" s="1"/>
  <c r="AG706" i="1"/>
  <c r="AH706" i="1"/>
  <c r="AI706" i="1"/>
  <c r="AJ706" i="1"/>
  <c r="AK706" i="1"/>
  <c r="AT706" i="1"/>
  <c r="AU706" i="1"/>
  <c r="AV706" i="1"/>
  <c r="AW706" i="1"/>
  <c r="BB706" i="1" s="1"/>
  <c r="AC707" i="1"/>
  <c r="AD707" i="1"/>
  <c r="AE707" i="1"/>
  <c r="AF707" i="1"/>
  <c r="AG707" i="1"/>
  <c r="AH707" i="1"/>
  <c r="AI707" i="1"/>
  <c r="AJ707" i="1"/>
  <c r="AK707" i="1"/>
  <c r="AO707" i="1"/>
  <c r="AT707" i="1"/>
  <c r="AU707" i="1"/>
  <c r="AV707" i="1"/>
  <c r="AW707" i="1"/>
  <c r="BB707" i="1" s="1"/>
  <c r="AC708" i="1"/>
  <c r="AD708" i="1"/>
  <c r="AE708" i="1"/>
  <c r="AF708" i="1"/>
  <c r="AO708" i="1" s="1"/>
  <c r="AP708" i="1" s="1"/>
  <c r="AG708" i="1"/>
  <c r="AH708" i="1"/>
  <c r="AI708" i="1"/>
  <c r="AJ708" i="1"/>
  <c r="AK708" i="1"/>
  <c r="AT708" i="1"/>
  <c r="AU708" i="1"/>
  <c r="AV708" i="1"/>
  <c r="AW708" i="1"/>
  <c r="BB708" i="1" s="1"/>
  <c r="AC709" i="1"/>
  <c r="AD709" i="1"/>
  <c r="AE709" i="1"/>
  <c r="AF709" i="1"/>
  <c r="AG709" i="1"/>
  <c r="AH709" i="1"/>
  <c r="AI709" i="1"/>
  <c r="AJ709" i="1"/>
  <c r="AK709" i="1"/>
  <c r="AO709" i="1"/>
  <c r="AT709" i="1"/>
  <c r="AU709" i="1"/>
  <c r="AV709" i="1"/>
  <c r="AW709" i="1"/>
  <c r="BB709" i="1" s="1"/>
  <c r="AC710" i="1"/>
  <c r="AD710" i="1"/>
  <c r="AE710" i="1"/>
  <c r="AF710" i="1"/>
  <c r="AO710" i="1" s="1"/>
  <c r="AP710" i="1" s="1"/>
  <c r="AG710" i="1"/>
  <c r="AH710" i="1"/>
  <c r="AI710" i="1"/>
  <c r="AJ710" i="1"/>
  <c r="AK710" i="1"/>
  <c r="AT710" i="1"/>
  <c r="AU710" i="1"/>
  <c r="AV710" i="1"/>
  <c r="AW710" i="1"/>
  <c r="BB710" i="1" s="1"/>
  <c r="AC711" i="1"/>
  <c r="AD711" i="1"/>
  <c r="AE711" i="1"/>
  <c r="AF711" i="1"/>
  <c r="AG711" i="1"/>
  <c r="AH711" i="1"/>
  <c r="AI711" i="1"/>
  <c r="AJ711" i="1"/>
  <c r="AK711" i="1"/>
  <c r="AO711" i="1"/>
  <c r="AT711" i="1"/>
  <c r="AU711" i="1"/>
  <c r="AV711" i="1"/>
  <c r="AW711" i="1"/>
  <c r="BB711" i="1" s="1"/>
  <c r="AC712" i="1"/>
  <c r="AD712" i="1"/>
  <c r="AE712" i="1"/>
  <c r="AF712" i="1"/>
  <c r="AO712" i="1" s="1"/>
  <c r="AP712" i="1" s="1"/>
  <c r="AG712" i="1"/>
  <c r="AH712" i="1"/>
  <c r="AI712" i="1"/>
  <c r="AJ712" i="1"/>
  <c r="AK712" i="1"/>
  <c r="AT712" i="1"/>
  <c r="AU712" i="1"/>
  <c r="AV712" i="1"/>
  <c r="AW712" i="1"/>
  <c r="BB712" i="1" s="1"/>
  <c r="AC713" i="1"/>
  <c r="AD713" i="1"/>
  <c r="AE713" i="1"/>
  <c r="AF713" i="1"/>
  <c r="AG713" i="1"/>
  <c r="AH713" i="1"/>
  <c r="AI713" i="1"/>
  <c r="AJ713" i="1"/>
  <c r="AK713" i="1"/>
  <c r="AO713" i="1"/>
  <c r="AT713" i="1"/>
  <c r="AU713" i="1"/>
  <c r="AV713" i="1"/>
  <c r="AW713" i="1"/>
  <c r="BB713" i="1" s="1"/>
  <c r="AC714" i="1"/>
  <c r="AD714" i="1"/>
  <c r="AE714" i="1"/>
  <c r="AF714" i="1"/>
  <c r="AO714" i="1" s="1"/>
  <c r="AP714" i="1" s="1"/>
  <c r="AG714" i="1"/>
  <c r="AH714" i="1"/>
  <c r="AI714" i="1"/>
  <c r="AJ714" i="1"/>
  <c r="AK714" i="1"/>
  <c r="AT714" i="1"/>
  <c r="AU714" i="1"/>
  <c r="AV714" i="1"/>
  <c r="AW714" i="1"/>
  <c r="BB714" i="1" s="1"/>
  <c r="AC715" i="1"/>
  <c r="AD715" i="1"/>
  <c r="AE715" i="1"/>
  <c r="AF715" i="1"/>
  <c r="AG715" i="1"/>
  <c r="AH715" i="1"/>
  <c r="AI715" i="1"/>
  <c r="AJ715" i="1"/>
  <c r="AK715" i="1"/>
  <c r="AO715" i="1"/>
  <c r="AT715" i="1"/>
  <c r="AU715" i="1"/>
  <c r="AV715" i="1"/>
  <c r="AW715" i="1"/>
  <c r="BB715" i="1" s="1"/>
  <c r="AC716" i="1"/>
  <c r="AD716" i="1"/>
  <c r="AE716" i="1"/>
  <c r="AF716" i="1"/>
  <c r="AO716" i="1" s="1"/>
  <c r="AP716" i="1" s="1"/>
  <c r="AG716" i="1"/>
  <c r="AH716" i="1"/>
  <c r="AI716" i="1"/>
  <c r="AJ716" i="1"/>
  <c r="AK716" i="1"/>
  <c r="AT716" i="1"/>
  <c r="AU716" i="1"/>
  <c r="AV716" i="1"/>
  <c r="AW716" i="1"/>
  <c r="BB716" i="1" s="1"/>
  <c r="AC717" i="1"/>
  <c r="AD717" i="1"/>
  <c r="AE717" i="1"/>
  <c r="AF717" i="1"/>
  <c r="AG717" i="1"/>
  <c r="AH717" i="1"/>
  <c r="AI717" i="1"/>
  <c r="AJ717" i="1"/>
  <c r="AK717" i="1"/>
  <c r="AO717" i="1"/>
  <c r="AT717" i="1"/>
  <c r="AU717" i="1"/>
  <c r="AV717" i="1"/>
  <c r="AW717" i="1"/>
  <c r="BB717" i="1" s="1"/>
  <c r="AC718" i="1"/>
  <c r="AD718" i="1"/>
  <c r="AE718" i="1"/>
  <c r="AF718" i="1"/>
  <c r="AO718" i="1" s="1"/>
  <c r="AP718" i="1" s="1"/>
  <c r="AG718" i="1"/>
  <c r="AH718" i="1"/>
  <c r="AI718" i="1"/>
  <c r="AJ718" i="1"/>
  <c r="AK718" i="1"/>
  <c r="AT718" i="1"/>
  <c r="AU718" i="1"/>
  <c r="AV718" i="1"/>
  <c r="AW718" i="1"/>
  <c r="BB718" i="1" s="1"/>
  <c r="AC719" i="1"/>
  <c r="AD719" i="1"/>
  <c r="AE719" i="1"/>
  <c r="AF719" i="1"/>
  <c r="AG719" i="1"/>
  <c r="AH719" i="1"/>
  <c r="AI719" i="1"/>
  <c r="AJ719" i="1"/>
  <c r="AK719" i="1"/>
  <c r="AO719" i="1"/>
  <c r="AT719" i="1"/>
  <c r="AU719" i="1"/>
  <c r="AV719" i="1"/>
  <c r="AW719" i="1"/>
  <c r="BB719" i="1" s="1"/>
  <c r="AC720" i="1"/>
  <c r="AD720" i="1"/>
  <c r="AE720" i="1"/>
  <c r="AF720" i="1"/>
  <c r="AO720" i="1" s="1"/>
  <c r="AP720" i="1" s="1"/>
  <c r="AG720" i="1"/>
  <c r="AH720" i="1"/>
  <c r="AI720" i="1"/>
  <c r="AJ720" i="1"/>
  <c r="AK720" i="1"/>
  <c r="AT720" i="1"/>
  <c r="AU720" i="1"/>
  <c r="AV720" i="1"/>
  <c r="AW720" i="1"/>
  <c r="BB720" i="1" s="1"/>
  <c r="AC721" i="1"/>
  <c r="AD721" i="1"/>
  <c r="AE721" i="1"/>
  <c r="AF721" i="1"/>
  <c r="AG721" i="1"/>
  <c r="AH721" i="1"/>
  <c r="AI721" i="1"/>
  <c r="AJ721" i="1"/>
  <c r="AK721" i="1"/>
  <c r="AO721" i="1"/>
  <c r="AT721" i="1"/>
  <c r="AU721" i="1"/>
  <c r="AV721" i="1"/>
  <c r="AW721" i="1"/>
  <c r="BB721" i="1" s="1"/>
  <c r="AC722" i="1"/>
  <c r="AD722" i="1"/>
  <c r="AE722" i="1"/>
  <c r="AF722" i="1"/>
  <c r="AO722" i="1" s="1"/>
  <c r="AP722" i="1" s="1"/>
  <c r="AG722" i="1"/>
  <c r="AH722" i="1"/>
  <c r="AI722" i="1"/>
  <c r="AJ722" i="1"/>
  <c r="AK722" i="1"/>
  <c r="AT722" i="1"/>
  <c r="AU722" i="1"/>
  <c r="AV722" i="1"/>
  <c r="AW722" i="1"/>
  <c r="BB722" i="1" s="1"/>
  <c r="AC723" i="1"/>
  <c r="AD723" i="1"/>
  <c r="AE723" i="1"/>
  <c r="AF723" i="1"/>
  <c r="AG723" i="1"/>
  <c r="AH723" i="1"/>
  <c r="AI723" i="1"/>
  <c r="AJ723" i="1"/>
  <c r="AK723" i="1"/>
  <c r="AO723" i="1"/>
  <c r="AT723" i="1"/>
  <c r="AU723" i="1"/>
  <c r="AV723" i="1"/>
  <c r="AW723" i="1"/>
  <c r="BB723" i="1" s="1"/>
  <c r="AC724" i="1"/>
  <c r="AD724" i="1"/>
  <c r="AE724" i="1"/>
  <c r="AF724" i="1"/>
  <c r="AO724" i="1" s="1"/>
  <c r="AP724" i="1" s="1"/>
  <c r="AG724" i="1"/>
  <c r="AH724" i="1"/>
  <c r="AI724" i="1"/>
  <c r="AJ724" i="1"/>
  <c r="AK724" i="1"/>
  <c r="AT724" i="1"/>
  <c r="AU724" i="1"/>
  <c r="AV724" i="1"/>
  <c r="AW724" i="1"/>
  <c r="BB724" i="1" s="1"/>
  <c r="AC725" i="1"/>
  <c r="AD725" i="1"/>
  <c r="AE725" i="1"/>
  <c r="AF725" i="1"/>
  <c r="AG725" i="1"/>
  <c r="AH725" i="1"/>
  <c r="AI725" i="1"/>
  <c r="AJ725" i="1"/>
  <c r="AK725" i="1"/>
  <c r="AO725" i="1"/>
  <c r="AT725" i="1"/>
  <c r="AU725" i="1"/>
  <c r="AV725" i="1"/>
  <c r="AW725" i="1"/>
  <c r="BB725" i="1" s="1"/>
  <c r="AC726" i="1"/>
  <c r="AD726" i="1"/>
  <c r="AE726" i="1"/>
  <c r="AF726" i="1"/>
  <c r="AO726" i="1" s="1"/>
  <c r="AP726" i="1" s="1"/>
  <c r="AG726" i="1"/>
  <c r="AH726" i="1"/>
  <c r="AI726" i="1"/>
  <c r="AJ726" i="1"/>
  <c r="AK726" i="1"/>
  <c r="AT726" i="1"/>
  <c r="AU726" i="1"/>
  <c r="AV726" i="1"/>
  <c r="AW726" i="1"/>
  <c r="BB726" i="1" s="1"/>
  <c r="AC727" i="1"/>
  <c r="AD727" i="1"/>
  <c r="AE727" i="1"/>
  <c r="AF727" i="1"/>
  <c r="AG727" i="1"/>
  <c r="AH727" i="1"/>
  <c r="AI727" i="1"/>
  <c r="AJ727" i="1"/>
  <c r="AK727" i="1"/>
  <c r="AO727" i="1"/>
  <c r="AT727" i="1"/>
  <c r="AU727" i="1"/>
  <c r="AV727" i="1"/>
  <c r="AW727" i="1"/>
  <c r="BB727" i="1" s="1"/>
  <c r="AC728" i="1"/>
  <c r="AD728" i="1"/>
  <c r="AE728" i="1"/>
  <c r="AF728" i="1"/>
  <c r="AO728" i="1" s="1"/>
  <c r="AP728" i="1" s="1"/>
  <c r="AG728" i="1"/>
  <c r="AH728" i="1"/>
  <c r="AI728" i="1"/>
  <c r="AJ728" i="1"/>
  <c r="AK728" i="1"/>
  <c r="AT728" i="1"/>
  <c r="AU728" i="1"/>
  <c r="AV728" i="1"/>
  <c r="AW728" i="1"/>
  <c r="BB728" i="1" s="1"/>
  <c r="AC729" i="1"/>
  <c r="AD729" i="1"/>
  <c r="AE729" i="1"/>
  <c r="AF729" i="1"/>
  <c r="AG729" i="1"/>
  <c r="AH729" i="1"/>
  <c r="AI729" i="1"/>
  <c r="AJ729" i="1"/>
  <c r="AK729" i="1"/>
  <c r="AO729" i="1"/>
  <c r="AT729" i="1"/>
  <c r="AU729" i="1"/>
  <c r="AV729" i="1"/>
  <c r="AW729" i="1"/>
  <c r="BB729" i="1" s="1"/>
  <c r="AC730" i="1"/>
  <c r="AD730" i="1"/>
  <c r="AE730" i="1"/>
  <c r="AF730" i="1"/>
  <c r="AO730" i="1" s="1"/>
  <c r="AP730" i="1" s="1"/>
  <c r="AG730" i="1"/>
  <c r="AH730" i="1"/>
  <c r="AI730" i="1"/>
  <c r="AJ730" i="1"/>
  <c r="AK730" i="1"/>
  <c r="AT730" i="1"/>
  <c r="AU730" i="1"/>
  <c r="AV730" i="1"/>
  <c r="AW730" i="1"/>
  <c r="BB730" i="1" s="1"/>
  <c r="AC731" i="1"/>
  <c r="AD731" i="1"/>
  <c r="AE731" i="1"/>
  <c r="AF731" i="1"/>
  <c r="AG731" i="1"/>
  <c r="AH731" i="1"/>
  <c r="AI731" i="1"/>
  <c r="AJ731" i="1"/>
  <c r="AK731" i="1"/>
  <c r="AO731" i="1"/>
  <c r="AT731" i="1"/>
  <c r="AU731" i="1"/>
  <c r="AV731" i="1"/>
  <c r="AW731" i="1"/>
  <c r="BB731" i="1" s="1"/>
  <c r="AC732" i="1"/>
  <c r="AD732" i="1"/>
  <c r="AE732" i="1"/>
  <c r="AF732" i="1"/>
  <c r="AO732" i="1" s="1"/>
  <c r="AP732" i="1" s="1"/>
  <c r="AG732" i="1"/>
  <c r="AH732" i="1"/>
  <c r="AI732" i="1"/>
  <c r="AJ732" i="1"/>
  <c r="AK732" i="1"/>
  <c r="AT732" i="1"/>
  <c r="AU732" i="1"/>
  <c r="AV732" i="1"/>
  <c r="AW732" i="1"/>
  <c r="BB732" i="1" s="1"/>
  <c r="AC733" i="1"/>
  <c r="AD733" i="1"/>
  <c r="AE733" i="1"/>
  <c r="AF733" i="1"/>
  <c r="AG733" i="1"/>
  <c r="AH733" i="1"/>
  <c r="AI733" i="1"/>
  <c r="AJ733" i="1"/>
  <c r="AK733" i="1"/>
  <c r="AO733" i="1"/>
  <c r="AT733" i="1"/>
  <c r="AU733" i="1"/>
  <c r="AV733" i="1"/>
  <c r="AW733" i="1"/>
  <c r="BB733" i="1" s="1"/>
  <c r="AC734" i="1"/>
  <c r="AD734" i="1"/>
  <c r="AE734" i="1"/>
  <c r="AF734" i="1"/>
  <c r="AO734" i="1" s="1"/>
  <c r="AP734" i="1" s="1"/>
  <c r="AG734" i="1"/>
  <c r="AH734" i="1"/>
  <c r="AI734" i="1"/>
  <c r="AJ734" i="1"/>
  <c r="AK734" i="1"/>
  <c r="AT734" i="1"/>
  <c r="AU734" i="1"/>
  <c r="AV734" i="1"/>
  <c r="AW734" i="1"/>
  <c r="BB734" i="1" s="1"/>
  <c r="AC735" i="1"/>
  <c r="AD735" i="1"/>
  <c r="AE735" i="1"/>
  <c r="AF735" i="1"/>
  <c r="AG735" i="1"/>
  <c r="AH735" i="1"/>
  <c r="AI735" i="1"/>
  <c r="AJ735" i="1"/>
  <c r="AK735" i="1"/>
  <c r="AO735" i="1"/>
  <c r="AT735" i="1"/>
  <c r="AU735" i="1"/>
  <c r="AV735" i="1"/>
  <c r="AW735" i="1"/>
  <c r="BB735" i="1" s="1"/>
  <c r="AC736" i="1"/>
  <c r="AD736" i="1"/>
  <c r="AE736" i="1"/>
  <c r="AF736" i="1"/>
  <c r="AO736" i="1" s="1"/>
  <c r="AP736" i="1" s="1"/>
  <c r="AG736" i="1"/>
  <c r="AH736" i="1"/>
  <c r="AI736" i="1"/>
  <c r="AJ736" i="1"/>
  <c r="AK736" i="1"/>
  <c r="AT736" i="1"/>
  <c r="AU736" i="1"/>
  <c r="AV736" i="1"/>
  <c r="AW736" i="1"/>
  <c r="BB736" i="1" s="1"/>
  <c r="AC737" i="1"/>
  <c r="AD737" i="1"/>
  <c r="AE737" i="1"/>
  <c r="AF737" i="1"/>
  <c r="AG737" i="1"/>
  <c r="AH737" i="1"/>
  <c r="AI737" i="1"/>
  <c r="AJ737" i="1"/>
  <c r="AK737" i="1"/>
  <c r="AO737" i="1"/>
  <c r="AT737" i="1"/>
  <c r="AU737" i="1"/>
  <c r="AV737" i="1"/>
  <c r="AW737" i="1"/>
  <c r="BB737" i="1" s="1"/>
  <c r="AC738" i="1"/>
  <c r="AD738" i="1"/>
  <c r="AE738" i="1"/>
  <c r="AF738" i="1"/>
  <c r="AO738" i="1" s="1"/>
  <c r="AP738" i="1" s="1"/>
  <c r="AG738" i="1"/>
  <c r="AH738" i="1"/>
  <c r="AI738" i="1"/>
  <c r="AJ738" i="1"/>
  <c r="AK738" i="1"/>
  <c r="AT738" i="1"/>
  <c r="AU738" i="1"/>
  <c r="AV738" i="1"/>
  <c r="AW738" i="1"/>
  <c r="BB738" i="1" s="1"/>
  <c r="AC739" i="1"/>
  <c r="AD739" i="1"/>
  <c r="AE739" i="1"/>
  <c r="AF739" i="1"/>
  <c r="AG739" i="1"/>
  <c r="AH739" i="1"/>
  <c r="AI739" i="1"/>
  <c r="AJ739" i="1"/>
  <c r="AK739" i="1"/>
  <c r="AO739" i="1"/>
  <c r="AT739" i="1"/>
  <c r="AU739" i="1"/>
  <c r="AV739" i="1"/>
  <c r="AW739" i="1"/>
  <c r="BB739" i="1" s="1"/>
  <c r="AC740" i="1"/>
  <c r="AD740" i="1"/>
  <c r="AE740" i="1"/>
  <c r="AF740" i="1"/>
  <c r="AO740" i="1" s="1"/>
  <c r="AP740" i="1" s="1"/>
  <c r="AG740" i="1"/>
  <c r="AH740" i="1"/>
  <c r="AI740" i="1"/>
  <c r="AJ740" i="1"/>
  <c r="AK740" i="1"/>
  <c r="AT740" i="1"/>
  <c r="AU740" i="1"/>
  <c r="AV740" i="1"/>
  <c r="AW740" i="1"/>
  <c r="BB740" i="1" s="1"/>
  <c r="AC741" i="1"/>
  <c r="AD741" i="1"/>
  <c r="AE741" i="1"/>
  <c r="AF741" i="1"/>
  <c r="AG741" i="1"/>
  <c r="AH741" i="1"/>
  <c r="AI741" i="1"/>
  <c r="AJ741" i="1"/>
  <c r="AK741" i="1"/>
  <c r="AO741" i="1"/>
  <c r="AT741" i="1"/>
  <c r="AU741" i="1"/>
  <c r="AV741" i="1"/>
  <c r="AW741" i="1"/>
  <c r="BB741" i="1" s="1"/>
  <c r="AC742" i="1"/>
  <c r="AD742" i="1"/>
  <c r="AE742" i="1"/>
  <c r="AF742" i="1"/>
  <c r="AO742" i="1" s="1"/>
  <c r="AP742" i="1" s="1"/>
  <c r="AG742" i="1"/>
  <c r="AH742" i="1"/>
  <c r="AI742" i="1"/>
  <c r="AJ742" i="1"/>
  <c r="AK742" i="1"/>
  <c r="AT742" i="1"/>
  <c r="AU742" i="1"/>
  <c r="AV742" i="1"/>
  <c r="AW742" i="1"/>
  <c r="BB742" i="1" s="1"/>
  <c r="AC743" i="1"/>
  <c r="AD743" i="1"/>
  <c r="AE743" i="1"/>
  <c r="AF743" i="1"/>
  <c r="AG743" i="1"/>
  <c r="AH743" i="1"/>
  <c r="AI743" i="1"/>
  <c r="AJ743" i="1"/>
  <c r="AK743" i="1"/>
  <c r="AO743" i="1"/>
  <c r="AT743" i="1"/>
  <c r="AU743" i="1"/>
  <c r="AV743" i="1"/>
  <c r="AW743" i="1"/>
  <c r="BB743" i="1" s="1"/>
  <c r="AC744" i="1"/>
  <c r="AD744" i="1"/>
  <c r="AE744" i="1"/>
  <c r="AF744" i="1"/>
  <c r="AO744" i="1" s="1"/>
  <c r="AP744" i="1" s="1"/>
  <c r="AG744" i="1"/>
  <c r="AH744" i="1"/>
  <c r="AI744" i="1"/>
  <c r="AJ744" i="1"/>
  <c r="AK744" i="1"/>
  <c r="AT744" i="1"/>
  <c r="AU744" i="1"/>
  <c r="AV744" i="1"/>
  <c r="AW744" i="1"/>
  <c r="BB744" i="1" s="1"/>
  <c r="AC745" i="1"/>
  <c r="AD745" i="1"/>
  <c r="AE745" i="1"/>
  <c r="AF745" i="1"/>
  <c r="AG745" i="1"/>
  <c r="AH745" i="1"/>
  <c r="AI745" i="1"/>
  <c r="AJ745" i="1"/>
  <c r="AK745" i="1"/>
  <c r="AO745" i="1"/>
  <c r="AT745" i="1"/>
  <c r="AU745" i="1"/>
  <c r="AV745" i="1"/>
  <c r="AW745" i="1"/>
  <c r="BB745" i="1" s="1"/>
  <c r="AC746" i="1"/>
  <c r="AD746" i="1"/>
  <c r="AE746" i="1"/>
  <c r="AF746" i="1"/>
  <c r="AO746" i="1" s="1"/>
  <c r="AP746" i="1" s="1"/>
  <c r="AG746" i="1"/>
  <c r="AH746" i="1"/>
  <c r="AI746" i="1"/>
  <c r="AJ746" i="1"/>
  <c r="AK746" i="1"/>
  <c r="AT746" i="1"/>
  <c r="AU746" i="1"/>
  <c r="AV746" i="1"/>
  <c r="AW746" i="1"/>
  <c r="BB746" i="1" s="1"/>
  <c r="AC747" i="1"/>
  <c r="AD747" i="1"/>
  <c r="AE747" i="1"/>
  <c r="AF747" i="1"/>
  <c r="AG747" i="1"/>
  <c r="AH747" i="1"/>
  <c r="AI747" i="1"/>
  <c r="AJ747" i="1"/>
  <c r="AK747" i="1"/>
  <c r="AO747" i="1"/>
  <c r="AT747" i="1"/>
  <c r="AU747" i="1"/>
  <c r="AV747" i="1"/>
  <c r="AW747" i="1"/>
  <c r="BB747" i="1" s="1"/>
  <c r="AC748" i="1"/>
  <c r="AD748" i="1"/>
  <c r="AE748" i="1"/>
  <c r="AF748" i="1"/>
  <c r="AO748" i="1" s="1"/>
  <c r="AP748" i="1" s="1"/>
  <c r="AG748" i="1"/>
  <c r="AH748" i="1"/>
  <c r="AI748" i="1"/>
  <c r="AJ748" i="1"/>
  <c r="AK748" i="1"/>
  <c r="AT748" i="1"/>
  <c r="AU748" i="1"/>
  <c r="AV748" i="1"/>
  <c r="AW748" i="1"/>
  <c r="BB748" i="1" s="1"/>
  <c r="AC749" i="1"/>
  <c r="AD749" i="1"/>
  <c r="AE749" i="1"/>
  <c r="AF749" i="1"/>
  <c r="AO749" i="1" s="1"/>
  <c r="AG749" i="1"/>
  <c r="AH749" i="1"/>
  <c r="AI749" i="1"/>
  <c r="AJ749" i="1"/>
  <c r="AK749" i="1"/>
  <c r="AT749" i="1"/>
  <c r="AU749" i="1"/>
  <c r="AV749" i="1"/>
  <c r="AW749" i="1"/>
  <c r="BB749" i="1" s="1"/>
  <c r="AC750" i="1"/>
  <c r="AD750" i="1"/>
  <c r="AE750" i="1"/>
  <c r="AF750" i="1"/>
  <c r="AO750" i="1" s="1"/>
  <c r="AP750" i="1" s="1"/>
  <c r="AG750" i="1"/>
  <c r="AH750" i="1"/>
  <c r="AI750" i="1"/>
  <c r="AJ750" i="1"/>
  <c r="AK750" i="1"/>
  <c r="AN750" i="1"/>
  <c r="AT750" i="1"/>
  <c r="AU750" i="1"/>
  <c r="AV750" i="1"/>
  <c r="AW750" i="1"/>
  <c r="BB750" i="1" s="1"/>
  <c r="AC751" i="1"/>
  <c r="AD751" i="1"/>
  <c r="AE751" i="1"/>
  <c r="AF751" i="1"/>
  <c r="AO751" i="1" s="1"/>
  <c r="AG751" i="1"/>
  <c r="AH751" i="1"/>
  <c r="AI751" i="1"/>
  <c r="AJ751" i="1"/>
  <c r="AK751" i="1"/>
  <c r="AT751" i="1"/>
  <c r="AU751" i="1"/>
  <c r="AV751" i="1"/>
  <c r="AW751" i="1"/>
  <c r="BB751" i="1" s="1"/>
  <c r="AC752" i="1"/>
  <c r="AD752" i="1"/>
  <c r="AE752" i="1"/>
  <c r="AF752" i="1"/>
  <c r="AO752" i="1" s="1"/>
  <c r="AP752" i="1" s="1"/>
  <c r="AG752" i="1"/>
  <c r="AH752" i="1"/>
  <c r="AI752" i="1"/>
  <c r="AJ752" i="1"/>
  <c r="AK752" i="1"/>
  <c r="AN752" i="1"/>
  <c r="AT752" i="1"/>
  <c r="AU752" i="1"/>
  <c r="AV752" i="1"/>
  <c r="AW752" i="1"/>
  <c r="BB752" i="1" s="1"/>
  <c r="AC753" i="1"/>
  <c r="AD753" i="1"/>
  <c r="AE753" i="1"/>
  <c r="AF753" i="1"/>
  <c r="AO753" i="1" s="1"/>
  <c r="AG753" i="1"/>
  <c r="AH753" i="1"/>
  <c r="AI753" i="1"/>
  <c r="AJ753" i="1"/>
  <c r="AK753" i="1"/>
  <c r="AT753" i="1"/>
  <c r="AU753" i="1"/>
  <c r="AV753" i="1"/>
  <c r="AW753" i="1"/>
  <c r="BB753" i="1" s="1"/>
  <c r="AC754" i="1"/>
  <c r="AD754" i="1"/>
  <c r="AE754" i="1"/>
  <c r="AF754" i="1"/>
  <c r="AO754" i="1" s="1"/>
  <c r="AP754" i="1" s="1"/>
  <c r="AG754" i="1"/>
  <c r="AH754" i="1"/>
  <c r="AI754" i="1"/>
  <c r="AJ754" i="1"/>
  <c r="AK754" i="1"/>
  <c r="AN754" i="1"/>
  <c r="AT754" i="1"/>
  <c r="AU754" i="1"/>
  <c r="AV754" i="1"/>
  <c r="AW754" i="1"/>
  <c r="BB754" i="1" s="1"/>
  <c r="AC755" i="1"/>
  <c r="AD755" i="1"/>
  <c r="AE755" i="1"/>
  <c r="AF755" i="1"/>
  <c r="AO755" i="1" s="1"/>
  <c r="AG755" i="1"/>
  <c r="AH755" i="1"/>
  <c r="AI755" i="1"/>
  <c r="AJ755" i="1"/>
  <c r="AK755" i="1"/>
  <c r="AT755" i="1"/>
  <c r="AU755" i="1"/>
  <c r="AV755" i="1"/>
  <c r="AW755" i="1"/>
  <c r="BB755" i="1" s="1"/>
  <c r="AC756" i="1"/>
  <c r="AD756" i="1"/>
  <c r="AE756" i="1"/>
  <c r="AF756" i="1"/>
  <c r="AO756" i="1" s="1"/>
  <c r="AP756" i="1" s="1"/>
  <c r="AG756" i="1"/>
  <c r="AH756" i="1"/>
  <c r="AI756" i="1"/>
  <c r="AJ756" i="1"/>
  <c r="AK756" i="1"/>
  <c r="AN756" i="1"/>
  <c r="AT756" i="1"/>
  <c r="AU756" i="1"/>
  <c r="AV756" i="1"/>
  <c r="AW756" i="1"/>
  <c r="BB756" i="1" s="1"/>
  <c r="AC757" i="1"/>
  <c r="AD757" i="1"/>
  <c r="AE757" i="1"/>
  <c r="AF757" i="1"/>
  <c r="AO757" i="1" s="1"/>
  <c r="AG757" i="1"/>
  <c r="AH757" i="1"/>
  <c r="AI757" i="1"/>
  <c r="AJ757" i="1"/>
  <c r="AK757" i="1"/>
  <c r="AT757" i="1"/>
  <c r="AU757" i="1"/>
  <c r="AV757" i="1"/>
  <c r="AW757" i="1"/>
  <c r="BB757" i="1" s="1"/>
  <c r="AC758" i="1"/>
  <c r="AD758" i="1"/>
  <c r="AE758" i="1"/>
  <c r="AF758" i="1"/>
  <c r="AO758" i="1" s="1"/>
  <c r="AP758" i="1" s="1"/>
  <c r="AG758" i="1"/>
  <c r="AH758" i="1"/>
  <c r="AI758" i="1"/>
  <c r="AJ758" i="1"/>
  <c r="AK758" i="1"/>
  <c r="AN758" i="1"/>
  <c r="AT758" i="1"/>
  <c r="AU758" i="1"/>
  <c r="AV758" i="1"/>
  <c r="AW758" i="1"/>
  <c r="BB758" i="1" s="1"/>
  <c r="AC759" i="1"/>
  <c r="AD759" i="1"/>
  <c r="AE759" i="1"/>
  <c r="AF759" i="1"/>
  <c r="AO759" i="1" s="1"/>
  <c r="AG759" i="1"/>
  <c r="AH759" i="1"/>
  <c r="AI759" i="1"/>
  <c r="AJ759" i="1"/>
  <c r="AK759" i="1"/>
  <c r="AT759" i="1"/>
  <c r="AU759" i="1"/>
  <c r="AV759" i="1"/>
  <c r="AW759" i="1"/>
  <c r="BB759" i="1" s="1"/>
  <c r="AC760" i="1"/>
  <c r="AD760" i="1"/>
  <c r="AE760" i="1"/>
  <c r="AF760" i="1"/>
  <c r="AO760" i="1" s="1"/>
  <c r="AP760" i="1" s="1"/>
  <c r="AG760" i="1"/>
  <c r="AH760" i="1"/>
  <c r="AI760" i="1"/>
  <c r="AJ760" i="1"/>
  <c r="AK760" i="1"/>
  <c r="AN760" i="1"/>
  <c r="AT760" i="1"/>
  <c r="AU760" i="1"/>
  <c r="AV760" i="1"/>
  <c r="AW760" i="1"/>
  <c r="BB760" i="1" s="1"/>
  <c r="AC761" i="1"/>
  <c r="AD761" i="1"/>
  <c r="AE761" i="1"/>
  <c r="AF761" i="1"/>
  <c r="AO761" i="1" s="1"/>
  <c r="AG761" i="1"/>
  <c r="AH761" i="1"/>
  <c r="AI761" i="1"/>
  <c r="AJ761" i="1"/>
  <c r="AK761" i="1"/>
  <c r="AT761" i="1"/>
  <c r="AU761" i="1"/>
  <c r="AV761" i="1"/>
  <c r="AW761" i="1"/>
  <c r="BB761" i="1" s="1"/>
  <c r="AC762" i="1"/>
  <c r="AD762" i="1"/>
  <c r="AE762" i="1"/>
  <c r="AF762" i="1"/>
  <c r="AO762" i="1" s="1"/>
  <c r="AP762" i="1" s="1"/>
  <c r="AG762" i="1"/>
  <c r="AH762" i="1"/>
  <c r="AI762" i="1"/>
  <c r="AJ762" i="1"/>
  <c r="AK762" i="1"/>
  <c r="AN762" i="1"/>
  <c r="AT762" i="1"/>
  <c r="AU762" i="1"/>
  <c r="AV762" i="1"/>
  <c r="AW762" i="1"/>
  <c r="BB762" i="1" s="1"/>
  <c r="AC763" i="1"/>
  <c r="AD763" i="1"/>
  <c r="AE763" i="1"/>
  <c r="AF763" i="1"/>
  <c r="AO763" i="1" s="1"/>
  <c r="AG763" i="1"/>
  <c r="AH763" i="1"/>
  <c r="AI763" i="1"/>
  <c r="AJ763" i="1"/>
  <c r="AK763" i="1"/>
  <c r="AT763" i="1"/>
  <c r="AU763" i="1"/>
  <c r="AV763" i="1"/>
  <c r="AW763" i="1"/>
  <c r="BB763" i="1" s="1"/>
  <c r="AC764" i="1"/>
  <c r="AD764" i="1"/>
  <c r="AE764" i="1"/>
  <c r="AF764" i="1"/>
  <c r="AO764" i="1" s="1"/>
  <c r="AP764" i="1" s="1"/>
  <c r="AG764" i="1"/>
  <c r="AH764" i="1"/>
  <c r="AI764" i="1"/>
  <c r="AJ764" i="1"/>
  <c r="AK764" i="1"/>
  <c r="AN764" i="1"/>
  <c r="AT764" i="1"/>
  <c r="AU764" i="1"/>
  <c r="AV764" i="1"/>
  <c r="AW764" i="1"/>
  <c r="BB764" i="1" s="1"/>
  <c r="AC765" i="1"/>
  <c r="AD765" i="1"/>
  <c r="AE765" i="1"/>
  <c r="AF765" i="1"/>
  <c r="AO765" i="1" s="1"/>
  <c r="AG765" i="1"/>
  <c r="AH765" i="1"/>
  <c r="AI765" i="1"/>
  <c r="AJ765" i="1"/>
  <c r="AK765" i="1"/>
  <c r="AT765" i="1"/>
  <c r="AU765" i="1"/>
  <c r="AV765" i="1"/>
  <c r="AW765" i="1"/>
  <c r="BB765" i="1" s="1"/>
  <c r="AC766" i="1"/>
  <c r="AD766" i="1"/>
  <c r="AE766" i="1"/>
  <c r="AF766" i="1"/>
  <c r="AO766" i="1" s="1"/>
  <c r="AP766" i="1" s="1"/>
  <c r="AG766" i="1"/>
  <c r="AH766" i="1"/>
  <c r="AI766" i="1"/>
  <c r="AJ766" i="1"/>
  <c r="AK766" i="1"/>
  <c r="AN766" i="1"/>
  <c r="AT766" i="1"/>
  <c r="AU766" i="1"/>
  <c r="AV766" i="1"/>
  <c r="AW766" i="1"/>
  <c r="BB766" i="1" s="1"/>
  <c r="AC767" i="1"/>
  <c r="AD767" i="1"/>
  <c r="AE767" i="1"/>
  <c r="AF767" i="1"/>
  <c r="AO767" i="1" s="1"/>
  <c r="AG767" i="1"/>
  <c r="AH767" i="1"/>
  <c r="AI767" i="1"/>
  <c r="AJ767" i="1"/>
  <c r="AK767" i="1"/>
  <c r="AT767" i="1"/>
  <c r="AU767" i="1"/>
  <c r="AV767" i="1"/>
  <c r="AW767" i="1"/>
  <c r="BB767" i="1" s="1"/>
  <c r="AC768" i="1"/>
  <c r="AD768" i="1"/>
  <c r="AE768" i="1"/>
  <c r="AF768" i="1"/>
  <c r="AO768" i="1" s="1"/>
  <c r="AP768" i="1" s="1"/>
  <c r="AG768" i="1"/>
  <c r="AH768" i="1"/>
  <c r="AI768" i="1"/>
  <c r="AJ768" i="1"/>
  <c r="AK768" i="1"/>
  <c r="AN768" i="1"/>
  <c r="AT768" i="1"/>
  <c r="AU768" i="1"/>
  <c r="AV768" i="1"/>
  <c r="AW768" i="1"/>
  <c r="BB768" i="1" s="1"/>
  <c r="AC769" i="1"/>
  <c r="AD769" i="1"/>
  <c r="AE769" i="1"/>
  <c r="AF769" i="1"/>
  <c r="AO769" i="1" s="1"/>
  <c r="AG769" i="1"/>
  <c r="AH769" i="1"/>
  <c r="AI769" i="1"/>
  <c r="AJ769" i="1"/>
  <c r="AK769" i="1"/>
  <c r="AT769" i="1"/>
  <c r="AU769" i="1"/>
  <c r="AV769" i="1"/>
  <c r="AW769" i="1"/>
  <c r="BB769" i="1" s="1"/>
  <c r="AC770" i="1"/>
  <c r="AD770" i="1"/>
  <c r="AE770" i="1"/>
  <c r="AF770" i="1"/>
  <c r="AO770" i="1" s="1"/>
  <c r="AP770" i="1" s="1"/>
  <c r="AG770" i="1"/>
  <c r="AH770" i="1"/>
  <c r="AI770" i="1"/>
  <c r="AJ770" i="1"/>
  <c r="AK770" i="1"/>
  <c r="AN770" i="1"/>
  <c r="AT770" i="1"/>
  <c r="AU770" i="1"/>
  <c r="AV770" i="1"/>
  <c r="AW770" i="1"/>
  <c r="BB770" i="1" s="1"/>
  <c r="AC771" i="1"/>
  <c r="AD771" i="1"/>
  <c r="AE771" i="1"/>
  <c r="AF771" i="1"/>
  <c r="AO771" i="1" s="1"/>
  <c r="AG771" i="1"/>
  <c r="AH771" i="1"/>
  <c r="AI771" i="1"/>
  <c r="AJ771" i="1"/>
  <c r="AK771" i="1"/>
  <c r="AT771" i="1"/>
  <c r="AU771" i="1"/>
  <c r="AV771" i="1"/>
  <c r="AW771" i="1"/>
  <c r="BB771" i="1" s="1"/>
  <c r="AC772" i="1"/>
  <c r="AD772" i="1"/>
  <c r="AE772" i="1"/>
  <c r="AF772" i="1"/>
  <c r="AO772" i="1" s="1"/>
  <c r="AP772" i="1" s="1"/>
  <c r="AG772" i="1"/>
  <c r="AH772" i="1"/>
  <c r="AI772" i="1"/>
  <c r="AJ772" i="1"/>
  <c r="AK772" i="1"/>
  <c r="AN772" i="1"/>
  <c r="AT772" i="1"/>
  <c r="AU772" i="1"/>
  <c r="AV772" i="1"/>
  <c r="AW772" i="1"/>
  <c r="BB772" i="1" s="1"/>
  <c r="AC773" i="1"/>
  <c r="AD773" i="1"/>
  <c r="AE773" i="1"/>
  <c r="AF773" i="1"/>
  <c r="AO773" i="1" s="1"/>
  <c r="AG773" i="1"/>
  <c r="AH773" i="1"/>
  <c r="AI773" i="1"/>
  <c r="AJ773" i="1"/>
  <c r="AK773" i="1"/>
  <c r="AT773" i="1"/>
  <c r="AU773" i="1"/>
  <c r="AV773" i="1"/>
  <c r="AW773" i="1"/>
  <c r="BB773" i="1" s="1"/>
  <c r="AC774" i="1"/>
  <c r="AD774" i="1"/>
  <c r="AE774" i="1"/>
  <c r="AF774" i="1"/>
  <c r="AO774" i="1" s="1"/>
  <c r="AP774" i="1" s="1"/>
  <c r="AG774" i="1"/>
  <c r="AH774" i="1"/>
  <c r="AI774" i="1"/>
  <c r="AJ774" i="1"/>
  <c r="AK774" i="1"/>
  <c r="AN774" i="1"/>
  <c r="AT774" i="1"/>
  <c r="AU774" i="1"/>
  <c r="AV774" i="1"/>
  <c r="AW774" i="1"/>
  <c r="BB774" i="1" s="1"/>
  <c r="AC775" i="1"/>
  <c r="AD775" i="1"/>
  <c r="AE775" i="1"/>
  <c r="AF775" i="1"/>
  <c r="AO775" i="1" s="1"/>
  <c r="AG775" i="1"/>
  <c r="AH775" i="1"/>
  <c r="AI775" i="1"/>
  <c r="AJ775" i="1"/>
  <c r="AK775" i="1"/>
  <c r="AT775" i="1"/>
  <c r="AU775" i="1"/>
  <c r="AV775" i="1"/>
  <c r="AW775" i="1"/>
  <c r="BB775" i="1" s="1"/>
  <c r="AC776" i="1"/>
  <c r="AD776" i="1"/>
  <c r="AE776" i="1"/>
  <c r="AF776" i="1"/>
  <c r="AO776" i="1" s="1"/>
  <c r="AP776" i="1" s="1"/>
  <c r="AG776" i="1"/>
  <c r="AH776" i="1"/>
  <c r="AI776" i="1"/>
  <c r="AJ776" i="1"/>
  <c r="AK776" i="1"/>
  <c r="AN776" i="1"/>
  <c r="AT776" i="1"/>
  <c r="AU776" i="1"/>
  <c r="AV776" i="1"/>
  <c r="AW776" i="1"/>
  <c r="BB776" i="1" s="1"/>
  <c r="AC777" i="1"/>
  <c r="AD777" i="1"/>
  <c r="AE777" i="1"/>
  <c r="AF777" i="1"/>
  <c r="AO777" i="1" s="1"/>
  <c r="AG777" i="1"/>
  <c r="AH777" i="1"/>
  <c r="AI777" i="1"/>
  <c r="AJ777" i="1"/>
  <c r="AK777" i="1"/>
  <c r="AT777" i="1"/>
  <c r="AU777" i="1"/>
  <c r="AV777" i="1"/>
  <c r="AW777" i="1"/>
  <c r="BB777" i="1" s="1"/>
  <c r="AC778" i="1"/>
  <c r="AD778" i="1"/>
  <c r="AE778" i="1"/>
  <c r="AF778" i="1"/>
  <c r="AO778" i="1" s="1"/>
  <c r="AP778" i="1" s="1"/>
  <c r="AG778" i="1"/>
  <c r="AH778" i="1"/>
  <c r="AI778" i="1"/>
  <c r="AJ778" i="1"/>
  <c r="AK778" i="1"/>
  <c r="AN778" i="1"/>
  <c r="AT778" i="1"/>
  <c r="AU778" i="1"/>
  <c r="AV778" i="1"/>
  <c r="AW778" i="1"/>
  <c r="BB778" i="1" s="1"/>
  <c r="AC779" i="1"/>
  <c r="AD779" i="1"/>
  <c r="AE779" i="1"/>
  <c r="AF779" i="1"/>
  <c r="AO779" i="1" s="1"/>
  <c r="AG779" i="1"/>
  <c r="AH779" i="1"/>
  <c r="AI779" i="1"/>
  <c r="AJ779" i="1"/>
  <c r="AK779" i="1"/>
  <c r="AT779" i="1"/>
  <c r="AU779" i="1"/>
  <c r="AV779" i="1"/>
  <c r="AW779" i="1"/>
  <c r="BB779" i="1" s="1"/>
  <c r="AC780" i="1"/>
  <c r="AD780" i="1"/>
  <c r="AE780" i="1"/>
  <c r="AF780" i="1"/>
  <c r="AO780" i="1" s="1"/>
  <c r="AP780" i="1" s="1"/>
  <c r="AG780" i="1"/>
  <c r="AH780" i="1"/>
  <c r="AI780" i="1"/>
  <c r="AJ780" i="1"/>
  <c r="AK780" i="1"/>
  <c r="AN780" i="1"/>
  <c r="AT780" i="1"/>
  <c r="AU780" i="1"/>
  <c r="AV780" i="1"/>
  <c r="AW780" i="1"/>
  <c r="BB780" i="1" s="1"/>
  <c r="AC781" i="1"/>
  <c r="AD781" i="1"/>
  <c r="AE781" i="1"/>
  <c r="AF781" i="1"/>
  <c r="AO781" i="1" s="1"/>
  <c r="AG781" i="1"/>
  <c r="AH781" i="1"/>
  <c r="AI781" i="1"/>
  <c r="AJ781" i="1"/>
  <c r="AK781" i="1"/>
  <c r="AT781" i="1"/>
  <c r="AU781" i="1"/>
  <c r="AV781" i="1"/>
  <c r="AW781" i="1"/>
  <c r="BB781" i="1" s="1"/>
  <c r="AC782" i="1"/>
  <c r="AD782" i="1"/>
  <c r="AE782" i="1"/>
  <c r="AF782" i="1"/>
  <c r="AO782" i="1" s="1"/>
  <c r="AP782" i="1" s="1"/>
  <c r="AG782" i="1"/>
  <c r="AH782" i="1"/>
  <c r="AI782" i="1"/>
  <c r="AJ782" i="1"/>
  <c r="AK782" i="1"/>
  <c r="AN782" i="1"/>
  <c r="AT782" i="1"/>
  <c r="AU782" i="1"/>
  <c r="AV782" i="1"/>
  <c r="AW782" i="1"/>
  <c r="BB782" i="1" s="1"/>
  <c r="AC783" i="1"/>
  <c r="AD783" i="1"/>
  <c r="AE783" i="1"/>
  <c r="AF783" i="1"/>
  <c r="AO783" i="1" s="1"/>
  <c r="AG783" i="1"/>
  <c r="AH783" i="1"/>
  <c r="AI783" i="1"/>
  <c r="AJ783" i="1"/>
  <c r="AK783" i="1"/>
  <c r="AT783" i="1"/>
  <c r="AU783" i="1"/>
  <c r="AV783" i="1"/>
  <c r="AW783" i="1"/>
  <c r="BB783" i="1" s="1"/>
  <c r="AC784" i="1"/>
  <c r="AD784" i="1"/>
  <c r="AE784" i="1"/>
  <c r="AF784" i="1"/>
  <c r="AO784" i="1" s="1"/>
  <c r="AP784" i="1" s="1"/>
  <c r="AG784" i="1"/>
  <c r="AH784" i="1"/>
  <c r="AI784" i="1"/>
  <c r="AJ784" i="1"/>
  <c r="AK784" i="1"/>
  <c r="AN784" i="1"/>
  <c r="AT784" i="1"/>
  <c r="AU784" i="1"/>
  <c r="AV784" i="1"/>
  <c r="AW784" i="1"/>
  <c r="BB784" i="1" s="1"/>
  <c r="AC785" i="1"/>
  <c r="AD785" i="1"/>
  <c r="AE785" i="1"/>
  <c r="AF785" i="1"/>
  <c r="AO785" i="1" s="1"/>
  <c r="AG785" i="1"/>
  <c r="AH785" i="1"/>
  <c r="AI785" i="1"/>
  <c r="AJ785" i="1"/>
  <c r="AK785" i="1"/>
  <c r="AT785" i="1"/>
  <c r="AU785" i="1"/>
  <c r="AV785" i="1"/>
  <c r="AW785" i="1"/>
  <c r="BB785" i="1" s="1"/>
  <c r="AC786" i="1"/>
  <c r="AD786" i="1"/>
  <c r="AE786" i="1"/>
  <c r="AF786" i="1"/>
  <c r="AO786" i="1" s="1"/>
  <c r="AP786" i="1" s="1"/>
  <c r="AG786" i="1"/>
  <c r="AH786" i="1"/>
  <c r="AI786" i="1"/>
  <c r="AJ786" i="1"/>
  <c r="AK786" i="1"/>
  <c r="AN786" i="1"/>
  <c r="AT786" i="1"/>
  <c r="AU786" i="1"/>
  <c r="AV786" i="1"/>
  <c r="AW786" i="1"/>
  <c r="BB786" i="1" s="1"/>
  <c r="AC787" i="1"/>
  <c r="AD787" i="1"/>
  <c r="AE787" i="1"/>
  <c r="AF787" i="1"/>
  <c r="AO787" i="1" s="1"/>
  <c r="AG787" i="1"/>
  <c r="AH787" i="1"/>
  <c r="AI787" i="1"/>
  <c r="AJ787" i="1"/>
  <c r="AK787" i="1"/>
  <c r="AT787" i="1"/>
  <c r="AU787" i="1"/>
  <c r="AV787" i="1"/>
  <c r="AW787" i="1"/>
  <c r="BB787" i="1" s="1"/>
  <c r="AC788" i="1"/>
  <c r="AD788" i="1"/>
  <c r="AE788" i="1"/>
  <c r="AF788" i="1"/>
  <c r="AO788" i="1" s="1"/>
  <c r="AP788" i="1" s="1"/>
  <c r="AG788" i="1"/>
  <c r="AH788" i="1"/>
  <c r="AI788" i="1"/>
  <c r="AJ788" i="1"/>
  <c r="AK788" i="1"/>
  <c r="AN788" i="1"/>
  <c r="AT788" i="1"/>
  <c r="AU788" i="1"/>
  <c r="AV788" i="1"/>
  <c r="AW788" i="1"/>
  <c r="BB788" i="1" s="1"/>
  <c r="AC789" i="1"/>
  <c r="AD789" i="1"/>
  <c r="AE789" i="1"/>
  <c r="AF789" i="1"/>
  <c r="AO789" i="1" s="1"/>
  <c r="AG789" i="1"/>
  <c r="AH789" i="1"/>
  <c r="AI789" i="1"/>
  <c r="AJ789" i="1"/>
  <c r="AK789" i="1"/>
  <c r="AT789" i="1"/>
  <c r="AU789" i="1"/>
  <c r="AV789" i="1"/>
  <c r="AW789" i="1"/>
  <c r="BB789" i="1" s="1"/>
  <c r="AC790" i="1"/>
  <c r="AD790" i="1"/>
  <c r="AE790" i="1"/>
  <c r="AF790" i="1"/>
  <c r="AO790" i="1" s="1"/>
  <c r="AP790" i="1" s="1"/>
  <c r="AG790" i="1"/>
  <c r="AH790" i="1"/>
  <c r="AI790" i="1"/>
  <c r="AJ790" i="1"/>
  <c r="AK790" i="1"/>
  <c r="AN790" i="1"/>
  <c r="AT790" i="1"/>
  <c r="AU790" i="1"/>
  <c r="AV790" i="1"/>
  <c r="AW790" i="1"/>
  <c r="BB790" i="1" s="1"/>
  <c r="AC791" i="1"/>
  <c r="AD791" i="1"/>
  <c r="AE791" i="1"/>
  <c r="AF791" i="1"/>
  <c r="AO791" i="1" s="1"/>
  <c r="AG791" i="1"/>
  <c r="AH791" i="1"/>
  <c r="AI791" i="1"/>
  <c r="AJ791" i="1"/>
  <c r="AK791" i="1"/>
  <c r="AT791" i="1"/>
  <c r="AU791" i="1"/>
  <c r="AV791" i="1"/>
  <c r="AW791" i="1"/>
  <c r="BB791" i="1" s="1"/>
  <c r="AC792" i="1"/>
  <c r="AD792" i="1"/>
  <c r="AE792" i="1"/>
  <c r="AF792" i="1"/>
  <c r="AO792" i="1" s="1"/>
  <c r="AP792" i="1" s="1"/>
  <c r="AG792" i="1"/>
  <c r="AH792" i="1"/>
  <c r="AI792" i="1"/>
  <c r="AJ792" i="1"/>
  <c r="AK792" i="1"/>
  <c r="AN792" i="1"/>
  <c r="AT792" i="1"/>
  <c r="AU792" i="1"/>
  <c r="AV792" i="1"/>
  <c r="AW792" i="1"/>
  <c r="BB792" i="1" s="1"/>
  <c r="AC793" i="1"/>
  <c r="AD793" i="1"/>
  <c r="AE793" i="1"/>
  <c r="AF793" i="1"/>
  <c r="AO793" i="1" s="1"/>
  <c r="AG793" i="1"/>
  <c r="AH793" i="1"/>
  <c r="AI793" i="1"/>
  <c r="AJ793" i="1"/>
  <c r="AK793" i="1"/>
  <c r="AT793" i="1"/>
  <c r="AU793" i="1"/>
  <c r="AV793" i="1"/>
  <c r="AW793" i="1"/>
  <c r="BB793" i="1" s="1"/>
  <c r="AC794" i="1"/>
  <c r="AD794" i="1"/>
  <c r="AE794" i="1"/>
  <c r="AF794" i="1"/>
  <c r="AO794" i="1" s="1"/>
  <c r="AP794" i="1" s="1"/>
  <c r="AG794" i="1"/>
  <c r="AH794" i="1"/>
  <c r="AI794" i="1"/>
  <c r="AJ794" i="1"/>
  <c r="AK794" i="1"/>
  <c r="AN794" i="1"/>
  <c r="AT794" i="1"/>
  <c r="AU794" i="1"/>
  <c r="AV794" i="1"/>
  <c r="AW794" i="1"/>
  <c r="BB794" i="1" s="1"/>
  <c r="AC795" i="1"/>
  <c r="AD795" i="1"/>
  <c r="AE795" i="1"/>
  <c r="AF795" i="1"/>
  <c r="AO795" i="1" s="1"/>
  <c r="AG795" i="1"/>
  <c r="AH795" i="1"/>
  <c r="AI795" i="1"/>
  <c r="AJ795" i="1"/>
  <c r="AK795" i="1"/>
  <c r="AT795" i="1"/>
  <c r="AU795" i="1"/>
  <c r="AV795" i="1"/>
  <c r="AW795" i="1"/>
  <c r="BB795" i="1" s="1"/>
  <c r="AC796" i="1"/>
  <c r="AD796" i="1"/>
  <c r="AE796" i="1"/>
  <c r="AF796" i="1"/>
  <c r="AO796" i="1" s="1"/>
  <c r="AP796" i="1" s="1"/>
  <c r="AG796" i="1"/>
  <c r="AH796" i="1"/>
  <c r="AI796" i="1"/>
  <c r="AJ796" i="1"/>
  <c r="AK796" i="1"/>
  <c r="AN796" i="1"/>
  <c r="AT796" i="1"/>
  <c r="AU796" i="1"/>
  <c r="AV796" i="1"/>
  <c r="AW796" i="1"/>
  <c r="BB796" i="1" s="1"/>
  <c r="AC797" i="1"/>
  <c r="AD797" i="1"/>
  <c r="AE797" i="1"/>
  <c r="AF797" i="1"/>
  <c r="AO797" i="1" s="1"/>
  <c r="AG797" i="1"/>
  <c r="AH797" i="1"/>
  <c r="AI797" i="1"/>
  <c r="AJ797" i="1"/>
  <c r="AK797" i="1"/>
  <c r="AT797" i="1"/>
  <c r="AU797" i="1"/>
  <c r="AV797" i="1"/>
  <c r="AW797" i="1"/>
  <c r="BB797" i="1" s="1"/>
  <c r="AC798" i="1"/>
  <c r="AD798" i="1"/>
  <c r="AE798" i="1"/>
  <c r="AF798" i="1"/>
  <c r="AO798" i="1" s="1"/>
  <c r="AP798" i="1" s="1"/>
  <c r="AG798" i="1"/>
  <c r="AH798" i="1"/>
  <c r="AI798" i="1"/>
  <c r="AJ798" i="1"/>
  <c r="AK798" i="1"/>
  <c r="AN798" i="1"/>
  <c r="AT798" i="1"/>
  <c r="AU798" i="1"/>
  <c r="AV798" i="1"/>
  <c r="AW798" i="1"/>
  <c r="BB798" i="1" s="1"/>
  <c r="AC799" i="1"/>
  <c r="AD799" i="1"/>
  <c r="AE799" i="1"/>
  <c r="AF799" i="1"/>
  <c r="AO799" i="1" s="1"/>
  <c r="AG799" i="1"/>
  <c r="AH799" i="1"/>
  <c r="AI799" i="1"/>
  <c r="AJ799" i="1"/>
  <c r="AK799" i="1"/>
  <c r="AT799" i="1"/>
  <c r="AU799" i="1"/>
  <c r="AV799" i="1"/>
  <c r="AW799" i="1"/>
  <c r="BB799" i="1" s="1"/>
  <c r="AC800" i="1"/>
  <c r="AD800" i="1"/>
  <c r="AE800" i="1"/>
  <c r="AF800" i="1"/>
  <c r="AO800" i="1" s="1"/>
  <c r="AP800" i="1" s="1"/>
  <c r="AG800" i="1"/>
  <c r="AH800" i="1"/>
  <c r="AI800" i="1"/>
  <c r="AJ800" i="1"/>
  <c r="AK800" i="1"/>
  <c r="AN800" i="1"/>
  <c r="AT800" i="1"/>
  <c r="AU800" i="1"/>
  <c r="AV800" i="1"/>
  <c r="AW800" i="1"/>
  <c r="BB800" i="1" s="1"/>
  <c r="AC801" i="1"/>
  <c r="AD801" i="1"/>
  <c r="AE801" i="1"/>
  <c r="AF801" i="1"/>
  <c r="AO801" i="1" s="1"/>
  <c r="AG801" i="1"/>
  <c r="AH801" i="1"/>
  <c r="AI801" i="1"/>
  <c r="AJ801" i="1"/>
  <c r="AK801" i="1"/>
  <c r="AT801" i="1"/>
  <c r="AU801" i="1"/>
  <c r="AV801" i="1"/>
  <c r="AW801" i="1"/>
  <c r="BB801" i="1" s="1"/>
  <c r="AC802" i="1"/>
  <c r="AD802" i="1"/>
  <c r="AE802" i="1"/>
  <c r="AF802" i="1"/>
  <c r="AO802" i="1" s="1"/>
  <c r="AP802" i="1" s="1"/>
  <c r="AG802" i="1"/>
  <c r="AH802" i="1"/>
  <c r="AI802" i="1"/>
  <c r="AJ802" i="1"/>
  <c r="AK802" i="1"/>
  <c r="AN802" i="1"/>
  <c r="AT802" i="1"/>
  <c r="AU802" i="1"/>
  <c r="AV802" i="1"/>
  <c r="AW802" i="1"/>
  <c r="BB802" i="1" s="1"/>
  <c r="AC803" i="1"/>
  <c r="AD803" i="1"/>
  <c r="AE803" i="1"/>
  <c r="AF803" i="1"/>
  <c r="AO803" i="1" s="1"/>
  <c r="AG803" i="1"/>
  <c r="AH803" i="1"/>
  <c r="AI803" i="1"/>
  <c r="AJ803" i="1"/>
  <c r="AK803" i="1"/>
  <c r="AT803" i="1"/>
  <c r="AU803" i="1"/>
  <c r="AV803" i="1"/>
  <c r="AW803" i="1"/>
  <c r="BB803" i="1" s="1"/>
  <c r="AC804" i="1"/>
  <c r="AD804" i="1"/>
  <c r="AE804" i="1"/>
  <c r="AF804" i="1"/>
  <c r="AO804" i="1" s="1"/>
  <c r="AP804" i="1" s="1"/>
  <c r="AG804" i="1"/>
  <c r="AH804" i="1"/>
  <c r="AI804" i="1"/>
  <c r="AJ804" i="1"/>
  <c r="AK804" i="1"/>
  <c r="AN804" i="1"/>
  <c r="AT804" i="1"/>
  <c r="AU804" i="1"/>
  <c r="AV804" i="1"/>
  <c r="AW804" i="1"/>
  <c r="BB804" i="1" s="1"/>
  <c r="AC805" i="1"/>
  <c r="AD805" i="1"/>
  <c r="AE805" i="1"/>
  <c r="AF805" i="1"/>
  <c r="AO805" i="1" s="1"/>
  <c r="AG805" i="1"/>
  <c r="AH805" i="1"/>
  <c r="AI805" i="1"/>
  <c r="AJ805" i="1"/>
  <c r="AK805" i="1"/>
  <c r="AT805" i="1"/>
  <c r="AU805" i="1"/>
  <c r="AV805" i="1"/>
  <c r="AW805" i="1"/>
  <c r="BB805" i="1" s="1"/>
  <c r="AC806" i="1"/>
  <c r="AD806" i="1"/>
  <c r="AE806" i="1"/>
  <c r="AF806" i="1"/>
  <c r="AO806" i="1" s="1"/>
  <c r="AP806" i="1" s="1"/>
  <c r="AG806" i="1"/>
  <c r="AH806" i="1"/>
  <c r="AI806" i="1"/>
  <c r="AJ806" i="1"/>
  <c r="AK806" i="1"/>
  <c r="AN806" i="1"/>
  <c r="AT806" i="1"/>
  <c r="AU806" i="1"/>
  <c r="AV806" i="1"/>
  <c r="AW806" i="1"/>
  <c r="BB806" i="1" s="1"/>
  <c r="AC807" i="1"/>
  <c r="AD807" i="1"/>
  <c r="AE807" i="1"/>
  <c r="AF807" i="1"/>
  <c r="AO807" i="1" s="1"/>
  <c r="AG807" i="1"/>
  <c r="AH807" i="1"/>
  <c r="AI807" i="1"/>
  <c r="AJ807" i="1"/>
  <c r="AK807" i="1"/>
  <c r="AT807" i="1"/>
  <c r="AU807" i="1"/>
  <c r="AV807" i="1"/>
  <c r="AW807" i="1"/>
  <c r="BB807" i="1" s="1"/>
  <c r="AC808" i="1"/>
  <c r="AD808" i="1"/>
  <c r="AE808" i="1"/>
  <c r="AF808" i="1"/>
  <c r="AO808" i="1" s="1"/>
  <c r="AP808" i="1" s="1"/>
  <c r="AG808" i="1"/>
  <c r="AH808" i="1"/>
  <c r="AI808" i="1"/>
  <c r="AJ808" i="1"/>
  <c r="AK808" i="1"/>
  <c r="AN808" i="1"/>
  <c r="AT808" i="1"/>
  <c r="AU808" i="1"/>
  <c r="AV808" i="1"/>
  <c r="AW808" i="1"/>
  <c r="BB808" i="1" s="1"/>
  <c r="AC809" i="1"/>
  <c r="AD809" i="1"/>
  <c r="AE809" i="1"/>
  <c r="AF809" i="1"/>
  <c r="AO809" i="1" s="1"/>
  <c r="AG809" i="1"/>
  <c r="AH809" i="1"/>
  <c r="AI809" i="1"/>
  <c r="AJ809" i="1"/>
  <c r="AK809" i="1"/>
  <c r="AT809" i="1"/>
  <c r="AU809" i="1"/>
  <c r="AV809" i="1"/>
  <c r="AW809" i="1"/>
  <c r="BB809" i="1" s="1"/>
  <c r="AC810" i="1"/>
  <c r="AD810" i="1"/>
  <c r="AE810" i="1"/>
  <c r="AF810" i="1"/>
  <c r="AO810" i="1" s="1"/>
  <c r="AP810" i="1" s="1"/>
  <c r="AG810" i="1"/>
  <c r="AH810" i="1"/>
  <c r="AI810" i="1"/>
  <c r="AJ810" i="1"/>
  <c r="AK810" i="1"/>
  <c r="AN810" i="1"/>
  <c r="AT810" i="1"/>
  <c r="AU810" i="1"/>
  <c r="AV810" i="1"/>
  <c r="AW810" i="1"/>
  <c r="BB810" i="1" s="1"/>
  <c r="AC811" i="1"/>
  <c r="AD811" i="1"/>
  <c r="AE811" i="1"/>
  <c r="AF811" i="1"/>
  <c r="AO811" i="1" s="1"/>
  <c r="AG811" i="1"/>
  <c r="AH811" i="1"/>
  <c r="AI811" i="1"/>
  <c r="AJ811" i="1"/>
  <c r="AK811" i="1"/>
  <c r="AT811" i="1"/>
  <c r="AU811" i="1"/>
  <c r="AV811" i="1"/>
  <c r="AW811" i="1"/>
  <c r="BB811" i="1" s="1"/>
  <c r="AC812" i="1"/>
  <c r="AD812" i="1"/>
  <c r="AE812" i="1"/>
  <c r="AF812" i="1"/>
  <c r="AO812" i="1" s="1"/>
  <c r="AP812" i="1" s="1"/>
  <c r="AG812" i="1"/>
  <c r="AH812" i="1"/>
  <c r="AI812" i="1"/>
  <c r="AJ812" i="1"/>
  <c r="AK812" i="1"/>
  <c r="AN812" i="1"/>
  <c r="AT812" i="1"/>
  <c r="AU812" i="1"/>
  <c r="AV812" i="1"/>
  <c r="AW812" i="1"/>
  <c r="BB812" i="1" s="1"/>
  <c r="AC813" i="1"/>
  <c r="AD813" i="1"/>
  <c r="AE813" i="1"/>
  <c r="AF813" i="1"/>
  <c r="AO813" i="1" s="1"/>
  <c r="AG813" i="1"/>
  <c r="AH813" i="1"/>
  <c r="AI813" i="1"/>
  <c r="AJ813" i="1"/>
  <c r="AK813" i="1"/>
  <c r="AT813" i="1"/>
  <c r="AU813" i="1"/>
  <c r="AV813" i="1"/>
  <c r="AW813" i="1"/>
  <c r="BB813" i="1" s="1"/>
  <c r="AC814" i="1"/>
  <c r="AD814" i="1"/>
  <c r="AE814" i="1"/>
  <c r="AF814" i="1"/>
  <c r="AO814" i="1" s="1"/>
  <c r="AP814" i="1" s="1"/>
  <c r="AG814" i="1"/>
  <c r="AH814" i="1"/>
  <c r="AI814" i="1"/>
  <c r="AJ814" i="1"/>
  <c r="AK814" i="1"/>
  <c r="AN814" i="1"/>
  <c r="AT814" i="1"/>
  <c r="AU814" i="1"/>
  <c r="AV814" i="1"/>
  <c r="AW814" i="1"/>
  <c r="BB814" i="1" s="1"/>
  <c r="AC815" i="1"/>
  <c r="AD815" i="1"/>
  <c r="AE815" i="1"/>
  <c r="AF815" i="1"/>
  <c r="AO815" i="1" s="1"/>
  <c r="AG815" i="1"/>
  <c r="AH815" i="1"/>
  <c r="AI815" i="1"/>
  <c r="AJ815" i="1"/>
  <c r="AK815" i="1"/>
  <c r="AT815" i="1"/>
  <c r="AU815" i="1"/>
  <c r="AV815" i="1"/>
  <c r="AW815" i="1"/>
  <c r="BB815" i="1" s="1"/>
  <c r="AC816" i="1"/>
  <c r="AD816" i="1"/>
  <c r="AE816" i="1"/>
  <c r="AF816" i="1"/>
  <c r="AO816" i="1" s="1"/>
  <c r="AP816" i="1" s="1"/>
  <c r="AG816" i="1"/>
  <c r="AH816" i="1"/>
  <c r="AI816" i="1"/>
  <c r="AJ816" i="1"/>
  <c r="AK816" i="1"/>
  <c r="AN816" i="1"/>
  <c r="AT816" i="1"/>
  <c r="AU816" i="1"/>
  <c r="AV816" i="1"/>
  <c r="AW816" i="1"/>
  <c r="BB816" i="1" s="1"/>
  <c r="AC817" i="1"/>
  <c r="AD817" i="1"/>
  <c r="AE817" i="1"/>
  <c r="AF817" i="1"/>
  <c r="AO817" i="1" s="1"/>
  <c r="AG817" i="1"/>
  <c r="AH817" i="1"/>
  <c r="AI817" i="1"/>
  <c r="AJ817" i="1"/>
  <c r="AK817" i="1"/>
  <c r="AT817" i="1"/>
  <c r="AU817" i="1"/>
  <c r="AV817" i="1"/>
  <c r="AW817" i="1"/>
  <c r="BB817" i="1" s="1"/>
  <c r="AC818" i="1"/>
  <c r="AD818" i="1"/>
  <c r="AE818" i="1"/>
  <c r="AF818" i="1"/>
  <c r="AO818" i="1" s="1"/>
  <c r="AP818" i="1" s="1"/>
  <c r="AG818" i="1"/>
  <c r="AH818" i="1"/>
  <c r="AI818" i="1"/>
  <c r="AJ818" i="1"/>
  <c r="AK818" i="1"/>
  <c r="AN818" i="1"/>
  <c r="AT818" i="1"/>
  <c r="AU818" i="1"/>
  <c r="AV818" i="1"/>
  <c r="AW818" i="1"/>
  <c r="BB818" i="1" s="1"/>
  <c r="AC819" i="1"/>
  <c r="AD819" i="1"/>
  <c r="AE819" i="1"/>
  <c r="AF819" i="1"/>
  <c r="AO819" i="1" s="1"/>
  <c r="AG819" i="1"/>
  <c r="AH819" i="1"/>
  <c r="AI819" i="1"/>
  <c r="AJ819" i="1"/>
  <c r="AK819" i="1"/>
  <c r="AT819" i="1"/>
  <c r="AU819" i="1"/>
  <c r="AV819" i="1"/>
  <c r="AW819" i="1"/>
  <c r="BB819" i="1" s="1"/>
  <c r="AC820" i="1"/>
  <c r="AD820" i="1"/>
  <c r="AE820" i="1"/>
  <c r="AF820" i="1"/>
  <c r="AO820" i="1" s="1"/>
  <c r="AP820" i="1" s="1"/>
  <c r="AG820" i="1"/>
  <c r="AH820" i="1"/>
  <c r="AI820" i="1"/>
  <c r="AJ820" i="1"/>
  <c r="AK820" i="1"/>
  <c r="AN820" i="1"/>
  <c r="AT820" i="1"/>
  <c r="AU820" i="1"/>
  <c r="AV820" i="1"/>
  <c r="AW820" i="1"/>
  <c r="BB820" i="1" s="1"/>
  <c r="AC821" i="1"/>
  <c r="AD821" i="1"/>
  <c r="AE821" i="1"/>
  <c r="AF821" i="1"/>
  <c r="AO821" i="1" s="1"/>
  <c r="AG821" i="1"/>
  <c r="AH821" i="1"/>
  <c r="AI821" i="1"/>
  <c r="AJ821" i="1"/>
  <c r="AK821" i="1"/>
  <c r="AT821" i="1"/>
  <c r="AU821" i="1"/>
  <c r="AV821" i="1"/>
  <c r="AW821" i="1"/>
  <c r="BB821" i="1" s="1"/>
  <c r="AC822" i="1"/>
  <c r="AD822" i="1"/>
  <c r="AE822" i="1"/>
  <c r="AF822" i="1"/>
  <c r="AO822" i="1" s="1"/>
  <c r="AP822" i="1" s="1"/>
  <c r="AG822" i="1"/>
  <c r="AH822" i="1"/>
  <c r="AI822" i="1"/>
  <c r="AJ822" i="1"/>
  <c r="AK822" i="1"/>
  <c r="AN822" i="1"/>
  <c r="AT822" i="1"/>
  <c r="AU822" i="1"/>
  <c r="AV822" i="1"/>
  <c r="AW822" i="1"/>
  <c r="BB822" i="1" s="1"/>
  <c r="AC823" i="1"/>
  <c r="AD823" i="1"/>
  <c r="AE823" i="1"/>
  <c r="AF823" i="1"/>
  <c r="AO823" i="1" s="1"/>
  <c r="AG823" i="1"/>
  <c r="AH823" i="1"/>
  <c r="AI823" i="1"/>
  <c r="AJ823" i="1"/>
  <c r="AK823" i="1"/>
  <c r="AT823" i="1"/>
  <c r="AU823" i="1"/>
  <c r="AV823" i="1"/>
  <c r="AW823" i="1"/>
  <c r="BB823" i="1" s="1"/>
  <c r="AC824" i="1"/>
  <c r="AD824" i="1"/>
  <c r="AE824" i="1"/>
  <c r="AF824" i="1"/>
  <c r="AO824" i="1" s="1"/>
  <c r="AP824" i="1" s="1"/>
  <c r="AG824" i="1"/>
  <c r="AH824" i="1"/>
  <c r="AI824" i="1"/>
  <c r="AJ824" i="1"/>
  <c r="AK824" i="1"/>
  <c r="AN824" i="1"/>
  <c r="AT824" i="1"/>
  <c r="AU824" i="1"/>
  <c r="AV824" i="1"/>
  <c r="AW824" i="1"/>
  <c r="BB824" i="1" s="1"/>
  <c r="AC825" i="1"/>
  <c r="AD825" i="1"/>
  <c r="AE825" i="1"/>
  <c r="AF825" i="1"/>
  <c r="AO825" i="1" s="1"/>
  <c r="AG825" i="1"/>
  <c r="AH825" i="1"/>
  <c r="AI825" i="1"/>
  <c r="AJ825" i="1"/>
  <c r="AK825" i="1"/>
  <c r="AT825" i="1"/>
  <c r="AU825" i="1"/>
  <c r="AV825" i="1"/>
  <c r="AW825" i="1"/>
  <c r="BB825" i="1" s="1"/>
  <c r="AC826" i="1"/>
  <c r="AD826" i="1"/>
  <c r="AE826" i="1"/>
  <c r="AF826" i="1"/>
  <c r="AO826" i="1" s="1"/>
  <c r="AP826" i="1" s="1"/>
  <c r="AG826" i="1"/>
  <c r="AH826" i="1"/>
  <c r="AI826" i="1"/>
  <c r="AJ826" i="1"/>
  <c r="AK826" i="1"/>
  <c r="AN826" i="1"/>
  <c r="AT826" i="1"/>
  <c r="AU826" i="1"/>
  <c r="AV826" i="1"/>
  <c r="AW826" i="1"/>
  <c r="BB826" i="1" s="1"/>
  <c r="AC827" i="1"/>
  <c r="AD827" i="1"/>
  <c r="AE827" i="1"/>
  <c r="AF827" i="1"/>
  <c r="AO827" i="1" s="1"/>
  <c r="AG827" i="1"/>
  <c r="AH827" i="1"/>
  <c r="AI827" i="1"/>
  <c r="AJ827" i="1"/>
  <c r="AK827" i="1"/>
  <c r="AT827" i="1"/>
  <c r="AU827" i="1"/>
  <c r="AV827" i="1"/>
  <c r="AW827" i="1"/>
  <c r="BB827" i="1" s="1"/>
  <c r="AC828" i="1"/>
  <c r="AD828" i="1"/>
  <c r="AE828" i="1"/>
  <c r="AF828" i="1"/>
  <c r="AO828" i="1" s="1"/>
  <c r="AP828" i="1" s="1"/>
  <c r="AG828" i="1"/>
  <c r="AH828" i="1"/>
  <c r="AI828" i="1"/>
  <c r="AJ828" i="1"/>
  <c r="AK828" i="1"/>
  <c r="AN828" i="1"/>
  <c r="AT828" i="1"/>
  <c r="AU828" i="1"/>
  <c r="AV828" i="1"/>
  <c r="AW828" i="1"/>
  <c r="BB828" i="1" s="1"/>
  <c r="AC829" i="1"/>
  <c r="AD829" i="1"/>
  <c r="AE829" i="1"/>
  <c r="AF829" i="1"/>
  <c r="AO829" i="1" s="1"/>
  <c r="AG829" i="1"/>
  <c r="AH829" i="1"/>
  <c r="AI829" i="1"/>
  <c r="AJ829" i="1"/>
  <c r="AK829" i="1"/>
  <c r="AT829" i="1"/>
  <c r="AU829" i="1"/>
  <c r="AV829" i="1"/>
  <c r="AW829" i="1"/>
  <c r="BB829" i="1" s="1"/>
  <c r="AC830" i="1"/>
  <c r="AD830" i="1"/>
  <c r="AE830" i="1"/>
  <c r="AF830" i="1"/>
  <c r="AO830" i="1" s="1"/>
  <c r="AP830" i="1" s="1"/>
  <c r="AG830" i="1"/>
  <c r="AH830" i="1"/>
  <c r="AI830" i="1"/>
  <c r="AJ830" i="1"/>
  <c r="AK830" i="1"/>
  <c r="AN830" i="1"/>
  <c r="AT830" i="1"/>
  <c r="AU830" i="1"/>
  <c r="AV830" i="1"/>
  <c r="AW830" i="1"/>
  <c r="BB830" i="1" s="1"/>
  <c r="AC831" i="1"/>
  <c r="AD831" i="1"/>
  <c r="AE831" i="1"/>
  <c r="AF831" i="1"/>
  <c r="AO831" i="1" s="1"/>
  <c r="AG831" i="1"/>
  <c r="AH831" i="1"/>
  <c r="AI831" i="1"/>
  <c r="AJ831" i="1"/>
  <c r="AK831" i="1"/>
  <c r="AT831" i="1"/>
  <c r="AU831" i="1"/>
  <c r="AV831" i="1"/>
  <c r="AW831" i="1"/>
  <c r="BB831" i="1" s="1"/>
  <c r="AC832" i="1"/>
  <c r="AD832" i="1"/>
  <c r="AE832" i="1"/>
  <c r="AF832" i="1"/>
  <c r="AO832" i="1" s="1"/>
  <c r="AP832" i="1" s="1"/>
  <c r="AG832" i="1"/>
  <c r="AH832" i="1"/>
  <c r="AI832" i="1"/>
  <c r="AJ832" i="1"/>
  <c r="AK832" i="1"/>
  <c r="AN832" i="1"/>
  <c r="AT832" i="1"/>
  <c r="AU832" i="1"/>
  <c r="AV832" i="1"/>
  <c r="AW832" i="1"/>
  <c r="BB832" i="1" s="1"/>
  <c r="AC833" i="1"/>
  <c r="AD833" i="1"/>
  <c r="AE833" i="1"/>
  <c r="AF833" i="1"/>
  <c r="AO833" i="1" s="1"/>
  <c r="AG833" i="1"/>
  <c r="AH833" i="1"/>
  <c r="AI833" i="1"/>
  <c r="AJ833" i="1"/>
  <c r="AK833" i="1"/>
  <c r="AT833" i="1"/>
  <c r="AU833" i="1"/>
  <c r="AV833" i="1"/>
  <c r="AW833" i="1"/>
  <c r="BB833" i="1" s="1"/>
  <c r="AC834" i="1"/>
  <c r="AD834" i="1"/>
  <c r="AE834" i="1"/>
  <c r="AF834" i="1"/>
  <c r="AO834" i="1" s="1"/>
  <c r="AP834" i="1" s="1"/>
  <c r="AG834" i="1"/>
  <c r="AH834" i="1"/>
  <c r="AI834" i="1"/>
  <c r="AJ834" i="1"/>
  <c r="AK834" i="1"/>
  <c r="AN834" i="1"/>
  <c r="AT834" i="1"/>
  <c r="AU834" i="1"/>
  <c r="AV834" i="1"/>
  <c r="AW834" i="1"/>
  <c r="BB834" i="1" s="1"/>
  <c r="AC835" i="1"/>
  <c r="AD835" i="1"/>
  <c r="AE835" i="1"/>
  <c r="AF835" i="1"/>
  <c r="AO835" i="1" s="1"/>
  <c r="AG835" i="1"/>
  <c r="AH835" i="1"/>
  <c r="AI835" i="1"/>
  <c r="AJ835" i="1"/>
  <c r="AK835" i="1"/>
  <c r="AT835" i="1"/>
  <c r="AU835" i="1"/>
  <c r="AV835" i="1"/>
  <c r="AW835" i="1"/>
  <c r="BB835" i="1" s="1"/>
  <c r="AC836" i="1"/>
  <c r="AD836" i="1"/>
  <c r="AE836" i="1"/>
  <c r="AF836" i="1"/>
  <c r="AO836" i="1" s="1"/>
  <c r="AP836" i="1" s="1"/>
  <c r="AG836" i="1"/>
  <c r="AH836" i="1"/>
  <c r="AI836" i="1"/>
  <c r="AJ836" i="1"/>
  <c r="AK836" i="1"/>
  <c r="AN836" i="1"/>
  <c r="AT836" i="1"/>
  <c r="AU836" i="1"/>
  <c r="AV836" i="1"/>
  <c r="AW836" i="1"/>
  <c r="BB836" i="1" s="1"/>
  <c r="AC837" i="1"/>
  <c r="AD837" i="1"/>
  <c r="AE837" i="1"/>
  <c r="AF837" i="1"/>
  <c r="AO837" i="1" s="1"/>
  <c r="AG837" i="1"/>
  <c r="AH837" i="1"/>
  <c r="AI837" i="1"/>
  <c r="AJ837" i="1"/>
  <c r="AK837" i="1"/>
  <c r="AT837" i="1"/>
  <c r="AU837" i="1"/>
  <c r="AV837" i="1"/>
  <c r="AW837" i="1"/>
  <c r="BB837" i="1" s="1"/>
  <c r="AC838" i="1"/>
  <c r="AD838" i="1"/>
  <c r="AE838" i="1"/>
  <c r="AF838" i="1"/>
  <c r="AO838" i="1" s="1"/>
  <c r="AP838" i="1" s="1"/>
  <c r="AG838" i="1"/>
  <c r="AH838" i="1"/>
  <c r="AI838" i="1"/>
  <c r="AJ838" i="1"/>
  <c r="AK838" i="1"/>
  <c r="AN838" i="1"/>
  <c r="AT838" i="1"/>
  <c r="AU838" i="1"/>
  <c r="AV838" i="1"/>
  <c r="AW838" i="1"/>
  <c r="BB838" i="1" s="1"/>
  <c r="AC839" i="1"/>
  <c r="AD839" i="1"/>
  <c r="AE839" i="1"/>
  <c r="AF839" i="1"/>
  <c r="AO839" i="1" s="1"/>
  <c r="AG839" i="1"/>
  <c r="AH839" i="1"/>
  <c r="AI839" i="1"/>
  <c r="AJ839" i="1"/>
  <c r="AK839" i="1"/>
  <c r="AT839" i="1"/>
  <c r="AU839" i="1"/>
  <c r="AV839" i="1"/>
  <c r="AW839" i="1"/>
  <c r="BB839" i="1" s="1"/>
  <c r="AC840" i="1"/>
  <c r="AD840" i="1"/>
  <c r="AE840" i="1"/>
  <c r="AF840" i="1"/>
  <c r="AO840" i="1" s="1"/>
  <c r="AP840" i="1" s="1"/>
  <c r="AG840" i="1"/>
  <c r="AH840" i="1"/>
  <c r="AI840" i="1"/>
  <c r="AJ840" i="1"/>
  <c r="AK840" i="1"/>
  <c r="AN840" i="1"/>
  <c r="AT840" i="1"/>
  <c r="AU840" i="1"/>
  <c r="AV840" i="1"/>
  <c r="AW840" i="1"/>
  <c r="BB840" i="1" s="1"/>
  <c r="AC841" i="1"/>
  <c r="AD841" i="1"/>
  <c r="AE841" i="1"/>
  <c r="AF841" i="1"/>
  <c r="AO841" i="1" s="1"/>
  <c r="AG841" i="1"/>
  <c r="AH841" i="1"/>
  <c r="AI841" i="1"/>
  <c r="AJ841" i="1"/>
  <c r="AK841" i="1"/>
  <c r="AT841" i="1"/>
  <c r="AU841" i="1"/>
  <c r="AV841" i="1"/>
  <c r="AW841" i="1"/>
  <c r="BB841" i="1" s="1"/>
  <c r="AC842" i="1"/>
  <c r="AD842" i="1"/>
  <c r="AE842" i="1"/>
  <c r="AF842" i="1"/>
  <c r="AO842" i="1" s="1"/>
  <c r="AP842" i="1" s="1"/>
  <c r="AG842" i="1"/>
  <c r="AH842" i="1"/>
  <c r="AI842" i="1"/>
  <c r="AJ842" i="1"/>
  <c r="AK842" i="1"/>
  <c r="AN842" i="1"/>
  <c r="AT842" i="1"/>
  <c r="AU842" i="1"/>
  <c r="AV842" i="1"/>
  <c r="AW842" i="1"/>
  <c r="BB842" i="1" s="1"/>
  <c r="AC843" i="1"/>
  <c r="AD843" i="1"/>
  <c r="AE843" i="1"/>
  <c r="AF843" i="1"/>
  <c r="AO843" i="1" s="1"/>
  <c r="AG843" i="1"/>
  <c r="AH843" i="1"/>
  <c r="AI843" i="1"/>
  <c r="AJ843" i="1"/>
  <c r="AK843" i="1"/>
  <c r="AT843" i="1"/>
  <c r="AU843" i="1"/>
  <c r="AV843" i="1"/>
  <c r="AW843" i="1"/>
  <c r="BB843" i="1" s="1"/>
  <c r="AC844" i="1"/>
  <c r="AD844" i="1"/>
  <c r="AE844" i="1"/>
  <c r="AF844" i="1"/>
  <c r="AO844" i="1" s="1"/>
  <c r="AP844" i="1" s="1"/>
  <c r="AG844" i="1"/>
  <c r="AH844" i="1"/>
  <c r="AI844" i="1"/>
  <c r="AJ844" i="1"/>
  <c r="AK844" i="1"/>
  <c r="AN844" i="1"/>
  <c r="AT844" i="1"/>
  <c r="AU844" i="1"/>
  <c r="AV844" i="1"/>
  <c r="AW844" i="1"/>
  <c r="BB844" i="1" s="1"/>
  <c r="AC845" i="1"/>
  <c r="AD845" i="1"/>
  <c r="AE845" i="1"/>
  <c r="AF845" i="1"/>
  <c r="AO845" i="1" s="1"/>
  <c r="AG845" i="1"/>
  <c r="AH845" i="1"/>
  <c r="AI845" i="1"/>
  <c r="AJ845" i="1"/>
  <c r="AK845" i="1"/>
  <c r="AT845" i="1"/>
  <c r="AU845" i="1"/>
  <c r="AV845" i="1"/>
  <c r="AW845" i="1"/>
  <c r="BB845" i="1" s="1"/>
  <c r="AC846" i="1"/>
  <c r="AD846" i="1"/>
  <c r="AE846" i="1"/>
  <c r="AF846" i="1"/>
  <c r="AO846" i="1" s="1"/>
  <c r="AP846" i="1" s="1"/>
  <c r="AG846" i="1"/>
  <c r="AH846" i="1"/>
  <c r="AI846" i="1"/>
  <c r="AJ846" i="1"/>
  <c r="AK846" i="1"/>
  <c r="AN846" i="1"/>
  <c r="AT846" i="1"/>
  <c r="AU846" i="1"/>
  <c r="AV846" i="1"/>
  <c r="AW846" i="1"/>
  <c r="BB846" i="1" s="1"/>
  <c r="AC847" i="1"/>
  <c r="AD847" i="1"/>
  <c r="AE847" i="1"/>
  <c r="AF847" i="1"/>
  <c r="AO847" i="1" s="1"/>
  <c r="AG847" i="1"/>
  <c r="AH847" i="1"/>
  <c r="AI847" i="1"/>
  <c r="AJ847" i="1"/>
  <c r="AK847" i="1"/>
  <c r="AT847" i="1"/>
  <c r="AU847" i="1"/>
  <c r="AV847" i="1"/>
  <c r="AW847" i="1"/>
  <c r="BB847" i="1" s="1"/>
  <c r="AC848" i="1"/>
  <c r="AD848" i="1"/>
  <c r="AE848" i="1"/>
  <c r="AF848" i="1"/>
  <c r="AO848" i="1" s="1"/>
  <c r="AP848" i="1" s="1"/>
  <c r="AG848" i="1"/>
  <c r="AH848" i="1"/>
  <c r="AI848" i="1"/>
  <c r="AJ848" i="1"/>
  <c r="AK848" i="1"/>
  <c r="AN848" i="1"/>
  <c r="AT848" i="1"/>
  <c r="AU848" i="1"/>
  <c r="AV848" i="1"/>
  <c r="AW848" i="1"/>
  <c r="BB848" i="1" s="1"/>
  <c r="AC849" i="1"/>
  <c r="AD849" i="1"/>
  <c r="AE849" i="1"/>
  <c r="AF849" i="1"/>
  <c r="AO849" i="1" s="1"/>
  <c r="AG849" i="1"/>
  <c r="AH849" i="1"/>
  <c r="AI849" i="1"/>
  <c r="AJ849" i="1"/>
  <c r="AK849" i="1"/>
  <c r="AT849" i="1"/>
  <c r="AU849" i="1"/>
  <c r="AV849" i="1"/>
  <c r="AW849" i="1"/>
  <c r="BB849" i="1" s="1"/>
  <c r="AC850" i="1"/>
  <c r="AD850" i="1"/>
  <c r="AE850" i="1"/>
  <c r="AF850" i="1"/>
  <c r="AO850" i="1" s="1"/>
  <c r="AP850" i="1" s="1"/>
  <c r="AG850" i="1"/>
  <c r="AH850" i="1"/>
  <c r="AI850" i="1"/>
  <c r="AJ850" i="1"/>
  <c r="AK850" i="1"/>
  <c r="AN850" i="1"/>
  <c r="AT850" i="1"/>
  <c r="AU850" i="1"/>
  <c r="AV850" i="1"/>
  <c r="AW850" i="1"/>
  <c r="BB850" i="1" s="1"/>
  <c r="AC851" i="1"/>
  <c r="AD851" i="1"/>
  <c r="AE851" i="1"/>
  <c r="AF851" i="1"/>
  <c r="AO851" i="1" s="1"/>
  <c r="AG851" i="1"/>
  <c r="AH851" i="1"/>
  <c r="AI851" i="1"/>
  <c r="AJ851" i="1"/>
  <c r="AK851" i="1"/>
  <c r="AT851" i="1"/>
  <c r="AU851" i="1"/>
  <c r="AV851" i="1"/>
  <c r="AW851" i="1"/>
  <c r="BB851" i="1" s="1"/>
  <c r="AC852" i="1"/>
  <c r="AD852" i="1"/>
  <c r="AE852" i="1"/>
  <c r="AF852" i="1"/>
  <c r="AO852" i="1" s="1"/>
  <c r="AP852" i="1" s="1"/>
  <c r="AG852" i="1"/>
  <c r="AH852" i="1"/>
  <c r="AI852" i="1"/>
  <c r="AJ852" i="1"/>
  <c r="AK852" i="1"/>
  <c r="AN852" i="1"/>
  <c r="AT852" i="1"/>
  <c r="AU852" i="1"/>
  <c r="AV852" i="1"/>
  <c r="AW852" i="1"/>
  <c r="BB852" i="1" s="1"/>
  <c r="AC853" i="1"/>
  <c r="AD853" i="1"/>
  <c r="AE853" i="1"/>
  <c r="AF853" i="1"/>
  <c r="AO853" i="1" s="1"/>
  <c r="AG853" i="1"/>
  <c r="AH853" i="1"/>
  <c r="AI853" i="1"/>
  <c r="AJ853" i="1"/>
  <c r="AK853" i="1"/>
  <c r="AT853" i="1"/>
  <c r="AU853" i="1"/>
  <c r="AV853" i="1"/>
  <c r="AW853" i="1"/>
  <c r="BB853" i="1" s="1"/>
  <c r="AC854" i="1"/>
  <c r="AD854" i="1"/>
  <c r="AE854" i="1"/>
  <c r="AF854" i="1"/>
  <c r="AO854" i="1" s="1"/>
  <c r="AP854" i="1" s="1"/>
  <c r="AG854" i="1"/>
  <c r="AH854" i="1"/>
  <c r="AI854" i="1"/>
  <c r="AJ854" i="1"/>
  <c r="AK854" i="1"/>
  <c r="AN854" i="1"/>
  <c r="AT854" i="1"/>
  <c r="AU854" i="1"/>
  <c r="AV854" i="1"/>
  <c r="AW854" i="1"/>
  <c r="BB854" i="1" s="1"/>
  <c r="AC855" i="1"/>
  <c r="AD855" i="1"/>
  <c r="AE855" i="1"/>
  <c r="AF855" i="1"/>
  <c r="AO855" i="1" s="1"/>
  <c r="AG855" i="1"/>
  <c r="AH855" i="1"/>
  <c r="AI855" i="1"/>
  <c r="AJ855" i="1"/>
  <c r="AK855" i="1"/>
  <c r="AT855" i="1"/>
  <c r="AU855" i="1"/>
  <c r="AV855" i="1"/>
  <c r="AW855" i="1"/>
  <c r="BB855" i="1" s="1"/>
  <c r="AC856" i="1"/>
  <c r="AD856" i="1"/>
  <c r="AE856" i="1"/>
  <c r="AF856" i="1"/>
  <c r="AO856" i="1" s="1"/>
  <c r="AP856" i="1" s="1"/>
  <c r="AG856" i="1"/>
  <c r="AH856" i="1"/>
  <c r="AI856" i="1"/>
  <c r="AJ856" i="1"/>
  <c r="AK856" i="1"/>
  <c r="AT856" i="1"/>
  <c r="AU856" i="1"/>
  <c r="AV856" i="1"/>
  <c r="AW856" i="1"/>
  <c r="BB856" i="1" s="1"/>
  <c r="AC857" i="1"/>
  <c r="AD857" i="1"/>
  <c r="AE857" i="1"/>
  <c r="AF857" i="1"/>
  <c r="AO857" i="1" s="1"/>
  <c r="AG857" i="1"/>
  <c r="AH857" i="1"/>
  <c r="AI857" i="1"/>
  <c r="AJ857" i="1"/>
  <c r="AK857" i="1"/>
  <c r="AT857" i="1"/>
  <c r="AU857" i="1"/>
  <c r="AV857" i="1"/>
  <c r="AW857" i="1"/>
  <c r="BB857" i="1" s="1"/>
  <c r="AC858" i="1"/>
  <c r="AD858" i="1"/>
  <c r="AE858" i="1"/>
  <c r="AF858" i="1"/>
  <c r="AO858" i="1" s="1"/>
  <c r="AP858" i="1" s="1"/>
  <c r="AG858" i="1"/>
  <c r="AH858" i="1"/>
  <c r="AI858" i="1"/>
  <c r="AJ858" i="1"/>
  <c r="AK858" i="1"/>
  <c r="AN858" i="1"/>
  <c r="AT858" i="1"/>
  <c r="AU858" i="1"/>
  <c r="AV858" i="1"/>
  <c r="AW858" i="1"/>
  <c r="BB858" i="1" s="1"/>
  <c r="AC859" i="1"/>
  <c r="AD859" i="1"/>
  <c r="AE859" i="1"/>
  <c r="AF859" i="1"/>
  <c r="AO859" i="1" s="1"/>
  <c r="AG859" i="1"/>
  <c r="AH859" i="1"/>
  <c r="AI859" i="1"/>
  <c r="AJ859" i="1"/>
  <c r="AK859" i="1"/>
  <c r="AT859" i="1"/>
  <c r="AU859" i="1"/>
  <c r="AV859" i="1"/>
  <c r="AW859" i="1"/>
  <c r="BB859" i="1" s="1"/>
  <c r="AC860" i="1"/>
  <c r="AD860" i="1"/>
  <c r="AE860" i="1"/>
  <c r="AF860" i="1"/>
  <c r="AO860" i="1" s="1"/>
  <c r="AP860" i="1" s="1"/>
  <c r="AG860" i="1"/>
  <c r="AH860" i="1"/>
  <c r="AI860" i="1"/>
  <c r="AJ860" i="1"/>
  <c r="AK860" i="1"/>
  <c r="AN860" i="1"/>
  <c r="AT860" i="1"/>
  <c r="AU860" i="1"/>
  <c r="AV860" i="1"/>
  <c r="AW860" i="1"/>
  <c r="BB860" i="1" s="1"/>
  <c r="AC861" i="1"/>
  <c r="AD861" i="1"/>
  <c r="AE861" i="1"/>
  <c r="AF861" i="1"/>
  <c r="AO861" i="1" s="1"/>
  <c r="AG861" i="1"/>
  <c r="AH861" i="1"/>
  <c r="AI861" i="1"/>
  <c r="AJ861" i="1"/>
  <c r="AK861" i="1"/>
  <c r="AT861" i="1"/>
  <c r="AU861" i="1"/>
  <c r="AV861" i="1"/>
  <c r="AW861" i="1"/>
  <c r="BB861" i="1" s="1"/>
  <c r="AC862" i="1"/>
  <c r="AD862" i="1"/>
  <c r="AE862" i="1"/>
  <c r="AF862" i="1"/>
  <c r="AO862" i="1" s="1"/>
  <c r="AP862" i="1" s="1"/>
  <c r="AG862" i="1"/>
  <c r="AH862" i="1"/>
  <c r="AI862" i="1"/>
  <c r="AJ862" i="1"/>
  <c r="AK862" i="1"/>
  <c r="AN862" i="1"/>
  <c r="AT862" i="1"/>
  <c r="AU862" i="1"/>
  <c r="AV862" i="1"/>
  <c r="AW862" i="1"/>
  <c r="BB862" i="1" s="1"/>
  <c r="AC863" i="1"/>
  <c r="AD863" i="1"/>
  <c r="AE863" i="1"/>
  <c r="AF863" i="1"/>
  <c r="AO863" i="1" s="1"/>
  <c r="AG863" i="1"/>
  <c r="AH863" i="1"/>
  <c r="AI863" i="1"/>
  <c r="AJ863" i="1"/>
  <c r="AK863" i="1"/>
  <c r="AT863" i="1"/>
  <c r="AU863" i="1"/>
  <c r="AV863" i="1"/>
  <c r="AW863" i="1"/>
  <c r="BB863" i="1" s="1"/>
  <c r="AC864" i="1"/>
  <c r="AD864" i="1"/>
  <c r="AE864" i="1"/>
  <c r="AF864" i="1"/>
  <c r="AO864" i="1" s="1"/>
  <c r="AP864" i="1" s="1"/>
  <c r="AG864" i="1"/>
  <c r="AH864" i="1"/>
  <c r="AI864" i="1"/>
  <c r="AJ864" i="1"/>
  <c r="AK864" i="1"/>
  <c r="AN864" i="1"/>
  <c r="AT864" i="1"/>
  <c r="AU864" i="1"/>
  <c r="AV864" i="1"/>
  <c r="AW864" i="1"/>
  <c r="BB864" i="1" s="1"/>
  <c r="AC865" i="1"/>
  <c r="AD865" i="1"/>
  <c r="AE865" i="1"/>
  <c r="AF865" i="1"/>
  <c r="AO865" i="1" s="1"/>
  <c r="AG865" i="1"/>
  <c r="AH865" i="1"/>
  <c r="AI865" i="1"/>
  <c r="AJ865" i="1"/>
  <c r="AK865" i="1"/>
  <c r="AT865" i="1"/>
  <c r="AU865" i="1"/>
  <c r="AV865" i="1"/>
  <c r="AW865" i="1"/>
  <c r="BB865" i="1" s="1"/>
  <c r="AC866" i="1"/>
  <c r="AD866" i="1"/>
  <c r="AE866" i="1"/>
  <c r="AF866" i="1"/>
  <c r="AO866" i="1" s="1"/>
  <c r="AP866" i="1" s="1"/>
  <c r="AG866" i="1"/>
  <c r="AH866" i="1"/>
  <c r="AI866" i="1"/>
  <c r="AJ866" i="1"/>
  <c r="AK866" i="1"/>
  <c r="AN866" i="1"/>
  <c r="AT866" i="1"/>
  <c r="AU866" i="1"/>
  <c r="AV866" i="1"/>
  <c r="AW866" i="1"/>
  <c r="BB866" i="1" s="1"/>
  <c r="AC867" i="1"/>
  <c r="AD867" i="1"/>
  <c r="AE867" i="1"/>
  <c r="AF867" i="1"/>
  <c r="AO867" i="1" s="1"/>
  <c r="AG867" i="1"/>
  <c r="AH867" i="1"/>
  <c r="AI867" i="1"/>
  <c r="AJ867" i="1"/>
  <c r="AK867" i="1"/>
  <c r="AT867" i="1"/>
  <c r="AU867" i="1"/>
  <c r="AV867" i="1"/>
  <c r="AW867" i="1"/>
  <c r="BB867" i="1" s="1"/>
  <c r="AC868" i="1"/>
  <c r="AD868" i="1"/>
  <c r="AE868" i="1"/>
  <c r="AF868" i="1"/>
  <c r="AO868" i="1" s="1"/>
  <c r="AP868" i="1" s="1"/>
  <c r="AG868" i="1"/>
  <c r="AH868" i="1"/>
  <c r="AI868" i="1"/>
  <c r="AJ868" i="1"/>
  <c r="AK868" i="1"/>
  <c r="AN868" i="1"/>
  <c r="AT868" i="1"/>
  <c r="AU868" i="1"/>
  <c r="AV868" i="1"/>
  <c r="AW868" i="1"/>
  <c r="BB868" i="1" s="1"/>
  <c r="AC869" i="1"/>
  <c r="AD869" i="1"/>
  <c r="AE869" i="1"/>
  <c r="AF869" i="1"/>
  <c r="AO869" i="1" s="1"/>
  <c r="AG869" i="1"/>
  <c r="AH869" i="1"/>
  <c r="AI869" i="1"/>
  <c r="AJ869" i="1"/>
  <c r="AK869" i="1"/>
  <c r="AT869" i="1"/>
  <c r="AU869" i="1"/>
  <c r="AV869" i="1"/>
  <c r="AW869" i="1"/>
  <c r="BB869" i="1" s="1"/>
  <c r="AC870" i="1"/>
  <c r="AD870" i="1"/>
  <c r="AE870" i="1"/>
  <c r="AF870" i="1"/>
  <c r="AO870" i="1" s="1"/>
  <c r="AP870" i="1" s="1"/>
  <c r="AG870" i="1"/>
  <c r="AH870" i="1"/>
  <c r="AI870" i="1"/>
  <c r="AJ870" i="1"/>
  <c r="AK870" i="1"/>
  <c r="AN870" i="1"/>
  <c r="AT870" i="1"/>
  <c r="AU870" i="1"/>
  <c r="AV870" i="1"/>
  <c r="AW870" i="1"/>
  <c r="BB870" i="1" s="1"/>
  <c r="AC871" i="1"/>
  <c r="AD871" i="1"/>
  <c r="AE871" i="1"/>
  <c r="AF871" i="1"/>
  <c r="AO871" i="1" s="1"/>
  <c r="AG871" i="1"/>
  <c r="AH871" i="1"/>
  <c r="AI871" i="1"/>
  <c r="AJ871" i="1"/>
  <c r="AK871" i="1"/>
  <c r="AT871" i="1"/>
  <c r="AU871" i="1"/>
  <c r="AV871" i="1"/>
  <c r="AW871" i="1"/>
  <c r="BB871" i="1" s="1"/>
  <c r="AC872" i="1"/>
  <c r="AD872" i="1"/>
  <c r="AE872" i="1"/>
  <c r="AF872" i="1"/>
  <c r="AO872" i="1" s="1"/>
  <c r="AP872" i="1" s="1"/>
  <c r="AG872" i="1"/>
  <c r="AH872" i="1"/>
  <c r="AI872" i="1"/>
  <c r="AJ872" i="1"/>
  <c r="AK872" i="1"/>
  <c r="AN872" i="1"/>
  <c r="AT872" i="1"/>
  <c r="AU872" i="1"/>
  <c r="AV872" i="1"/>
  <c r="AW872" i="1"/>
  <c r="BB872" i="1" s="1"/>
  <c r="AC873" i="1"/>
  <c r="AD873" i="1"/>
  <c r="AE873" i="1"/>
  <c r="AF873" i="1"/>
  <c r="AO873" i="1" s="1"/>
  <c r="AG873" i="1"/>
  <c r="AH873" i="1"/>
  <c r="AI873" i="1"/>
  <c r="AJ873" i="1"/>
  <c r="AK873" i="1"/>
  <c r="AT873" i="1"/>
  <c r="AU873" i="1"/>
  <c r="AV873" i="1"/>
  <c r="AW873" i="1"/>
  <c r="BB873" i="1" s="1"/>
  <c r="AC874" i="1"/>
  <c r="AD874" i="1"/>
  <c r="AE874" i="1"/>
  <c r="AF874" i="1"/>
  <c r="AO874" i="1" s="1"/>
  <c r="AP874" i="1" s="1"/>
  <c r="AG874" i="1"/>
  <c r="AH874" i="1"/>
  <c r="AI874" i="1"/>
  <c r="AJ874" i="1"/>
  <c r="AK874" i="1"/>
  <c r="AN874" i="1"/>
  <c r="AT874" i="1"/>
  <c r="AU874" i="1"/>
  <c r="AV874" i="1"/>
  <c r="AW874" i="1"/>
  <c r="BB874" i="1" s="1"/>
  <c r="AC875" i="1"/>
  <c r="AD875" i="1"/>
  <c r="AE875" i="1"/>
  <c r="AF875" i="1"/>
  <c r="AO875" i="1" s="1"/>
  <c r="AG875" i="1"/>
  <c r="AH875" i="1"/>
  <c r="AI875" i="1"/>
  <c r="AJ875" i="1"/>
  <c r="AK875" i="1"/>
  <c r="AT875" i="1"/>
  <c r="AU875" i="1"/>
  <c r="AV875" i="1"/>
  <c r="AW875" i="1"/>
  <c r="BB875" i="1" s="1"/>
  <c r="AC876" i="1"/>
  <c r="AD876" i="1"/>
  <c r="AE876" i="1"/>
  <c r="AF876" i="1"/>
  <c r="AO876" i="1" s="1"/>
  <c r="AP876" i="1" s="1"/>
  <c r="AG876" i="1"/>
  <c r="AH876" i="1"/>
  <c r="AI876" i="1"/>
  <c r="AJ876" i="1"/>
  <c r="AK876" i="1"/>
  <c r="AN876" i="1"/>
  <c r="AT876" i="1"/>
  <c r="AU876" i="1"/>
  <c r="AV876" i="1"/>
  <c r="AW876" i="1"/>
  <c r="BB876" i="1" s="1"/>
  <c r="AC877" i="1"/>
  <c r="AD877" i="1"/>
  <c r="AE877" i="1"/>
  <c r="AF877" i="1"/>
  <c r="AO877" i="1" s="1"/>
  <c r="AG877" i="1"/>
  <c r="AH877" i="1"/>
  <c r="AI877" i="1"/>
  <c r="AJ877" i="1"/>
  <c r="AK877" i="1"/>
  <c r="AT877" i="1"/>
  <c r="AU877" i="1"/>
  <c r="AV877" i="1"/>
  <c r="AW877" i="1"/>
  <c r="BB877" i="1" s="1"/>
  <c r="AC878" i="1"/>
  <c r="AD878" i="1"/>
  <c r="AE878" i="1"/>
  <c r="AF878" i="1"/>
  <c r="AO878" i="1" s="1"/>
  <c r="AP878" i="1" s="1"/>
  <c r="AG878" i="1"/>
  <c r="AH878" i="1"/>
  <c r="AI878" i="1"/>
  <c r="AJ878" i="1"/>
  <c r="AK878" i="1"/>
  <c r="AN878" i="1"/>
  <c r="AT878" i="1"/>
  <c r="AU878" i="1"/>
  <c r="AV878" i="1"/>
  <c r="AW878" i="1"/>
  <c r="BB878" i="1" s="1"/>
  <c r="AC879" i="1"/>
  <c r="AD879" i="1"/>
  <c r="AE879" i="1"/>
  <c r="AF879" i="1"/>
  <c r="AO879" i="1" s="1"/>
  <c r="AG879" i="1"/>
  <c r="AH879" i="1"/>
  <c r="AI879" i="1"/>
  <c r="AJ879" i="1"/>
  <c r="AK879" i="1"/>
  <c r="AT879" i="1"/>
  <c r="AU879" i="1"/>
  <c r="AV879" i="1"/>
  <c r="AW879" i="1"/>
  <c r="BB879" i="1" s="1"/>
  <c r="AC880" i="1"/>
  <c r="AD880" i="1"/>
  <c r="AE880" i="1"/>
  <c r="AF880" i="1"/>
  <c r="AO880" i="1" s="1"/>
  <c r="AP880" i="1" s="1"/>
  <c r="AG880" i="1"/>
  <c r="AH880" i="1"/>
  <c r="AI880" i="1"/>
  <c r="AJ880" i="1"/>
  <c r="AK880" i="1"/>
  <c r="AN880" i="1"/>
  <c r="AT880" i="1"/>
  <c r="AU880" i="1"/>
  <c r="AV880" i="1"/>
  <c r="AW880" i="1"/>
  <c r="BB880" i="1" s="1"/>
  <c r="AC881" i="1"/>
  <c r="AD881" i="1"/>
  <c r="AE881" i="1"/>
  <c r="AF881" i="1"/>
  <c r="AO881" i="1" s="1"/>
  <c r="AG881" i="1"/>
  <c r="AH881" i="1"/>
  <c r="AI881" i="1"/>
  <c r="AJ881" i="1"/>
  <c r="AK881" i="1"/>
  <c r="AT881" i="1"/>
  <c r="AU881" i="1"/>
  <c r="AV881" i="1"/>
  <c r="AW881" i="1"/>
  <c r="BB881" i="1" s="1"/>
  <c r="AC882" i="1"/>
  <c r="AD882" i="1"/>
  <c r="AE882" i="1"/>
  <c r="AF882" i="1"/>
  <c r="AO882" i="1" s="1"/>
  <c r="AP882" i="1" s="1"/>
  <c r="AG882" i="1"/>
  <c r="AH882" i="1"/>
  <c r="AI882" i="1"/>
  <c r="AJ882" i="1"/>
  <c r="AK882" i="1"/>
  <c r="AN882" i="1"/>
  <c r="AT882" i="1"/>
  <c r="AU882" i="1"/>
  <c r="AV882" i="1"/>
  <c r="AW882" i="1"/>
  <c r="BB882" i="1" s="1"/>
  <c r="AC883" i="1"/>
  <c r="AD883" i="1"/>
  <c r="AE883" i="1"/>
  <c r="AF883" i="1"/>
  <c r="AO883" i="1" s="1"/>
  <c r="AG883" i="1"/>
  <c r="AH883" i="1"/>
  <c r="AI883" i="1"/>
  <c r="AJ883" i="1"/>
  <c r="AK883" i="1"/>
  <c r="AT883" i="1"/>
  <c r="AU883" i="1"/>
  <c r="AV883" i="1"/>
  <c r="AW883" i="1"/>
  <c r="BB883" i="1" s="1"/>
  <c r="AC884" i="1"/>
  <c r="AD884" i="1"/>
  <c r="AE884" i="1"/>
  <c r="AF884" i="1"/>
  <c r="AO884" i="1" s="1"/>
  <c r="AP884" i="1" s="1"/>
  <c r="AG884" i="1"/>
  <c r="AH884" i="1"/>
  <c r="AI884" i="1"/>
  <c r="AJ884" i="1"/>
  <c r="AK884" i="1"/>
  <c r="AN884" i="1"/>
  <c r="AT884" i="1"/>
  <c r="AU884" i="1"/>
  <c r="AV884" i="1"/>
  <c r="AW884" i="1"/>
  <c r="BB884" i="1" s="1"/>
  <c r="AC885" i="1"/>
  <c r="AD885" i="1"/>
  <c r="AE885" i="1"/>
  <c r="AF885" i="1"/>
  <c r="AO885" i="1" s="1"/>
  <c r="AG885" i="1"/>
  <c r="AH885" i="1"/>
  <c r="AI885" i="1"/>
  <c r="AJ885" i="1"/>
  <c r="AK885" i="1"/>
  <c r="AT885" i="1"/>
  <c r="AU885" i="1"/>
  <c r="AV885" i="1"/>
  <c r="AW885" i="1"/>
  <c r="BB885" i="1" s="1"/>
  <c r="AC886" i="1"/>
  <c r="AD886" i="1"/>
  <c r="AE886" i="1"/>
  <c r="AF886" i="1"/>
  <c r="AO886" i="1" s="1"/>
  <c r="AP886" i="1" s="1"/>
  <c r="AG886" i="1"/>
  <c r="AH886" i="1"/>
  <c r="AI886" i="1"/>
  <c r="AJ886" i="1"/>
  <c r="AK886" i="1"/>
  <c r="AN886" i="1"/>
  <c r="AT886" i="1"/>
  <c r="AU886" i="1"/>
  <c r="AV886" i="1"/>
  <c r="AW886" i="1"/>
  <c r="BB886" i="1" s="1"/>
  <c r="AC887" i="1"/>
  <c r="AD887" i="1"/>
  <c r="AE887" i="1"/>
  <c r="AF887" i="1"/>
  <c r="AO887" i="1" s="1"/>
  <c r="AG887" i="1"/>
  <c r="AH887" i="1"/>
  <c r="AI887" i="1"/>
  <c r="AJ887" i="1"/>
  <c r="AK887" i="1"/>
  <c r="AT887" i="1"/>
  <c r="AU887" i="1"/>
  <c r="AV887" i="1"/>
  <c r="AW887" i="1"/>
  <c r="BB887" i="1" s="1"/>
  <c r="AC888" i="1"/>
  <c r="AD888" i="1"/>
  <c r="AE888" i="1"/>
  <c r="AF888" i="1"/>
  <c r="AG888" i="1"/>
  <c r="AH888" i="1"/>
  <c r="AI888" i="1"/>
  <c r="AJ888" i="1"/>
  <c r="AK888" i="1"/>
  <c r="AO888" i="1"/>
  <c r="AN888" i="1" s="1"/>
  <c r="AT888" i="1"/>
  <c r="AU888" i="1"/>
  <c r="AV888" i="1"/>
  <c r="AW888" i="1"/>
  <c r="BB888" i="1" s="1"/>
  <c r="AC889" i="1"/>
  <c r="AD889" i="1"/>
  <c r="AE889" i="1"/>
  <c r="AF889" i="1"/>
  <c r="AO889" i="1" s="1"/>
  <c r="AG889" i="1"/>
  <c r="AH889" i="1"/>
  <c r="AI889" i="1"/>
  <c r="AJ889" i="1"/>
  <c r="AK889" i="1"/>
  <c r="AT889" i="1"/>
  <c r="AU889" i="1"/>
  <c r="AV889" i="1"/>
  <c r="AW889" i="1"/>
  <c r="BB889" i="1" s="1"/>
  <c r="AC890" i="1"/>
  <c r="AD890" i="1"/>
  <c r="AE890" i="1"/>
  <c r="AF890" i="1"/>
  <c r="AO890" i="1" s="1"/>
  <c r="AN890" i="1" s="1"/>
  <c r="AG890" i="1"/>
  <c r="AH890" i="1"/>
  <c r="AI890" i="1"/>
  <c r="AJ890" i="1"/>
  <c r="AK890" i="1"/>
  <c r="AT890" i="1"/>
  <c r="AU890" i="1"/>
  <c r="AV890" i="1"/>
  <c r="AW890" i="1"/>
  <c r="BB890" i="1" s="1"/>
  <c r="AC891" i="1"/>
  <c r="AD891" i="1"/>
  <c r="AE891" i="1"/>
  <c r="AF891" i="1"/>
  <c r="AO891" i="1" s="1"/>
  <c r="AG891" i="1"/>
  <c r="AH891" i="1"/>
  <c r="AI891" i="1"/>
  <c r="AJ891" i="1"/>
  <c r="AK891" i="1"/>
  <c r="AT891" i="1"/>
  <c r="AU891" i="1"/>
  <c r="AV891" i="1"/>
  <c r="AW891" i="1"/>
  <c r="BB891" i="1" s="1"/>
  <c r="AC892" i="1"/>
  <c r="AD892" i="1"/>
  <c r="AE892" i="1"/>
  <c r="AF892" i="1"/>
  <c r="AO892" i="1" s="1"/>
  <c r="AN892" i="1" s="1"/>
  <c r="AG892" i="1"/>
  <c r="AH892" i="1"/>
  <c r="AI892" i="1"/>
  <c r="AJ892" i="1"/>
  <c r="AK892" i="1"/>
  <c r="AT892" i="1"/>
  <c r="AU892" i="1"/>
  <c r="AV892" i="1"/>
  <c r="AW892" i="1"/>
  <c r="BB892" i="1" s="1"/>
  <c r="AC893" i="1"/>
  <c r="AD893" i="1"/>
  <c r="AE893" i="1"/>
  <c r="AF893" i="1"/>
  <c r="AO893" i="1" s="1"/>
  <c r="AG893" i="1"/>
  <c r="AH893" i="1"/>
  <c r="AI893" i="1"/>
  <c r="AJ893" i="1"/>
  <c r="AK893" i="1"/>
  <c r="AT893" i="1"/>
  <c r="AU893" i="1"/>
  <c r="AV893" i="1"/>
  <c r="AW893" i="1"/>
  <c r="BB893" i="1" s="1"/>
  <c r="AC894" i="1"/>
  <c r="AD894" i="1"/>
  <c r="AE894" i="1"/>
  <c r="AF894" i="1"/>
  <c r="AG894" i="1"/>
  <c r="AH894" i="1"/>
  <c r="AI894" i="1"/>
  <c r="AJ894" i="1"/>
  <c r="AK894" i="1"/>
  <c r="AO894" i="1"/>
  <c r="AN894" i="1" s="1"/>
  <c r="AT894" i="1"/>
  <c r="AU894" i="1"/>
  <c r="AV894" i="1"/>
  <c r="AW894" i="1"/>
  <c r="BB894" i="1" s="1"/>
  <c r="AC895" i="1"/>
  <c r="AD895" i="1"/>
  <c r="AE895" i="1"/>
  <c r="AF895" i="1"/>
  <c r="AO895" i="1" s="1"/>
  <c r="AG895" i="1"/>
  <c r="AH895" i="1"/>
  <c r="AI895" i="1"/>
  <c r="AJ895" i="1"/>
  <c r="AK895" i="1"/>
  <c r="AT895" i="1"/>
  <c r="AU895" i="1"/>
  <c r="AV895" i="1"/>
  <c r="AW895" i="1"/>
  <c r="BB895" i="1" s="1"/>
  <c r="AC896" i="1"/>
  <c r="AD896" i="1"/>
  <c r="AE896" i="1"/>
  <c r="AF896" i="1"/>
  <c r="AG896" i="1"/>
  <c r="AH896" i="1"/>
  <c r="AI896" i="1"/>
  <c r="AJ896" i="1"/>
  <c r="AK896" i="1"/>
  <c r="AO896" i="1"/>
  <c r="AN896" i="1" s="1"/>
  <c r="AT896" i="1"/>
  <c r="AU896" i="1"/>
  <c r="AV896" i="1"/>
  <c r="AW896" i="1"/>
  <c r="BB896" i="1" s="1"/>
  <c r="AC897" i="1"/>
  <c r="AD897" i="1"/>
  <c r="AE897" i="1"/>
  <c r="AF897" i="1"/>
  <c r="AO897" i="1" s="1"/>
  <c r="AG897" i="1"/>
  <c r="AH897" i="1"/>
  <c r="AI897" i="1"/>
  <c r="AJ897" i="1"/>
  <c r="AK897" i="1"/>
  <c r="AT897" i="1"/>
  <c r="AU897" i="1"/>
  <c r="AV897" i="1"/>
  <c r="AW897" i="1"/>
  <c r="BB897" i="1" s="1"/>
  <c r="AC898" i="1"/>
  <c r="AD898" i="1"/>
  <c r="AE898" i="1"/>
  <c r="AF898" i="1"/>
  <c r="AO898" i="1" s="1"/>
  <c r="AN898" i="1" s="1"/>
  <c r="AG898" i="1"/>
  <c r="AH898" i="1"/>
  <c r="AI898" i="1"/>
  <c r="AJ898" i="1"/>
  <c r="AK898" i="1"/>
  <c r="AT898" i="1"/>
  <c r="AU898" i="1"/>
  <c r="AV898" i="1"/>
  <c r="AW898" i="1"/>
  <c r="BB898" i="1" s="1"/>
  <c r="AC899" i="1"/>
  <c r="AD899" i="1"/>
  <c r="AE899" i="1"/>
  <c r="AF899" i="1"/>
  <c r="AO899" i="1" s="1"/>
  <c r="AG899" i="1"/>
  <c r="AH899" i="1"/>
  <c r="AI899" i="1"/>
  <c r="AJ899" i="1"/>
  <c r="AK899" i="1"/>
  <c r="AT899" i="1"/>
  <c r="AU899" i="1"/>
  <c r="AV899" i="1"/>
  <c r="AW899" i="1"/>
  <c r="BB899" i="1" s="1"/>
  <c r="AC900" i="1"/>
  <c r="AD900" i="1"/>
  <c r="AE900" i="1"/>
  <c r="AF900" i="1"/>
  <c r="AO900" i="1" s="1"/>
  <c r="AN900" i="1" s="1"/>
  <c r="AG900" i="1"/>
  <c r="AH900" i="1"/>
  <c r="AI900" i="1"/>
  <c r="AJ900" i="1"/>
  <c r="AK900" i="1"/>
  <c r="AT900" i="1"/>
  <c r="AU900" i="1"/>
  <c r="AV900" i="1"/>
  <c r="AW900" i="1"/>
  <c r="BB900" i="1" s="1"/>
  <c r="AC901" i="1"/>
  <c r="AD901" i="1"/>
  <c r="AE901" i="1"/>
  <c r="AF901" i="1"/>
  <c r="AO901" i="1" s="1"/>
  <c r="AG901" i="1"/>
  <c r="AH901" i="1"/>
  <c r="AI901" i="1"/>
  <c r="AJ901" i="1"/>
  <c r="AK901" i="1"/>
  <c r="AT901" i="1"/>
  <c r="AU901" i="1"/>
  <c r="AV901" i="1"/>
  <c r="AW901" i="1"/>
  <c r="BB901" i="1" s="1"/>
  <c r="AC902" i="1"/>
  <c r="AD902" i="1"/>
  <c r="AE902" i="1"/>
  <c r="AF902" i="1"/>
  <c r="AG902" i="1"/>
  <c r="AH902" i="1"/>
  <c r="AI902" i="1"/>
  <c r="AJ902" i="1"/>
  <c r="AK902" i="1"/>
  <c r="AO902" i="1"/>
  <c r="AN902" i="1" s="1"/>
  <c r="AT902" i="1"/>
  <c r="AU902" i="1"/>
  <c r="AV902" i="1"/>
  <c r="AW902" i="1"/>
  <c r="BB902" i="1" s="1"/>
  <c r="AC903" i="1"/>
  <c r="AD903" i="1"/>
  <c r="AE903" i="1"/>
  <c r="AF903" i="1"/>
  <c r="AO903" i="1" s="1"/>
  <c r="AG903" i="1"/>
  <c r="AH903" i="1"/>
  <c r="AI903" i="1"/>
  <c r="AJ903" i="1"/>
  <c r="AK903" i="1"/>
  <c r="AT903" i="1"/>
  <c r="AU903" i="1"/>
  <c r="AV903" i="1"/>
  <c r="AW903" i="1"/>
  <c r="BB903" i="1" s="1"/>
  <c r="AC904" i="1"/>
  <c r="AD904" i="1"/>
  <c r="AE904" i="1"/>
  <c r="AF904" i="1"/>
  <c r="AG904" i="1"/>
  <c r="AH904" i="1"/>
  <c r="AI904" i="1"/>
  <c r="AJ904" i="1"/>
  <c r="AK904" i="1"/>
  <c r="AO904" i="1"/>
  <c r="AN904" i="1" s="1"/>
  <c r="AT904" i="1"/>
  <c r="AU904" i="1"/>
  <c r="AV904" i="1"/>
  <c r="AW904" i="1"/>
  <c r="BB904" i="1" s="1"/>
  <c r="AC905" i="1"/>
  <c r="AD905" i="1"/>
  <c r="AE905" i="1"/>
  <c r="AF905" i="1"/>
  <c r="AO905" i="1" s="1"/>
  <c r="AG905" i="1"/>
  <c r="AH905" i="1"/>
  <c r="AI905" i="1"/>
  <c r="AJ905" i="1"/>
  <c r="AK905" i="1"/>
  <c r="AT905" i="1"/>
  <c r="AU905" i="1"/>
  <c r="AV905" i="1"/>
  <c r="AW905" i="1"/>
  <c r="BB905" i="1" s="1"/>
  <c r="AC906" i="1"/>
  <c r="AD906" i="1"/>
  <c r="AE906" i="1"/>
  <c r="AF906" i="1"/>
  <c r="AO906" i="1" s="1"/>
  <c r="AN906" i="1" s="1"/>
  <c r="AG906" i="1"/>
  <c r="AH906" i="1"/>
  <c r="AI906" i="1"/>
  <c r="AJ906" i="1"/>
  <c r="AK906" i="1"/>
  <c r="AT906" i="1"/>
  <c r="AU906" i="1"/>
  <c r="AV906" i="1"/>
  <c r="AW906" i="1"/>
  <c r="BB906" i="1" s="1"/>
  <c r="AC907" i="1"/>
  <c r="AD907" i="1"/>
  <c r="AE907" i="1"/>
  <c r="AF907" i="1"/>
  <c r="AO907" i="1" s="1"/>
  <c r="AG907" i="1"/>
  <c r="AH907" i="1"/>
  <c r="AI907" i="1"/>
  <c r="AJ907" i="1"/>
  <c r="AK907" i="1"/>
  <c r="AT907" i="1"/>
  <c r="AU907" i="1"/>
  <c r="AV907" i="1"/>
  <c r="AW907" i="1"/>
  <c r="BB907" i="1" s="1"/>
  <c r="AC908" i="1"/>
  <c r="AD908" i="1"/>
  <c r="AE908" i="1"/>
  <c r="AF908" i="1"/>
  <c r="AO908" i="1" s="1"/>
  <c r="AN908" i="1" s="1"/>
  <c r="AG908" i="1"/>
  <c r="AH908" i="1"/>
  <c r="AI908" i="1"/>
  <c r="AJ908" i="1"/>
  <c r="AK908" i="1"/>
  <c r="AT908" i="1"/>
  <c r="AU908" i="1"/>
  <c r="AV908" i="1"/>
  <c r="AW908" i="1"/>
  <c r="BB908" i="1" s="1"/>
  <c r="AC909" i="1"/>
  <c r="AD909" i="1"/>
  <c r="AE909" i="1"/>
  <c r="AF909" i="1"/>
  <c r="AO909" i="1" s="1"/>
  <c r="AG909" i="1"/>
  <c r="AH909" i="1"/>
  <c r="AI909" i="1"/>
  <c r="AJ909" i="1"/>
  <c r="AK909" i="1"/>
  <c r="AT909" i="1"/>
  <c r="AU909" i="1"/>
  <c r="AV909" i="1"/>
  <c r="AW909" i="1"/>
  <c r="BB909" i="1" s="1"/>
  <c r="AC910" i="1"/>
  <c r="AD910" i="1"/>
  <c r="AE910" i="1"/>
  <c r="AF910" i="1"/>
  <c r="AG910" i="1"/>
  <c r="AH910" i="1"/>
  <c r="AI910" i="1"/>
  <c r="AJ910" i="1"/>
  <c r="AK910" i="1"/>
  <c r="AO910" i="1"/>
  <c r="AN910" i="1" s="1"/>
  <c r="AT910" i="1"/>
  <c r="AU910" i="1"/>
  <c r="AV910" i="1"/>
  <c r="AW910" i="1"/>
  <c r="BB910" i="1" s="1"/>
  <c r="AC911" i="1"/>
  <c r="AD911" i="1"/>
  <c r="AE911" i="1"/>
  <c r="AF911" i="1"/>
  <c r="AO911" i="1" s="1"/>
  <c r="AG911" i="1"/>
  <c r="AH911" i="1"/>
  <c r="AI911" i="1"/>
  <c r="AJ911" i="1"/>
  <c r="AK911" i="1"/>
  <c r="AT911" i="1"/>
  <c r="AU911" i="1"/>
  <c r="AV911" i="1"/>
  <c r="AW911" i="1"/>
  <c r="BB911" i="1" s="1"/>
  <c r="AC912" i="1"/>
  <c r="AD912" i="1"/>
  <c r="AE912" i="1"/>
  <c r="AF912" i="1"/>
  <c r="AG912" i="1"/>
  <c r="AH912" i="1"/>
  <c r="AI912" i="1"/>
  <c r="AJ912" i="1"/>
  <c r="AK912" i="1"/>
  <c r="AO912" i="1"/>
  <c r="AN912" i="1" s="1"/>
  <c r="AT912" i="1"/>
  <c r="AU912" i="1"/>
  <c r="AV912" i="1"/>
  <c r="AW912" i="1"/>
  <c r="BB912" i="1" s="1"/>
  <c r="AC913" i="1"/>
  <c r="AD913" i="1"/>
  <c r="AE913" i="1"/>
  <c r="AF913" i="1"/>
  <c r="AO913" i="1" s="1"/>
  <c r="AG913" i="1"/>
  <c r="AH913" i="1"/>
  <c r="AI913" i="1"/>
  <c r="AJ913" i="1"/>
  <c r="AK913" i="1"/>
  <c r="AT913" i="1"/>
  <c r="AU913" i="1"/>
  <c r="AV913" i="1"/>
  <c r="AW913" i="1"/>
  <c r="BB913" i="1" s="1"/>
  <c r="AC914" i="1"/>
  <c r="AD914" i="1"/>
  <c r="AE914" i="1"/>
  <c r="AF914" i="1"/>
  <c r="AO914" i="1" s="1"/>
  <c r="AN914" i="1" s="1"/>
  <c r="AG914" i="1"/>
  <c r="AH914" i="1"/>
  <c r="AI914" i="1"/>
  <c r="AJ914" i="1"/>
  <c r="AK914" i="1"/>
  <c r="AT914" i="1"/>
  <c r="AU914" i="1"/>
  <c r="AV914" i="1"/>
  <c r="AW914" i="1"/>
  <c r="BB914" i="1" s="1"/>
  <c r="AC915" i="1"/>
  <c r="AD915" i="1"/>
  <c r="AE915" i="1"/>
  <c r="AF915" i="1"/>
  <c r="AO915" i="1" s="1"/>
  <c r="AG915" i="1"/>
  <c r="AH915" i="1"/>
  <c r="AI915" i="1"/>
  <c r="AJ915" i="1"/>
  <c r="AK915" i="1"/>
  <c r="AT915" i="1"/>
  <c r="AU915" i="1"/>
  <c r="AV915" i="1"/>
  <c r="AW915" i="1"/>
  <c r="BB915" i="1" s="1"/>
  <c r="AC916" i="1"/>
  <c r="AD916" i="1"/>
  <c r="AE916" i="1"/>
  <c r="AF916" i="1"/>
  <c r="AO916" i="1" s="1"/>
  <c r="AN916" i="1" s="1"/>
  <c r="AG916" i="1"/>
  <c r="AH916" i="1"/>
  <c r="AI916" i="1"/>
  <c r="AJ916" i="1"/>
  <c r="AK916" i="1"/>
  <c r="AT916" i="1"/>
  <c r="AU916" i="1"/>
  <c r="AV916" i="1"/>
  <c r="AW916" i="1"/>
  <c r="BB916" i="1" s="1"/>
  <c r="AC917" i="1"/>
  <c r="AD917" i="1"/>
  <c r="AE917" i="1"/>
  <c r="AF917" i="1"/>
  <c r="AO917" i="1" s="1"/>
  <c r="AG917" i="1"/>
  <c r="AH917" i="1"/>
  <c r="AI917" i="1"/>
  <c r="AJ917" i="1"/>
  <c r="AK917" i="1"/>
  <c r="AT917" i="1"/>
  <c r="AU917" i="1"/>
  <c r="AV917" i="1"/>
  <c r="AW917" i="1"/>
  <c r="BB917" i="1" s="1"/>
  <c r="AC918" i="1"/>
  <c r="AD918" i="1"/>
  <c r="AE918" i="1"/>
  <c r="AF918" i="1"/>
  <c r="AG918" i="1"/>
  <c r="AH918" i="1"/>
  <c r="AI918" i="1"/>
  <c r="AJ918" i="1"/>
  <c r="AK918" i="1"/>
  <c r="AO918" i="1"/>
  <c r="AN918" i="1" s="1"/>
  <c r="AT918" i="1"/>
  <c r="AU918" i="1"/>
  <c r="AV918" i="1"/>
  <c r="AW918" i="1"/>
  <c r="BB918" i="1" s="1"/>
  <c r="AC919" i="1"/>
  <c r="AD919" i="1"/>
  <c r="AE919" i="1"/>
  <c r="AF919" i="1"/>
  <c r="AO919" i="1" s="1"/>
  <c r="AG919" i="1"/>
  <c r="AH919" i="1"/>
  <c r="AI919" i="1"/>
  <c r="AJ919" i="1"/>
  <c r="AK919" i="1"/>
  <c r="AT919" i="1"/>
  <c r="AU919" i="1"/>
  <c r="AV919" i="1"/>
  <c r="AW919" i="1"/>
  <c r="BB919" i="1" s="1"/>
  <c r="AC920" i="1"/>
  <c r="AD920" i="1"/>
  <c r="AE920" i="1"/>
  <c r="AF920" i="1"/>
  <c r="AG920" i="1"/>
  <c r="AH920" i="1"/>
  <c r="AI920" i="1"/>
  <c r="AJ920" i="1"/>
  <c r="AK920" i="1"/>
  <c r="AO920" i="1"/>
  <c r="AN920" i="1" s="1"/>
  <c r="AT920" i="1"/>
  <c r="AU920" i="1"/>
  <c r="AV920" i="1"/>
  <c r="AW920" i="1"/>
  <c r="BB920" i="1" s="1"/>
  <c r="AC921" i="1"/>
  <c r="AD921" i="1"/>
  <c r="AE921" i="1"/>
  <c r="AF921" i="1"/>
  <c r="AO921" i="1" s="1"/>
  <c r="AG921" i="1"/>
  <c r="AH921" i="1"/>
  <c r="AI921" i="1"/>
  <c r="AJ921" i="1"/>
  <c r="AK921" i="1"/>
  <c r="AT921" i="1"/>
  <c r="AU921" i="1"/>
  <c r="AV921" i="1"/>
  <c r="AW921" i="1"/>
  <c r="BB921" i="1" s="1"/>
  <c r="AC922" i="1"/>
  <c r="AD922" i="1"/>
  <c r="AE922" i="1"/>
  <c r="AF922" i="1"/>
  <c r="AO922" i="1" s="1"/>
  <c r="AN922" i="1" s="1"/>
  <c r="AG922" i="1"/>
  <c r="AH922" i="1"/>
  <c r="AI922" i="1"/>
  <c r="AJ922" i="1"/>
  <c r="AK922" i="1"/>
  <c r="AT922" i="1"/>
  <c r="AU922" i="1"/>
  <c r="AV922" i="1"/>
  <c r="AW922" i="1"/>
  <c r="BB922" i="1" s="1"/>
  <c r="AC923" i="1"/>
  <c r="AD923" i="1"/>
  <c r="AE923" i="1"/>
  <c r="AF923" i="1"/>
  <c r="AO923" i="1" s="1"/>
  <c r="AG923" i="1"/>
  <c r="AH923" i="1"/>
  <c r="AI923" i="1"/>
  <c r="AJ923" i="1"/>
  <c r="AK923" i="1"/>
  <c r="AT923" i="1"/>
  <c r="AU923" i="1"/>
  <c r="AV923" i="1"/>
  <c r="AW923" i="1"/>
  <c r="BB923" i="1" s="1"/>
  <c r="AC924" i="1"/>
  <c r="AD924" i="1"/>
  <c r="AE924" i="1"/>
  <c r="AF924" i="1"/>
  <c r="AO924" i="1" s="1"/>
  <c r="AN924" i="1" s="1"/>
  <c r="AG924" i="1"/>
  <c r="AH924" i="1"/>
  <c r="AI924" i="1"/>
  <c r="AJ924" i="1"/>
  <c r="AK924" i="1"/>
  <c r="AT924" i="1"/>
  <c r="AU924" i="1"/>
  <c r="AV924" i="1"/>
  <c r="AW924" i="1"/>
  <c r="BB924" i="1" s="1"/>
  <c r="AC925" i="1"/>
  <c r="AD925" i="1"/>
  <c r="AE925" i="1"/>
  <c r="AF925" i="1"/>
  <c r="AO925" i="1" s="1"/>
  <c r="AG925" i="1"/>
  <c r="AH925" i="1"/>
  <c r="AI925" i="1"/>
  <c r="AJ925" i="1"/>
  <c r="AK925" i="1"/>
  <c r="AT925" i="1"/>
  <c r="AU925" i="1"/>
  <c r="AV925" i="1"/>
  <c r="AW925" i="1"/>
  <c r="BB925" i="1" s="1"/>
  <c r="AC926" i="1"/>
  <c r="AD926" i="1"/>
  <c r="AE926" i="1"/>
  <c r="AF926" i="1"/>
  <c r="AG926" i="1"/>
  <c r="AH926" i="1"/>
  <c r="AI926" i="1"/>
  <c r="AJ926" i="1"/>
  <c r="AK926" i="1"/>
  <c r="AO926" i="1"/>
  <c r="AN926" i="1" s="1"/>
  <c r="AT926" i="1"/>
  <c r="AU926" i="1"/>
  <c r="AV926" i="1"/>
  <c r="AW926" i="1"/>
  <c r="BB926" i="1" s="1"/>
  <c r="AC927" i="1"/>
  <c r="AD927" i="1"/>
  <c r="AE927" i="1"/>
  <c r="AF927" i="1"/>
  <c r="AO927" i="1" s="1"/>
  <c r="AG927" i="1"/>
  <c r="AH927" i="1"/>
  <c r="AI927" i="1"/>
  <c r="AJ927" i="1"/>
  <c r="AK927" i="1"/>
  <c r="AT927" i="1"/>
  <c r="AU927" i="1"/>
  <c r="AV927" i="1"/>
  <c r="AW927" i="1"/>
  <c r="BB927" i="1" s="1"/>
  <c r="AC928" i="1"/>
  <c r="AD928" i="1"/>
  <c r="AE928" i="1"/>
  <c r="AF928" i="1"/>
  <c r="AG928" i="1"/>
  <c r="AH928" i="1"/>
  <c r="AI928" i="1"/>
  <c r="AJ928" i="1"/>
  <c r="AK928" i="1"/>
  <c r="AO928" i="1"/>
  <c r="AN928" i="1" s="1"/>
  <c r="AT928" i="1"/>
  <c r="AU928" i="1"/>
  <c r="AV928" i="1"/>
  <c r="AW928" i="1"/>
  <c r="BB928" i="1" s="1"/>
  <c r="AC929" i="1"/>
  <c r="AD929" i="1"/>
  <c r="AE929" i="1"/>
  <c r="AF929" i="1"/>
  <c r="AO929" i="1" s="1"/>
  <c r="AG929" i="1"/>
  <c r="AH929" i="1"/>
  <c r="AI929" i="1"/>
  <c r="AJ929" i="1"/>
  <c r="AK929" i="1"/>
  <c r="AT929" i="1"/>
  <c r="AU929" i="1"/>
  <c r="AV929" i="1"/>
  <c r="AW929" i="1"/>
  <c r="BB929" i="1" s="1"/>
  <c r="AC930" i="1"/>
  <c r="AD930" i="1"/>
  <c r="AE930" i="1"/>
  <c r="AF930" i="1"/>
  <c r="AO930" i="1" s="1"/>
  <c r="AN930" i="1" s="1"/>
  <c r="AG930" i="1"/>
  <c r="AH930" i="1"/>
  <c r="AI930" i="1"/>
  <c r="AJ930" i="1"/>
  <c r="AK930" i="1"/>
  <c r="AT930" i="1"/>
  <c r="AU930" i="1"/>
  <c r="AV930" i="1"/>
  <c r="AW930" i="1"/>
  <c r="BB930" i="1" s="1"/>
  <c r="AC931" i="1"/>
  <c r="AD931" i="1"/>
  <c r="AE931" i="1"/>
  <c r="AF931" i="1"/>
  <c r="AO931" i="1" s="1"/>
  <c r="AG931" i="1"/>
  <c r="AH931" i="1"/>
  <c r="AI931" i="1"/>
  <c r="AJ931" i="1"/>
  <c r="AK931" i="1"/>
  <c r="AT931" i="1"/>
  <c r="AU931" i="1"/>
  <c r="AV931" i="1"/>
  <c r="AW931" i="1"/>
  <c r="BB931" i="1" s="1"/>
  <c r="AC932" i="1"/>
  <c r="AD932" i="1"/>
  <c r="AE932" i="1"/>
  <c r="AF932" i="1"/>
  <c r="AO932" i="1" s="1"/>
  <c r="AN932" i="1" s="1"/>
  <c r="AG932" i="1"/>
  <c r="AH932" i="1"/>
  <c r="AI932" i="1"/>
  <c r="AJ932" i="1"/>
  <c r="AK932" i="1"/>
  <c r="AT932" i="1"/>
  <c r="AU932" i="1"/>
  <c r="AV932" i="1"/>
  <c r="AW932" i="1"/>
  <c r="BB932" i="1" s="1"/>
  <c r="AC933" i="1"/>
  <c r="AD933" i="1"/>
  <c r="AE933" i="1"/>
  <c r="AF933" i="1"/>
  <c r="AO933" i="1" s="1"/>
  <c r="AG933" i="1"/>
  <c r="AH933" i="1"/>
  <c r="AI933" i="1"/>
  <c r="AJ933" i="1"/>
  <c r="AK933" i="1"/>
  <c r="AT933" i="1"/>
  <c r="AU933" i="1"/>
  <c r="AV933" i="1"/>
  <c r="AW933" i="1"/>
  <c r="BB933" i="1" s="1"/>
  <c r="AC934" i="1"/>
  <c r="AD934" i="1"/>
  <c r="AE934" i="1"/>
  <c r="AF934" i="1"/>
  <c r="AG934" i="1"/>
  <c r="AH934" i="1"/>
  <c r="AI934" i="1"/>
  <c r="AJ934" i="1"/>
  <c r="AK934" i="1"/>
  <c r="AO934" i="1"/>
  <c r="AN934" i="1" s="1"/>
  <c r="AT934" i="1"/>
  <c r="AU934" i="1"/>
  <c r="AV934" i="1"/>
  <c r="AW934" i="1"/>
  <c r="BB934" i="1" s="1"/>
  <c r="AC935" i="1"/>
  <c r="AD935" i="1"/>
  <c r="AE935" i="1"/>
  <c r="AF935" i="1"/>
  <c r="AO935" i="1" s="1"/>
  <c r="AG935" i="1"/>
  <c r="AH935" i="1"/>
  <c r="AI935" i="1"/>
  <c r="AJ935" i="1"/>
  <c r="AK935" i="1"/>
  <c r="AT935" i="1"/>
  <c r="AU935" i="1"/>
  <c r="AV935" i="1"/>
  <c r="AW935" i="1"/>
  <c r="BB935" i="1" s="1"/>
  <c r="AC936" i="1"/>
  <c r="AD936" i="1"/>
  <c r="AE936" i="1"/>
  <c r="AF936" i="1"/>
  <c r="AG936" i="1"/>
  <c r="AH936" i="1"/>
  <c r="AI936" i="1"/>
  <c r="AJ936" i="1"/>
  <c r="AK936" i="1"/>
  <c r="AO936" i="1"/>
  <c r="AN936" i="1" s="1"/>
  <c r="AT936" i="1"/>
  <c r="AU936" i="1"/>
  <c r="AV936" i="1"/>
  <c r="AW936" i="1"/>
  <c r="BB936" i="1" s="1"/>
  <c r="AC937" i="1"/>
  <c r="AD937" i="1"/>
  <c r="AE937" i="1"/>
  <c r="AF937" i="1"/>
  <c r="AO937" i="1" s="1"/>
  <c r="AG937" i="1"/>
  <c r="AH937" i="1"/>
  <c r="AI937" i="1"/>
  <c r="AJ937" i="1"/>
  <c r="AK937" i="1"/>
  <c r="AT937" i="1"/>
  <c r="AU937" i="1"/>
  <c r="AV937" i="1"/>
  <c r="AW937" i="1"/>
  <c r="BB937" i="1" s="1"/>
  <c r="AC938" i="1"/>
  <c r="AD938" i="1"/>
  <c r="AE938" i="1"/>
  <c r="AF938" i="1"/>
  <c r="AO938" i="1" s="1"/>
  <c r="AN938" i="1" s="1"/>
  <c r="AG938" i="1"/>
  <c r="AH938" i="1"/>
  <c r="AI938" i="1"/>
  <c r="AJ938" i="1"/>
  <c r="AK938" i="1"/>
  <c r="AT938" i="1"/>
  <c r="AU938" i="1"/>
  <c r="AV938" i="1"/>
  <c r="AW938" i="1"/>
  <c r="BB938" i="1" s="1"/>
  <c r="AC939" i="1"/>
  <c r="AD939" i="1"/>
  <c r="AE939" i="1"/>
  <c r="AF939" i="1"/>
  <c r="AO939" i="1" s="1"/>
  <c r="AG939" i="1"/>
  <c r="AH939" i="1"/>
  <c r="AI939" i="1"/>
  <c r="AJ939" i="1"/>
  <c r="AK939" i="1"/>
  <c r="AT939" i="1"/>
  <c r="AU939" i="1"/>
  <c r="AV939" i="1"/>
  <c r="AW939" i="1"/>
  <c r="BB939" i="1" s="1"/>
  <c r="AC940" i="1"/>
  <c r="AD940" i="1"/>
  <c r="AE940" i="1"/>
  <c r="AF940" i="1"/>
  <c r="AO940" i="1" s="1"/>
  <c r="AN940" i="1" s="1"/>
  <c r="AG940" i="1"/>
  <c r="AH940" i="1"/>
  <c r="AI940" i="1"/>
  <c r="AJ940" i="1"/>
  <c r="AK940" i="1"/>
  <c r="AT940" i="1"/>
  <c r="AU940" i="1"/>
  <c r="AV940" i="1"/>
  <c r="AW940" i="1"/>
  <c r="BB940" i="1" s="1"/>
  <c r="AC941" i="1"/>
  <c r="AD941" i="1"/>
  <c r="AE941" i="1"/>
  <c r="AF941" i="1"/>
  <c r="AO941" i="1" s="1"/>
  <c r="AG941" i="1"/>
  <c r="AH941" i="1"/>
  <c r="AI941" i="1"/>
  <c r="AJ941" i="1"/>
  <c r="AK941" i="1"/>
  <c r="AT941" i="1"/>
  <c r="AU941" i="1"/>
  <c r="AV941" i="1"/>
  <c r="AW941" i="1"/>
  <c r="BB941" i="1" s="1"/>
  <c r="AC942" i="1"/>
  <c r="AD942" i="1"/>
  <c r="AE942" i="1"/>
  <c r="AF942" i="1"/>
  <c r="AG942" i="1"/>
  <c r="AH942" i="1"/>
  <c r="AI942" i="1"/>
  <c r="AJ942" i="1"/>
  <c r="AK942" i="1"/>
  <c r="AO942" i="1"/>
  <c r="AN942" i="1" s="1"/>
  <c r="AT942" i="1"/>
  <c r="AU942" i="1"/>
  <c r="AV942" i="1"/>
  <c r="AW942" i="1"/>
  <c r="BB942" i="1" s="1"/>
  <c r="AC943" i="1"/>
  <c r="AD943" i="1"/>
  <c r="AE943" i="1"/>
  <c r="AF943" i="1"/>
  <c r="AO943" i="1" s="1"/>
  <c r="AG943" i="1"/>
  <c r="AH943" i="1"/>
  <c r="AI943" i="1"/>
  <c r="AJ943" i="1"/>
  <c r="AK943" i="1"/>
  <c r="AT943" i="1"/>
  <c r="AU943" i="1"/>
  <c r="AV943" i="1"/>
  <c r="AW943" i="1"/>
  <c r="BB943" i="1" s="1"/>
  <c r="AC944" i="1"/>
  <c r="AD944" i="1"/>
  <c r="AE944" i="1"/>
  <c r="AF944" i="1"/>
  <c r="AG944" i="1"/>
  <c r="AH944" i="1"/>
  <c r="AI944" i="1"/>
  <c r="AJ944" i="1"/>
  <c r="AK944" i="1"/>
  <c r="AO944" i="1"/>
  <c r="AN944" i="1" s="1"/>
  <c r="AT944" i="1"/>
  <c r="AU944" i="1"/>
  <c r="AV944" i="1"/>
  <c r="AW944" i="1"/>
  <c r="BB944" i="1" s="1"/>
  <c r="AC945" i="1"/>
  <c r="AD945" i="1"/>
  <c r="AE945" i="1"/>
  <c r="AF945" i="1"/>
  <c r="AO945" i="1" s="1"/>
  <c r="AG945" i="1"/>
  <c r="AH945" i="1"/>
  <c r="AI945" i="1"/>
  <c r="AJ945" i="1"/>
  <c r="AK945" i="1"/>
  <c r="AT945" i="1"/>
  <c r="AU945" i="1"/>
  <c r="AV945" i="1"/>
  <c r="AW945" i="1"/>
  <c r="BB945" i="1" s="1"/>
  <c r="AC946" i="1"/>
  <c r="AD946" i="1"/>
  <c r="AE946" i="1"/>
  <c r="AF946" i="1"/>
  <c r="AO946" i="1" s="1"/>
  <c r="AN946" i="1" s="1"/>
  <c r="AG946" i="1"/>
  <c r="AH946" i="1"/>
  <c r="AI946" i="1"/>
  <c r="AJ946" i="1"/>
  <c r="AK946" i="1"/>
  <c r="AT946" i="1"/>
  <c r="AU946" i="1"/>
  <c r="AV946" i="1"/>
  <c r="AW946" i="1"/>
  <c r="BB946" i="1" s="1"/>
  <c r="AC947" i="1"/>
  <c r="AD947" i="1"/>
  <c r="AE947" i="1"/>
  <c r="AF947" i="1"/>
  <c r="AO947" i="1" s="1"/>
  <c r="AG947" i="1"/>
  <c r="AH947" i="1"/>
  <c r="AI947" i="1"/>
  <c r="AJ947" i="1"/>
  <c r="AK947" i="1"/>
  <c r="AT947" i="1"/>
  <c r="AU947" i="1"/>
  <c r="AV947" i="1"/>
  <c r="AW947" i="1"/>
  <c r="BB947" i="1" s="1"/>
  <c r="AC948" i="1"/>
  <c r="AD948" i="1"/>
  <c r="AE948" i="1"/>
  <c r="AF948" i="1"/>
  <c r="AO948" i="1" s="1"/>
  <c r="AN948" i="1" s="1"/>
  <c r="AG948" i="1"/>
  <c r="AH948" i="1"/>
  <c r="AI948" i="1"/>
  <c r="AJ948" i="1"/>
  <c r="AK948" i="1"/>
  <c r="AT948" i="1"/>
  <c r="AU948" i="1"/>
  <c r="AV948" i="1"/>
  <c r="AW948" i="1"/>
  <c r="BB948" i="1" s="1"/>
  <c r="AC949" i="1"/>
  <c r="AD949" i="1"/>
  <c r="AE949" i="1"/>
  <c r="AF949" i="1"/>
  <c r="AO949" i="1" s="1"/>
  <c r="AG949" i="1"/>
  <c r="AH949" i="1"/>
  <c r="AI949" i="1"/>
  <c r="AJ949" i="1"/>
  <c r="AK949" i="1"/>
  <c r="AT949" i="1"/>
  <c r="AU949" i="1"/>
  <c r="AV949" i="1"/>
  <c r="AW949" i="1"/>
  <c r="BB949" i="1" s="1"/>
  <c r="AC950" i="1"/>
  <c r="AD950" i="1"/>
  <c r="AE950" i="1"/>
  <c r="AF950" i="1"/>
  <c r="AG950" i="1"/>
  <c r="AH950" i="1"/>
  <c r="AI950" i="1"/>
  <c r="AJ950" i="1"/>
  <c r="AK950" i="1"/>
  <c r="AO950" i="1"/>
  <c r="AN950" i="1" s="1"/>
  <c r="AT950" i="1"/>
  <c r="AU950" i="1"/>
  <c r="AV950" i="1"/>
  <c r="AW950" i="1"/>
  <c r="BB950" i="1" s="1"/>
  <c r="AC951" i="1"/>
  <c r="AD951" i="1"/>
  <c r="AE951" i="1"/>
  <c r="AF951" i="1"/>
  <c r="AO951" i="1" s="1"/>
  <c r="AG951" i="1"/>
  <c r="AH951" i="1"/>
  <c r="AI951" i="1"/>
  <c r="AJ951" i="1"/>
  <c r="AK951" i="1"/>
  <c r="AT951" i="1"/>
  <c r="AU951" i="1"/>
  <c r="AV951" i="1"/>
  <c r="AW951" i="1"/>
  <c r="BB951" i="1" s="1"/>
  <c r="AC952" i="1"/>
  <c r="AD952" i="1"/>
  <c r="AE952" i="1"/>
  <c r="AF952" i="1"/>
  <c r="AG952" i="1"/>
  <c r="AH952" i="1"/>
  <c r="AI952" i="1"/>
  <c r="AJ952" i="1"/>
  <c r="AK952" i="1"/>
  <c r="AO952" i="1"/>
  <c r="AN952" i="1" s="1"/>
  <c r="AT952" i="1"/>
  <c r="AU952" i="1"/>
  <c r="AV952" i="1"/>
  <c r="AW952" i="1"/>
  <c r="BB952" i="1" s="1"/>
  <c r="AC953" i="1"/>
  <c r="AD953" i="1"/>
  <c r="AE953" i="1"/>
  <c r="AF953" i="1"/>
  <c r="AO953" i="1" s="1"/>
  <c r="AG953" i="1"/>
  <c r="AH953" i="1"/>
  <c r="AI953" i="1"/>
  <c r="AJ953" i="1"/>
  <c r="AK953" i="1"/>
  <c r="AT953" i="1"/>
  <c r="AU953" i="1"/>
  <c r="AV953" i="1"/>
  <c r="AW953" i="1"/>
  <c r="BB953" i="1" s="1"/>
  <c r="AC954" i="1"/>
  <c r="AD954" i="1"/>
  <c r="AE954" i="1"/>
  <c r="AF954" i="1"/>
  <c r="AO954" i="1" s="1"/>
  <c r="AN954" i="1" s="1"/>
  <c r="AG954" i="1"/>
  <c r="AH954" i="1"/>
  <c r="AI954" i="1"/>
  <c r="AJ954" i="1"/>
  <c r="AK954" i="1"/>
  <c r="AT954" i="1"/>
  <c r="AU954" i="1"/>
  <c r="AV954" i="1"/>
  <c r="AW954" i="1"/>
  <c r="BB954" i="1" s="1"/>
  <c r="AC955" i="1"/>
  <c r="AD955" i="1"/>
  <c r="AE955" i="1"/>
  <c r="AF955" i="1"/>
  <c r="AO955" i="1" s="1"/>
  <c r="AG955" i="1"/>
  <c r="AH955" i="1"/>
  <c r="AI955" i="1"/>
  <c r="AJ955" i="1"/>
  <c r="AK955" i="1"/>
  <c r="AT955" i="1"/>
  <c r="AU955" i="1"/>
  <c r="AV955" i="1"/>
  <c r="AW955" i="1"/>
  <c r="BB955" i="1" s="1"/>
  <c r="AC956" i="1"/>
  <c r="AD956" i="1"/>
  <c r="AE956" i="1"/>
  <c r="AF956" i="1"/>
  <c r="AO956" i="1" s="1"/>
  <c r="AN956" i="1" s="1"/>
  <c r="AG956" i="1"/>
  <c r="AH956" i="1"/>
  <c r="AI956" i="1"/>
  <c r="AJ956" i="1"/>
  <c r="AK956" i="1"/>
  <c r="AT956" i="1"/>
  <c r="AU956" i="1"/>
  <c r="AV956" i="1"/>
  <c r="AW956" i="1"/>
  <c r="BB956" i="1" s="1"/>
  <c r="AC957" i="1"/>
  <c r="AD957" i="1"/>
  <c r="AE957" i="1"/>
  <c r="AF957" i="1"/>
  <c r="AO957" i="1" s="1"/>
  <c r="AG957" i="1"/>
  <c r="AH957" i="1"/>
  <c r="AI957" i="1"/>
  <c r="AJ957" i="1"/>
  <c r="AK957" i="1"/>
  <c r="AT957" i="1"/>
  <c r="AU957" i="1"/>
  <c r="AV957" i="1"/>
  <c r="AW957" i="1"/>
  <c r="BB957" i="1" s="1"/>
  <c r="AC958" i="1"/>
  <c r="AD958" i="1"/>
  <c r="AE958" i="1"/>
  <c r="AF958" i="1"/>
  <c r="AG958" i="1"/>
  <c r="AH958" i="1"/>
  <c r="AI958" i="1"/>
  <c r="AJ958" i="1"/>
  <c r="AK958" i="1"/>
  <c r="AO958" i="1"/>
  <c r="AN958" i="1" s="1"/>
  <c r="AT958" i="1"/>
  <c r="AU958" i="1"/>
  <c r="AV958" i="1"/>
  <c r="AW958" i="1"/>
  <c r="BB958" i="1" s="1"/>
  <c r="AC959" i="1"/>
  <c r="AD959" i="1"/>
  <c r="AE959" i="1"/>
  <c r="AF959" i="1"/>
  <c r="AO959" i="1" s="1"/>
  <c r="AG959" i="1"/>
  <c r="AH959" i="1"/>
  <c r="AI959" i="1"/>
  <c r="AJ959" i="1"/>
  <c r="AK959" i="1"/>
  <c r="AT959" i="1"/>
  <c r="AU959" i="1"/>
  <c r="AV959" i="1"/>
  <c r="AW959" i="1"/>
  <c r="BB959" i="1" s="1"/>
  <c r="AC960" i="1"/>
  <c r="AD960" i="1"/>
  <c r="AE960" i="1"/>
  <c r="AF960" i="1"/>
  <c r="AG960" i="1"/>
  <c r="AH960" i="1"/>
  <c r="AI960" i="1"/>
  <c r="AJ960" i="1"/>
  <c r="AK960" i="1"/>
  <c r="AO960" i="1"/>
  <c r="AN960" i="1" s="1"/>
  <c r="AT960" i="1"/>
  <c r="AU960" i="1"/>
  <c r="AV960" i="1"/>
  <c r="AW960" i="1"/>
  <c r="BB960" i="1" s="1"/>
  <c r="AC961" i="1"/>
  <c r="AD961" i="1"/>
  <c r="AE961" i="1"/>
  <c r="AF961" i="1"/>
  <c r="AO961" i="1" s="1"/>
  <c r="AG961" i="1"/>
  <c r="AH961" i="1"/>
  <c r="AI961" i="1"/>
  <c r="AJ961" i="1"/>
  <c r="AK961" i="1"/>
  <c r="AT961" i="1"/>
  <c r="AU961" i="1"/>
  <c r="AV961" i="1"/>
  <c r="AW961" i="1"/>
  <c r="BB961" i="1" s="1"/>
  <c r="AC962" i="1"/>
  <c r="AD962" i="1"/>
  <c r="AE962" i="1"/>
  <c r="AF962" i="1"/>
  <c r="AO962" i="1" s="1"/>
  <c r="AN962" i="1" s="1"/>
  <c r="AG962" i="1"/>
  <c r="AH962" i="1"/>
  <c r="AI962" i="1"/>
  <c r="AJ962" i="1"/>
  <c r="AK962" i="1"/>
  <c r="AT962" i="1"/>
  <c r="AU962" i="1"/>
  <c r="AV962" i="1"/>
  <c r="AW962" i="1"/>
  <c r="BB962" i="1" s="1"/>
  <c r="AC963" i="1"/>
  <c r="AD963" i="1"/>
  <c r="AE963" i="1"/>
  <c r="AF963" i="1"/>
  <c r="AO963" i="1" s="1"/>
  <c r="AG963" i="1"/>
  <c r="AH963" i="1"/>
  <c r="AI963" i="1"/>
  <c r="AJ963" i="1"/>
  <c r="AK963" i="1"/>
  <c r="AT963" i="1"/>
  <c r="AU963" i="1"/>
  <c r="AV963" i="1"/>
  <c r="AW963" i="1"/>
  <c r="BB963" i="1" s="1"/>
  <c r="AC964" i="1"/>
  <c r="AD964" i="1"/>
  <c r="AE964" i="1"/>
  <c r="AF964" i="1"/>
  <c r="AO964" i="1" s="1"/>
  <c r="AN964" i="1" s="1"/>
  <c r="AG964" i="1"/>
  <c r="AH964" i="1"/>
  <c r="AI964" i="1"/>
  <c r="AJ964" i="1"/>
  <c r="AK964" i="1"/>
  <c r="AT964" i="1"/>
  <c r="AU964" i="1"/>
  <c r="AV964" i="1"/>
  <c r="AW964" i="1"/>
  <c r="BB964" i="1" s="1"/>
  <c r="AC965" i="1"/>
  <c r="AD965" i="1"/>
  <c r="AE965" i="1"/>
  <c r="AF965" i="1"/>
  <c r="AO965" i="1" s="1"/>
  <c r="AG965" i="1"/>
  <c r="AH965" i="1"/>
  <c r="AI965" i="1"/>
  <c r="AJ965" i="1"/>
  <c r="AK965" i="1"/>
  <c r="AT965" i="1"/>
  <c r="AU965" i="1"/>
  <c r="AV965" i="1"/>
  <c r="AW965" i="1"/>
  <c r="BB965" i="1" s="1"/>
  <c r="AC966" i="1"/>
  <c r="AD966" i="1"/>
  <c r="AE966" i="1"/>
  <c r="AF966" i="1"/>
  <c r="AO966" i="1" s="1"/>
  <c r="AN966" i="1" s="1"/>
  <c r="AG966" i="1"/>
  <c r="AH966" i="1"/>
  <c r="AI966" i="1"/>
  <c r="AJ966" i="1"/>
  <c r="AK966" i="1"/>
  <c r="AT966" i="1"/>
  <c r="AU966" i="1"/>
  <c r="AV966" i="1"/>
  <c r="AW966" i="1"/>
  <c r="BB966" i="1" s="1"/>
  <c r="AC967" i="1"/>
  <c r="AD967" i="1"/>
  <c r="AE967" i="1"/>
  <c r="AF967" i="1"/>
  <c r="AO967" i="1" s="1"/>
  <c r="AG967" i="1"/>
  <c r="AH967" i="1"/>
  <c r="AI967" i="1"/>
  <c r="AJ967" i="1"/>
  <c r="AK967" i="1"/>
  <c r="AT967" i="1"/>
  <c r="AU967" i="1"/>
  <c r="AV967" i="1"/>
  <c r="AW967" i="1"/>
  <c r="BB967" i="1" s="1"/>
  <c r="AC968" i="1"/>
  <c r="AD968" i="1"/>
  <c r="AE968" i="1"/>
  <c r="AF968" i="1"/>
  <c r="AG968" i="1"/>
  <c r="AH968" i="1"/>
  <c r="AI968" i="1"/>
  <c r="AJ968" i="1"/>
  <c r="AK968" i="1"/>
  <c r="AO968" i="1"/>
  <c r="AN968" i="1" s="1"/>
  <c r="AT968" i="1"/>
  <c r="AU968" i="1"/>
  <c r="AV968" i="1"/>
  <c r="AW968" i="1"/>
  <c r="BB968" i="1" s="1"/>
  <c r="AC969" i="1"/>
  <c r="AD969" i="1"/>
  <c r="AE969" i="1"/>
  <c r="AF969" i="1"/>
  <c r="AO969" i="1" s="1"/>
  <c r="AG969" i="1"/>
  <c r="AH969" i="1"/>
  <c r="AI969" i="1"/>
  <c r="AJ969" i="1"/>
  <c r="AK969" i="1"/>
  <c r="AT969" i="1"/>
  <c r="AU969" i="1"/>
  <c r="AV969" i="1"/>
  <c r="AW969" i="1"/>
  <c r="BB969" i="1" s="1"/>
  <c r="AC970" i="1"/>
  <c r="AD970" i="1"/>
  <c r="AE970" i="1"/>
  <c r="AF970" i="1"/>
  <c r="AO970" i="1" s="1"/>
  <c r="AN970" i="1" s="1"/>
  <c r="AG970" i="1"/>
  <c r="AH970" i="1"/>
  <c r="AI970" i="1"/>
  <c r="AJ970" i="1"/>
  <c r="AK970" i="1"/>
  <c r="AT970" i="1"/>
  <c r="AU970" i="1"/>
  <c r="AV970" i="1"/>
  <c r="AW970" i="1"/>
  <c r="BB970" i="1" s="1"/>
  <c r="AC971" i="1"/>
  <c r="AD971" i="1"/>
  <c r="AE971" i="1"/>
  <c r="AF971" i="1"/>
  <c r="AO971" i="1" s="1"/>
  <c r="AG971" i="1"/>
  <c r="AH971" i="1"/>
  <c r="AI971" i="1"/>
  <c r="AJ971" i="1"/>
  <c r="AK971" i="1"/>
  <c r="AT971" i="1"/>
  <c r="AU971" i="1"/>
  <c r="AV971" i="1"/>
  <c r="AW971" i="1"/>
  <c r="BB971" i="1" s="1"/>
  <c r="AC972" i="1"/>
  <c r="AD972" i="1"/>
  <c r="AE972" i="1"/>
  <c r="AF972" i="1"/>
  <c r="AO972" i="1" s="1"/>
  <c r="AN972" i="1" s="1"/>
  <c r="AG972" i="1"/>
  <c r="AH972" i="1"/>
  <c r="AI972" i="1"/>
  <c r="AJ972" i="1"/>
  <c r="AK972" i="1"/>
  <c r="AT972" i="1"/>
  <c r="AU972" i="1"/>
  <c r="AV972" i="1"/>
  <c r="AW972" i="1"/>
  <c r="BB972" i="1" s="1"/>
  <c r="AC973" i="1"/>
  <c r="AD973" i="1"/>
  <c r="AE973" i="1"/>
  <c r="AF973" i="1"/>
  <c r="AO973" i="1" s="1"/>
  <c r="AG973" i="1"/>
  <c r="AH973" i="1"/>
  <c r="AI973" i="1"/>
  <c r="AJ973" i="1"/>
  <c r="AK973" i="1"/>
  <c r="AT973" i="1"/>
  <c r="AU973" i="1"/>
  <c r="AV973" i="1"/>
  <c r="AW973" i="1"/>
  <c r="BB973" i="1" s="1"/>
  <c r="AC974" i="1"/>
  <c r="AD974" i="1"/>
  <c r="AE974" i="1"/>
  <c r="AF974" i="1"/>
  <c r="AG974" i="1"/>
  <c r="AH974" i="1"/>
  <c r="AI974" i="1"/>
  <c r="AJ974" i="1"/>
  <c r="AK974" i="1"/>
  <c r="AO974" i="1"/>
  <c r="AN974" i="1" s="1"/>
  <c r="AT974" i="1"/>
  <c r="AU974" i="1"/>
  <c r="AV974" i="1"/>
  <c r="AW974" i="1"/>
  <c r="BB974" i="1" s="1"/>
  <c r="AC975" i="1"/>
  <c r="AD975" i="1"/>
  <c r="AE975" i="1"/>
  <c r="AF975" i="1"/>
  <c r="AO975" i="1" s="1"/>
  <c r="AG975" i="1"/>
  <c r="AH975" i="1"/>
  <c r="AI975" i="1"/>
  <c r="AJ975" i="1"/>
  <c r="AK975" i="1"/>
  <c r="AT975" i="1"/>
  <c r="AU975" i="1"/>
  <c r="AV975" i="1"/>
  <c r="AW975" i="1"/>
  <c r="BB975" i="1" s="1"/>
  <c r="AC976" i="1"/>
  <c r="AD976" i="1"/>
  <c r="AE976" i="1"/>
  <c r="AF976" i="1"/>
  <c r="AG976" i="1"/>
  <c r="AH976" i="1"/>
  <c r="AI976" i="1"/>
  <c r="AJ976" i="1"/>
  <c r="AK976" i="1"/>
  <c r="AO976" i="1"/>
  <c r="AN976" i="1" s="1"/>
  <c r="AT976" i="1"/>
  <c r="AU976" i="1"/>
  <c r="AV976" i="1"/>
  <c r="AW976" i="1"/>
  <c r="BB976" i="1" s="1"/>
  <c r="AC977" i="1"/>
  <c r="AD977" i="1"/>
  <c r="AE977" i="1"/>
  <c r="AF977" i="1"/>
  <c r="AO977" i="1" s="1"/>
  <c r="AG977" i="1"/>
  <c r="AH977" i="1"/>
  <c r="AI977" i="1"/>
  <c r="AJ977" i="1"/>
  <c r="AK977" i="1"/>
  <c r="AT977" i="1"/>
  <c r="AU977" i="1"/>
  <c r="AV977" i="1"/>
  <c r="AW977" i="1"/>
  <c r="BB977" i="1" s="1"/>
  <c r="AC978" i="1"/>
  <c r="AD978" i="1"/>
  <c r="AE978" i="1"/>
  <c r="AF978" i="1"/>
  <c r="AO978" i="1" s="1"/>
  <c r="AN978" i="1" s="1"/>
  <c r="AG978" i="1"/>
  <c r="AH978" i="1"/>
  <c r="AI978" i="1"/>
  <c r="AJ978" i="1"/>
  <c r="AK978" i="1"/>
  <c r="AT978" i="1"/>
  <c r="AU978" i="1"/>
  <c r="AV978" i="1"/>
  <c r="AW978" i="1"/>
  <c r="BB978" i="1" s="1"/>
  <c r="AC979" i="1"/>
  <c r="AD979" i="1"/>
  <c r="AE979" i="1"/>
  <c r="AF979" i="1"/>
  <c r="AO979" i="1" s="1"/>
  <c r="AG979" i="1"/>
  <c r="AH979" i="1"/>
  <c r="AI979" i="1"/>
  <c r="AJ979" i="1"/>
  <c r="AK979" i="1"/>
  <c r="AT979" i="1"/>
  <c r="AU979" i="1"/>
  <c r="AV979" i="1"/>
  <c r="AW979" i="1"/>
  <c r="BB979" i="1" s="1"/>
  <c r="AC980" i="1"/>
  <c r="AD980" i="1"/>
  <c r="AE980" i="1"/>
  <c r="AF980" i="1"/>
  <c r="AO980" i="1" s="1"/>
  <c r="AN980" i="1" s="1"/>
  <c r="AG980" i="1"/>
  <c r="AH980" i="1"/>
  <c r="AI980" i="1"/>
  <c r="AJ980" i="1"/>
  <c r="AK980" i="1"/>
  <c r="AT980" i="1"/>
  <c r="AU980" i="1"/>
  <c r="AV980" i="1"/>
  <c r="AW980" i="1"/>
  <c r="BB980" i="1" s="1"/>
  <c r="AC981" i="1"/>
  <c r="AD981" i="1"/>
  <c r="AE981" i="1"/>
  <c r="AF981" i="1"/>
  <c r="AO981" i="1" s="1"/>
  <c r="AG981" i="1"/>
  <c r="AH981" i="1"/>
  <c r="AI981" i="1"/>
  <c r="AJ981" i="1"/>
  <c r="AK981" i="1"/>
  <c r="AT981" i="1"/>
  <c r="AU981" i="1"/>
  <c r="AV981" i="1"/>
  <c r="AW981" i="1"/>
  <c r="BB981" i="1" s="1"/>
  <c r="AC982" i="1"/>
  <c r="AD982" i="1"/>
  <c r="AE982" i="1"/>
  <c r="AF982" i="1"/>
  <c r="AG982" i="1"/>
  <c r="AH982" i="1"/>
  <c r="AI982" i="1"/>
  <c r="AJ982" i="1"/>
  <c r="AK982" i="1"/>
  <c r="AO982" i="1"/>
  <c r="AN982" i="1" s="1"/>
  <c r="AT982" i="1"/>
  <c r="AU982" i="1"/>
  <c r="AV982" i="1"/>
  <c r="AW982" i="1"/>
  <c r="BB982" i="1" s="1"/>
  <c r="AC983" i="1"/>
  <c r="AD983" i="1"/>
  <c r="AE983" i="1"/>
  <c r="AF983" i="1"/>
  <c r="AO983" i="1" s="1"/>
  <c r="AG983" i="1"/>
  <c r="AH983" i="1"/>
  <c r="AI983" i="1"/>
  <c r="AJ983" i="1"/>
  <c r="AK983" i="1"/>
  <c r="AT983" i="1"/>
  <c r="AU983" i="1"/>
  <c r="AV983" i="1"/>
  <c r="AW983" i="1"/>
  <c r="BB983" i="1" s="1"/>
  <c r="AC984" i="1"/>
  <c r="AD984" i="1"/>
  <c r="AE984" i="1"/>
  <c r="AF984" i="1"/>
  <c r="AG984" i="1"/>
  <c r="AH984" i="1"/>
  <c r="AI984" i="1"/>
  <c r="AJ984" i="1"/>
  <c r="AK984" i="1"/>
  <c r="AO984" i="1"/>
  <c r="AN984" i="1" s="1"/>
  <c r="AT984" i="1"/>
  <c r="AU984" i="1"/>
  <c r="AV984" i="1"/>
  <c r="AW984" i="1"/>
  <c r="BB984" i="1" s="1"/>
  <c r="AC985" i="1"/>
  <c r="AD985" i="1"/>
  <c r="AE985" i="1"/>
  <c r="AF985" i="1"/>
  <c r="AO985" i="1" s="1"/>
  <c r="AG985" i="1"/>
  <c r="AH985" i="1"/>
  <c r="AI985" i="1"/>
  <c r="AJ985" i="1"/>
  <c r="AK985" i="1"/>
  <c r="AT985" i="1"/>
  <c r="AU985" i="1"/>
  <c r="AV985" i="1"/>
  <c r="AW985" i="1"/>
  <c r="BB985" i="1" s="1"/>
  <c r="AC986" i="1"/>
  <c r="AD986" i="1"/>
  <c r="AE986" i="1"/>
  <c r="AF986" i="1"/>
  <c r="AO986" i="1" s="1"/>
  <c r="AN986" i="1" s="1"/>
  <c r="AG986" i="1"/>
  <c r="AH986" i="1"/>
  <c r="AI986" i="1"/>
  <c r="AJ986" i="1"/>
  <c r="AK986" i="1"/>
  <c r="AT986" i="1"/>
  <c r="AU986" i="1"/>
  <c r="AV986" i="1"/>
  <c r="AW986" i="1"/>
  <c r="BB986" i="1" s="1"/>
  <c r="AC987" i="1"/>
  <c r="AD987" i="1"/>
  <c r="AE987" i="1"/>
  <c r="AF987" i="1"/>
  <c r="AO987" i="1" s="1"/>
  <c r="AG987" i="1"/>
  <c r="AH987" i="1"/>
  <c r="AI987" i="1"/>
  <c r="AJ987" i="1"/>
  <c r="AK987" i="1"/>
  <c r="AT987" i="1"/>
  <c r="AU987" i="1"/>
  <c r="AV987" i="1"/>
  <c r="AW987" i="1"/>
  <c r="BB987" i="1" s="1"/>
  <c r="AC988" i="1"/>
  <c r="AD988" i="1"/>
  <c r="AE988" i="1"/>
  <c r="AF988" i="1"/>
  <c r="AO988" i="1" s="1"/>
  <c r="AN988" i="1" s="1"/>
  <c r="AG988" i="1"/>
  <c r="AH988" i="1"/>
  <c r="AI988" i="1"/>
  <c r="AJ988" i="1"/>
  <c r="AK988" i="1"/>
  <c r="AT988" i="1"/>
  <c r="AU988" i="1"/>
  <c r="AV988" i="1"/>
  <c r="AW988" i="1"/>
  <c r="BB988" i="1" s="1"/>
  <c r="AC989" i="1"/>
  <c r="AD989" i="1"/>
  <c r="AE989" i="1"/>
  <c r="AF989" i="1"/>
  <c r="AO989" i="1" s="1"/>
  <c r="AG989" i="1"/>
  <c r="AH989" i="1"/>
  <c r="AI989" i="1"/>
  <c r="AJ989" i="1"/>
  <c r="AK989" i="1"/>
  <c r="AT989" i="1"/>
  <c r="AU989" i="1"/>
  <c r="AV989" i="1"/>
  <c r="AW989" i="1"/>
  <c r="BB989" i="1" s="1"/>
  <c r="AC990" i="1"/>
  <c r="AD990" i="1"/>
  <c r="AE990" i="1"/>
  <c r="AF990" i="1"/>
  <c r="AG990" i="1"/>
  <c r="AH990" i="1"/>
  <c r="AI990" i="1"/>
  <c r="AJ990" i="1"/>
  <c r="AK990" i="1"/>
  <c r="AO990" i="1"/>
  <c r="AN990" i="1" s="1"/>
  <c r="AT990" i="1"/>
  <c r="AU990" i="1"/>
  <c r="AV990" i="1"/>
  <c r="AW990" i="1"/>
  <c r="BB990" i="1" s="1"/>
  <c r="AC991" i="1"/>
  <c r="AD991" i="1"/>
  <c r="AE991" i="1"/>
  <c r="AF991" i="1"/>
  <c r="AO991" i="1" s="1"/>
  <c r="AG991" i="1"/>
  <c r="AH991" i="1"/>
  <c r="AI991" i="1"/>
  <c r="AJ991" i="1"/>
  <c r="AK991" i="1"/>
  <c r="AT991" i="1"/>
  <c r="AU991" i="1"/>
  <c r="AV991" i="1"/>
  <c r="AW991" i="1"/>
  <c r="BB991" i="1" s="1"/>
  <c r="AC992" i="1"/>
  <c r="AD992" i="1"/>
  <c r="AE992" i="1"/>
  <c r="AF992" i="1"/>
  <c r="AG992" i="1"/>
  <c r="AH992" i="1"/>
  <c r="AI992" i="1"/>
  <c r="AJ992" i="1"/>
  <c r="AK992" i="1"/>
  <c r="AO992" i="1"/>
  <c r="AN992" i="1" s="1"/>
  <c r="AT992" i="1"/>
  <c r="AU992" i="1"/>
  <c r="AV992" i="1"/>
  <c r="AW992" i="1"/>
  <c r="BB992" i="1" s="1"/>
  <c r="AC993" i="1"/>
  <c r="AD993" i="1"/>
  <c r="AE993" i="1"/>
  <c r="AF993" i="1"/>
  <c r="AO993" i="1" s="1"/>
  <c r="AG993" i="1"/>
  <c r="AH993" i="1"/>
  <c r="AI993" i="1"/>
  <c r="AJ993" i="1"/>
  <c r="AK993" i="1"/>
  <c r="AT993" i="1"/>
  <c r="AU993" i="1"/>
  <c r="AV993" i="1"/>
  <c r="AW993" i="1"/>
  <c r="BB993" i="1" s="1"/>
  <c r="AC994" i="1"/>
  <c r="AD994" i="1"/>
  <c r="AE994" i="1"/>
  <c r="AF994" i="1"/>
  <c r="AO994" i="1" s="1"/>
  <c r="AN994" i="1" s="1"/>
  <c r="AG994" i="1"/>
  <c r="AH994" i="1"/>
  <c r="AI994" i="1"/>
  <c r="AJ994" i="1"/>
  <c r="AK994" i="1"/>
  <c r="AT994" i="1"/>
  <c r="AU994" i="1"/>
  <c r="AV994" i="1"/>
  <c r="AW994" i="1"/>
  <c r="BB994" i="1" s="1"/>
  <c r="AC995" i="1"/>
  <c r="AD995" i="1"/>
  <c r="AE995" i="1"/>
  <c r="AF995" i="1"/>
  <c r="AO995" i="1" s="1"/>
  <c r="AG995" i="1"/>
  <c r="AH995" i="1"/>
  <c r="AI995" i="1"/>
  <c r="AJ995" i="1"/>
  <c r="AK995" i="1"/>
  <c r="AT995" i="1"/>
  <c r="AU995" i="1"/>
  <c r="AV995" i="1"/>
  <c r="AW995" i="1"/>
  <c r="BB995" i="1" s="1"/>
  <c r="AC996" i="1"/>
  <c r="AD996" i="1"/>
  <c r="AE996" i="1"/>
  <c r="AF996" i="1"/>
  <c r="AO996" i="1" s="1"/>
  <c r="AN996" i="1" s="1"/>
  <c r="AG996" i="1"/>
  <c r="AH996" i="1"/>
  <c r="AI996" i="1"/>
  <c r="AJ996" i="1"/>
  <c r="AK996" i="1"/>
  <c r="AT996" i="1"/>
  <c r="AU996" i="1"/>
  <c r="AV996" i="1"/>
  <c r="AW996" i="1"/>
  <c r="BB996" i="1" s="1"/>
  <c r="AC997" i="1"/>
  <c r="AD997" i="1"/>
  <c r="AE997" i="1"/>
  <c r="AF997" i="1"/>
  <c r="AO997" i="1" s="1"/>
  <c r="AG997" i="1"/>
  <c r="AH997" i="1"/>
  <c r="AI997" i="1"/>
  <c r="AJ997" i="1"/>
  <c r="AK997" i="1"/>
  <c r="AT997" i="1"/>
  <c r="AU997" i="1"/>
  <c r="AV997" i="1"/>
  <c r="AW997" i="1"/>
  <c r="BB997" i="1" s="1"/>
  <c r="AC998" i="1"/>
  <c r="AD998" i="1"/>
  <c r="AE998" i="1"/>
  <c r="AF998" i="1"/>
  <c r="AG998" i="1"/>
  <c r="AH998" i="1"/>
  <c r="AI998" i="1"/>
  <c r="AJ998" i="1"/>
  <c r="AK998" i="1"/>
  <c r="AO998" i="1"/>
  <c r="AN998" i="1" s="1"/>
  <c r="AT998" i="1"/>
  <c r="AU998" i="1"/>
  <c r="AV998" i="1"/>
  <c r="AW998" i="1"/>
  <c r="BB998" i="1" s="1"/>
  <c r="AC999" i="1"/>
  <c r="AD999" i="1"/>
  <c r="AE999" i="1"/>
  <c r="AF999" i="1"/>
  <c r="AO999" i="1" s="1"/>
  <c r="AG999" i="1"/>
  <c r="AH999" i="1"/>
  <c r="AI999" i="1"/>
  <c r="AJ999" i="1"/>
  <c r="AK999" i="1"/>
  <c r="AT999" i="1"/>
  <c r="AU999" i="1"/>
  <c r="AV999" i="1"/>
  <c r="AW999" i="1"/>
  <c r="BB999" i="1" s="1"/>
  <c r="AC1000" i="1"/>
  <c r="AD1000" i="1"/>
  <c r="AE1000" i="1"/>
  <c r="AF1000" i="1"/>
  <c r="AG1000" i="1"/>
  <c r="AH1000" i="1"/>
  <c r="AI1000" i="1"/>
  <c r="AJ1000" i="1"/>
  <c r="AK1000" i="1"/>
  <c r="AO1000" i="1"/>
  <c r="AN1000" i="1" s="1"/>
  <c r="AT1000" i="1"/>
  <c r="AU1000" i="1"/>
  <c r="AV1000" i="1"/>
  <c r="AW1000" i="1"/>
  <c r="BB1000" i="1" s="1"/>
  <c r="AC1001" i="1"/>
  <c r="AD1001" i="1"/>
  <c r="AE1001" i="1"/>
  <c r="AF1001" i="1"/>
  <c r="AO1001" i="1" s="1"/>
  <c r="AG1001" i="1"/>
  <c r="AH1001" i="1"/>
  <c r="AI1001" i="1"/>
  <c r="AJ1001" i="1"/>
  <c r="AK1001" i="1"/>
  <c r="AT1001" i="1"/>
  <c r="AU1001" i="1"/>
  <c r="AV1001" i="1"/>
  <c r="AW1001" i="1"/>
  <c r="BB1001" i="1" s="1"/>
  <c r="AC1002" i="1"/>
  <c r="AD1002" i="1"/>
  <c r="AE1002" i="1"/>
  <c r="AF1002" i="1"/>
  <c r="AO1002" i="1" s="1"/>
  <c r="AN1002" i="1" s="1"/>
  <c r="AG1002" i="1"/>
  <c r="AH1002" i="1"/>
  <c r="AI1002" i="1"/>
  <c r="AJ1002" i="1"/>
  <c r="AK1002" i="1"/>
  <c r="AT1002" i="1"/>
  <c r="AU1002" i="1"/>
  <c r="AV1002" i="1"/>
  <c r="AW1002" i="1"/>
  <c r="BB1002" i="1" s="1"/>
  <c r="AC1003" i="1"/>
  <c r="AD1003" i="1"/>
  <c r="AE1003" i="1"/>
  <c r="AF1003" i="1"/>
  <c r="AO1003" i="1" s="1"/>
  <c r="AG1003" i="1"/>
  <c r="AH1003" i="1"/>
  <c r="AI1003" i="1"/>
  <c r="AJ1003" i="1"/>
  <c r="AK1003" i="1"/>
  <c r="AT1003" i="1"/>
  <c r="AU1003" i="1"/>
  <c r="AV1003" i="1"/>
  <c r="AW1003" i="1"/>
  <c r="BB1003" i="1" s="1"/>
  <c r="AC1004" i="1"/>
  <c r="AD1004" i="1"/>
  <c r="AE1004" i="1"/>
  <c r="AF1004" i="1"/>
  <c r="AO1004" i="1" s="1"/>
  <c r="AN1004" i="1" s="1"/>
  <c r="AG1004" i="1"/>
  <c r="AH1004" i="1"/>
  <c r="AI1004" i="1"/>
  <c r="AJ1004" i="1"/>
  <c r="AK1004" i="1"/>
  <c r="AT1004" i="1"/>
  <c r="AU1004" i="1"/>
  <c r="AV1004" i="1"/>
  <c r="AW1004" i="1"/>
  <c r="BB1004" i="1" s="1"/>
  <c r="AC1005" i="1"/>
  <c r="AD1005" i="1"/>
  <c r="AE1005" i="1"/>
  <c r="AF1005" i="1"/>
  <c r="AO1005" i="1" s="1"/>
  <c r="AG1005" i="1"/>
  <c r="AH1005" i="1"/>
  <c r="AI1005" i="1"/>
  <c r="AJ1005" i="1"/>
  <c r="AK1005" i="1"/>
  <c r="AT1005" i="1"/>
  <c r="AU1005" i="1"/>
  <c r="AV1005" i="1"/>
  <c r="AW1005" i="1"/>
  <c r="BB1005" i="1" s="1"/>
  <c r="AC1006" i="1"/>
  <c r="AD1006" i="1"/>
  <c r="AE1006" i="1"/>
  <c r="AF1006" i="1"/>
  <c r="AG1006" i="1"/>
  <c r="AH1006" i="1"/>
  <c r="AI1006" i="1"/>
  <c r="AJ1006" i="1"/>
  <c r="AK1006" i="1"/>
  <c r="AO1006" i="1"/>
  <c r="AN1006" i="1" s="1"/>
  <c r="AT1006" i="1"/>
  <c r="AU1006" i="1"/>
  <c r="AV1006" i="1"/>
  <c r="AW1006" i="1"/>
  <c r="BB1006" i="1" s="1"/>
  <c r="AC1007" i="1"/>
  <c r="AD1007" i="1"/>
  <c r="AE1007" i="1"/>
  <c r="AF1007" i="1"/>
  <c r="AO1007" i="1" s="1"/>
  <c r="AG1007" i="1"/>
  <c r="AH1007" i="1"/>
  <c r="AI1007" i="1"/>
  <c r="AJ1007" i="1"/>
  <c r="AK1007" i="1"/>
  <c r="AT1007" i="1"/>
  <c r="AU1007" i="1"/>
  <c r="AV1007" i="1"/>
  <c r="AW1007" i="1"/>
  <c r="BB1007" i="1" s="1"/>
  <c r="AC1008" i="1"/>
  <c r="AD1008" i="1"/>
  <c r="AE1008" i="1"/>
  <c r="AF1008" i="1"/>
  <c r="AG1008" i="1"/>
  <c r="AH1008" i="1"/>
  <c r="AI1008" i="1"/>
  <c r="AJ1008" i="1"/>
  <c r="AK1008" i="1"/>
  <c r="AO1008" i="1"/>
  <c r="AN1008" i="1" s="1"/>
  <c r="AT1008" i="1"/>
  <c r="AU1008" i="1"/>
  <c r="AV1008" i="1"/>
  <c r="AW1008" i="1"/>
  <c r="BB1008" i="1" s="1"/>
  <c r="AC1009" i="1"/>
  <c r="AD1009" i="1"/>
  <c r="AE1009" i="1"/>
  <c r="AF1009" i="1"/>
  <c r="AO1009" i="1" s="1"/>
  <c r="AG1009" i="1"/>
  <c r="AH1009" i="1"/>
  <c r="AI1009" i="1"/>
  <c r="AJ1009" i="1"/>
  <c r="AK1009" i="1"/>
  <c r="AT1009" i="1"/>
  <c r="AU1009" i="1"/>
  <c r="AV1009" i="1"/>
  <c r="AW1009" i="1"/>
  <c r="BB1009" i="1" s="1"/>
  <c r="AC1010" i="1"/>
  <c r="AD1010" i="1"/>
  <c r="AE1010" i="1"/>
  <c r="AF1010" i="1"/>
  <c r="AO1010" i="1" s="1"/>
  <c r="AN1010" i="1" s="1"/>
  <c r="AG1010" i="1"/>
  <c r="AH1010" i="1"/>
  <c r="AI1010" i="1"/>
  <c r="AJ1010" i="1"/>
  <c r="AK1010" i="1"/>
  <c r="AT1010" i="1"/>
  <c r="AU1010" i="1"/>
  <c r="AV1010" i="1"/>
  <c r="AW1010" i="1"/>
  <c r="BB1010" i="1" s="1"/>
  <c r="AC1011" i="1"/>
  <c r="AD1011" i="1"/>
  <c r="AE1011" i="1"/>
  <c r="AF1011" i="1"/>
  <c r="AO1011" i="1" s="1"/>
  <c r="AG1011" i="1"/>
  <c r="AH1011" i="1"/>
  <c r="AI1011" i="1"/>
  <c r="AJ1011" i="1"/>
  <c r="AK1011" i="1"/>
  <c r="AT1011" i="1"/>
  <c r="AU1011" i="1"/>
  <c r="AV1011" i="1"/>
  <c r="AW1011" i="1"/>
  <c r="BB1011" i="1" s="1"/>
  <c r="AC1012" i="1"/>
  <c r="AD1012" i="1"/>
  <c r="AE1012" i="1"/>
  <c r="AF1012" i="1"/>
  <c r="AO1012" i="1" s="1"/>
  <c r="AN1012" i="1" s="1"/>
  <c r="AG1012" i="1"/>
  <c r="AH1012" i="1"/>
  <c r="AI1012" i="1"/>
  <c r="AJ1012" i="1"/>
  <c r="AK1012" i="1"/>
  <c r="AT1012" i="1"/>
  <c r="AU1012" i="1"/>
  <c r="AV1012" i="1"/>
  <c r="AW1012" i="1"/>
  <c r="BB1012" i="1" s="1"/>
  <c r="AC1013" i="1"/>
  <c r="AD1013" i="1"/>
  <c r="AE1013" i="1"/>
  <c r="AF1013" i="1"/>
  <c r="AO1013" i="1" s="1"/>
  <c r="AG1013" i="1"/>
  <c r="AH1013" i="1"/>
  <c r="AI1013" i="1"/>
  <c r="AJ1013" i="1"/>
  <c r="AK1013" i="1"/>
  <c r="AT1013" i="1"/>
  <c r="AU1013" i="1"/>
  <c r="AV1013" i="1"/>
  <c r="AW1013" i="1"/>
  <c r="BB1013" i="1" s="1"/>
  <c r="AC1014" i="1"/>
  <c r="AD1014" i="1"/>
  <c r="AE1014" i="1"/>
  <c r="AF1014" i="1"/>
  <c r="AG1014" i="1"/>
  <c r="AH1014" i="1"/>
  <c r="AI1014" i="1"/>
  <c r="AJ1014" i="1"/>
  <c r="AK1014" i="1"/>
  <c r="AO1014" i="1"/>
  <c r="AN1014" i="1" s="1"/>
  <c r="AT1014" i="1"/>
  <c r="AU1014" i="1"/>
  <c r="AV1014" i="1"/>
  <c r="AW1014" i="1"/>
  <c r="BB1014" i="1" s="1"/>
  <c r="AC1015" i="1"/>
  <c r="AD1015" i="1"/>
  <c r="AE1015" i="1"/>
  <c r="AF1015" i="1"/>
  <c r="AO1015" i="1" s="1"/>
  <c r="AG1015" i="1"/>
  <c r="AH1015" i="1"/>
  <c r="AI1015" i="1"/>
  <c r="AJ1015" i="1"/>
  <c r="AK1015" i="1"/>
  <c r="AT1015" i="1"/>
  <c r="AU1015" i="1"/>
  <c r="AV1015" i="1"/>
  <c r="AW1015" i="1"/>
  <c r="BB1015" i="1" s="1"/>
  <c r="AC1016" i="1"/>
  <c r="AD1016" i="1"/>
  <c r="AE1016" i="1"/>
  <c r="AF1016" i="1"/>
  <c r="AG1016" i="1"/>
  <c r="AH1016" i="1"/>
  <c r="AI1016" i="1"/>
  <c r="AJ1016" i="1"/>
  <c r="AK1016" i="1"/>
  <c r="AO1016" i="1"/>
  <c r="AN1016" i="1" s="1"/>
  <c r="AT1016" i="1"/>
  <c r="AU1016" i="1"/>
  <c r="AV1016" i="1"/>
  <c r="AW1016" i="1"/>
  <c r="BB1016" i="1" s="1"/>
  <c r="AC1017" i="1"/>
  <c r="AD1017" i="1"/>
  <c r="AE1017" i="1"/>
  <c r="AF1017" i="1"/>
  <c r="AO1017" i="1" s="1"/>
  <c r="AG1017" i="1"/>
  <c r="AH1017" i="1"/>
  <c r="AI1017" i="1"/>
  <c r="AJ1017" i="1"/>
  <c r="AK1017" i="1"/>
  <c r="AT1017" i="1"/>
  <c r="AU1017" i="1"/>
  <c r="AV1017" i="1"/>
  <c r="AW1017" i="1"/>
  <c r="BB1017" i="1" s="1"/>
  <c r="AC1018" i="1"/>
  <c r="AD1018" i="1"/>
  <c r="AE1018" i="1"/>
  <c r="AF1018" i="1"/>
  <c r="AO1018" i="1" s="1"/>
  <c r="AN1018" i="1" s="1"/>
  <c r="AG1018" i="1"/>
  <c r="AH1018" i="1"/>
  <c r="AI1018" i="1"/>
  <c r="AJ1018" i="1"/>
  <c r="AK1018" i="1"/>
  <c r="AT1018" i="1"/>
  <c r="AU1018" i="1"/>
  <c r="AV1018" i="1"/>
  <c r="AW1018" i="1"/>
  <c r="BB1018" i="1" s="1"/>
  <c r="AC1019" i="1"/>
  <c r="AD1019" i="1"/>
  <c r="AE1019" i="1"/>
  <c r="AF1019" i="1"/>
  <c r="AO1019" i="1" s="1"/>
  <c r="AG1019" i="1"/>
  <c r="AH1019" i="1"/>
  <c r="AI1019" i="1"/>
  <c r="AJ1019" i="1"/>
  <c r="AK1019" i="1"/>
  <c r="AT1019" i="1"/>
  <c r="AU1019" i="1"/>
  <c r="AV1019" i="1"/>
  <c r="AW1019" i="1"/>
  <c r="BB1019" i="1" s="1"/>
  <c r="AC1020" i="1"/>
  <c r="AD1020" i="1"/>
  <c r="AE1020" i="1"/>
  <c r="AF1020" i="1"/>
  <c r="AO1020" i="1" s="1"/>
  <c r="AN1020" i="1" s="1"/>
  <c r="AG1020" i="1"/>
  <c r="AH1020" i="1"/>
  <c r="AI1020" i="1"/>
  <c r="AJ1020" i="1"/>
  <c r="AK1020" i="1"/>
  <c r="AT1020" i="1"/>
  <c r="AU1020" i="1"/>
  <c r="AV1020" i="1"/>
  <c r="AW1020" i="1"/>
  <c r="BB1020" i="1" s="1"/>
  <c r="AC1021" i="1"/>
  <c r="AD1021" i="1"/>
  <c r="AE1021" i="1"/>
  <c r="AF1021" i="1"/>
  <c r="AO1021" i="1" s="1"/>
  <c r="AG1021" i="1"/>
  <c r="AH1021" i="1"/>
  <c r="AI1021" i="1"/>
  <c r="AJ1021" i="1"/>
  <c r="AK1021" i="1"/>
  <c r="AT1021" i="1"/>
  <c r="AU1021" i="1"/>
  <c r="AV1021" i="1"/>
  <c r="AW1021" i="1"/>
  <c r="BB1021" i="1" s="1"/>
  <c r="AC1022" i="1"/>
  <c r="AD1022" i="1"/>
  <c r="AE1022" i="1"/>
  <c r="AF1022" i="1"/>
  <c r="AG1022" i="1"/>
  <c r="AH1022" i="1"/>
  <c r="AI1022" i="1"/>
  <c r="AJ1022" i="1"/>
  <c r="AK1022" i="1"/>
  <c r="AO1022" i="1"/>
  <c r="AN1022" i="1" s="1"/>
  <c r="AT1022" i="1"/>
  <c r="AU1022" i="1"/>
  <c r="AV1022" i="1"/>
  <c r="AW1022" i="1"/>
  <c r="BB1022" i="1" s="1"/>
  <c r="AC1023" i="1"/>
  <c r="AD1023" i="1"/>
  <c r="AE1023" i="1"/>
  <c r="AF1023" i="1"/>
  <c r="AO1023" i="1" s="1"/>
  <c r="AG1023" i="1"/>
  <c r="AH1023" i="1"/>
  <c r="AI1023" i="1"/>
  <c r="AJ1023" i="1"/>
  <c r="AK1023" i="1"/>
  <c r="AT1023" i="1"/>
  <c r="AU1023" i="1"/>
  <c r="AV1023" i="1"/>
  <c r="AW1023" i="1"/>
  <c r="BB1023" i="1" s="1"/>
  <c r="AC1024" i="1"/>
  <c r="AD1024" i="1"/>
  <c r="AE1024" i="1"/>
  <c r="AF1024" i="1"/>
  <c r="AG1024" i="1"/>
  <c r="AH1024" i="1"/>
  <c r="AI1024" i="1"/>
  <c r="AJ1024" i="1"/>
  <c r="AK1024" i="1"/>
  <c r="AO1024" i="1"/>
  <c r="AN1024" i="1" s="1"/>
  <c r="AT1024" i="1"/>
  <c r="AU1024" i="1"/>
  <c r="AV1024" i="1"/>
  <c r="AW1024" i="1"/>
  <c r="BB1024" i="1" s="1"/>
  <c r="AC1025" i="1"/>
  <c r="AD1025" i="1"/>
  <c r="AE1025" i="1"/>
  <c r="AF1025" i="1"/>
  <c r="AO1025" i="1" s="1"/>
  <c r="AG1025" i="1"/>
  <c r="AH1025" i="1"/>
  <c r="AI1025" i="1"/>
  <c r="AJ1025" i="1"/>
  <c r="AK1025" i="1"/>
  <c r="AT1025" i="1"/>
  <c r="AU1025" i="1"/>
  <c r="AV1025" i="1"/>
  <c r="AW1025" i="1"/>
  <c r="BB1025" i="1" s="1"/>
  <c r="AC1026" i="1"/>
  <c r="AD1026" i="1"/>
  <c r="AE1026" i="1"/>
  <c r="AF1026" i="1"/>
  <c r="AO1026" i="1" s="1"/>
  <c r="AN1026" i="1" s="1"/>
  <c r="AG1026" i="1"/>
  <c r="AH1026" i="1"/>
  <c r="AI1026" i="1"/>
  <c r="AJ1026" i="1"/>
  <c r="AK1026" i="1"/>
  <c r="AT1026" i="1"/>
  <c r="AU1026" i="1"/>
  <c r="AV1026" i="1"/>
  <c r="AW1026" i="1"/>
  <c r="BB1026" i="1" s="1"/>
  <c r="AC1027" i="1"/>
  <c r="AD1027" i="1"/>
  <c r="AE1027" i="1"/>
  <c r="AF1027" i="1"/>
  <c r="AO1027" i="1" s="1"/>
  <c r="AG1027" i="1"/>
  <c r="AH1027" i="1"/>
  <c r="AI1027" i="1"/>
  <c r="AJ1027" i="1"/>
  <c r="AK1027" i="1"/>
  <c r="AT1027" i="1"/>
  <c r="AU1027" i="1"/>
  <c r="AV1027" i="1"/>
  <c r="AW1027" i="1"/>
  <c r="BB1027" i="1" s="1"/>
  <c r="AC1028" i="1"/>
  <c r="AD1028" i="1"/>
  <c r="AE1028" i="1"/>
  <c r="AF1028" i="1"/>
  <c r="AO1028" i="1" s="1"/>
  <c r="AN1028" i="1" s="1"/>
  <c r="AG1028" i="1"/>
  <c r="AH1028" i="1"/>
  <c r="AI1028" i="1"/>
  <c r="AJ1028" i="1"/>
  <c r="AK1028" i="1"/>
  <c r="AT1028" i="1"/>
  <c r="AU1028" i="1"/>
  <c r="AV1028" i="1"/>
  <c r="AW1028" i="1"/>
  <c r="BB1028" i="1" s="1"/>
  <c r="AC1029" i="1"/>
  <c r="AD1029" i="1"/>
  <c r="AE1029" i="1"/>
  <c r="AF1029" i="1"/>
  <c r="AO1029" i="1" s="1"/>
  <c r="AG1029" i="1"/>
  <c r="AH1029" i="1"/>
  <c r="AI1029" i="1"/>
  <c r="AJ1029" i="1"/>
  <c r="AK1029" i="1"/>
  <c r="AT1029" i="1"/>
  <c r="AU1029" i="1"/>
  <c r="AV1029" i="1"/>
  <c r="AW1029" i="1"/>
  <c r="BB1029" i="1" s="1"/>
  <c r="AC1030" i="1"/>
  <c r="AD1030" i="1"/>
  <c r="AE1030" i="1"/>
  <c r="AF1030" i="1"/>
  <c r="AG1030" i="1"/>
  <c r="AH1030" i="1"/>
  <c r="AI1030" i="1"/>
  <c r="AJ1030" i="1"/>
  <c r="AK1030" i="1"/>
  <c r="AO1030" i="1"/>
  <c r="AN1030" i="1" s="1"/>
  <c r="AT1030" i="1"/>
  <c r="AU1030" i="1"/>
  <c r="AV1030" i="1"/>
  <c r="AW1030" i="1"/>
  <c r="BB1030" i="1" s="1"/>
  <c r="AC1031" i="1"/>
  <c r="AD1031" i="1"/>
  <c r="AE1031" i="1"/>
  <c r="AF1031" i="1"/>
  <c r="AO1031" i="1" s="1"/>
  <c r="AG1031" i="1"/>
  <c r="AH1031" i="1"/>
  <c r="AI1031" i="1"/>
  <c r="AJ1031" i="1"/>
  <c r="AK1031" i="1"/>
  <c r="AT1031" i="1"/>
  <c r="AU1031" i="1"/>
  <c r="AV1031" i="1"/>
  <c r="AW1031" i="1"/>
  <c r="BB1031" i="1" s="1"/>
  <c r="AC1032" i="1"/>
  <c r="AD1032" i="1"/>
  <c r="AE1032" i="1"/>
  <c r="AF1032" i="1"/>
  <c r="AG1032" i="1"/>
  <c r="AH1032" i="1"/>
  <c r="AI1032" i="1"/>
  <c r="AJ1032" i="1"/>
  <c r="AK1032" i="1"/>
  <c r="AO1032" i="1"/>
  <c r="AN1032" i="1" s="1"/>
  <c r="AT1032" i="1"/>
  <c r="AU1032" i="1"/>
  <c r="AV1032" i="1"/>
  <c r="AW1032" i="1"/>
  <c r="BB1032" i="1" s="1"/>
  <c r="AC1033" i="1"/>
  <c r="AD1033" i="1"/>
  <c r="AE1033" i="1"/>
  <c r="AF1033" i="1"/>
  <c r="AO1033" i="1" s="1"/>
  <c r="AG1033" i="1"/>
  <c r="AH1033" i="1"/>
  <c r="AI1033" i="1"/>
  <c r="AJ1033" i="1"/>
  <c r="AK1033" i="1"/>
  <c r="AT1033" i="1"/>
  <c r="AU1033" i="1"/>
  <c r="AV1033" i="1"/>
  <c r="AW1033" i="1"/>
  <c r="BB1033" i="1" s="1"/>
  <c r="AC1034" i="1"/>
  <c r="AD1034" i="1"/>
  <c r="AE1034" i="1"/>
  <c r="AF1034" i="1"/>
  <c r="AO1034" i="1" s="1"/>
  <c r="AN1034" i="1" s="1"/>
  <c r="AG1034" i="1"/>
  <c r="AH1034" i="1"/>
  <c r="AI1034" i="1"/>
  <c r="AJ1034" i="1"/>
  <c r="AK1034" i="1"/>
  <c r="AT1034" i="1"/>
  <c r="AU1034" i="1"/>
  <c r="AV1034" i="1"/>
  <c r="AW1034" i="1"/>
  <c r="BB1034" i="1" s="1"/>
  <c r="AC1035" i="1"/>
  <c r="AD1035" i="1"/>
  <c r="AE1035" i="1"/>
  <c r="AF1035" i="1"/>
  <c r="AO1035" i="1" s="1"/>
  <c r="AG1035" i="1"/>
  <c r="AH1035" i="1"/>
  <c r="AI1035" i="1"/>
  <c r="AJ1035" i="1"/>
  <c r="AK1035" i="1"/>
  <c r="AT1035" i="1"/>
  <c r="AU1035" i="1"/>
  <c r="AV1035" i="1"/>
  <c r="AW1035" i="1"/>
  <c r="BB1035" i="1" s="1"/>
  <c r="AC1036" i="1"/>
  <c r="AD1036" i="1"/>
  <c r="AE1036" i="1"/>
  <c r="AF1036" i="1"/>
  <c r="AO1036" i="1" s="1"/>
  <c r="AN1036" i="1" s="1"/>
  <c r="AG1036" i="1"/>
  <c r="AH1036" i="1"/>
  <c r="AI1036" i="1"/>
  <c r="AJ1036" i="1"/>
  <c r="AK1036" i="1"/>
  <c r="AT1036" i="1"/>
  <c r="AU1036" i="1"/>
  <c r="AV1036" i="1"/>
  <c r="AW1036" i="1"/>
  <c r="BB1036" i="1" s="1"/>
  <c r="AC1037" i="1"/>
  <c r="AD1037" i="1"/>
  <c r="AE1037" i="1"/>
  <c r="AF1037" i="1"/>
  <c r="AO1037" i="1" s="1"/>
  <c r="AG1037" i="1"/>
  <c r="AH1037" i="1"/>
  <c r="AI1037" i="1"/>
  <c r="AJ1037" i="1"/>
  <c r="AK1037" i="1"/>
  <c r="AT1037" i="1"/>
  <c r="AU1037" i="1"/>
  <c r="AV1037" i="1"/>
  <c r="AW1037" i="1"/>
  <c r="BB1037" i="1" s="1"/>
  <c r="AC1038" i="1"/>
  <c r="AD1038" i="1"/>
  <c r="AE1038" i="1"/>
  <c r="AF1038" i="1"/>
  <c r="AG1038" i="1"/>
  <c r="AH1038" i="1"/>
  <c r="AI1038" i="1"/>
  <c r="AJ1038" i="1"/>
  <c r="AK1038" i="1"/>
  <c r="AO1038" i="1"/>
  <c r="AN1038" i="1" s="1"/>
  <c r="AT1038" i="1"/>
  <c r="AU1038" i="1"/>
  <c r="AV1038" i="1"/>
  <c r="AW1038" i="1"/>
  <c r="BB1038" i="1" s="1"/>
  <c r="AC1039" i="1"/>
  <c r="AD1039" i="1"/>
  <c r="AE1039" i="1"/>
  <c r="AF1039" i="1"/>
  <c r="AO1039" i="1" s="1"/>
  <c r="AG1039" i="1"/>
  <c r="AH1039" i="1"/>
  <c r="AI1039" i="1"/>
  <c r="AJ1039" i="1"/>
  <c r="AK1039" i="1"/>
  <c r="AT1039" i="1"/>
  <c r="AU1039" i="1"/>
  <c r="AV1039" i="1"/>
  <c r="AW1039" i="1"/>
  <c r="BB1039" i="1" s="1"/>
  <c r="AC1040" i="1"/>
  <c r="AD1040" i="1"/>
  <c r="AE1040" i="1"/>
  <c r="AF1040" i="1"/>
  <c r="AG1040" i="1"/>
  <c r="AH1040" i="1"/>
  <c r="AI1040" i="1"/>
  <c r="AJ1040" i="1"/>
  <c r="AK1040" i="1"/>
  <c r="AO1040" i="1"/>
  <c r="AN1040" i="1" s="1"/>
  <c r="AT1040" i="1"/>
  <c r="AU1040" i="1"/>
  <c r="AV1040" i="1"/>
  <c r="AW1040" i="1"/>
  <c r="BB1040" i="1" s="1"/>
  <c r="AC1041" i="1"/>
  <c r="AD1041" i="1"/>
  <c r="AE1041" i="1"/>
  <c r="AF1041" i="1"/>
  <c r="AO1041" i="1" s="1"/>
  <c r="AG1041" i="1"/>
  <c r="AH1041" i="1"/>
  <c r="AI1041" i="1"/>
  <c r="AJ1041" i="1"/>
  <c r="AK1041" i="1"/>
  <c r="AT1041" i="1"/>
  <c r="AU1041" i="1"/>
  <c r="AV1041" i="1"/>
  <c r="AW1041" i="1"/>
  <c r="BB1041" i="1" s="1"/>
  <c r="AC1042" i="1"/>
  <c r="AD1042" i="1"/>
  <c r="AE1042" i="1"/>
  <c r="AF1042" i="1"/>
  <c r="AO1042" i="1" s="1"/>
  <c r="AN1042" i="1" s="1"/>
  <c r="AG1042" i="1"/>
  <c r="AH1042" i="1"/>
  <c r="AI1042" i="1"/>
  <c r="AJ1042" i="1"/>
  <c r="AK1042" i="1"/>
  <c r="AT1042" i="1"/>
  <c r="AU1042" i="1"/>
  <c r="AV1042" i="1"/>
  <c r="AW1042" i="1"/>
  <c r="BB1042" i="1" s="1"/>
  <c r="AC1043" i="1"/>
  <c r="AD1043" i="1"/>
  <c r="AE1043" i="1"/>
  <c r="AF1043" i="1"/>
  <c r="AO1043" i="1" s="1"/>
  <c r="AG1043" i="1"/>
  <c r="AH1043" i="1"/>
  <c r="AI1043" i="1"/>
  <c r="AJ1043" i="1"/>
  <c r="AK1043" i="1"/>
  <c r="AT1043" i="1"/>
  <c r="AU1043" i="1"/>
  <c r="AV1043" i="1"/>
  <c r="AW1043" i="1"/>
  <c r="BB1043" i="1" s="1"/>
  <c r="AC1044" i="1"/>
  <c r="AD1044" i="1"/>
  <c r="AE1044" i="1"/>
  <c r="AF1044" i="1"/>
  <c r="AO1044" i="1" s="1"/>
  <c r="AN1044" i="1" s="1"/>
  <c r="AG1044" i="1"/>
  <c r="AH1044" i="1"/>
  <c r="AI1044" i="1"/>
  <c r="AJ1044" i="1"/>
  <c r="AK1044" i="1"/>
  <c r="AT1044" i="1"/>
  <c r="AU1044" i="1"/>
  <c r="AV1044" i="1"/>
  <c r="AW1044" i="1"/>
  <c r="BB1044" i="1" s="1"/>
  <c r="AC1045" i="1"/>
  <c r="AD1045" i="1"/>
  <c r="AE1045" i="1"/>
  <c r="AF1045" i="1"/>
  <c r="AO1045" i="1" s="1"/>
  <c r="AG1045" i="1"/>
  <c r="AH1045" i="1"/>
  <c r="AI1045" i="1"/>
  <c r="AJ1045" i="1"/>
  <c r="AK1045" i="1"/>
  <c r="AT1045" i="1"/>
  <c r="AU1045" i="1"/>
  <c r="AV1045" i="1"/>
  <c r="AW1045" i="1"/>
  <c r="BB1045" i="1" s="1"/>
  <c r="AC1046" i="1"/>
  <c r="AD1046" i="1"/>
  <c r="AE1046" i="1"/>
  <c r="AF1046" i="1"/>
  <c r="AG1046" i="1"/>
  <c r="AH1046" i="1"/>
  <c r="AI1046" i="1"/>
  <c r="AJ1046" i="1"/>
  <c r="AK1046" i="1"/>
  <c r="AO1046" i="1"/>
  <c r="AN1046" i="1" s="1"/>
  <c r="AT1046" i="1"/>
  <c r="AU1046" i="1"/>
  <c r="AV1046" i="1"/>
  <c r="AW1046" i="1"/>
  <c r="BB1046" i="1" s="1"/>
  <c r="AC1047" i="1"/>
  <c r="AD1047" i="1"/>
  <c r="AE1047" i="1"/>
  <c r="AF1047" i="1"/>
  <c r="AO1047" i="1" s="1"/>
  <c r="AG1047" i="1"/>
  <c r="AH1047" i="1"/>
  <c r="AI1047" i="1"/>
  <c r="AJ1047" i="1"/>
  <c r="AK1047" i="1"/>
  <c r="AT1047" i="1"/>
  <c r="AU1047" i="1"/>
  <c r="AV1047" i="1"/>
  <c r="AW1047" i="1"/>
  <c r="BB1047" i="1" s="1"/>
  <c r="AC1048" i="1"/>
  <c r="AD1048" i="1"/>
  <c r="AE1048" i="1"/>
  <c r="AF1048" i="1"/>
  <c r="AG1048" i="1"/>
  <c r="AH1048" i="1"/>
  <c r="AI1048" i="1"/>
  <c r="AJ1048" i="1"/>
  <c r="AK1048" i="1"/>
  <c r="AO1048" i="1"/>
  <c r="AN1048" i="1" s="1"/>
  <c r="AT1048" i="1"/>
  <c r="AU1048" i="1"/>
  <c r="AV1048" i="1"/>
  <c r="AW1048" i="1"/>
  <c r="BB1048" i="1" s="1"/>
  <c r="AC1049" i="1"/>
  <c r="AD1049" i="1"/>
  <c r="AE1049" i="1"/>
  <c r="AF1049" i="1"/>
  <c r="AO1049" i="1" s="1"/>
  <c r="AG1049" i="1"/>
  <c r="AH1049" i="1"/>
  <c r="AI1049" i="1"/>
  <c r="AJ1049" i="1"/>
  <c r="AK1049" i="1"/>
  <c r="AT1049" i="1"/>
  <c r="AU1049" i="1"/>
  <c r="AV1049" i="1"/>
  <c r="AW1049" i="1"/>
  <c r="BB1049" i="1" s="1"/>
  <c r="AC1050" i="1"/>
  <c r="AD1050" i="1"/>
  <c r="AE1050" i="1"/>
  <c r="AF1050" i="1"/>
  <c r="AO1050" i="1" s="1"/>
  <c r="AN1050" i="1" s="1"/>
  <c r="AG1050" i="1"/>
  <c r="AH1050" i="1"/>
  <c r="AI1050" i="1"/>
  <c r="AJ1050" i="1"/>
  <c r="AK1050" i="1"/>
  <c r="AT1050" i="1"/>
  <c r="AU1050" i="1"/>
  <c r="AV1050" i="1"/>
  <c r="AW1050" i="1"/>
  <c r="BB1050" i="1" s="1"/>
  <c r="AC1051" i="1"/>
  <c r="AD1051" i="1"/>
  <c r="AE1051" i="1"/>
  <c r="AF1051" i="1"/>
  <c r="AO1051" i="1" s="1"/>
  <c r="AG1051" i="1"/>
  <c r="AH1051" i="1"/>
  <c r="AI1051" i="1"/>
  <c r="AJ1051" i="1"/>
  <c r="AK1051" i="1"/>
  <c r="AT1051" i="1"/>
  <c r="AU1051" i="1"/>
  <c r="AV1051" i="1"/>
  <c r="AW1051" i="1"/>
  <c r="BB1051" i="1" s="1"/>
  <c r="AC1052" i="1"/>
  <c r="AD1052" i="1"/>
  <c r="AE1052" i="1"/>
  <c r="AF1052" i="1"/>
  <c r="AO1052" i="1" s="1"/>
  <c r="AN1052" i="1" s="1"/>
  <c r="AG1052" i="1"/>
  <c r="AH1052" i="1"/>
  <c r="AI1052" i="1"/>
  <c r="AJ1052" i="1"/>
  <c r="AK1052" i="1"/>
  <c r="AT1052" i="1"/>
  <c r="AU1052" i="1"/>
  <c r="AV1052" i="1"/>
  <c r="AW1052" i="1"/>
  <c r="BB1052" i="1" s="1"/>
  <c r="AC1053" i="1"/>
  <c r="AD1053" i="1"/>
  <c r="AE1053" i="1"/>
  <c r="AF1053" i="1"/>
  <c r="AO1053" i="1" s="1"/>
  <c r="AG1053" i="1"/>
  <c r="AH1053" i="1"/>
  <c r="AI1053" i="1"/>
  <c r="AJ1053" i="1"/>
  <c r="AK1053" i="1"/>
  <c r="AT1053" i="1"/>
  <c r="AU1053" i="1"/>
  <c r="AV1053" i="1"/>
  <c r="AW1053" i="1"/>
  <c r="BB1053" i="1" s="1"/>
  <c r="AC1054" i="1"/>
  <c r="AD1054" i="1"/>
  <c r="AE1054" i="1"/>
  <c r="AF1054" i="1"/>
  <c r="AG1054" i="1"/>
  <c r="AH1054" i="1"/>
  <c r="AI1054" i="1"/>
  <c r="AJ1054" i="1"/>
  <c r="AK1054" i="1"/>
  <c r="AO1054" i="1"/>
  <c r="AN1054" i="1" s="1"/>
  <c r="AT1054" i="1"/>
  <c r="AU1054" i="1"/>
  <c r="AV1054" i="1"/>
  <c r="AW1054" i="1"/>
  <c r="BB1054" i="1" s="1"/>
  <c r="AC1055" i="1"/>
  <c r="AD1055" i="1"/>
  <c r="AE1055" i="1"/>
  <c r="AF1055" i="1"/>
  <c r="AO1055" i="1" s="1"/>
  <c r="AG1055" i="1"/>
  <c r="AH1055" i="1"/>
  <c r="AI1055" i="1"/>
  <c r="AJ1055" i="1"/>
  <c r="AK1055" i="1"/>
  <c r="AT1055" i="1"/>
  <c r="AU1055" i="1"/>
  <c r="AV1055" i="1"/>
  <c r="AW1055" i="1"/>
  <c r="BB1055" i="1" s="1"/>
  <c r="AC1056" i="1"/>
  <c r="AD1056" i="1"/>
  <c r="AE1056" i="1"/>
  <c r="AF1056" i="1"/>
  <c r="AG1056" i="1"/>
  <c r="AH1056" i="1"/>
  <c r="AI1056" i="1"/>
  <c r="AJ1056" i="1"/>
  <c r="AK1056" i="1"/>
  <c r="AO1056" i="1"/>
  <c r="AN1056" i="1" s="1"/>
  <c r="AT1056" i="1"/>
  <c r="AU1056" i="1"/>
  <c r="AV1056" i="1"/>
  <c r="AW1056" i="1"/>
  <c r="BB1056" i="1" s="1"/>
  <c r="AC1057" i="1"/>
  <c r="AD1057" i="1"/>
  <c r="AE1057" i="1"/>
  <c r="AF1057" i="1"/>
  <c r="AO1057" i="1" s="1"/>
  <c r="AG1057" i="1"/>
  <c r="AH1057" i="1"/>
  <c r="AI1057" i="1"/>
  <c r="AJ1057" i="1"/>
  <c r="AK1057" i="1"/>
  <c r="AT1057" i="1"/>
  <c r="AU1057" i="1"/>
  <c r="AV1057" i="1"/>
  <c r="AW1057" i="1"/>
  <c r="BB1057" i="1" s="1"/>
  <c r="AC1058" i="1"/>
  <c r="AD1058" i="1"/>
  <c r="AE1058" i="1"/>
  <c r="AF1058" i="1"/>
  <c r="AO1058" i="1" s="1"/>
  <c r="AN1058" i="1" s="1"/>
  <c r="AG1058" i="1"/>
  <c r="AH1058" i="1"/>
  <c r="AI1058" i="1"/>
  <c r="AJ1058" i="1"/>
  <c r="AK1058" i="1"/>
  <c r="AT1058" i="1"/>
  <c r="AU1058" i="1"/>
  <c r="AV1058" i="1"/>
  <c r="AW1058" i="1"/>
  <c r="BB1058" i="1" s="1"/>
  <c r="AC1059" i="1"/>
  <c r="AD1059" i="1"/>
  <c r="AE1059" i="1"/>
  <c r="AF1059" i="1"/>
  <c r="AO1059" i="1" s="1"/>
  <c r="AG1059" i="1"/>
  <c r="AH1059" i="1"/>
  <c r="AI1059" i="1"/>
  <c r="AJ1059" i="1"/>
  <c r="AK1059" i="1"/>
  <c r="AT1059" i="1"/>
  <c r="AU1059" i="1"/>
  <c r="AV1059" i="1"/>
  <c r="AW1059" i="1"/>
  <c r="BB1059" i="1" s="1"/>
  <c r="AC1060" i="1"/>
  <c r="AD1060" i="1"/>
  <c r="AE1060" i="1"/>
  <c r="AF1060" i="1"/>
  <c r="AO1060" i="1" s="1"/>
  <c r="AN1060" i="1" s="1"/>
  <c r="AG1060" i="1"/>
  <c r="AH1060" i="1"/>
  <c r="AI1060" i="1"/>
  <c r="AJ1060" i="1"/>
  <c r="AK1060" i="1"/>
  <c r="AT1060" i="1"/>
  <c r="AU1060" i="1"/>
  <c r="AV1060" i="1"/>
  <c r="AW1060" i="1"/>
  <c r="BB1060" i="1" s="1"/>
  <c r="AC1061" i="1"/>
  <c r="AD1061" i="1"/>
  <c r="AE1061" i="1"/>
  <c r="AF1061" i="1"/>
  <c r="AO1061" i="1" s="1"/>
  <c r="AG1061" i="1"/>
  <c r="AH1061" i="1"/>
  <c r="AI1061" i="1"/>
  <c r="AJ1061" i="1"/>
  <c r="AK1061" i="1"/>
  <c r="AT1061" i="1"/>
  <c r="AU1061" i="1"/>
  <c r="AV1061" i="1"/>
  <c r="AW1061" i="1"/>
  <c r="BB1061" i="1" s="1"/>
  <c r="AC1062" i="1"/>
  <c r="AD1062" i="1"/>
  <c r="AE1062" i="1"/>
  <c r="AF1062" i="1"/>
  <c r="AG1062" i="1"/>
  <c r="AH1062" i="1"/>
  <c r="AI1062" i="1"/>
  <c r="AJ1062" i="1"/>
  <c r="AK1062" i="1"/>
  <c r="AO1062" i="1"/>
  <c r="AN1062" i="1" s="1"/>
  <c r="AT1062" i="1"/>
  <c r="AU1062" i="1"/>
  <c r="AV1062" i="1"/>
  <c r="AW1062" i="1"/>
  <c r="BB1062" i="1" s="1"/>
  <c r="AC1063" i="1"/>
  <c r="AD1063" i="1"/>
  <c r="AE1063" i="1"/>
  <c r="AF1063" i="1"/>
  <c r="AO1063" i="1" s="1"/>
  <c r="AG1063" i="1"/>
  <c r="AH1063" i="1"/>
  <c r="AI1063" i="1"/>
  <c r="AJ1063" i="1"/>
  <c r="AK1063" i="1"/>
  <c r="AT1063" i="1"/>
  <c r="AU1063" i="1"/>
  <c r="AV1063" i="1"/>
  <c r="AW1063" i="1"/>
  <c r="BB1063" i="1" s="1"/>
  <c r="AC1064" i="1"/>
  <c r="AD1064" i="1"/>
  <c r="AE1064" i="1"/>
  <c r="AF1064" i="1"/>
  <c r="AG1064" i="1"/>
  <c r="AH1064" i="1"/>
  <c r="AI1064" i="1"/>
  <c r="AJ1064" i="1"/>
  <c r="AK1064" i="1"/>
  <c r="AO1064" i="1"/>
  <c r="AN1064" i="1" s="1"/>
  <c r="AT1064" i="1"/>
  <c r="AU1064" i="1"/>
  <c r="AV1064" i="1"/>
  <c r="AW1064" i="1"/>
  <c r="BB1064" i="1" s="1"/>
  <c r="AC1065" i="1"/>
  <c r="AD1065" i="1"/>
  <c r="AE1065" i="1"/>
  <c r="AF1065" i="1"/>
  <c r="AO1065" i="1" s="1"/>
  <c r="AG1065" i="1"/>
  <c r="AH1065" i="1"/>
  <c r="AI1065" i="1"/>
  <c r="AJ1065" i="1"/>
  <c r="AK1065" i="1"/>
  <c r="AT1065" i="1"/>
  <c r="AU1065" i="1"/>
  <c r="AV1065" i="1"/>
  <c r="AW1065" i="1"/>
  <c r="BB1065" i="1" s="1"/>
  <c r="AC1066" i="1"/>
  <c r="AD1066" i="1"/>
  <c r="AE1066" i="1"/>
  <c r="AF1066" i="1"/>
  <c r="AO1066" i="1" s="1"/>
  <c r="AN1066" i="1" s="1"/>
  <c r="AG1066" i="1"/>
  <c r="AH1066" i="1"/>
  <c r="AI1066" i="1"/>
  <c r="AJ1066" i="1"/>
  <c r="AK1066" i="1"/>
  <c r="AT1066" i="1"/>
  <c r="AU1066" i="1"/>
  <c r="AV1066" i="1"/>
  <c r="AW1066" i="1"/>
  <c r="BB1066" i="1" s="1"/>
  <c r="AC1067" i="1"/>
  <c r="AD1067" i="1"/>
  <c r="AE1067" i="1"/>
  <c r="AF1067" i="1"/>
  <c r="AO1067" i="1" s="1"/>
  <c r="AG1067" i="1"/>
  <c r="AH1067" i="1"/>
  <c r="AI1067" i="1"/>
  <c r="AJ1067" i="1"/>
  <c r="AK1067" i="1"/>
  <c r="AT1067" i="1"/>
  <c r="AU1067" i="1"/>
  <c r="AV1067" i="1"/>
  <c r="AW1067" i="1"/>
  <c r="BB1067" i="1" s="1"/>
  <c r="AC1068" i="1"/>
  <c r="AD1068" i="1"/>
  <c r="AE1068" i="1"/>
  <c r="AF1068" i="1"/>
  <c r="AO1068" i="1" s="1"/>
  <c r="AN1068" i="1" s="1"/>
  <c r="AG1068" i="1"/>
  <c r="AH1068" i="1"/>
  <c r="AI1068" i="1"/>
  <c r="AJ1068" i="1"/>
  <c r="AK1068" i="1"/>
  <c r="AT1068" i="1"/>
  <c r="AU1068" i="1"/>
  <c r="AV1068" i="1"/>
  <c r="AW1068" i="1"/>
  <c r="BB1068" i="1" s="1"/>
  <c r="AC1069" i="1"/>
  <c r="AD1069" i="1"/>
  <c r="AE1069" i="1"/>
  <c r="AF1069" i="1"/>
  <c r="AO1069" i="1" s="1"/>
  <c r="AG1069" i="1"/>
  <c r="AH1069" i="1"/>
  <c r="AI1069" i="1"/>
  <c r="AJ1069" i="1"/>
  <c r="AK1069" i="1"/>
  <c r="AT1069" i="1"/>
  <c r="AU1069" i="1"/>
  <c r="AV1069" i="1"/>
  <c r="AW1069" i="1"/>
  <c r="BB1069" i="1" s="1"/>
  <c r="AC1070" i="1"/>
  <c r="AD1070" i="1"/>
  <c r="AE1070" i="1"/>
  <c r="AF1070" i="1"/>
  <c r="AG1070" i="1"/>
  <c r="AH1070" i="1"/>
  <c r="AI1070" i="1"/>
  <c r="AJ1070" i="1"/>
  <c r="AK1070" i="1"/>
  <c r="AO1070" i="1"/>
  <c r="AN1070" i="1" s="1"/>
  <c r="AT1070" i="1"/>
  <c r="AU1070" i="1"/>
  <c r="AV1070" i="1"/>
  <c r="AW1070" i="1"/>
  <c r="BB1070" i="1" s="1"/>
  <c r="AC1071" i="1"/>
  <c r="AD1071" i="1"/>
  <c r="AE1071" i="1"/>
  <c r="AF1071" i="1"/>
  <c r="AO1071" i="1" s="1"/>
  <c r="AG1071" i="1"/>
  <c r="AH1071" i="1"/>
  <c r="AI1071" i="1"/>
  <c r="AJ1071" i="1"/>
  <c r="AK1071" i="1"/>
  <c r="AT1071" i="1"/>
  <c r="AU1071" i="1"/>
  <c r="AV1071" i="1"/>
  <c r="AW1071" i="1"/>
  <c r="BB1071" i="1" s="1"/>
  <c r="AC1072" i="1"/>
  <c r="AD1072" i="1"/>
  <c r="AE1072" i="1"/>
  <c r="AF1072" i="1"/>
  <c r="AG1072" i="1"/>
  <c r="AH1072" i="1"/>
  <c r="AI1072" i="1"/>
  <c r="AJ1072" i="1"/>
  <c r="AK1072" i="1"/>
  <c r="AO1072" i="1"/>
  <c r="AN1072" i="1" s="1"/>
  <c r="AT1072" i="1"/>
  <c r="AU1072" i="1"/>
  <c r="AV1072" i="1"/>
  <c r="AW1072" i="1"/>
  <c r="BB1072" i="1" s="1"/>
  <c r="AC1073" i="1"/>
  <c r="AD1073" i="1"/>
  <c r="AE1073" i="1"/>
  <c r="AF1073" i="1"/>
  <c r="AO1073" i="1" s="1"/>
  <c r="AG1073" i="1"/>
  <c r="AH1073" i="1"/>
  <c r="AI1073" i="1"/>
  <c r="AJ1073" i="1"/>
  <c r="AK1073" i="1"/>
  <c r="AT1073" i="1"/>
  <c r="AU1073" i="1"/>
  <c r="AV1073" i="1"/>
  <c r="AW1073" i="1"/>
  <c r="BB1073" i="1" s="1"/>
  <c r="AC1074" i="1"/>
  <c r="AD1074" i="1"/>
  <c r="AE1074" i="1"/>
  <c r="AF1074" i="1"/>
  <c r="AO1074" i="1" s="1"/>
  <c r="AN1074" i="1" s="1"/>
  <c r="AG1074" i="1"/>
  <c r="AH1074" i="1"/>
  <c r="AI1074" i="1"/>
  <c r="AJ1074" i="1"/>
  <c r="AK1074" i="1"/>
  <c r="AT1074" i="1"/>
  <c r="AU1074" i="1"/>
  <c r="AV1074" i="1"/>
  <c r="AW1074" i="1"/>
  <c r="BB1074" i="1" s="1"/>
  <c r="AC1075" i="1"/>
  <c r="AD1075" i="1"/>
  <c r="AE1075" i="1"/>
  <c r="AF1075" i="1"/>
  <c r="AO1075" i="1" s="1"/>
  <c r="AG1075" i="1"/>
  <c r="AH1075" i="1"/>
  <c r="AI1075" i="1"/>
  <c r="AJ1075" i="1"/>
  <c r="AK1075" i="1"/>
  <c r="AT1075" i="1"/>
  <c r="AU1075" i="1"/>
  <c r="AV1075" i="1"/>
  <c r="AW1075" i="1"/>
  <c r="BB1075" i="1" s="1"/>
  <c r="AC1076" i="1"/>
  <c r="AD1076" i="1"/>
  <c r="AE1076" i="1"/>
  <c r="AF1076" i="1"/>
  <c r="AO1076" i="1" s="1"/>
  <c r="AN1076" i="1" s="1"/>
  <c r="AG1076" i="1"/>
  <c r="AH1076" i="1"/>
  <c r="AI1076" i="1"/>
  <c r="AJ1076" i="1"/>
  <c r="AK1076" i="1"/>
  <c r="AT1076" i="1"/>
  <c r="AU1076" i="1"/>
  <c r="AV1076" i="1"/>
  <c r="AW1076" i="1"/>
  <c r="BB1076" i="1" s="1"/>
  <c r="AC1077" i="1"/>
  <c r="AD1077" i="1"/>
  <c r="AE1077" i="1"/>
  <c r="AF1077" i="1"/>
  <c r="AO1077" i="1" s="1"/>
  <c r="AG1077" i="1"/>
  <c r="AH1077" i="1"/>
  <c r="AI1077" i="1"/>
  <c r="AJ1077" i="1"/>
  <c r="AK1077" i="1"/>
  <c r="AT1077" i="1"/>
  <c r="AU1077" i="1"/>
  <c r="AV1077" i="1"/>
  <c r="AW1077" i="1"/>
  <c r="BB1077" i="1" s="1"/>
  <c r="AC1078" i="1"/>
  <c r="AD1078" i="1"/>
  <c r="AE1078" i="1"/>
  <c r="AF1078" i="1"/>
  <c r="AG1078" i="1"/>
  <c r="AH1078" i="1"/>
  <c r="AI1078" i="1"/>
  <c r="AJ1078" i="1"/>
  <c r="AK1078" i="1"/>
  <c r="AO1078" i="1"/>
  <c r="AN1078" i="1" s="1"/>
  <c r="AT1078" i="1"/>
  <c r="AU1078" i="1"/>
  <c r="AV1078" i="1"/>
  <c r="AW1078" i="1"/>
  <c r="BB1078" i="1" s="1"/>
  <c r="AC1079" i="1"/>
  <c r="AD1079" i="1"/>
  <c r="AE1079" i="1"/>
  <c r="AF1079" i="1"/>
  <c r="AO1079" i="1" s="1"/>
  <c r="AG1079" i="1"/>
  <c r="AH1079" i="1"/>
  <c r="AI1079" i="1"/>
  <c r="AJ1079" i="1"/>
  <c r="AK1079" i="1"/>
  <c r="AT1079" i="1"/>
  <c r="AU1079" i="1"/>
  <c r="AV1079" i="1"/>
  <c r="AW1079" i="1"/>
  <c r="BB1079" i="1" s="1"/>
  <c r="AC1080" i="1"/>
  <c r="AD1080" i="1"/>
  <c r="AE1080" i="1"/>
  <c r="AF1080" i="1"/>
  <c r="AG1080" i="1"/>
  <c r="AH1080" i="1"/>
  <c r="AI1080" i="1"/>
  <c r="AJ1080" i="1"/>
  <c r="AK1080" i="1"/>
  <c r="AO1080" i="1"/>
  <c r="AT1080" i="1"/>
  <c r="AU1080" i="1"/>
  <c r="AV1080" i="1"/>
  <c r="AW1080" i="1"/>
  <c r="BB1080" i="1" s="1"/>
  <c r="AC1081" i="1"/>
  <c r="AD1081" i="1"/>
  <c r="AE1081" i="1"/>
  <c r="AF1081" i="1"/>
  <c r="AO1081" i="1" s="1"/>
  <c r="AG1081" i="1"/>
  <c r="AH1081" i="1"/>
  <c r="AI1081" i="1"/>
  <c r="AJ1081" i="1"/>
  <c r="AK1081" i="1"/>
  <c r="AT1081" i="1"/>
  <c r="AU1081" i="1"/>
  <c r="AV1081" i="1"/>
  <c r="AW1081" i="1"/>
  <c r="BB1081" i="1" s="1"/>
  <c r="AC1082" i="1"/>
  <c r="AD1082" i="1"/>
  <c r="AE1082" i="1"/>
  <c r="AF1082" i="1"/>
  <c r="AG1082" i="1"/>
  <c r="AH1082" i="1"/>
  <c r="AI1082" i="1"/>
  <c r="AJ1082" i="1"/>
  <c r="AK1082" i="1"/>
  <c r="AO1082" i="1"/>
  <c r="AT1082" i="1"/>
  <c r="AU1082" i="1"/>
  <c r="AV1082" i="1"/>
  <c r="AW1082" i="1"/>
  <c r="BB1082" i="1" s="1"/>
  <c r="AC1083" i="1"/>
  <c r="AD1083" i="1"/>
  <c r="AE1083" i="1"/>
  <c r="AF1083" i="1"/>
  <c r="AO1083" i="1" s="1"/>
  <c r="AG1083" i="1"/>
  <c r="AH1083" i="1"/>
  <c r="AI1083" i="1"/>
  <c r="AJ1083" i="1"/>
  <c r="AK1083" i="1"/>
  <c r="AT1083" i="1"/>
  <c r="AU1083" i="1"/>
  <c r="AV1083" i="1"/>
  <c r="AW1083" i="1"/>
  <c r="BB1083" i="1" s="1"/>
  <c r="AC1084" i="1"/>
  <c r="AD1084" i="1"/>
  <c r="AE1084" i="1"/>
  <c r="AF1084" i="1"/>
  <c r="AG1084" i="1"/>
  <c r="AH1084" i="1"/>
  <c r="AI1084" i="1"/>
  <c r="AJ1084" i="1"/>
  <c r="AK1084" i="1"/>
  <c r="AO1084" i="1"/>
  <c r="AT1084" i="1"/>
  <c r="AU1084" i="1"/>
  <c r="AV1084" i="1"/>
  <c r="AW1084" i="1"/>
  <c r="BB1084" i="1" s="1"/>
  <c r="AC1085" i="1"/>
  <c r="AD1085" i="1"/>
  <c r="AE1085" i="1"/>
  <c r="AF1085" i="1"/>
  <c r="AO1085" i="1" s="1"/>
  <c r="AP1085" i="1" s="1"/>
  <c r="AG1085" i="1"/>
  <c r="AH1085" i="1"/>
  <c r="AI1085" i="1"/>
  <c r="AJ1085" i="1"/>
  <c r="AK1085" i="1"/>
  <c r="AN1085" i="1"/>
  <c r="AT1085" i="1"/>
  <c r="AU1085" i="1"/>
  <c r="AV1085" i="1"/>
  <c r="AW1085" i="1"/>
  <c r="BB1085" i="1" s="1"/>
  <c r="AC1086" i="1"/>
  <c r="AD1086" i="1"/>
  <c r="AE1086" i="1"/>
  <c r="AF1086" i="1"/>
  <c r="AO1086" i="1" s="1"/>
  <c r="AG1086" i="1"/>
  <c r="AH1086" i="1"/>
  <c r="AI1086" i="1"/>
  <c r="AJ1086" i="1"/>
  <c r="AK1086" i="1"/>
  <c r="AT1086" i="1"/>
  <c r="AU1086" i="1"/>
  <c r="AV1086" i="1"/>
  <c r="AW1086" i="1"/>
  <c r="BB1086" i="1" s="1"/>
  <c r="AC1087" i="1"/>
  <c r="AD1087" i="1"/>
  <c r="AE1087" i="1"/>
  <c r="AF1087" i="1"/>
  <c r="AO1087" i="1" s="1"/>
  <c r="AP1087" i="1" s="1"/>
  <c r="AG1087" i="1"/>
  <c r="AH1087" i="1"/>
  <c r="AI1087" i="1"/>
  <c r="AJ1087" i="1"/>
  <c r="AK1087" i="1"/>
  <c r="AN1087" i="1"/>
  <c r="AT1087" i="1"/>
  <c r="AU1087" i="1"/>
  <c r="AV1087" i="1"/>
  <c r="AW1087" i="1"/>
  <c r="BB1087" i="1" s="1"/>
  <c r="AC1088" i="1"/>
  <c r="AD1088" i="1"/>
  <c r="AE1088" i="1"/>
  <c r="AF1088" i="1"/>
  <c r="AO1088" i="1" s="1"/>
  <c r="AG1088" i="1"/>
  <c r="AH1088" i="1"/>
  <c r="AI1088" i="1"/>
  <c r="AJ1088" i="1"/>
  <c r="AK1088" i="1"/>
  <c r="AT1088" i="1"/>
  <c r="AU1088" i="1"/>
  <c r="AV1088" i="1"/>
  <c r="AW1088" i="1"/>
  <c r="BB1088" i="1" s="1"/>
  <c r="AC1089" i="1"/>
  <c r="AD1089" i="1"/>
  <c r="AE1089" i="1"/>
  <c r="AF1089" i="1"/>
  <c r="AO1089" i="1" s="1"/>
  <c r="AP1089" i="1" s="1"/>
  <c r="AG1089" i="1"/>
  <c r="AH1089" i="1"/>
  <c r="AI1089" i="1"/>
  <c r="AJ1089" i="1"/>
  <c r="AK1089" i="1"/>
  <c r="AN1089" i="1"/>
  <c r="AT1089" i="1"/>
  <c r="AU1089" i="1"/>
  <c r="AV1089" i="1"/>
  <c r="AW1089" i="1"/>
  <c r="BB1089" i="1" s="1"/>
  <c r="AC1090" i="1"/>
  <c r="AD1090" i="1"/>
  <c r="AE1090" i="1"/>
  <c r="AF1090" i="1"/>
  <c r="AO1090" i="1" s="1"/>
  <c r="AG1090" i="1"/>
  <c r="AH1090" i="1"/>
  <c r="AI1090" i="1"/>
  <c r="AJ1090" i="1"/>
  <c r="AK1090" i="1"/>
  <c r="AT1090" i="1"/>
  <c r="AU1090" i="1"/>
  <c r="AV1090" i="1"/>
  <c r="AW1090" i="1"/>
  <c r="BB1090" i="1" s="1"/>
  <c r="AC1091" i="1"/>
  <c r="AD1091" i="1"/>
  <c r="AE1091" i="1"/>
  <c r="AF1091" i="1"/>
  <c r="AO1091" i="1" s="1"/>
  <c r="AP1091" i="1" s="1"/>
  <c r="AG1091" i="1"/>
  <c r="AH1091" i="1"/>
  <c r="AI1091" i="1"/>
  <c r="AJ1091" i="1"/>
  <c r="AK1091" i="1"/>
  <c r="AN1091" i="1"/>
  <c r="AT1091" i="1"/>
  <c r="AU1091" i="1"/>
  <c r="AV1091" i="1"/>
  <c r="AW1091" i="1"/>
  <c r="BB1091" i="1" s="1"/>
  <c r="AC1092" i="1"/>
  <c r="AD1092" i="1"/>
  <c r="AE1092" i="1"/>
  <c r="AF1092" i="1"/>
  <c r="AO1092" i="1" s="1"/>
  <c r="AG1092" i="1"/>
  <c r="AH1092" i="1"/>
  <c r="AI1092" i="1"/>
  <c r="AJ1092" i="1"/>
  <c r="AK1092" i="1"/>
  <c r="AT1092" i="1"/>
  <c r="AU1092" i="1"/>
  <c r="AV1092" i="1"/>
  <c r="AW1092" i="1"/>
  <c r="BB1092" i="1" s="1"/>
  <c r="AC1093" i="1"/>
  <c r="AD1093" i="1"/>
  <c r="AE1093" i="1"/>
  <c r="AF1093" i="1"/>
  <c r="AO1093" i="1" s="1"/>
  <c r="AP1093" i="1" s="1"/>
  <c r="AG1093" i="1"/>
  <c r="AH1093" i="1"/>
  <c r="AI1093" i="1"/>
  <c r="AJ1093" i="1"/>
  <c r="AK1093" i="1"/>
  <c r="AN1093" i="1"/>
  <c r="AT1093" i="1"/>
  <c r="AU1093" i="1"/>
  <c r="AV1093" i="1"/>
  <c r="AW1093" i="1"/>
  <c r="BB1093" i="1" s="1"/>
  <c r="AC1094" i="1"/>
  <c r="AD1094" i="1"/>
  <c r="AE1094" i="1"/>
  <c r="AF1094" i="1"/>
  <c r="AO1094" i="1" s="1"/>
  <c r="AG1094" i="1"/>
  <c r="AH1094" i="1"/>
  <c r="AI1094" i="1"/>
  <c r="AJ1094" i="1"/>
  <c r="AK1094" i="1"/>
  <c r="AT1094" i="1"/>
  <c r="AU1094" i="1"/>
  <c r="AV1094" i="1"/>
  <c r="AW1094" i="1"/>
  <c r="BB1094" i="1" s="1"/>
  <c r="AC1095" i="1"/>
  <c r="AD1095" i="1"/>
  <c r="AE1095" i="1"/>
  <c r="AF1095" i="1"/>
  <c r="AO1095" i="1" s="1"/>
  <c r="AP1095" i="1" s="1"/>
  <c r="AG1095" i="1"/>
  <c r="AH1095" i="1"/>
  <c r="AI1095" i="1"/>
  <c r="AJ1095" i="1"/>
  <c r="AK1095" i="1"/>
  <c r="AT1095" i="1"/>
  <c r="AU1095" i="1"/>
  <c r="AV1095" i="1"/>
  <c r="AW1095" i="1"/>
  <c r="BB1095" i="1" s="1"/>
  <c r="AC1096" i="1"/>
  <c r="AD1096" i="1"/>
  <c r="AE1096" i="1"/>
  <c r="AF1096" i="1"/>
  <c r="AO1096" i="1" s="1"/>
  <c r="AG1096" i="1"/>
  <c r="AH1096" i="1"/>
  <c r="AI1096" i="1"/>
  <c r="AJ1096" i="1"/>
  <c r="AK1096" i="1"/>
  <c r="AT1096" i="1"/>
  <c r="AU1096" i="1"/>
  <c r="AV1096" i="1"/>
  <c r="AW1096" i="1"/>
  <c r="BB1096" i="1" s="1"/>
  <c r="AC1097" i="1"/>
  <c r="AD1097" i="1"/>
  <c r="AE1097" i="1"/>
  <c r="AF1097" i="1"/>
  <c r="AO1097" i="1" s="1"/>
  <c r="AP1097" i="1" s="1"/>
  <c r="AG1097" i="1"/>
  <c r="AH1097" i="1"/>
  <c r="AI1097" i="1"/>
  <c r="AJ1097" i="1"/>
  <c r="AK1097" i="1"/>
  <c r="AN1097" i="1"/>
  <c r="AT1097" i="1"/>
  <c r="AU1097" i="1"/>
  <c r="AV1097" i="1"/>
  <c r="AW1097" i="1"/>
  <c r="BB1097" i="1" s="1"/>
  <c r="AC1098" i="1"/>
  <c r="AD1098" i="1"/>
  <c r="AE1098" i="1"/>
  <c r="AF1098" i="1"/>
  <c r="AO1098" i="1" s="1"/>
  <c r="AG1098" i="1"/>
  <c r="AH1098" i="1"/>
  <c r="AI1098" i="1"/>
  <c r="AJ1098" i="1"/>
  <c r="AK1098" i="1"/>
  <c r="AT1098" i="1"/>
  <c r="AU1098" i="1"/>
  <c r="AV1098" i="1"/>
  <c r="AW1098" i="1"/>
  <c r="BB1098" i="1" s="1"/>
  <c r="AC1099" i="1"/>
  <c r="AD1099" i="1"/>
  <c r="AE1099" i="1"/>
  <c r="AF1099" i="1"/>
  <c r="AO1099" i="1" s="1"/>
  <c r="AP1099" i="1" s="1"/>
  <c r="AG1099" i="1"/>
  <c r="AH1099" i="1"/>
  <c r="AI1099" i="1"/>
  <c r="AJ1099" i="1"/>
  <c r="AK1099" i="1"/>
  <c r="AN1099" i="1"/>
  <c r="AT1099" i="1"/>
  <c r="AU1099" i="1"/>
  <c r="AV1099" i="1"/>
  <c r="AW1099" i="1"/>
  <c r="BB1099" i="1" s="1"/>
  <c r="AC1100" i="1"/>
  <c r="AD1100" i="1"/>
  <c r="AE1100" i="1"/>
  <c r="AF1100" i="1"/>
  <c r="AO1100" i="1" s="1"/>
  <c r="AG1100" i="1"/>
  <c r="AH1100" i="1"/>
  <c r="AI1100" i="1"/>
  <c r="AJ1100" i="1"/>
  <c r="AK1100" i="1"/>
  <c r="AT1100" i="1"/>
  <c r="AU1100" i="1"/>
  <c r="AV1100" i="1"/>
  <c r="AW1100" i="1"/>
  <c r="AC1101" i="1"/>
  <c r="AD1101" i="1"/>
  <c r="AE1101" i="1"/>
  <c r="AF1101" i="1"/>
  <c r="AO1101" i="1" s="1"/>
  <c r="AP1101" i="1" s="1"/>
  <c r="AG1101" i="1"/>
  <c r="AH1101" i="1"/>
  <c r="AI1101" i="1"/>
  <c r="AJ1101" i="1"/>
  <c r="AK1101" i="1"/>
  <c r="AN1101" i="1"/>
  <c r="AT1101" i="1"/>
  <c r="AU1101" i="1"/>
  <c r="AV1101" i="1"/>
  <c r="AW1101" i="1"/>
  <c r="BB1101" i="1" s="1"/>
  <c r="AC1102" i="1"/>
  <c r="AD1102" i="1"/>
  <c r="AE1102" i="1"/>
  <c r="AF1102" i="1"/>
  <c r="AO1102" i="1" s="1"/>
  <c r="AG1102" i="1"/>
  <c r="AH1102" i="1"/>
  <c r="AI1102" i="1"/>
  <c r="AJ1102" i="1"/>
  <c r="AK1102" i="1"/>
  <c r="AT1102" i="1"/>
  <c r="AU1102" i="1"/>
  <c r="AV1102" i="1"/>
  <c r="AW1102" i="1"/>
  <c r="BB1102" i="1" s="1"/>
  <c r="AC1103" i="1"/>
  <c r="AD1103" i="1"/>
  <c r="AE1103" i="1"/>
  <c r="AF1103" i="1"/>
  <c r="AO1103" i="1" s="1"/>
  <c r="AP1103" i="1" s="1"/>
  <c r="AG1103" i="1"/>
  <c r="AH1103" i="1"/>
  <c r="AI1103" i="1"/>
  <c r="AJ1103" i="1"/>
  <c r="AK1103" i="1"/>
  <c r="AN1103" i="1"/>
  <c r="AT1103" i="1"/>
  <c r="AU1103" i="1"/>
  <c r="AV1103" i="1"/>
  <c r="AW1103" i="1"/>
  <c r="BB1103" i="1" s="1"/>
  <c r="AC1104" i="1"/>
  <c r="AD1104" i="1"/>
  <c r="AE1104" i="1"/>
  <c r="AF1104" i="1"/>
  <c r="AO1104" i="1" s="1"/>
  <c r="AG1104" i="1"/>
  <c r="AH1104" i="1"/>
  <c r="AI1104" i="1"/>
  <c r="AJ1104" i="1"/>
  <c r="AK1104" i="1"/>
  <c r="AT1104" i="1"/>
  <c r="AU1104" i="1"/>
  <c r="AV1104" i="1"/>
  <c r="AW1104" i="1"/>
  <c r="BB1104" i="1" s="1"/>
  <c r="AC1105" i="1"/>
  <c r="AD1105" i="1"/>
  <c r="AE1105" i="1"/>
  <c r="AF1105" i="1"/>
  <c r="AO1105" i="1" s="1"/>
  <c r="AP1105" i="1" s="1"/>
  <c r="AG1105" i="1"/>
  <c r="AH1105" i="1"/>
  <c r="AI1105" i="1"/>
  <c r="AJ1105" i="1"/>
  <c r="AK1105" i="1"/>
  <c r="AN1105" i="1"/>
  <c r="AT1105" i="1"/>
  <c r="AU1105" i="1"/>
  <c r="AV1105" i="1"/>
  <c r="AW1105" i="1"/>
  <c r="BB1105" i="1" s="1"/>
  <c r="AC1106" i="1"/>
  <c r="AD1106" i="1"/>
  <c r="AE1106" i="1"/>
  <c r="AF1106" i="1"/>
  <c r="AO1106" i="1" s="1"/>
  <c r="AG1106" i="1"/>
  <c r="AH1106" i="1"/>
  <c r="AI1106" i="1"/>
  <c r="AJ1106" i="1"/>
  <c r="AK1106" i="1"/>
  <c r="AT1106" i="1"/>
  <c r="AU1106" i="1"/>
  <c r="AV1106" i="1"/>
  <c r="AW1106" i="1"/>
  <c r="BB1106" i="1" s="1"/>
  <c r="AC1107" i="1"/>
  <c r="AD1107" i="1"/>
  <c r="AE1107" i="1"/>
  <c r="AF1107" i="1"/>
  <c r="AO1107" i="1" s="1"/>
  <c r="AP1107" i="1" s="1"/>
  <c r="AG1107" i="1"/>
  <c r="AH1107" i="1"/>
  <c r="AI1107" i="1"/>
  <c r="AJ1107" i="1"/>
  <c r="AK1107" i="1"/>
  <c r="AN1107" i="1"/>
  <c r="AT1107" i="1"/>
  <c r="AU1107" i="1"/>
  <c r="AV1107" i="1"/>
  <c r="AW1107" i="1"/>
  <c r="BB1107" i="1" s="1"/>
  <c r="AC1108" i="1"/>
  <c r="AD1108" i="1"/>
  <c r="AE1108" i="1"/>
  <c r="AF1108" i="1"/>
  <c r="AO1108" i="1" s="1"/>
  <c r="AG1108" i="1"/>
  <c r="AH1108" i="1"/>
  <c r="AI1108" i="1"/>
  <c r="AJ1108" i="1"/>
  <c r="AK1108" i="1"/>
  <c r="AT1108" i="1"/>
  <c r="AU1108" i="1"/>
  <c r="AV1108" i="1"/>
  <c r="AW1108" i="1"/>
  <c r="BB1108" i="1" s="1"/>
  <c r="AC1109" i="1"/>
  <c r="AD1109" i="1"/>
  <c r="AE1109" i="1"/>
  <c r="AF1109" i="1"/>
  <c r="AO1109" i="1" s="1"/>
  <c r="AP1109" i="1" s="1"/>
  <c r="AG1109" i="1"/>
  <c r="AH1109" i="1"/>
  <c r="AI1109" i="1"/>
  <c r="AJ1109" i="1"/>
  <c r="AK1109" i="1"/>
  <c r="AT1109" i="1"/>
  <c r="AU1109" i="1"/>
  <c r="AV1109" i="1"/>
  <c r="AW1109" i="1"/>
  <c r="BB1109" i="1" s="1"/>
  <c r="AC1110" i="1"/>
  <c r="AD1110" i="1"/>
  <c r="AE1110" i="1"/>
  <c r="AF1110" i="1"/>
  <c r="AG1110" i="1"/>
  <c r="AH1110" i="1"/>
  <c r="AI1110" i="1"/>
  <c r="AJ1110" i="1"/>
  <c r="AK1110" i="1"/>
  <c r="AO1110" i="1"/>
  <c r="AT1110" i="1"/>
  <c r="AU1110" i="1"/>
  <c r="AV1110" i="1"/>
  <c r="AW1110" i="1"/>
  <c r="BB1110" i="1" s="1"/>
  <c r="AC1111" i="1"/>
  <c r="AD1111" i="1"/>
  <c r="AE1111" i="1"/>
  <c r="AF1111" i="1"/>
  <c r="AO1111" i="1" s="1"/>
  <c r="AP1111" i="1" s="1"/>
  <c r="AG1111" i="1"/>
  <c r="AH1111" i="1"/>
  <c r="AI1111" i="1"/>
  <c r="AJ1111" i="1"/>
  <c r="AK1111" i="1"/>
  <c r="AT1111" i="1"/>
  <c r="AU1111" i="1"/>
  <c r="AV1111" i="1"/>
  <c r="AW1111" i="1"/>
  <c r="BB1111" i="1" s="1"/>
  <c r="AC1112" i="1"/>
  <c r="AD1112" i="1"/>
  <c r="AE1112" i="1"/>
  <c r="AF1112" i="1"/>
  <c r="AG1112" i="1"/>
  <c r="AH1112" i="1"/>
  <c r="AI1112" i="1"/>
  <c r="AJ1112" i="1"/>
  <c r="AK1112" i="1"/>
  <c r="AO1112" i="1"/>
  <c r="AT1112" i="1"/>
  <c r="AU1112" i="1"/>
  <c r="AV1112" i="1"/>
  <c r="AW1112" i="1"/>
  <c r="BB1112" i="1" s="1"/>
  <c r="AC1113" i="1"/>
  <c r="AD1113" i="1"/>
  <c r="AE1113" i="1"/>
  <c r="AF1113" i="1"/>
  <c r="AO1113" i="1" s="1"/>
  <c r="AP1113" i="1" s="1"/>
  <c r="AG1113" i="1"/>
  <c r="AH1113" i="1"/>
  <c r="AI1113" i="1"/>
  <c r="AJ1113" i="1"/>
  <c r="AK1113" i="1"/>
  <c r="AT1113" i="1"/>
  <c r="AU1113" i="1"/>
  <c r="AV1113" i="1"/>
  <c r="AW1113" i="1"/>
  <c r="BB1113" i="1" s="1"/>
  <c r="AC1114" i="1"/>
  <c r="AD1114" i="1"/>
  <c r="AE1114" i="1"/>
  <c r="AF1114" i="1"/>
  <c r="AG1114" i="1"/>
  <c r="AH1114" i="1"/>
  <c r="AI1114" i="1"/>
  <c r="AJ1114" i="1"/>
  <c r="AK1114" i="1"/>
  <c r="AO1114" i="1"/>
  <c r="AT1114" i="1"/>
  <c r="AU1114" i="1"/>
  <c r="AV1114" i="1"/>
  <c r="AW1114" i="1"/>
  <c r="BB1114" i="1" s="1"/>
  <c r="AC1115" i="1"/>
  <c r="AD1115" i="1"/>
  <c r="AE1115" i="1"/>
  <c r="AF1115" i="1"/>
  <c r="AO1115" i="1" s="1"/>
  <c r="AP1115" i="1" s="1"/>
  <c r="AG1115" i="1"/>
  <c r="AH1115" i="1"/>
  <c r="AI1115" i="1"/>
  <c r="AJ1115" i="1"/>
  <c r="AK1115" i="1"/>
  <c r="AT1115" i="1"/>
  <c r="AU1115" i="1"/>
  <c r="AV1115" i="1"/>
  <c r="AW1115" i="1"/>
  <c r="BB1115" i="1" s="1"/>
  <c r="AC1116" i="1"/>
  <c r="AD1116" i="1"/>
  <c r="AE1116" i="1"/>
  <c r="AF1116" i="1"/>
  <c r="AG1116" i="1"/>
  <c r="AH1116" i="1"/>
  <c r="AI1116" i="1"/>
  <c r="AJ1116" i="1"/>
  <c r="AK1116" i="1"/>
  <c r="AO1116" i="1"/>
  <c r="AT1116" i="1"/>
  <c r="AU1116" i="1"/>
  <c r="AV1116" i="1"/>
  <c r="AW1116" i="1"/>
  <c r="AC1117" i="1"/>
  <c r="AD1117" i="1"/>
  <c r="AE1117" i="1"/>
  <c r="AF1117" i="1"/>
  <c r="AO1117" i="1" s="1"/>
  <c r="AP1117" i="1" s="1"/>
  <c r="AG1117" i="1"/>
  <c r="AH1117" i="1"/>
  <c r="AI1117" i="1"/>
  <c r="AJ1117" i="1"/>
  <c r="AK1117" i="1"/>
  <c r="AT1117" i="1"/>
  <c r="AU1117" i="1"/>
  <c r="AV1117" i="1"/>
  <c r="AW1117" i="1"/>
  <c r="BB1117" i="1" s="1"/>
  <c r="AC1118" i="1"/>
  <c r="AD1118" i="1"/>
  <c r="AE1118" i="1"/>
  <c r="AF1118" i="1"/>
  <c r="AG1118" i="1"/>
  <c r="AH1118" i="1"/>
  <c r="AI1118" i="1"/>
  <c r="AJ1118" i="1"/>
  <c r="AK1118" i="1"/>
  <c r="AO1118" i="1"/>
  <c r="AT1118" i="1"/>
  <c r="AU1118" i="1"/>
  <c r="AV1118" i="1"/>
  <c r="AW1118" i="1"/>
  <c r="BB1118" i="1" s="1"/>
  <c r="AC1119" i="1"/>
  <c r="AD1119" i="1"/>
  <c r="AE1119" i="1"/>
  <c r="AF1119" i="1"/>
  <c r="AO1119" i="1" s="1"/>
  <c r="AP1119" i="1" s="1"/>
  <c r="AG1119" i="1"/>
  <c r="AH1119" i="1"/>
  <c r="AI1119" i="1"/>
  <c r="AJ1119" i="1"/>
  <c r="AK1119" i="1"/>
  <c r="AT1119" i="1"/>
  <c r="AU1119" i="1"/>
  <c r="AV1119" i="1"/>
  <c r="AW1119" i="1"/>
  <c r="BB1119" i="1" s="1"/>
  <c r="AC1120" i="1"/>
  <c r="AD1120" i="1"/>
  <c r="AE1120" i="1"/>
  <c r="AF1120" i="1"/>
  <c r="AG1120" i="1"/>
  <c r="AH1120" i="1"/>
  <c r="AI1120" i="1"/>
  <c r="AJ1120" i="1"/>
  <c r="AK1120" i="1"/>
  <c r="AO1120" i="1"/>
  <c r="AT1120" i="1"/>
  <c r="AU1120" i="1"/>
  <c r="AV1120" i="1"/>
  <c r="AW1120" i="1"/>
  <c r="BB1120" i="1" s="1"/>
  <c r="AC1121" i="1"/>
  <c r="AD1121" i="1"/>
  <c r="AE1121" i="1"/>
  <c r="AF1121" i="1"/>
  <c r="AO1121" i="1" s="1"/>
  <c r="AP1121" i="1" s="1"/>
  <c r="AG1121" i="1"/>
  <c r="AH1121" i="1"/>
  <c r="AI1121" i="1"/>
  <c r="AJ1121" i="1"/>
  <c r="AK1121" i="1"/>
  <c r="AT1121" i="1"/>
  <c r="AU1121" i="1"/>
  <c r="AV1121" i="1"/>
  <c r="AW1121" i="1"/>
  <c r="BB1121" i="1" s="1"/>
  <c r="AC1122" i="1"/>
  <c r="AD1122" i="1"/>
  <c r="AE1122" i="1"/>
  <c r="AF1122" i="1"/>
  <c r="AG1122" i="1"/>
  <c r="AH1122" i="1"/>
  <c r="AI1122" i="1"/>
  <c r="AJ1122" i="1"/>
  <c r="AK1122" i="1"/>
  <c r="AO1122" i="1"/>
  <c r="AT1122" i="1"/>
  <c r="AU1122" i="1"/>
  <c r="AV1122" i="1"/>
  <c r="AW1122" i="1"/>
  <c r="BB1122" i="1" s="1"/>
  <c r="AC1123" i="1"/>
  <c r="AD1123" i="1"/>
  <c r="AE1123" i="1"/>
  <c r="AF1123" i="1"/>
  <c r="AO1123" i="1" s="1"/>
  <c r="AP1123" i="1" s="1"/>
  <c r="AG1123" i="1"/>
  <c r="AH1123" i="1"/>
  <c r="AI1123" i="1"/>
  <c r="AJ1123" i="1"/>
  <c r="AK1123" i="1"/>
  <c r="AT1123" i="1"/>
  <c r="AU1123" i="1"/>
  <c r="AV1123" i="1"/>
  <c r="AW1123" i="1"/>
  <c r="BB1123" i="1" s="1"/>
  <c r="AC1124" i="1"/>
  <c r="AD1124" i="1"/>
  <c r="AE1124" i="1"/>
  <c r="AF1124" i="1"/>
  <c r="AG1124" i="1"/>
  <c r="AH1124" i="1"/>
  <c r="AI1124" i="1"/>
  <c r="AJ1124" i="1"/>
  <c r="AK1124" i="1"/>
  <c r="AO1124" i="1"/>
  <c r="AT1124" i="1"/>
  <c r="AU1124" i="1"/>
  <c r="AV1124" i="1"/>
  <c r="AW1124" i="1"/>
  <c r="BB1124" i="1" s="1"/>
  <c r="AC1125" i="1"/>
  <c r="AD1125" i="1"/>
  <c r="AE1125" i="1"/>
  <c r="AF1125" i="1"/>
  <c r="AO1125" i="1" s="1"/>
  <c r="AP1125" i="1" s="1"/>
  <c r="AG1125" i="1"/>
  <c r="AH1125" i="1"/>
  <c r="AI1125" i="1"/>
  <c r="AJ1125" i="1"/>
  <c r="AK1125" i="1"/>
  <c r="AT1125" i="1"/>
  <c r="AU1125" i="1"/>
  <c r="AV1125" i="1"/>
  <c r="AW1125" i="1"/>
  <c r="BB1125" i="1" s="1"/>
  <c r="AC1126" i="1"/>
  <c r="AD1126" i="1"/>
  <c r="AE1126" i="1"/>
  <c r="AF1126" i="1"/>
  <c r="AG1126" i="1"/>
  <c r="AH1126" i="1"/>
  <c r="AI1126" i="1"/>
  <c r="AJ1126" i="1"/>
  <c r="AK1126" i="1"/>
  <c r="AO1126" i="1"/>
  <c r="AT1126" i="1"/>
  <c r="AU1126" i="1"/>
  <c r="AV1126" i="1"/>
  <c r="AW1126" i="1"/>
  <c r="BB1126" i="1" s="1"/>
  <c r="AC1127" i="1"/>
  <c r="AD1127" i="1"/>
  <c r="AE1127" i="1"/>
  <c r="AF1127" i="1"/>
  <c r="AO1127" i="1" s="1"/>
  <c r="AP1127" i="1" s="1"/>
  <c r="AG1127" i="1"/>
  <c r="AH1127" i="1"/>
  <c r="AI1127" i="1"/>
  <c r="AJ1127" i="1"/>
  <c r="AK1127" i="1"/>
  <c r="AT1127" i="1"/>
  <c r="AU1127" i="1"/>
  <c r="AV1127" i="1"/>
  <c r="AW1127" i="1"/>
  <c r="BB1127" i="1" s="1"/>
  <c r="AC1128" i="1"/>
  <c r="AD1128" i="1"/>
  <c r="AE1128" i="1"/>
  <c r="AF1128" i="1"/>
  <c r="AG1128" i="1"/>
  <c r="AH1128" i="1"/>
  <c r="AI1128" i="1"/>
  <c r="AJ1128" i="1"/>
  <c r="AK1128" i="1"/>
  <c r="AO1128" i="1"/>
  <c r="AT1128" i="1"/>
  <c r="AU1128" i="1"/>
  <c r="AV1128" i="1"/>
  <c r="AW1128" i="1"/>
  <c r="BB1128" i="1" s="1"/>
  <c r="AC1129" i="1"/>
  <c r="AD1129" i="1"/>
  <c r="AE1129" i="1"/>
  <c r="AF1129" i="1"/>
  <c r="AO1129" i="1" s="1"/>
  <c r="AP1129" i="1" s="1"/>
  <c r="AG1129" i="1"/>
  <c r="AH1129" i="1"/>
  <c r="AI1129" i="1"/>
  <c r="AJ1129" i="1"/>
  <c r="AK1129" i="1"/>
  <c r="AT1129" i="1"/>
  <c r="AU1129" i="1"/>
  <c r="AV1129" i="1"/>
  <c r="AW1129" i="1"/>
  <c r="BB1129" i="1" s="1"/>
  <c r="AC1130" i="1"/>
  <c r="AD1130" i="1"/>
  <c r="AE1130" i="1"/>
  <c r="AF1130" i="1"/>
  <c r="AG1130" i="1"/>
  <c r="AH1130" i="1"/>
  <c r="AI1130" i="1"/>
  <c r="AJ1130" i="1"/>
  <c r="AK1130" i="1"/>
  <c r="AO1130" i="1"/>
  <c r="AT1130" i="1"/>
  <c r="AU1130" i="1"/>
  <c r="AV1130" i="1"/>
  <c r="AW1130" i="1"/>
  <c r="BB1130" i="1" s="1"/>
  <c r="AC1131" i="1"/>
  <c r="AD1131" i="1"/>
  <c r="AE1131" i="1"/>
  <c r="AF1131" i="1"/>
  <c r="AO1131" i="1" s="1"/>
  <c r="AP1131" i="1" s="1"/>
  <c r="AG1131" i="1"/>
  <c r="AH1131" i="1"/>
  <c r="AI1131" i="1"/>
  <c r="AJ1131" i="1"/>
  <c r="AK1131" i="1"/>
  <c r="AT1131" i="1"/>
  <c r="AU1131" i="1"/>
  <c r="AV1131" i="1"/>
  <c r="AW1131" i="1"/>
  <c r="BB1131" i="1" s="1"/>
  <c r="AC1132" i="1"/>
  <c r="AD1132" i="1"/>
  <c r="AE1132" i="1"/>
  <c r="AF1132" i="1"/>
  <c r="AG1132" i="1"/>
  <c r="AH1132" i="1"/>
  <c r="AI1132" i="1"/>
  <c r="AJ1132" i="1"/>
  <c r="AK1132" i="1"/>
  <c r="AO1132" i="1"/>
  <c r="AT1132" i="1"/>
  <c r="AU1132" i="1"/>
  <c r="AV1132" i="1"/>
  <c r="AW1132" i="1"/>
  <c r="BB1132" i="1" s="1"/>
  <c r="AC1133" i="1"/>
  <c r="AD1133" i="1"/>
  <c r="AE1133" i="1"/>
  <c r="AF1133" i="1"/>
  <c r="AO1133" i="1" s="1"/>
  <c r="AP1133" i="1" s="1"/>
  <c r="AG1133" i="1"/>
  <c r="AH1133" i="1"/>
  <c r="AI1133" i="1"/>
  <c r="AJ1133" i="1"/>
  <c r="AK1133" i="1"/>
  <c r="AT1133" i="1"/>
  <c r="AU1133" i="1"/>
  <c r="AV1133" i="1"/>
  <c r="AW1133" i="1"/>
  <c r="BB1133" i="1" s="1"/>
  <c r="AC1134" i="1"/>
  <c r="AD1134" i="1"/>
  <c r="AE1134" i="1"/>
  <c r="AF1134" i="1"/>
  <c r="AG1134" i="1"/>
  <c r="AH1134" i="1"/>
  <c r="AI1134" i="1"/>
  <c r="AJ1134" i="1"/>
  <c r="AK1134" i="1"/>
  <c r="AO1134" i="1"/>
  <c r="AT1134" i="1"/>
  <c r="AU1134" i="1"/>
  <c r="AV1134" i="1"/>
  <c r="AW1134" i="1"/>
  <c r="BB1134" i="1" s="1"/>
  <c r="AC1135" i="1"/>
  <c r="AD1135" i="1"/>
  <c r="AE1135" i="1"/>
  <c r="AF1135" i="1"/>
  <c r="AO1135" i="1" s="1"/>
  <c r="AP1135" i="1" s="1"/>
  <c r="AG1135" i="1"/>
  <c r="AH1135" i="1"/>
  <c r="AI1135" i="1"/>
  <c r="AJ1135" i="1"/>
  <c r="AK1135" i="1"/>
  <c r="AT1135" i="1"/>
  <c r="AU1135" i="1"/>
  <c r="AV1135" i="1"/>
  <c r="AW1135" i="1"/>
  <c r="BB1135" i="1" s="1"/>
  <c r="AC1136" i="1"/>
  <c r="AD1136" i="1"/>
  <c r="AE1136" i="1"/>
  <c r="AF1136" i="1"/>
  <c r="AG1136" i="1"/>
  <c r="AH1136" i="1"/>
  <c r="AI1136" i="1"/>
  <c r="AJ1136" i="1"/>
  <c r="AK1136" i="1"/>
  <c r="AO1136" i="1"/>
  <c r="AT1136" i="1"/>
  <c r="AU1136" i="1"/>
  <c r="AV1136" i="1"/>
  <c r="AW1136" i="1"/>
  <c r="BB1136" i="1" s="1"/>
  <c r="AC1137" i="1"/>
  <c r="AD1137" i="1"/>
  <c r="AE1137" i="1"/>
  <c r="AF1137" i="1"/>
  <c r="AO1137" i="1" s="1"/>
  <c r="AP1137" i="1" s="1"/>
  <c r="AG1137" i="1"/>
  <c r="AH1137" i="1"/>
  <c r="AI1137" i="1"/>
  <c r="AJ1137" i="1"/>
  <c r="AK1137" i="1"/>
  <c r="AT1137" i="1"/>
  <c r="AU1137" i="1"/>
  <c r="AV1137" i="1"/>
  <c r="AW1137" i="1"/>
  <c r="BB1137" i="1" s="1"/>
  <c r="AC1138" i="1"/>
  <c r="AD1138" i="1"/>
  <c r="AE1138" i="1"/>
  <c r="AF1138" i="1"/>
  <c r="AG1138" i="1"/>
  <c r="AH1138" i="1"/>
  <c r="AI1138" i="1"/>
  <c r="AJ1138" i="1"/>
  <c r="AK1138" i="1"/>
  <c r="AO1138" i="1"/>
  <c r="AT1138" i="1"/>
  <c r="AU1138" i="1"/>
  <c r="AV1138" i="1"/>
  <c r="AW1138" i="1"/>
  <c r="BB1138" i="1" s="1"/>
  <c r="AC1139" i="1"/>
  <c r="AD1139" i="1"/>
  <c r="AE1139" i="1"/>
  <c r="AF1139" i="1"/>
  <c r="AO1139" i="1" s="1"/>
  <c r="AP1139" i="1" s="1"/>
  <c r="AG1139" i="1"/>
  <c r="AH1139" i="1"/>
  <c r="AI1139" i="1"/>
  <c r="AJ1139" i="1"/>
  <c r="AK1139" i="1"/>
  <c r="AT1139" i="1"/>
  <c r="AU1139" i="1"/>
  <c r="AV1139" i="1"/>
  <c r="AW1139" i="1"/>
  <c r="BB1139" i="1" s="1"/>
  <c r="AC1140" i="1"/>
  <c r="AD1140" i="1"/>
  <c r="AE1140" i="1"/>
  <c r="AF1140" i="1"/>
  <c r="AG1140" i="1"/>
  <c r="AH1140" i="1"/>
  <c r="AI1140" i="1"/>
  <c r="AJ1140" i="1"/>
  <c r="AK1140" i="1"/>
  <c r="AO1140" i="1"/>
  <c r="AT1140" i="1"/>
  <c r="AU1140" i="1"/>
  <c r="AV1140" i="1"/>
  <c r="AW1140" i="1"/>
  <c r="BB1140" i="1" s="1"/>
  <c r="AC1141" i="1"/>
  <c r="AD1141" i="1"/>
  <c r="AE1141" i="1"/>
  <c r="AF1141" i="1"/>
  <c r="AO1141" i="1" s="1"/>
  <c r="AP1141" i="1" s="1"/>
  <c r="AG1141" i="1"/>
  <c r="AH1141" i="1"/>
  <c r="AI1141" i="1"/>
  <c r="AJ1141" i="1"/>
  <c r="AK1141" i="1"/>
  <c r="AT1141" i="1"/>
  <c r="AU1141" i="1"/>
  <c r="AV1141" i="1"/>
  <c r="AW1141" i="1"/>
  <c r="BB1141" i="1" s="1"/>
  <c r="AC1142" i="1"/>
  <c r="AD1142" i="1"/>
  <c r="AE1142" i="1"/>
  <c r="AF1142" i="1"/>
  <c r="AG1142" i="1"/>
  <c r="AH1142" i="1"/>
  <c r="AI1142" i="1"/>
  <c r="AJ1142" i="1"/>
  <c r="AK1142" i="1"/>
  <c r="AO1142" i="1"/>
  <c r="AT1142" i="1"/>
  <c r="AU1142" i="1"/>
  <c r="AV1142" i="1"/>
  <c r="AW1142" i="1"/>
  <c r="BB1142" i="1" s="1"/>
  <c r="AC1143" i="1"/>
  <c r="AD1143" i="1"/>
  <c r="AE1143" i="1"/>
  <c r="AF1143" i="1"/>
  <c r="AO1143" i="1" s="1"/>
  <c r="AP1143" i="1" s="1"/>
  <c r="AG1143" i="1"/>
  <c r="AH1143" i="1"/>
  <c r="AI1143" i="1"/>
  <c r="AJ1143" i="1"/>
  <c r="AK1143" i="1"/>
  <c r="AT1143" i="1"/>
  <c r="AU1143" i="1"/>
  <c r="AV1143" i="1"/>
  <c r="AW1143" i="1"/>
  <c r="BB1143" i="1" s="1"/>
  <c r="AC1144" i="1"/>
  <c r="AD1144" i="1"/>
  <c r="AE1144" i="1"/>
  <c r="AF1144" i="1"/>
  <c r="AG1144" i="1"/>
  <c r="AH1144" i="1"/>
  <c r="AI1144" i="1"/>
  <c r="AJ1144" i="1"/>
  <c r="AK1144" i="1"/>
  <c r="AO1144" i="1"/>
  <c r="AT1144" i="1"/>
  <c r="AU1144" i="1"/>
  <c r="AV1144" i="1"/>
  <c r="AW1144" i="1"/>
  <c r="BB1144" i="1" s="1"/>
  <c r="AC1145" i="1"/>
  <c r="AD1145" i="1"/>
  <c r="AE1145" i="1"/>
  <c r="AF1145" i="1"/>
  <c r="AO1145" i="1" s="1"/>
  <c r="AP1145" i="1" s="1"/>
  <c r="AG1145" i="1"/>
  <c r="AH1145" i="1"/>
  <c r="AI1145" i="1"/>
  <c r="AJ1145" i="1"/>
  <c r="AK1145" i="1"/>
  <c r="AT1145" i="1"/>
  <c r="AU1145" i="1"/>
  <c r="AV1145" i="1"/>
  <c r="AW1145" i="1"/>
  <c r="BB1145" i="1" s="1"/>
  <c r="AC1146" i="1"/>
  <c r="AD1146" i="1"/>
  <c r="AE1146" i="1"/>
  <c r="AF1146" i="1"/>
  <c r="AG1146" i="1"/>
  <c r="AH1146" i="1"/>
  <c r="AI1146" i="1"/>
  <c r="AJ1146" i="1"/>
  <c r="AK1146" i="1"/>
  <c r="AO1146" i="1"/>
  <c r="AN1146" i="1" s="1"/>
  <c r="AT1146" i="1"/>
  <c r="AU1146" i="1"/>
  <c r="AV1146" i="1"/>
  <c r="AW1146" i="1"/>
  <c r="BB1146" i="1" s="1"/>
  <c r="AC1147" i="1"/>
  <c r="AD1147" i="1"/>
  <c r="AE1147" i="1"/>
  <c r="AF1147" i="1"/>
  <c r="AO1147" i="1" s="1"/>
  <c r="AG1147" i="1"/>
  <c r="AH1147" i="1"/>
  <c r="AI1147" i="1"/>
  <c r="AJ1147" i="1"/>
  <c r="AK1147" i="1"/>
  <c r="AT1147" i="1"/>
  <c r="AU1147" i="1"/>
  <c r="AV1147" i="1"/>
  <c r="AW1147" i="1"/>
  <c r="BB1147" i="1" s="1"/>
  <c r="AC1148" i="1"/>
  <c r="AD1148" i="1"/>
  <c r="AE1148" i="1"/>
  <c r="AF1148" i="1"/>
  <c r="AG1148" i="1"/>
  <c r="AH1148" i="1"/>
  <c r="AI1148" i="1"/>
  <c r="AJ1148" i="1"/>
  <c r="AK1148" i="1"/>
  <c r="AO1148" i="1"/>
  <c r="AN1148" i="1" s="1"/>
  <c r="AT1148" i="1"/>
  <c r="AU1148" i="1"/>
  <c r="AV1148" i="1"/>
  <c r="AW1148" i="1"/>
  <c r="BB1148" i="1" s="1"/>
  <c r="AC1149" i="1"/>
  <c r="AD1149" i="1"/>
  <c r="AE1149" i="1"/>
  <c r="AF1149" i="1"/>
  <c r="AO1149" i="1" s="1"/>
  <c r="AG1149" i="1"/>
  <c r="AH1149" i="1"/>
  <c r="AI1149" i="1"/>
  <c r="AJ1149" i="1"/>
  <c r="AK1149" i="1"/>
  <c r="AT1149" i="1"/>
  <c r="AU1149" i="1"/>
  <c r="AV1149" i="1"/>
  <c r="AW1149" i="1"/>
  <c r="BB1149" i="1" s="1"/>
  <c r="AC1150" i="1"/>
  <c r="AD1150" i="1"/>
  <c r="AE1150" i="1"/>
  <c r="AF1150" i="1"/>
  <c r="AO1150" i="1" s="1"/>
  <c r="AN1150" i="1" s="1"/>
  <c r="AG1150" i="1"/>
  <c r="AH1150" i="1"/>
  <c r="AI1150" i="1"/>
  <c r="AJ1150" i="1"/>
  <c r="AK1150" i="1"/>
  <c r="AT1150" i="1"/>
  <c r="AU1150" i="1"/>
  <c r="AV1150" i="1"/>
  <c r="AW1150" i="1"/>
  <c r="BB1150" i="1" s="1"/>
  <c r="AC1151" i="1"/>
  <c r="AD1151" i="1"/>
  <c r="AE1151" i="1"/>
  <c r="AF1151" i="1"/>
  <c r="AO1151" i="1" s="1"/>
  <c r="AG1151" i="1"/>
  <c r="AH1151" i="1"/>
  <c r="AI1151" i="1"/>
  <c r="AJ1151" i="1"/>
  <c r="AK1151" i="1"/>
  <c r="AT1151" i="1"/>
  <c r="AU1151" i="1"/>
  <c r="AV1151" i="1"/>
  <c r="AW1151" i="1"/>
  <c r="BB1151" i="1" s="1"/>
  <c r="AC1152" i="1"/>
  <c r="AD1152" i="1"/>
  <c r="AE1152" i="1"/>
  <c r="AF1152" i="1"/>
  <c r="AO1152" i="1" s="1"/>
  <c r="AN1152" i="1" s="1"/>
  <c r="AG1152" i="1"/>
  <c r="AH1152" i="1"/>
  <c r="AI1152" i="1"/>
  <c r="AJ1152" i="1"/>
  <c r="AK1152" i="1"/>
  <c r="AT1152" i="1"/>
  <c r="AU1152" i="1"/>
  <c r="AV1152" i="1"/>
  <c r="AW1152" i="1"/>
  <c r="BB1152" i="1" s="1"/>
  <c r="AC1153" i="1"/>
  <c r="AD1153" i="1"/>
  <c r="AE1153" i="1"/>
  <c r="AF1153" i="1"/>
  <c r="AO1153" i="1" s="1"/>
  <c r="AG1153" i="1"/>
  <c r="AH1153" i="1"/>
  <c r="AI1153" i="1"/>
  <c r="AJ1153" i="1"/>
  <c r="AK1153" i="1"/>
  <c r="AT1153" i="1"/>
  <c r="AU1153" i="1"/>
  <c r="AV1153" i="1"/>
  <c r="AW1153" i="1"/>
  <c r="BB1153" i="1" s="1"/>
  <c r="AC1154" i="1"/>
  <c r="AD1154" i="1"/>
  <c r="AE1154" i="1"/>
  <c r="AF1154" i="1"/>
  <c r="AG1154" i="1"/>
  <c r="AH1154" i="1"/>
  <c r="AI1154" i="1"/>
  <c r="AJ1154" i="1"/>
  <c r="AK1154" i="1"/>
  <c r="AO1154" i="1"/>
  <c r="AN1154" i="1" s="1"/>
  <c r="AT1154" i="1"/>
  <c r="AU1154" i="1"/>
  <c r="AV1154" i="1"/>
  <c r="AW1154" i="1"/>
  <c r="BB1154" i="1" s="1"/>
  <c r="AC1155" i="1"/>
  <c r="AD1155" i="1"/>
  <c r="AE1155" i="1"/>
  <c r="AF1155" i="1"/>
  <c r="AO1155" i="1" s="1"/>
  <c r="AG1155" i="1"/>
  <c r="AH1155" i="1"/>
  <c r="AI1155" i="1"/>
  <c r="AJ1155" i="1"/>
  <c r="AK1155" i="1"/>
  <c r="AT1155" i="1"/>
  <c r="AU1155" i="1"/>
  <c r="AV1155" i="1"/>
  <c r="AW1155" i="1"/>
  <c r="BB1155" i="1" s="1"/>
  <c r="AC1156" i="1"/>
  <c r="AD1156" i="1"/>
  <c r="AE1156" i="1"/>
  <c r="AF1156" i="1"/>
  <c r="AG1156" i="1"/>
  <c r="AH1156" i="1"/>
  <c r="AI1156" i="1"/>
  <c r="AJ1156" i="1"/>
  <c r="AK1156" i="1"/>
  <c r="AO1156" i="1"/>
  <c r="AN1156" i="1" s="1"/>
  <c r="AT1156" i="1"/>
  <c r="AU1156" i="1"/>
  <c r="AV1156" i="1"/>
  <c r="AW1156" i="1"/>
  <c r="BB1156" i="1" s="1"/>
  <c r="AC1157" i="1"/>
  <c r="AD1157" i="1"/>
  <c r="AE1157" i="1"/>
  <c r="AF1157" i="1"/>
  <c r="AO1157" i="1" s="1"/>
  <c r="AG1157" i="1"/>
  <c r="AH1157" i="1"/>
  <c r="AI1157" i="1"/>
  <c r="AJ1157" i="1"/>
  <c r="AK1157" i="1"/>
  <c r="AT1157" i="1"/>
  <c r="AU1157" i="1"/>
  <c r="AV1157" i="1"/>
  <c r="AW1157" i="1"/>
  <c r="BB1157" i="1" s="1"/>
  <c r="AC1158" i="1"/>
  <c r="AD1158" i="1"/>
  <c r="AE1158" i="1"/>
  <c r="AF1158" i="1"/>
  <c r="AO1158" i="1" s="1"/>
  <c r="AN1158" i="1" s="1"/>
  <c r="AG1158" i="1"/>
  <c r="AH1158" i="1"/>
  <c r="AI1158" i="1"/>
  <c r="AJ1158" i="1"/>
  <c r="AK1158" i="1"/>
  <c r="AT1158" i="1"/>
  <c r="AU1158" i="1"/>
  <c r="AV1158" i="1"/>
  <c r="AW1158" i="1"/>
  <c r="BB1158" i="1" s="1"/>
  <c r="AC1159" i="1"/>
  <c r="AD1159" i="1"/>
  <c r="AE1159" i="1"/>
  <c r="AF1159" i="1"/>
  <c r="AO1159" i="1" s="1"/>
  <c r="AG1159" i="1"/>
  <c r="AH1159" i="1"/>
  <c r="AI1159" i="1"/>
  <c r="AJ1159" i="1"/>
  <c r="AK1159" i="1"/>
  <c r="AT1159" i="1"/>
  <c r="AU1159" i="1"/>
  <c r="AV1159" i="1"/>
  <c r="AW1159" i="1"/>
  <c r="BB1159" i="1" s="1"/>
  <c r="AC1160" i="1"/>
  <c r="AD1160" i="1"/>
  <c r="AE1160" i="1"/>
  <c r="AF1160" i="1"/>
  <c r="AO1160" i="1" s="1"/>
  <c r="AN1160" i="1" s="1"/>
  <c r="AG1160" i="1"/>
  <c r="AH1160" i="1"/>
  <c r="AI1160" i="1"/>
  <c r="AJ1160" i="1"/>
  <c r="AK1160" i="1"/>
  <c r="AT1160" i="1"/>
  <c r="AU1160" i="1"/>
  <c r="AV1160" i="1"/>
  <c r="AW1160" i="1"/>
  <c r="BB1160" i="1" s="1"/>
  <c r="AC1161" i="1"/>
  <c r="AD1161" i="1"/>
  <c r="AE1161" i="1"/>
  <c r="AF1161" i="1"/>
  <c r="AO1161" i="1" s="1"/>
  <c r="AG1161" i="1"/>
  <c r="AH1161" i="1"/>
  <c r="AI1161" i="1"/>
  <c r="AJ1161" i="1"/>
  <c r="AK1161" i="1"/>
  <c r="AT1161" i="1"/>
  <c r="AU1161" i="1"/>
  <c r="AV1161" i="1"/>
  <c r="AW1161" i="1"/>
  <c r="BB1161" i="1" s="1"/>
  <c r="AC1162" i="1"/>
  <c r="AD1162" i="1"/>
  <c r="AE1162" i="1"/>
  <c r="AF1162" i="1"/>
  <c r="AG1162" i="1"/>
  <c r="AH1162" i="1"/>
  <c r="AI1162" i="1"/>
  <c r="AJ1162" i="1"/>
  <c r="AK1162" i="1"/>
  <c r="AO1162" i="1"/>
  <c r="AN1162" i="1" s="1"/>
  <c r="AT1162" i="1"/>
  <c r="AU1162" i="1"/>
  <c r="AV1162" i="1"/>
  <c r="AW1162" i="1"/>
  <c r="BB1162" i="1" s="1"/>
  <c r="AC1163" i="1"/>
  <c r="AD1163" i="1"/>
  <c r="AE1163" i="1"/>
  <c r="AF1163" i="1"/>
  <c r="AO1163" i="1" s="1"/>
  <c r="AG1163" i="1"/>
  <c r="AH1163" i="1"/>
  <c r="AI1163" i="1"/>
  <c r="AJ1163" i="1"/>
  <c r="AK1163" i="1"/>
  <c r="AT1163" i="1"/>
  <c r="AU1163" i="1"/>
  <c r="AV1163" i="1"/>
  <c r="AW1163" i="1"/>
  <c r="BB1163" i="1" s="1"/>
  <c r="AC1164" i="1"/>
  <c r="AD1164" i="1"/>
  <c r="AE1164" i="1"/>
  <c r="AF1164" i="1"/>
  <c r="AG1164" i="1"/>
  <c r="AH1164" i="1"/>
  <c r="AI1164" i="1"/>
  <c r="AJ1164" i="1"/>
  <c r="AK1164" i="1"/>
  <c r="AO1164" i="1"/>
  <c r="AN1164" i="1" s="1"/>
  <c r="AT1164" i="1"/>
  <c r="AU1164" i="1"/>
  <c r="AV1164" i="1"/>
  <c r="AW1164" i="1"/>
  <c r="BB1164" i="1" s="1"/>
  <c r="AC1165" i="1"/>
  <c r="AD1165" i="1"/>
  <c r="AE1165" i="1"/>
  <c r="AF1165" i="1"/>
  <c r="AO1165" i="1" s="1"/>
  <c r="AG1165" i="1"/>
  <c r="AH1165" i="1"/>
  <c r="AI1165" i="1"/>
  <c r="AJ1165" i="1"/>
  <c r="AK1165" i="1"/>
  <c r="AT1165" i="1"/>
  <c r="AU1165" i="1"/>
  <c r="AV1165" i="1"/>
  <c r="AW1165" i="1"/>
  <c r="BB1165" i="1" s="1"/>
  <c r="AC1166" i="1"/>
  <c r="AD1166" i="1"/>
  <c r="AE1166" i="1"/>
  <c r="AF1166" i="1"/>
  <c r="AO1166" i="1" s="1"/>
  <c r="AN1166" i="1" s="1"/>
  <c r="AG1166" i="1"/>
  <c r="AH1166" i="1"/>
  <c r="AI1166" i="1"/>
  <c r="AJ1166" i="1"/>
  <c r="AK1166" i="1"/>
  <c r="AT1166" i="1"/>
  <c r="AU1166" i="1"/>
  <c r="AV1166" i="1"/>
  <c r="AW1166" i="1"/>
  <c r="BB1166" i="1" s="1"/>
  <c r="AC1167" i="1"/>
  <c r="AD1167" i="1"/>
  <c r="AE1167" i="1"/>
  <c r="AF1167" i="1"/>
  <c r="AO1167" i="1" s="1"/>
  <c r="AG1167" i="1"/>
  <c r="AH1167" i="1"/>
  <c r="AI1167" i="1"/>
  <c r="AJ1167" i="1"/>
  <c r="AK1167" i="1"/>
  <c r="AT1167" i="1"/>
  <c r="AU1167" i="1"/>
  <c r="AV1167" i="1"/>
  <c r="AW1167" i="1"/>
  <c r="BB1167" i="1" s="1"/>
  <c r="AC1168" i="1"/>
  <c r="AD1168" i="1"/>
  <c r="AE1168" i="1"/>
  <c r="AF1168" i="1"/>
  <c r="AO1168" i="1" s="1"/>
  <c r="AN1168" i="1" s="1"/>
  <c r="AG1168" i="1"/>
  <c r="AH1168" i="1"/>
  <c r="AI1168" i="1"/>
  <c r="AJ1168" i="1"/>
  <c r="AK1168" i="1"/>
  <c r="AT1168" i="1"/>
  <c r="AU1168" i="1"/>
  <c r="AV1168" i="1"/>
  <c r="AW1168" i="1"/>
  <c r="BB1168" i="1" s="1"/>
  <c r="AC1169" i="1"/>
  <c r="AD1169" i="1"/>
  <c r="AE1169" i="1"/>
  <c r="AF1169" i="1"/>
  <c r="AO1169" i="1" s="1"/>
  <c r="AG1169" i="1"/>
  <c r="AH1169" i="1"/>
  <c r="AI1169" i="1"/>
  <c r="AJ1169" i="1"/>
  <c r="AK1169" i="1"/>
  <c r="AT1169" i="1"/>
  <c r="AU1169" i="1"/>
  <c r="AV1169" i="1"/>
  <c r="AW1169" i="1"/>
  <c r="BB1169" i="1" s="1"/>
  <c r="AC1170" i="1"/>
  <c r="AD1170" i="1"/>
  <c r="AE1170" i="1"/>
  <c r="AF1170" i="1"/>
  <c r="AG1170" i="1"/>
  <c r="AH1170" i="1"/>
  <c r="AI1170" i="1"/>
  <c r="AJ1170" i="1"/>
  <c r="AK1170" i="1"/>
  <c r="AO1170" i="1"/>
  <c r="AN1170" i="1" s="1"/>
  <c r="AT1170" i="1"/>
  <c r="AU1170" i="1"/>
  <c r="AV1170" i="1"/>
  <c r="AW1170" i="1"/>
  <c r="BB1170" i="1" s="1"/>
  <c r="AC1171" i="1"/>
  <c r="AD1171" i="1"/>
  <c r="AE1171" i="1"/>
  <c r="AF1171" i="1"/>
  <c r="AO1171" i="1" s="1"/>
  <c r="AG1171" i="1"/>
  <c r="AH1171" i="1"/>
  <c r="AI1171" i="1"/>
  <c r="AJ1171" i="1"/>
  <c r="AK1171" i="1"/>
  <c r="AT1171" i="1"/>
  <c r="AU1171" i="1"/>
  <c r="AV1171" i="1"/>
  <c r="AW1171" i="1"/>
  <c r="BB1171" i="1" s="1"/>
  <c r="AC1172" i="1"/>
  <c r="AD1172" i="1"/>
  <c r="AE1172" i="1"/>
  <c r="AF1172" i="1"/>
  <c r="AG1172" i="1"/>
  <c r="AH1172" i="1"/>
  <c r="AI1172" i="1"/>
  <c r="AJ1172" i="1"/>
  <c r="AK1172" i="1"/>
  <c r="AO1172" i="1"/>
  <c r="AN1172" i="1" s="1"/>
  <c r="AT1172" i="1"/>
  <c r="AU1172" i="1"/>
  <c r="AV1172" i="1"/>
  <c r="AW1172" i="1"/>
  <c r="BB1172" i="1" s="1"/>
  <c r="AC1173" i="1"/>
  <c r="AD1173" i="1"/>
  <c r="AE1173" i="1"/>
  <c r="AF1173" i="1"/>
  <c r="AO1173" i="1" s="1"/>
  <c r="AG1173" i="1"/>
  <c r="AH1173" i="1"/>
  <c r="AI1173" i="1"/>
  <c r="AJ1173" i="1"/>
  <c r="AK1173" i="1"/>
  <c r="AT1173" i="1"/>
  <c r="AU1173" i="1"/>
  <c r="AV1173" i="1"/>
  <c r="AW1173" i="1"/>
  <c r="BB1173" i="1" s="1"/>
  <c r="AC1174" i="1"/>
  <c r="AD1174" i="1"/>
  <c r="AE1174" i="1"/>
  <c r="AF1174" i="1"/>
  <c r="AO1174" i="1" s="1"/>
  <c r="AN1174" i="1" s="1"/>
  <c r="AG1174" i="1"/>
  <c r="AH1174" i="1"/>
  <c r="AI1174" i="1"/>
  <c r="AJ1174" i="1"/>
  <c r="AK1174" i="1"/>
  <c r="AT1174" i="1"/>
  <c r="AU1174" i="1"/>
  <c r="AV1174" i="1"/>
  <c r="AW1174" i="1"/>
  <c r="BB1174" i="1" s="1"/>
  <c r="AC1175" i="1"/>
  <c r="AD1175" i="1"/>
  <c r="AE1175" i="1"/>
  <c r="AF1175" i="1"/>
  <c r="AO1175" i="1" s="1"/>
  <c r="AG1175" i="1"/>
  <c r="AH1175" i="1"/>
  <c r="AI1175" i="1"/>
  <c r="AJ1175" i="1"/>
  <c r="AK1175" i="1"/>
  <c r="AT1175" i="1"/>
  <c r="AU1175" i="1"/>
  <c r="AV1175" i="1"/>
  <c r="AW1175" i="1"/>
  <c r="BB1175" i="1" s="1"/>
  <c r="AC1176" i="1"/>
  <c r="AD1176" i="1"/>
  <c r="AE1176" i="1"/>
  <c r="AF1176" i="1"/>
  <c r="AO1176" i="1" s="1"/>
  <c r="AN1176" i="1" s="1"/>
  <c r="AG1176" i="1"/>
  <c r="AH1176" i="1"/>
  <c r="AI1176" i="1"/>
  <c r="AJ1176" i="1"/>
  <c r="AK1176" i="1"/>
  <c r="AT1176" i="1"/>
  <c r="AU1176" i="1"/>
  <c r="AV1176" i="1"/>
  <c r="AW1176" i="1"/>
  <c r="BB1176" i="1" s="1"/>
  <c r="AC1177" i="1"/>
  <c r="AD1177" i="1"/>
  <c r="AE1177" i="1"/>
  <c r="AF1177" i="1"/>
  <c r="AO1177" i="1" s="1"/>
  <c r="AG1177" i="1"/>
  <c r="AH1177" i="1"/>
  <c r="AI1177" i="1"/>
  <c r="AJ1177" i="1"/>
  <c r="AK1177" i="1"/>
  <c r="AT1177" i="1"/>
  <c r="AU1177" i="1"/>
  <c r="AV1177" i="1"/>
  <c r="AW1177" i="1"/>
  <c r="BB1177" i="1" s="1"/>
  <c r="AC1178" i="1"/>
  <c r="AD1178" i="1"/>
  <c r="AE1178" i="1"/>
  <c r="AF1178" i="1"/>
  <c r="AG1178" i="1"/>
  <c r="AH1178" i="1"/>
  <c r="AI1178" i="1"/>
  <c r="AJ1178" i="1"/>
  <c r="AK1178" i="1"/>
  <c r="AO1178" i="1"/>
  <c r="AN1178" i="1" s="1"/>
  <c r="AT1178" i="1"/>
  <c r="AU1178" i="1"/>
  <c r="AV1178" i="1"/>
  <c r="AW1178" i="1"/>
  <c r="BB1178" i="1" s="1"/>
  <c r="AC1179" i="1"/>
  <c r="AD1179" i="1"/>
  <c r="AE1179" i="1"/>
  <c r="AF1179" i="1"/>
  <c r="AO1179" i="1" s="1"/>
  <c r="AG1179" i="1"/>
  <c r="AH1179" i="1"/>
  <c r="AI1179" i="1"/>
  <c r="AJ1179" i="1"/>
  <c r="AK1179" i="1"/>
  <c r="AT1179" i="1"/>
  <c r="AU1179" i="1"/>
  <c r="AV1179" i="1"/>
  <c r="AW1179" i="1"/>
  <c r="BB1179" i="1" s="1"/>
  <c r="AC1180" i="1"/>
  <c r="AD1180" i="1"/>
  <c r="AE1180" i="1"/>
  <c r="AF1180" i="1"/>
  <c r="AG1180" i="1"/>
  <c r="AH1180" i="1"/>
  <c r="AI1180" i="1"/>
  <c r="AJ1180" i="1"/>
  <c r="AK1180" i="1"/>
  <c r="AO1180" i="1"/>
  <c r="AN1180" i="1" s="1"/>
  <c r="AT1180" i="1"/>
  <c r="AU1180" i="1"/>
  <c r="AV1180" i="1"/>
  <c r="AW1180" i="1"/>
  <c r="BB1180" i="1" s="1"/>
  <c r="AC1181" i="1"/>
  <c r="AD1181" i="1"/>
  <c r="AE1181" i="1"/>
  <c r="AF1181" i="1"/>
  <c r="AO1181" i="1" s="1"/>
  <c r="AG1181" i="1"/>
  <c r="AH1181" i="1"/>
  <c r="AI1181" i="1"/>
  <c r="AJ1181" i="1"/>
  <c r="AK1181" i="1"/>
  <c r="AT1181" i="1"/>
  <c r="AU1181" i="1"/>
  <c r="AV1181" i="1"/>
  <c r="AW1181" i="1"/>
  <c r="BB1181" i="1" s="1"/>
  <c r="AC1182" i="1"/>
  <c r="AD1182" i="1"/>
  <c r="AE1182" i="1"/>
  <c r="AF1182" i="1"/>
  <c r="AO1182" i="1" s="1"/>
  <c r="AN1182" i="1" s="1"/>
  <c r="AG1182" i="1"/>
  <c r="AH1182" i="1"/>
  <c r="AI1182" i="1"/>
  <c r="AJ1182" i="1"/>
  <c r="AK1182" i="1"/>
  <c r="AT1182" i="1"/>
  <c r="AU1182" i="1"/>
  <c r="AV1182" i="1"/>
  <c r="AW1182" i="1"/>
  <c r="BB1182" i="1" s="1"/>
  <c r="AC1183" i="1"/>
  <c r="AD1183" i="1"/>
  <c r="AE1183" i="1"/>
  <c r="AF1183" i="1"/>
  <c r="AO1183" i="1" s="1"/>
  <c r="AG1183" i="1"/>
  <c r="AH1183" i="1"/>
  <c r="AI1183" i="1"/>
  <c r="AJ1183" i="1"/>
  <c r="AK1183" i="1"/>
  <c r="AT1183" i="1"/>
  <c r="AU1183" i="1"/>
  <c r="AV1183" i="1"/>
  <c r="AW1183" i="1"/>
  <c r="BB1183" i="1" s="1"/>
  <c r="AC1184" i="1"/>
  <c r="AD1184" i="1"/>
  <c r="AE1184" i="1"/>
  <c r="AF1184" i="1"/>
  <c r="AO1184" i="1" s="1"/>
  <c r="AN1184" i="1" s="1"/>
  <c r="AG1184" i="1"/>
  <c r="AH1184" i="1"/>
  <c r="AI1184" i="1"/>
  <c r="AJ1184" i="1"/>
  <c r="AK1184" i="1"/>
  <c r="AT1184" i="1"/>
  <c r="AU1184" i="1"/>
  <c r="AV1184" i="1"/>
  <c r="AW1184" i="1"/>
  <c r="BB1184" i="1" s="1"/>
  <c r="AC1185" i="1"/>
  <c r="AD1185" i="1"/>
  <c r="AE1185" i="1"/>
  <c r="AF1185" i="1"/>
  <c r="AO1185" i="1" s="1"/>
  <c r="AG1185" i="1"/>
  <c r="AH1185" i="1"/>
  <c r="AI1185" i="1"/>
  <c r="AJ1185" i="1"/>
  <c r="AK1185" i="1"/>
  <c r="AT1185" i="1"/>
  <c r="AU1185" i="1"/>
  <c r="AV1185" i="1"/>
  <c r="AW1185" i="1"/>
  <c r="BB1185" i="1" s="1"/>
  <c r="AC1186" i="1"/>
  <c r="AD1186" i="1"/>
  <c r="AE1186" i="1"/>
  <c r="AF1186" i="1"/>
  <c r="AG1186" i="1"/>
  <c r="AH1186" i="1"/>
  <c r="AI1186" i="1"/>
  <c r="AJ1186" i="1"/>
  <c r="AK1186" i="1"/>
  <c r="AO1186" i="1"/>
  <c r="AN1186" i="1" s="1"/>
  <c r="AT1186" i="1"/>
  <c r="AU1186" i="1"/>
  <c r="AV1186" i="1"/>
  <c r="AW1186" i="1"/>
  <c r="BB1186" i="1" s="1"/>
  <c r="AC1187" i="1"/>
  <c r="AD1187" i="1"/>
  <c r="AE1187" i="1"/>
  <c r="AF1187" i="1"/>
  <c r="AO1187" i="1" s="1"/>
  <c r="AG1187" i="1"/>
  <c r="AH1187" i="1"/>
  <c r="AI1187" i="1"/>
  <c r="AJ1187" i="1"/>
  <c r="AK1187" i="1"/>
  <c r="AT1187" i="1"/>
  <c r="AU1187" i="1"/>
  <c r="AV1187" i="1"/>
  <c r="AW1187" i="1"/>
  <c r="BB1187" i="1" s="1"/>
  <c r="AC1188" i="1"/>
  <c r="AD1188" i="1"/>
  <c r="AE1188" i="1"/>
  <c r="AF1188" i="1"/>
  <c r="AG1188" i="1"/>
  <c r="AH1188" i="1"/>
  <c r="AI1188" i="1"/>
  <c r="AJ1188" i="1"/>
  <c r="AK1188" i="1"/>
  <c r="AO1188" i="1"/>
  <c r="AN1188" i="1" s="1"/>
  <c r="AT1188" i="1"/>
  <c r="AU1188" i="1"/>
  <c r="AV1188" i="1"/>
  <c r="AW1188" i="1"/>
  <c r="BB1188" i="1" s="1"/>
  <c r="AC1189" i="1"/>
  <c r="AD1189" i="1"/>
  <c r="AE1189" i="1"/>
  <c r="AF1189" i="1"/>
  <c r="AO1189" i="1" s="1"/>
  <c r="AG1189" i="1"/>
  <c r="AH1189" i="1"/>
  <c r="AI1189" i="1"/>
  <c r="AJ1189" i="1"/>
  <c r="AK1189" i="1"/>
  <c r="AT1189" i="1"/>
  <c r="AU1189" i="1"/>
  <c r="AV1189" i="1"/>
  <c r="AW1189" i="1"/>
  <c r="BB1189" i="1" s="1"/>
  <c r="AC1190" i="1"/>
  <c r="AD1190" i="1"/>
  <c r="AE1190" i="1"/>
  <c r="AF1190" i="1"/>
  <c r="AO1190" i="1" s="1"/>
  <c r="AN1190" i="1" s="1"/>
  <c r="AG1190" i="1"/>
  <c r="AH1190" i="1"/>
  <c r="AI1190" i="1"/>
  <c r="AJ1190" i="1"/>
  <c r="AK1190" i="1"/>
  <c r="AT1190" i="1"/>
  <c r="AU1190" i="1"/>
  <c r="AV1190" i="1"/>
  <c r="AW1190" i="1"/>
  <c r="BB1190" i="1" s="1"/>
  <c r="AC1191" i="1"/>
  <c r="AD1191" i="1"/>
  <c r="AE1191" i="1"/>
  <c r="AF1191" i="1"/>
  <c r="AO1191" i="1" s="1"/>
  <c r="AG1191" i="1"/>
  <c r="AH1191" i="1"/>
  <c r="AI1191" i="1"/>
  <c r="AJ1191" i="1"/>
  <c r="AK1191" i="1"/>
  <c r="AT1191" i="1"/>
  <c r="AU1191" i="1"/>
  <c r="AV1191" i="1"/>
  <c r="AW1191" i="1"/>
  <c r="BB1191" i="1" s="1"/>
  <c r="AC1192" i="1"/>
  <c r="AD1192" i="1"/>
  <c r="AE1192" i="1"/>
  <c r="AF1192" i="1"/>
  <c r="AO1192" i="1" s="1"/>
  <c r="AN1192" i="1" s="1"/>
  <c r="AG1192" i="1"/>
  <c r="AH1192" i="1"/>
  <c r="AI1192" i="1"/>
  <c r="AJ1192" i="1"/>
  <c r="AK1192" i="1"/>
  <c r="AT1192" i="1"/>
  <c r="AU1192" i="1"/>
  <c r="AV1192" i="1"/>
  <c r="AW1192" i="1"/>
  <c r="BB1192" i="1" s="1"/>
  <c r="AC1193" i="1"/>
  <c r="AD1193" i="1"/>
  <c r="AE1193" i="1"/>
  <c r="AF1193" i="1"/>
  <c r="AO1193" i="1" s="1"/>
  <c r="AG1193" i="1"/>
  <c r="AH1193" i="1"/>
  <c r="AI1193" i="1"/>
  <c r="AJ1193" i="1"/>
  <c r="AK1193" i="1"/>
  <c r="AT1193" i="1"/>
  <c r="AU1193" i="1"/>
  <c r="AV1193" i="1"/>
  <c r="AW1193" i="1"/>
  <c r="BB1193" i="1" s="1"/>
  <c r="AC1194" i="1"/>
  <c r="AD1194" i="1"/>
  <c r="AE1194" i="1"/>
  <c r="AF1194" i="1"/>
  <c r="AG1194" i="1"/>
  <c r="AH1194" i="1"/>
  <c r="AI1194" i="1"/>
  <c r="AJ1194" i="1"/>
  <c r="AK1194" i="1"/>
  <c r="AO1194" i="1"/>
  <c r="AN1194" i="1" s="1"/>
  <c r="AT1194" i="1"/>
  <c r="AU1194" i="1"/>
  <c r="AV1194" i="1"/>
  <c r="AW1194" i="1"/>
  <c r="BB1194" i="1" s="1"/>
  <c r="AC1195" i="1"/>
  <c r="AD1195" i="1"/>
  <c r="AE1195" i="1"/>
  <c r="AF1195" i="1"/>
  <c r="AO1195" i="1" s="1"/>
  <c r="AG1195" i="1"/>
  <c r="AH1195" i="1"/>
  <c r="AI1195" i="1"/>
  <c r="AJ1195" i="1"/>
  <c r="AK1195" i="1"/>
  <c r="AT1195" i="1"/>
  <c r="AU1195" i="1"/>
  <c r="AV1195" i="1"/>
  <c r="AW1195" i="1"/>
  <c r="BB1195" i="1" s="1"/>
  <c r="AC1196" i="1"/>
  <c r="AD1196" i="1"/>
  <c r="AE1196" i="1"/>
  <c r="AF1196" i="1"/>
  <c r="AG1196" i="1"/>
  <c r="AH1196" i="1"/>
  <c r="AI1196" i="1"/>
  <c r="AJ1196" i="1"/>
  <c r="AK1196" i="1"/>
  <c r="AO1196" i="1"/>
  <c r="AN1196" i="1" s="1"/>
  <c r="AT1196" i="1"/>
  <c r="AU1196" i="1"/>
  <c r="AV1196" i="1"/>
  <c r="AW1196" i="1"/>
  <c r="BB1196" i="1" s="1"/>
  <c r="AC1197" i="1"/>
  <c r="AD1197" i="1"/>
  <c r="AE1197" i="1"/>
  <c r="AF1197" i="1"/>
  <c r="AO1197" i="1" s="1"/>
  <c r="AG1197" i="1"/>
  <c r="AH1197" i="1"/>
  <c r="AI1197" i="1"/>
  <c r="AJ1197" i="1"/>
  <c r="AK1197" i="1"/>
  <c r="AT1197" i="1"/>
  <c r="AU1197" i="1"/>
  <c r="AV1197" i="1"/>
  <c r="AW1197" i="1"/>
  <c r="BB1197" i="1" s="1"/>
  <c r="AC1198" i="1"/>
  <c r="AD1198" i="1"/>
  <c r="AE1198" i="1"/>
  <c r="AF1198" i="1"/>
  <c r="AO1198" i="1" s="1"/>
  <c r="AN1198" i="1" s="1"/>
  <c r="AG1198" i="1"/>
  <c r="AH1198" i="1"/>
  <c r="AI1198" i="1"/>
  <c r="AJ1198" i="1"/>
  <c r="AK1198" i="1"/>
  <c r="AT1198" i="1"/>
  <c r="AU1198" i="1"/>
  <c r="AV1198" i="1"/>
  <c r="AW1198" i="1"/>
  <c r="AC1199" i="1"/>
  <c r="AD1199" i="1"/>
  <c r="AE1199" i="1"/>
  <c r="AF1199" i="1"/>
  <c r="AO1199" i="1" s="1"/>
  <c r="AG1199" i="1"/>
  <c r="AH1199" i="1"/>
  <c r="AI1199" i="1"/>
  <c r="AJ1199" i="1"/>
  <c r="AK1199" i="1"/>
  <c r="AT1199" i="1"/>
  <c r="AU1199" i="1"/>
  <c r="AV1199" i="1"/>
  <c r="AW1199" i="1"/>
  <c r="BB1199" i="1" s="1"/>
  <c r="AC1200" i="1"/>
  <c r="AD1200" i="1"/>
  <c r="AE1200" i="1"/>
  <c r="AF1200" i="1"/>
  <c r="AO1200" i="1" s="1"/>
  <c r="AN1200" i="1" s="1"/>
  <c r="AG1200" i="1"/>
  <c r="AH1200" i="1"/>
  <c r="AI1200" i="1"/>
  <c r="AJ1200" i="1"/>
  <c r="AK1200" i="1"/>
  <c r="AT1200" i="1"/>
  <c r="AU1200" i="1"/>
  <c r="AV1200" i="1"/>
  <c r="AW1200" i="1"/>
  <c r="AX1200" i="1" s="1"/>
  <c r="AC1201" i="1"/>
  <c r="AD1201" i="1"/>
  <c r="AE1201" i="1"/>
  <c r="AF1201" i="1"/>
  <c r="AO1201" i="1" s="1"/>
  <c r="AG1201" i="1"/>
  <c r="AH1201" i="1"/>
  <c r="AI1201" i="1"/>
  <c r="AJ1201" i="1"/>
  <c r="AK1201" i="1"/>
  <c r="AT1201" i="1"/>
  <c r="AU1201" i="1"/>
  <c r="AV1201" i="1"/>
  <c r="AW1201" i="1"/>
  <c r="BB1201" i="1" s="1"/>
  <c r="AC1202" i="1"/>
  <c r="AD1202" i="1"/>
  <c r="AE1202" i="1"/>
  <c r="AF1202" i="1"/>
  <c r="AO1202" i="1" s="1"/>
  <c r="AN1202" i="1" s="1"/>
  <c r="AG1202" i="1"/>
  <c r="AH1202" i="1"/>
  <c r="AI1202" i="1"/>
  <c r="AJ1202" i="1"/>
  <c r="AK1202" i="1"/>
  <c r="AT1202" i="1"/>
  <c r="AU1202" i="1"/>
  <c r="AV1202" i="1"/>
  <c r="AW1202" i="1"/>
  <c r="AC1203" i="1"/>
  <c r="AD1203" i="1"/>
  <c r="AE1203" i="1"/>
  <c r="AF1203" i="1"/>
  <c r="AO1203" i="1" s="1"/>
  <c r="AG1203" i="1"/>
  <c r="AH1203" i="1"/>
  <c r="AI1203" i="1"/>
  <c r="AJ1203" i="1"/>
  <c r="AK1203" i="1"/>
  <c r="AT1203" i="1"/>
  <c r="AU1203" i="1"/>
  <c r="AV1203" i="1"/>
  <c r="AW1203" i="1"/>
  <c r="BB1203" i="1" s="1"/>
  <c r="AC1204" i="1"/>
  <c r="AD1204" i="1"/>
  <c r="AE1204" i="1"/>
  <c r="AF1204" i="1"/>
  <c r="AO1204" i="1" s="1"/>
  <c r="AN1204" i="1" s="1"/>
  <c r="AG1204" i="1"/>
  <c r="AH1204" i="1"/>
  <c r="AI1204" i="1"/>
  <c r="AJ1204" i="1"/>
  <c r="AK1204" i="1"/>
  <c r="AT1204" i="1"/>
  <c r="AU1204" i="1"/>
  <c r="AV1204" i="1"/>
  <c r="AW1204" i="1"/>
  <c r="AX1204" i="1" s="1"/>
  <c r="AC1205" i="1"/>
  <c r="AD1205" i="1"/>
  <c r="AE1205" i="1"/>
  <c r="AF1205" i="1"/>
  <c r="AO1205" i="1" s="1"/>
  <c r="AG1205" i="1"/>
  <c r="AH1205" i="1"/>
  <c r="AI1205" i="1"/>
  <c r="AJ1205" i="1"/>
  <c r="AK1205" i="1"/>
  <c r="AT1205" i="1"/>
  <c r="AU1205" i="1"/>
  <c r="AV1205" i="1"/>
  <c r="AW1205" i="1"/>
  <c r="BB1205" i="1" s="1"/>
  <c r="AC1206" i="1"/>
  <c r="AD1206" i="1"/>
  <c r="AE1206" i="1"/>
  <c r="AF1206" i="1"/>
  <c r="AO1206" i="1" s="1"/>
  <c r="AN1206" i="1" s="1"/>
  <c r="AG1206" i="1"/>
  <c r="AH1206" i="1"/>
  <c r="AI1206" i="1"/>
  <c r="AJ1206" i="1"/>
  <c r="AK1206" i="1"/>
  <c r="AT1206" i="1"/>
  <c r="AU1206" i="1"/>
  <c r="AV1206" i="1"/>
  <c r="AW1206" i="1"/>
  <c r="AC1207" i="1"/>
  <c r="AD1207" i="1"/>
  <c r="AE1207" i="1"/>
  <c r="AF1207" i="1"/>
  <c r="AO1207" i="1" s="1"/>
  <c r="AG1207" i="1"/>
  <c r="AH1207" i="1"/>
  <c r="AI1207" i="1"/>
  <c r="AJ1207" i="1"/>
  <c r="AK1207" i="1"/>
  <c r="AT1207" i="1"/>
  <c r="AU1207" i="1"/>
  <c r="AV1207" i="1"/>
  <c r="AW1207" i="1"/>
  <c r="BB1207" i="1" s="1"/>
  <c r="AC1208" i="1"/>
  <c r="AD1208" i="1"/>
  <c r="AE1208" i="1"/>
  <c r="AF1208" i="1"/>
  <c r="AO1208" i="1" s="1"/>
  <c r="AN1208" i="1" s="1"/>
  <c r="AG1208" i="1"/>
  <c r="AH1208" i="1"/>
  <c r="AI1208" i="1"/>
  <c r="AJ1208" i="1"/>
  <c r="AK1208" i="1"/>
  <c r="AT1208" i="1"/>
  <c r="AU1208" i="1"/>
  <c r="AV1208" i="1"/>
  <c r="AW1208" i="1"/>
  <c r="AX1208" i="1" s="1"/>
  <c r="AC1209" i="1"/>
  <c r="AD1209" i="1"/>
  <c r="AE1209" i="1"/>
  <c r="AF1209" i="1"/>
  <c r="AO1209" i="1" s="1"/>
  <c r="AG1209" i="1"/>
  <c r="AH1209" i="1"/>
  <c r="AI1209" i="1"/>
  <c r="AJ1209" i="1"/>
  <c r="AK1209" i="1"/>
  <c r="AT1209" i="1"/>
  <c r="AU1209" i="1"/>
  <c r="AV1209" i="1"/>
  <c r="AW1209" i="1"/>
  <c r="BB1209" i="1" s="1"/>
  <c r="AC1210" i="1"/>
  <c r="AD1210" i="1"/>
  <c r="AE1210" i="1"/>
  <c r="AF1210" i="1"/>
  <c r="AO1210" i="1" s="1"/>
  <c r="AN1210" i="1" s="1"/>
  <c r="AG1210" i="1"/>
  <c r="AH1210" i="1"/>
  <c r="AI1210" i="1"/>
  <c r="AJ1210" i="1"/>
  <c r="AK1210" i="1"/>
  <c r="AT1210" i="1"/>
  <c r="AU1210" i="1"/>
  <c r="AV1210" i="1"/>
  <c r="AW1210" i="1"/>
  <c r="AC1211" i="1"/>
  <c r="AD1211" i="1"/>
  <c r="AE1211" i="1"/>
  <c r="AF1211" i="1"/>
  <c r="AO1211" i="1" s="1"/>
  <c r="AG1211" i="1"/>
  <c r="AH1211" i="1"/>
  <c r="AI1211" i="1"/>
  <c r="AJ1211" i="1"/>
  <c r="AK1211" i="1"/>
  <c r="AT1211" i="1"/>
  <c r="AU1211" i="1"/>
  <c r="AV1211" i="1"/>
  <c r="AW1211" i="1"/>
  <c r="BB1211" i="1" s="1"/>
  <c r="AC1212" i="1"/>
  <c r="AD1212" i="1"/>
  <c r="AE1212" i="1"/>
  <c r="AF1212" i="1"/>
  <c r="AO1212" i="1" s="1"/>
  <c r="AN1212" i="1" s="1"/>
  <c r="AG1212" i="1"/>
  <c r="AH1212" i="1"/>
  <c r="AI1212" i="1"/>
  <c r="AJ1212" i="1"/>
  <c r="AK1212" i="1"/>
  <c r="AT1212" i="1"/>
  <c r="AU1212" i="1"/>
  <c r="AV1212" i="1"/>
  <c r="AW1212" i="1"/>
  <c r="AX1212" i="1" s="1"/>
  <c r="AC1213" i="1"/>
  <c r="AD1213" i="1"/>
  <c r="AE1213" i="1"/>
  <c r="AF1213" i="1"/>
  <c r="AO1213" i="1" s="1"/>
  <c r="AG1213" i="1"/>
  <c r="AH1213" i="1"/>
  <c r="AI1213" i="1"/>
  <c r="AJ1213" i="1"/>
  <c r="AK1213" i="1"/>
  <c r="AT1213" i="1"/>
  <c r="AU1213" i="1"/>
  <c r="AV1213" i="1"/>
  <c r="AW1213" i="1"/>
  <c r="BB1213" i="1" s="1"/>
  <c r="AC1214" i="1"/>
  <c r="AD1214" i="1"/>
  <c r="AE1214" i="1"/>
  <c r="AF1214" i="1"/>
  <c r="AO1214" i="1" s="1"/>
  <c r="AN1214" i="1" s="1"/>
  <c r="AG1214" i="1"/>
  <c r="AH1214" i="1"/>
  <c r="AI1214" i="1"/>
  <c r="AJ1214" i="1"/>
  <c r="AK1214" i="1"/>
  <c r="AT1214" i="1"/>
  <c r="AU1214" i="1"/>
  <c r="AV1214" i="1"/>
  <c r="AW1214" i="1"/>
  <c r="AC1215" i="1"/>
  <c r="AD1215" i="1"/>
  <c r="AE1215" i="1"/>
  <c r="AF1215" i="1"/>
  <c r="AO1215" i="1" s="1"/>
  <c r="AG1215" i="1"/>
  <c r="AH1215" i="1"/>
  <c r="AI1215" i="1"/>
  <c r="AJ1215" i="1"/>
  <c r="AK1215" i="1"/>
  <c r="AT1215" i="1"/>
  <c r="AU1215" i="1"/>
  <c r="AV1215" i="1"/>
  <c r="AW1215" i="1"/>
  <c r="BB1215" i="1" s="1"/>
  <c r="AC1216" i="1"/>
  <c r="AD1216" i="1"/>
  <c r="AE1216" i="1"/>
  <c r="AF1216" i="1"/>
  <c r="AO1216" i="1" s="1"/>
  <c r="AN1216" i="1" s="1"/>
  <c r="AG1216" i="1"/>
  <c r="AH1216" i="1"/>
  <c r="AI1216" i="1"/>
  <c r="AJ1216" i="1"/>
  <c r="AK1216" i="1"/>
  <c r="AT1216" i="1"/>
  <c r="AU1216" i="1"/>
  <c r="AV1216" i="1"/>
  <c r="AW1216" i="1"/>
  <c r="AX1216" i="1" s="1"/>
  <c r="AC1217" i="1"/>
  <c r="AD1217" i="1"/>
  <c r="AE1217" i="1"/>
  <c r="AF1217" i="1"/>
  <c r="AO1217" i="1" s="1"/>
  <c r="AG1217" i="1"/>
  <c r="AH1217" i="1"/>
  <c r="AI1217" i="1"/>
  <c r="AJ1217" i="1"/>
  <c r="AK1217" i="1"/>
  <c r="AT1217" i="1"/>
  <c r="AU1217" i="1"/>
  <c r="AV1217" i="1"/>
  <c r="AW1217" i="1"/>
  <c r="BB1217" i="1" s="1"/>
  <c r="AC1218" i="1"/>
  <c r="AD1218" i="1"/>
  <c r="AE1218" i="1"/>
  <c r="AF1218" i="1"/>
  <c r="AO1218" i="1" s="1"/>
  <c r="AN1218" i="1" s="1"/>
  <c r="AG1218" i="1"/>
  <c r="AH1218" i="1"/>
  <c r="AI1218" i="1"/>
  <c r="AJ1218" i="1"/>
  <c r="AK1218" i="1"/>
  <c r="AT1218" i="1"/>
  <c r="AU1218" i="1"/>
  <c r="AV1218" i="1"/>
  <c r="AW1218" i="1"/>
  <c r="AC1219" i="1"/>
  <c r="AD1219" i="1"/>
  <c r="AE1219" i="1"/>
  <c r="AF1219" i="1"/>
  <c r="AO1219" i="1" s="1"/>
  <c r="AG1219" i="1"/>
  <c r="AH1219" i="1"/>
  <c r="AI1219" i="1"/>
  <c r="AJ1219" i="1"/>
  <c r="AK1219" i="1"/>
  <c r="AT1219" i="1"/>
  <c r="AU1219" i="1"/>
  <c r="AV1219" i="1"/>
  <c r="AW1219" i="1"/>
  <c r="BB1219" i="1" s="1"/>
  <c r="AC1220" i="1"/>
  <c r="AD1220" i="1"/>
  <c r="AE1220" i="1"/>
  <c r="AF1220" i="1"/>
  <c r="AO1220" i="1" s="1"/>
  <c r="AN1220" i="1" s="1"/>
  <c r="AG1220" i="1"/>
  <c r="AH1220" i="1"/>
  <c r="AI1220" i="1"/>
  <c r="AJ1220" i="1"/>
  <c r="AK1220" i="1"/>
  <c r="AT1220" i="1"/>
  <c r="AU1220" i="1"/>
  <c r="AV1220" i="1"/>
  <c r="AW1220" i="1"/>
  <c r="AX1220" i="1" s="1"/>
  <c r="AC1221" i="1"/>
  <c r="AD1221" i="1"/>
  <c r="AE1221" i="1"/>
  <c r="AF1221" i="1"/>
  <c r="AO1221" i="1" s="1"/>
  <c r="AG1221" i="1"/>
  <c r="AH1221" i="1"/>
  <c r="AI1221" i="1"/>
  <c r="AJ1221" i="1"/>
  <c r="AK1221" i="1"/>
  <c r="AT1221" i="1"/>
  <c r="AU1221" i="1"/>
  <c r="AV1221" i="1"/>
  <c r="AW1221" i="1"/>
  <c r="BB1221" i="1" s="1"/>
  <c r="AC1222" i="1"/>
  <c r="AD1222" i="1"/>
  <c r="AE1222" i="1"/>
  <c r="AF1222" i="1"/>
  <c r="AO1222" i="1" s="1"/>
  <c r="AN1222" i="1" s="1"/>
  <c r="AG1222" i="1"/>
  <c r="AH1222" i="1"/>
  <c r="AI1222" i="1"/>
  <c r="AJ1222" i="1"/>
  <c r="AK1222" i="1"/>
  <c r="AT1222" i="1"/>
  <c r="AU1222" i="1"/>
  <c r="AV1222" i="1"/>
  <c r="AW1222" i="1"/>
  <c r="AC1223" i="1"/>
  <c r="AD1223" i="1"/>
  <c r="AE1223" i="1"/>
  <c r="AF1223" i="1"/>
  <c r="AO1223" i="1" s="1"/>
  <c r="AG1223" i="1"/>
  <c r="AH1223" i="1"/>
  <c r="AI1223" i="1"/>
  <c r="AJ1223" i="1"/>
  <c r="AK1223" i="1"/>
  <c r="AT1223" i="1"/>
  <c r="AU1223" i="1"/>
  <c r="AV1223" i="1"/>
  <c r="AW1223" i="1"/>
  <c r="BB1223" i="1" s="1"/>
  <c r="AC1224" i="1"/>
  <c r="AD1224" i="1"/>
  <c r="AE1224" i="1"/>
  <c r="AF1224" i="1"/>
  <c r="AO1224" i="1" s="1"/>
  <c r="AN1224" i="1" s="1"/>
  <c r="AG1224" i="1"/>
  <c r="AH1224" i="1"/>
  <c r="AI1224" i="1"/>
  <c r="AJ1224" i="1"/>
  <c r="AK1224" i="1"/>
  <c r="AT1224" i="1"/>
  <c r="AU1224" i="1"/>
  <c r="AV1224" i="1"/>
  <c r="AW1224" i="1"/>
  <c r="AX1224" i="1" s="1"/>
  <c r="AC1225" i="1"/>
  <c r="AD1225" i="1"/>
  <c r="AE1225" i="1"/>
  <c r="AF1225" i="1"/>
  <c r="AO1225" i="1" s="1"/>
  <c r="AG1225" i="1"/>
  <c r="AH1225" i="1"/>
  <c r="AI1225" i="1"/>
  <c r="AJ1225" i="1"/>
  <c r="AK1225" i="1"/>
  <c r="AT1225" i="1"/>
  <c r="AU1225" i="1"/>
  <c r="AV1225" i="1"/>
  <c r="AW1225" i="1"/>
  <c r="BB1225" i="1" s="1"/>
  <c r="AC1226" i="1"/>
  <c r="AD1226" i="1"/>
  <c r="AE1226" i="1"/>
  <c r="AF1226" i="1"/>
  <c r="AO1226" i="1" s="1"/>
  <c r="AN1226" i="1" s="1"/>
  <c r="AG1226" i="1"/>
  <c r="AH1226" i="1"/>
  <c r="AI1226" i="1"/>
  <c r="AJ1226" i="1"/>
  <c r="AK1226" i="1"/>
  <c r="AT1226" i="1"/>
  <c r="AU1226" i="1"/>
  <c r="AV1226" i="1"/>
  <c r="AW1226" i="1"/>
  <c r="BB1226" i="1" s="1"/>
  <c r="AC1227" i="1"/>
  <c r="AD1227" i="1"/>
  <c r="AE1227" i="1"/>
  <c r="AF1227" i="1"/>
  <c r="AO1227" i="1" s="1"/>
  <c r="AG1227" i="1"/>
  <c r="AH1227" i="1"/>
  <c r="AI1227" i="1"/>
  <c r="AJ1227" i="1"/>
  <c r="AK1227" i="1"/>
  <c r="AT1227" i="1"/>
  <c r="AU1227" i="1"/>
  <c r="AV1227" i="1"/>
  <c r="AW1227" i="1"/>
  <c r="BB1227" i="1" s="1"/>
  <c r="AC1228" i="1"/>
  <c r="AD1228" i="1"/>
  <c r="AE1228" i="1"/>
  <c r="AF1228" i="1"/>
  <c r="AO1228" i="1" s="1"/>
  <c r="AN1228" i="1" s="1"/>
  <c r="AG1228" i="1"/>
  <c r="AH1228" i="1"/>
  <c r="AI1228" i="1"/>
  <c r="AJ1228" i="1"/>
  <c r="AK1228" i="1"/>
  <c r="AT1228" i="1"/>
  <c r="AU1228" i="1"/>
  <c r="AV1228" i="1"/>
  <c r="AW1228" i="1"/>
  <c r="BB1228" i="1" s="1"/>
  <c r="AC1229" i="1"/>
  <c r="AD1229" i="1"/>
  <c r="AE1229" i="1"/>
  <c r="AF1229" i="1"/>
  <c r="AO1229" i="1" s="1"/>
  <c r="AG1229" i="1"/>
  <c r="AH1229" i="1"/>
  <c r="AI1229" i="1"/>
  <c r="AJ1229" i="1"/>
  <c r="AK1229" i="1"/>
  <c r="AT1229" i="1"/>
  <c r="AU1229" i="1"/>
  <c r="AV1229" i="1"/>
  <c r="AW1229" i="1"/>
  <c r="BB1229" i="1" s="1"/>
  <c r="AC1230" i="1"/>
  <c r="AD1230" i="1"/>
  <c r="AE1230" i="1"/>
  <c r="AF1230" i="1"/>
  <c r="AG1230" i="1"/>
  <c r="AH1230" i="1"/>
  <c r="AI1230" i="1"/>
  <c r="AJ1230" i="1"/>
  <c r="AK1230" i="1"/>
  <c r="AO1230" i="1"/>
  <c r="AN1230" i="1" s="1"/>
  <c r="AT1230" i="1"/>
  <c r="AU1230" i="1"/>
  <c r="AV1230" i="1"/>
  <c r="AW1230" i="1"/>
  <c r="BB1230" i="1" s="1"/>
  <c r="AC1231" i="1"/>
  <c r="AD1231" i="1"/>
  <c r="AE1231" i="1"/>
  <c r="AF1231" i="1"/>
  <c r="AO1231" i="1" s="1"/>
  <c r="AG1231" i="1"/>
  <c r="AH1231" i="1"/>
  <c r="AI1231" i="1"/>
  <c r="AJ1231" i="1"/>
  <c r="AK1231" i="1"/>
  <c r="AT1231" i="1"/>
  <c r="AU1231" i="1"/>
  <c r="AV1231" i="1"/>
  <c r="AW1231" i="1"/>
  <c r="BB1231" i="1" s="1"/>
  <c r="AC1232" i="1"/>
  <c r="AD1232" i="1"/>
  <c r="AE1232" i="1"/>
  <c r="AF1232" i="1"/>
  <c r="AG1232" i="1"/>
  <c r="AH1232" i="1"/>
  <c r="AI1232" i="1"/>
  <c r="AJ1232" i="1"/>
  <c r="AK1232" i="1"/>
  <c r="AO1232" i="1"/>
  <c r="AN1232" i="1" s="1"/>
  <c r="AT1232" i="1"/>
  <c r="AU1232" i="1"/>
  <c r="AV1232" i="1"/>
  <c r="AW1232" i="1"/>
  <c r="BB1232" i="1" s="1"/>
  <c r="AC1233" i="1"/>
  <c r="AD1233" i="1"/>
  <c r="AE1233" i="1"/>
  <c r="AF1233" i="1"/>
  <c r="AO1233" i="1" s="1"/>
  <c r="AG1233" i="1"/>
  <c r="AH1233" i="1"/>
  <c r="AI1233" i="1"/>
  <c r="AJ1233" i="1"/>
  <c r="AK1233" i="1"/>
  <c r="AT1233" i="1"/>
  <c r="AU1233" i="1"/>
  <c r="AV1233" i="1"/>
  <c r="AW1233" i="1"/>
  <c r="BB1233" i="1" s="1"/>
  <c r="AC1234" i="1"/>
  <c r="AD1234" i="1"/>
  <c r="AE1234" i="1"/>
  <c r="AF1234" i="1"/>
  <c r="AO1234" i="1" s="1"/>
  <c r="AN1234" i="1" s="1"/>
  <c r="AG1234" i="1"/>
  <c r="AH1234" i="1"/>
  <c r="AI1234" i="1"/>
  <c r="AJ1234" i="1"/>
  <c r="AK1234" i="1"/>
  <c r="AT1234" i="1"/>
  <c r="AU1234" i="1"/>
  <c r="AV1234" i="1"/>
  <c r="AW1234" i="1"/>
  <c r="BB1234" i="1" s="1"/>
  <c r="AC1235" i="1"/>
  <c r="AD1235" i="1"/>
  <c r="AE1235" i="1"/>
  <c r="AF1235" i="1"/>
  <c r="AO1235" i="1" s="1"/>
  <c r="AG1235" i="1"/>
  <c r="AH1235" i="1"/>
  <c r="AI1235" i="1"/>
  <c r="AJ1235" i="1"/>
  <c r="AK1235" i="1"/>
  <c r="AT1235" i="1"/>
  <c r="AU1235" i="1"/>
  <c r="AV1235" i="1"/>
  <c r="AW1235" i="1"/>
  <c r="BB1235" i="1" s="1"/>
  <c r="AC1236" i="1"/>
  <c r="AD1236" i="1"/>
  <c r="AE1236" i="1"/>
  <c r="AF1236" i="1"/>
  <c r="AO1236" i="1" s="1"/>
  <c r="AN1236" i="1" s="1"/>
  <c r="AG1236" i="1"/>
  <c r="AH1236" i="1"/>
  <c r="AI1236" i="1"/>
  <c r="AJ1236" i="1"/>
  <c r="AK1236" i="1"/>
  <c r="AT1236" i="1"/>
  <c r="AU1236" i="1"/>
  <c r="AV1236" i="1"/>
  <c r="AW1236" i="1"/>
  <c r="BB1236" i="1" s="1"/>
  <c r="AC1237" i="1"/>
  <c r="AD1237" i="1"/>
  <c r="AE1237" i="1"/>
  <c r="AF1237" i="1"/>
  <c r="AO1237" i="1" s="1"/>
  <c r="AG1237" i="1"/>
  <c r="AH1237" i="1"/>
  <c r="AI1237" i="1"/>
  <c r="AJ1237" i="1"/>
  <c r="AK1237" i="1"/>
  <c r="AT1237" i="1"/>
  <c r="AU1237" i="1"/>
  <c r="AV1237" i="1"/>
  <c r="AW1237" i="1"/>
  <c r="BB1237" i="1" s="1"/>
  <c r="AC1238" i="1"/>
  <c r="AD1238" i="1"/>
  <c r="AE1238" i="1"/>
  <c r="AF1238" i="1"/>
  <c r="AG1238" i="1"/>
  <c r="AH1238" i="1"/>
  <c r="AI1238" i="1"/>
  <c r="AJ1238" i="1"/>
  <c r="AK1238" i="1"/>
  <c r="AO1238" i="1"/>
  <c r="AN1238" i="1" s="1"/>
  <c r="AT1238" i="1"/>
  <c r="AU1238" i="1"/>
  <c r="AV1238" i="1"/>
  <c r="AW1238" i="1"/>
  <c r="BB1238" i="1" s="1"/>
  <c r="AC1239" i="1"/>
  <c r="AD1239" i="1"/>
  <c r="AE1239" i="1"/>
  <c r="AF1239" i="1"/>
  <c r="AO1239" i="1" s="1"/>
  <c r="AG1239" i="1"/>
  <c r="AH1239" i="1"/>
  <c r="AI1239" i="1"/>
  <c r="AJ1239" i="1"/>
  <c r="AK1239" i="1"/>
  <c r="AT1239" i="1"/>
  <c r="AU1239" i="1"/>
  <c r="AV1239" i="1"/>
  <c r="AW1239" i="1"/>
  <c r="BB1239" i="1" s="1"/>
  <c r="AC1240" i="1"/>
  <c r="AD1240" i="1"/>
  <c r="AE1240" i="1"/>
  <c r="AF1240" i="1"/>
  <c r="AG1240" i="1"/>
  <c r="AH1240" i="1"/>
  <c r="AI1240" i="1"/>
  <c r="AJ1240" i="1"/>
  <c r="AK1240" i="1"/>
  <c r="AO1240" i="1"/>
  <c r="AN1240" i="1" s="1"/>
  <c r="AT1240" i="1"/>
  <c r="AU1240" i="1"/>
  <c r="AV1240" i="1"/>
  <c r="AW1240" i="1"/>
  <c r="BB1240" i="1" s="1"/>
  <c r="AC1241" i="1"/>
  <c r="AD1241" i="1"/>
  <c r="AE1241" i="1"/>
  <c r="AF1241" i="1"/>
  <c r="AO1241" i="1" s="1"/>
  <c r="AG1241" i="1"/>
  <c r="AH1241" i="1"/>
  <c r="AI1241" i="1"/>
  <c r="AJ1241" i="1"/>
  <c r="AK1241" i="1"/>
  <c r="AT1241" i="1"/>
  <c r="AU1241" i="1"/>
  <c r="AV1241" i="1"/>
  <c r="AW1241" i="1"/>
  <c r="BB1241" i="1" s="1"/>
  <c r="AC1242" i="1"/>
  <c r="AD1242" i="1"/>
  <c r="AE1242" i="1"/>
  <c r="AF1242" i="1"/>
  <c r="AO1242" i="1" s="1"/>
  <c r="AN1242" i="1" s="1"/>
  <c r="AG1242" i="1"/>
  <c r="AH1242" i="1"/>
  <c r="AI1242" i="1"/>
  <c r="AJ1242" i="1"/>
  <c r="AK1242" i="1"/>
  <c r="AT1242" i="1"/>
  <c r="AU1242" i="1"/>
  <c r="AV1242" i="1"/>
  <c r="AW1242" i="1"/>
  <c r="BB1242" i="1" s="1"/>
  <c r="AC1243" i="1"/>
  <c r="AD1243" i="1"/>
  <c r="AE1243" i="1"/>
  <c r="AF1243" i="1"/>
  <c r="AO1243" i="1" s="1"/>
  <c r="AG1243" i="1"/>
  <c r="AH1243" i="1"/>
  <c r="AI1243" i="1"/>
  <c r="AJ1243" i="1"/>
  <c r="AK1243" i="1"/>
  <c r="AT1243" i="1"/>
  <c r="AU1243" i="1"/>
  <c r="AV1243" i="1"/>
  <c r="AW1243" i="1"/>
  <c r="BB1243" i="1" s="1"/>
  <c r="AC1244" i="1"/>
  <c r="AD1244" i="1"/>
  <c r="AE1244" i="1"/>
  <c r="AF1244" i="1"/>
  <c r="AO1244" i="1" s="1"/>
  <c r="AN1244" i="1" s="1"/>
  <c r="AG1244" i="1"/>
  <c r="AH1244" i="1"/>
  <c r="AI1244" i="1"/>
  <c r="AJ1244" i="1"/>
  <c r="AK1244" i="1"/>
  <c r="AT1244" i="1"/>
  <c r="AU1244" i="1"/>
  <c r="AV1244" i="1"/>
  <c r="AW1244" i="1"/>
  <c r="BB1244" i="1" s="1"/>
  <c r="AC1245" i="1"/>
  <c r="AD1245" i="1"/>
  <c r="AE1245" i="1"/>
  <c r="AF1245" i="1"/>
  <c r="AO1245" i="1" s="1"/>
  <c r="AG1245" i="1"/>
  <c r="AH1245" i="1"/>
  <c r="AI1245" i="1"/>
  <c r="AJ1245" i="1"/>
  <c r="AK1245" i="1"/>
  <c r="AT1245" i="1"/>
  <c r="AU1245" i="1"/>
  <c r="AV1245" i="1"/>
  <c r="AW1245" i="1"/>
  <c r="BB1245" i="1" s="1"/>
  <c r="AC1246" i="1"/>
  <c r="AD1246" i="1"/>
  <c r="AE1246" i="1"/>
  <c r="AF1246" i="1"/>
  <c r="AG1246" i="1"/>
  <c r="AH1246" i="1"/>
  <c r="AI1246" i="1"/>
  <c r="AJ1246" i="1"/>
  <c r="AK1246" i="1"/>
  <c r="AO1246" i="1"/>
  <c r="AN1246" i="1" s="1"/>
  <c r="AT1246" i="1"/>
  <c r="AU1246" i="1"/>
  <c r="AV1246" i="1"/>
  <c r="AW1246" i="1"/>
  <c r="BB1246" i="1" s="1"/>
  <c r="AC1247" i="1"/>
  <c r="AD1247" i="1"/>
  <c r="AE1247" i="1"/>
  <c r="AF1247" i="1"/>
  <c r="AO1247" i="1" s="1"/>
  <c r="AG1247" i="1"/>
  <c r="AH1247" i="1"/>
  <c r="AI1247" i="1"/>
  <c r="AJ1247" i="1"/>
  <c r="AK1247" i="1"/>
  <c r="AT1247" i="1"/>
  <c r="AU1247" i="1"/>
  <c r="AV1247" i="1"/>
  <c r="AW1247" i="1"/>
  <c r="BB1247" i="1" s="1"/>
  <c r="AC1248" i="1"/>
  <c r="AD1248" i="1"/>
  <c r="AE1248" i="1"/>
  <c r="AF1248" i="1"/>
  <c r="AG1248" i="1"/>
  <c r="AH1248" i="1"/>
  <c r="AI1248" i="1"/>
  <c r="AJ1248" i="1"/>
  <c r="AK1248" i="1"/>
  <c r="AO1248" i="1"/>
  <c r="AN1248" i="1" s="1"/>
  <c r="AT1248" i="1"/>
  <c r="AU1248" i="1"/>
  <c r="AV1248" i="1"/>
  <c r="AW1248" i="1"/>
  <c r="BB1248" i="1" s="1"/>
  <c r="AC1249" i="1"/>
  <c r="AD1249" i="1"/>
  <c r="AE1249" i="1"/>
  <c r="AF1249" i="1"/>
  <c r="AO1249" i="1" s="1"/>
  <c r="AG1249" i="1"/>
  <c r="AH1249" i="1"/>
  <c r="AI1249" i="1"/>
  <c r="AJ1249" i="1"/>
  <c r="AK1249" i="1"/>
  <c r="AT1249" i="1"/>
  <c r="AU1249" i="1"/>
  <c r="AV1249" i="1"/>
  <c r="AW1249" i="1"/>
  <c r="BB1249" i="1" s="1"/>
  <c r="AC1250" i="1"/>
  <c r="AD1250" i="1"/>
  <c r="AE1250" i="1"/>
  <c r="AF1250" i="1"/>
  <c r="AO1250" i="1" s="1"/>
  <c r="AN1250" i="1" s="1"/>
  <c r="AG1250" i="1"/>
  <c r="AH1250" i="1"/>
  <c r="AI1250" i="1"/>
  <c r="AJ1250" i="1"/>
  <c r="AK1250" i="1"/>
  <c r="AT1250" i="1"/>
  <c r="AU1250" i="1"/>
  <c r="AV1250" i="1"/>
  <c r="AW1250" i="1"/>
  <c r="BB1250" i="1" s="1"/>
  <c r="AC1251" i="1"/>
  <c r="AD1251" i="1"/>
  <c r="AE1251" i="1"/>
  <c r="AF1251" i="1"/>
  <c r="AO1251" i="1" s="1"/>
  <c r="AG1251" i="1"/>
  <c r="AH1251" i="1"/>
  <c r="AI1251" i="1"/>
  <c r="AJ1251" i="1"/>
  <c r="AK1251" i="1"/>
  <c r="AT1251" i="1"/>
  <c r="AU1251" i="1"/>
  <c r="AV1251" i="1"/>
  <c r="AW1251" i="1"/>
  <c r="BB1251" i="1" s="1"/>
  <c r="AC1252" i="1"/>
  <c r="AD1252" i="1"/>
  <c r="AE1252" i="1"/>
  <c r="AF1252" i="1"/>
  <c r="AO1252" i="1" s="1"/>
  <c r="AN1252" i="1" s="1"/>
  <c r="AG1252" i="1"/>
  <c r="AH1252" i="1"/>
  <c r="AI1252" i="1"/>
  <c r="AJ1252" i="1"/>
  <c r="AK1252" i="1"/>
  <c r="AT1252" i="1"/>
  <c r="AU1252" i="1"/>
  <c r="AV1252" i="1"/>
  <c r="AW1252" i="1"/>
  <c r="BB1252" i="1" s="1"/>
  <c r="AC1253" i="1"/>
  <c r="AD1253" i="1"/>
  <c r="AE1253" i="1"/>
  <c r="AF1253" i="1"/>
  <c r="AO1253" i="1" s="1"/>
  <c r="AG1253" i="1"/>
  <c r="AH1253" i="1"/>
  <c r="AI1253" i="1"/>
  <c r="AJ1253" i="1"/>
  <c r="AK1253" i="1"/>
  <c r="AT1253" i="1"/>
  <c r="AU1253" i="1"/>
  <c r="AV1253" i="1"/>
  <c r="AW1253" i="1"/>
  <c r="BB1253" i="1" s="1"/>
  <c r="AC1254" i="1"/>
  <c r="AD1254" i="1"/>
  <c r="AE1254" i="1"/>
  <c r="AF1254" i="1"/>
  <c r="AG1254" i="1"/>
  <c r="AH1254" i="1"/>
  <c r="AI1254" i="1"/>
  <c r="AJ1254" i="1"/>
  <c r="AK1254" i="1"/>
  <c r="AO1254" i="1"/>
  <c r="AN1254" i="1" s="1"/>
  <c r="AT1254" i="1"/>
  <c r="AU1254" i="1"/>
  <c r="AV1254" i="1"/>
  <c r="AW1254" i="1"/>
  <c r="BB1254" i="1" s="1"/>
  <c r="AC1255" i="1"/>
  <c r="AD1255" i="1"/>
  <c r="AE1255" i="1"/>
  <c r="AF1255" i="1"/>
  <c r="AO1255" i="1" s="1"/>
  <c r="AG1255" i="1"/>
  <c r="AH1255" i="1"/>
  <c r="AI1255" i="1"/>
  <c r="AJ1255" i="1"/>
  <c r="AK1255" i="1"/>
  <c r="AT1255" i="1"/>
  <c r="AU1255" i="1"/>
  <c r="AV1255" i="1"/>
  <c r="AW1255" i="1"/>
  <c r="BB1255" i="1" s="1"/>
  <c r="AC1256" i="1"/>
  <c r="AD1256" i="1"/>
  <c r="AE1256" i="1"/>
  <c r="AF1256" i="1"/>
  <c r="AG1256" i="1"/>
  <c r="AH1256" i="1"/>
  <c r="AI1256" i="1"/>
  <c r="AJ1256" i="1"/>
  <c r="AK1256" i="1"/>
  <c r="AO1256" i="1"/>
  <c r="AN1256" i="1" s="1"/>
  <c r="AT1256" i="1"/>
  <c r="AU1256" i="1"/>
  <c r="AV1256" i="1"/>
  <c r="AW1256" i="1"/>
  <c r="BB1256" i="1" s="1"/>
  <c r="AC1257" i="1"/>
  <c r="AD1257" i="1"/>
  <c r="AE1257" i="1"/>
  <c r="AF1257" i="1"/>
  <c r="AO1257" i="1" s="1"/>
  <c r="AG1257" i="1"/>
  <c r="AH1257" i="1"/>
  <c r="AI1257" i="1"/>
  <c r="AJ1257" i="1"/>
  <c r="AK1257" i="1"/>
  <c r="AT1257" i="1"/>
  <c r="AU1257" i="1"/>
  <c r="AV1257" i="1"/>
  <c r="AW1257" i="1"/>
  <c r="BB1257" i="1" s="1"/>
  <c r="AC1258" i="1"/>
  <c r="AD1258" i="1"/>
  <c r="AE1258" i="1"/>
  <c r="AF1258" i="1"/>
  <c r="AO1258" i="1" s="1"/>
  <c r="AN1258" i="1" s="1"/>
  <c r="AG1258" i="1"/>
  <c r="AH1258" i="1"/>
  <c r="AI1258" i="1"/>
  <c r="AJ1258" i="1"/>
  <c r="AK1258" i="1"/>
  <c r="AT1258" i="1"/>
  <c r="AU1258" i="1"/>
  <c r="AV1258" i="1"/>
  <c r="AW1258" i="1"/>
  <c r="BB1258" i="1" s="1"/>
  <c r="AC1259" i="1"/>
  <c r="AD1259" i="1"/>
  <c r="AE1259" i="1"/>
  <c r="AF1259" i="1"/>
  <c r="AO1259" i="1" s="1"/>
  <c r="AG1259" i="1"/>
  <c r="AH1259" i="1"/>
  <c r="AI1259" i="1"/>
  <c r="AJ1259" i="1"/>
  <c r="AK1259" i="1"/>
  <c r="AT1259" i="1"/>
  <c r="AU1259" i="1"/>
  <c r="AV1259" i="1"/>
  <c r="AW1259" i="1"/>
  <c r="BB1259" i="1" s="1"/>
  <c r="AC1260" i="1"/>
  <c r="AD1260" i="1"/>
  <c r="AE1260" i="1"/>
  <c r="AF1260" i="1"/>
  <c r="AO1260" i="1" s="1"/>
  <c r="AN1260" i="1" s="1"/>
  <c r="AG1260" i="1"/>
  <c r="AH1260" i="1"/>
  <c r="AI1260" i="1"/>
  <c r="AJ1260" i="1"/>
  <c r="AK1260" i="1"/>
  <c r="AT1260" i="1"/>
  <c r="AU1260" i="1"/>
  <c r="AV1260" i="1"/>
  <c r="AW1260" i="1"/>
  <c r="BB1260" i="1" s="1"/>
  <c r="AC1261" i="1"/>
  <c r="AD1261" i="1"/>
  <c r="AE1261" i="1"/>
  <c r="AF1261" i="1"/>
  <c r="AO1261" i="1" s="1"/>
  <c r="AG1261" i="1"/>
  <c r="AH1261" i="1"/>
  <c r="AI1261" i="1"/>
  <c r="AJ1261" i="1"/>
  <c r="AK1261" i="1"/>
  <c r="AT1261" i="1"/>
  <c r="AU1261" i="1"/>
  <c r="AV1261" i="1"/>
  <c r="AW1261" i="1"/>
  <c r="BB1261" i="1" s="1"/>
  <c r="AC1262" i="1"/>
  <c r="AD1262" i="1"/>
  <c r="AE1262" i="1"/>
  <c r="AF1262" i="1"/>
  <c r="AG1262" i="1"/>
  <c r="AH1262" i="1"/>
  <c r="AI1262" i="1"/>
  <c r="AJ1262" i="1"/>
  <c r="AK1262" i="1"/>
  <c r="AO1262" i="1"/>
  <c r="AN1262" i="1" s="1"/>
  <c r="AT1262" i="1"/>
  <c r="AU1262" i="1"/>
  <c r="AV1262" i="1"/>
  <c r="AW1262" i="1"/>
  <c r="BB1262" i="1" s="1"/>
  <c r="AC1263" i="1"/>
  <c r="AD1263" i="1"/>
  <c r="AE1263" i="1"/>
  <c r="AF1263" i="1"/>
  <c r="AO1263" i="1" s="1"/>
  <c r="AG1263" i="1"/>
  <c r="AH1263" i="1"/>
  <c r="AI1263" i="1"/>
  <c r="AJ1263" i="1"/>
  <c r="AK1263" i="1"/>
  <c r="AT1263" i="1"/>
  <c r="AU1263" i="1"/>
  <c r="AV1263" i="1"/>
  <c r="AW1263" i="1"/>
  <c r="BB1263" i="1" s="1"/>
  <c r="AC1264" i="1"/>
  <c r="AD1264" i="1"/>
  <c r="AE1264" i="1"/>
  <c r="AF1264" i="1"/>
  <c r="AG1264" i="1"/>
  <c r="AH1264" i="1"/>
  <c r="AI1264" i="1"/>
  <c r="AJ1264" i="1"/>
  <c r="AK1264" i="1"/>
  <c r="AO1264" i="1"/>
  <c r="AN1264" i="1" s="1"/>
  <c r="AT1264" i="1"/>
  <c r="AU1264" i="1"/>
  <c r="AV1264" i="1"/>
  <c r="AW1264" i="1"/>
  <c r="BB1264" i="1" s="1"/>
  <c r="AC1265" i="1"/>
  <c r="AD1265" i="1"/>
  <c r="AE1265" i="1"/>
  <c r="AF1265" i="1"/>
  <c r="AO1265" i="1" s="1"/>
  <c r="AG1265" i="1"/>
  <c r="AH1265" i="1"/>
  <c r="AI1265" i="1"/>
  <c r="AJ1265" i="1"/>
  <c r="AK1265" i="1"/>
  <c r="AT1265" i="1"/>
  <c r="AU1265" i="1"/>
  <c r="AV1265" i="1"/>
  <c r="AW1265" i="1"/>
  <c r="BB1265" i="1" s="1"/>
  <c r="AC1266" i="1"/>
  <c r="AD1266" i="1"/>
  <c r="AE1266" i="1"/>
  <c r="AF1266" i="1"/>
  <c r="AO1266" i="1" s="1"/>
  <c r="AN1266" i="1" s="1"/>
  <c r="AG1266" i="1"/>
  <c r="AH1266" i="1"/>
  <c r="AI1266" i="1"/>
  <c r="AJ1266" i="1"/>
  <c r="AK1266" i="1"/>
  <c r="AT1266" i="1"/>
  <c r="AU1266" i="1"/>
  <c r="AV1266" i="1"/>
  <c r="AW1266" i="1"/>
  <c r="BB1266" i="1" s="1"/>
  <c r="AC1267" i="1"/>
  <c r="AD1267" i="1"/>
  <c r="AE1267" i="1"/>
  <c r="AF1267" i="1"/>
  <c r="AO1267" i="1" s="1"/>
  <c r="AG1267" i="1"/>
  <c r="AH1267" i="1"/>
  <c r="AI1267" i="1"/>
  <c r="AJ1267" i="1"/>
  <c r="AK1267" i="1"/>
  <c r="AT1267" i="1"/>
  <c r="AU1267" i="1"/>
  <c r="AV1267" i="1"/>
  <c r="AW1267" i="1"/>
  <c r="BB1267" i="1" s="1"/>
  <c r="AC1268" i="1"/>
  <c r="AD1268" i="1"/>
  <c r="AE1268" i="1"/>
  <c r="AF1268" i="1"/>
  <c r="AO1268" i="1" s="1"/>
  <c r="AN1268" i="1" s="1"/>
  <c r="AG1268" i="1"/>
  <c r="AH1268" i="1"/>
  <c r="AI1268" i="1"/>
  <c r="AJ1268" i="1"/>
  <c r="AK1268" i="1"/>
  <c r="AT1268" i="1"/>
  <c r="AU1268" i="1"/>
  <c r="AV1268" i="1"/>
  <c r="AW1268" i="1"/>
  <c r="BB1268" i="1" s="1"/>
  <c r="AC1269" i="1"/>
  <c r="AD1269" i="1"/>
  <c r="AE1269" i="1"/>
  <c r="AF1269" i="1"/>
  <c r="AO1269" i="1" s="1"/>
  <c r="AG1269" i="1"/>
  <c r="AH1269" i="1"/>
  <c r="AI1269" i="1"/>
  <c r="AJ1269" i="1"/>
  <c r="AK1269" i="1"/>
  <c r="AT1269" i="1"/>
  <c r="AU1269" i="1"/>
  <c r="AV1269" i="1"/>
  <c r="AW1269" i="1"/>
  <c r="BB1269" i="1" s="1"/>
  <c r="AC1270" i="1"/>
  <c r="AD1270" i="1"/>
  <c r="AE1270" i="1"/>
  <c r="AF1270" i="1"/>
  <c r="AG1270" i="1"/>
  <c r="AH1270" i="1"/>
  <c r="AI1270" i="1"/>
  <c r="AJ1270" i="1"/>
  <c r="AK1270" i="1"/>
  <c r="AO1270" i="1"/>
  <c r="AN1270" i="1" s="1"/>
  <c r="AT1270" i="1"/>
  <c r="AU1270" i="1"/>
  <c r="AV1270" i="1"/>
  <c r="AW1270" i="1"/>
  <c r="BB1270" i="1" s="1"/>
  <c r="AC1271" i="1"/>
  <c r="AD1271" i="1"/>
  <c r="AE1271" i="1"/>
  <c r="AF1271" i="1"/>
  <c r="AO1271" i="1" s="1"/>
  <c r="AG1271" i="1"/>
  <c r="AH1271" i="1"/>
  <c r="AI1271" i="1"/>
  <c r="AJ1271" i="1"/>
  <c r="AK1271" i="1"/>
  <c r="AT1271" i="1"/>
  <c r="AU1271" i="1"/>
  <c r="AV1271" i="1"/>
  <c r="AW1271" i="1"/>
  <c r="BB1271" i="1" s="1"/>
  <c r="AC1272" i="1"/>
  <c r="AD1272" i="1"/>
  <c r="AE1272" i="1"/>
  <c r="AF1272" i="1"/>
  <c r="AG1272" i="1"/>
  <c r="AH1272" i="1"/>
  <c r="AI1272" i="1"/>
  <c r="AJ1272" i="1"/>
  <c r="AK1272" i="1"/>
  <c r="AO1272" i="1"/>
  <c r="AN1272" i="1" s="1"/>
  <c r="AT1272" i="1"/>
  <c r="AU1272" i="1"/>
  <c r="AV1272" i="1"/>
  <c r="AW1272" i="1"/>
  <c r="BB1272" i="1" s="1"/>
  <c r="AC1273" i="1"/>
  <c r="AD1273" i="1"/>
  <c r="AE1273" i="1"/>
  <c r="AF1273" i="1"/>
  <c r="AO1273" i="1" s="1"/>
  <c r="AG1273" i="1"/>
  <c r="AH1273" i="1"/>
  <c r="AI1273" i="1"/>
  <c r="AJ1273" i="1"/>
  <c r="AK1273" i="1"/>
  <c r="AT1273" i="1"/>
  <c r="AU1273" i="1"/>
  <c r="AV1273" i="1"/>
  <c r="AW1273" i="1"/>
  <c r="BB1273" i="1" s="1"/>
  <c r="AC1274" i="1"/>
  <c r="AD1274" i="1"/>
  <c r="AE1274" i="1"/>
  <c r="AF1274" i="1"/>
  <c r="AO1274" i="1" s="1"/>
  <c r="AN1274" i="1" s="1"/>
  <c r="AG1274" i="1"/>
  <c r="AH1274" i="1"/>
  <c r="AI1274" i="1"/>
  <c r="AJ1274" i="1"/>
  <c r="AK1274" i="1"/>
  <c r="AT1274" i="1"/>
  <c r="AU1274" i="1"/>
  <c r="AV1274" i="1"/>
  <c r="AW1274" i="1"/>
  <c r="BB1274" i="1" s="1"/>
  <c r="AC1275" i="1"/>
  <c r="AD1275" i="1"/>
  <c r="AE1275" i="1"/>
  <c r="AF1275" i="1"/>
  <c r="AO1275" i="1" s="1"/>
  <c r="AG1275" i="1"/>
  <c r="AH1275" i="1"/>
  <c r="AI1275" i="1"/>
  <c r="AJ1275" i="1"/>
  <c r="AK1275" i="1"/>
  <c r="AT1275" i="1"/>
  <c r="AU1275" i="1"/>
  <c r="AV1275" i="1"/>
  <c r="AW1275" i="1"/>
  <c r="BB1275" i="1" s="1"/>
  <c r="AC1276" i="1"/>
  <c r="AD1276" i="1"/>
  <c r="AE1276" i="1"/>
  <c r="AF1276" i="1"/>
  <c r="AO1276" i="1" s="1"/>
  <c r="AN1276" i="1" s="1"/>
  <c r="AG1276" i="1"/>
  <c r="AH1276" i="1"/>
  <c r="AI1276" i="1"/>
  <c r="AJ1276" i="1"/>
  <c r="AK1276" i="1"/>
  <c r="AT1276" i="1"/>
  <c r="AU1276" i="1"/>
  <c r="AV1276" i="1"/>
  <c r="AW1276" i="1"/>
  <c r="BB1276" i="1" s="1"/>
  <c r="AC1277" i="1"/>
  <c r="AD1277" i="1"/>
  <c r="AE1277" i="1"/>
  <c r="AF1277" i="1"/>
  <c r="AO1277" i="1" s="1"/>
  <c r="AG1277" i="1"/>
  <c r="AH1277" i="1"/>
  <c r="AI1277" i="1"/>
  <c r="AJ1277" i="1"/>
  <c r="AK1277" i="1"/>
  <c r="AT1277" i="1"/>
  <c r="AU1277" i="1"/>
  <c r="AV1277" i="1"/>
  <c r="AW1277" i="1"/>
  <c r="BB1277" i="1" s="1"/>
  <c r="AC1278" i="1"/>
  <c r="AD1278" i="1"/>
  <c r="AE1278" i="1"/>
  <c r="AF1278" i="1"/>
  <c r="AG1278" i="1"/>
  <c r="AH1278" i="1"/>
  <c r="AI1278" i="1"/>
  <c r="AJ1278" i="1"/>
  <c r="AK1278" i="1"/>
  <c r="AO1278" i="1"/>
  <c r="AN1278" i="1" s="1"/>
  <c r="AT1278" i="1"/>
  <c r="AU1278" i="1"/>
  <c r="AV1278" i="1"/>
  <c r="AW1278" i="1"/>
  <c r="BB1278" i="1" s="1"/>
  <c r="AC1279" i="1"/>
  <c r="AD1279" i="1"/>
  <c r="AE1279" i="1"/>
  <c r="AF1279" i="1"/>
  <c r="AO1279" i="1" s="1"/>
  <c r="AG1279" i="1"/>
  <c r="AH1279" i="1"/>
  <c r="AI1279" i="1"/>
  <c r="AJ1279" i="1"/>
  <c r="AK1279" i="1"/>
  <c r="AT1279" i="1"/>
  <c r="AU1279" i="1"/>
  <c r="AV1279" i="1"/>
  <c r="AW1279" i="1"/>
  <c r="BB1279" i="1" s="1"/>
  <c r="AC1280" i="1"/>
  <c r="AD1280" i="1"/>
  <c r="AE1280" i="1"/>
  <c r="AF1280" i="1"/>
  <c r="AG1280" i="1"/>
  <c r="AH1280" i="1"/>
  <c r="AI1280" i="1"/>
  <c r="AJ1280" i="1"/>
  <c r="AK1280" i="1"/>
  <c r="AO1280" i="1"/>
  <c r="AN1280" i="1" s="1"/>
  <c r="AT1280" i="1"/>
  <c r="AU1280" i="1"/>
  <c r="AV1280" i="1"/>
  <c r="AW1280" i="1"/>
  <c r="BB1280" i="1" s="1"/>
  <c r="AC1281" i="1"/>
  <c r="AD1281" i="1"/>
  <c r="AE1281" i="1"/>
  <c r="AF1281" i="1"/>
  <c r="AO1281" i="1" s="1"/>
  <c r="AG1281" i="1"/>
  <c r="AH1281" i="1"/>
  <c r="AI1281" i="1"/>
  <c r="AJ1281" i="1"/>
  <c r="AK1281" i="1"/>
  <c r="AT1281" i="1"/>
  <c r="AU1281" i="1"/>
  <c r="AV1281" i="1"/>
  <c r="AW1281" i="1"/>
  <c r="BB1281" i="1" s="1"/>
  <c r="AC1282" i="1"/>
  <c r="AD1282" i="1"/>
  <c r="AE1282" i="1"/>
  <c r="AF1282" i="1"/>
  <c r="AO1282" i="1" s="1"/>
  <c r="AN1282" i="1" s="1"/>
  <c r="AG1282" i="1"/>
  <c r="AH1282" i="1"/>
  <c r="AI1282" i="1"/>
  <c r="AJ1282" i="1"/>
  <c r="AK1282" i="1"/>
  <c r="AT1282" i="1"/>
  <c r="AU1282" i="1"/>
  <c r="AV1282" i="1"/>
  <c r="AW1282" i="1"/>
  <c r="BB1282" i="1" s="1"/>
  <c r="AC1283" i="1"/>
  <c r="AD1283" i="1"/>
  <c r="AE1283" i="1"/>
  <c r="AF1283" i="1"/>
  <c r="AO1283" i="1" s="1"/>
  <c r="AG1283" i="1"/>
  <c r="AH1283" i="1"/>
  <c r="AI1283" i="1"/>
  <c r="AJ1283" i="1"/>
  <c r="AK1283" i="1"/>
  <c r="AT1283" i="1"/>
  <c r="AU1283" i="1"/>
  <c r="AV1283" i="1"/>
  <c r="AW1283" i="1"/>
  <c r="BB1283" i="1" s="1"/>
  <c r="AC1284" i="1"/>
  <c r="AD1284" i="1"/>
  <c r="AE1284" i="1"/>
  <c r="AF1284" i="1"/>
  <c r="AO1284" i="1" s="1"/>
  <c r="AN1284" i="1" s="1"/>
  <c r="AG1284" i="1"/>
  <c r="AH1284" i="1"/>
  <c r="AI1284" i="1"/>
  <c r="AJ1284" i="1"/>
  <c r="AK1284" i="1"/>
  <c r="AT1284" i="1"/>
  <c r="AU1284" i="1"/>
  <c r="AV1284" i="1"/>
  <c r="AW1284" i="1"/>
  <c r="BB1284" i="1" s="1"/>
  <c r="AC1285" i="1"/>
  <c r="AD1285" i="1"/>
  <c r="AE1285" i="1"/>
  <c r="AF1285" i="1"/>
  <c r="AO1285" i="1" s="1"/>
  <c r="AG1285" i="1"/>
  <c r="AH1285" i="1"/>
  <c r="AI1285" i="1"/>
  <c r="AJ1285" i="1"/>
  <c r="AK1285" i="1"/>
  <c r="AT1285" i="1"/>
  <c r="AU1285" i="1"/>
  <c r="AV1285" i="1"/>
  <c r="AW1285" i="1"/>
  <c r="BB1285" i="1" s="1"/>
  <c r="AC1286" i="1"/>
  <c r="AD1286" i="1"/>
  <c r="AE1286" i="1"/>
  <c r="AF1286" i="1"/>
  <c r="AG1286" i="1"/>
  <c r="AH1286" i="1"/>
  <c r="AI1286" i="1"/>
  <c r="AJ1286" i="1"/>
  <c r="AK1286" i="1"/>
  <c r="AO1286" i="1"/>
  <c r="AN1286" i="1" s="1"/>
  <c r="AT1286" i="1"/>
  <c r="AU1286" i="1"/>
  <c r="AV1286" i="1"/>
  <c r="AW1286" i="1"/>
  <c r="BB1286" i="1" s="1"/>
  <c r="AC1287" i="1"/>
  <c r="AD1287" i="1"/>
  <c r="AE1287" i="1"/>
  <c r="AF1287" i="1"/>
  <c r="AO1287" i="1" s="1"/>
  <c r="AG1287" i="1"/>
  <c r="AH1287" i="1"/>
  <c r="AI1287" i="1"/>
  <c r="AJ1287" i="1"/>
  <c r="AK1287" i="1"/>
  <c r="AT1287" i="1"/>
  <c r="AU1287" i="1"/>
  <c r="AV1287" i="1"/>
  <c r="AW1287" i="1"/>
  <c r="BB1287" i="1" s="1"/>
  <c r="AC1288" i="1"/>
  <c r="AD1288" i="1"/>
  <c r="AE1288" i="1"/>
  <c r="AF1288" i="1"/>
  <c r="AG1288" i="1"/>
  <c r="AH1288" i="1"/>
  <c r="AI1288" i="1"/>
  <c r="AJ1288" i="1"/>
  <c r="AK1288" i="1"/>
  <c r="AO1288" i="1"/>
  <c r="AN1288" i="1" s="1"/>
  <c r="AT1288" i="1"/>
  <c r="AU1288" i="1"/>
  <c r="AV1288" i="1"/>
  <c r="AW1288" i="1"/>
  <c r="BB1288" i="1" s="1"/>
  <c r="AC1289" i="1"/>
  <c r="AD1289" i="1"/>
  <c r="AE1289" i="1"/>
  <c r="AF1289" i="1"/>
  <c r="AO1289" i="1" s="1"/>
  <c r="AG1289" i="1"/>
  <c r="AH1289" i="1"/>
  <c r="AI1289" i="1"/>
  <c r="AJ1289" i="1"/>
  <c r="AK1289" i="1"/>
  <c r="AT1289" i="1"/>
  <c r="AU1289" i="1"/>
  <c r="AV1289" i="1"/>
  <c r="AW1289" i="1"/>
  <c r="BB1289" i="1" s="1"/>
  <c r="AC1290" i="1"/>
  <c r="AD1290" i="1"/>
  <c r="AE1290" i="1"/>
  <c r="AF1290" i="1"/>
  <c r="AO1290" i="1" s="1"/>
  <c r="AN1290" i="1" s="1"/>
  <c r="AG1290" i="1"/>
  <c r="AH1290" i="1"/>
  <c r="AI1290" i="1"/>
  <c r="AJ1290" i="1"/>
  <c r="AK1290" i="1"/>
  <c r="AT1290" i="1"/>
  <c r="AU1290" i="1"/>
  <c r="AV1290" i="1"/>
  <c r="AW1290" i="1"/>
  <c r="BB1290" i="1" s="1"/>
  <c r="AC1291" i="1"/>
  <c r="AD1291" i="1"/>
  <c r="AE1291" i="1"/>
  <c r="AF1291" i="1"/>
  <c r="AO1291" i="1" s="1"/>
  <c r="AG1291" i="1"/>
  <c r="AH1291" i="1"/>
  <c r="AI1291" i="1"/>
  <c r="AJ1291" i="1"/>
  <c r="AK1291" i="1"/>
  <c r="AT1291" i="1"/>
  <c r="AU1291" i="1"/>
  <c r="AV1291" i="1"/>
  <c r="AW1291" i="1"/>
  <c r="BB1291" i="1" s="1"/>
  <c r="AC1292" i="1"/>
  <c r="AD1292" i="1"/>
  <c r="AE1292" i="1"/>
  <c r="AF1292" i="1"/>
  <c r="AO1292" i="1" s="1"/>
  <c r="AN1292" i="1" s="1"/>
  <c r="AG1292" i="1"/>
  <c r="AH1292" i="1"/>
  <c r="AI1292" i="1"/>
  <c r="AJ1292" i="1"/>
  <c r="AK1292" i="1"/>
  <c r="AT1292" i="1"/>
  <c r="AU1292" i="1"/>
  <c r="AV1292" i="1"/>
  <c r="AW1292" i="1"/>
  <c r="BB1292" i="1" s="1"/>
  <c r="AC1293" i="1"/>
  <c r="AD1293" i="1"/>
  <c r="AE1293" i="1"/>
  <c r="AF1293" i="1"/>
  <c r="AO1293" i="1" s="1"/>
  <c r="AG1293" i="1"/>
  <c r="AH1293" i="1"/>
  <c r="AI1293" i="1"/>
  <c r="AJ1293" i="1"/>
  <c r="AK1293" i="1"/>
  <c r="AT1293" i="1"/>
  <c r="AU1293" i="1"/>
  <c r="AV1293" i="1"/>
  <c r="AW1293" i="1"/>
  <c r="BB1293" i="1" s="1"/>
  <c r="AC1294" i="1"/>
  <c r="AD1294" i="1"/>
  <c r="AE1294" i="1"/>
  <c r="AF1294" i="1"/>
  <c r="AG1294" i="1"/>
  <c r="AH1294" i="1"/>
  <c r="AI1294" i="1"/>
  <c r="AJ1294" i="1"/>
  <c r="AK1294" i="1"/>
  <c r="AO1294" i="1"/>
  <c r="AN1294" i="1" s="1"/>
  <c r="AT1294" i="1"/>
  <c r="AU1294" i="1"/>
  <c r="AV1294" i="1"/>
  <c r="AW1294" i="1"/>
  <c r="BB1294" i="1" s="1"/>
  <c r="AC1295" i="1"/>
  <c r="AD1295" i="1"/>
  <c r="AE1295" i="1"/>
  <c r="AF1295" i="1"/>
  <c r="AO1295" i="1" s="1"/>
  <c r="AG1295" i="1"/>
  <c r="AH1295" i="1"/>
  <c r="AI1295" i="1"/>
  <c r="AJ1295" i="1"/>
  <c r="AK1295" i="1"/>
  <c r="AT1295" i="1"/>
  <c r="AU1295" i="1"/>
  <c r="AV1295" i="1"/>
  <c r="AW1295" i="1"/>
  <c r="BB1295" i="1" s="1"/>
  <c r="AC1296" i="1"/>
  <c r="AD1296" i="1"/>
  <c r="AE1296" i="1"/>
  <c r="AF1296" i="1"/>
  <c r="AG1296" i="1"/>
  <c r="AH1296" i="1"/>
  <c r="AI1296" i="1"/>
  <c r="AJ1296" i="1"/>
  <c r="AK1296" i="1"/>
  <c r="AO1296" i="1"/>
  <c r="AN1296" i="1" s="1"/>
  <c r="AT1296" i="1"/>
  <c r="AU1296" i="1"/>
  <c r="AV1296" i="1"/>
  <c r="AW1296" i="1"/>
  <c r="BB1296" i="1" s="1"/>
  <c r="AC1297" i="1"/>
  <c r="AD1297" i="1"/>
  <c r="AE1297" i="1"/>
  <c r="AF1297" i="1"/>
  <c r="AO1297" i="1" s="1"/>
  <c r="AG1297" i="1"/>
  <c r="AH1297" i="1"/>
  <c r="AI1297" i="1"/>
  <c r="AJ1297" i="1"/>
  <c r="AK1297" i="1"/>
  <c r="AT1297" i="1"/>
  <c r="AU1297" i="1"/>
  <c r="AV1297" i="1"/>
  <c r="AW1297" i="1"/>
  <c r="BB1297" i="1" s="1"/>
  <c r="AC1298" i="1"/>
  <c r="AD1298" i="1"/>
  <c r="AE1298" i="1"/>
  <c r="AF1298" i="1"/>
  <c r="AO1298" i="1" s="1"/>
  <c r="AN1298" i="1" s="1"/>
  <c r="AG1298" i="1"/>
  <c r="AH1298" i="1"/>
  <c r="AI1298" i="1"/>
  <c r="AJ1298" i="1"/>
  <c r="AK1298" i="1"/>
  <c r="AT1298" i="1"/>
  <c r="AU1298" i="1"/>
  <c r="AV1298" i="1"/>
  <c r="AW1298" i="1"/>
  <c r="BB1298" i="1" s="1"/>
  <c r="AC1299" i="1"/>
  <c r="AD1299" i="1"/>
  <c r="AE1299" i="1"/>
  <c r="AF1299" i="1"/>
  <c r="AO1299" i="1" s="1"/>
  <c r="AG1299" i="1"/>
  <c r="AH1299" i="1"/>
  <c r="AI1299" i="1"/>
  <c r="AJ1299" i="1"/>
  <c r="AK1299" i="1"/>
  <c r="AT1299" i="1"/>
  <c r="AU1299" i="1"/>
  <c r="AV1299" i="1"/>
  <c r="AW1299" i="1"/>
  <c r="BB1299" i="1" s="1"/>
  <c r="AC1300" i="1"/>
  <c r="AD1300" i="1"/>
  <c r="AE1300" i="1"/>
  <c r="AF1300" i="1"/>
  <c r="AO1300" i="1" s="1"/>
  <c r="AN1300" i="1" s="1"/>
  <c r="AG1300" i="1"/>
  <c r="AH1300" i="1"/>
  <c r="AI1300" i="1"/>
  <c r="AJ1300" i="1"/>
  <c r="AK1300" i="1"/>
  <c r="AT1300" i="1"/>
  <c r="AU1300" i="1"/>
  <c r="AV1300" i="1"/>
  <c r="AW1300" i="1"/>
  <c r="BB1300" i="1" s="1"/>
  <c r="AC1301" i="1"/>
  <c r="AD1301" i="1"/>
  <c r="AE1301" i="1"/>
  <c r="AF1301" i="1"/>
  <c r="AO1301" i="1" s="1"/>
  <c r="AG1301" i="1"/>
  <c r="AH1301" i="1"/>
  <c r="AI1301" i="1"/>
  <c r="AJ1301" i="1"/>
  <c r="AK1301" i="1"/>
  <c r="AT1301" i="1"/>
  <c r="AU1301" i="1"/>
  <c r="AV1301" i="1"/>
  <c r="AW1301" i="1"/>
  <c r="BB1301" i="1" s="1"/>
  <c r="AC1302" i="1"/>
  <c r="AD1302" i="1"/>
  <c r="AE1302" i="1"/>
  <c r="AF1302" i="1"/>
  <c r="AG1302" i="1"/>
  <c r="AH1302" i="1"/>
  <c r="AI1302" i="1"/>
  <c r="AJ1302" i="1"/>
  <c r="AK1302" i="1"/>
  <c r="AO1302" i="1"/>
  <c r="AN1302" i="1" s="1"/>
  <c r="AT1302" i="1"/>
  <c r="AU1302" i="1"/>
  <c r="AV1302" i="1"/>
  <c r="AW1302" i="1"/>
  <c r="BB1302" i="1" s="1"/>
  <c r="AC1303" i="1"/>
  <c r="AD1303" i="1"/>
  <c r="AE1303" i="1"/>
  <c r="AF1303" i="1"/>
  <c r="AO1303" i="1" s="1"/>
  <c r="AG1303" i="1"/>
  <c r="AH1303" i="1"/>
  <c r="AI1303" i="1"/>
  <c r="AJ1303" i="1"/>
  <c r="AK1303" i="1"/>
  <c r="AT1303" i="1"/>
  <c r="AU1303" i="1"/>
  <c r="AV1303" i="1"/>
  <c r="AW1303" i="1"/>
  <c r="BB1303" i="1" s="1"/>
  <c r="AC1304" i="1"/>
  <c r="AD1304" i="1"/>
  <c r="AE1304" i="1"/>
  <c r="AF1304" i="1"/>
  <c r="AG1304" i="1"/>
  <c r="AH1304" i="1"/>
  <c r="AI1304" i="1"/>
  <c r="AJ1304" i="1"/>
  <c r="AK1304" i="1"/>
  <c r="AO1304" i="1"/>
  <c r="AN1304" i="1" s="1"/>
  <c r="AT1304" i="1"/>
  <c r="AU1304" i="1"/>
  <c r="AV1304" i="1"/>
  <c r="AW1304" i="1"/>
  <c r="BB1304" i="1" s="1"/>
  <c r="AC1305" i="1"/>
  <c r="AD1305" i="1"/>
  <c r="AE1305" i="1"/>
  <c r="AF1305" i="1"/>
  <c r="AO1305" i="1" s="1"/>
  <c r="AG1305" i="1"/>
  <c r="AH1305" i="1"/>
  <c r="AI1305" i="1"/>
  <c r="AJ1305" i="1"/>
  <c r="AK1305" i="1"/>
  <c r="AT1305" i="1"/>
  <c r="AU1305" i="1"/>
  <c r="AV1305" i="1"/>
  <c r="AW1305" i="1"/>
  <c r="BB1305" i="1" s="1"/>
  <c r="AC1306" i="1"/>
  <c r="AD1306" i="1"/>
  <c r="AE1306" i="1"/>
  <c r="AF1306" i="1"/>
  <c r="AO1306" i="1" s="1"/>
  <c r="AN1306" i="1" s="1"/>
  <c r="AG1306" i="1"/>
  <c r="AH1306" i="1"/>
  <c r="AI1306" i="1"/>
  <c r="AJ1306" i="1"/>
  <c r="AK1306" i="1"/>
  <c r="AT1306" i="1"/>
  <c r="AU1306" i="1"/>
  <c r="AV1306" i="1"/>
  <c r="AW1306" i="1"/>
  <c r="BB1306" i="1" s="1"/>
  <c r="AC1307" i="1"/>
  <c r="AD1307" i="1"/>
  <c r="AE1307" i="1"/>
  <c r="AF1307" i="1"/>
  <c r="AO1307" i="1" s="1"/>
  <c r="AG1307" i="1"/>
  <c r="AH1307" i="1"/>
  <c r="AI1307" i="1"/>
  <c r="AJ1307" i="1"/>
  <c r="AK1307" i="1"/>
  <c r="AT1307" i="1"/>
  <c r="AU1307" i="1"/>
  <c r="AV1307" i="1"/>
  <c r="AW1307" i="1"/>
  <c r="BB1307" i="1" s="1"/>
  <c r="AC1308" i="1"/>
  <c r="AD1308" i="1"/>
  <c r="AE1308" i="1"/>
  <c r="AF1308" i="1"/>
  <c r="AO1308" i="1" s="1"/>
  <c r="AN1308" i="1" s="1"/>
  <c r="AG1308" i="1"/>
  <c r="AH1308" i="1"/>
  <c r="AI1308" i="1"/>
  <c r="AJ1308" i="1"/>
  <c r="AK1308" i="1"/>
  <c r="AT1308" i="1"/>
  <c r="AU1308" i="1"/>
  <c r="AV1308" i="1"/>
  <c r="AW1308" i="1"/>
  <c r="BB1308" i="1" s="1"/>
  <c r="AC1309" i="1"/>
  <c r="AD1309" i="1"/>
  <c r="AE1309" i="1"/>
  <c r="AF1309" i="1"/>
  <c r="AO1309" i="1" s="1"/>
  <c r="AG1309" i="1"/>
  <c r="AH1309" i="1"/>
  <c r="AI1309" i="1"/>
  <c r="AJ1309" i="1"/>
  <c r="AK1309" i="1"/>
  <c r="AT1309" i="1"/>
  <c r="AU1309" i="1"/>
  <c r="AV1309" i="1"/>
  <c r="AW1309" i="1"/>
  <c r="BB1309" i="1" s="1"/>
  <c r="AC1310" i="1"/>
  <c r="AD1310" i="1"/>
  <c r="AE1310" i="1"/>
  <c r="AF1310" i="1"/>
  <c r="AG1310" i="1"/>
  <c r="AH1310" i="1"/>
  <c r="AI1310" i="1"/>
  <c r="AJ1310" i="1"/>
  <c r="AK1310" i="1"/>
  <c r="AO1310" i="1"/>
  <c r="AN1310" i="1" s="1"/>
  <c r="AT1310" i="1"/>
  <c r="AU1310" i="1"/>
  <c r="AV1310" i="1"/>
  <c r="AW1310" i="1"/>
  <c r="BB1310" i="1" s="1"/>
  <c r="AC1311" i="1"/>
  <c r="AD1311" i="1"/>
  <c r="AE1311" i="1"/>
  <c r="AF1311" i="1"/>
  <c r="AO1311" i="1" s="1"/>
  <c r="AG1311" i="1"/>
  <c r="AH1311" i="1"/>
  <c r="AI1311" i="1"/>
  <c r="AJ1311" i="1"/>
  <c r="AK1311" i="1"/>
  <c r="AT1311" i="1"/>
  <c r="AU1311" i="1"/>
  <c r="AV1311" i="1"/>
  <c r="AW1311" i="1"/>
  <c r="BB1311" i="1" s="1"/>
  <c r="AC1312" i="1"/>
  <c r="AD1312" i="1"/>
  <c r="AE1312" i="1"/>
  <c r="AF1312" i="1"/>
  <c r="AG1312" i="1"/>
  <c r="AH1312" i="1"/>
  <c r="AI1312" i="1"/>
  <c r="AJ1312" i="1"/>
  <c r="AK1312" i="1"/>
  <c r="AO1312" i="1"/>
  <c r="AN1312" i="1" s="1"/>
  <c r="AT1312" i="1"/>
  <c r="AU1312" i="1"/>
  <c r="AV1312" i="1"/>
  <c r="AW1312" i="1"/>
  <c r="BB1312" i="1" s="1"/>
  <c r="AC1313" i="1"/>
  <c r="AD1313" i="1"/>
  <c r="AE1313" i="1"/>
  <c r="AF1313" i="1"/>
  <c r="AO1313" i="1" s="1"/>
  <c r="AG1313" i="1"/>
  <c r="AH1313" i="1"/>
  <c r="AI1313" i="1"/>
  <c r="AJ1313" i="1"/>
  <c r="AK1313" i="1"/>
  <c r="AT1313" i="1"/>
  <c r="AU1313" i="1"/>
  <c r="AV1313" i="1"/>
  <c r="AW1313" i="1"/>
  <c r="BB1313" i="1" s="1"/>
  <c r="AC1314" i="1"/>
  <c r="AD1314" i="1"/>
  <c r="AE1314" i="1"/>
  <c r="AF1314" i="1"/>
  <c r="AO1314" i="1" s="1"/>
  <c r="AN1314" i="1" s="1"/>
  <c r="AG1314" i="1"/>
  <c r="AH1314" i="1"/>
  <c r="AI1314" i="1"/>
  <c r="AJ1314" i="1"/>
  <c r="AK1314" i="1"/>
  <c r="AT1314" i="1"/>
  <c r="AU1314" i="1"/>
  <c r="AV1314" i="1"/>
  <c r="AW1314" i="1"/>
  <c r="BB1314" i="1" s="1"/>
  <c r="AC1315" i="1"/>
  <c r="AD1315" i="1"/>
  <c r="AE1315" i="1"/>
  <c r="AF1315" i="1"/>
  <c r="AO1315" i="1" s="1"/>
  <c r="AG1315" i="1"/>
  <c r="AH1315" i="1"/>
  <c r="AI1315" i="1"/>
  <c r="AJ1315" i="1"/>
  <c r="AK1315" i="1"/>
  <c r="AT1315" i="1"/>
  <c r="AU1315" i="1"/>
  <c r="AV1315" i="1"/>
  <c r="AW1315" i="1"/>
  <c r="BB1315" i="1" s="1"/>
  <c r="AC1316" i="1"/>
  <c r="AD1316" i="1"/>
  <c r="AE1316" i="1"/>
  <c r="AF1316" i="1"/>
  <c r="AO1316" i="1" s="1"/>
  <c r="AN1316" i="1" s="1"/>
  <c r="AG1316" i="1"/>
  <c r="AH1316" i="1"/>
  <c r="AI1316" i="1"/>
  <c r="AJ1316" i="1"/>
  <c r="AK1316" i="1"/>
  <c r="AT1316" i="1"/>
  <c r="AU1316" i="1"/>
  <c r="AV1316" i="1"/>
  <c r="AW1316" i="1"/>
  <c r="BB1316" i="1" s="1"/>
  <c r="AC1317" i="1"/>
  <c r="AD1317" i="1"/>
  <c r="AE1317" i="1"/>
  <c r="AF1317" i="1"/>
  <c r="AO1317" i="1" s="1"/>
  <c r="AG1317" i="1"/>
  <c r="AH1317" i="1"/>
  <c r="AI1317" i="1"/>
  <c r="AJ1317" i="1"/>
  <c r="AK1317" i="1"/>
  <c r="AT1317" i="1"/>
  <c r="AU1317" i="1"/>
  <c r="AV1317" i="1"/>
  <c r="AW1317" i="1"/>
  <c r="BB1317" i="1" s="1"/>
  <c r="AC1318" i="1"/>
  <c r="AD1318" i="1"/>
  <c r="AE1318" i="1"/>
  <c r="AF1318" i="1"/>
  <c r="AG1318" i="1"/>
  <c r="AH1318" i="1"/>
  <c r="AI1318" i="1"/>
  <c r="AJ1318" i="1"/>
  <c r="AK1318" i="1"/>
  <c r="AO1318" i="1"/>
  <c r="AN1318" i="1" s="1"/>
  <c r="AT1318" i="1"/>
  <c r="AU1318" i="1"/>
  <c r="AV1318" i="1"/>
  <c r="AW1318" i="1"/>
  <c r="BB1318" i="1" s="1"/>
  <c r="AC1319" i="1"/>
  <c r="AD1319" i="1"/>
  <c r="AE1319" i="1"/>
  <c r="AF1319" i="1"/>
  <c r="AO1319" i="1" s="1"/>
  <c r="AG1319" i="1"/>
  <c r="AH1319" i="1"/>
  <c r="AI1319" i="1"/>
  <c r="AJ1319" i="1"/>
  <c r="AK1319" i="1"/>
  <c r="AT1319" i="1"/>
  <c r="AU1319" i="1"/>
  <c r="AV1319" i="1"/>
  <c r="AW1319" i="1"/>
  <c r="BB1319" i="1" s="1"/>
  <c r="AC1320" i="1"/>
  <c r="AD1320" i="1"/>
  <c r="AE1320" i="1"/>
  <c r="AF1320" i="1"/>
  <c r="AG1320" i="1"/>
  <c r="AH1320" i="1"/>
  <c r="AI1320" i="1"/>
  <c r="AJ1320" i="1"/>
  <c r="AK1320" i="1"/>
  <c r="AO1320" i="1"/>
  <c r="AN1320" i="1" s="1"/>
  <c r="AT1320" i="1"/>
  <c r="AU1320" i="1"/>
  <c r="AV1320" i="1"/>
  <c r="AW1320" i="1"/>
  <c r="BB1320" i="1" s="1"/>
  <c r="AC1321" i="1"/>
  <c r="AD1321" i="1"/>
  <c r="AE1321" i="1"/>
  <c r="AF1321" i="1"/>
  <c r="AO1321" i="1" s="1"/>
  <c r="AG1321" i="1"/>
  <c r="AH1321" i="1"/>
  <c r="AI1321" i="1"/>
  <c r="AJ1321" i="1"/>
  <c r="AK1321" i="1"/>
  <c r="AT1321" i="1"/>
  <c r="AU1321" i="1"/>
  <c r="AV1321" i="1"/>
  <c r="AW1321" i="1"/>
  <c r="BB1321" i="1" s="1"/>
  <c r="AC1322" i="1"/>
  <c r="AD1322" i="1"/>
  <c r="AE1322" i="1"/>
  <c r="AF1322" i="1"/>
  <c r="AO1322" i="1" s="1"/>
  <c r="AN1322" i="1" s="1"/>
  <c r="AG1322" i="1"/>
  <c r="AH1322" i="1"/>
  <c r="AI1322" i="1"/>
  <c r="AJ1322" i="1"/>
  <c r="AK1322" i="1"/>
  <c r="AT1322" i="1"/>
  <c r="AU1322" i="1"/>
  <c r="AV1322" i="1"/>
  <c r="AW1322" i="1"/>
  <c r="BB1322" i="1" s="1"/>
  <c r="AC1323" i="1"/>
  <c r="AD1323" i="1"/>
  <c r="AE1323" i="1"/>
  <c r="AF1323" i="1"/>
  <c r="AO1323" i="1" s="1"/>
  <c r="AG1323" i="1"/>
  <c r="AH1323" i="1"/>
  <c r="AI1323" i="1"/>
  <c r="AJ1323" i="1"/>
  <c r="AK1323" i="1"/>
  <c r="AT1323" i="1"/>
  <c r="AU1323" i="1"/>
  <c r="AV1323" i="1"/>
  <c r="AW1323" i="1"/>
  <c r="BB1323" i="1" s="1"/>
  <c r="AC1324" i="1"/>
  <c r="AD1324" i="1"/>
  <c r="AE1324" i="1"/>
  <c r="AF1324" i="1"/>
  <c r="AO1324" i="1" s="1"/>
  <c r="AN1324" i="1" s="1"/>
  <c r="AG1324" i="1"/>
  <c r="AH1324" i="1"/>
  <c r="AI1324" i="1"/>
  <c r="AJ1324" i="1"/>
  <c r="AK1324" i="1"/>
  <c r="AT1324" i="1"/>
  <c r="AU1324" i="1"/>
  <c r="AV1324" i="1"/>
  <c r="AW1324" i="1"/>
  <c r="BB1324" i="1" s="1"/>
  <c r="AC1325" i="1"/>
  <c r="AD1325" i="1"/>
  <c r="AE1325" i="1"/>
  <c r="AF1325" i="1"/>
  <c r="AO1325" i="1" s="1"/>
  <c r="AG1325" i="1"/>
  <c r="AH1325" i="1"/>
  <c r="AI1325" i="1"/>
  <c r="AJ1325" i="1"/>
  <c r="AK1325" i="1"/>
  <c r="AT1325" i="1"/>
  <c r="AU1325" i="1"/>
  <c r="AV1325" i="1"/>
  <c r="AW1325" i="1"/>
  <c r="BB1325" i="1" s="1"/>
  <c r="AC1326" i="1"/>
  <c r="AD1326" i="1"/>
  <c r="AE1326" i="1"/>
  <c r="AF1326" i="1"/>
  <c r="AG1326" i="1"/>
  <c r="AH1326" i="1"/>
  <c r="AI1326" i="1"/>
  <c r="AJ1326" i="1"/>
  <c r="AK1326" i="1"/>
  <c r="AO1326" i="1"/>
  <c r="AN1326" i="1" s="1"/>
  <c r="AT1326" i="1"/>
  <c r="AU1326" i="1"/>
  <c r="AV1326" i="1"/>
  <c r="AW1326" i="1"/>
  <c r="BB1326" i="1" s="1"/>
  <c r="AC1327" i="1"/>
  <c r="AD1327" i="1"/>
  <c r="AE1327" i="1"/>
  <c r="AF1327" i="1"/>
  <c r="AO1327" i="1" s="1"/>
  <c r="AG1327" i="1"/>
  <c r="AH1327" i="1"/>
  <c r="AI1327" i="1"/>
  <c r="AJ1327" i="1"/>
  <c r="AK1327" i="1"/>
  <c r="AT1327" i="1"/>
  <c r="AU1327" i="1"/>
  <c r="AV1327" i="1"/>
  <c r="AW1327" i="1"/>
  <c r="BB1327" i="1" s="1"/>
  <c r="AC1328" i="1"/>
  <c r="AD1328" i="1"/>
  <c r="AE1328" i="1"/>
  <c r="AF1328" i="1"/>
  <c r="AG1328" i="1"/>
  <c r="AH1328" i="1"/>
  <c r="AI1328" i="1"/>
  <c r="AJ1328" i="1"/>
  <c r="AK1328" i="1"/>
  <c r="AO1328" i="1"/>
  <c r="AN1328" i="1" s="1"/>
  <c r="AT1328" i="1"/>
  <c r="AU1328" i="1"/>
  <c r="AV1328" i="1"/>
  <c r="AW1328" i="1"/>
  <c r="BB1328" i="1" s="1"/>
  <c r="AC1329" i="1"/>
  <c r="AD1329" i="1"/>
  <c r="AE1329" i="1"/>
  <c r="AF1329" i="1"/>
  <c r="AO1329" i="1" s="1"/>
  <c r="AG1329" i="1"/>
  <c r="AH1329" i="1"/>
  <c r="AI1329" i="1"/>
  <c r="AJ1329" i="1"/>
  <c r="AK1329" i="1"/>
  <c r="AT1329" i="1"/>
  <c r="AU1329" i="1"/>
  <c r="AV1329" i="1"/>
  <c r="AW1329" i="1"/>
  <c r="BB1329" i="1" s="1"/>
  <c r="AC1330" i="1"/>
  <c r="AD1330" i="1"/>
  <c r="AE1330" i="1"/>
  <c r="AF1330" i="1"/>
  <c r="AO1330" i="1" s="1"/>
  <c r="AN1330" i="1" s="1"/>
  <c r="AG1330" i="1"/>
  <c r="AH1330" i="1"/>
  <c r="AI1330" i="1"/>
  <c r="AJ1330" i="1"/>
  <c r="AK1330" i="1"/>
  <c r="AT1330" i="1"/>
  <c r="AU1330" i="1"/>
  <c r="AV1330" i="1"/>
  <c r="AW1330" i="1"/>
  <c r="BB1330" i="1" s="1"/>
  <c r="AC1331" i="1"/>
  <c r="AD1331" i="1"/>
  <c r="AE1331" i="1"/>
  <c r="AF1331" i="1"/>
  <c r="AO1331" i="1" s="1"/>
  <c r="AG1331" i="1"/>
  <c r="AH1331" i="1"/>
  <c r="AI1331" i="1"/>
  <c r="AJ1331" i="1"/>
  <c r="AK1331" i="1"/>
  <c r="AT1331" i="1"/>
  <c r="AU1331" i="1"/>
  <c r="AV1331" i="1"/>
  <c r="AW1331" i="1"/>
  <c r="BB1331" i="1" s="1"/>
  <c r="AC1332" i="1"/>
  <c r="AD1332" i="1"/>
  <c r="AE1332" i="1"/>
  <c r="AF1332" i="1"/>
  <c r="AO1332" i="1" s="1"/>
  <c r="AN1332" i="1" s="1"/>
  <c r="AG1332" i="1"/>
  <c r="AH1332" i="1"/>
  <c r="AI1332" i="1"/>
  <c r="AJ1332" i="1"/>
  <c r="AK1332" i="1"/>
  <c r="AT1332" i="1"/>
  <c r="AU1332" i="1"/>
  <c r="AV1332" i="1"/>
  <c r="AW1332" i="1"/>
  <c r="BB1332" i="1" s="1"/>
  <c r="AC1333" i="1"/>
  <c r="AD1333" i="1"/>
  <c r="AE1333" i="1"/>
  <c r="AF1333" i="1"/>
  <c r="AO1333" i="1" s="1"/>
  <c r="AG1333" i="1"/>
  <c r="AH1333" i="1"/>
  <c r="AI1333" i="1"/>
  <c r="AJ1333" i="1"/>
  <c r="AK1333" i="1"/>
  <c r="AT1333" i="1"/>
  <c r="AU1333" i="1"/>
  <c r="AV1333" i="1"/>
  <c r="AW1333" i="1"/>
  <c r="BB1333" i="1" s="1"/>
  <c r="AC1334" i="1"/>
  <c r="AD1334" i="1"/>
  <c r="AE1334" i="1"/>
  <c r="AF1334" i="1"/>
  <c r="AG1334" i="1"/>
  <c r="AH1334" i="1"/>
  <c r="AI1334" i="1"/>
  <c r="AJ1334" i="1"/>
  <c r="AK1334" i="1"/>
  <c r="AO1334" i="1"/>
  <c r="AN1334" i="1" s="1"/>
  <c r="AT1334" i="1"/>
  <c r="AU1334" i="1"/>
  <c r="AV1334" i="1"/>
  <c r="AW1334" i="1"/>
  <c r="BB1334" i="1" s="1"/>
  <c r="AC1335" i="1"/>
  <c r="AD1335" i="1"/>
  <c r="AE1335" i="1"/>
  <c r="AF1335" i="1"/>
  <c r="AO1335" i="1" s="1"/>
  <c r="AG1335" i="1"/>
  <c r="AH1335" i="1"/>
  <c r="AI1335" i="1"/>
  <c r="AJ1335" i="1"/>
  <c r="AK1335" i="1"/>
  <c r="AT1335" i="1"/>
  <c r="AU1335" i="1"/>
  <c r="AV1335" i="1"/>
  <c r="AW1335" i="1"/>
  <c r="BB1335" i="1" s="1"/>
  <c r="AC1336" i="1"/>
  <c r="AD1336" i="1"/>
  <c r="AE1336" i="1"/>
  <c r="AF1336" i="1"/>
  <c r="AG1336" i="1"/>
  <c r="AH1336" i="1"/>
  <c r="AI1336" i="1"/>
  <c r="AJ1336" i="1"/>
  <c r="AK1336" i="1"/>
  <c r="AO1336" i="1"/>
  <c r="AN1336" i="1" s="1"/>
  <c r="AT1336" i="1"/>
  <c r="AU1336" i="1"/>
  <c r="AV1336" i="1"/>
  <c r="AW1336" i="1"/>
  <c r="BB1336" i="1" s="1"/>
  <c r="AC1337" i="1"/>
  <c r="AD1337" i="1"/>
  <c r="AE1337" i="1"/>
  <c r="AF1337" i="1"/>
  <c r="AO1337" i="1" s="1"/>
  <c r="AG1337" i="1"/>
  <c r="AH1337" i="1"/>
  <c r="AI1337" i="1"/>
  <c r="AJ1337" i="1"/>
  <c r="AK1337" i="1"/>
  <c r="AT1337" i="1"/>
  <c r="AU1337" i="1"/>
  <c r="AV1337" i="1"/>
  <c r="AW1337" i="1"/>
  <c r="BB1337" i="1" s="1"/>
  <c r="AC1338" i="1"/>
  <c r="AD1338" i="1"/>
  <c r="AE1338" i="1"/>
  <c r="AF1338" i="1"/>
  <c r="AO1338" i="1" s="1"/>
  <c r="AN1338" i="1" s="1"/>
  <c r="AG1338" i="1"/>
  <c r="AH1338" i="1"/>
  <c r="AI1338" i="1"/>
  <c r="AJ1338" i="1"/>
  <c r="AK1338" i="1"/>
  <c r="AT1338" i="1"/>
  <c r="AU1338" i="1"/>
  <c r="AV1338" i="1"/>
  <c r="AW1338" i="1"/>
  <c r="BB1338" i="1" s="1"/>
  <c r="AC1339" i="1"/>
  <c r="AD1339" i="1"/>
  <c r="AE1339" i="1"/>
  <c r="AF1339" i="1"/>
  <c r="AO1339" i="1" s="1"/>
  <c r="AG1339" i="1"/>
  <c r="AH1339" i="1"/>
  <c r="AI1339" i="1"/>
  <c r="AJ1339" i="1"/>
  <c r="AK1339" i="1"/>
  <c r="AT1339" i="1"/>
  <c r="AU1339" i="1"/>
  <c r="AV1339" i="1"/>
  <c r="AW1339" i="1"/>
  <c r="BB1339" i="1" s="1"/>
  <c r="AC1340" i="1"/>
  <c r="AD1340" i="1"/>
  <c r="AE1340" i="1"/>
  <c r="AF1340" i="1"/>
  <c r="AO1340" i="1" s="1"/>
  <c r="AN1340" i="1" s="1"/>
  <c r="AG1340" i="1"/>
  <c r="AH1340" i="1"/>
  <c r="AI1340" i="1"/>
  <c r="AJ1340" i="1"/>
  <c r="AK1340" i="1"/>
  <c r="AT1340" i="1"/>
  <c r="AU1340" i="1"/>
  <c r="AV1340" i="1"/>
  <c r="AW1340" i="1"/>
  <c r="BB1340" i="1" s="1"/>
  <c r="AC1341" i="1"/>
  <c r="AD1341" i="1"/>
  <c r="AE1341" i="1"/>
  <c r="AF1341" i="1"/>
  <c r="AO1341" i="1" s="1"/>
  <c r="AG1341" i="1"/>
  <c r="AH1341" i="1"/>
  <c r="AI1341" i="1"/>
  <c r="AJ1341" i="1"/>
  <c r="AK1341" i="1"/>
  <c r="AT1341" i="1"/>
  <c r="AU1341" i="1"/>
  <c r="AV1341" i="1"/>
  <c r="AW1341" i="1"/>
  <c r="BB1341" i="1" s="1"/>
  <c r="AC1342" i="1"/>
  <c r="AD1342" i="1"/>
  <c r="AE1342" i="1"/>
  <c r="AF1342" i="1"/>
  <c r="AG1342" i="1"/>
  <c r="AH1342" i="1"/>
  <c r="AI1342" i="1"/>
  <c r="AJ1342" i="1"/>
  <c r="AK1342" i="1"/>
  <c r="AO1342" i="1"/>
  <c r="AN1342" i="1" s="1"/>
  <c r="AT1342" i="1"/>
  <c r="AU1342" i="1"/>
  <c r="AV1342" i="1"/>
  <c r="AW1342" i="1"/>
  <c r="BB1342" i="1" s="1"/>
  <c r="AC1343" i="1"/>
  <c r="AD1343" i="1"/>
  <c r="AE1343" i="1"/>
  <c r="AF1343" i="1"/>
  <c r="AO1343" i="1" s="1"/>
  <c r="AG1343" i="1"/>
  <c r="AH1343" i="1"/>
  <c r="AI1343" i="1"/>
  <c r="AJ1343" i="1"/>
  <c r="AK1343" i="1"/>
  <c r="AT1343" i="1"/>
  <c r="AU1343" i="1"/>
  <c r="AV1343" i="1"/>
  <c r="AW1343" i="1"/>
  <c r="BB1343" i="1" s="1"/>
  <c r="AC1344" i="1"/>
  <c r="AD1344" i="1"/>
  <c r="AE1344" i="1"/>
  <c r="AF1344" i="1"/>
  <c r="AG1344" i="1"/>
  <c r="AH1344" i="1"/>
  <c r="AI1344" i="1"/>
  <c r="AJ1344" i="1"/>
  <c r="AK1344" i="1"/>
  <c r="AO1344" i="1"/>
  <c r="AN1344" i="1" s="1"/>
  <c r="AT1344" i="1"/>
  <c r="AU1344" i="1"/>
  <c r="AV1344" i="1"/>
  <c r="AW1344" i="1"/>
  <c r="BB1344" i="1" s="1"/>
  <c r="AC1345" i="1"/>
  <c r="AD1345" i="1"/>
  <c r="AE1345" i="1"/>
  <c r="AF1345" i="1"/>
  <c r="AO1345" i="1" s="1"/>
  <c r="AG1345" i="1"/>
  <c r="AH1345" i="1"/>
  <c r="AI1345" i="1"/>
  <c r="AJ1345" i="1"/>
  <c r="AK1345" i="1"/>
  <c r="AT1345" i="1"/>
  <c r="AU1345" i="1"/>
  <c r="AV1345" i="1"/>
  <c r="AW1345" i="1"/>
  <c r="BB1345" i="1" s="1"/>
  <c r="AC1346" i="1"/>
  <c r="AD1346" i="1"/>
  <c r="AE1346" i="1"/>
  <c r="AF1346" i="1"/>
  <c r="AO1346" i="1" s="1"/>
  <c r="AN1346" i="1" s="1"/>
  <c r="AG1346" i="1"/>
  <c r="AH1346" i="1"/>
  <c r="AI1346" i="1"/>
  <c r="AJ1346" i="1"/>
  <c r="AK1346" i="1"/>
  <c r="AT1346" i="1"/>
  <c r="AU1346" i="1"/>
  <c r="AV1346" i="1"/>
  <c r="AW1346" i="1"/>
  <c r="BB1346" i="1" s="1"/>
  <c r="AC1347" i="1"/>
  <c r="AD1347" i="1"/>
  <c r="AE1347" i="1"/>
  <c r="AF1347" i="1"/>
  <c r="AO1347" i="1" s="1"/>
  <c r="AG1347" i="1"/>
  <c r="AH1347" i="1"/>
  <c r="AI1347" i="1"/>
  <c r="AJ1347" i="1"/>
  <c r="AK1347" i="1"/>
  <c r="AT1347" i="1"/>
  <c r="AU1347" i="1"/>
  <c r="AV1347" i="1"/>
  <c r="AW1347" i="1"/>
  <c r="BB1347" i="1" s="1"/>
  <c r="AC1348" i="1"/>
  <c r="AD1348" i="1"/>
  <c r="AE1348" i="1"/>
  <c r="AF1348" i="1"/>
  <c r="AO1348" i="1" s="1"/>
  <c r="AN1348" i="1" s="1"/>
  <c r="AG1348" i="1"/>
  <c r="AH1348" i="1"/>
  <c r="AI1348" i="1"/>
  <c r="AJ1348" i="1"/>
  <c r="AK1348" i="1"/>
  <c r="AT1348" i="1"/>
  <c r="AU1348" i="1"/>
  <c r="AV1348" i="1"/>
  <c r="AW1348" i="1"/>
  <c r="BB1348" i="1" s="1"/>
  <c r="AC1349" i="1"/>
  <c r="AD1349" i="1"/>
  <c r="AE1349" i="1"/>
  <c r="AF1349" i="1"/>
  <c r="AO1349" i="1" s="1"/>
  <c r="AG1349" i="1"/>
  <c r="AH1349" i="1"/>
  <c r="AI1349" i="1"/>
  <c r="AJ1349" i="1"/>
  <c r="AK1349" i="1"/>
  <c r="AT1349" i="1"/>
  <c r="AU1349" i="1"/>
  <c r="AV1349" i="1"/>
  <c r="AW1349" i="1"/>
  <c r="BB1349" i="1" s="1"/>
  <c r="AC1350" i="1"/>
  <c r="AD1350" i="1"/>
  <c r="AE1350" i="1"/>
  <c r="AF1350" i="1"/>
  <c r="AG1350" i="1"/>
  <c r="AH1350" i="1"/>
  <c r="AI1350" i="1"/>
  <c r="AJ1350" i="1"/>
  <c r="AK1350" i="1"/>
  <c r="AO1350" i="1"/>
  <c r="AN1350" i="1" s="1"/>
  <c r="AT1350" i="1"/>
  <c r="AU1350" i="1"/>
  <c r="AV1350" i="1"/>
  <c r="AW1350" i="1"/>
  <c r="BB1350" i="1" s="1"/>
  <c r="AC1351" i="1"/>
  <c r="AD1351" i="1"/>
  <c r="AE1351" i="1"/>
  <c r="AF1351" i="1"/>
  <c r="AO1351" i="1" s="1"/>
  <c r="AG1351" i="1"/>
  <c r="AH1351" i="1"/>
  <c r="AI1351" i="1"/>
  <c r="AJ1351" i="1"/>
  <c r="AK1351" i="1"/>
  <c r="AT1351" i="1"/>
  <c r="AU1351" i="1"/>
  <c r="AV1351" i="1"/>
  <c r="AW1351" i="1"/>
  <c r="BB1351" i="1" s="1"/>
  <c r="AC1352" i="1"/>
  <c r="AD1352" i="1"/>
  <c r="AE1352" i="1"/>
  <c r="AF1352" i="1"/>
  <c r="AG1352" i="1"/>
  <c r="AH1352" i="1"/>
  <c r="AI1352" i="1"/>
  <c r="AJ1352" i="1"/>
  <c r="AK1352" i="1"/>
  <c r="AO1352" i="1"/>
  <c r="AN1352" i="1" s="1"/>
  <c r="AT1352" i="1"/>
  <c r="AU1352" i="1"/>
  <c r="AV1352" i="1"/>
  <c r="AW1352" i="1"/>
  <c r="BB1352" i="1" s="1"/>
  <c r="AC1353" i="1"/>
  <c r="AD1353" i="1"/>
  <c r="AE1353" i="1"/>
  <c r="AF1353" i="1"/>
  <c r="AO1353" i="1" s="1"/>
  <c r="AG1353" i="1"/>
  <c r="AH1353" i="1"/>
  <c r="AI1353" i="1"/>
  <c r="AJ1353" i="1"/>
  <c r="AK1353" i="1"/>
  <c r="AT1353" i="1"/>
  <c r="AU1353" i="1"/>
  <c r="AV1353" i="1"/>
  <c r="AW1353" i="1"/>
  <c r="BB1353" i="1" s="1"/>
  <c r="AC1354" i="1"/>
  <c r="AD1354" i="1"/>
  <c r="AE1354" i="1"/>
  <c r="AF1354" i="1"/>
  <c r="AO1354" i="1" s="1"/>
  <c r="AN1354" i="1" s="1"/>
  <c r="AG1354" i="1"/>
  <c r="AH1354" i="1"/>
  <c r="AI1354" i="1"/>
  <c r="AJ1354" i="1"/>
  <c r="AK1354" i="1"/>
  <c r="AT1354" i="1"/>
  <c r="AU1354" i="1"/>
  <c r="AV1354" i="1"/>
  <c r="AW1354" i="1"/>
  <c r="BB1354" i="1" s="1"/>
  <c r="AC1355" i="1"/>
  <c r="AD1355" i="1"/>
  <c r="AE1355" i="1"/>
  <c r="AF1355" i="1"/>
  <c r="AO1355" i="1" s="1"/>
  <c r="AG1355" i="1"/>
  <c r="AH1355" i="1"/>
  <c r="AI1355" i="1"/>
  <c r="AJ1355" i="1"/>
  <c r="AK1355" i="1"/>
  <c r="AT1355" i="1"/>
  <c r="AU1355" i="1"/>
  <c r="AV1355" i="1"/>
  <c r="AW1355" i="1"/>
  <c r="BB1355" i="1" s="1"/>
  <c r="AC1356" i="1"/>
  <c r="AD1356" i="1"/>
  <c r="AE1356" i="1"/>
  <c r="AF1356" i="1"/>
  <c r="AO1356" i="1" s="1"/>
  <c r="AN1356" i="1" s="1"/>
  <c r="AG1356" i="1"/>
  <c r="AH1356" i="1"/>
  <c r="AI1356" i="1"/>
  <c r="AJ1356" i="1"/>
  <c r="AK1356" i="1"/>
  <c r="AT1356" i="1"/>
  <c r="AU1356" i="1"/>
  <c r="AV1356" i="1"/>
  <c r="AW1356" i="1"/>
  <c r="BB1356" i="1" s="1"/>
  <c r="AC1357" i="1"/>
  <c r="AD1357" i="1"/>
  <c r="AE1357" i="1"/>
  <c r="AF1357" i="1"/>
  <c r="AO1357" i="1" s="1"/>
  <c r="AG1357" i="1"/>
  <c r="AH1357" i="1"/>
  <c r="AI1357" i="1"/>
  <c r="AJ1357" i="1"/>
  <c r="AK1357" i="1"/>
  <c r="AT1357" i="1"/>
  <c r="AU1357" i="1"/>
  <c r="AV1357" i="1"/>
  <c r="AW1357" i="1"/>
  <c r="BB1357" i="1" s="1"/>
  <c r="AC1358" i="1"/>
  <c r="AD1358" i="1"/>
  <c r="AE1358" i="1"/>
  <c r="AF1358" i="1"/>
  <c r="AG1358" i="1"/>
  <c r="AH1358" i="1"/>
  <c r="AI1358" i="1"/>
  <c r="AJ1358" i="1"/>
  <c r="AK1358" i="1"/>
  <c r="AO1358" i="1"/>
  <c r="AN1358" i="1" s="1"/>
  <c r="AT1358" i="1"/>
  <c r="AU1358" i="1"/>
  <c r="AV1358" i="1"/>
  <c r="AW1358" i="1"/>
  <c r="BB1358" i="1" s="1"/>
  <c r="AC1359" i="1"/>
  <c r="AD1359" i="1"/>
  <c r="AE1359" i="1"/>
  <c r="AF1359" i="1"/>
  <c r="AO1359" i="1" s="1"/>
  <c r="AG1359" i="1"/>
  <c r="AH1359" i="1"/>
  <c r="AI1359" i="1"/>
  <c r="AJ1359" i="1"/>
  <c r="AK1359" i="1"/>
  <c r="AT1359" i="1"/>
  <c r="AU1359" i="1"/>
  <c r="AV1359" i="1"/>
  <c r="AW1359" i="1"/>
  <c r="BB1359" i="1" s="1"/>
  <c r="AC1360" i="1"/>
  <c r="AD1360" i="1"/>
  <c r="AE1360" i="1"/>
  <c r="AF1360" i="1"/>
  <c r="AG1360" i="1"/>
  <c r="AH1360" i="1"/>
  <c r="AI1360" i="1"/>
  <c r="AJ1360" i="1"/>
  <c r="AK1360" i="1"/>
  <c r="AO1360" i="1"/>
  <c r="AN1360" i="1" s="1"/>
  <c r="AT1360" i="1"/>
  <c r="AU1360" i="1"/>
  <c r="AV1360" i="1"/>
  <c r="AW1360" i="1"/>
  <c r="BB1360" i="1" s="1"/>
  <c r="AC1361" i="1"/>
  <c r="AD1361" i="1"/>
  <c r="AE1361" i="1"/>
  <c r="AF1361" i="1"/>
  <c r="AO1361" i="1" s="1"/>
  <c r="AG1361" i="1"/>
  <c r="AH1361" i="1"/>
  <c r="AI1361" i="1"/>
  <c r="AJ1361" i="1"/>
  <c r="AK1361" i="1"/>
  <c r="AT1361" i="1"/>
  <c r="AU1361" i="1"/>
  <c r="AV1361" i="1"/>
  <c r="AW1361" i="1"/>
  <c r="BB1361" i="1" s="1"/>
  <c r="AC1362" i="1"/>
  <c r="AD1362" i="1"/>
  <c r="AE1362" i="1"/>
  <c r="AF1362" i="1"/>
  <c r="AO1362" i="1" s="1"/>
  <c r="AN1362" i="1" s="1"/>
  <c r="AG1362" i="1"/>
  <c r="AH1362" i="1"/>
  <c r="AI1362" i="1"/>
  <c r="AJ1362" i="1"/>
  <c r="AK1362" i="1"/>
  <c r="AT1362" i="1"/>
  <c r="AU1362" i="1"/>
  <c r="AV1362" i="1"/>
  <c r="AW1362" i="1"/>
  <c r="BB1362" i="1" s="1"/>
  <c r="AC1363" i="1"/>
  <c r="AD1363" i="1"/>
  <c r="AE1363" i="1"/>
  <c r="AF1363" i="1"/>
  <c r="AO1363" i="1" s="1"/>
  <c r="AG1363" i="1"/>
  <c r="AH1363" i="1"/>
  <c r="AI1363" i="1"/>
  <c r="AJ1363" i="1"/>
  <c r="AK1363" i="1"/>
  <c r="AT1363" i="1"/>
  <c r="AU1363" i="1"/>
  <c r="AV1363" i="1"/>
  <c r="AW1363" i="1"/>
  <c r="BB1363" i="1" s="1"/>
  <c r="AC1364" i="1"/>
  <c r="AD1364" i="1"/>
  <c r="AE1364" i="1"/>
  <c r="AF1364" i="1"/>
  <c r="AO1364" i="1" s="1"/>
  <c r="AN1364" i="1" s="1"/>
  <c r="AG1364" i="1"/>
  <c r="AH1364" i="1"/>
  <c r="AI1364" i="1"/>
  <c r="AJ1364" i="1"/>
  <c r="AK1364" i="1"/>
  <c r="AT1364" i="1"/>
  <c r="AU1364" i="1"/>
  <c r="AV1364" i="1"/>
  <c r="AW1364" i="1"/>
  <c r="BB1364" i="1" s="1"/>
  <c r="AC1365" i="1"/>
  <c r="AD1365" i="1"/>
  <c r="AE1365" i="1"/>
  <c r="AF1365" i="1"/>
  <c r="AO1365" i="1" s="1"/>
  <c r="AG1365" i="1"/>
  <c r="AH1365" i="1"/>
  <c r="AI1365" i="1"/>
  <c r="AJ1365" i="1"/>
  <c r="AK1365" i="1"/>
  <c r="AT1365" i="1"/>
  <c r="AU1365" i="1"/>
  <c r="AV1365" i="1"/>
  <c r="AW1365" i="1"/>
  <c r="BB1365" i="1" s="1"/>
  <c r="AC1366" i="1"/>
  <c r="AD1366" i="1"/>
  <c r="AE1366" i="1"/>
  <c r="AF1366" i="1"/>
  <c r="AG1366" i="1"/>
  <c r="AH1366" i="1"/>
  <c r="AI1366" i="1"/>
  <c r="AJ1366" i="1"/>
  <c r="AK1366" i="1"/>
  <c r="AO1366" i="1"/>
  <c r="AN1366" i="1" s="1"/>
  <c r="AT1366" i="1"/>
  <c r="AU1366" i="1"/>
  <c r="AV1366" i="1"/>
  <c r="AW1366" i="1"/>
  <c r="BB1366" i="1" s="1"/>
  <c r="AC1367" i="1"/>
  <c r="AD1367" i="1"/>
  <c r="AE1367" i="1"/>
  <c r="AF1367" i="1"/>
  <c r="AO1367" i="1" s="1"/>
  <c r="AG1367" i="1"/>
  <c r="AH1367" i="1"/>
  <c r="AI1367" i="1"/>
  <c r="AJ1367" i="1"/>
  <c r="AK1367" i="1"/>
  <c r="AT1367" i="1"/>
  <c r="AU1367" i="1"/>
  <c r="AV1367" i="1"/>
  <c r="AW1367" i="1"/>
  <c r="BB1367" i="1" s="1"/>
  <c r="AC1368" i="1"/>
  <c r="AD1368" i="1"/>
  <c r="AE1368" i="1"/>
  <c r="AF1368" i="1"/>
  <c r="AG1368" i="1"/>
  <c r="AH1368" i="1"/>
  <c r="AI1368" i="1"/>
  <c r="AJ1368" i="1"/>
  <c r="AK1368" i="1"/>
  <c r="AO1368" i="1"/>
  <c r="AN1368" i="1" s="1"/>
  <c r="AT1368" i="1"/>
  <c r="AU1368" i="1"/>
  <c r="AV1368" i="1"/>
  <c r="AW1368" i="1"/>
  <c r="BB1368" i="1" s="1"/>
  <c r="AC1369" i="1"/>
  <c r="AD1369" i="1"/>
  <c r="AE1369" i="1"/>
  <c r="AF1369" i="1"/>
  <c r="AO1369" i="1" s="1"/>
  <c r="AG1369" i="1"/>
  <c r="AH1369" i="1"/>
  <c r="AI1369" i="1"/>
  <c r="AJ1369" i="1"/>
  <c r="AK1369" i="1"/>
  <c r="AT1369" i="1"/>
  <c r="AU1369" i="1"/>
  <c r="AV1369" i="1"/>
  <c r="AW1369" i="1"/>
  <c r="BB1369" i="1" s="1"/>
  <c r="AC1370" i="1"/>
  <c r="AD1370" i="1"/>
  <c r="AE1370" i="1"/>
  <c r="AF1370" i="1"/>
  <c r="AO1370" i="1" s="1"/>
  <c r="AN1370" i="1" s="1"/>
  <c r="AG1370" i="1"/>
  <c r="AH1370" i="1"/>
  <c r="AI1370" i="1"/>
  <c r="AJ1370" i="1"/>
  <c r="AK1370" i="1"/>
  <c r="AT1370" i="1"/>
  <c r="AU1370" i="1"/>
  <c r="AV1370" i="1"/>
  <c r="AW1370" i="1"/>
  <c r="BB1370" i="1" s="1"/>
  <c r="AC1371" i="1"/>
  <c r="AD1371" i="1"/>
  <c r="AE1371" i="1"/>
  <c r="AF1371" i="1"/>
  <c r="AO1371" i="1" s="1"/>
  <c r="AG1371" i="1"/>
  <c r="AH1371" i="1"/>
  <c r="AI1371" i="1"/>
  <c r="AJ1371" i="1"/>
  <c r="AK1371" i="1"/>
  <c r="AT1371" i="1"/>
  <c r="AU1371" i="1"/>
  <c r="AV1371" i="1"/>
  <c r="AW1371" i="1"/>
  <c r="BB1371" i="1" s="1"/>
  <c r="AC1372" i="1"/>
  <c r="AD1372" i="1"/>
  <c r="AE1372" i="1"/>
  <c r="AF1372" i="1"/>
  <c r="AO1372" i="1" s="1"/>
  <c r="AN1372" i="1" s="1"/>
  <c r="AG1372" i="1"/>
  <c r="AH1372" i="1"/>
  <c r="AI1372" i="1"/>
  <c r="AJ1372" i="1"/>
  <c r="AK1372" i="1"/>
  <c r="AT1372" i="1"/>
  <c r="AU1372" i="1"/>
  <c r="AV1372" i="1"/>
  <c r="AW1372" i="1"/>
  <c r="BB1372" i="1" s="1"/>
  <c r="AC1373" i="1"/>
  <c r="AD1373" i="1"/>
  <c r="AE1373" i="1"/>
  <c r="AF1373" i="1"/>
  <c r="AO1373" i="1" s="1"/>
  <c r="AG1373" i="1"/>
  <c r="AH1373" i="1"/>
  <c r="AI1373" i="1"/>
  <c r="AJ1373" i="1"/>
  <c r="AK1373" i="1"/>
  <c r="AT1373" i="1"/>
  <c r="AU1373" i="1"/>
  <c r="AV1373" i="1"/>
  <c r="AW1373" i="1"/>
  <c r="BB1373" i="1" s="1"/>
  <c r="AC1374" i="1"/>
  <c r="AD1374" i="1"/>
  <c r="AE1374" i="1"/>
  <c r="AF1374" i="1"/>
  <c r="AG1374" i="1"/>
  <c r="AH1374" i="1"/>
  <c r="AI1374" i="1"/>
  <c r="AJ1374" i="1"/>
  <c r="AK1374" i="1"/>
  <c r="AO1374" i="1"/>
  <c r="AN1374" i="1" s="1"/>
  <c r="AT1374" i="1"/>
  <c r="AU1374" i="1"/>
  <c r="AV1374" i="1"/>
  <c r="AW1374" i="1"/>
  <c r="BB1374" i="1" s="1"/>
  <c r="AC1375" i="1"/>
  <c r="AD1375" i="1"/>
  <c r="AE1375" i="1"/>
  <c r="AF1375" i="1"/>
  <c r="AO1375" i="1" s="1"/>
  <c r="AG1375" i="1"/>
  <c r="AH1375" i="1"/>
  <c r="AI1375" i="1"/>
  <c r="AJ1375" i="1"/>
  <c r="AK1375" i="1"/>
  <c r="AT1375" i="1"/>
  <c r="AU1375" i="1"/>
  <c r="AV1375" i="1"/>
  <c r="AW1375" i="1"/>
  <c r="BB1375" i="1" s="1"/>
  <c r="AC1376" i="1"/>
  <c r="AD1376" i="1"/>
  <c r="AE1376" i="1"/>
  <c r="AF1376" i="1"/>
  <c r="AG1376" i="1"/>
  <c r="AH1376" i="1"/>
  <c r="AI1376" i="1"/>
  <c r="AJ1376" i="1"/>
  <c r="AK1376" i="1"/>
  <c r="AO1376" i="1"/>
  <c r="AN1376" i="1" s="1"/>
  <c r="AT1376" i="1"/>
  <c r="AU1376" i="1"/>
  <c r="AV1376" i="1"/>
  <c r="AW1376" i="1"/>
  <c r="BB1376" i="1" s="1"/>
  <c r="AC1377" i="1"/>
  <c r="AD1377" i="1"/>
  <c r="AE1377" i="1"/>
  <c r="AF1377" i="1"/>
  <c r="AO1377" i="1" s="1"/>
  <c r="AG1377" i="1"/>
  <c r="AH1377" i="1"/>
  <c r="AI1377" i="1"/>
  <c r="AJ1377" i="1"/>
  <c r="AK1377" i="1"/>
  <c r="AT1377" i="1"/>
  <c r="AU1377" i="1"/>
  <c r="AV1377" i="1"/>
  <c r="AW1377" i="1"/>
  <c r="BB1377" i="1" s="1"/>
  <c r="AC1378" i="1"/>
  <c r="AD1378" i="1"/>
  <c r="AE1378" i="1"/>
  <c r="AF1378" i="1"/>
  <c r="AO1378" i="1" s="1"/>
  <c r="AN1378" i="1" s="1"/>
  <c r="AG1378" i="1"/>
  <c r="AH1378" i="1"/>
  <c r="AI1378" i="1"/>
  <c r="AJ1378" i="1"/>
  <c r="AK1378" i="1"/>
  <c r="AT1378" i="1"/>
  <c r="AU1378" i="1"/>
  <c r="AV1378" i="1"/>
  <c r="AW1378" i="1"/>
  <c r="BB1378" i="1" s="1"/>
  <c r="AC1379" i="1"/>
  <c r="AD1379" i="1"/>
  <c r="AE1379" i="1"/>
  <c r="AF1379" i="1"/>
  <c r="AO1379" i="1" s="1"/>
  <c r="AG1379" i="1"/>
  <c r="AH1379" i="1"/>
  <c r="AI1379" i="1"/>
  <c r="AJ1379" i="1"/>
  <c r="AK1379" i="1"/>
  <c r="AT1379" i="1"/>
  <c r="AU1379" i="1"/>
  <c r="AV1379" i="1"/>
  <c r="AW1379" i="1"/>
  <c r="BB1379" i="1" s="1"/>
  <c r="AC1380" i="1"/>
  <c r="AD1380" i="1"/>
  <c r="AE1380" i="1"/>
  <c r="AF1380" i="1"/>
  <c r="AO1380" i="1" s="1"/>
  <c r="AN1380" i="1" s="1"/>
  <c r="AG1380" i="1"/>
  <c r="AH1380" i="1"/>
  <c r="AI1380" i="1"/>
  <c r="AJ1380" i="1"/>
  <c r="AK1380" i="1"/>
  <c r="AT1380" i="1"/>
  <c r="AU1380" i="1"/>
  <c r="AV1380" i="1"/>
  <c r="AW1380" i="1"/>
  <c r="BB1380" i="1" s="1"/>
  <c r="AC1381" i="1"/>
  <c r="AD1381" i="1"/>
  <c r="AE1381" i="1"/>
  <c r="AF1381" i="1"/>
  <c r="AO1381" i="1" s="1"/>
  <c r="AG1381" i="1"/>
  <c r="AH1381" i="1"/>
  <c r="AI1381" i="1"/>
  <c r="AJ1381" i="1"/>
  <c r="AK1381" i="1"/>
  <c r="AT1381" i="1"/>
  <c r="AU1381" i="1"/>
  <c r="AV1381" i="1"/>
  <c r="AW1381" i="1"/>
  <c r="BB1381" i="1" s="1"/>
  <c r="AC1382" i="1"/>
  <c r="AD1382" i="1"/>
  <c r="AE1382" i="1"/>
  <c r="AF1382" i="1"/>
  <c r="AG1382" i="1"/>
  <c r="AH1382" i="1"/>
  <c r="AI1382" i="1"/>
  <c r="AJ1382" i="1"/>
  <c r="AK1382" i="1"/>
  <c r="AO1382" i="1"/>
  <c r="AN1382" i="1" s="1"/>
  <c r="AT1382" i="1"/>
  <c r="AU1382" i="1"/>
  <c r="AV1382" i="1"/>
  <c r="AW1382" i="1"/>
  <c r="BB1382" i="1" s="1"/>
  <c r="AC1383" i="1"/>
  <c r="AD1383" i="1"/>
  <c r="AE1383" i="1"/>
  <c r="AF1383" i="1"/>
  <c r="AO1383" i="1" s="1"/>
  <c r="AG1383" i="1"/>
  <c r="AH1383" i="1"/>
  <c r="AI1383" i="1"/>
  <c r="AJ1383" i="1"/>
  <c r="AK1383" i="1"/>
  <c r="AT1383" i="1"/>
  <c r="AU1383" i="1"/>
  <c r="AV1383" i="1"/>
  <c r="AW1383" i="1"/>
  <c r="BB1383" i="1" s="1"/>
  <c r="AC1384" i="1"/>
  <c r="AD1384" i="1"/>
  <c r="AE1384" i="1"/>
  <c r="AF1384" i="1"/>
  <c r="AG1384" i="1"/>
  <c r="AH1384" i="1"/>
  <c r="AI1384" i="1"/>
  <c r="AJ1384" i="1"/>
  <c r="AK1384" i="1"/>
  <c r="AO1384" i="1"/>
  <c r="AN1384" i="1" s="1"/>
  <c r="AT1384" i="1"/>
  <c r="AU1384" i="1"/>
  <c r="AV1384" i="1"/>
  <c r="AW1384" i="1"/>
  <c r="BB1384" i="1" s="1"/>
  <c r="AC1385" i="1"/>
  <c r="AD1385" i="1"/>
  <c r="AE1385" i="1"/>
  <c r="AF1385" i="1"/>
  <c r="AO1385" i="1" s="1"/>
  <c r="AG1385" i="1"/>
  <c r="AH1385" i="1"/>
  <c r="AI1385" i="1"/>
  <c r="AJ1385" i="1"/>
  <c r="AK1385" i="1"/>
  <c r="AT1385" i="1"/>
  <c r="AU1385" i="1"/>
  <c r="AV1385" i="1"/>
  <c r="AW1385" i="1"/>
  <c r="BB1385" i="1" s="1"/>
  <c r="AC1386" i="1"/>
  <c r="AD1386" i="1"/>
  <c r="AE1386" i="1"/>
  <c r="AF1386" i="1"/>
  <c r="AO1386" i="1" s="1"/>
  <c r="AN1386" i="1" s="1"/>
  <c r="AG1386" i="1"/>
  <c r="AH1386" i="1"/>
  <c r="AI1386" i="1"/>
  <c r="AJ1386" i="1"/>
  <c r="AK1386" i="1"/>
  <c r="AT1386" i="1"/>
  <c r="AU1386" i="1"/>
  <c r="AV1386" i="1"/>
  <c r="AW1386" i="1"/>
  <c r="BB1386" i="1" s="1"/>
  <c r="AC1387" i="1"/>
  <c r="AD1387" i="1"/>
  <c r="AE1387" i="1"/>
  <c r="AF1387" i="1"/>
  <c r="AO1387" i="1" s="1"/>
  <c r="AG1387" i="1"/>
  <c r="AH1387" i="1"/>
  <c r="AI1387" i="1"/>
  <c r="AJ1387" i="1"/>
  <c r="AK1387" i="1"/>
  <c r="AT1387" i="1"/>
  <c r="AU1387" i="1"/>
  <c r="AV1387" i="1"/>
  <c r="AW1387" i="1"/>
  <c r="BB1387" i="1" s="1"/>
  <c r="AC1388" i="1"/>
  <c r="AD1388" i="1"/>
  <c r="AE1388" i="1"/>
  <c r="AF1388" i="1"/>
  <c r="AO1388" i="1" s="1"/>
  <c r="AN1388" i="1" s="1"/>
  <c r="AG1388" i="1"/>
  <c r="AH1388" i="1"/>
  <c r="AI1388" i="1"/>
  <c r="AJ1388" i="1"/>
  <c r="AK1388" i="1"/>
  <c r="AT1388" i="1"/>
  <c r="AU1388" i="1"/>
  <c r="AV1388" i="1"/>
  <c r="AW1388" i="1"/>
  <c r="BB1388" i="1" s="1"/>
  <c r="AC1389" i="1"/>
  <c r="AD1389" i="1"/>
  <c r="AE1389" i="1"/>
  <c r="AF1389" i="1"/>
  <c r="AO1389" i="1" s="1"/>
  <c r="AG1389" i="1"/>
  <c r="AH1389" i="1"/>
  <c r="AI1389" i="1"/>
  <c r="AJ1389" i="1"/>
  <c r="AK1389" i="1"/>
  <c r="AT1389" i="1"/>
  <c r="AU1389" i="1"/>
  <c r="AV1389" i="1"/>
  <c r="AW1389" i="1"/>
  <c r="BB1389" i="1" s="1"/>
  <c r="AC1390" i="1"/>
  <c r="AD1390" i="1"/>
  <c r="AE1390" i="1"/>
  <c r="AF1390" i="1"/>
  <c r="AG1390" i="1"/>
  <c r="AH1390" i="1"/>
  <c r="AI1390" i="1"/>
  <c r="AJ1390" i="1"/>
  <c r="AK1390" i="1"/>
  <c r="AO1390" i="1"/>
  <c r="AN1390" i="1" s="1"/>
  <c r="AT1390" i="1"/>
  <c r="AU1390" i="1"/>
  <c r="AV1390" i="1"/>
  <c r="AW1390" i="1"/>
  <c r="BB1390" i="1" s="1"/>
  <c r="AC1391" i="1"/>
  <c r="AD1391" i="1"/>
  <c r="AE1391" i="1"/>
  <c r="AF1391" i="1"/>
  <c r="AO1391" i="1" s="1"/>
  <c r="AG1391" i="1"/>
  <c r="AH1391" i="1"/>
  <c r="AI1391" i="1"/>
  <c r="AJ1391" i="1"/>
  <c r="AK1391" i="1"/>
  <c r="AT1391" i="1"/>
  <c r="AU1391" i="1"/>
  <c r="AV1391" i="1"/>
  <c r="AW1391" i="1"/>
  <c r="BB1391" i="1" s="1"/>
  <c r="AC1392" i="1"/>
  <c r="AD1392" i="1"/>
  <c r="AE1392" i="1"/>
  <c r="AF1392" i="1"/>
  <c r="AG1392" i="1"/>
  <c r="AH1392" i="1"/>
  <c r="AI1392" i="1"/>
  <c r="AJ1392" i="1"/>
  <c r="AK1392" i="1"/>
  <c r="AO1392" i="1"/>
  <c r="AN1392" i="1" s="1"/>
  <c r="AT1392" i="1"/>
  <c r="AU1392" i="1"/>
  <c r="AV1392" i="1"/>
  <c r="AW1392" i="1"/>
  <c r="BB1392" i="1" s="1"/>
  <c r="AC1393" i="1"/>
  <c r="AD1393" i="1"/>
  <c r="AE1393" i="1"/>
  <c r="AF1393" i="1"/>
  <c r="AO1393" i="1" s="1"/>
  <c r="AG1393" i="1"/>
  <c r="AH1393" i="1"/>
  <c r="AI1393" i="1"/>
  <c r="AJ1393" i="1"/>
  <c r="AK1393" i="1"/>
  <c r="AT1393" i="1"/>
  <c r="AU1393" i="1"/>
  <c r="AV1393" i="1"/>
  <c r="AW1393" i="1"/>
  <c r="BB1393" i="1" s="1"/>
  <c r="AC1394" i="1"/>
  <c r="AD1394" i="1"/>
  <c r="AE1394" i="1"/>
  <c r="AF1394" i="1"/>
  <c r="AO1394" i="1" s="1"/>
  <c r="AN1394" i="1" s="1"/>
  <c r="AG1394" i="1"/>
  <c r="AH1394" i="1"/>
  <c r="AI1394" i="1"/>
  <c r="AJ1394" i="1"/>
  <c r="AK1394" i="1"/>
  <c r="AT1394" i="1"/>
  <c r="AU1394" i="1"/>
  <c r="AV1394" i="1"/>
  <c r="AW1394" i="1"/>
  <c r="BB1394" i="1" s="1"/>
  <c r="AC1395" i="1"/>
  <c r="AD1395" i="1"/>
  <c r="AE1395" i="1"/>
  <c r="AF1395" i="1"/>
  <c r="AO1395" i="1" s="1"/>
  <c r="AG1395" i="1"/>
  <c r="AH1395" i="1"/>
  <c r="AI1395" i="1"/>
  <c r="AJ1395" i="1"/>
  <c r="AK1395" i="1"/>
  <c r="AT1395" i="1"/>
  <c r="AU1395" i="1"/>
  <c r="AV1395" i="1"/>
  <c r="AW1395" i="1"/>
  <c r="BB1395" i="1" s="1"/>
  <c r="AC1396" i="1"/>
  <c r="AD1396" i="1"/>
  <c r="AE1396" i="1"/>
  <c r="AF1396" i="1"/>
  <c r="AO1396" i="1" s="1"/>
  <c r="AN1396" i="1" s="1"/>
  <c r="AG1396" i="1"/>
  <c r="AH1396" i="1"/>
  <c r="AI1396" i="1"/>
  <c r="AJ1396" i="1"/>
  <c r="AK1396" i="1"/>
  <c r="AT1396" i="1"/>
  <c r="AU1396" i="1"/>
  <c r="AV1396" i="1"/>
  <c r="AW1396" i="1"/>
  <c r="BB1396" i="1" s="1"/>
  <c r="AC1397" i="1"/>
  <c r="AD1397" i="1"/>
  <c r="AE1397" i="1"/>
  <c r="AF1397" i="1"/>
  <c r="AO1397" i="1" s="1"/>
  <c r="AG1397" i="1"/>
  <c r="AH1397" i="1"/>
  <c r="AI1397" i="1"/>
  <c r="AJ1397" i="1"/>
  <c r="AK1397" i="1"/>
  <c r="AT1397" i="1"/>
  <c r="AU1397" i="1"/>
  <c r="AV1397" i="1"/>
  <c r="AW1397" i="1"/>
  <c r="BB1397" i="1" s="1"/>
  <c r="AC1398" i="1"/>
  <c r="AD1398" i="1"/>
  <c r="AE1398" i="1"/>
  <c r="AF1398" i="1"/>
  <c r="AG1398" i="1"/>
  <c r="AH1398" i="1"/>
  <c r="AI1398" i="1"/>
  <c r="AJ1398" i="1"/>
  <c r="AK1398" i="1"/>
  <c r="AO1398" i="1"/>
  <c r="AN1398" i="1" s="1"/>
  <c r="AT1398" i="1"/>
  <c r="AU1398" i="1"/>
  <c r="AV1398" i="1"/>
  <c r="AW1398" i="1"/>
  <c r="BB1398" i="1" s="1"/>
  <c r="AC1399" i="1"/>
  <c r="AD1399" i="1"/>
  <c r="AE1399" i="1"/>
  <c r="AF1399" i="1"/>
  <c r="AO1399" i="1" s="1"/>
  <c r="AG1399" i="1"/>
  <c r="AH1399" i="1"/>
  <c r="AI1399" i="1"/>
  <c r="AJ1399" i="1"/>
  <c r="AK1399" i="1"/>
  <c r="AT1399" i="1"/>
  <c r="AU1399" i="1"/>
  <c r="AV1399" i="1"/>
  <c r="AW1399" i="1"/>
  <c r="BB1399" i="1" s="1"/>
  <c r="AC1400" i="1"/>
  <c r="AD1400" i="1"/>
  <c r="AE1400" i="1"/>
  <c r="AF1400" i="1"/>
  <c r="AG1400" i="1"/>
  <c r="AH1400" i="1"/>
  <c r="AI1400" i="1"/>
  <c r="AJ1400" i="1"/>
  <c r="AK1400" i="1"/>
  <c r="AO1400" i="1"/>
  <c r="AN1400" i="1" s="1"/>
  <c r="AT1400" i="1"/>
  <c r="AU1400" i="1"/>
  <c r="AV1400" i="1"/>
  <c r="AW1400" i="1"/>
  <c r="BB1400" i="1" s="1"/>
  <c r="AC1401" i="1"/>
  <c r="AD1401" i="1"/>
  <c r="AE1401" i="1"/>
  <c r="AF1401" i="1"/>
  <c r="AO1401" i="1" s="1"/>
  <c r="AG1401" i="1"/>
  <c r="AH1401" i="1"/>
  <c r="AI1401" i="1"/>
  <c r="AJ1401" i="1"/>
  <c r="AK1401" i="1"/>
  <c r="AT1401" i="1"/>
  <c r="AU1401" i="1"/>
  <c r="AV1401" i="1"/>
  <c r="AW1401" i="1"/>
  <c r="BB1401" i="1" s="1"/>
  <c r="AC1402" i="1"/>
  <c r="AD1402" i="1"/>
  <c r="AE1402" i="1"/>
  <c r="AF1402" i="1"/>
  <c r="AO1402" i="1" s="1"/>
  <c r="AN1402" i="1" s="1"/>
  <c r="AG1402" i="1"/>
  <c r="AH1402" i="1"/>
  <c r="AI1402" i="1"/>
  <c r="AJ1402" i="1"/>
  <c r="AK1402" i="1"/>
  <c r="AT1402" i="1"/>
  <c r="AU1402" i="1"/>
  <c r="AV1402" i="1"/>
  <c r="AW1402" i="1"/>
  <c r="BB1402" i="1" s="1"/>
  <c r="AC1403" i="1"/>
  <c r="AD1403" i="1"/>
  <c r="AE1403" i="1"/>
  <c r="AF1403" i="1"/>
  <c r="AO1403" i="1" s="1"/>
  <c r="AG1403" i="1"/>
  <c r="AH1403" i="1"/>
  <c r="AI1403" i="1"/>
  <c r="AJ1403" i="1"/>
  <c r="AK1403" i="1"/>
  <c r="AT1403" i="1"/>
  <c r="AU1403" i="1"/>
  <c r="AV1403" i="1"/>
  <c r="AW1403" i="1"/>
  <c r="BB1403" i="1" s="1"/>
  <c r="AC1404" i="1"/>
  <c r="AD1404" i="1"/>
  <c r="AE1404" i="1"/>
  <c r="AF1404" i="1"/>
  <c r="AO1404" i="1" s="1"/>
  <c r="AN1404" i="1" s="1"/>
  <c r="AG1404" i="1"/>
  <c r="AH1404" i="1"/>
  <c r="AI1404" i="1"/>
  <c r="AJ1404" i="1"/>
  <c r="AK1404" i="1"/>
  <c r="AT1404" i="1"/>
  <c r="AU1404" i="1"/>
  <c r="AV1404" i="1"/>
  <c r="AW1404" i="1"/>
  <c r="BB1404" i="1" s="1"/>
  <c r="AC1405" i="1"/>
  <c r="AD1405" i="1"/>
  <c r="AE1405" i="1"/>
  <c r="AF1405" i="1"/>
  <c r="AO1405" i="1" s="1"/>
  <c r="AG1405" i="1"/>
  <c r="AH1405" i="1"/>
  <c r="AI1405" i="1"/>
  <c r="AJ1405" i="1"/>
  <c r="AK1405" i="1"/>
  <c r="AT1405" i="1"/>
  <c r="AU1405" i="1"/>
  <c r="AV1405" i="1"/>
  <c r="AW1405" i="1"/>
  <c r="BB1405" i="1" s="1"/>
  <c r="AC1406" i="1"/>
  <c r="AD1406" i="1"/>
  <c r="AE1406" i="1"/>
  <c r="AF1406" i="1"/>
  <c r="AG1406" i="1"/>
  <c r="AH1406" i="1"/>
  <c r="AI1406" i="1"/>
  <c r="AJ1406" i="1"/>
  <c r="AK1406" i="1"/>
  <c r="AO1406" i="1"/>
  <c r="AN1406" i="1" s="1"/>
  <c r="AT1406" i="1"/>
  <c r="AU1406" i="1"/>
  <c r="AV1406" i="1"/>
  <c r="AW1406" i="1"/>
  <c r="BB1406" i="1" s="1"/>
  <c r="AC1407" i="1"/>
  <c r="AD1407" i="1"/>
  <c r="AE1407" i="1"/>
  <c r="AF1407" i="1"/>
  <c r="AO1407" i="1" s="1"/>
  <c r="AG1407" i="1"/>
  <c r="AH1407" i="1"/>
  <c r="AI1407" i="1"/>
  <c r="AJ1407" i="1"/>
  <c r="AK1407" i="1"/>
  <c r="AT1407" i="1"/>
  <c r="AU1407" i="1"/>
  <c r="AV1407" i="1"/>
  <c r="AW1407" i="1"/>
  <c r="BB1407" i="1" s="1"/>
  <c r="AC1408" i="1"/>
  <c r="AD1408" i="1"/>
  <c r="AE1408" i="1"/>
  <c r="AF1408" i="1"/>
  <c r="AG1408" i="1"/>
  <c r="AH1408" i="1"/>
  <c r="AI1408" i="1"/>
  <c r="AJ1408" i="1"/>
  <c r="AK1408" i="1"/>
  <c r="AO1408" i="1"/>
  <c r="AN1408" i="1" s="1"/>
  <c r="AT1408" i="1"/>
  <c r="AU1408" i="1"/>
  <c r="AV1408" i="1"/>
  <c r="AW1408" i="1"/>
  <c r="BB1408" i="1" s="1"/>
  <c r="AC1409" i="1"/>
  <c r="AD1409" i="1"/>
  <c r="AE1409" i="1"/>
  <c r="AF1409" i="1"/>
  <c r="AO1409" i="1" s="1"/>
  <c r="AG1409" i="1"/>
  <c r="AH1409" i="1"/>
  <c r="AI1409" i="1"/>
  <c r="AJ1409" i="1"/>
  <c r="AK1409" i="1"/>
  <c r="AT1409" i="1"/>
  <c r="AU1409" i="1"/>
  <c r="AV1409" i="1"/>
  <c r="AW1409" i="1"/>
  <c r="BB1409" i="1" s="1"/>
  <c r="AC1410" i="1"/>
  <c r="AD1410" i="1"/>
  <c r="AE1410" i="1"/>
  <c r="AF1410" i="1"/>
  <c r="AO1410" i="1" s="1"/>
  <c r="AN1410" i="1" s="1"/>
  <c r="AG1410" i="1"/>
  <c r="AH1410" i="1"/>
  <c r="AI1410" i="1"/>
  <c r="AJ1410" i="1"/>
  <c r="AK1410" i="1"/>
  <c r="AT1410" i="1"/>
  <c r="AU1410" i="1"/>
  <c r="AV1410" i="1"/>
  <c r="AW1410" i="1"/>
  <c r="BB1410" i="1" s="1"/>
  <c r="AC1411" i="1"/>
  <c r="AD1411" i="1"/>
  <c r="AE1411" i="1"/>
  <c r="AF1411" i="1"/>
  <c r="AO1411" i="1" s="1"/>
  <c r="AG1411" i="1"/>
  <c r="AH1411" i="1"/>
  <c r="AI1411" i="1"/>
  <c r="AJ1411" i="1"/>
  <c r="AK1411" i="1"/>
  <c r="AT1411" i="1"/>
  <c r="AU1411" i="1"/>
  <c r="AV1411" i="1"/>
  <c r="AW1411" i="1"/>
  <c r="BB1411" i="1" s="1"/>
  <c r="AC1412" i="1"/>
  <c r="AD1412" i="1"/>
  <c r="AE1412" i="1"/>
  <c r="AF1412" i="1"/>
  <c r="AO1412" i="1" s="1"/>
  <c r="AN1412" i="1" s="1"/>
  <c r="AG1412" i="1"/>
  <c r="AH1412" i="1"/>
  <c r="AI1412" i="1"/>
  <c r="AJ1412" i="1"/>
  <c r="AK1412" i="1"/>
  <c r="AT1412" i="1"/>
  <c r="AU1412" i="1"/>
  <c r="AV1412" i="1"/>
  <c r="AW1412" i="1"/>
  <c r="BB1412" i="1" s="1"/>
  <c r="AC1413" i="1"/>
  <c r="AD1413" i="1"/>
  <c r="AE1413" i="1"/>
  <c r="AF1413" i="1"/>
  <c r="AO1413" i="1" s="1"/>
  <c r="AG1413" i="1"/>
  <c r="AH1413" i="1"/>
  <c r="AI1413" i="1"/>
  <c r="AJ1413" i="1"/>
  <c r="AK1413" i="1"/>
  <c r="AT1413" i="1"/>
  <c r="AU1413" i="1"/>
  <c r="AV1413" i="1"/>
  <c r="AW1413" i="1"/>
  <c r="BB1413" i="1" s="1"/>
  <c r="AC1414" i="1"/>
  <c r="AD1414" i="1"/>
  <c r="AE1414" i="1"/>
  <c r="AF1414" i="1"/>
  <c r="AG1414" i="1"/>
  <c r="AH1414" i="1"/>
  <c r="AI1414" i="1"/>
  <c r="AJ1414" i="1"/>
  <c r="AK1414" i="1"/>
  <c r="AO1414" i="1"/>
  <c r="AN1414" i="1" s="1"/>
  <c r="AT1414" i="1"/>
  <c r="AU1414" i="1"/>
  <c r="AV1414" i="1"/>
  <c r="AW1414" i="1"/>
  <c r="BB1414" i="1" s="1"/>
  <c r="AC1415" i="1"/>
  <c r="AD1415" i="1"/>
  <c r="AE1415" i="1"/>
  <c r="AF1415" i="1"/>
  <c r="AO1415" i="1" s="1"/>
  <c r="AG1415" i="1"/>
  <c r="AH1415" i="1"/>
  <c r="AI1415" i="1"/>
  <c r="AJ1415" i="1"/>
  <c r="AK1415" i="1"/>
  <c r="AT1415" i="1"/>
  <c r="AU1415" i="1"/>
  <c r="AV1415" i="1"/>
  <c r="AW1415" i="1"/>
  <c r="BB1415" i="1" s="1"/>
  <c r="AC1416" i="1"/>
  <c r="AD1416" i="1"/>
  <c r="AE1416" i="1"/>
  <c r="AF1416" i="1"/>
  <c r="AG1416" i="1"/>
  <c r="AH1416" i="1"/>
  <c r="AI1416" i="1"/>
  <c r="AJ1416" i="1"/>
  <c r="AK1416" i="1"/>
  <c r="AO1416" i="1"/>
  <c r="AN1416" i="1" s="1"/>
  <c r="AT1416" i="1"/>
  <c r="AU1416" i="1"/>
  <c r="AV1416" i="1"/>
  <c r="AW1416" i="1"/>
  <c r="BB1416" i="1" s="1"/>
  <c r="AC1417" i="1"/>
  <c r="AD1417" i="1"/>
  <c r="AE1417" i="1"/>
  <c r="AF1417" i="1"/>
  <c r="AO1417" i="1" s="1"/>
  <c r="AG1417" i="1"/>
  <c r="AH1417" i="1"/>
  <c r="AI1417" i="1"/>
  <c r="AJ1417" i="1"/>
  <c r="AK1417" i="1"/>
  <c r="AT1417" i="1"/>
  <c r="AU1417" i="1"/>
  <c r="AV1417" i="1"/>
  <c r="AW1417" i="1"/>
  <c r="BB1417" i="1" s="1"/>
  <c r="AC1418" i="1"/>
  <c r="AD1418" i="1"/>
  <c r="AE1418" i="1"/>
  <c r="AF1418" i="1"/>
  <c r="AO1418" i="1" s="1"/>
  <c r="AN1418" i="1" s="1"/>
  <c r="AG1418" i="1"/>
  <c r="AH1418" i="1"/>
  <c r="AI1418" i="1"/>
  <c r="AJ1418" i="1"/>
  <c r="AK1418" i="1"/>
  <c r="AT1418" i="1"/>
  <c r="AU1418" i="1"/>
  <c r="AV1418" i="1"/>
  <c r="AW1418" i="1"/>
  <c r="BB1418" i="1" s="1"/>
  <c r="AC1419" i="1"/>
  <c r="AD1419" i="1"/>
  <c r="AE1419" i="1"/>
  <c r="AF1419" i="1"/>
  <c r="AO1419" i="1" s="1"/>
  <c r="AG1419" i="1"/>
  <c r="AH1419" i="1"/>
  <c r="AI1419" i="1"/>
  <c r="AJ1419" i="1"/>
  <c r="AK1419" i="1"/>
  <c r="AT1419" i="1"/>
  <c r="AU1419" i="1"/>
  <c r="AV1419" i="1"/>
  <c r="AW1419" i="1"/>
  <c r="BB1419" i="1" s="1"/>
  <c r="AC1420" i="1"/>
  <c r="AD1420" i="1"/>
  <c r="AE1420" i="1"/>
  <c r="AF1420" i="1"/>
  <c r="AO1420" i="1" s="1"/>
  <c r="AN1420" i="1" s="1"/>
  <c r="AG1420" i="1"/>
  <c r="AH1420" i="1"/>
  <c r="AI1420" i="1"/>
  <c r="AJ1420" i="1"/>
  <c r="AK1420" i="1"/>
  <c r="AT1420" i="1"/>
  <c r="AU1420" i="1"/>
  <c r="AV1420" i="1"/>
  <c r="AW1420" i="1"/>
  <c r="BB1420" i="1" s="1"/>
  <c r="AC1421" i="1"/>
  <c r="AD1421" i="1"/>
  <c r="AE1421" i="1"/>
  <c r="AF1421" i="1"/>
  <c r="AO1421" i="1" s="1"/>
  <c r="AG1421" i="1"/>
  <c r="AH1421" i="1"/>
  <c r="AI1421" i="1"/>
  <c r="AJ1421" i="1"/>
  <c r="AK1421" i="1"/>
  <c r="AT1421" i="1"/>
  <c r="AU1421" i="1"/>
  <c r="AV1421" i="1"/>
  <c r="AW1421" i="1"/>
  <c r="BB1421" i="1" s="1"/>
  <c r="AC1422" i="1"/>
  <c r="AD1422" i="1"/>
  <c r="AE1422" i="1"/>
  <c r="AF1422" i="1"/>
  <c r="AG1422" i="1"/>
  <c r="AH1422" i="1"/>
  <c r="AI1422" i="1"/>
  <c r="AJ1422" i="1"/>
  <c r="AK1422" i="1"/>
  <c r="AO1422" i="1"/>
  <c r="AN1422" i="1" s="1"/>
  <c r="AT1422" i="1"/>
  <c r="AU1422" i="1"/>
  <c r="AV1422" i="1"/>
  <c r="AW1422" i="1"/>
  <c r="BB1422" i="1" s="1"/>
  <c r="AC1423" i="1"/>
  <c r="AD1423" i="1"/>
  <c r="AE1423" i="1"/>
  <c r="AF1423" i="1"/>
  <c r="AO1423" i="1" s="1"/>
  <c r="AG1423" i="1"/>
  <c r="AH1423" i="1"/>
  <c r="AI1423" i="1"/>
  <c r="AJ1423" i="1"/>
  <c r="AK1423" i="1"/>
  <c r="AT1423" i="1"/>
  <c r="AU1423" i="1"/>
  <c r="AV1423" i="1"/>
  <c r="AW1423" i="1"/>
  <c r="BB1423" i="1" s="1"/>
  <c r="AC1424" i="1"/>
  <c r="AD1424" i="1"/>
  <c r="AE1424" i="1"/>
  <c r="AF1424" i="1"/>
  <c r="AG1424" i="1"/>
  <c r="AH1424" i="1"/>
  <c r="AI1424" i="1"/>
  <c r="AJ1424" i="1"/>
  <c r="AK1424" i="1"/>
  <c r="AO1424" i="1"/>
  <c r="AN1424" i="1" s="1"/>
  <c r="AT1424" i="1"/>
  <c r="AU1424" i="1"/>
  <c r="AV1424" i="1"/>
  <c r="AW1424" i="1"/>
  <c r="BB1424" i="1" s="1"/>
  <c r="AC1425" i="1"/>
  <c r="AD1425" i="1"/>
  <c r="AE1425" i="1"/>
  <c r="AF1425" i="1"/>
  <c r="AO1425" i="1" s="1"/>
  <c r="AG1425" i="1"/>
  <c r="AH1425" i="1"/>
  <c r="AI1425" i="1"/>
  <c r="AJ1425" i="1"/>
  <c r="AK1425" i="1"/>
  <c r="AT1425" i="1"/>
  <c r="AU1425" i="1"/>
  <c r="AV1425" i="1"/>
  <c r="AW1425" i="1"/>
  <c r="BB1425" i="1" s="1"/>
  <c r="AC1426" i="1"/>
  <c r="AD1426" i="1"/>
  <c r="AE1426" i="1"/>
  <c r="AF1426" i="1"/>
  <c r="AO1426" i="1" s="1"/>
  <c r="AN1426" i="1" s="1"/>
  <c r="AG1426" i="1"/>
  <c r="AH1426" i="1"/>
  <c r="AI1426" i="1"/>
  <c r="AJ1426" i="1"/>
  <c r="AK1426" i="1"/>
  <c r="AT1426" i="1"/>
  <c r="AU1426" i="1"/>
  <c r="AV1426" i="1"/>
  <c r="AW1426" i="1"/>
  <c r="BB1426" i="1" s="1"/>
  <c r="AC1427" i="1"/>
  <c r="AD1427" i="1"/>
  <c r="AE1427" i="1"/>
  <c r="AF1427" i="1"/>
  <c r="AO1427" i="1" s="1"/>
  <c r="AG1427" i="1"/>
  <c r="AH1427" i="1"/>
  <c r="AI1427" i="1"/>
  <c r="AJ1427" i="1"/>
  <c r="AK1427" i="1"/>
  <c r="AT1427" i="1"/>
  <c r="AU1427" i="1"/>
  <c r="AV1427" i="1"/>
  <c r="AW1427" i="1"/>
  <c r="BB1427" i="1" s="1"/>
  <c r="AC1428" i="1"/>
  <c r="AD1428" i="1"/>
  <c r="AE1428" i="1"/>
  <c r="AF1428" i="1"/>
  <c r="AO1428" i="1" s="1"/>
  <c r="AN1428" i="1" s="1"/>
  <c r="AG1428" i="1"/>
  <c r="AH1428" i="1"/>
  <c r="AI1428" i="1"/>
  <c r="AJ1428" i="1"/>
  <c r="AK1428" i="1"/>
  <c r="AT1428" i="1"/>
  <c r="AU1428" i="1"/>
  <c r="AV1428" i="1"/>
  <c r="AW1428" i="1"/>
  <c r="BB1428" i="1" s="1"/>
  <c r="AC1429" i="1"/>
  <c r="AD1429" i="1"/>
  <c r="AE1429" i="1"/>
  <c r="AF1429" i="1"/>
  <c r="AO1429" i="1" s="1"/>
  <c r="AG1429" i="1"/>
  <c r="AH1429" i="1"/>
  <c r="AI1429" i="1"/>
  <c r="AJ1429" i="1"/>
  <c r="AK1429" i="1"/>
  <c r="AT1429" i="1"/>
  <c r="AU1429" i="1"/>
  <c r="AV1429" i="1"/>
  <c r="AW1429" i="1"/>
  <c r="BB1429" i="1" s="1"/>
  <c r="AC1430" i="1"/>
  <c r="AD1430" i="1"/>
  <c r="AE1430" i="1"/>
  <c r="AF1430" i="1"/>
  <c r="AG1430" i="1"/>
  <c r="AH1430" i="1"/>
  <c r="AI1430" i="1"/>
  <c r="AJ1430" i="1"/>
  <c r="AK1430" i="1"/>
  <c r="AO1430" i="1"/>
  <c r="AN1430" i="1" s="1"/>
  <c r="AT1430" i="1"/>
  <c r="AU1430" i="1"/>
  <c r="AV1430" i="1"/>
  <c r="AW1430" i="1"/>
  <c r="BB1430" i="1" s="1"/>
  <c r="AC1431" i="1"/>
  <c r="AD1431" i="1"/>
  <c r="AE1431" i="1"/>
  <c r="AF1431" i="1"/>
  <c r="AO1431" i="1" s="1"/>
  <c r="AG1431" i="1"/>
  <c r="AH1431" i="1"/>
  <c r="AI1431" i="1"/>
  <c r="AJ1431" i="1"/>
  <c r="AK1431" i="1"/>
  <c r="AT1431" i="1"/>
  <c r="AU1431" i="1"/>
  <c r="AV1431" i="1"/>
  <c r="AW1431" i="1"/>
  <c r="BB1431" i="1" s="1"/>
  <c r="AC1432" i="1"/>
  <c r="AD1432" i="1"/>
  <c r="AE1432" i="1"/>
  <c r="AF1432" i="1"/>
  <c r="AG1432" i="1"/>
  <c r="AH1432" i="1"/>
  <c r="AI1432" i="1"/>
  <c r="AJ1432" i="1"/>
  <c r="AK1432" i="1"/>
  <c r="AO1432" i="1"/>
  <c r="AN1432" i="1" s="1"/>
  <c r="AT1432" i="1"/>
  <c r="AU1432" i="1"/>
  <c r="AV1432" i="1"/>
  <c r="AW1432" i="1"/>
  <c r="BB1432" i="1" s="1"/>
  <c r="AC1433" i="1"/>
  <c r="AD1433" i="1"/>
  <c r="AE1433" i="1"/>
  <c r="AF1433" i="1"/>
  <c r="AO1433" i="1" s="1"/>
  <c r="AG1433" i="1"/>
  <c r="AH1433" i="1"/>
  <c r="AI1433" i="1"/>
  <c r="AJ1433" i="1"/>
  <c r="AK1433" i="1"/>
  <c r="AT1433" i="1"/>
  <c r="AU1433" i="1"/>
  <c r="AV1433" i="1"/>
  <c r="AW1433" i="1"/>
  <c r="BB1433" i="1" s="1"/>
  <c r="AC1434" i="1"/>
  <c r="AD1434" i="1"/>
  <c r="AE1434" i="1"/>
  <c r="AF1434" i="1"/>
  <c r="AO1434" i="1" s="1"/>
  <c r="AN1434" i="1" s="1"/>
  <c r="AG1434" i="1"/>
  <c r="AH1434" i="1"/>
  <c r="AI1434" i="1"/>
  <c r="AJ1434" i="1"/>
  <c r="AK1434" i="1"/>
  <c r="AT1434" i="1"/>
  <c r="AU1434" i="1"/>
  <c r="AV1434" i="1"/>
  <c r="AW1434" i="1"/>
  <c r="BB1434" i="1" s="1"/>
  <c r="AC1435" i="1"/>
  <c r="AD1435" i="1"/>
  <c r="AE1435" i="1"/>
  <c r="AF1435" i="1"/>
  <c r="AO1435" i="1" s="1"/>
  <c r="AG1435" i="1"/>
  <c r="AH1435" i="1"/>
  <c r="AI1435" i="1"/>
  <c r="AJ1435" i="1"/>
  <c r="AK1435" i="1"/>
  <c r="AT1435" i="1"/>
  <c r="AU1435" i="1"/>
  <c r="AV1435" i="1"/>
  <c r="AW1435" i="1"/>
  <c r="BB1435" i="1" s="1"/>
  <c r="AC1436" i="1"/>
  <c r="AD1436" i="1"/>
  <c r="AE1436" i="1"/>
  <c r="AF1436" i="1"/>
  <c r="AO1436" i="1" s="1"/>
  <c r="AN1436" i="1" s="1"/>
  <c r="AG1436" i="1"/>
  <c r="AH1436" i="1"/>
  <c r="AI1436" i="1"/>
  <c r="AJ1436" i="1"/>
  <c r="AK1436" i="1"/>
  <c r="AT1436" i="1"/>
  <c r="AU1436" i="1"/>
  <c r="AV1436" i="1"/>
  <c r="AW1436" i="1"/>
  <c r="BB1436" i="1" s="1"/>
  <c r="AC1437" i="1"/>
  <c r="AD1437" i="1"/>
  <c r="AE1437" i="1"/>
  <c r="AF1437" i="1"/>
  <c r="AO1437" i="1" s="1"/>
  <c r="AG1437" i="1"/>
  <c r="AH1437" i="1"/>
  <c r="AI1437" i="1"/>
  <c r="AJ1437" i="1"/>
  <c r="AK1437" i="1"/>
  <c r="AT1437" i="1"/>
  <c r="AU1437" i="1"/>
  <c r="AV1437" i="1"/>
  <c r="AW1437" i="1"/>
  <c r="BB1437" i="1" s="1"/>
  <c r="AC1438" i="1"/>
  <c r="AD1438" i="1"/>
  <c r="AE1438" i="1"/>
  <c r="AF1438" i="1"/>
  <c r="AG1438" i="1"/>
  <c r="AH1438" i="1"/>
  <c r="AI1438" i="1"/>
  <c r="AJ1438" i="1"/>
  <c r="AK1438" i="1"/>
  <c r="AO1438" i="1"/>
  <c r="AN1438" i="1" s="1"/>
  <c r="AT1438" i="1"/>
  <c r="AU1438" i="1"/>
  <c r="AV1438" i="1"/>
  <c r="AW1438" i="1"/>
  <c r="BB1438" i="1" s="1"/>
  <c r="AC1439" i="1"/>
  <c r="AD1439" i="1"/>
  <c r="AE1439" i="1"/>
  <c r="AF1439" i="1"/>
  <c r="AO1439" i="1" s="1"/>
  <c r="AG1439" i="1"/>
  <c r="AH1439" i="1"/>
  <c r="AI1439" i="1"/>
  <c r="AJ1439" i="1"/>
  <c r="AK1439" i="1"/>
  <c r="AT1439" i="1"/>
  <c r="AU1439" i="1"/>
  <c r="AV1439" i="1"/>
  <c r="AW1439" i="1"/>
  <c r="BB1439" i="1" s="1"/>
  <c r="AC1440" i="1"/>
  <c r="AD1440" i="1"/>
  <c r="AE1440" i="1"/>
  <c r="AF1440" i="1"/>
  <c r="AO1440" i="1" s="1"/>
  <c r="AN1440" i="1" s="1"/>
  <c r="AG1440" i="1"/>
  <c r="AH1440" i="1"/>
  <c r="AI1440" i="1"/>
  <c r="AJ1440" i="1"/>
  <c r="AK1440" i="1"/>
  <c r="AT1440" i="1"/>
  <c r="AU1440" i="1"/>
  <c r="AV1440" i="1"/>
  <c r="AW1440" i="1"/>
  <c r="BB1440" i="1" s="1"/>
  <c r="AC1441" i="1"/>
  <c r="AD1441" i="1"/>
  <c r="AE1441" i="1"/>
  <c r="AF1441" i="1"/>
  <c r="AO1441" i="1" s="1"/>
  <c r="AG1441" i="1"/>
  <c r="AH1441" i="1"/>
  <c r="AI1441" i="1"/>
  <c r="AJ1441" i="1"/>
  <c r="AK1441" i="1"/>
  <c r="AT1441" i="1"/>
  <c r="AU1441" i="1"/>
  <c r="AV1441" i="1"/>
  <c r="AW1441" i="1"/>
  <c r="BB1441" i="1" s="1"/>
  <c r="AC1442" i="1"/>
  <c r="AD1442" i="1"/>
  <c r="AE1442" i="1"/>
  <c r="AF1442" i="1"/>
  <c r="AO1442" i="1" s="1"/>
  <c r="AN1442" i="1" s="1"/>
  <c r="AG1442" i="1"/>
  <c r="AH1442" i="1"/>
  <c r="AI1442" i="1"/>
  <c r="AJ1442" i="1"/>
  <c r="AK1442" i="1"/>
  <c r="AT1442" i="1"/>
  <c r="AU1442" i="1"/>
  <c r="AV1442" i="1"/>
  <c r="AW1442" i="1"/>
  <c r="BB1442" i="1" s="1"/>
  <c r="AC1443" i="1"/>
  <c r="AD1443" i="1"/>
  <c r="AE1443" i="1"/>
  <c r="AF1443" i="1"/>
  <c r="AO1443" i="1" s="1"/>
  <c r="AG1443" i="1"/>
  <c r="AH1443" i="1"/>
  <c r="AI1443" i="1"/>
  <c r="AJ1443" i="1"/>
  <c r="AK1443" i="1"/>
  <c r="AT1443" i="1"/>
  <c r="AU1443" i="1"/>
  <c r="AV1443" i="1"/>
  <c r="AW1443" i="1"/>
  <c r="BB1443" i="1" s="1"/>
  <c r="AC1444" i="1"/>
  <c r="AD1444" i="1"/>
  <c r="AE1444" i="1"/>
  <c r="AF1444" i="1"/>
  <c r="AO1444" i="1" s="1"/>
  <c r="AN1444" i="1" s="1"/>
  <c r="AG1444" i="1"/>
  <c r="AH1444" i="1"/>
  <c r="AI1444" i="1"/>
  <c r="AJ1444" i="1"/>
  <c r="AK1444" i="1"/>
  <c r="AT1444" i="1"/>
  <c r="AU1444" i="1"/>
  <c r="AV1444" i="1"/>
  <c r="AW1444" i="1"/>
  <c r="BB1444" i="1" s="1"/>
  <c r="AC1445" i="1"/>
  <c r="AD1445" i="1"/>
  <c r="AE1445" i="1"/>
  <c r="AF1445" i="1"/>
  <c r="AO1445" i="1" s="1"/>
  <c r="AG1445" i="1"/>
  <c r="AH1445" i="1"/>
  <c r="AI1445" i="1"/>
  <c r="AJ1445" i="1"/>
  <c r="AK1445" i="1"/>
  <c r="AT1445" i="1"/>
  <c r="AU1445" i="1"/>
  <c r="AV1445" i="1"/>
  <c r="AW1445" i="1"/>
  <c r="BB1445" i="1" s="1"/>
  <c r="AC1446" i="1"/>
  <c r="AD1446" i="1"/>
  <c r="AE1446" i="1"/>
  <c r="AF1446" i="1"/>
  <c r="AG1446" i="1"/>
  <c r="AH1446" i="1"/>
  <c r="AI1446" i="1"/>
  <c r="AJ1446" i="1"/>
  <c r="AK1446" i="1"/>
  <c r="AO1446" i="1"/>
  <c r="AN1446" i="1" s="1"/>
  <c r="AT1446" i="1"/>
  <c r="AU1446" i="1"/>
  <c r="AV1446" i="1"/>
  <c r="AW1446" i="1"/>
  <c r="BB1446" i="1" s="1"/>
  <c r="AC1447" i="1"/>
  <c r="AD1447" i="1"/>
  <c r="AE1447" i="1"/>
  <c r="AF1447" i="1"/>
  <c r="AO1447" i="1" s="1"/>
  <c r="AG1447" i="1"/>
  <c r="AH1447" i="1"/>
  <c r="AI1447" i="1"/>
  <c r="AJ1447" i="1"/>
  <c r="AK1447" i="1"/>
  <c r="AT1447" i="1"/>
  <c r="AU1447" i="1"/>
  <c r="AV1447" i="1"/>
  <c r="AW1447" i="1"/>
  <c r="BB1447" i="1" s="1"/>
  <c r="AC1448" i="1"/>
  <c r="AD1448" i="1"/>
  <c r="AE1448" i="1"/>
  <c r="AF1448" i="1"/>
  <c r="AG1448" i="1"/>
  <c r="AH1448" i="1"/>
  <c r="AI1448" i="1"/>
  <c r="AJ1448" i="1"/>
  <c r="AK1448" i="1"/>
  <c r="AO1448" i="1"/>
  <c r="AN1448" i="1" s="1"/>
  <c r="AT1448" i="1"/>
  <c r="AU1448" i="1"/>
  <c r="AV1448" i="1"/>
  <c r="AW1448" i="1"/>
  <c r="BB1448" i="1" s="1"/>
  <c r="AC1449" i="1"/>
  <c r="AD1449" i="1"/>
  <c r="AE1449" i="1"/>
  <c r="AF1449" i="1"/>
  <c r="AO1449" i="1" s="1"/>
  <c r="AG1449" i="1"/>
  <c r="AH1449" i="1"/>
  <c r="AI1449" i="1"/>
  <c r="AJ1449" i="1"/>
  <c r="AK1449" i="1"/>
  <c r="AT1449" i="1"/>
  <c r="AU1449" i="1"/>
  <c r="AV1449" i="1"/>
  <c r="AW1449" i="1"/>
  <c r="BB1449" i="1" s="1"/>
  <c r="AC1450" i="1"/>
  <c r="AD1450" i="1"/>
  <c r="AE1450" i="1"/>
  <c r="AF1450" i="1"/>
  <c r="AO1450" i="1" s="1"/>
  <c r="AN1450" i="1" s="1"/>
  <c r="AG1450" i="1"/>
  <c r="AH1450" i="1"/>
  <c r="AI1450" i="1"/>
  <c r="AJ1450" i="1"/>
  <c r="AK1450" i="1"/>
  <c r="AT1450" i="1"/>
  <c r="AU1450" i="1"/>
  <c r="AV1450" i="1"/>
  <c r="AW1450" i="1"/>
  <c r="BB1450" i="1" s="1"/>
  <c r="AC1451" i="1"/>
  <c r="AD1451" i="1"/>
  <c r="AE1451" i="1"/>
  <c r="AF1451" i="1"/>
  <c r="AO1451" i="1" s="1"/>
  <c r="AG1451" i="1"/>
  <c r="AH1451" i="1"/>
  <c r="AI1451" i="1"/>
  <c r="AJ1451" i="1"/>
  <c r="AK1451" i="1"/>
  <c r="AT1451" i="1"/>
  <c r="AU1451" i="1"/>
  <c r="AV1451" i="1"/>
  <c r="AW1451" i="1"/>
  <c r="BB1451" i="1" s="1"/>
  <c r="AC1452" i="1"/>
  <c r="AD1452" i="1"/>
  <c r="AE1452" i="1"/>
  <c r="AF1452" i="1"/>
  <c r="AO1452" i="1" s="1"/>
  <c r="AN1452" i="1" s="1"/>
  <c r="AG1452" i="1"/>
  <c r="AH1452" i="1"/>
  <c r="AI1452" i="1"/>
  <c r="AJ1452" i="1"/>
  <c r="AK1452" i="1"/>
  <c r="AT1452" i="1"/>
  <c r="AU1452" i="1"/>
  <c r="AV1452" i="1"/>
  <c r="AW1452" i="1"/>
  <c r="BB1452" i="1" s="1"/>
  <c r="AC1453" i="1"/>
  <c r="AD1453" i="1"/>
  <c r="AE1453" i="1"/>
  <c r="AF1453" i="1"/>
  <c r="AO1453" i="1" s="1"/>
  <c r="AG1453" i="1"/>
  <c r="AH1453" i="1"/>
  <c r="AI1453" i="1"/>
  <c r="AJ1453" i="1"/>
  <c r="AK1453" i="1"/>
  <c r="AT1453" i="1"/>
  <c r="AU1453" i="1"/>
  <c r="AV1453" i="1"/>
  <c r="AW1453" i="1"/>
  <c r="BB1453" i="1" s="1"/>
  <c r="AC1454" i="1"/>
  <c r="AD1454" i="1"/>
  <c r="AE1454" i="1"/>
  <c r="AF1454" i="1"/>
  <c r="AG1454" i="1"/>
  <c r="AH1454" i="1"/>
  <c r="AI1454" i="1"/>
  <c r="AJ1454" i="1"/>
  <c r="AK1454" i="1"/>
  <c r="AO1454" i="1"/>
  <c r="AN1454" i="1" s="1"/>
  <c r="AT1454" i="1"/>
  <c r="AU1454" i="1"/>
  <c r="AV1454" i="1"/>
  <c r="AW1454" i="1"/>
  <c r="BB1454" i="1" s="1"/>
  <c r="AC1455" i="1"/>
  <c r="AD1455" i="1"/>
  <c r="AE1455" i="1"/>
  <c r="AF1455" i="1"/>
  <c r="AO1455" i="1" s="1"/>
  <c r="AG1455" i="1"/>
  <c r="AH1455" i="1"/>
  <c r="AI1455" i="1"/>
  <c r="AJ1455" i="1"/>
  <c r="AK1455" i="1"/>
  <c r="AT1455" i="1"/>
  <c r="AU1455" i="1"/>
  <c r="AV1455" i="1"/>
  <c r="AW1455" i="1"/>
  <c r="BB1455" i="1" s="1"/>
  <c r="AC1456" i="1"/>
  <c r="AD1456" i="1"/>
  <c r="AE1456" i="1"/>
  <c r="AF1456" i="1"/>
  <c r="AG1456" i="1"/>
  <c r="AH1456" i="1"/>
  <c r="AI1456" i="1"/>
  <c r="AJ1456" i="1"/>
  <c r="AK1456" i="1"/>
  <c r="AO1456" i="1"/>
  <c r="AN1456" i="1" s="1"/>
  <c r="AT1456" i="1"/>
  <c r="AU1456" i="1"/>
  <c r="AV1456" i="1"/>
  <c r="AW1456" i="1"/>
  <c r="BB1456" i="1" s="1"/>
  <c r="AC1457" i="1"/>
  <c r="AD1457" i="1"/>
  <c r="AE1457" i="1"/>
  <c r="AF1457" i="1"/>
  <c r="AO1457" i="1" s="1"/>
  <c r="AG1457" i="1"/>
  <c r="AH1457" i="1"/>
  <c r="AI1457" i="1"/>
  <c r="AJ1457" i="1"/>
  <c r="AK1457" i="1"/>
  <c r="AT1457" i="1"/>
  <c r="AU1457" i="1"/>
  <c r="AV1457" i="1"/>
  <c r="AW1457" i="1"/>
  <c r="BB1457" i="1" s="1"/>
  <c r="AC1458" i="1"/>
  <c r="AD1458" i="1"/>
  <c r="AE1458" i="1"/>
  <c r="AF1458" i="1"/>
  <c r="AO1458" i="1" s="1"/>
  <c r="AN1458" i="1" s="1"/>
  <c r="AG1458" i="1"/>
  <c r="AH1458" i="1"/>
  <c r="AI1458" i="1"/>
  <c r="AJ1458" i="1"/>
  <c r="AK1458" i="1"/>
  <c r="AT1458" i="1"/>
  <c r="AU1458" i="1"/>
  <c r="AV1458" i="1"/>
  <c r="AW1458" i="1"/>
  <c r="BB1458" i="1" s="1"/>
  <c r="AC1459" i="1"/>
  <c r="AD1459" i="1"/>
  <c r="AE1459" i="1"/>
  <c r="AF1459" i="1"/>
  <c r="AO1459" i="1" s="1"/>
  <c r="AG1459" i="1"/>
  <c r="AH1459" i="1"/>
  <c r="AI1459" i="1"/>
  <c r="AJ1459" i="1"/>
  <c r="AK1459" i="1"/>
  <c r="AT1459" i="1"/>
  <c r="AU1459" i="1"/>
  <c r="AV1459" i="1"/>
  <c r="AW1459" i="1"/>
  <c r="BB1459" i="1" s="1"/>
  <c r="AC1460" i="1"/>
  <c r="AD1460" i="1"/>
  <c r="AE1460" i="1"/>
  <c r="AF1460" i="1"/>
  <c r="AO1460" i="1" s="1"/>
  <c r="AN1460" i="1" s="1"/>
  <c r="AG1460" i="1"/>
  <c r="AH1460" i="1"/>
  <c r="AI1460" i="1"/>
  <c r="AJ1460" i="1"/>
  <c r="AK1460" i="1"/>
  <c r="AT1460" i="1"/>
  <c r="AU1460" i="1"/>
  <c r="AV1460" i="1"/>
  <c r="AW1460" i="1"/>
  <c r="BB1460" i="1" s="1"/>
  <c r="AC1461" i="1"/>
  <c r="AD1461" i="1"/>
  <c r="AE1461" i="1"/>
  <c r="AF1461" i="1"/>
  <c r="AO1461" i="1" s="1"/>
  <c r="AG1461" i="1"/>
  <c r="AH1461" i="1"/>
  <c r="AI1461" i="1"/>
  <c r="AJ1461" i="1"/>
  <c r="AK1461" i="1"/>
  <c r="AT1461" i="1"/>
  <c r="AU1461" i="1"/>
  <c r="AV1461" i="1"/>
  <c r="AW1461" i="1"/>
  <c r="BB1461" i="1" s="1"/>
  <c r="AC1462" i="1"/>
  <c r="AD1462" i="1"/>
  <c r="AE1462" i="1"/>
  <c r="AF1462" i="1"/>
  <c r="AG1462" i="1"/>
  <c r="AH1462" i="1"/>
  <c r="AI1462" i="1"/>
  <c r="AJ1462" i="1"/>
  <c r="AK1462" i="1"/>
  <c r="AO1462" i="1"/>
  <c r="AN1462" i="1" s="1"/>
  <c r="AT1462" i="1"/>
  <c r="AU1462" i="1"/>
  <c r="AV1462" i="1"/>
  <c r="AW1462" i="1"/>
  <c r="BB1462" i="1" s="1"/>
  <c r="AC1463" i="1"/>
  <c r="AD1463" i="1"/>
  <c r="AE1463" i="1"/>
  <c r="AF1463" i="1"/>
  <c r="AO1463" i="1" s="1"/>
  <c r="AG1463" i="1"/>
  <c r="AH1463" i="1"/>
  <c r="AI1463" i="1"/>
  <c r="AJ1463" i="1"/>
  <c r="AK1463" i="1"/>
  <c r="AT1463" i="1"/>
  <c r="AU1463" i="1"/>
  <c r="AV1463" i="1"/>
  <c r="AW1463" i="1"/>
  <c r="BB1463" i="1" s="1"/>
  <c r="AC1464" i="1"/>
  <c r="AD1464" i="1"/>
  <c r="AE1464" i="1"/>
  <c r="AF1464" i="1"/>
  <c r="AG1464" i="1"/>
  <c r="AH1464" i="1"/>
  <c r="AI1464" i="1"/>
  <c r="AJ1464" i="1"/>
  <c r="AK1464" i="1"/>
  <c r="AO1464" i="1"/>
  <c r="AN1464" i="1" s="1"/>
  <c r="AT1464" i="1"/>
  <c r="AU1464" i="1"/>
  <c r="AV1464" i="1"/>
  <c r="AW1464" i="1"/>
  <c r="BB1464" i="1" s="1"/>
  <c r="AC1465" i="1"/>
  <c r="AD1465" i="1"/>
  <c r="AE1465" i="1"/>
  <c r="AF1465" i="1"/>
  <c r="AO1465" i="1" s="1"/>
  <c r="AG1465" i="1"/>
  <c r="AH1465" i="1"/>
  <c r="AI1465" i="1"/>
  <c r="AJ1465" i="1"/>
  <c r="AK1465" i="1"/>
  <c r="AT1465" i="1"/>
  <c r="AU1465" i="1"/>
  <c r="AV1465" i="1"/>
  <c r="AW1465" i="1"/>
  <c r="BB1465" i="1" s="1"/>
  <c r="AC1466" i="1"/>
  <c r="AD1466" i="1"/>
  <c r="AE1466" i="1"/>
  <c r="AF1466" i="1"/>
  <c r="AO1466" i="1" s="1"/>
  <c r="AN1466" i="1" s="1"/>
  <c r="AG1466" i="1"/>
  <c r="AH1466" i="1"/>
  <c r="AI1466" i="1"/>
  <c r="AJ1466" i="1"/>
  <c r="AK1466" i="1"/>
  <c r="AT1466" i="1"/>
  <c r="AU1466" i="1"/>
  <c r="AV1466" i="1"/>
  <c r="AW1466" i="1"/>
  <c r="BB1466" i="1" s="1"/>
  <c r="AC1467" i="1"/>
  <c r="AD1467" i="1"/>
  <c r="AE1467" i="1"/>
  <c r="AF1467" i="1"/>
  <c r="AO1467" i="1" s="1"/>
  <c r="AG1467" i="1"/>
  <c r="AH1467" i="1"/>
  <c r="AI1467" i="1"/>
  <c r="AJ1467" i="1"/>
  <c r="AK1467" i="1"/>
  <c r="AT1467" i="1"/>
  <c r="AU1467" i="1"/>
  <c r="AV1467" i="1"/>
  <c r="AW1467" i="1"/>
  <c r="BB1467" i="1" s="1"/>
  <c r="AC1468" i="1"/>
  <c r="AD1468" i="1"/>
  <c r="AE1468" i="1"/>
  <c r="AF1468" i="1"/>
  <c r="AO1468" i="1" s="1"/>
  <c r="AN1468" i="1" s="1"/>
  <c r="AG1468" i="1"/>
  <c r="AH1468" i="1"/>
  <c r="AI1468" i="1"/>
  <c r="AJ1468" i="1"/>
  <c r="AK1468" i="1"/>
  <c r="AT1468" i="1"/>
  <c r="AU1468" i="1"/>
  <c r="AV1468" i="1"/>
  <c r="AW1468" i="1"/>
  <c r="BB1468" i="1" s="1"/>
  <c r="AC1469" i="1"/>
  <c r="AD1469" i="1"/>
  <c r="AE1469" i="1"/>
  <c r="AF1469" i="1"/>
  <c r="AO1469" i="1" s="1"/>
  <c r="AG1469" i="1"/>
  <c r="AH1469" i="1"/>
  <c r="AI1469" i="1"/>
  <c r="AJ1469" i="1"/>
  <c r="AK1469" i="1"/>
  <c r="AT1469" i="1"/>
  <c r="AU1469" i="1"/>
  <c r="AV1469" i="1"/>
  <c r="AW1469" i="1"/>
  <c r="BB1469" i="1" s="1"/>
  <c r="AC1470" i="1"/>
  <c r="AD1470" i="1"/>
  <c r="AE1470" i="1"/>
  <c r="AF1470" i="1"/>
  <c r="AG1470" i="1"/>
  <c r="AH1470" i="1"/>
  <c r="AI1470" i="1"/>
  <c r="AJ1470" i="1"/>
  <c r="AK1470" i="1"/>
  <c r="AO1470" i="1"/>
  <c r="AN1470" i="1" s="1"/>
  <c r="AT1470" i="1"/>
  <c r="AU1470" i="1"/>
  <c r="AV1470" i="1"/>
  <c r="AW1470" i="1"/>
  <c r="BB1470" i="1" s="1"/>
  <c r="AC1471" i="1"/>
  <c r="AD1471" i="1"/>
  <c r="AE1471" i="1"/>
  <c r="AF1471" i="1"/>
  <c r="AO1471" i="1" s="1"/>
  <c r="AG1471" i="1"/>
  <c r="AH1471" i="1"/>
  <c r="AI1471" i="1"/>
  <c r="AJ1471" i="1"/>
  <c r="AK1471" i="1"/>
  <c r="AT1471" i="1"/>
  <c r="AU1471" i="1"/>
  <c r="AV1471" i="1"/>
  <c r="AW1471" i="1"/>
  <c r="BB1471" i="1" s="1"/>
  <c r="AC1472" i="1"/>
  <c r="AD1472" i="1"/>
  <c r="AE1472" i="1"/>
  <c r="AF1472" i="1"/>
  <c r="AG1472" i="1"/>
  <c r="AH1472" i="1"/>
  <c r="AI1472" i="1"/>
  <c r="AJ1472" i="1"/>
  <c r="AK1472" i="1"/>
  <c r="AO1472" i="1"/>
  <c r="AN1472" i="1" s="1"/>
  <c r="AT1472" i="1"/>
  <c r="AU1472" i="1"/>
  <c r="AV1472" i="1"/>
  <c r="AW1472" i="1"/>
  <c r="BB1472" i="1" s="1"/>
  <c r="AC1473" i="1"/>
  <c r="AD1473" i="1"/>
  <c r="AE1473" i="1"/>
  <c r="AF1473" i="1"/>
  <c r="AO1473" i="1" s="1"/>
  <c r="AG1473" i="1"/>
  <c r="AH1473" i="1"/>
  <c r="AI1473" i="1"/>
  <c r="AJ1473" i="1"/>
  <c r="AK1473" i="1"/>
  <c r="AT1473" i="1"/>
  <c r="AU1473" i="1"/>
  <c r="AV1473" i="1"/>
  <c r="AW1473" i="1"/>
  <c r="BB1473" i="1" s="1"/>
  <c r="AC1474" i="1"/>
  <c r="AD1474" i="1"/>
  <c r="AE1474" i="1"/>
  <c r="AF1474" i="1"/>
  <c r="AO1474" i="1" s="1"/>
  <c r="AN1474" i="1" s="1"/>
  <c r="AG1474" i="1"/>
  <c r="AH1474" i="1"/>
  <c r="AI1474" i="1"/>
  <c r="AJ1474" i="1"/>
  <c r="AK1474" i="1"/>
  <c r="AT1474" i="1"/>
  <c r="AU1474" i="1"/>
  <c r="AV1474" i="1"/>
  <c r="AW1474" i="1"/>
  <c r="BB1474" i="1" s="1"/>
  <c r="AC1475" i="1"/>
  <c r="AD1475" i="1"/>
  <c r="AE1475" i="1"/>
  <c r="AF1475" i="1"/>
  <c r="AO1475" i="1" s="1"/>
  <c r="AG1475" i="1"/>
  <c r="AH1475" i="1"/>
  <c r="AI1475" i="1"/>
  <c r="AJ1475" i="1"/>
  <c r="AK1475" i="1"/>
  <c r="AT1475" i="1"/>
  <c r="AU1475" i="1"/>
  <c r="AV1475" i="1"/>
  <c r="AW1475" i="1"/>
  <c r="BB1475" i="1" s="1"/>
  <c r="AC1476" i="1"/>
  <c r="AD1476" i="1"/>
  <c r="AE1476" i="1"/>
  <c r="AF1476" i="1"/>
  <c r="AO1476" i="1" s="1"/>
  <c r="AN1476" i="1" s="1"/>
  <c r="AG1476" i="1"/>
  <c r="AH1476" i="1"/>
  <c r="AI1476" i="1"/>
  <c r="AJ1476" i="1"/>
  <c r="AK1476" i="1"/>
  <c r="AT1476" i="1"/>
  <c r="AU1476" i="1"/>
  <c r="AV1476" i="1"/>
  <c r="AW1476" i="1"/>
  <c r="BB1476" i="1" s="1"/>
  <c r="AC1477" i="1"/>
  <c r="AD1477" i="1"/>
  <c r="AE1477" i="1"/>
  <c r="AF1477" i="1"/>
  <c r="AO1477" i="1" s="1"/>
  <c r="AG1477" i="1"/>
  <c r="AH1477" i="1"/>
  <c r="AI1477" i="1"/>
  <c r="AJ1477" i="1"/>
  <c r="AK1477" i="1"/>
  <c r="AT1477" i="1"/>
  <c r="AU1477" i="1"/>
  <c r="AV1477" i="1"/>
  <c r="AW1477" i="1"/>
  <c r="BB1477" i="1" s="1"/>
  <c r="AC1478" i="1"/>
  <c r="AD1478" i="1"/>
  <c r="AE1478" i="1"/>
  <c r="AF1478" i="1"/>
  <c r="AG1478" i="1"/>
  <c r="AH1478" i="1"/>
  <c r="AI1478" i="1"/>
  <c r="AJ1478" i="1"/>
  <c r="AK1478" i="1"/>
  <c r="AO1478" i="1"/>
  <c r="AN1478" i="1" s="1"/>
  <c r="AT1478" i="1"/>
  <c r="AU1478" i="1"/>
  <c r="AV1478" i="1"/>
  <c r="AW1478" i="1"/>
  <c r="BB1478" i="1" s="1"/>
  <c r="AC1479" i="1"/>
  <c r="AD1479" i="1"/>
  <c r="AE1479" i="1"/>
  <c r="AF1479" i="1"/>
  <c r="AO1479" i="1" s="1"/>
  <c r="AG1479" i="1"/>
  <c r="AH1479" i="1"/>
  <c r="AI1479" i="1"/>
  <c r="AJ1479" i="1"/>
  <c r="AK1479" i="1"/>
  <c r="AT1479" i="1"/>
  <c r="AU1479" i="1"/>
  <c r="AV1479" i="1"/>
  <c r="AW1479" i="1"/>
  <c r="BB1479" i="1" s="1"/>
  <c r="AC1480" i="1"/>
  <c r="AD1480" i="1"/>
  <c r="AE1480" i="1"/>
  <c r="AF1480" i="1"/>
  <c r="AG1480" i="1"/>
  <c r="AH1480" i="1"/>
  <c r="AI1480" i="1"/>
  <c r="AJ1480" i="1"/>
  <c r="AK1480" i="1"/>
  <c r="AO1480" i="1"/>
  <c r="AN1480" i="1" s="1"/>
  <c r="AT1480" i="1"/>
  <c r="AU1480" i="1"/>
  <c r="AV1480" i="1"/>
  <c r="AW1480" i="1"/>
  <c r="BB1480" i="1" s="1"/>
  <c r="AC1481" i="1"/>
  <c r="AD1481" i="1"/>
  <c r="AE1481" i="1"/>
  <c r="AF1481" i="1"/>
  <c r="AO1481" i="1" s="1"/>
  <c r="AG1481" i="1"/>
  <c r="AH1481" i="1"/>
  <c r="AI1481" i="1"/>
  <c r="AJ1481" i="1"/>
  <c r="AK1481" i="1"/>
  <c r="AT1481" i="1"/>
  <c r="AU1481" i="1"/>
  <c r="AV1481" i="1"/>
  <c r="AW1481" i="1"/>
  <c r="BB1481" i="1" s="1"/>
  <c r="AC1482" i="1"/>
  <c r="AD1482" i="1"/>
  <c r="AE1482" i="1"/>
  <c r="AF1482" i="1"/>
  <c r="AO1482" i="1" s="1"/>
  <c r="AN1482" i="1" s="1"/>
  <c r="AG1482" i="1"/>
  <c r="AH1482" i="1"/>
  <c r="AI1482" i="1"/>
  <c r="AJ1482" i="1"/>
  <c r="AK1482" i="1"/>
  <c r="AT1482" i="1"/>
  <c r="AU1482" i="1"/>
  <c r="AV1482" i="1"/>
  <c r="AW1482" i="1"/>
  <c r="BB1482" i="1" s="1"/>
  <c r="AC1483" i="1"/>
  <c r="AD1483" i="1"/>
  <c r="AE1483" i="1"/>
  <c r="AF1483" i="1"/>
  <c r="AO1483" i="1" s="1"/>
  <c r="AG1483" i="1"/>
  <c r="AH1483" i="1"/>
  <c r="AI1483" i="1"/>
  <c r="AJ1483" i="1"/>
  <c r="AK1483" i="1"/>
  <c r="AT1483" i="1"/>
  <c r="AU1483" i="1"/>
  <c r="AV1483" i="1"/>
  <c r="AW1483" i="1"/>
  <c r="BB1483" i="1" s="1"/>
  <c r="AC1484" i="1"/>
  <c r="AD1484" i="1"/>
  <c r="AE1484" i="1"/>
  <c r="AF1484" i="1"/>
  <c r="AO1484" i="1" s="1"/>
  <c r="AN1484" i="1" s="1"/>
  <c r="AG1484" i="1"/>
  <c r="AH1484" i="1"/>
  <c r="AI1484" i="1"/>
  <c r="AJ1484" i="1"/>
  <c r="AK1484" i="1"/>
  <c r="AT1484" i="1"/>
  <c r="AU1484" i="1"/>
  <c r="AV1484" i="1"/>
  <c r="AW1484" i="1"/>
  <c r="BB1484" i="1" s="1"/>
  <c r="AC1485" i="1"/>
  <c r="AD1485" i="1"/>
  <c r="AE1485" i="1"/>
  <c r="AF1485" i="1"/>
  <c r="AO1485" i="1" s="1"/>
  <c r="AG1485" i="1"/>
  <c r="AH1485" i="1"/>
  <c r="AI1485" i="1"/>
  <c r="AJ1485" i="1"/>
  <c r="AK1485" i="1"/>
  <c r="AT1485" i="1"/>
  <c r="AU1485" i="1"/>
  <c r="AV1485" i="1"/>
  <c r="AW1485" i="1"/>
  <c r="BB1485" i="1" s="1"/>
  <c r="AC1486" i="1"/>
  <c r="AD1486" i="1"/>
  <c r="AE1486" i="1"/>
  <c r="AF1486" i="1"/>
  <c r="AG1486" i="1"/>
  <c r="AH1486" i="1"/>
  <c r="AI1486" i="1"/>
  <c r="AJ1486" i="1"/>
  <c r="AK1486" i="1"/>
  <c r="AO1486" i="1"/>
  <c r="AN1486" i="1" s="1"/>
  <c r="AT1486" i="1"/>
  <c r="AU1486" i="1"/>
  <c r="AV1486" i="1"/>
  <c r="AW1486" i="1"/>
  <c r="AC1487" i="1"/>
  <c r="AD1487" i="1"/>
  <c r="AE1487" i="1"/>
  <c r="AF1487" i="1"/>
  <c r="AO1487" i="1" s="1"/>
  <c r="AG1487" i="1"/>
  <c r="AH1487" i="1"/>
  <c r="AI1487" i="1"/>
  <c r="AJ1487" i="1"/>
  <c r="AK1487" i="1"/>
  <c r="AT1487" i="1"/>
  <c r="AU1487" i="1"/>
  <c r="AV1487" i="1"/>
  <c r="AW1487" i="1"/>
  <c r="AC1488" i="1"/>
  <c r="AD1488" i="1"/>
  <c r="AE1488" i="1"/>
  <c r="AF1488" i="1"/>
  <c r="AG1488" i="1"/>
  <c r="AH1488" i="1"/>
  <c r="AI1488" i="1"/>
  <c r="AJ1488" i="1"/>
  <c r="AK1488" i="1"/>
  <c r="AO1488" i="1"/>
  <c r="AN1488" i="1" s="1"/>
  <c r="AT1488" i="1"/>
  <c r="AU1488" i="1"/>
  <c r="AV1488" i="1"/>
  <c r="AW1488" i="1"/>
  <c r="BB1488" i="1" s="1"/>
  <c r="AC1489" i="1"/>
  <c r="AD1489" i="1"/>
  <c r="AE1489" i="1"/>
  <c r="AF1489" i="1"/>
  <c r="AO1489" i="1" s="1"/>
  <c r="AG1489" i="1"/>
  <c r="AH1489" i="1"/>
  <c r="AI1489" i="1"/>
  <c r="AJ1489" i="1"/>
  <c r="AK1489" i="1"/>
  <c r="AT1489" i="1"/>
  <c r="AU1489" i="1"/>
  <c r="AV1489" i="1"/>
  <c r="AW1489" i="1"/>
  <c r="AC1490" i="1"/>
  <c r="AD1490" i="1"/>
  <c r="AE1490" i="1"/>
  <c r="AF1490" i="1"/>
  <c r="AO1490" i="1" s="1"/>
  <c r="AN1490" i="1" s="1"/>
  <c r="AG1490" i="1"/>
  <c r="AH1490" i="1"/>
  <c r="AI1490" i="1"/>
  <c r="AJ1490" i="1"/>
  <c r="AK1490" i="1"/>
  <c r="AT1490" i="1"/>
  <c r="AU1490" i="1"/>
  <c r="AV1490" i="1"/>
  <c r="AW1490" i="1"/>
  <c r="AC1491" i="1"/>
  <c r="AD1491" i="1"/>
  <c r="AE1491" i="1"/>
  <c r="AF1491" i="1"/>
  <c r="AO1491" i="1" s="1"/>
  <c r="AG1491" i="1"/>
  <c r="AH1491" i="1"/>
  <c r="AI1491" i="1"/>
  <c r="AJ1491" i="1"/>
  <c r="AK1491" i="1"/>
  <c r="AT1491" i="1"/>
  <c r="AU1491" i="1"/>
  <c r="AV1491" i="1"/>
  <c r="AW1491" i="1"/>
  <c r="BB1491" i="1" s="1"/>
  <c r="AC1492" i="1"/>
  <c r="AD1492" i="1"/>
  <c r="AE1492" i="1"/>
  <c r="AF1492" i="1"/>
  <c r="AO1492" i="1" s="1"/>
  <c r="AN1492" i="1" s="1"/>
  <c r="AG1492" i="1"/>
  <c r="AH1492" i="1"/>
  <c r="AI1492" i="1"/>
  <c r="AJ1492" i="1"/>
  <c r="AK1492" i="1"/>
  <c r="AT1492" i="1"/>
  <c r="AU1492" i="1"/>
  <c r="AV1492" i="1"/>
  <c r="AW1492" i="1"/>
  <c r="BB1492" i="1" s="1"/>
  <c r="AC1493" i="1"/>
  <c r="AD1493" i="1"/>
  <c r="AE1493" i="1"/>
  <c r="AF1493" i="1"/>
  <c r="AO1493" i="1" s="1"/>
  <c r="AG1493" i="1"/>
  <c r="AH1493" i="1"/>
  <c r="AI1493" i="1"/>
  <c r="AJ1493" i="1"/>
  <c r="AK1493" i="1"/>
  <c r="AT1493" i="1"/>
  <c r="AU1493" i="1"/>
  <c r="AV1493" i="1"/>
  <c r="AW1493" i="1"/>
  <c r="BB1493" i="1" s="1"/>
  <c r="AC1494" i="1"/>
  <c r="AD1494" i="1"/>
  <c r="AE1494" i="1"/>
  <c r="AF1494" i="1"/>
  <c r="AG1494" i="1"/>
  <c r="AH1494" i="1"/>
  <c r="AI1494" i="1"/>
  <c r="AJ1494" i="1"/>
  <c r="AK1494" i="1"/>
  <c r="AO1494" i="1"/>
  <c r="AN1494" i="1" s="1"/>
  <c r="AT1494" i="1"/>
  <c r="AU1494" i="1"/>
  <c r="AV1494" i="1"/>
  <c r="AW1494" i="1"/>
  <c r="BB1494" i="1" s="1"/>
  <c r="AC1495" i="1"/>
  <c r="AD1495" i="1"/>
  <c r="AE1495" i="1"/>
  <c r="AF1495" i="1"/>
  <c r="AO1495" i="1" s="1"/>
  <c r="AG1495" i="1"/>
  <c r="AH1495" i="1"/>
  <c r="AI1495" i="1"/>
  <c r="AJ1495" i="1"/>
  <c r="AK1495" i="1"/>
  <c r="AT1495" i="1"/>
  <c r="AU1495" i="1"/>
  <c r="AV1495" i="1"/>
  <c r="AW1495" i="1"/>
  <c r="BB1495" i="1" s="1"/>
  <c r="AC1496" i="1"/>
  <c r="AD1496" i="1"/>
  <c r="AE1496" i="1"/>
  <c r="AF1496" i="1"/>
  <c r="AG1496" i="1"/>
  <c r="AH1496" i="1"/>
  <c r="AI1496" i="1"/>
  <c r="AJ1496" i="1"/>
  <c r="AK1496" i="1"/>
  <c r="AO1496" i="1"/>
  <c r="AN1496" i="1" s="1"/>
  <c r="AT1496" i="1"/>
  <c r="AU1496" i="1"/>
  <c r="AV1496" i="1"/>
  <c r="AW1496" i="1"/>
  <c r="BB1496" i="1" s="1"/>
  <c r="AC1497" i="1"/>
  <c r="AD1497" i="1"/>
  <c r="AE1497" i="1"/>
  <c r="AF1497" i="1"/>
  <c r="AO1497" i="1" s="1"/>
  <c r="AG1497" i="1"/>
  <c r="AH1497" i="1"/>
  <c r="AI1497" i="1"/>
  <c r="AJ1497" i="1"/>
  <c r="AK1497" i="1"/>
  <c r="AT1497" i="1"/>
  <c r="AU1497" i="1"/>
  <c r="AV1497" i="1"/>
  <c r="AW1497" i="1"/>
  <c r="BB1497" i="1" s="1"/>
  <c r="AC1498" i="1"/>
  <c r="AD1498" i="1"/>
  <c r="AE1498" i="1"/>
  <c r="AF1498" i="1"/>
  <c r="AO1498" i="1" s="1"/>
  <c r="AN1498" i="1" s="1"/>
  <c r="AG1498" i="1"/>
  <c r="AH1498" i="1"/>
  <c r="AI1498" i="1"/>
  <c r="AJ1498" i="1"/>
  <c r="AK1498" i="1"/>
  <c r="AT1498" i="1"/>
  <c r="AU1498" i="1"/>
  <c r="AV1498" i="1"/>
  <c r="AW1498" i="1"/>
  <c r="BB1498" i="1" s="1"/>
  <c r="AC1499" i="1"/>
  <c r="AD1499" i="1"/>
  <c r="AE1499" i="1"/>
  <c r="AF1499" i="1"/>
  <c r="AO1499" i="1" s="1"/>
  <c r="AG1499" i="1"/>
  <c r="AH1499" i="1"/>
  <c r="AI1499" i="1"/>
  <c r="AJ1499" i="1"/>
  <c r="AK1499" i="1"/>
  <c r="AT1499" i="1"/>
  <c r="AU1499" i="1"/>
  <c r="AV1499" i="1"/>
  <c r="AW1499" i="1"/>
  <c r="BB1499" i="1" s="1"/>
  <c r="AC1500" i="1"/>
  <c r="AD1500" i="1"/>
  <c r="AE1500" i="1"/>
  <c r="AF1500" i="1"/>
  <c r="AO1500" i="1" s="1"/>
  <c r="AN1500" i="1" s="1"/>
  <c r="AG1500" i="1"/>
  <c r="AH1500" i="1"/>
  <c r="AI1500" i="1"/>
  <c r="AJ1500" i="1"/>
  <c r="AK1500" i="1"/>
  <c r="AT1500" i="1"/>
  <c r="AU1500" i="1"/>
  <c r="AV1500" i="1"/>
  <c r="AW1500" i="1"/>
  <c r="BB1500" i="1" s="1"/>
  <c r="AC1501" i="1"/>
  <c r="AD1501" i="1"/>
  <c r="AE1501" i="1"/>
  <c r="AF1501" i="1"/>
  <c r="AO1501" i="1" s="1"/>
  <c r="AG1501" i="1"/>
  <c r="AH1501" i="1"/>
  <c r="AI1501" i="1"/>
  <c r="AJ1501" i="1"/>
  <c r="AK1501" i="1"/>
  <c r="AT1501" i="1"/>
  <c r="AU1501" i="1"/>
  <c r="AV1501" i="1"/>
  <c r="AW1501" i="1"/>
  <c r="BB1501" i="1" s="1"/>
  <c r="AC1502" i="1"/>
  <c r="AD1502" i="1"/>
  <c r="AE1502" i="1"/>
  <c r="AF1502" i="1"/>
  <c r="AG1502" i="1"/>
  <c r="AH1502" i="1"/>
  <c r="AI1502" i="1"/>
  <c r="AJ1502" i="1"/>
  <c r="AK1502" i="1"/>
  <c r="AO1502" i="1"/>
  <c r="AN1502" i="1" s="1"/>
  <c r="AT1502" i="1"/>
  <c r="AU1502" i="1"/>
  <c r="AV1502" i="1"/>
  <c r="AW1502" i="1"/>
  <c r="BB1502" i="1" s="1"/>
  <c r="AC1503" i="1"/>
  <c r="AD1503" i="1"/>
  <c r="AE1503" i="1"/>
  <c r="AF1503" i="1"/>
  <c r="AO1503" i="1" s="1"/>
  <c r="AG1503" i="1"/>
  <c r="AH1503" i="1"/>
  <c r="AI1503" i="1"/>
  <c r="AJ1503" i="1"/>
  <c r="AK1503" i="1"/>
  <c r="AT1503" i="1"/>
  <c r="AU1503" i="1"/>
  <c r="AV1503" i="1"/>
  <c r="AW1503" i="1"/>
  <c r="BB1503" i="1" s="1"/>
  <c r="AC1504" i="1"/>
  <c r="AD1504" i="1"/>
  <c r="AE1504" i="1"/>
  <c r="AF1504" i="1"/>
  <c r="AG1504" i="1"/>
  <c r="AH1504" i="1"/>
  <c r="AI1504" i="1"/>
  <c r="AJ1504" i="1"/>
  <c r="AK1504" i="1"/>
  <c r="AO1504" i="1"/>
  <c r="AN1504" i="1" s="1"/>
  <c r="AT1504" i="1"/>
  <c r="AU1504" i="1"/>
  <c r="AV1504" i="1"/>
  <c r="AW1504" i="1"/>
  <c r="BB1504" i="1" s="1"/>
  <c r="AC1505" i="1"/>
  <c r="AD1505" i="1"/>
  <c r="AE1505" i="1"/>
  <c r="AF1505" i="1"/>
  <c r="AO1505" i="1" s="1"/>
  <c r="AG1505" i="1"/>
  <c r="AH1505" i="1"/>
  <c r="AI1505" i="1"/>
  <c r="AJ1505" i="1"/>
  <c r="AK1505" i="1"/>
  <c r="AT1505" i="1"/>
  <c r="AU1505" i="1"/>
  <c r="AV1505" i="1"/>
  <c r="AW1505" i="1"/>
  <c r="BB1505" i="1" s="1"/>
  <c r="AC1506" i="1"/>
  <c r="AD1506" i="1"/>
  <c r="AE1506" i="1"/>
  <c r="AF1506" i="1"/>
  <c r="AO1506" i="1" s="1"/>
  <c r="AN1506" i="1" s="1"/>
  <c r="AG1506" i="1"/>
  <c r="AH1506" i="1"/>
  <c r="AI1506" i="1"/>
  <c r="AJ1506" i="1"/>
  <c r="AK1506" i="1"/>
  <c r="AT1506" i="1"/>
  <c r="AU1506" i="1"/>
  <c r="AV1506" i="1"/>
  <c r="AW1506" i="1"/>
  <c r="BB1506" i="1" s="1"/>
  <c r="AC1507" i="1"/>
  <c r="AD1507" i="1"/>
  <c r="AE1507" i="1"/>
  <c r="AF1507" i="1"/>
  <c r="AO1507" i="1" s="1"/>
  <c r="AG1507" i="1"/>
  <c r="AH1507" i="1"/>
  <c r="AI1507" i="1"/>
  <c r="AJ1507" i="1"/>
  <c r="AK1507" i="1"/>
  <c r="AT1507" i="1"/>
  <c r="AU1507" i="1"/>
  <c r="AV1507" i="1"/>
  <c r="AW1507" i="1"/>
  <c r="BB1507" i="1" s="1"/>
  <c r="AC1508" i="1"/>
  <c r="AD1508" i="1"/>
  <c r="AE1508" i="1"/>
  <c r="AF1508" i="1"/>
  <c r="AO1508" i="1" s="1"/>
  <c r="AN1508" i="1" s="1"/>
  <c r="AG1508" i="1"/>
  <c r="AH1508" i="1"/>
  <c r="AI1508" i="1"/>
  <c r="AJ1508" i="1"/>
  <c r="AK1508" i="1"/>
  <c r="AT1508" i="1"/>
  <c r="AU1508" i="1"/>
  <c r="AV1508" i="1"/>
  <c r="AW1508" i="1"/>
  <c r="BB1508" i="1" s="1"/>
  <c r="AC1509" i="1"/>
  <c r="AD1509" i="1"/>
  <c r="AE1509" i="1"/>
  <c r="AF1509" i="1"/>
  <c r="AO1509" i="1" s="1"/>
  <c r="AG1509" i="1"/>
  <c r="AH1509" i="1"/>
  <c r="AI1509" i="1"/>
  <c r="AJ1509" i="1"/>
  <c r="AK1509" i="1"/>
  <c r="AT1509" i="1"/>
  <c r="AU1509" i="1"/>
  <c r="AV1509" i="1"/>
  <c r="AW1509" i="1"/>
  <c r="BB1509" i="1" s="1"/>
  <c r="AC1510" i="1"/>
  <c r="AD1510" i="1"/>
  <c r="AE1510" i="1"/>
  <c r="AF1510" i="1"/>
  <c r="AG1510" i="1"/>
  <c r="AH1510" i="1"/>
  <c r="AI1510" i="1"/>
  <c r="AJ1510" i="1"/>
  <c r="AK1510" i="1"/>
  <c r="AO1510" i="1"/>
  <c r="AN1510" i="1" s="1"/>
  <c r="AT1510" i="1"/>
  <c r="AU1510" i="1"/>
  <c r="AV1510" i="1"/>
  <c r="AW1510" i="1"/>
  <c r="BB1510" i="1" s="1"/>
  <c r="AC1511" i="1"/>
  <c r="AD1511" i="1"/>
  <c r="AE1511" i="1"/>
  <c r="AF1511" i="1"/>
  <c r="AO1511" i="1" s="1"/>
  <c r="AG1511" i="1"/>
  <c r="AH1511" i="1"/>
  <c r="AI1511" i="1"/>
  <c r="AJ1511" i="1"/>
  <c r="AK1511" i="1"/>
  <c r="AT1511" i="1"/>
  <c r="AU1511" i="1"/>
  <c r="AV1511" i="1"/>
  <c r="AW1511" i="1"/>
  <c r="BB1511" i="1" s="1"/>
  <c r="AC1512" i="1"/>
  <c r="AD1512" i="1"/>
  <c r="AE1512" i="1"/>
  <c r="AF1512" i="1"/>
  <c r="AG1512" i="1"/>
  <c r="AH1512" i="1"/>
  <c r="AI1512" i="1"/>
  <c r="AJ1512" i="1"/>
  <c r="AK1512" i="1"/>
  <c r="AO1512" i="1"/>
  <c r="AN1512" i="1" s="1"/>
  <c r="AT1512" i="1"/>
  <c r="AU1512" i="1"/>
  <c r="AV1512" i="1"/>
  <c r="AW1512" i="1"/>
  <c r="BB1512" i="1" s="1"/>
  <c r="AC1513" i="1"/>
  <c r="AD1513" i="1"/>
  <c r="AE1513" i="1"/>
  <c r="AF1513" i="1"/>
  <c r="AO1513" i="1" s="1"/>
  <c r="AG1513" i="1"/>
  <c r="AH1513" i="1"/>
  <c r="AI1513" i="1"/>
  <c r="AJ1513" i="1"/>
  <c r="AK1513" i="1"/>
  <c r="AT1513" i="1"/>
  <c r="AU1513" i="1"/>
  <c r="AV1513" i="1"/>
  <c r="AW1513" i="1"/>
  <c r="BB1513" i="1" s="1"/>
  <c r="AC1514" i="1"/>
  <c r="AD1514" i="1"/>
  <c r="AE1514" i="1"/>
  <c r="AF1514" i="1"/>
  <c r="AO1514" i="1" s="1"/>
  <c r="AN1514" i="1" s="1"/>
  <c r="AG1514" i="1"/>
  <c r="AH1514" i="1"/>
  <c r="AI1514" i="1"/>
  <c r="AJ1514" i="1"/>
  <c r="AK1514" i="1"/>
  <c r="AT1514" i="1"/>
  <c r="AU1514" i="1"/>
  <c r="AV1514" i="1"/>
  <c r="AW1514" i="1"/>
  <c r="BB1514" i="1" s="1"/>
  <c r="AC1515" i="1"/>
  <c r="AD1515" i="1"/>
  <c r="AE1515" i="1"/>
  <c r="AF1515" i="1"/>
  <c r="AO1515" i="1" s="1"/>
  <c r="AG1515" i="1"/>
  <c r="AH1515" i="1"/>
  <c r="AI1515" i="1"/>
  <c r="AJ1515" i="1"/>
  <c r="AK1515" i="1"/>
  <c r="AT1515" i="1"/>
  <c r="AU1515" i="1"/>
  <c r="AV1515" i="1"/>
  <c r="AW1515" i="1"/>
  <c r="BB1515" i="1" s="1"/>
  <c r="AC1516" i="1"/>
  <c r="AD1516" i="1"/>
  <c r="AE1516" i="1"/>
  <c r="AF1516" i="1"/>
  <c r="AO1516" i="1" s="1"/>
  <c r="AN1516" i="1" s="1"/>
  <c r="AG1516" i="1"/>
  <c r="AH1516" i="1"/>
  <c r="AI1516" i="1"/>
  <c r="AJ1516" i="1"/>
  <c r="AK1516" i="1"/>
  <c r="AT1516" i="1"/>
  <c r="AU1516" i="1"/>
  <c r="AV1516" i="1"/>
  <c r="AW1516" i="1"/>
  <c r="BB1516" i="1" s="1"/>
  <c r="AC1517" i="1"/>
  <c r="AD1517" i="1"/>
  <c r="AE1517" i="1"/>
  <c r="AF1517" i="1"/>
  <c r="AO1517" i="1" s="1"/>
  <c r="AG1517" i="1"/>
  <c r="AH1517" i="1"/>
  <c r="AI1517" i="1"/>
  <c r="AJ1517" i="1"/>
  <c r="AK1517" i="1"/>
  <c r="AT1517" i="1"/>
  <c r="AU1517" i="1"/>
  <c r="AV1517" i="1"/>
  <c r="AW1517" i="1"/>
  <c r="BB1517" i="1" s="1"/>
  <c r="AC1518" i="1"/>
  <c r="AD1518" i="1"/>
  <c r="AE1518" i="1"/>
  <c r="AF1518" i="1"/>
  <c r="AG1518" i="1"/>
  <c r="AH1518" i="1"/>
  <c r="AI1518" i="1"/>
  <c r="AJ1518" i="1"/>
  <c r="AK1518" i="1"/>
  <c r="AO1518" i="1"/>
  <c r="AN1518" i="1" s="1"/>
  <c r="AT1518" i="1"/>
  <c r="AU1518" i="1"/>
  <c r="AV1518" i="1"/>
  <c r="AW1518" i="1"/>
  <c r="BB1518" i="1" s="1"/>
  <c r="AC1519" i="1"/>
  <c r="AD1519" i="1"/>
  <c r="AE1519" i="1"/>
  <c r="AF1519" i="1"/>
  <c r="AO1519" i="1" s="1"/>
  <c r="AG1519" i="1"/>
  <c r="AH1519" i="1"/>
  <c r="AI1519" i="1"/>
  <c r="AJ1519" i="1"/>
  <c r="AK1519" i="1"/>
  <c r="AT1519" i="1"/>
  <c r="AU1519" i="1"/>
  <c r="AV1519" i="1"/>
  <c r="AW1519" i="1"/>
  <c r="BB1519" i="1" s="1"/>
  <c r="AC1520" i="1"/>
  <c r="AD1520" i="1"/>
  <c r="AE1520" i="1"/>
  <c r="AF1520" i="1"/>
  <c r="AG1520" i="1"/>
  <c r="AH1520" i="1"/>
  <c r="AI1520" i="1"/>
  <c r="AJ1520" i="1"/>
  <c r="AK1520" i="1"/>
  <c r="AO1520" i="1"/>
  <c r="AN1520" i="1" s="1"/>
  <c r="AT1520" i="1"/>
  <c r="AU1520" i="1"/>
  <c r="AV1520" i="1"/>
  <c r="AW1520" i="1"/>
  <c r="BB1520" i="1" s="1"/>
  <c r="AC1521" i="1"/>
  <c r="AD1521" i="1"/>
  <c r="AE1521" i="1"/>
  <c r="AF1521" i="1"/>
  <c r="AO1521" i="1" s="1"/>
  <c r="AG1521" i="1"/>
  <c r="AH1521" i="1"/>
  <c r="AI1521" i="1"/>
  <c r="AJ1521" i="1"/>
  <c r="AK1521" i="1"/>
  <c r="AT1521" i="1"/>
  <c r="AU1521" i="1"/>
  <c r="AV1521" i="1"/>
  <c r="AW1521" i="1"/>
  <c r="BB1521" i="1" s="1"/>
  <c r="AC1522" i="1"/>
  <c r="AD1522" i="1"/>
  <c r="AE1522" i="1"/>
  <c r="AF1522" i="1"/>
  <c r="AO1522" i="1" s="1"/>
  <c r="AN1522" i="1" s="1"/>
  <c r="AG1522" i="1"/>
  <c r="AH1522" i="1"/>
  <c r="AI1522" i="1"/>
  <c r="AJ1522" i="1"/>
  <c r="AK1522" i="1"/>
  <c r="AT1522" i="1"/>
  <c r="AU1522" i="1"/>
  <c r="AV1522" i="1"/>
  <c r="AW1522" i="1"/>
  <c r="BB1522" i="1" s="1"/>
  <c r="AC1523" i="1"/>
  <c r="AD1523" i="1"/>
  <c r="AE1523" i="1"/>
  <c r="AF1523" i="1"/>
  <c r="AO1523" i="1" s="1"/>
  <c r="AG1523" i="1"/>
  <c r="AH1523" i="1"/>
  <c r="AI1523" i="1"/>
  <c r="AJ1523" i="1"/>
  <c r="AK1523" i="1"/>
  <c r="AT1523" i="1"/>
  <c r="AU1523" i="1"/>
  <c r="AV1523" i="1"/>
  <c r="AW1523" i="1"/>
  <c r="BB1523" i="1" s="1"/>
  <c r="AC1524" i="1"/>
  <c r="AD1524" i="1"/>
  <c r="AE1524" i="1"/>
  <c r="AF1524" i="1"/>
  <c r="AO1524" i="1" s="1"/>
  <c r="AN1524" i="1" s="1"/>
  <c r="AG1524" i="1"/>
  <c r="AH1524" i="1"/>
  <c r="AI1524" i="1"/>
  <c r="AJ1524" i="1"/>
  <c r="AK1524" i="1"/>
  <c r="AT1524" i="1"/>
  <c r="AU1524" i="1"/>
  <c r="AV1524" i="1"/>
  <c r="AW1524" i="1"/>
  <c r="BB1524" i="1" s="1"/>
  <c r="AC1525" i="1"/>
  <c r="AD1525" i="1"/>
  <c r="AE1525" i="1"/>
  <c r="AF1525" i="1"/>
  <c r="AO1525" i="1" s="1"/>
  <c r="AG1525" i="1"/>
  <c r="AH1525" i="1"/>
  <c r="AI1525" i="1"/>
  <c r="AJ1525" i="1"/>
  <c r="AK1525" i="1"/>
  <c r="AT1525" i="1"/>
  <c r="AU1525" i="1"/>
  <c r="AV1525" i="1"/>
  <c r="AW1525" i="1"/>
  <c r="BB1525" i="1" s="1"/>
  <c r="AC1526" i="1"/>
  <c r="AD1526" i="1"/>
  <c r="AE1526" i="1"/>
  <c r="AF1526" i="1"/>
  <c r="AG1526" i="1"/>
  <c r="AH1526" i="1"/>
  <c r="AI1526" i="1"/>
  <c r="AJ1526" i="1"/>
  <c r="AK1526" i="1"/>
  <c r="AO1526" i="1"/>
  <c r="AN1526" i="1" s="1"/>
  <c r="AT1526" i="1"/>
  <c r="AU1526" i="1"/>
  <c r="AV1526" i="1"/>
  <c r="AW1526" i="1"/>
  <c r="BB1526" i="1" s="1"/>
  <c r="AC1527" i="1"/>
  <c r="AD1527" i="1"/>
  <c r="AE1527" i="1"/>
  <c r="AF1527" i="1"/>
  <c r="AO1527" i="1" s="1"/>
  <c r="AG1527" i="1"/>
  <c r="AH1527" i="1"/>
  <c r="AI1527" i="1"/>
  <c r="AJ1527" i="1"/>
  <c r="AK1527" i="1"/>
  <c r="AT1527" i="1"/>
  <c r="AU1527" i="1"/>
  <c r="AV1527" i="1"/>
  <c r="AW1527" i="1"/>
  <c r="BB1527" i="1" s="1"/>
  <c r="AC1528" i="1"/>
  <c r="AD1528" i="1"/>
  <c r="AE1528" i="1"/>
  <c r="AF1528" i="1"/>
  <c r="AG1528" i="1"/>
  <c r="AH1528" i="1"/>
  <c r="AI1528" i="1"/>
  <c r="AJ1528" i="1"/>
  <c r="AK1528" i="1"/>
  <c r="AO1528" i="1"/>
  <c r="AN1528" i="1" s="1"/>
  <c r="AT1528" i="1"/>
  <c r="AU1528" i="1"/>
  <c r="AV1528" i="1"/>
  <c r="AW1528" i="1"/>
  <c r="BB1528" i="1" s="1"/>
  <c r="AC1529" i="1"/>
  <c r="AD1529" i="1"/>
  <c r="AE1529" i="1"/>
  <c r="AF1529" i="1"/>
  <c r="AO1529" i="1" s="1"/>
  <c r="AG1529" i="1"/>
  <c r="AH1529" i="1"/>
  <c r="AI1529" i="1"/>
  <c r="AJ1529" i="1"/>
  <c r="AK1529" i="1"/>
  <c r="AT1529" i="1"/>
  <c r="AU1529" i="1"/>
  <c r="AV1529" i="1"/>
  <c r="AW1529" i="1"/>
  <c r="BB1529" i="1" s="1"/>
  <c r="AC1530" i="1"/>
  <c r="AD1530" i="1"/>
  <c r="AE1530" i="1"/>
  <c r="AF1530" i="1"/>
  <c r="AO1530" i="1" s="1"/>
  <c r="AN1530" i="1" s="1"/>
  <c r="AG1530" i="1"/>
  <c r="AH1530" i="1"/>
  <c r="AI1530" i="1"/>
  <c r="AJ1530" i="1"/>
  <c r="AK1530" i="1"/>
  <c r="AT1530" i="1"/>
  <c r="AU1530" i="1"/>
  <c r="AV1530" i="1"/>
  <c r="AW1530" i="1"/>
  <c r="BB1530" i="1" s="1"/>
  <c r="AC1531" i="1"/>
  <c r="AD1531" i="1"/>
  <c r="AE1531" i="1"/>
  <c r="AF1531" i="1"/>
  <c r="AO1531" i="1" s="1"/>
  <c r="AG1531" i="1"/>
  <c r="AH1531" i="1"/>
  <c r="AI1531" i="1"/>
  <c r="AJ1531" i="1"/>
  <c r="AK1531" i="1"/>
  <c r="AT1531" i="1"/>
  <c r="AU1531" i="1"/>
  <c r="AV1531" i="1"/>
  <c r="AW1531" i="1"/>
  <c r="BB1531" i="1" s="1"/>
  <c r="AC1532" i="1"/>
  <c r="AD1532" i="1"/>
  <c r="AE1532" i="1"/>
  <c r="AF1532" i="1"/>
  <c r="AO1532" i="1" s="1"/>
  <c r="AN1532" i="1" s="1"/>
  <c r="AG1532" i="1"/>
  <c r="AH1532" i="1"/>
  <c r="AI1532" i="1"/>
  <c r="AJ1532" i="1"/>
  <c r="AK1532" i="1"/>
  <c r="AT1532" i="1"/>
  <c r="AU1532" i="1"/>
  <c r="AV1532" i="1"/>
  <c r="AW1532" i="1"/>
  <c r="BB1532" i="1" s="1"/>
  <c r="AC1533" i="1"/>
  <c r="AD1533" i="1"/>
  <c r="AE1533" i="1"/>
  <c r="AF1533" i="1"/>
  <c r="AO1533" i="1" s="1"/>
  <c r="AG1533" i="1"/>
  <c r="AH1533" i="1"/>
  <c r="AI1533" i="1"/>
  <c r="AJ1533" i="1"/>
  <c r="AK1533" i="1"/>
  <c r="AT1533" i="1"/>
  <c r="AU1533" i="1"/>
  <c r="AV1533" i="1"/>
  <c r="AW1533" i="1"/>
  <c r="BB1533" i="1" s="1"/>
  <c r="AC1534" i="1"/>
  <c r="AD1534" i="1"/>
  <c r="AE1534" i="1"/>
  <c r="AF1534" i="1"/>
  <c r="AG1534" i="1"/>
  <c r="AH1534" i="1"/>
  <c r="AI1534" i="1"/>
  <c r="AJ1534" i="1"/>
  <c r="AK1534" i="1"/>
  <c r="AO1534" i="1"/>
  <c r="AN1534" i="1" s="1"/>
  <c r="AT1534" i="1"/>
  <c r="AU1534" i="1"/>
  <c r="AV1534" i="1"/>
  <c r="AW1534" i="1"/>
  <c r="BB1534" i="1" s="1"/>
  <c r="AC1535" i="1"/>
  <c r="AD1535" i="1"/>
  <c r="AE1535" i="1"/>
  <c r="AF1535" i="1"/>
  <c r="AO1535" i="1" s="1"/>
  <c r="AG1535" i="1"/>
  <c r="AH1535" i="1"/>
  <c r="AI1535" i="1"/>
  <c r="AJ1535" i="1"/>
  <c r="AK1535" i="1"/>
  <c r="AT1535" i="1"/>
  <c r="AU1535" i="1"/>
  <c r="AV1535" i="1"/>
  <c r="AW1535" i="1"/>
  <c r="BB1535" i="1" s="1"/>
  <c r="AC1536" i="1"/>
  <c r="AD1536" i="1"/>
  <c r="AE1536" i="1"/>
  <c r="AF1536" i="1"/>
  <c r="AG1536" i="1"/>
  <c r="AH1536" i="1"/>
  <c r="AI1536" i="1"/>
  <c r="AJ1536" i="1"/>
  <c r="AK1536" i="1"/>
  <c r="AO1536" i="1"/>
  <c r="AN1536" i="1" s="1"/>
  <c r="AT1536" i="1"/>
  <c r="AU1536" i="1"/>
  <c r="AV1536" i="1"/>
  <c r="AW1536" i="1"/>
  <c r="BB1536" i="1" s="1"/>
  <c r="AC1537" i="1"/>
  <c r="AD1537" i="1"/>
  <c r="AE1537" i="1"/>
  <c r="AF1537" i="1"/>
  <c r="AO1537" i="1" s="1"/>
  <c r="AG1537" i="1"/>
  <c r="AH1537" i="1"/>
  <c r="AI1537" i="1"/>
  <c r="AJ1537" i="1"/>
  <c r="AK1537" i="1"/>
  <c r="AT1537" i="1"/>
  <c r="AU1537" i="1"/>
  <c r="AV1537" i="1"/>
  <c r="AW1537" i="1"/>
  <c r="BB1537" i="1" s="1"/>
  <c r="AC1538" i="1"/>
  <c r="AD1538" i="1"/>
  <c r="AE1538" i="1"/>
  <c r="AF1538" i="1"/>
  <c r="AO1538" i="1" s="1"/>
  <c r="AN1538" i="1" s="1"/>
  <c r="AG1538" i="1"/>
  <c r="AH1538" i="1"/>
  <c r="AI1538" i="1"/>
  <c r="AJ1538" i="1"/>
  <c r="AK1538" i="1"/>
  <c r="AT1538" i="1"/>
  <c r="AU1538" i="1"/>
  <c r="AV1538" i="1"/>
  <c r="AW1538" i="1"/>
  <c r="BB1538" i="1" s="1"/>
  <c r="AC1539" i="1"/>
  <c r="AD1539" i="1"/>
  <c r="AE1539" i="1"/>
  <c r="AF1539" i="1"/>
  <c r="AO1539" i="1" s="1"/>
  <c r="AG1539" i="1"/>
  <c r="AH1539" i="1"/>
  <c r="AI1539" i="1"/>
  <c r="AJ1539" i="1"/>
  <c r="AK1539" i="1"/>
  <c r="AT1539" i="1"/>
  <c r="AU1539" i="1"/>
  <c r="AV1539" i="1"/>
  <c r="AW1539" i="1"/>
  <c r="BB1539" i="1" s="1"/>
  <c r="AC1540" i="1"/>
  <c r="AD1540" i="1"/>
  <c r="AE1540" i="1"/>
  <c r="AF1540" i="1"/>
  <c r="AO1540" i="1" s="1"/>
  <c r="AN1540" i="1" s="1"/>
  <c r="AG1540" i="1"/>
  <c r="AH1540" i="1"/>
  <c r="AI1540" i="1"/>
  <c r="AJ1540" i="1"/>
  <c r="AK1540" i="1"/>
  <c r="AT1540" i="1"/>
  <c r="AU1540" i="1"/>
  <c r="AV1540" i="1"/>
  <c r="AW1540" i="1"/>
  <c r="BB1540" i="1" s="1"/>
  <c r="AC1541" i="1"/>
  <c r="AD1541" i="1"/>
  <c r="AE1541" i="1"/>
  <c r="AF1541" i="1"/>
  <c r="AO1541" i="1" s="1"/>
  <c r="AG1541" i="1"/>
  <c r="AH1541" i="1"/>
  <c r="AI1541" i="1"/>
  <c r="AJ1541" i="1"/>
  <c r="AK1541" i="1"/>
  <c r="AT1541" i="1"/>
  <c r="AU1541" i="1"/>
  <c r="AV1541" i="1"/>
  <c r="AW1541" i="1"/>
  <c r="BB1541" i="1" s="1"/>
  <c r="AC1542" i="1"/>
  <c r="AD1542" i="1"/>
  <c r="AE1542" i="1"/>
  <c r="AF1542" i="1"/>
  <c r="AG1542" i="1"/>
  <c r="AH1542" i="1"/>
  <c r="AI1542" i="1"/>
  <c r="AJ1542" i="1"/>
  <c r="AK1542" i="1"/>
  <c r="AO1542" i="1"/>
  <c r="AN1542" i="1" s="1"/>
  <c r="AT1542" i="1"/>
  <c r="AU1542" i="1"/>
  <c r="AV1542" i="1"/>
  <c r="AW1542" i="1"/>
  <c r="BB1542" i="1" s="1"/>
  <c r="AC1543" i="1"/>
  <c r="AD1543" i="1"/>
  <c r="AE1543" i="1"/>
  <c r="AF1543" i="1"/>
  <c r="AO1543" i="1" s="1"/>
  <c r="AG1543" i="1"/>
  <c r="AH1543" i="1"/>
  <c r="AI1543" i="1"/>
  <c r="AJ1543" i="1"/>
  <c r="AK1543" i="1"/>
  <c r="AT1543" i="1"/>
  <c r="AU1543" i="1"/>
  <c r="AV1543" i="1"/>
  <c r="AW1543" i="1"/>
  <c r="BB1543" i="1" s="1"/>
  <c r="AC1544" i="1"/>
  <c r="AD1544" i="1"/>
  <c r="AE1544" i="1"/>
  <c r="AF1544" i="1"/>
  <c r="AG1544" i="1"/>
  <c r="AH1544" i="1"/>
  <c r="AI1544" i="1"/>
  <c r="AJ1544" i="1"/>
  <c r="AK1544" i="1"/>
  <c r="AO1544" i="1"/>
  <c r="AN1544" i="1" s="1"/>
  <c r="AT1544" i="1"/>
  <c r="AU1544" i="1"/>
  <c r="AV1544" i="1"/>
  <c r="AW1544" i="1"/>
  <c r="BB1544" i="1" s="1"/>
  <c r="AC1545" i="1"/>
  <c r="AD1545" i="1"/>
  <c r="AE1545" i="1"/>
  <c r="AF1545" i="1"/>
  <c r="AO1545" i="1" s="1"/>
  <c r="AG1545" i="1"/>
  <c r="AH1545" i="1"/>
  <c r="AI1545" i="1"/>
  <c r="AJ1545" i="1"/>
  <c r="AK1545" i="1"/>
  <c r="AT1545" i="1"/>
  <c r="AU1545" i="1"/>
  <c r="AV1545" i="1"/>
  <c r="AW1545" i="1"/>
  <c r="BB1545" i="1" s="1"/>
  <c r="AC1546" i="1"/>
  <c r="AD1546" i="1"/>
  <c r="AE1546" i="1"/>
  <c r="AF1546" i="1"/>
  <c r="AO1546" i="1" s="1"/>
  <c r="AN1546" i="1" s="1"/>
  <c r="AG1546" i="1"/>
  <c r="AH1546" i="1"/>
  <c r="AI1546" i="1"/>
  <c r="AJ1546" i="1"/>
  <c r="AK1546" i="1"/>
  <c r="AT1546" i="1"/>
  <c r="AU1546" i="1"/>
  <c r="AV1546" i="1"/>
  <c r="AW1546" i="1"/>
  <c r="BB1546" i="1" s="1"/>
  <c r="AC1547" i="1"/>
  <c r="AD1547" i="1"/>
  <c r="AE1547" i="1"/>
  <c r="AF1547" i="1"/>
  <c r="AO1547" i="1" s="1"/>
  <c r="AG1547" i="1"/>
  <c r="AH1547" i="1"/>
  <c r="AI1547" i="1"/>
  <c r="AJ1547" i="1"/>
  <c r="AK1547" i="1"/>
  <c r="AT1547" i="1"/>
  <c r="AU1547" i="1"/>
  <c r="AV1547" i="1"/>
  <c r="AW1547" i="1"/>
  <c r="BB1547" i="1" s="1"/>
  <c r="AC1548" i="1"/>
  <c r="AD1548" i="1"/>
  <c r="AE1548" i="1"/>
  <c r="AF1548" i="1"/>
  <c r="AO1548" i="1" s="1"/>
  <c r="AN1548" i="1" s="1"/>
  <c r="AG1548" i="1"/>
  <c r="AH1548" i="1"/>
  <c r="AI1548" i="1"/>
  <c r="AJ1548" i="1"/>
  <c r="AK1548" i="1"/>
  <c r="AT1548" i="1"/>
  <c r="AU1548" i="1"/>
  <c r="AV1548" i="1"/>
  <c r="AW1548" i="1"/>
  <c r="BB1548" i="1" s="1"/>
  <c r="AC1549" i="1"/>
  <c r="AD1549" i="1"/>
  <c r="AE1549" i="1"/>
  <c r="AF1549" i="1"/>
  <c r="AO1549" i="1" s="1"/>
  <c r="AG1549" i="1"/>
  <c r="AH1549" i="1"/>
  <c r="AI1549" i="1"/>
  <c r="AJ1549" i="1"/>
  <c r="AK1549" i="1"/>
  <c r="AT1549" i="1"/>
  <c r="AU1549" i="1"/>
  <c r="AV1549" i="1"/>
  <c r="AW1549" i="1"/>
  <c r="BB1549" i="1" s="1"/>
  <c r="AC1550" i="1"/>
  <c r="AD1550" i="1"/>
  <c r="AE1550" i="1"/>
  <c r="AF1550" i="1"/>
  <c r="AG1550" i="1"/>
  <c r="AH1550" i="1"/>
  <c r="AI1550" i="1"/>
  <c r="AJ1550" i="1"/>
  <c r="AK1550" i="1"/>
  <c r="AO1550" i="1"/>
  <c r="AN1550" i="1" s="1"/>
  <c r="AT1550" i="1"/>
  <c r="AU1550" i="1"/>
  <c r="AV1550" i="1"/>
  <c r="AW1550" i="1"/>
  <c r="BB1550" i="1" s="1"/>
  <c r="AC1551" i="1"/>
  <c r="AD1551" i="1"/>
  <c r="AE1551" i="1"/>
  <c r="AF1551" i="1"/>
  <c r="AO1551" i="1" s="1"/>
  <c r="AG1551" i="1"/>
  <c r="AH1551" i="1"/>
  <c r="AI1551" i="1"/>
  <c r="AJ1551" i="1"/>
  <c r="AK1551" i="1"/>
  <c r="AT1551" i="1"/>
  <c r="AU1551" i="1"/>
  <c r="AV1551" i="1"/>
  <c r="AW1551" i="1"/>
  <c r="BB1551" i="1" s="1"/>
  <c r="AC1552" i="1"/>
  <c r="AD1552" i="1"/>
  <c r="AE1552" i="1"/>
  <c r="AF1552" i="1"/>
  <c r="AG1552" i="1"/>
  <c r="AH1552" i="1"/>
  <c r="AI1552" i="1"/>
  <c r="AJ1552" i="1"/>
  <c r="AK1552" i="1"/>
  <c r="AO1552" i="1"/>
  <c r="AN1552" i="1" s="1"/>
  <c r="AT1552" i="1"/>
  <c r="AU1552" i="1"/>
  <c r="AV1552" i="1"/>
  <c r="AW1552" i="1"/>
  <c r="BB1552" i="1" s="1"/>
  <c r="AC1553" i="1"/>
  <c r="AD1553" i="1"/>
  <c r="AE1553" i="1"/>
  <c r="AF1553" i="1"/>
  <c r="AO1553" i="1" s="1"/>
  <c r="AG1553" i="1"/>
  <c r="AH1553" i="1"/>
  <c r="AI1553" i="1"/>
  <c r="AJ1553" i="1"/>
  <c r="AK1553" i="1"/>
  <c r="AT1553" i="1"/>
  <c r="AU1553" i="1"/>
  <c r="AV1553" i="1"/>
  <c r="AW1553" i="1"/>
  <c r="BB1553" i="1" s="1"/>
  <c r="AC1554" i="1"/>
  <c r="AD1554" i="1"/>
  <c r="AE1554" i="1"/>
  <c r="AF1554" i="1"/>
  <c r="AO1554" i="1" s="1"/>
  <c r="AN1554" i="1" s="1"/>
  <c r="AG1554" i="1"/>
  <c r="AH1554" i="1"/>
  <c r="AI1554" i="1"/>
  <c r="AJ1554" i="1"/>
  <c r="AK1554" i="1"/>
  <c r="AT1554" i="1"/>
  <c r="AU1554" i="1"/>
  <c r="AV1554" i="1"/>
  <c r="AW1554" i="1"/>
  <c r="BB1554" i="1" s="1"/>
  <c r="AC1555" i="1"/>
  <c r="AD1555" i="1"/>
  <c r="AE1555" i="1"/>
  <c r="AF1555" i="1"/>
  <c r="AO1555" i="1" s="1"/>
  <c r="AG1555" i="1"/>
  <c r="AH1555" i="1"/>
  <c r="AI1555" i="1"/>
  <c r="AJ1555" i="1"/>
  <c r="AK1555" i="1"/>
  <c r="AT1555" i="1"/>
  <c r="AU1555" i="1"/>
  <c r="AV1555" i="1"/>
  <c r="AW1555" i="1"/>
  <c r="BB1555" i="1" s="1"/>
  <c r="AC1556" i="1"/>
  <c r="AD1556" i="1"/>
  <c r="AE1556" i="1"/>
  <c r="AF1556" i="1"/>
  <c r="AO1556" i="1" s="1"/>
  <c r="AN1556" i="1" s="1"/>
  <c r="AG1556" i="1"/>
  <c r="AH1556" i="1"/>
  <c r="AI1556" i="1"/>
  <c r="AJ1556" i="1"/>
  <c r="AK1556" i="1"/>
  <c r="AT1556" i="1"/>
  <c r="AU1556" i="1"/>
  <c r="AV1556" i="1"/>
  <c r="AW1556" i="1"/>
  <c r="BB1556" i="1" s="1"/>
  <c r="AC1557" i="1"/>
  <c r="AD1557" i="1"/>
  <c r="AE1557" i="1"/>
  <c r="AF1557" i="1"/>
  <c r="AO1557" i="1" s="1"/>
  <c r="AG1557" i="1"/>
  <c r="AH1557" i="1"/>
  <c r="AI1557" i="1"/>
  <c r="AJ1557" i="1"/>
  <c r="AK1557" i="1"/>
  <c r="AT1557" i="1"/>
  <c r="AU1557" i="1"/>
  <c r="AV1557" i="1"/>
  <c r="AW1557" i="1"/>
  <c r="BB1557" i="1" s="1"/>
  <c r="AC1558" i="1"/>
  <c r="AD1558" i="1"/>
  <c r="AE1558" i="1"/>
  <c r="AF1558" i="1"/>
  <c r="AG1558" i="1"/>
  <c r="AH1558" i="1"/>
  <c r="AI1558" i="1"/>
  <c r="AJ1558" i="1"/>
  <c r="AK1558" i="1"/>
  <c r="AO1558" i="1"/>
  <c r="AN1558" i="1" s="1"/>
  <c r="AT1558" i="1"/>
  <c r="AU1558" i="1"/>
  <c r="AV1558" i="1"/>
  <c r="AW1558" i="1"/>
  <c r="BB1558" i="1" s="1"/>
  <c r="AC1559" i="1"/>
  <c r="AD1559" i="1"/>
  <c r="AE1559" i="1"/>
  <c r="AF1559" i="1"/>
  <c r="AO1559" i="1" s="1"/>
  <c r="AG1559" i="1"/>
  <c r="AH1559" i="1"/>
  <c r="AI1559" i="1"/>
  <c r="AJ1559" i="1"/>
  <c r="AK1559" i="1"/>
  <c r="AT1559" i="1"/>
  <c r="AU1559" i="1"/>
  <c r="AV1559" i="1"/>
  <c r="AW1559" i="1"/>
  <c r="BB1559" i="1" s="1"/>
  <c r="AC1560" i="1"/>
  <c r="AD1560" i="1"/>
  <c r="AE1560" i="1"/>
  <c r="AF1560" i="1"/>
  <c r="AG1560" i="1"/>
  <c r="AH1560" i="1"/>
  <c r="AI1560" i="1"/>
  <c r="AJ1560" i="1"/>
  <c r="AK1560" i="1"/>
  <c r="AO1560" i="1"/>
  <c r="AN1560" i="1" s="1"/>
  <c r="AT1560" i="1"/>
  <c r="AU1560" i="1"/>
  <c r="AV1560" i="1"/>
  <c r="AW1560" i="1"/>
  <c r="BB1560" i="1" s="1"/>
  <c r="AC1561" i="1"/>
  <c r="AD1561" i="1"/>
  <c r="AE1561" i="1"/>
  <c r="AF1561" i="1"/>
  <c r="AO1561" i="1" s="1"/>
  <c r="AG1561" i="1"/>
  <c r="AH1561" i="1"/>
  <c r="AI1561" i="1"/>
  <c r="AJ1561" i="1"/>
  <c r="AK1561" i="1"/>
  <c r="AT1561" i="1"/>
  <c r="AU1561" i="1"/>
  <c r="AV1561" i="1"/>
  <c r="AW1561" i="1"/>
  <c r="BB1561" i="1" s="1"/>
  <c r="AC1562" i="1"/>
  <c r="AD1562" i="1"/>
  <c r="AE1562" i="1"/>
  <c r="AF1562" i="1"/>
  <c r="AO1562" i="1" s="1"/>
  <c r="AN1562" i="1" s="1"/>
  <c r="AG1562" i="1"/>
  <c r="AH1562" i="1"/>
  <c r="AI1562" i="1"/>
  <c r="AJ1562" i="1"/>
  <c r="AK1562" i="1"/>
  <c r="AT1562" i="1"/>
  <c r="AU1562" i="1"/>
  <c r="AV1562" i="1"/>
  <c r="AW1562" i="1"/>
  <c r="BB1562" i="1" s="1"/>
  <c r="AC1563" i="1"/>
  <c r="AD1563" i="1"/>
  <c r="AE1563" i="1"/>
  <c r="AF1563" i="1"/>
  <c r="AO1563" i="1" s="1"/>
  <c r="AG1563" i="1"/>
  <c r="AH1563" i="1"/>
  <c r="AI1563" i="1"/>
  <c r="AJ1563" i="1"/>
  <c r="AK1563" i="1"/>
  <c r="AT1563" i="1"/>
  <c r="AU1563" i="1"/>
  <c r="AV1563" i="1"/>
  <c r="AW1563" i="1"/>
  <c r="BB1563" i="1" s="1"/>
  <c r="AC1564" i="1"/>
  <c r="AD1564" i="1"/>
  <c r="AE1564" i="1"/>
  <c r="AF1564" i="1"/>
  <c r="AO1564" i="1" s="1"/>
  <c r="AN1564" i="1" s="1"/>
  <c r="AG1564" i="1"/>
  <c r="AH1564" i="1"/>
  <c r="AI1564" i="1"/>
  <c r="AJ1564" i="1"/>
  <c r="AK1564" i="1"/>
  <c r="AT1564" i="1"/>
  <c r="AU1564" i="1"/>
  <c r="AV1564" i="1"/>
  <c r="AW1564" i="1"/>
  <c r="BB1564" i="1" s="1"/>
  <c r="AC1565" i="1"/>
  <c r="AD1565" i="1"/>
  <c r="AE1565" i="1"/>
  <c r="AF1565" i="1"/>
  <c r="AO1565" i="1" s="1"/>
  <c r="AG1565" i="1"/>
  <c r="AH1565" i="1"/>
  <c r="AI1565" i="1"/>
  <c r="AJ1565" i="1"/>
  <c r="AK1565" i="1"/>
  <c r="AT1565" i="1"/>
  <c r="AU1565" i="1"/>
  <c r="AV1565" i="1"/>
  <c r="AW1565" i="1"/>
  <c r="BB1565" i="1" s="1"/>
  <c r="AC1566" i="1"/>
  <c r="AD1566" i="1"/>
  <c r="AE1566" i="1"/>
  <c r="AF1566" i="1"/>
  <c r="AG1566" i="1"/>
  <c r="AH1566" i="1"/>
  <c r="AI1566" i="1"/>
  <c r="AJ1566" i="1"/>
  <c r="AK1566" i="1"/>
  <c r="AO1566" i="1"/>
  <c r="AN1566" i="1" s="1"/>
  <c r="AT1566" i="1"/>
  <c r="AU1566" i="1"/>
  <c r="AV1566" i="1"/>
  <c r="AW1566" i="1"/>
  <c r="BB1566" i="1" s="1"/>
  <c r="AC1567" i="1"/>
  <c r="AD1567" i="1"/>
  <c r="AE1567" i="1"/>
  <c r="AF1567" i="1"/>
  <c r="AO1567" i="1" s="1"/>
  <c r="AG1567" i="1"/>
  <c r="AH1567" i="1"/>
  <c r="AI1567" i="1"/>
  <c r="AJ1567" i="1"/>
  <c r="AK1567" i="1"/>
  <c r="AT1567" i="1"/>
  <c r="AU1567" i="1"/>
  <c r="AV1567" i="1"/>
  <c r="AW1567" i="1"/>
  <c r="BB1567" i="1" s="1"/>
  <c r="AC1568" i="1"/>
  <c r="AD1568" i="1"/>
  <c r="AE1568" i="1"/>
  <c r="AF1568" i="1"/>
  <c r="AG1568" i="1"/>
  <c r="AH1568" i="1"/>
  <c r="AI1568" i="1"/>
  <c r="AJ1568" i="1"/>
  <c r="AK1568" i="1"/>
  <c r="AO1568" i="1"/>
  <c r="AN1568" i="1" s="1"/>
  <c r="AT1568" i="1"/>
  <c r="AU1568" i="1"/>
  <c r="AV1568" i="1"/>
  <c r="AW1568" i="1"/>
  <c r="BB1568" i="1" s="1"/>
  <c r="AC1569" i="1"/>
  <c r="AD1569" i="1"/>
  <c r="AE1569" i="1"/>
  <c r="AF1569" i="1"/>
  <c r="AO1569" i="1" s="1"/>
  <c r="AG1569" i="1"/>
  <c r="AH1569" i="1"/>
  <c r="AI1569" i="1"/>
  <c r="AJ1569" i="1"/>
  <c r="AK1569" i="1"/>
  <c r="AT1569" i="1"/>
  <c r="AU1569" i="1"/>
  <c r="AV1569" i="1"/>
  <c r="AW1569" i="1"/>
  <c r="BB1569" i="1" s="1"/>
  <c r="AC1570" i="1"/>
  <c r="AD1570" i="1"/>
  <c r="AE1570" i="1"/>
  <c r="AF1570" i="1"/>
  <c r="AO1570" i="1" s="1"/>
  <c r="AN1570" i="1" s="1"/>
  <c r="AG1570" i="1"/>
  <c r="AH1570" i="1"/>
  <c r="AI1570" i="1"/>
  <c r="AJ1570" i="1"/>
  <c r="AK1570" i="1"/>
  <c r="AT1570" i="1"/>
  <c r="AU1570" i="1"/>
  <c r="AV1570" i="1"/>
  <c r="AW1570" i="1"/>
  <c r="BB1570" i="1" s="1"/>
  <c r="AC1571" i="1"/>
  <c r="AD1571" i="1"/>
  <c r="AE1571" i="1"/>
  <c r="AF1571" i="1"/>
  <c r="AO1571" i="1" s="1"/>
  <c r="AG1571" i="1"/>
  <c r="AH1571" i="1"/>
  <c r="AI1571" i="1"/>
  <c r="AJ1571" i="1"/>
  <c r="AK1571" i="1"/>
  <c r="AT1571" i="1"/>
  <c r="AU1571" i="1"/>
  <c r="AV1571" i="1"/>
  <c r="AW1571" i="1"/>
  <c r="BB1571" i="1" s="1"/>
  <c r="AC1572" i="1"/>
  <c r="AD1572" i="1"/>
  <c r="AE1572" i="1"/>
  <c r="AF1572" i="1"/>
  <c r="AO1572" i="1" s="1"/>
  <c r="AN1572" i="1" s="1"/>
  <c r="AG1572" i="1"/>
  <c r="AH1572" i="1"/>
  <c r="AI1572" i="1"/>
  <c r="AJ1572" i="1"/>
  <c r="AK1572" i="1"/>
  <c r="AT1572" i="1"/>
  <c r="AU1572" i="1"/>
  <c r="AV1572" i="1"/>
  <c r="AW1572" i="1"/>
  <c r="BB1572" i="1" s="1"/>
  <c r="AC1573" i="1"/>
  <c r="AD1573" i="1"/>
  <c r="AE1573" i="1"/>
  <c r="AF1573" i="1"/>
  <c r="AO1573" i="1" s="1"/>
  <c r="AG1573" i="1"/>
  <c r="AH1573" i="1"/>
  <c r="AI1573" i="1"/>
  <c r="AJ1573" i="1"/>
  <c r="AK1573" i="1"/>
  <c r="AT1573" i="1"/>
  <c r="AU1573" i="1"/>
  <c r="AV1573" i="1"/>
  <c r="AW1573" i="1"/>
  <c r="BB1573" i="1" s="1"/>
  <c r="AC1574" i="1"/>
  <c r="AD1574" i="1"/>
  <c r="AE1574" i="1"/>
  <c r="AF1574" i="1"/>
  <c r="AG1574" i="1"/>
  <c r="AH1574" i="1"/>
  <c r="AI1574" i="1"/>
  <c r="AJ1574" i="1"/>
  <c r="AK1574" i="1"/>
  <c r="AO1574" i="1"/>
  <c r="AN1574" i="1" s="1"/>
  <c r="AT1574" i="1"/>
  <c r="AU1574" i="1"/>
  <c r="AV1574" i="1"/>
  <c r="AW1574" i="1"/>
  <c r="BB1574" i="1" s="1"/>
  <c r="AC1575" i="1"/>
  <c r="AD1575" i="1"/>
  <c r="AE1575" i="1"/>
  <c r="AF1575" i="1"/>
  <c r="AO1575" i="1" s="1"/>
  <c r="AG1575" i="1"/>
  <c r="AH1575" i="1"/>
  <c r="AI1575" i="1"/>
  <c r="AJ1575" i="1"/>
  <c r="AK1575" i="1"/>
  <c r="AT1575" i="1"/>
  <c r="AU1575" i="1"/>
  <c r="AV1575" i="1"/>
  <c r="AW1575" i="1"/>
  <c r="BB1575" i="1" s="1"/>
  <c r="AC1576" i="1"/>
  <c r="AD1576" i="1"/>
  <c r="AE1576" i="1"/>
  <c r="AF1576" i="1"/>
  <c r="AG1576" i="1"/>
  <c r="AH1576" i="1"/>
  <c r="AI1576" i="1"/>
  <c r="AJ1576" i="1"/>
  <c r="AK1576" i="1"/>
  <c r="AO1576" i="1"/>
  <c r="AN1576" i="1" s="1"/>
  <c r="AT1576" i="1"/>
  <c r="AU1576" i="1"/>
  <c r="AV1576" i="1"/>
  <c r="AW1576" i="1"/>
  <c r="BB1576" i="1" s="1"/>
  <c r="AC1577" i="1"/>
  <c r="AD1577" i="1"/>
  <c r="AE1577" i="1"/>
  <c r="AF1577" i="1"/>
  <c r="AO1577" i="1" s="1"/>
  <c r="AG1577" i="1"/>
  <c r="AH1577" i="1"/>
  <c r="AI1577" i="1"/>
  <c r="AJ1577" i="1"/>
  <c r="AK1577" i="1"/>
  <c r="AT1577" i="1"/>
  <c r="AU1577" i="1"/>
  <c r="AV1577" i="1"/>
  <c r="AW1577" i="1"/>
  <c r="BB1577" i="1" s="1"/>
  <c r="AC1578" i="1"/>
  <c r="AD1578" i="1"/>
  <c r="AE1578" i="1"/>
  <c r="AF1578" i="1"/>
  <c r="AO1578" i="1" s="1"/>
  <c r="AN1578" i="1" s="1"/>
  <c r="AG1578" i="1"/>
  <c r="AH1578" i="1"/>
  <c r="AI1578" i="1"/>
  <c r="AJ1578" i="1"/>
  <c r="AK1578" i="1"/>
  <c r="AT1578" i="1"/>
  <c r="AU1578" i="1"/>
  <c r="AV1578" i="1"/>
  <c r="AW1578" i="1"/>
  <c r="BB1578" i="1" s="1"/>
  <c r="AC1579" i="1"/>
  <c r="AD1579" i="1"/>
  <c r="AE1579" i="1"/>
  <c r="AF1579" i="1"/>
  <c r="AO1579" i="1" s="1"/>
  <c r="AG1579" i="1"/>
  <c r="AH1579" i="1"/>
  <c r="AI1579" i="1"/>
  <c r="AJ1579" i="1"/>
  <c r="AK1579" i="1"/>
  <c r="AT1579" i="1"/>
  <c r="AU1579" i="1"/>
  <c r="AV1579" i="1"/>
  <c r="AW1579" i="1"/>
  <c r="BB1579" i="1" s="1"/>
  <c r="AC1580" i="1"/>
  <c r="AD1580" i="1"/>
  <c r="AE1580" i="1"/>
  <c r="AF1580" i="1"/>
  <c r="AO1580" i="1" s="1"/>
  <c r="AN1580" i="1" s="1"/>
  <c r="AG1580" i="1"/>
  <c r="AH1580" i="1"/>
  <c r="AI1580" i="1"/>
  <c r="AJ1580" i="1"/>
  <c r="AK1580" i="1"/>
  <c r="AT1580" i="1"/>
  <c r="AU1580" i="1"/>
  <c r="AV1580" i="1"/>
  <c r="AW1580" i="1"/>
  <c r="BB1580" i="1" s="1"/>
  <c r="AC1581" i="1"/>
  <c r="AD1581" i="1"/>
  <c r="AE1581" i="1"/>
  <c r="AF1581" i="1"/>
  <c r="AO1581" i="1" s="1"/>
  <c r="AG1581" i="1"/>
  <c r="AH1581" i="1"/>
  <c r="AI1581" i="1"/>
  <c r="AJ1581" i="1"/>
  <c r="AK1581" i="1"/>
  <c r="AT1581" i="1"/>
  <c r="AU1581" i="1"/>
  <c r="AV1581" i="1"/>
  <c r="AW1581" i="1"/>
  <c r="BB1581" i="1" s="1"/>
  <c r="AC1582" i="1"/>
  <c r="AD1582" i="1"/>
  <c r="AE1582" i="1"/>
  <c r="AF1582" i="1"/>
  <c r="AG1582" i="1"/>
  <c r="AH1582" i="1"/>
  <c r="AI1582" i="1"/>
  <c r="AJ1582" i="1"/>
  <c r="AK1582" i="1"/>
  <c r="AO1582" i="1"/>
  <c r="AN1582" i="1" s="1"/>
  <c r="AT1582" i="1"/>
  <c r="AU1582" i="1"/>
  <c r="AV1582" i="1"/>
  <c r="AW1582" i="1"/>
  <c r="BB1582" i="1" s="1"/>
  <c r="AC1583" i="1"/>
  <c r="AD1583" i="1"/>
  <c r="AE1583" i="1"/>
  <c r="AF1583" i="1"/>
  <c r="AO1583" i="1" s="1"/>
  <c r="AG1583" i="1"/>
  <c r="AH1583" i="1"/>
  <c r="AI1583" i="1"/>
  <c r="AJ1583" i="1"/>
  <c r="AK1583" i="1"/>
  <c r="AT1583" i="1"/>
  <c r="AU1583" i="1"/>
  <c r="AV1583" i="1"/>
  <c r="AW1583" i="1"/>
  <c r="BB1583" i="1" s="1"/>
  <c r="AC1584" i="1"/>
  <c r="AD1584" i="1"/>
  <c r="AE1584" i="1"/>
  <c r="AF1584" i="1"/>
  <c r="AG1584" i="1"/>
  <c r="AH1584" i="1"/>
  <c r="AI1584" i="1"/>
  <c r="AJ1584" i="1"/>
  <c r="AK1584" i="1"/>
  <c r="AO1584" i="1"/>
  <c r="AN1584" i="1" s="1"/>
  <c r="AT1584" i="1"/>
  <c r="AU1584" i="1"/>
  <c r="AV1584" i="1"/>
  <c r="AW1584" i="1"/>
  <c r="BB1584" i="1" s="1"/>
  <c r="AC1585" i="1"/>
  <c r="AD1585" i="1"/>
  <c r="AE1585" i="1"/>
  <c r="AF1585" i="1"/>
  <c r="AO1585" i="1" s="1"/>
  <c r="AG1585" i="1"/>
  <c r="AH1585" i="1"/>
  <c r="AI1585" i="1"/>
  <c r="AJ1585" i="1"/>
  <c r="AK1585" i="1"/>
  <c r="AT1585" i="1"/>
  <c r="AU1585" i="1"/>
  <c r="AV1585" i="1"/>
  <c r="AW1585" i="1"/>
  <c r="BB1585" i="1" s="1"/>
  <c r="AC1586" i="1"/>
  <c r="AD1586" i="1"/>
  <c r="AE1586" i="1"/>
  <c r="AF1586" i="1"/>
  <c r="AO1586" i="1" s="1"/>
  <c r="AN1586" i="1" s="1"/>
  <c r="AG1586" i="1"/>
  <c r="AH1586" i="1"/>
  <c r="AI1586" i="1"/>
  <c r="AJ1586" i="1"/>
  <c r="AK1586" i="1"/>
  <c r="AT1586" i="1"/>
  <c r="AU1586" i="1"/>
  <c r="AV1586" i="1"/>
  <c r="AW1586" i="1"/>
  <c r="BB1586" i="1" s="1"/>
  <c r="AC1587" i="1"/>
  <c r="AD1587" i="1"/>
  <c r="AE1587" i="1"/>
  <c r="AF1587" i="1"/>
  <c r="AO1587" i="1" s="1"/>
  <c r="AG1587" i="1"/>
  <c r="AH1587" i="1"/>
  <c r="AI1587" i="1"/>
  <c r="AJ1587" i="1"/>
  <c r="AK1587" i="1"/>
  <c r="AT1587" i="1"/>
  <c r="AU1587" i="1"/>
  <c r="AV1587" i="1"/>
  <c r="AW1587" i="1"/>
  <c r="BB1587" i="1" s="1"/>
  <c r="AC1588" i="1"/>
  <c r="AD1588" i="1"/>
  <c r="AE1588" i="1"/>
  <c r="AF1588" i="1"/>
  <c r="AO1588" i="1" s="1"/>
  <c r="AN1588" i="1" s="1"/>
  <c r="AG1588" i="1"/>
  <c r="AH1588" i="1"/>
  <c r="AI1588" i="1"/>
  <c r="AJ1588" i="1"/>
  <c r="AK1588" i="1"/>
  <c r="AT1588" i="1"/>
  <c r="AU1588" i="1"/>
  <c r="AV1588" i="1"/>
  <c r="AW1588" i="1"/>
  <c r="BB1588" i="1" s="1"/>
  <c r="AC1589" i="1"/>
  <c r="AD1589" i="1"/>
  <c r="AE1589" i="1"/>
  <c r="AF1589" i="1"/>
  <c r="AO1589" i="1" s="1"/>
  <c r="AG1589" i="1"/>
  <c r="AH1589" i="1"/>
  <c r="AI1589" i="1"/>
  <c r="AJ1589" i="1"/>
  <c r="AK1589" i="1"/>
  <c r="AT1589" i="1"/>
  <c r="AU1589" i="1"/>
  <c r="AV1589" i="1"/>
  <c r="AW1589" i="1"/>
  <c r="BB1589" i="1" s="1"/>
  <c r="AC1590" i="1"/>
  <c r="AD1590" i="1"/>
  <c r="AE1590" i="1"/>
  <c r="AF1590" i="1"/>
  <c r="AG1590" i="1"/>
  <c r="AH1590" i="1"/>
  <c r="AI1590" i="1"/>
  <c r="AJ1590" i="1"/>
  <c r="AK1590" i="1"/>
  <c r="AO1590" i="1"/>
  <c r="AN1590" i="1" s="1"/>
  <c r="AT1590" i="1"/>
  <c r="AU1590" i="1"/>
  <c r="AV1590" i="1"/>
  <c r="AW1590" i="1"/>
  <c r="BB1590" i="1" s="1"/>
  <c r="AC1591" i="1"/>
  <c r="AD1591" i="1"/>
  <c r="AE1591" i="1"/>
  <c r="AF1591" i="1"/>
  <c r="AO1591" i="1" s="1"/>
  <c r="AG1591" i="1"/>
  <c r="AH1591" i="1"/>
  <c r="AI1591" i="1"/>
  <c r="AJ1591" i="1"/>
  <c r="AK1591" i="1"/>
  <c r="AT1591" i="1"/>
  <c r="AU1591" i="1"/>
  <c r="AV1591" i="1"/>
  <c r="AW1591" i="1"/>
  <c r="BB1591" i="1" s="1"/>
  <c r="AC1592" i="1"/>
  <c r="AD1592" i="1"/>
  <c r="AE1592" i="1"/>
  <c r="AF1592" i="1"/>
  <c r="AG1592" i="1"/>
  <c r="AH1592" i="1"/>
  <c r="AI1592" i="1"/>
  <c r="AJ1592" i="1"/>
  <c r="AK1592" i="1"/>
  <c r="AO1592" i="1"/>
  <c r="AN1592" i="1" s="1"/>
  <c r="AT1592" i="1"/>
  <c r="AU1592" i="1"/>
  <c r="AV1592" i="1"/>
  <c r="AW1592" i="1"/>
  <c r="BB1592" i="1" s="1"/>
  <c r="AC1593" i="1"/>
  <c r="AD1593" i="1"/>
  <c r="AE1593" i="1"/>
  <c r="AF1593" i="1"/>
  <c r="AO1593" i="1" s="1"/>
  <c r="AG1593" i="1"/>
  <c r="AH1593" i="1"/>
  <c r="AI1593" i="1"/>
  <c r="AJ1593" i="1"/>
  <c r="AK1593" i="1"/>
  <c r="AT1593" i="1"/>
  <c r="AU1593" i="1"/>
  <c r="AV1593" i="1"/>
  <c r="AW1593" i="1"/>
  <c r="BB1593" i="1" s="1"/>
  <c r="AC1594" i="1"/>
  <c r="AD1594" i="1"/>
  <c r="AE1594" i="1"/>
  <c r="AF1594" i="1"/>
  <c r="AO1594" i="1" s="1"/>
  <c r="AN1594" i="1" s="1"/>
  <c r="AG1594" i="1"/>
  <c r="AH1594" i="1"/>
  <c r="AI1594" i="1"/>
  <c r="AJ1594" i="1"/>
  <c r="AK1594" i="1"/>
  <c r="AT1594" i="1"/>
  <c r="AU1594" i="1"/>
  <c r="AV1594" i="1"/>
  <c r="AW1594" i="1"/>
  <c r="BB1594" i="1" s="1"/>
  <c r="AC1595" i="1"/>
  <c r="AD1595" i="1"/>
  <c r="AE1595" i="1"/>
  <c r="AF1595" i="1"/>
  <c r="AO1595" i="1" s="1"/>
  <c r="AG1595" i="1"/>
  <c r="AH1595" i="1"/>
  <c r="AI1595" i="1"/>
  <c r="AJ1595" i="1"/>
  <c r="AK1595" i="1"/>
  <c r="AT1595" i="1"/>
  <c r="AU1595" i="1"/>
  <c r="AV1595" i="1"/>
  <c r="AW1595" i="1"/>
  <c r="BB1595" i="1" s="1"/>
  <c r="AC1596" i="1"/>
  <c r="AD1596" i="1"/>
  <c r="AE1596" i="1"/>
  <c r="AF1596" i="1"/>
  <c r="AO1596" i="1" s="1"/>
  <c r="AN1596" i="1" s="1"/>
  <c r="AG1596" i="1"/>
  <c r="AH1596" i="1"/>
  <c r="AI1596" i="1"/>
  <c r="AJ1596" i="1"/>
  <c r="AK1596" i="1"/>
  <c r="AT1596" i="1"/>
  <c r="AU1596" i="1"/>
  <c r="AV1596" i="1"/>
  <c r="AW1596" i="1"/>
  <c r="BB1596" i="1" s="1"/>
  <c r="AC1597" i="1"/>
  <c r="AD1597" i="1"/>
  <c r="AE1597" i="1"/>
  <c r="AF1597" i="1"/>
  <c r="AO1597" i="1" s="1"/>
  <c r="AG1597" i="1"/>
  <c r="AH1597" i="1"/>
  <c r="AI1597" i="1"/>
  <c r="AJ1597" i="1"/>
  <c r="AK1597" i="1"/>
  <c r="AT1597" i="1"/>
  <c r="AU1597" i="1"/>
  <c r="AV1597" i="1"/>
  <c r="AW1597" i="1"/>
  <c r="BB1597" i="1" s="1"/>
  <c r="AC1598" i="1"/>
  <c r="AD1598" i="1"/>
  <c r="AE1598" i="1"/>
  <c r="AF1598" i="1"/>
  <c r="AG1598" i="1"/>
  <c r="AH1598" i="1"/>
  <c r="AI1598" i="1"/>
  <c r="AJ1598" i="1"/>
  <c r="AK1598" i="1"/>
  <c r="AO1598" i="1"/>
  <c r="AN1598" i="1" s="1"/>
  <c r="AT1598" i="1"/>
  <c r="AU1598" i="1"/>
  <c r="AV1598" i="1"/>
  <c r="AW1598" i="1"/>
  <c r="BB1598" i="1" s="1"/>
  <c r="AC1599" i="1"/>
  <c r="AD1599" i="1"/>
  <c r="AE1599" i="1"/>
  <c r="AF1599" i="1"/>
  <c r="AO1599" i="1" s="1"/>
  <c r="AG1599" i="1"/>
  <c r="AH1599" i="1"/>
  <c r="AI1599" i="1"/>
  <c r="AJ1599" i="1"/>
  <c r="AK1599" i="1"/>
  <c r="AT1599" i="1"/>
  <c r="AU1599" i="1"/>
  <c r="AV1599" i="1"/>
  <c r="AW1599" i="1"/>
  <c r="BB1599" i="1" s="1"/>
  <c r="AC1600" i="1"/>
  <c r="AD1600" i="1"/>
  <c r="AE1600" i="1"/>
  <c r="AF1600" i="1"/>
  <c r="AG1600" i="1"/>
  <c r="AH1600" i="1"/>
  <c r="AI1600" i="1"/>
  <c r="AJ1600" i="1"/>
  <c r="AK1600" i="1"/>
  <c r="AO1600" i="1"/>
  <c r="AN1600" i="1" s="1"/>
  <c r="AT1600" i="1"/>
  <c r="AU1600" i="1"/>
  <c r="AV1600" i="1"/>
  <c r="AW1600" i="1"/>
  <c r="BB1600" i="1" s="1"/>
  <c r="AC1601" i="1"/>
  <c r="AD1601" i="1"/>
  <c r="AE1601" i="1"/>
  <c r="AF1601" i="1"/>
  <c r="AO1601" i="1" s="1"/>
  <c r="AG1601" i="1"/>
  <c r="AH1601" i="1"/>
  <c r="AI1601" i="1"/>
  <c r="AJ1601" i="1"/>
  <c r="AK1601" i="1"/>
  <c r="AT1601" i="1"/>
  <c r="AU1601" i="1"/>
  <c r="AV1601" i="1"/>
  <c r="AW1601" i="1"/>
  <c r="BB1601" i="1" s="1"/>
  <c r="AC1602" i="1"/>
  <c r="AD1602" i="1"/>
  <c r="AE1602" i="1"/>
  <c r="AF1602" i="1"/>
  <c r="AO1602" i="1" s="1"/>
  <c r="AN1602" i="1" s="1"/>
  <c r="AG1602" i="1"/>
  <c r="AH1602" i="1"/>
  <c r="AI1602" i="1"/>
  <c r="AJ1602" i="1"/>
  <c r="AK1602" i="1"/>
  <c r="AT1602" i="1"/>
  <c r="AU1602" i="1"/>
  <c r="AV1602" i="1"/>
  <c r="AW1602" i="1"/>
  <c r="BB1602" i="1" s="1"/>
  <c r="AC1603" i="1"/>
  <c r="AD1603" i="1"/>
  <c r="AE1603" i="1"/>
  <c r="AF1603" i="1"/>
  <c r="AO1603" i="1" s="1"/>
  <c r="AG1603" i="1"/>
  <c r="AH1603" i="1"/>
  <c r="AI1603" i="1"/>
  <c r="AJ1603" i="1"/>
  <c r="AK1603" i="1"/>
  <c r="AT1603" i="1"/>
  <c r="AU1603" i="1"/>
  <c r="AV1603" i="1"/>
  <c r="AW1603" i="1"/>
  <c r="BB1603" i="1" s="1"/>
  <c r="AC1604" i="1"/>
  <c r="AD1604" i="1"/>
  <c r="AE1604" i="1"/>
  <c r="AF1604" i="1"/>
  <c r="AO1604" i="1" s="1"/>
  <c r="AN1604" i="1" s="1"/>
  <c r="AG1604" i="1"/>
  <c r="AH1604" i="1"/>
  <c r="AI1604" i="1"/>
  <c r="AJ1604" i="1"/>
  <c r="AK1604" i="1"/>
  <c r="AT1604" i="1"/>
  <c r="AU1604" i="1"/>
  <c r="AV1604" i="1"/>
  <c r="AW1604" i="1"/>
  <c r="BB1604" i="1" s="1"/>
  <c r="AC1605" i="1"/>
  <c r="AD1605" i="1"/>
  <c r="AE1605" i="1"/>
  <c r="AF1605" i="1"/>
  <c r="AO1605" i="1" s="1"/>
  <c r="AG1605" i="1"/>
  <c r="AH1605" i="1"/>
  <c r="AI1605" i="1"/>
  <c r="AJ1605" i="1"/>
  <c r="AK1605" i="1"/>
  <c r="AT1605" i="1"/>
  <c r="AU1605" i="1"/>
  <c r="AV1605" i="1"/>
  <c r="AW1605" i="1"/>
  <c r="BB1605" i="1" s="1"/>
  <c r="AC1606" i="1"/>
  <c r="AD1606" i="1"/>
  <c r="AE1606" i="1"/>
  <c r="AF1606" i="1"/>
  <c r="AG1606" i="1"/>
  <c r="AH1606" i="1"/>
  <c r="AI1606" i="1"/>
  <c r="AJ1606" i="1"/>
  <c r="AK1606" i="1"/>
  <c r="AO1606" i="1"/>
  <c r="AN1606" i="1" s="1"/>
  <c r="AT1606" i="1"/>
  <c r="AU1606" i="1"/>
  <c r="AV1606" i="1"/>
  <c r="AW1606" i="1"/>
  <c r="BB1606" i="1" s="1"/>
  <c r="AC1607" i="1"/>
  <c r="AD1607" i="1"/>
  <c r="AE1607" i="1"/>
  <c r="AF1607" i="1"/>
  <c r="AO1607" i="1" s="1"/>
  <c r="AG1607" i="1"/>
  <c r="AH1607" i="1"/>
  <c r="AI1607" i="1"/>
  <c r="AJ1607" i="1"/>
  <c r="AK1607" i="1"/>
  <c r="AT1607" i="1"/>
  <c r="AU1607" i="1"/>
  <c r="AV1607" i="1"/>
  <c r="AW1607" i="1"/>
  <c r="BB1607" i="1" s="1"/>
  <c r="AC1608" i="1"/>
  <c r="AD1608" i="1"/>
  <c r="AE1608" i="1"/>
  <c r="AF1608" i="1"/>
  <c r="AG1608" i="1"/>
  <c r="AH1608" i="1"/>
  <c r="AI1608" i="1"/>
  <c r="AJ1608" i="1"/>
  <c r="AK1608" i="1"/>
  <c r="AO1608" i="1"/>
  <c r="AN1608" i="1" s="1"/>
  <c r="AT1608" i="1"/>
  <c r="AU1608" i="1"/>
  <c r="AV1608" i="1"/>
  <c r="AW1608" i="1"/>
  <c r="BB1608" i="1" s="1"/>
  <c r="AC1609" i="1"/>
  <c r="AD1609" i="1"/>
  <c r="AE1609" i="1"/>
  <c r="AF1609" i="1"/>
  <c r="AO1609" i="1" s="1"/>
  <c r="AG1609" i="1"/>
  <c r="AH1609" i="1"/>
  <c r="AI1609" i="1"/>
  <c r="AJ1609" i="1"/>
  <c r="AK1609" i="1"/>
  <c r="AT1609" i="1"/>
  <c r="AU1609" i="1"/>
  <c r="AV1609" i="1"/>
  <c r="AW1609" i="1"/>
  <c r="BB1609" i="1" s="1"/>
  <c r="AC1610" i="1"/>
  <c r="AD1610" i="1"/>
  <c r="AE1610" i="1"/>
  <c r="AF1610" i="1"/>
  <c r="AO1610" i="1" s="1"/>
  <c r="AN1610" i="1" s="1"/>
  <c r="AG1610" i="1"/>
  <c r="AH1610" i="1"/>
  <c r="AI1610" i="1"/>
  <c r="AJ1610" i="1"/>
  <c r="AK1610" i="1"/>
  <c r="AT1610" i="1"/>
  <c r="AU1610" i="1"/>
  <c r="AV1610" i="1"/>
  <c r="AW1610" i="1"/>
  <c r="BB1610" i="1" s="1"/>
  <c r="AC1611" i="1"/>
  <c r="AD1611" i="1"/>
  <c r="AE1611" i="1"/>
  <c r="AF1611" i="1"/>
  <c r="AO1611" i="1" s="1"/>
  <c r="AG1611" i="1"/>
  <c r="AH1611" i="1"/>
  <c r="AI1611" i="1"/>
  <c r="AJ1611" i="1"/>
  <c r="AK1611" i="1"/>
  <c r="AT1611" i="1"/>
  <c r="AU1611" i="1"/>
  <c r="AV1611" i="1"/>
  <c r="AW1611" i="1"/>
  <c r="BB1611" i="1" s="1"/>
  <c r="AC1612" i="1"/>
  <c r="AD1612" i="1"/>
  <c r="AE1612" i="1"/>
  <c r="AF1612" i="1"/>
  <c r="AO1612" i="1" s="1"/>
  <c r="AN1612" i="1" s="1"/>
  <c r="AG1612" i="1"/>
  <c r="AH1612" i="1"/>
  <c r="AI1612" i="1"/>
  <c r="AJ1612" i="1"/>
  <c r="AK1612" i="1"/>
  <c r="AT1612" i="1"/>
  <c r="AU1612" i="1"/>
  <c r="AV1612" i="1"/>
  <c r="AW1612" i="1"/>
  <c r="BB1612" i="1" s="1"/>
  <c r="AC1613" i="1"/>
  <c r="AD1613" i="1"/>
  <c r="AE1613" i="1"/>
  <c r="AF1613" i="1"/>
  <c r="AO1613" i="1" s="1"/>
  <c r="AG1613" i="1"/>
  <c r="AH1613" i="1"/>
  <c r="AI1613" i="1"/>
  <c r="AJ1613" i="1"/>
  <c r="AK1613" i="1"/>
  <c r="AT1613" i="1"/>
  <c r="AU1613" i="1"/>
  <c r="AV1613" i="1"/>
  <c r="AW1613" i="1"/>
  <c r="BB1613" i="1" s="1"/>
  <c r="AC1614" i="1"/>
  <c r="AD1614" i="1"/>
  <c r="AE1614" i="1"/>
  <c r="AF1614" i="1"/>
  <c r="AG1614" i="1"/>
  <c r="AH1614" i="1"/>
  <c r="AI1614" i="1"/>
  <c r="AJ1614" i="1"/>
  <c r="AK1614" i="1"/>
  <c r="AO1614" i="1"/>
  <c r="AN1614" i="1" s="1"/>
  <c r="AT1614" i="1"/>
  <c r="AU1614" i="1"/>
  <c r="AV1614" i="1"/>
  <c r="AW1614" i="1"/>
  <c r="BB1614" i="1" s="1"/>
  <c r="AC1615" i="1"/>
  <c r="AD1615" i="1"/>
  <c r="AE1615" i="1"/>
  <c r="AF1615" i="1"/>
  <c r="AO1615" i="1" s="1"/>
  <c r="AG1615" i="1"/>
  <c r="AH1615" i="1"/>
  <c r="AI1615" i="1"/>
  <c r="AJ1615" i="1"/>
  <c r="AK1615" i="1"/>
  <c r="AT1615" i="1"/>
  <c r="AU1615" i="1"/>
  <c r="AV1615" i="1"/>
  <c r="AW1615" i="1"/>
  <c r="BB1615" i="1" s="1"/>
  <c r="AC1616" i="1"/>
  <c r="AD1616" i="1"/>
  <c r="AE1616" i="1"/>
  <c r="AF1616" i="1"/>
  <c r="AO1616" i="1" s="1"/>
  <c r="AN1616" i="1" s="1"/>
  <c r="AG1616" i="1"/>
  <c r="AH1616" i="1"/>
  <c r="AI1616" i="1"/>
  <c r="AJ1616" i="1"/>
  <c r="AK1616" i="1"/>
  <c r="AT1616" i="1"/>
  <c r="AU1616" i="1"/>
  <c r="AV1616" i="1"/>
  <c r="AW1616" i="1"/>
  <c r="BB1616" i="1" s="1"/>
  <c r="AC1617" i="1"/>
  <c r="AD1617" i="1"/>
  <c r="AE1617" i="1"/>
  <c r="AF1617" i="1"/>
  <c r="AO1617" i="1" s="1"/>
  <c r="AG1617" i="1"/>
  <c r="AH1617" i="1"/>
  <c r="AI1617" i="1"/>
  <c r="AJ1617" i="1"/>
  <c r="AK1617" i="1"/>
  <c r="AT1617" i="1"/>
  <c r="AU1617" i="1"/>
  <c r="AV1617" i="1"/>
  <c r="AW1617" i="1"/>
  <c r="BB1617" i="1" s="1"/>
  <c r="AC1618" i="1"/>
  <c r="AD1618" i="1"/>
  <c r="AE1618" i="1"/>
  <c r="AF1618" i="1"/>
  <c r="AO1618" i="1" s="1"/>
  <c r="AN1618" i="1" s="1"/>
  <c r="AG1618" i="1"/>
  <c r="AH1618" i="1"/>
  <c r="AI1618" i="1"/>
  <c r="AJ1618" i="1"/>
  <c r="AK1618" i="1"/>
  <c r="AT1618" i="1"/>
  <c r="AU1618" i="1"/>
  <c r="AV1618" i="1"/>
  <c r="AW1618" i="1"/>
  <c r="BB1618" i="1" s="1"/>
  <c r="AC1619" i="1"/>
  <c r="AD1619" i="1"/>
  <c r="AE1619" i="1"/>
  <c r="AF1619" i="1"/>
  <c r="AO1619" i="1" s="1"/>
  <c r="AG1619" i="1"/>
  <c r="AH1619" i="1"/>
  <c r="AI1619" i="1"/>
  <c r="AJ1619" i="1"/>
  <c r="AK1619" i="1"/>
  <c r="AT1619" i="1"/>
  <c r="AU1619" i="1"/>
  <c r="AV1619" i="1"/>
  <c r="AW1619" i="1"/>
  <c r="BB1619" i="1" s="1"/>
  <c r="AC1620" i="1"/>
  <c r="AD1620" i="1"/>
  <c r="AE1620" i="1"/>
  <c r="AF1620" i="1"/>
  <c r="AO1620" i="1" s="1"/>
  <c r="AN1620" i="1" s="1"/>
  <c r="AG1620" i="1"/>
  <c r="AH1620" i="1"/>
  <c r="AI1620" i="1"/>
  <c r="AJ1620" i="1"/>
  <c r="AK1620" i="1"/>
  <c r="AT1620" i="1"/>
  <c r="AU1620" i="1"/>
  <c r="AV1620" i="1"/>
  <c r="AW1620" i="1"/>
  <c r="BB1620" i="1" s="1"/>
  <c r="AC1621" i="1"/>
  <c r="AD1621" i="1"/>
  <c r="AE1621" i="1"/>
  <c r="AF1621" i="1"/>
  <c r="AO1621" i="1" s="1"/>
  <c r="AG1621" i="1"/>
  <c r="AH1621" i="1"/>
  <c r="AI1621" i="1"/>
  <c r="AJ1621" i="1"/>
  <c r="AK1621" i="1"/>
  <c r="AT1621" i="1"/>
  <c r="AU1621" i="1"/>
  <c r="AV1621" i="1"/>
  <c r="AW1621" i="1"/>
  <c r="BB1621" i="1" s="1"/>
  <c r="AC1622" i="1"/>
  <c r="AD1622" i="1"/>
  <c r="AE1622" i="1"/>
  <c r="AF1622" i="1"/>
  <c r="AG1622" i="1"/>
  <c r="AH1622" i="1"/>
  <c r="AI1622" i="1"/>
  <c r="AJ1622" i="1"/>
  <c r="AK1622" i="1"/>
  <c r="AO1622" i="1"/>
  <c r="AN1622" i="1" s="1"/>
  <c r="AT1622" i="1"/>
  <c r="AU1622" i="1"/>
  <c r="AV1622" i="1"/>
  <c r="AW1622" i="1"/>
  <c r="BB1622" i="1" s="1"/>
  <c r="AC1623" i="1"/>
  <c r="AD1623" i="1"/>
  <c r="AE1623" i="1"/>
  <c r="AF1623" i="1"/>
  <c r="AO1623" i="1" s="1"/>
  <c r="AG1623" i="1"/>
  <c r="AH1623" i="1"/>
  <c r="AI1623" i="1"/>
  <c r="AJ1623" i="1"/>
  <c r="AK1623" i="1"/>
  <c r="AT1623" i="1"/>
  <c r="AU1623" i="1"/>
  <c r="AV1623" i="1"/>
  <c r="AW1623" i="1"/>
  <c r="BB1623" i="1" s="1"/>
  <c r="AC1624" i="1"/>
  <c r="AD1624" i="1"/>
  <c r="AE1624" i="1"/>
  <c r="AF1624" i="1"/>
  <c r="AG1624" i="1"/>
  <c r="AH1624" i="1"/>
  <c r="AI1624" i="1"/>
  <c r="AJ1624" i="1"/>
  <c r="AK1624" i="1"/>
  <c r="AO1624" i="1"/>
  <c r="AN1624" i="1" s="1"/>
  <c r="AT1624" i="1"/>
  <c r="AU1624" i="1"/>
  <c r="AV1624" i="1"/>
  <c r="AW1624" i="1"/>
  <c r="BB1624" i="1" s="1"/>
  <c r="AC1625" i="1"/>
  <c r="AD1625" i="1"/>
  <c r="AE1625" i="1"/>
  <c r="AF1625" i="1"/>
  <c r="AO1625" i="1" s="1"/>
  <c r="AG1625" i="1"/>
  <c r="AH1625" i="1"/>
  <c r="AI1625" i="1"/>
  <c r="AJ1625" i="1"/>
  <c r="AK1625" i="1"/>
  <c r="AT1625" i="1"/>
  <c r="AU1625" i="1"/>
  <c r="AV1625" i="1"/>
  <c r="AW1625" i="1"/>
  <c r="BB1625" i="1" s="1"/>
  <c r="AC1626" i="1"/>
  <c r="AD1626" i="1"/>
  <c r="AE1626" i="1"/>
  <c r="AF1626" i="1"/>
  <c r="AO1626" i="1" s="1"/>
  <c r="AN1626" i="1" s="1"/>
  <c r="AG1626" i="1"/>
  <c r="AH1626" i="1"/>
  <c r="AI1626" i="1"/>
  <c r="AJ1626" i="1"/>
  <c r="AK1626" i="1"/>
  <c r="AT1626" i="1"/>
  <c r="AU1626" i="1"/>
  <c r="AV1626" i="1"/>
  <c r="AW1626" i="1"/>
  <c r="BB1626" i="1" s="1"/>
  <c r="AC1627" i="1"/>
  <c r="AD1627" i="1"/>
  <c r="AE1627" i="1"/>
  <c r="AF1627" i="1"/>
  <c r="AO1627" i="1" s="1"/>
  <c r="AG1627" i="1"/>
  <c r="AH1627" i="1"/>
  <c r="AI1627" i="1"/>
  <c r="AJ1627" i="1"/>
  <c r="AK1627" i="1"/>
  <c r="AT1627" i="1"/>
  <c r="AU1627" i="1"/>
  <c r="AV1627" i="1"/>
  <c r="AW1627" i="1"/>
  <c r="BB1627" i="1" s="1"/>
  <c r="AC1628" i="1"/>
  <c r="AD1628" i="1"/>
  <c r="AE1628" i="1"/>
  <c r="AF1628" i="1"/>
  <c r="AO1628" i="1" s="1"/>
  <c r="AN1628" i="1" s="1"/>
  <c r="AG1628" i="1"/>
  <c r="AH1628" i="1"/>
  <c r="AI1628" i="1"/>
  <c r="AJ1628" i="1"/>
  <c r="AK1628" i="1"/>
  <c r="AT1628" i="1"/>
  <c r="AU1628" i="1"/>
  <c r="AV1628" i="1"/>
  <c r="AW1628" i="1"/>
  <c r="BB1628" i="1" s="1"/>
  <c r="AC1629" i="1"/>
  <c r="AD1629" i="1"/>
  <c r="AE1629" i="1"/>
  <c r="AF1629" i="1"/>
  <c r="AO1629" i="1" s="1"/>
  <c r="AG1629" i="1"/>
  <c r="AH1629" i="1"/>
  <c r="AI1629" i="1"/>
  <c r="AJ1629" i="1"/>
  <c r="AK1629" i="1"/>
  <c r="AT1629" i="1"/>
  <c r="AU1629" i="1"/>
  <c r="AV1629" i="1"/>
  <c r="AW1629" i="1"/>
  <c r="BB1629" i="1" s="1"/>
  <c r="AC1630" i="1"/>
  <c r="AD1630" i="1"/>
  <c r="AE1630" i="1"/>
  <c r="AF1630" i="1"/>
  <c r="AG1630" i="1"/>
  <c r="AH1630" i="1"/>
  <c r="AI1630" i="1"/>
  <c r="AJ1630" i="1"/>
  <c r="AK1630" i="1"/>
  <c r="AO1630" i="1"/>
  <c r="AN1630" i="1" s="1"/>
  <c r="AT1630" i="1"/>
  <c r="AU1630" i="1"/>
  <c r="AV1630" i="1"/>
  <c r="AW1630" i="1"/>
  <c r="BB1630" i="1" s="1"/>
  <c r="AC1631" i="1"/>
  <c r="AD1631" i="1"/>
  <c r="AE1631" i="1"/>
  <c r="AF1631" i="1"/>
  <c r="AO1631" i="1" s="1"/>
  <c r="AG1631" i="1"/>
  <c r="AH1631" i="1"/>
  <c r="AI1631" i="1"/>
  <c r="AJ1631" i="1"/>
  <c r="AK1631" i="1"/>
  <c r="AT1631" i="1"/>
  <c r="AU1631" i="1"/>
  <c r="AV1631" i="1"/>
  <c r="AW1631" i="1"/>
  <c r="BB1631" i="1" s="1"/>
  <c r="AC1632" i="1"/>
  <c r="AD1632" i="1"/>
  <c r="AE1632" i="1"/>
  <c r="AF1632" i="1"/>
  <c r="AG1632" i="1"/>
  <c r="AH1632" i="1"/>
  <c r="AI1632" i="1"/>
  <c r="AJ1632" i="1"/>
  <c r="AK1632" i="1"/>
  <c r="AO1632" i="1"/>
  <c r="AN1632" i="1" s="1"/>
  <c r="AT1632" i="1"/>
  <c r="AU1632" i="1"/>
  <c r="AV1632" i="1"/>
  <c r="AW1632" i="1"/>
  <c r="BB1632" i="1" s="1"/>
  <c r="AC1633" i="1"/>
  <c r="AD1633" i="1"/>
  <c r="AE1633" i="1"/>
  <c r="AF1633" i="1"/>
  <c r="AO1633" i="1" s="1"/>
  <c r="AG1633" i="1"/>
  <c r="AH1633" i="1"/>
  <c r="AI1633" i="1"/>
  <c r="AJ1633" i="1"/>
  <c r="AK1633" i="1"/>
  <c r="AT1633" i="1"/>
  <c r="AU1633" i="1"/>
  <c r="AV1633" i="1"/>
  <c r="AW1633" i="1"/>
  <c r="BB1633" i="1" s="1"/>
  <c r="AC1634" i="1"/>
  <c r="AD1634" i="1"/>
  <c r="AE1634" i="1"/>
  <c r="AF1634" i="1"/>
  <c r="AO1634" i="1" s="1"/>
  <c r="AN1634" i="1" s="1"/>
  <c r="AG1634" i="1"/>
  <c r="AH1634" i="1"/>
  <c r="AI1634" i="1"/>
  <c r="AJ1634" i="1"/>
  <c r="AK1634" i="1"/>
  <c r="AT1634" i="1"/>
  <c r="AU1634" i="1"/>
  <c r="AV1634" i="1"/>
  <c r="AW1634" i="1"/>
  <c r="BB1634" i="1" s="1"/>
  <c r="AC1635" i="1"/>
  <c r="AD1635" i="1"/>
  <c r="AE1635" i="1"/>
  <c r="AF1635" i="1"/>
  <c r="AO1635" i="1" s="1"/>
  <c r="AG1635" i="1"/>
  <c r="AH1635" i="1"/>
  <c r="AI1635" i="1"/>
  <c r="AJ1635" i="1"/>
  <c r="AK1635" i="1"/>
  <c r="AT1635" i="1"/>
  <c r="AU1635" i="1"/>
  <c r="AV1635" i="1"/>
  <c r="AW1635" i="1"/>
  <c r="BB1635" i="1" s="1"/>
  <c r="AC1636" i="1"/>
  <c r="AD1636" i="1"/>
  <c r="AE1636" i="1"/>
  <c r="AF1636" i="1"/>
  <c r="AO1636" i="1" s="1"/>
  <c r="AN1636" i="1" s="1"/>
  <c r="AG1636" i="1"/>
  <c r="AH1636" i="1"/>
  <c r="AI1636" i="1"/>
  <c r="AJ1636" i="1"/>
  <c r="AK1636" i="1"/>
  <c r="AT1636" i="1"/>
  <c r="AU1636" i="1"/>
  <c r="AV1636" i="1"/>
  <c r="AW1636" i="1"/>
  <c r="BB1636" i="1" s="1"/>
  <c r="AC1637" i="1"/>
  <c r="AD1637" i="1"/>
  <c r="AE1637" i="1"/>
  <c r="AF1637" i="1"/>
  <c r="AO1637" i="1" s="1"/>
  <c r="AG1637" i="1"/>
  <c r="AH1637" i="1"/>
  <c r="AI1637" i="1"/>
  <c r="AJ1637" i="1"/>
  <c r="AK1637" i="1"/>
  <c r="AT1637" i="1"/>
  <c r="AU1637" i="1"/>
  <c r="AV1637" i="1"/>
  <c r="AW1637" i="1"/>
  <c r="BB1637" i="1" s="1"/>
  <c r="AC1638" i="1"/>
  <c r="AD1638" i="1"/>
  <c r="AE1638" i="1"/>
  <c r="AF1638" i="1"/>
  <c r="AG1638" i="1"/>
  <c r="AH1638" i="1"/>
  <c r="AI1638" i="1"/>
  <c r="AJ1638" i="1"/>
  <c r="AK1638" i="1"/>
  <c r="AO1638" i="1"/>
  <c r="AN1638" i="1" s="1"/>
  <c r="AT1638" i="1"/>
  <c r="AU1638" i="1"/>
  <c r="AV1638" i="1"/>
  <c r="AW1638" i="1"/>
  <c r="BB1638" i="1" s="1"/>
  <c r="AC1639" i="1"/>
  <c r="AD1639" i="1"/>
  <c r="AE1639" i="1"/>
  <c r="AF1639" i="1"/>
  <c r="AO1639" i="1" s="1"/>
  <c r="AG1639" i="1"/>
  <c r="AH1639" i="1"/>
  <c r="AI1639" i="1"/>
  <c r="AJ1639" i="1"/>
  <c r="AK1639" i="1"/>
  <c r="AT1639" i="1"/>
  <c r="AU1639" i="1"/>
  <c r="AV1639" i="1"/>
  <c r="AW1639" i="1"/>
  <c r="BB1639" i="1" s="1"/>
  <c r="AC1640" i="1"/>
  <c r="AD1640" i="1"/>
  <c r="AE1640" i="1"/>
  <c r="AF1640" i="1"/>
  <c r="AG1640" i="1"/>
  <c r="AH1640" i="1"/>
  <c r="AI1640" i="1"/>
  <c r="AJ1640" i="1"/>
  <c r="AK1640" i="1"/>
  <c r="AO1640" i="1"/>
  <c r="AN1640" i="1" s="1"/>
  <c r="AT1640" i="1"/>
  <c r="AU1640" i="1"/>
  <c r="AV1640" i="1"/>
  <c r="AW1640" i="1"/>
  <c r="BB1640" i="1" s="1"/>
  <c r="AC1641" i="1"/>
  <c r="AD1641" i="1"/>
  <c r="AE1641" i="1"/>
  <c r="AF1641" i="1"/>
  <c r="AO1641" i="1" s="1"/>
  <c r="AG1641" i="1"/>
  <c r="AH1641" i="1"/>
  <c r="AI1641" i="1"/>
  <c r="AJ1641" i="1"/>
  <c r="AK1641" i="1"/>
  <c r="AT1641" i="1"/>
  <c r="AU1641" i="1"/>
  <c r="AV1641" i="1"/>
  <c r="AW1641" i="1"/>
  <c r="BB1641" i="1" s="1"/>
  <c r="AC1642" i="1"/>
  <c r="AD1642" i="1"/>
  <c r="AE1642" i="1"/>
  <c r="AF1642" i="1"/>
  <c r="AO1642" i="1" s="1"/>
  <c r="AN1642" i="1" s="1"/>
  <c r="AG1642" i="1"/>
  <c r="AH1642" i="1"/>
  <c r="AI1642" i="1"/>
  <c r="AJ1642" i="1"/>
  <c r="AK1642" i="1"/>
  <c r="AT1642" i="1"/>
  <c r="AU1642" i="1"/>
  <c r="AV1642" i="1"/>
  <c r="AW1642" i="1"/>
  <c r="BB1642" i="1" s="1"/>
  <c r="AC1643" i="1"/>
  <c r="AD1643" i="1"/>
  <c r="AE1643" i="1"/>
  <c r="AF1643" i="1"/>
  <c r="AO1643" i="1" s="1"/>
  <c r="AG1643" i="1"/>
  <c r="AH1643" i="1"/>
  <c r="AI1643" i="1"/>
  <c r="AJ1643" i="1"/>
  <c r="AK1643" i="1"/>
  <c r="AT1643" i="1"/>
  <c r="AU1643" i="1"/>
  <c r="AV1643" i="1"/>
  <c r="AW1643" i="1"/>
  <c r="BB1643" i="1" s="1"/>
  <c r="AC1644" i="1"/>
  <c r="AD1644" i="1"/>
  <c r="AE1644" i="1"/>
  <c r="AF1644" i="1"/>
  <c r="AO1644" i="1" s="1"/>
  <c r="AN1644" i="1" s="1"/>
  <c r="AG1644" i="1"/>
  <c r="AH1644" i="1"/>
  <c r="AI1644" i="1"/>
  <c r="AJ1644" i="1"/>
  <c r="AK1644" i="1"/>
  <c r="AT1644" i="1"/>
  <c r="AU1644" i="1"/>
  <c r="AV1644" i="1"/>
  <c r="AW1644" i="1"/>
  <c r="BB1644" i="1" s="1"/>
  <c r="AC1645" i="1"/>
  <c r="AD1645" i="1"/>
  <c r="AE1645" i="1"/>
  <c r="AF1645" i="1"/>
  <c r="AO1645" i="1" s="1"/>
  <c r="AG1645" i="1"/>
  <c r="AH1645" i="1"/>
  <c r="AI1645" i="1"/>
  <c r="AJ1645" i="1"/>
  <c r="AK1645" i="1"/>
  <c r="AT1645" i="1"/>
  <c r="AU1645" i="1"/>
  <c r="AV1645" i="1"/>
  <c r="AW1645" i="1"/>
  <c r="BB1645" i="1" s="1"/>
  <c r="AC1646" i="1"/>
  <c r="AD1646" i="1"/>
  <c r="AE1646" i="1"/>
  <c r="AF1646" i="1"/>
  <c r="AG1646" i="1"/>
  <c r="AH1646" i="1"/>
  <c r="AI1646" i="1"/>
  <c r="AJ1646" i="1"/>
  <c r="AK1646" i="1"/>
  <c r="AO1646" i="1"/>
  <c r="AN1646" i="1" s="1"/>
  <c r="AT1646" i="1"/>
  <c r="AU1646" i="1"/>
  <c r="AV1646" i="1"/>
  <c r="AW1646" i="1"/>
  <c r="BB1646" i="1" s="1"/>
  <c r="AC1647" i="1"/>
  <c r="AD1647" i="1"/>
  <c r="AE1647" i="1"/>
  <c r="AF1647" i="1"/>
  <c r="AO1647" i="1" s="1"/>
  <c r="AG1647" i="1"/>
  <c r="AH1647" i="1"/>
  <c r="AI1647" i="1"/>
  <c r="AJ1647" i="1"/>
  <c r="AK1647" i="1"/>
  <c r="AT1647" i="1"/>
  <c r="AU1647" i="1"/>
  <c r="AV1647" i="1"/>
  <c r="AW1647" i="1"/>
  <c r="BB1647" i="1" s="1"/>
  <c r="AC1648" i="1"/>
  <c r="AD1648" i="1"/>
  <c r="AE1648" i="1"/>
  <c r="AF1648" i="1"/>
  <c r="AO1648" i="1" s="1"/>
  <c r="AN1648" i="1" s="1"/>
  <c r="AG1648" i="1"/>
  <c r="AH1648" i="1"/>
  <c r="AI1648" i="1"/>
  <c r="AJ1648" i="1"/>
  <c r="AK1648" i="1"/>
  <c r="AT1648" i="1"/>
  <c r="AU1648" i="1"/>
  <c r="AV1648" i="1"/>
  <c r="AW1648" i="1"/>
  <c r="BB1648" i="1" s="1"/>
  <c r="AC1649" i="1"/>
  <c r="AD1649" i="1"/>
  <c r="AE1649" i="1"/>
  <c r="AF1649" i="1"/>
  <c r="AO1649" i="1" s="1"/>
  <c r="AG1649" i="1"/>
  <c r="AH1649" i="1"/>
  <c r="AI1649" i="1"/>
  <c r="AJ1649" i="1"/>
  <c r="AK1649" i="1"/>
  <c r="AT1649" i="1"/>
  <c r="AU1649" i="1"/>
  <c r="AV1649" i="1"/>
  <c r="AW1649" i="1"/>
  <c r="BB1649" i="1" s="1"/>
  <c r="AC1650" i="1"/>
  <c r="AD1650" i="1"/>
  <c r="AE1650" i="1"/>
  <c r="AF1650" i="1"/>
  <c r="AO1650" i="1" s="1"/>
  <c r="AN1650" i="1" s="1"/>
  <c r="AG1650" i="1"/>
  <c r="AH1650" i="1"/>
  <c r="AI1650" i="1"/>
  <c r="AJ1650" i="1"/>
  <c r="AK1650" i="1"/>
  <c r="AT1650" i="1"/>
  <c r="AU1650" i="1"/>
  <c r="AV1650" i="1"/>
  <c r="AW1650" i="1"/>
  <c r="BB1650" i="1" s="1"/>
  <c r="AC1651" i="1"/>
  <c r="AD1651" i="1"/>
  <c r="AE1651" i="1"/>
  <c r="AF1651" i="1"/>
  <c r="AO1651" i="1" s="1"/>
  <c r="AG1651" i="1"/>
  <c r="AH1651" i="1"/>
  <c r="AI1651" i="1"/>
  <c r="AJ1651" i="1"/>
  <c r="AK1651" i="1"/>
  <c r="AT1651" i="1"/>
  <c r="AU1651" i="1"/>
  <c r="AV1651" i="1"/>
  <c r="AW1651" i="1"/>
  <c r="BB1651" i="1" s="1"/>
  <c r="AC1652" i="1"/>
  <c r="AD1652" i="1"/>
  <c r="AE1652" i="1"/>
  <c r="AF1652" i="1"/>
  <c r="AO1652" i="1" s="1"/>
  <c r="AN1652" i="1" s="1"/>
  <c r="AG1652" i="1"/>
  <c r="AH1652" i="1"/>
  <c r="AI1652" i="1"/>
  <c r="AJ1652" i="1"/>
  <c r="AK1652" i="1"/>
  <c r="AT1652" i="1"/>
  <c r="AU1652" i="1"/>
  <c r="AV1652" i="1"/>
  <c r="AW1652" i="1"/>
  <c r="BB1652" i="1" s="1"/>
  <c r="AC1653" i="1"/>
  <c r="AD1653" i="1"/>
  <c r="AE1653" i="1"/>
  <c r="AF1653" i="1"/>
  <c r="AO1653" i="1" s="1"/>
  <c r="AG1653" i="1"/>
  <c r="AH1653" i="1"/>
  <c r="AI1653" i="1"/>
  <c r="AJ1653" i="1"/>
  <c r="AK1653" i="1"/>
  <c r="AT1653" i="1"/>
  <c r="AU1653" i="1"/>
  <c r="AV1653" i="1"/>
  <c r="AW1653" i="1"/>
  <c r="BB1653" i="1" s="1"/>
  <c r="AC1654" i="1"/>
  <c r="AD1654" i="1"/>
  <c r="AE1654" i="1"/>
  <c r="AF1654" i="1"/>
  <c r="AG1654" i="1"/>
  <c r="AH1654" i="1"/>
  <c r="AI1654" i="1"/>
  <c r="AJ1654" i="1"/>
  <c r="AK1654" i="1"/>
  <c r="AO1654" i="1"/>
  <c r="AN1654" i="1" s="1"/>
  <c r="AT1654" i="1"/>
  <c r="AU1654" i="1"/>
  <c r="AV1654" i="1"/>
  <c r="AW1654" i="1"/>
  <c r="BB1654" i="1" s="1"/>
  <c r="AC1655" i="1"/>
  <c r="AD1655" i="1"/>
  <c r="AE1655" i="1"/>
  <c r="AF1655" i="1"/>
  <c r="AO1655" i="1" s="1"/>
  <c r="AG1655" i="1"/>
  <c r="AH1655" i="1"/>
  <c r="AI1655" i="1"/>
  <c r="AJ1655" i="1"/>
  <c r="AK1655" i="1"/>
  <c r="AT1655" i="1"/>
  <c r="AU1655" i="1"/>
  <c r="AV1655" i="1"/>
  <c r="AW1655" i="1"/>
  <c r="BB1655" i="1" s="1"/>
  <c r="AC1656" i="1"/>
  <c r="AD1656" i="1"/>
  <c r="AE1656" i="1"/>
  <c r="AF1656" i="1"/>
  <c r="AG1656" i="1"/>
  <c r="AH1656" i="1"/>
  <c r="AI1656" i="1"/>
  <c r="AJ1656" i="1"/>
  <c r="AK1656" i="1"/>
  <c r="AO1656" i="1"/>
  <c r="AN1656" i="1" s="1"/>
  <c r="AT1656" i="1"/>
  <c r="AU1656" i="1"/>
  <c r="AV1656" i="1"/>
  <c r="AW1656" i="1"/>
  <c r="BB1656" i="1" s="1"/>
  <c r="AC1657" i="1"/>
  <c r="AD1657" i="1"/>
  <c r="AE1657" i="1"/>
  <c r="AF1657" i="1"/>
  <c r="AO1657" i="1" s="1"/>
  <c r="AG1657" i="1"/>
  <c r="AH1657" i="1"/>
  <c r="AI1657" i="1"/>
  <c r="AJ1657" i="1"/>
  <c r="AK1657" i="1"/>
  <c r="AT1657" i="1"/>
  <c r="AU1657" i="1"/>
  <c r="AV1657" i="1"/>
  <c r="AW1657" i="1"/>
  <c r="BB1657" i="1" s="1"/>
  <c r="AC1658" i="1"/>
  <c r="AD1658" i="1"/>
  <c r="AE1658" i="1"/>
  <c r="AF1658" i="1"/>
  <c r="AO1658" i="1" s="1"/>
  <c r="AN1658" i="1" s="1"/>
  <c r="AG1658" i="1"/>
  <c r="AH1658" i="1"/>
  <c r="AI1658" i="1"/>
  <c r="AJ1658" i="1"/>
  <c r="AK1658" i="1"/>
  <c r="AT1658" i="1"/>
  <c r="AU1658" i="1"/>
  <c r="AV1658" i="1"/>
  <c r="AW1658" i="1"/>
  <c r="BB1658" i="1" s="1"/>
  <c r="AC1659" i="1"/>
  <c r="AD1659" i="1"/>
  <c r="AE1659" i="1"/>
  <c r="AF1659" i="1"/>
  <c r="AO1659" i="1" s="1"/>
  <c r="AG1659" i="1"/>
  <c r="AH1659" i="1"/>
  <c r="AI1659" i="1"/>
  <c r="AJ1659" i="1"/>
  <c r="AK1659" i="1"/>
  <c r="AT1659" i="1"/>
  <c r="AU1659" i="1"/>
  <c r="AV1659" i="1"/>
  <c r="AW1659" i="1"/>
  <c r="BB1659" i="1" s="1"/>
  <c r="AC1660" i="1"/>
  <c r="AD1660" i="1"/>
  <c r="AE1660" i="1"/>
  <c r="AF1660" i="1"/>
  <c r="AO1660" i="1" s="1"/>
  <c r="AN1660" i="1" s="1"/>
  <c r="AG1660" i="1"/>
  <c r="AH1660" i="1"/>
  <c r="AI1660" i="1"/>
  <c r="AJ1660" i="1"/>
  <c r="AK1660" i="1"/>
  <c r="AT1660" i="1"/>
  <c r="AU1660" i="1"/>
  <c r="AV1660" i="1"/>
  <c r="AW1660" i="1"/>
  <c r="BB1660" i="1" s="1"/>
  <c r="AC1661" i="1"/>
  <c r="AD1661" i="1"/>
  <c r="AE1661" i="1"/>
  <c r="AF1661" i="1"/>
  <c r="AO1661" i="1" s="1"/>
  <c r="AG1661" i="1"/>
  <c r="AH1661" i="1"/>
  <c r="AI1661" i="1"/>
  <c r="AJ1661" i="1"/>
  <c r="AK1661" i="1"/>
  <c r="AT1661" i="1"/>
  <c r="AU1661" i="1"/>
  <c r="AV1661" i="1"/>
  <c r="AW1661" i="1"/>
  <c r="BB1661" i="1" s="1"/>
  <c r="AC1662" i="1"/>
  <c r="AD1662" i="1"/>
  <c r="AE1662" i="1"/>
  <c r="AF1662" i="1"/>
  <c r="AG1662" i="1"/>
  <c r="AH1662" i="1"/>
  <c r="AI1662" i="1"/>
  <c r="AJ1662" i="1"/>
  <c r="AK1662" i="1"/>
  <c r="AO1662" i="1"/>
  <c r="AN1662" i="1" s="1"/>
  <c r="AT1662" i="1"/>
  <c r="AU1662" i="1"/>
  <c r="AV1662" i="1"/>
  <c r="AW1662" i="1"/>
  <c r="BB1662" i="1" s="1"/>
  <c r="AC1663" i="1"/>
  <c r="AD1663" i="1"/>
  <c r="AE1663" i="1"/>
  <c r="AF1663" i="1"/>
  <c r="AO1663" i="1" s="1"/>
  <c r="AG1663" i="1"/>
  <c r="AH1663" i="1"/>
  <c r="AI1663" i="1"/>
  <c r="AJ1663" i="1"/>
  <c r="AK1663" i="1"/>
  <c r="AT1663" i="1"/>
  <c r="AU1663" i="1"/>
  <c r="AV1663" i="1"/>
  <c r="AW1663" i="1"/>
  <c r="BB1663" i="1" s="1"/>
  <c r="AC1664" i="1"/>
  <c r="AD1664" i="1"/>
  <c r="AE1664" i="1"/>
  <c r="AF1664" i="1"/>
  <c r="AG1664" i="1"/>
  <c r="AH1664" i="1"/>
  <c r="AI1664" i="1"/>
  <c r="AJ1664" i="1"/>
  <c r="AK1664" i="1"/>
  <c r="AO1664" i="1"/>
  <c r="AN1664" i="1" s="1"/>
  <c r="AT1664" i="1"/>
  <c r="AU1664" i="1"/>
  <c r="AV1664" i="1"/>
  <c r="AW1664" i="1"/>
  <c r="BB1664" i="1" s="1"/>
  <c r="AC1665" i="1"/>
  <c r="AD1665" i="1"/>
  <c r="AE1665" i="1"/>
  <c r="AF1665" i="1"/>
  <c r="AO1665" i="1" s="1"/>
  <c r="AG1665" i="1"/>
  <c r="AH1665" i="1"/>
  <c r="AI1665" i="1"/>
  <c r="AJ1665" i="1"/>
  <c r="AK1665" i="1"/>
  <c r="AT1665" i="1"/>
  <c r="AU1665" i="1"/>
  <c r="AV1665" i="1"/>
  <c r="AW1665" i="1"/>
  <c r="BB1665" i="1" s="1"/>
  <c r="AC1666" i="1"/>
  <c r="AD1666" i="1"/>
  <c r="AE1666" i="1"/>
  <c r="AF1666" i="1"/>
  <c r="AO1666" i="1" s="1"/>
  <c r="AN1666" i="1" s="1"/>
  <c r="AG1666" i="1"/>
  <c r="AH1666" i="1"/>
  <c r="AI1666" i="1"/>
  <c r="AJ1666" i="1"/>
  <c r="AK1666" i="1"/>
  <c r="AT1666" i="1"/>
  <c r="AU1666" i="1"/>
  <c r="AV1666" i="1"/>
  <c r="AW1666" i="1"/>
  <c r="BB1666" i="1" s="1"/>
  <c r="AC1667" i="1"/>
  <c r="AD1667" i="1"/>
  <c r="AE1667" i="1"/>
  <c r="AF1667" i="1"/>
  <c r="AO1667" i="1" s="1"/>
  <c r="AG1667" i="1"/>
  <c r="AH1667" i="1"/>
  <c r="AI1667" i="1"/>
  <c r="AJ1667" i="1"/>
  <c r="AK1667" i="1"/>
  <c r="AT1667" i="1"/>
  <c r="AU1667" i="1"/>
  <c r="AV1667" i="1"/>
  <c r="AW1667" i="1"/>
  <c r="BB1667" i="1" s="1"/>
  <c r="AC1668" i="1"/>
  <c r="AD1668" i="1"/>
  <c r="AE1668" i="1"/>
  <c r="AF1668" i="1"/>
  <c r="AO1668" i="1" s="1"/>
  <c r="AN1668" i="1" s="1"/>
  <c r="AG1668" i="1"/>
  <c r="AH1668" i="1"/>
  <c r="AI1668" i="1"/>
  <c r="AJ1668" i="1"/>
  <c r="AK1668" i="1"/>
  <c r="AT1668" i="1"/>
  <c r="AU1668" i="1"/>
  <c r="AV1668" i="1"/>
  <c r="AW1668" i="1"/>
  <c r="BB1668" i="1" s="1"/>
  <c r="AC1669" i="1"/>
  <c r="AD1669" i="1"/>
  <c r="AE1669" i="1"/>
  <c r="AF1669" i="1"/>
  <c r="AO1669" i="1" s="1"/>
  <c r="AG1669" i="1"/>
  <c r="AH1669" i="1"/>
  <c r="AI1669" i="1"/>
  <c r="AJ1669" i="1"/>
  <c r="AK1669" i="1"/>
  <c r="AT1669" i="1"/>
  <c r="AU1669" i="1"/>
  <c r="AV1669" i="1"/>
  <c r="AW1669" i="1"/>
  <c r="BB1669" i="1" s="1"/>
  <c r="AC1670" i="1"/>
  <c r="AD1670" i="1"/>
  <c r="AE1670" i="1"/>
  <c r="AF1670" i="1"/>
  <c r="AG1670" i="1"/>
  <c r="AH1670" i="1"/>
  <c r="AI1670" i="1"/>
  <c r="AJ1670" i="1"/>
  <c r="AK1670" i="1"/>
  <c r="AO1670" i="1"/>
  <c r="AN1670" i="1" s="1"/>
  <c r="AT1670" i="1"/>
  <c r="AU1670" i="1"/>
  <c r="AV1670" i="1"/>
  <c r="AW1670" i="1"/>
  <c r="BB1670" i="1" s="1"/>
  <c r="AC1671" i="1"/>
  <c r="AD1671" i="1"/>
  <c r="AE1671" i="1"/>
  <c r="AF1671" i="1"/>
  <c r="AO1671" i="1" s="1"/>
  <c r="AG1671" i="1"/>
  <c r="AH1671" i="1"/>
  <c r="AI1671" i="1"/>
  <c r="AJ1671" i="1"/>
  <c r="AK1671" i="1"/>
  <c r="AT1671" i="1"/>
  <c r="AU1671" i="1"/>
  <c r="AV1671" i="1"/>
  <c r="AW1671" i="1"/>
  <c r="BB1671" i="1" s="1"/>
  <c r="AC1672" i="1"/>
  <c r="AD1672" i="1"/>
  <c r="AE1672" i="1"/>
  <c r="AF1672" i="1"/>
  <c r="AG1672" i="1"/>
  <c r="AH1672" i="1"/>
  <c r="AI1672" i="1"/>
  <c r="AJ1672" i="1"/>
  <c r="AK1672" i="1"/>
  <c r="AO1672" i="1"/>
  <c r="AN1672" i="1" s="1"/>
  <c r="AT1672" i="1"/>
  <c r="AU1672" i="1"/>
  <c r="AV1672" i="1"/>
  <c r="AW1672" i="1"/>
  <c r="BB1672" i="1" s="1"/>
  <c r="AC1673" i="1"/>
  <c r="AD1673" i="1"/>
  <c r="AE1673" i="1"/>
  <c r="AF1673" i="1"/>
  <c r="AO1673" i="1" s="1"/>
  <c r="AG1673" i="1"/>
  <c r="AH1673" i="1"/>
  <c r="AI1673" i="1"/>
  <c r="AJ1673" i="1"/>
  <c r="AK1673" i="1"/>
  <c r="AT1673" i="1"/>
  <c r="AU1673" i="1"/>
  <c r="AV1673" i="1"/>
  <c r="AW1673" i="1"/>
  <c r="BB1673" i="1" s="1"/>
  <c r="AC1674" i="1"/>
  <c r="AD1674" i="1"/>
  <c r="AE1674" i="1"/>
  <c r="AF1674" i="1"/>
  <c r="AO1674" i="1" s="1"/>
  <c r="AN1674" i="1" s="1"/>
  <c r="AG1674" i="1"/>
  <c r="AH1674" i="1"/>
  <c r="AI1674" i="1"/>
  <c r="AJ1674" i="1"/>
  <c r="AK1674" i="1"/>
  <c r="AT1674" i="1"/>
  <c r="AU1674" i="1"/>
  <c r="AV1674" i="1"/>
  <c r="AW1674" i="1"/>
  <c r="BB1674" i="1" s="1"/>
  <c r="AC1675" i="1"/>
  <c r="AD1675" i="1"/>
  <c r="AE1675" i="1"/>
  <c r="AF1675" i="1"/>
  <c r="AO1675" i="1" s="1"/>
  <c r="AG1675" i="1"/>
  <c r="AH1675" i="1"/>
  <c r="AI1675" i="1"/>
  <c r="AJ1675" i="1"/>
  <c r="AK1675" i="1"/>
  <c r="AT1675" i="1"/>
  <c r="AU1675" i="1"/>
  <c r="AV1675" i="1"/>
  <c r="AW1675" i="1"/>
  <c r="BB1675" i="1" s="1"/>
  <c r="AC1676" i="1"/>
  <c r="AD1676" i="1"/>
  <c r="AE1676" i="1"/>
  <c r="AF1676" i="1"/>
  <c r="AO1676" i="1" s="1"/>
  <c r="AN1676" i="1" s="1"/>
  <c r="AG1676" i="1"/>
  <c r="AH1676" i="1"/>
  <c r="AI1676" i="1"/>
  <c r="AJ1676" i="1"/>
  <c r="AK1676" i="1"/>
  <c r="AT1676" i="1"/>
  <c r="AU1676" i="1"/>
  <c r="AV1676" i="1"/>
  <c r="AW1676" i="1"/>
  <c r="BB1676" i="1" s="1"/>
  <c r="AC1677" i="1"/>
  <c r="AD1677" i="1"/>
  <c r="AE1677" i="1"/>
  <c r="AF1677" i="1"/>
  <c r="AO1677" i="1" s="1"/>
  <c r="AG1677" i="1"/>
  <c r="AH1677" i="1"/>
  <c r="AI1677" i="1"/>
  <c r="AJ1677" i="1"/>
  <c r="AK1677" i="1"/>
  <c r="AT1677" i="1"/>
  <c r="AU1677" i="1"/>
  <c r="AV1677" i="1"/>
  <c r="AW1677" i="1"/>
  <c r="BB1677" i="1" s="1"/>
  <c r="AC1678" i="1"/>
  <c r="AD1678" i="1"/>
  <c r="AE1678" i="1"/>
  <c r="AF1678" i="1"/>
  <c r="AG1678" i="1"/>
  <c r="AH1678" i="1"/>
  <c r="AI1678" i="1"/>
  <c r="AJ1678" i="1"/>
  <c r="AK1678" i="1"/>
  <c r="AO1678" i="1"/>
  <c r="AN1678" i="1" s="1"/>
  <c r="AT1678" i="1"/>
  <c r="AU1678" i="1"/>
  <c r="AV1678" i="1"/>
  <c r="AW1678" i="1"/>
  <c r="BB1678" i="1" s="1"/>
  <c r="AC1679" i="1"/>
  <c r="AD1679" i="1"/>
  <c r="AE1679" i="1"/>
  <c r="AF1679" i="1"/>
  <c r="AO1679" i="1" s="1"/>
  <c r="AG1679" i="1"/>
  <c r="AH1679" i="1"/>
  <c r="AI1679" i="1"/>
  <c r="AJ1679" i="1"/>
  <c r="AK1679" i="1"/>
  <c r="AT1679" i="1"/>
  <c r="AU1679" i="1"/>
  <c r="AV1679" i="1"/>
  <c r="AW1679" i="1"/>
  <c r="BB1679" i="1" s="1"/>
  <c r="AC1680" i="1"/>
  <c r="AD1680" i="1"/>
  <c r="AE1680" i="1"/>
  <c r="AF1680" i="1"/>
  <c r="AG1680" i="1"/>
  <c r="AH1680" i="1"/>
  <c r="AI1680" i="1"/>
  <c r="AJ1680" i="1"/>
  <c r="AK1680" i="1"/>
  <c r="AO1680" i="1"/>
  <c r="AN1680" i="1" s="1"/>
  <c r="AT1680" i="1"/>
  <c r="AU1680" i="1"/>
  <c r="AV1680" i="1"/>
  <c r="AW1680" i="1"/>
  <c r="BB1680" i="1" s="1"/>
  <c r="AC1681" i="1"/>
  <c r="AD1681" i="1"/>
  <c r="AE1681" i="1"/>
  <c r="AF1681" i="1"/>
  <c r="AO1681" i="1" s="1"/>
  <c r="AG1681" i="1"/>
  <c r="AH1681" i="1"/>
  <c r="AI1681" i="1"/>
  <c r="AJ1681" i="1"/>
  <c r="AK1681" i="1"/>
  <c r="AT1681" i="1"/>
  <c r="AU1681" i="1"/>
  <c r="AV1681" i="1"/>
  <c r="AW1681" i="1"/>
  <c r="BB1681" i="1" s="1"/>
  <c r="AC1682" i="1"/>
  <c r="AD1682" i="1"/>
  <c r="AE1682" i="1"/>
  <c r="AF1682" i="1"/>
  <c r="AO1682" i="1" s="1"/>
  <c r="AN1682" i="1" s="1"/>
  <c r="AG1682" i="1"/>
  <c r="AH1682" i="1"/>
  <c r="AI1682" i="1"/>
  <c r="AJ1682" i="1"/>
  <c r="AK1682" i="1"/>
  <c r="AT1682" i="1"/>
  <c r="AU1682" i="1"/>
  <c r="AV1682" i="1"/>
  <c r="AW1682" i="1"/>
  <c r="BB1682" i="1" s="1"/>
  <c r="AC1683" i="1"/>
  <c r="AD1683" i="1"/>
  <c r="AE1683" i="1"/>
  <c r="AF1683" i="1"/>
  <c r="AO1683" i="1" s="1"/>
  <c r="AG1683" i="1"/>
  <c r="AH1683" i="1"/>
  <c r="AI1683" i="1"/>
  <c r="AJ1683" i="1"/>
  <c r="AK1683" i="1"/>
  <c r="AT1683" i="1"/>
  <c r="AU1683" i="1"/>
  <c r="AV1683" i="1"/>
  <c r="AW1683" i="1"/>
  <c r="BB1683" i="1" s="1"/>
  <c r="AC1684" i="1"/>
  <c r="AD1684" i="1"/>
  <c r="AE1684" i="1"/>
  <c r="AF1684" i="1"/>
  <c r="AO1684" i="1" s="1"/>
  <c r="AN1684" i="1" s="1"/>
  <c r="AG1684" i="1"/>
  <c r="AH1684" i="1"/>
  <c r="AI1684" i="1"/>
  <c r="AJ1684" i="1"/>
  <c r="AK1684" i="1"/>
  <c r="AT1684" i="1"/>
  <c r="AU1684" i="1"/>
  <c r="AV1684" i="1"/>
  <c r="AW1684" i="1"/>
  <c r="BB1684" i="1" s="1"/>
  <c r="AC1685" i="1"/>
  <c r="AD1685" i="1"/>
  <c r="AE1685" i="1"/>
  <c r="AF1685" i="1"/>
  <c r="AO1685" i="1" s="1"/>
  <c r="AG1685" i="1"/>
  <c r="AH1685" i="1"/>
  <c r="AI1685" i="1"/>
  <c r="AJ1685" i="1"/>
  <c r="AK1685" i="1"/>
  <c r="AT1685" i="1"/>
  <c r="AU1685" i="1"/>
  <c r="AV1685" i="1"/>
  <c r="AW1685" i="1"/>
  <c r="BB1685" i="1" s="1"/>
  <c r="AC1686" i="1"/>
  <c r="AD1686" i="1"/>
  <c r="AE1686" i="1"/>
  <c r="AF1686" i="1"/>
  <c r="AG1686" i="1"/>
  <c r="AH1686" i="1"/>
  <c r="AI1686" i="1"/>
  <c r="AJ1686" i="1"/>
  <c r="AK1686" i="1"/>
  <c r="AO1686" i="1"/>
  <c r="AN1686" i="1" s="1"/>
  <c r="AT1686" i="1"/>
  <c r="AU1686" i="1"/>
  <c r="AV1686" i="1"/>
  <c r="AW1686" i="1"/>
  <c r="BB1686" i="1" s="1"/>
  <c r="AC1687" i="1"/>
  <c r="AD1687" i="1"/>
  <c r="AE1687" i="1"/>
  <c r="AF1687" i="1"/>
  <c r="AO1687" i="1" s="1"/>
  <c r="AG1687" i="1"/>
  <c r="AH1687" i="1"/>
  <c r="AI1687" i="1"/>
  <c r="AJ1687" i="1"/>
  <c r="AK1687" i="1"/>
  <c r="AT1687" i="1"/>
  <c r="AU1687" i="1"/>
  <c r="AV1687" i="1"/>
  <c r="AW1687" i="1"/>
  <c r="BB1687" i="1" s="1"/>
  <c r="AC1688" i="1"/>
  <c r="AD1688" i="1"/>
  <c r="AE1688" i="1"/>
  <c r="AF1688" i="1"/>
  <c r="AG1688" i="1"/>
  <c r="AH1688" i="1"/>
  <c r="AI1688" i="1"/>
  <c r="AJ1688" i="1"/>
  <c r="AK1688" i="1"/>
  <c r="AO1688" i="1"/>
  <c r="AN1688" i="1" s="1"/>
  <c r="AT1688" i="1"/>
  <c r="AU1688" i="1"/>
  <c r="AV1688" i="1"/>
  <c r="AW1688" i="1"/>
  <c r="BB1688" i="1" s="1"/>
  <c r="AC1689" i="1"/>
  <c r="AD1689" i="1"/>
  <c r="AE1689" i="1"/>
  <c r="AF1689" i="1"/>
  <c r="AO1689" i="1" s="1"/>
  <c r="AG1689" i="1"/>
  <c r="AH1689" i="1"/>
  <c r="AI1689" i="1"/>
  <c r="AJ1689" i="1"/>
  <c r="AK1689" i="1"/>
  <c r="AT1689" i="1"/>
  <c r="AU1689" i="1"/>
  <c r="AV1689" i="1"/>
  <c r="AW1689" i="1"/>
  <c r="BB1689" i="1" s="1"/>
  <c r="AC1690" i="1"/>
  <c r="AD1690" i="1"/>
  <c r="AE1690" i="1"/>
  <c r="AF1690" i="1"/>
  <c r="AO1690" i="1" s="1"/>
  <c r="AN1690" i="1" s="1"/>
  <c r="AG1690" i="1"/>
  <c r="AH1690" i="1"/>
  <c r="AI1690" i="1"/>
  <c r="AJ1690" i="1"/>
  <c r="AK1690" i="1"/>
  <c r="AT1690" i="1"/>
  <c r="AU1690" i="1"/>
  <c r="AV1690" i="1"/>
  <c r="AW1690" i="1"/>
  <c r="BB1690" i="1" s="1"/>
  <c r="AC1691" i="1"/>
  <c r="AD1691" i="1"/>
  <c r="AE1691" i="1"/>
  <c r="AF1691" i="1"/>
  <c r="AO1691" i="1" s="1"/>
  <c r="AG1691" i="1"/>
  <c r="AH1691" i="1"/>
  <c r="AI1691" i="1"/>
  <c r="AJ1691" i="1"/>
  <c r="AK1691" i="1"/>
  <c r="AT1691" i="1"/>
  <c r="AU1691" i="1"/>
  <c r="AV1691" i="1"/>
  <c r="AW1691" i="1"/>
  <c r="BB1691" i="1" s="1"/>
  <c r="AC1692" i="1"/>
  <c r="AD1692" i="1"/>
  <c r="AE1692" i="1"/>
  <c r="AF1692" i="1"/>
  <c r="AO1692" i="1" s="1"/>
  <c r="AN1692" i="1" s="1"/>
  <c r="AG1692" i="1"/>
  <c r="AH1692" i="1"/>
  <c r="AI1692" i="1"/>
  <c r="AJ1692" i="1"/>
  <c r="AK1692" i="1"/>
  <c r="AT1692" i="1"/>
  <c r="AU1692" i="1"/>
  <c r="AV1692" i="1"/>
  <c r="AW1692" i="1"/>
  <c r="BB1692" i="1" s="1"/>
  <c r="AC1693" i="1"/>
  <c r="AD1693" i="1"/>
  <c r="AE1693" i="1"/>
  <c r="AF1693" i="1"/>
  <c r="AO1693" i="1" s="1"/>
  <c r="AG1693" i="1"/>
  <c r="AH1693" i="1"/>
  <c r="AI1693" i="1"/>
  <c r="AJ1693" i="1"/>
  <c r="AK1693" i="1"/>
  <c r="AT1693" i="1"/>
  <c r="AU1693" i="1"/>
  <c r="AV1693" i="1"/>
  <c r="AW1693" i="1"/>
  <c r="BB1693" i="1" s="1"/>
  <c r="AC1694" i="1"/>
  <c r="AD1694" i="1"/>
  <c r="AE1694" i="1"/>
  <c r="AF1694" i="1"/>
  <c r="AG1694" i="1"/>
  <c r="AH1694" i="1"/>
  <c r="AI1694" i="1"/>
  <c r="AJ1694" i="1"/>
  <c r="AK1694" i="1"/>
  <c r="AO1694" i="1"/>
  <c r="AN1694" i="1" s="1"/>
  <c r="AT1694" i="1"/>
  <c r="AU1694" i="1"/>
  <c r="AV1694" i="1"/>
  <c r="AW1694" i="1"/>
  <c r="BB1694" i="1" s="1"/>
  <c r="AC1695" i="1"/>
  <c r="AD1695" i="1"/>
  <c r="AE1695" i="1"/>
  <c r="AF1695" i="1"/>
  <c r="AO1695" i="1" s="1"/>
  <c r="AG1695" i="1"/>
  <c r="AH1695" i="1"/>
  <c r="AI1695" i="1"/>
  <c r="AJ1695" i="1"/>
  <c r="AK1695" i="1"/>
  <c r="AT1695" i="1"/>
  <c r="AU1695" i="1"/>
  <c r="AV1695" i="1"/>
  <c r="AW1695" i="1"/>
  <c r="BB1695" i="1" s="1"/>
  <c r="AC1696" i="1"/>
  <c r="AD1696" i="1"/>
  <c r="AE1696" i="1"/>
  <c r="AF1696" i="1"/>
  <c r="AG1696" i="1"/>
  <c r="AH1696" i="1"/>
  <c r="AI1696" i="1"/>
  <c r="AJ1696" i="1"/>
  <c r="AK1696" i="1"/>
  <c r="AO1696" i="1"/>
  <c r="AN1696" i="1" s="1"/>
  <c r="AT1696" i="1"/>
  <c r="AU1696" i="1"/>
  <c r="AV1696" i="1"/>
  <c r="AW1696" i="1"/>
  <c r="BB1696" i="1" s="1"/>
  <c r="AC1697" i="1"/>
  <c r="AD1697" i="1"/>
  <c r="AE1697" i="1"/>
  <c r="AF1697" i="1"/>
  <c r="AO1697" i="1" s="1"/>
  <c r="AG1697" i="1"/>
  <c r="AH1697" i="1"/>
  <c r="AI1697" i="1"/>
  <c r="AJ1697" i="1"/>
  <c r="AK1697" i="1"/>
  <c r="AT1697" i="1"/>
  <c r="AU1697" i="1"/>
  <c r="AV1697" i="1"/>
  <c r="AW1697" i="1"/>
  <c r="BB1697" i="1" s="1"/>
  <c r="AC1698" i="1"/>
  <c r="AD1698" i="1"/>
  <c r="AE1698" i="1"/>
  <c r="AF1698" i="1"/>
  <c r="AO1698" i="1" s="1"/>
  <c r="AN1698" i="1" s="1"/>
  <c r="AG1698" i="1"/>
  <c r="AH1698" i="1"/>
  <c r="AI1698" i="1"/>
  <c r="AJ1698" i="1"/>
  <c r="AK1698" i="1"/>
  <c r="AT1698" i="1"/>
  <c r="AU1698" i="1"/>
  <c r="AV1698" i="1"/>
  <c r="AW1698" i="1"/>
  <c r="BB1698" i="1" s="1"/>
  <c r="AC1699" i="1"/>
  <c r="AD1699" i="1"/>
  <c r="AE1699" i="1"/>
  <c r="AF1699" i="1"/>
  <c r="AO1699" i="1" s="1"/>
  <c r="AG1699" i="1"/>
  <c r="AH1699" i="1"/>
  <c r="AI1699" i="1"/>
  <c r="AJ1699" i="1"/>
  <c r="AK1699" i="1"/>
  <c r="AT1699" i="1"/>
  <c r="AU1699" i="1"/>
  <c r="AV1699" i="1"/>
  <c r="AW1699" i="1"/>
  <c r="BB1699" i="1" s="1"/>
  <c r="AC1700" i="1"/>
  <c r="AD1700" i="1"/>
  <c r="AE1700" i="1"/>
  <c r="AF1700" i="1"/>
  <c r="AO1700" i="1" s="1"/>
  <c r="AN1700" i="1" s="1"/>
  <c r="AG1700" i="1"/>
  <c r="AH1700" i="1"/>
  <c r="AI1700" i="1"/>
  <c r="AJ1700" i="1"/>
  <c r="AK1700" i="1"/>
  <c r="AT1700" i="1"/>
  <c r="AU1700" i="1"/>
  <c r="AV1700" i="1"/>
  <c r="AW1700" i="1"/>
  <c r="BB1700" i="1" s="1"/>
  <c r="AC1701" i="1"/>
  <c r="AD1701" i="1"/>
  <c r="AE1701" i="1"/>
  <c r="AF1701" i="1"/>
  <c r="AO1701" i="1" s="1"/>
  <c r="AG1701" i="1"/>
  <c r="AH1701" i="1"/>
  <c r="AI1701" i="1"/>
  <c r="AJ1701" i="1"/>
  <c r="AK1701" i="1"/>
  <c r="AT1701" i="1"/>
  <c r="AU1701" i="1"/>
  <c r="AV1701" i="1"/>
  <c r="AW1701" i="1"/>
  <c r="BB1701" i="1" s="1"/>
  <c r="AC1702" i="1"/>
  <c r="AD1702" i="1"/>
  <c r="AE1702" i="1"/>
  <c r="AF1702" i="1"/>
  <c r="AG1702" i="1"/>
  <c r="AH1702" i="1"/>
  <c r="AI1702" i="1"/>
  <c r="AJ1702" i="1"/>
  <c r="AK1702" i="1"/>
  <c r="AO1702" i="1"/>
  <c r="AN1702" i="1" s="1"/>
  <c r="AT1702" i="1"/>
  <c r="AU1702" i="1"/>
  <c r="AV1702" i="1"/>
  <c r="AW1702" i="1"/>
  <c r="BB1702" i="1" s="1"/>
  <c r="AC1703" i="1"/>
  <c r="AD1703" i="1"/>
  <c r="AE1703" i="1"/>
  <c r="AF1703" i="1"/>
  <c r="AO1703" i="1" s="1"/>
  <c r="AG1703" i="1"/>
  <c r="AH1703" i="1"/>
  <c r="AI1703" i="1"/>
  <c r="AJ1703" i="1"/>
  <c r="AK1703" i="1"/>
  <c r="AT1703" i="1"/>
  <c r="AU1703" i="1"/>
  <c r="AV1703" i="1"/>
  <c r="AW1703" i="1"/>
  <c r="BB1703" i="1" s="1"/>
  <c r="AC1704" i="1"/>
  <c r="AD1704" i="1"/>
  <c r="AE1704" i="1"/>
  <c r="AF1704" i="1"/>
  <c r="AG1704" i="1"/>
  <c r="AH1704" i="1"/>
  <c r="AI1704" i="1"/>
  <c r="AJ1704" i="1"/>
  <c r="AK1704" i="1"/>
  <c r="AO1704" i="1"/>
  <c r="AN1704" i="1" s="1"/>
  <c r="AT1704" i="1"/>
  <c r="AU1704" i="1"/>
  <c r="AV1704" i="1"/>
  <c r="AW1704" i="1"/>
  <c r="BB1704" i="1" s="1"/>
  <c r="AC1705" i="1"/>
  <c r="AD1705" i="1"/>
  <c r="AE1705" i="1"/>
  <c r="AF1705" i="1"/>
  <c r="AO1705" i="1" s="1"/>
  <c r="AP1705" i="1" s="1"/>
  <c r="AG1705" i="1"/>
  <c r="AH1705" i="1"/>
  <c r="AI1705" i="1"/>
  <c r="AJ1705" i="1"/>
  <c r="AK1705" i="1"/>
  <c r="AT1705" i="1"/>
  <c r="AU1705" i="1"/>
  <c r="AV1705" i="1"/>
  <c r="AW1705" i="1"/>
  <c r="BB1705" i="1" s="1"/>
  <c r="AC1706" i="1"/>
  <c r="AD1706" i="1"/>
  <c r="AE1706" i="1"/>
  <c r="AF1706" i="1"/>
  <c r="AG1706" i="1"/>
  <c r="AH1706" i="1"/>
  <c r="AI1706" i="1"/>
  <c r="AJ1706" i="1"/>
  <c r="AK1706" i="1"/>
  <c r="AO1706" i="1"/>
  <c r="AT1706" i="1"/>
  <c r="AU1706" i="1"/>
  <c r="AV1706" i="1"/>
  <c r="AW1706" i="1"/>
  <c r="BB1706" i="1" s="1"/>
  <c r="AC1707" i="1"/>
  <c r="AD1707" i="1"/>
  <c r="AE1707" i="1"/>
  <c r="AF1707" i="1"/>
  <c r="AO1707" i="1" s="1"/>
  <c r="AP1707" i="1" s="1"/>
  <c r="AG1707" i="1"/>
  <c r="AH1707" i="1"/>
  <c r="AI1707" i="1"/>
  <c r="AJ1707" i="1"/>
  <c r="AK1707" i="1"/>
  <c r="AT1707" i="1"/>
  <c r="AU1707" i="1"/>
  <c r="AV1707" i="1"/>
  <c r="AW1707" i="1"/>
  <c r="BB1707" i="1" s="1"/>
  <c r="AC1708" i="1"/>
  <c r="AD1708" i="1"/>
  <c r="AE1708" i="1"/>
  <c r="AF1708" i="1"/>
  <c r="AG1708" i="1"/>
  <c r="AH1708" i="1"/>
  <c r="AI1708" i="1"/>
  <c r="AJ1708" i="1"/>
  <c r="AK1708" i="1"/>
  <c r="AO1708" i="1"/>
  <c r="AT1708" i="1"/>
  <c r="AU1708" i="1"/>
  <c r="AV1708" i="1"/>
  <c r="AW1708" i="1"/>
  <c r="BB1708" i="1" s="1"/>
  <c r="AC1709" i="1"/>
  <c r="AD1709" i="1"/>
  <c r="AE1709" i="1"/>
  <c r="AF1709" i="1"/>
  <c r="AO1709" i="1" s="1"/>
  <c r="AP1709" i="1" s="1"/>
  <c r="AG1709" i="1"/>
  <c r="AH1709" i="1"/>
  <c r="AI1709" i="1"/>
  <c r="AJ1709" i="1"/>
  <c r="AK1709" i="1"/>
  <c r="AT1709" i="1"/>
  <c r="AU1709" i="1"/>
  <c r="AV1709" i="1"/>
  <c r="AW1709" i="1"/>
  <c r="BB1709" i="1" s="1"/>
  <c r="AC1710" i="1"/>
  <c r="AD1710" i="1"/>
  <c r="AE1710" i="1"/>
  <c r="AF1710" i="1"/>
  <c r="AG1710" i="1"/>
  <c r="AH1710" i="1"/>
  <c r="AI1710" i="1"/>
  <c r="AJ1710" i="1"/>
  <c r="AK1710" i="1"/>
  <c r="AO1710" i="1"/>
  <c r="AT1710" i="1"/>
  <c r="AU1710" i="1"/>
  <c r="AV1710" i="1"/>
  <c r="AW1710" i="1"/>
  <c r="BB1710" i="1" s="1"/>
  <c r="AC1711" i="1"/>
  <c r="AD1711" i="1"/>
  <c r="AE1711" i="1"/>
  <c r="AF1711" i="1"/>
  <c r="AO1711" i="1" s="1"/>
  <c r="AP1711" i="1" s="1"/>
  <c r="AG1711" i="1"/>
  <c r="AH1711" i="1"/>
  <c r="AI1711" i="1"/>
  <c r="AJ1711" i="1"/>
  <c r="AK1711" i="1"/>
  <c r="AT1711" i="1"/>
  <c r="AU1711" i="1"/>
  <c r="AV1711" i="1"/>
  <c r="AW1711" i="1"/>
  <c r="BB1711" i="1" s="1"/>
  <c r="AC1712" i="1"/>
  <c r="AD1712" i="1"/>
  <c r="AE1712" i="1"/>
  <c r="AF1712" i="1"/>
  <c r="AG1712" i="1"/>
  <c r="AH1712" i="1"/>
  <c r="AI1712" i="1"/>
  <c r="AJ1712" i="1"/>
  <c r="AK1712" i="1"/>
  <c r="AO1712" i="1"/>
  <c r="AT1712" i="1"/>
  <c r="AU1712" i="1"/>
  <c r="AV1712" i="1"/>
  <c r="AW1712" i="1"/>
  <c r="BB1712" i="1" s="1"/>
  <c r="AC1713" i="1"/>
  <c r="AD1713" i="1"/>
  <c r="AE1713" i="1"/>
  <c r="AF1713" i="1"/>
  <c r="AO1713" i="1" s="1"/>
  <c r="AP1713" i="1" s="1"/>
  <c r="AG1713" i="1"/>
  <c r="AH1713" i="1"/>
  <c r="AI1713" i="1"/>
  <c r="AJ1713" i="1"/>
  <c r="AK1713" i="1"/>
  <c r="AT1713" i="1"/>
  <c r="AU1713" i="1"/>
  <c r="AV1713" i="1"/>
  <c r="AW1713" i="1"/>
  <c r="BB1713" i="1" s="1"/>
  <c r="AC1714" i="1"/>
  <c r="AD1714" i="1"/>
  <c r="AE1714" i="1"/>
  <c r="AF1714" i="1"/>
  <c r="AG1714" i="1"/>
  <c r="AH1714" i="1"/>
  <c r="AI1714" i="1"/>
  <c r="AJ1714" i="1"/>
  <c r="AK1714" i="1"/>
  <c r="AO1714" i="1"/>
  <c r="AT1714" i="1"/>
  <c r="AU1714" i="1"/>
  <c r="AV1714" i="1"/>
  <c r="AW1714" i="1"/>
  <c r="BB1714" i="1" s="1"/>
  <c r="AC1715" i="1"/>
  <c r="AD1715" i="1"/>
  <c r="AE1715" i="1"/>
  <c r="AF1715" i="1"/>
  <c r="AO1715" i="1" s="1"/>
  <c r="AP1715" i="1" s="1"/>
  <c r="AG1715" i="1"/>
  <c r="AH1715" i="1"/>
  <c r="AI1715" i="1"/>
  <c r="AJ1715" i="1"/>
  <c r="AK1715" i="1"/>
  <c r="AT1715" i="1"/>
  <c r="AU1715" i="1"/>
  <c r="AV1715" i="1"/>
  <c r="AW1715" i="1"/>
  <c r="BB1715" i="1" s="1"/>
  <c r="AC1716" i="1"/>
  <c r="AD1716" i="1"/>
  <c r="AE1716" i="1"/>
  <c r="AF1716" i="1"/>
  <c r="AG1716" i="1"/>
  <c r="AH1716" i="1"/>
  <c r="AI1716" i="1"/>
  <c r="AJ1716" i="1"/>
  <c r="AK1716" i="1"/>
  <c r="AO1716" i="1"/>
  <c r="AT1716" i="1"/>
  <c r="AU1716" i="1"/>
  <c r="AV1716" i="1"/>
  <c r="AW1716" i="1"/>
  <c r="BB1716" i="1" s="1"/>
  <c r="AC1717" i="1"/>
  <c r="AD1717" i="1"/>
  <c r="AE1717" i="1"/>
  <c r="AF1717" i="1"/>
  <c r="AO1717" i="1" s="1"/>
  <c r="AP1717" i="1" s="1"/>
  <c r="AG1717" i="1"/>
  <c r="AH1717" i="1"/>
  <c r="AI1717" i="1"/>
  <c r="AJ1717" i="1"/>
  <c r="AK1717" i="1"/>
  <c r="AT1717" i="1"/>
  <c r="AU1717" i="1"/>
  <c r="AV1717" i="1"/>
  <c r="AW1717" i="1"/>
  <c r="BB1717" i="1" s="1"/>
  <c r="AC1718" i="1"/>
  <c r="AD1718" i="1"/>
  <c r="AE1718" i="1"/>
  <c r="AF1718" i="1"/>
  <c r="AG1718" i="1"/>
  <c r="AH1718" i="1"/>
  <c r="AI1718" i="1"/>
  <c r="AJ1718" i="1"/>
  <c r="AK1718" i="1"/>
  <c r="AO1718" i="1"/>
  <c r="AT1718" i="1"/>
  <c r="AU1718" i="1"/>
  <c r="AV1718" i="1"/>
  <c r="AW1718" i="1"/>
  <c r="BB1718" i="1" s="1"/>
  <c r="AC1719" i="1"/>
  <c r="AD1719" i="1"/>
  <c r="AE1719" i="1"/>
  <c r="AF1719" i="1"/>
  <c r="AO1719" i="1" s="1"/>
  <c r="AP1719" i="1" s="1"/>
  <c r="AG1719" i="1"/>
  <c r="AH1719" i="1"/>
  <c r="AI1719" i="1"/>
  <c r="AJ1719" i="1"/>
  <c r="AK1719" i="1"/>
  <c r="AT1719" i="1"/>
  <c r="AU1719" i="1"/>
  <c r="AV1719" i="1"/>
  <c r="AW1719" i="1"/>
  <c r="BB1719" i="1" s="1"/>
  <c r="AC1720" i="1"/>
  <c r="AD1720" i="1"/>
  <c r="AE1720" i="1"/>
  <c r="AF1720" i="1"/>
  <c r="AG1720" i="1"/>
  <c r="AH1720" i="1"/>
  <c r="AI1720" i="1"/>
  <c r="AJ1720" i="1"/>
  <c r="AK1720" i="1"/>
  <c r="AO1720" i="1"/>
  <c r="AT1720" i="1"/>
  <c r="AU1720" i="1"/>
  <c r="AV1720" i="1"/>
  <c r="AW1720" i="1"/>
  <c r="BB1720" i="1" s="1"/>
  <c r="AC1721" i="1"/>
  <c r="AD1721" i="1"/>
  <c r="AE1721" i="1"/>
  <c r="AF1721" i="1"/>
  <c r="AO1721" i="1" s="1"/>
  <c r="AP1721" i="1" s="1"/>
  <c r="AG1721" i="1"/>
  <c r="AH1721" i="1"/>
  <c r="AI1721" i="1"/>
  <c r="AJ1721" i="1"/>
  <c r="AK1721" i="1"/>
  <c r="AT1721" i="1"/>
  <c r="AU1721" i="1"/>
  <c r="AV1721" i="1"/>
  <c r="AW1721" i="1"/>
  <c r="BB1721" i="1" s="1"/>
  <c r="AC1722" i="1"/>
  <c r="AD1722" i="1"/>
  <c r="AE1722" i="1"/>
  <c r="AF1722" i="1"/>
  <c r="AG1722" i="1"/>
  <c r="AH1722" i="1"/>
  <c r="AI1722" i="1"/>
  <c r="AJ1722" i="1"/>
  <c r="AK1722" i="1"/>
  <c r="AO1722" i="1"/>
  <c r="AT1722" i="1"/>
  <c r="AU1722" i="1"/>
  <c r="AV1722" i="1"/>
  <c r="AW1722" i="1"/>
  <c r="BB1722" i="1" s="1"/>
  <c r="AC1723" i="1"/>
  <c r="AD1723" i="1"/>
  <c r="AE1723" i="1"/>
  <c r="AF1723" i="1"/>
  <c r="AO1723" i="1" s="1"/>
  <c r="AP1723" i="1" s="1"/>
  <c r="AG1723" i="1"/>
  <c r="AH1723" i="1"/>
  <c r="AI1723" i="1"/>
  <c r="AJ1723" i="1"/>
  <c r="AK1723" i="1"/>
  <c r="AT1723" i="1"/>
  <c r="AU1723" i="1"/>
  <c r="AV1723" i="1"/>
  <c r="AW1723" i="1"/>
  <c r="BB1723" i="1" s="1"/>
  <c r="AC1724" i="1"/>
  <c r="AD1724" i="1"/>
  <c r="AE1724" i="1"/>
  <c r="AF1724" i="1"/>
  <c r="AG1724" i="1"/>
  <c r="AH1724" i="1"/>
  <c r="AI1724" i="1"/>
  <c r="AJ1724" i="1"/>
  <c r="AK1724" i="1"/>
  <c r="AO1724" i="1"/>
  <c r="AT1724" i="1"/>
  <c r="AU1724" i="1"/>
  <c r="AV1724" i="1"/>
  <c r="AW1724" i="1"/>
  <c r="BB1724" i="1" s="1"/>
  <c r="AC1725" i="1"/>
  <c r="AD1725" i="1"/>
  <c r="AE1725" i="1"/>
  <c r="AF1725" i="1"/>
  <c r="AO1725" i="1" s="1"/>
  <c r="AP1725" i="1" s="1"/>
  <c r="AG1725" i="1"/>
  <c r="AH1725" i="1"/>
  <c r="AI1725" i="1"/>
  <c r="AJ1725" i="1"/>
  <c r="AK1725" i="1"/>
  <c r="AT1725" i="1"/>
  <c r="AU1725" i="1"/>
  <c r="AV1725" i="1"/>
  <c r="AW1725" i="1"/>
  <c r="BB1725" i="1" s="1"/>
  <c r="AC1726" i="1"/>
  <c r="AD1726" i="1"/>
  <c r="AE1726" i="1"/>
  <c r="AF1726" i="1"/>
  <c r="AG1726" i="1"/>
  <c r="AH1726" i="1"/>
  <c r="AI1726" i="1"/>
  <c r="AJ1726" i="1"/>
  <c r="AK1726" i="1"/>
  <c r="AO1726" i="1"/>
  <c r="AT1726" i="1"/>
  <c r="AU1726" i="1"/>
  <c r="AV1726" i="1"/>
  <c r="AW1726" i="1"/>
  <c r="BB1726" i="1" s="1"/>
  <c r="AC1727" i="1"/>
  <c r="AD1727" i="1"/>
  <c r="AE1727" i="1"/>
  <c r="AF1727" i="1"/>
  <c r="AO1727" i="1" s="1"/>
  <c r="AP1727" i="1" s="1"/>
  <c r="AG1727" i="1"/>
  <c r="AH1727" i="1"/>
  <c r="AI1727" i="1"/>
  <c r="AJ1727" i="1"/>
  <c r="AK1727" i="1"/>
  <c r="AT1727" i="1"/>
  <c r="AU1727" i="1"/>
  <c r="AV1727" i="1"/>
  <c r="AW1727" i="1"/>
  <c r="BB1727" i="1" s="1"/>
  <c r="AC1728" i="1"/>
  <c r="AD1728" i="1"/>
  <c r="AE1728" i="1"/>
  <c r="AF1728" i="1"/>
  <c r="AG1728" i="1"/>
  <c r="AH1728" i="1"/>
  <c r="AI1728" i="1"/>
  <c r="AJ1728" i="1"/>
  <c r="AK1728" i="1"/>
  <c r="AO1728" i="1"/>
  <c r="AT1728" i="1"/>
  <c r="AU1728" i="1"/>
  <c r="AV1728" i="1"/>
  <c r="AW1728" i="1"/>
  <c r="BB1728" i="1" s="1"/>
  <c r="AC1729" i="1"/>
  <c r="AD1729" i="1"/>
  <c r="AE1729" i="1"/>
  <c r="AF1729" i="1"/>
  <c r="AO1729" i="1" s="1"/>
  <c r="AP1729" i="1" s="1"/>
  <c r="AG1729" i="1"/>
  <c r="AH1729" i="1"/>
  <c r="AI1729" i="1"/>
  <c r="AJ1729" i="1"/>
  <c r="AK1729" i="1"/>
  <c r="AT1729" i="1"/>
  <c r="AU1729" i="1"/>
  <c r="AV1729" i="1"/>
  <c r="AW1729" i="1"/>
  <c r="BB1729" i="1" s="1"/>
  <c r="AC1730" i="1"/>
  <c r="AD1730" i="1"/>
  <c r="AE1730" i="1"/>
  <c r="AF1730" i="1"/>
  <c r="AG1730" i="1"/>
  <c r="AH1730" i="1"/>
  <c r="AI1730" i="1"/>
  <c r="AJ1730" i="1"/>
  <c r="AK1730" i="1"/>
  <c r="AO1730" i="1"/>
  <c r="AT1730" i="1"/>
  <c r="AU1730" i="1"/>
  <c r="AV1730" i="1"/>
  <c r="AW1730" i="1"/>
  <c r="BB1730" i="1" s="1"/>
  <c r="AC1731" i="1"/>
  <c r="AD1731" i="1"/>
  <c r="AE1731" i="1"/>
  <c r="AF1731" i="1"/>
  <c r="AO1731" i="1" s="1"/>
  <c r="AP1731" i="1" s="1"/>
  <c r="AG1731" i="1"/>
  <c r="AH1731" i="1"/>
  <c r="AI1731" i="1"/>
  <c r="AJ1731" i="1"/>
  <c r="AK1731" i="1"/>
  <c r="AT1731" i="1"/>
  <c r="AU1731" i="1"/>
  <c r="AV1731" i="1"/>
  <c r="AW1731" i="1"/>
  <c r="BB1731" i="1" s="1"/>
  <c r="AC1732" i="1"/>
  <c r="AD1732" i="1"/>
  <c r="AE1732" i="1"/>
  <c r="AF1732" i="1"/>
  <c r="AG1732" i="1"/>
  <c r="AH1732" i="1"/>
  <c r="AI1732" i="1"/>
  <c r="AJ1732" i="1"/>
  <c r="AK1732" i="1"/>
  <c r="AO1732" i="1"/>
  <c r="AT1732" i="1"/>
  <c r="AU1732" i="1"/>
  <c r="AV1732" i="1"/>
  <c r="AW1732" i="1"/>
  <c r="BB1732" i="1" s="1"/>
  <c r="AC1733" i="1"/>
  <c r="AD1733" i="1"/>
  <c r="AE1733" i="1"/>
  <c r="AF1733" i="1"/>
  <c r="AO1733" i="1" s="1"/>
  <c r="AP1733" i="1" s="1"/>
  <c r="AG1733" i="1"/>
  <c r="AH1733" i="1"/>
  <c r="AI1733" i="1"/>
  <c r="AJ1733" i="1"/>
  <c r="AK1733" i="1"/>
  <c r="AT1733" i="1"/>
  <c r="AU1733" i="1"/>
  <c r="AV1733" i="1"/>
  <c r="AW1733" i="1"/>
  <c r="BB1733" i="1" s="1"/>
  <c r="AC1734" i="1"/>
  <c r="AD1734" i="1"/>
  <c r="AE1734" i="1"/>
  <c r="AF1734" i="1"/>
  <c r="AG1734" i="1"/>
  <c r="AH1734" i="1"/>
  <c r="AI1734" i="1"/>
  <c r="AJ1734" i="1"/>
  <c r="AK1734" i="1"/>
  <c r="AO1734" i="1"/>
  <c r="AT1734" i="1"/>
  <c r="AU1734" i="1"/>
  <c r="AV1734" i="1"/>
  <c r="AW1734" i="1"/>
  <c r="BB1734" i="1" s="1"/>
  <c r="AC1735" i="1"/>
  <c r="AD1735" i="1"/>
  <c r="AE1735" i="1"/>
  <c r="AF1735" i="1"/>
  <c r="AO1735" i="1" s="1"/>
  <c r="AP1735" i="1" s="1"/>
  <c r="AG1735" i="1"/>
  <c r="AH1735" i="1"/>
  <c r="AI1735" i="1"/>
  <c r="AJ1735" i="1"/>
  <c r="AK1735" i="1"/>
  <c r="AT1735" i="1"/>
  <c r="AU1735" i="1"/>
  <c r="AV1735" i="1"/>
  <c r="AW1735" i="1"/>
  <c r="BB1735" i="1" s="1"/>
  <c r="AC1736" i="1"/>
  <c r="AD1736" i="1"/>
  <c r="AE1736" i="1"/>
  <c r="AF1736" i="1"/>
  <c r="AG1736" i="1"/>
  <c r="AH1736" i="1"/>
  <c r="AI1736" i="1"/>
  <c r="AJ1736" i="1"/>
  <c r="AK1736" i="1"/>
  <c r="AO1736" i="1"/>
  <c r="AT1736" i="1"/>
  <c r="AU1736" i="1"/>
  <c r="AV1736" i="1"/>
  <c r="AW1736" i="1"/>
  <c r="BB1736" i="1" s="1"/>
  <c r="AC1737" i="1"/>
  <c r="AD1737" i="1"/>
  <c r="AE1737" i="1"/>
  <c r="AF1737" i="1"/>
  <c r="AO1737" i="1" s="1"/>
  <c r="AP1737" i="1" s="1"/>
  <c r="AG1737" i="1"/>
  <c r="AH1737" i="1"/>
  <c r="AI1737" i="1"/>
  <c r="AJ1737" i="1"/>
  <c r="AK1737" i="1"/>
  <c r="AT1737" i="1"/>
  <c r="AU1737" i="1"/>
  <c r="AV1737" i="1"/>
  <c r="AW1737" i="1"/>
  <c r="BB1737" i="1" s="1"/>
  <c r="AC1738" i="1"/>
  <c r="AD1738" i="1"/>
  <c r="AE1738" i="1"/>
  <c r="AF1738" i="1"/>
  <c r="AG1738" i="1"/>
  <c r="AH1738" i="1"/>
  <c r="AI1738" i="1"/>
  <c r="AJ1738" i="1"/>
  <c r="AK1738" i="1"/>
  <c r="AO1738" i="1"/>
  <c r="AT1738" i="1"/>
  <c r="AU1738" i="1"/>
  <c r="AV1738" i="1"/>
  <c r="AW1738" i="1"/>
  <c r="BB1738" i="1" s="1"/>
  <c r="AC1739" i="1"/>
  <c r="AD1739" i="1"/>
  <c r="AE1739" i="1"/>
  <c r="AF1739" i="1"/>
  <c r="AO1739" i="1" s="1"/>
  <c r="AP1739" i="1" s="1"/>
  <c r="AG1739" i="1"/>
  <c r="AH1739" i="1"/>
  <c r="AI1739" i="1"/>
  <c r="AJ1739" i="1"/>
  <c r="AK1739" i="1"/>
  <c r="AT1739" i="1"/>
  <c r="AU1739" i="1"/>
  <c r="AV1739" i="1"/>
  <c r="AW1739" i="1"/>
  <c r="BB1739" i="1" s="1"/>
  <c r="AC1740" i="1"/>
  <c r="AD1740" i="1"/>
  <c r="AE1740" i="1"/>
  <c r="AF1740" i="1"/>
  <c r="AG1740" i="1"/>
  <c r="AH1740" i="1"/>
  <c r="AI1740" i="1"/>
  <c r="AJ1740" i="1"/>
  <c r="AK1740" i="1"/>
  <c r="AO1740" i="1"/>
  <c r="AT1740" i="1"/>
  <c r="AU1740" i="1"/>
  <c r="AV1740" i="1"/>
  <c r="AW1740" i="1"/>
  <c r="BB1740" i="1" s="1"/>
  <c r="AC1741" i="1"/>
  <c r="AD1741" i="1"/>
  <c r="AE1741" i="1"/>
  <c r="AF1741" i="1"/>
  <c r="AO1741" i="1" s="1"/>
  <c r="AP1741" i="1" s="1"/>
  <c r="AG1741" i="1"/>
  <c r="AH1741" i="1"/>
  <c r="AI1741" i="1"/>
  <c r="AJ1741" i="1"/>
  <c r="AK1741" i="1"/>
  <c r="AT1741" i="1"/>
  <c r="AU1741" i="1"/>
  <c r="AV1741" i="1"/>
  <c r="AW1741" i="1"/>
  <c r="BB1741" i="1" s="1"/>
  <c r="AC1742" i="1"/>
  <c r="AD1742" i="1"/>
  <c r="AE1742" i="1"/>
  <c r="AF1742" i="1"/>
  <c r="AG1742" i="1"/>
  <c r="AH1742" i="1"/>
  <c r="AI1742" i="1"/>
  <c r="AJ1742" i="1"/>
  <c r="AK1742" i="1"/>
  <c r="AO1742" i="1"/>
  <c r="AT1742" i="1"/>
  <c r="AU1742" i="1"/>
  <c r="AV1742" i="1"/>
  <c r="AW1742" i="1"/>
  <c r="BB1742" i="1" s="1"/>
  <c r="AC1743" i="1"/>
  <c r="AD1743" i="1"/>
  <c r="AE1743" i="1"/>
  <c r="AF1743" i="1"/>
  <c r="AO1743" i="1" s="1"/>
  <c r="AP1743" i="1" s="1"/>
  <c r="AG1743" i="1"/>
  <c r="AH1743" i="1"/>
  <c r="AI1743" i="1"/>
  <c r="AJ1743" i="1"/>
  <c r="AK1743" i="1"/>
  <c r="AT1743" i="1"/>
  <c r="AU1743" i="1"/>
  <c r="AV1743" i="1"/>
  <c r="AW1743" i="1"/>
  <c r="BB1743" i="1" s="1"/>
  <c r="AC1744" i="1"/>
  <c r="AD1744" i="1"/>
  <c r="AE1744" i="1"/>
  <c r="AF1744" i="1"/>
  <c r="AG1744" i="1"/>
  <c r="AH1744" i="1"/>
  <c r="AI1744" i="1"/>
  <c r="AJ1744" i="1"/>
  <c r="AK1744" i="1"/>
  <c r="AO1744" i="1"/>
  <c r="AT1744" i="1"/>
  <c r="AU1744" i="1"/>
  <c r="AV1744" i="1"/>
  <c r="AW1744" i="1"/>
  <c r="BB1744" i="1" s="1"/>
  <c r="AC1745" i="1"/>
  <c r="AD1745" i="1"/>
  <c r="AE1745" i="1"/>
  <c r="AF1745" i="1"/>
  <c r="AO1745" i="1" s="1"/>
  <c r="AP1745" i="1" s="1"/>
  <c r="AG1745" i="1"/>
  <c r="AH1745" i="1"/>
  <c r="AI1745" i="1"/>
  <c r="AJ1745" i="1"/>
  <c r="AK1745" i="1"/>
  <c r="AT1745" i="1"/>
  <c r="AU1745" i="1"/>
  <c r="AV1745" i="1"/>
  <c r="AW1745" i="1"/>
  <c r="BB1745" i="1" s="1"/>
  <c r="AC1746" i="1"/>
  <c r="AD1746" i="1"/>
  <c r="AE1746" i="1"/>
  <c r="AF1746" i="1"/>
  <c r="AG1746" i="1"/>
  <c r="AH1746" i="1"/>
  <c r="AI1746" i="1"/>
  <c r="AJ1746" i="1"/>
  <c r="AK1746" i="1"/>
  <c r="AO1746" i="1"/>
  <c r="AT1746" i="1"/>
  <c r="AU1746" i="1"/>
  <c r="AV1746" i="1"/>
  <c r="AW1746" i="1"/>
  <c r="BB1746" i="1" s="1"/>
  <c r="AC1747" i="1"/>
  <c r="AD1747" i="1"/>
  <c r="AE1747" i="1"/>
  <c r="AF1747" i="1"/>
  <c r="AO1747" i="1" s="1"/>
  <c r="AP1747" i="1" s="1"/>
  <c r="AG1747" i="1"/>
  <c r="AH1747" i="1"/>
  <c r="AI1747" i="1"/>
  <c r="AJ1747" i="1"/>
  <c r="AK1747" i="1"/>
  <c r="AT1747" i="1"/>
  <c r="AU1747" i="1"/>
  <c r="AV1747" i="1"/>
  <c r="AW1747" i="1"/>
  <c r="BB1747" i="1" s="1"/>
  <c r="AC1748" i="1"/>
  <c r="AD1748" i="1"/>
  <c r="AE1748" i="1"/>
  <c r="AF1748" i="1"/>
  <c r="AO1748" i="1" s="1"/>
  <c r="AG1748" i="1"/>
  <c r="AH1748" i="1"/>
  <c r="AI1748" i="1"/>
  <c r="AJ1748" i="1"/>
  <c r="AK1748" i="1"/>
  <c r="AT1748" i="1"/>
  <c r="AU1748" i="1"/>
  <c r="AV1748" i="1"/>
  <c r="AW1748" i="1"/>
  <c r="BB1748" i="1" s="1"/>
  <c r="AC1749" i="1"/>
  <c r="AD1749" i="1"/>
  <c r="AE1749" i="1"/>
  <c r="AF1749" i="1"/>
  <c r="AO1749" i="1" s="1"/>
  <c r="AP1749" i="1" s="1"/>
  <c r="AG1749" i="1"/>
  <c r="AH1749" i="1"/>
  <c r="AI1749" i="1"/>
  <c r="AJ1749" i="1"/>
  <c r="AK1749" i="1"/>
  <c r="AT1749" i="1"/>
  <c r="AU1749" i="1"/>
  <c r="AV1749" i="1"/>
  <c r="AW1749" i="1"/>
  <c r="BB1749" i="1" s="1"/>
  <c r="AC1750" i="1"/>
  <c r="AD1750" i="1"/>
  <c r="AE1750" i="1"/>
  <c r="AF1750" i="1"/>
  <c r="AG1750" i="1"/>
  <c r="AH1750" i="1"/>
  <c r="AI1750" i="1"/>
  <c r="AJ1750" i="1"/>
  <c r="AK1750" i="1"/>
  <c r="AO1750" i="1"/>
  <c r="AT1750" i="1"/>
  <c r="AU1750" i="1"/>
  <c r="AV1750" i="1"/>
  <c r="AW1750" i="1"/>
  <c r="BB1750" i="1" s="1"/>
  <c r="AC1751" i="1"/>
  <c r="AD1751" i="1"/>
  <c r="AE1751" i="1"/>
  <c r="AF1751" i="1"/>
  <c r="AO1751" i="1" s="1"/>
  <c r="AN1751" i="1" s="1"/>
  <c r="AG1751" i="1"/>
  <c r="AH1751" i="1"/>
  <c r="AI1751" i="1"/>
  <c r="AJ1751" i="1"/>
  <c r="AK1751" i="1"/>
  <c r="AT1751" i="1"/>
  <c r="AU1751" i="1"/>
  <c r="AV1751" i="1"/>
  <c r="AW1751" i="1"/>
  <c r="BB1751" i="1" s="1"/>
  <c r="AC1752" i="1"/>
  <c r="AD1752" i="1"/>
  <c r="AE1752" i="1"/>
  <c r="AF1752" i="1"/>
  <c r="AG1752" i="1"/>
  <c r="AH1752" i="1"/>
  <c r="AI1752" i="1"/>
  <c r="AJ1752" i="1"/>
  <c r="AK1752" i="1"/>
  <c r="AO1752" i="1"/>
  <c r="AT1752" i="1"/>
  <c r="AU1752" i="1"/>
  <c r="AV1752" i="1"/>
  <c r="AW1752" i="1"/>
  <c r="BB1752" i="1" s="1"/>
  <c r="AC1753" i="1"/>
  <c r="AD1753" i="1"/>
  <c r="AE1753" i="1"/>
  <c r="AF1753" i="1"/>
  <c r="AO1753" i="1" s="1"/>
  <c r="AP1753" i="1" s="1"/>
  <c r="AG1753" i="1"/>
  <c r="AH1753" i="1"/>
  <c r="AI1753" i="1"/>
  <c r="AJ1753" i="1"/>
  <c r="AK1753" i="1"/>
  <c r="AT1753" i="1"/>
  <c r="AU1753" i="1"/>
  <c r="AV1753" i="1"/>
  <c r="AW1753" i="1"/>
  <c r="BB1753" i="1" s="1"/>
  <c r="AC1754" i="1"/>
  <c r="AD1754" i="1"/>
  <c r="AE1754" i="1"/>
  <c r="AF1754" i="1"/>
  <c r="AG1754" i="1"/>
  <c r="AH1754" i="1"/>
  <c r="AI1754" i="1"/>
  <c r="AJ1754" i="1"/>
  <c r="AK1754" i="1"/>
  <c r="AO1754" i="1"/>
  <c r="AT1754" i="1"/>
  <c r="AU1754" i="1"/>
  <c r="AV1754" i="1"/>
  <c r="AW1754" i="1"/>
  <c r="BB1754" i="1" s="1"/>
  <c r="AC1755" i="1"/>
  <c r="AD1755" i="1"/>
  <c r="AE1755" i="1"/>
  <c r="AF1755" i="1"/>
  <c r="AO1755" i="1" s="1"/>
  <c r="AP1755" i="1" s="1"/>
  <c r="AG1755" i="1"/>
  <c r="AH1755" i="1"/>
  <c r="AI1755" i="1"/>
  <c r="AJ1755" i="1"/>
  <c r="AK1755" i="1"/>
  <c r="AT1755" i="1"/>
  <c r="AU1755" i="1"/>
  <c r="AV1755" i="1"/>
  <c r="AW1755" i="1"/>
  <c r="BB1755" i="1" s="1"/>
  <c r="AC1756" i="1"/>
  <c r="AD1756" i="1"/>
  <c r="AE1756" i="1"/>
  <c r="AF1756" i="1"/>
  <c r="AG1756" i="1"/>
  <c r="AH1756" i="1"/>
  <c r="AI1756" i="1"/>
  <c r="AJ1756" i="1"/>
  <c r="AK1756" i="1"/>
  <c r="AO1756" i="1"/>
  <c r="AT1756" i="1"/>
  <c r="AU1756" i="1"/>
  <c r="AV1756" i="1"/>
  <c r="AW1756" i="1"/>
  <c r="BB1756" i="1" s="1"/>
  <c r="AC1757" i="1"/>
  <c r="AD1757" i="1"/>
  <c r="AE1757" i="1"/>
  <c r="AF1757" i="1"/>
  <c r="AO1757" i="1" s="1"/>
  <c r="AP1757" i="1" s="1"/>
  <c r="AG1757" i="1"/>
  <c r="AH1757" i="1"/>
  <c r="AI1757" i="1"/>
  <c r="AJ1757" i="1"/>
  <c r="AK1757" i="1"/>
  <c r="AT1757" i="1"/>
  <c r="AU1757" i="1"/>
  <c r="AV1757" i="1"/>
  <c r="AW1757" i="1"/>
  <c r="BB1757" i="1" s="1"/>
  <c r="AC1758" i="1"/>
  <c r="AD1758" i="1"/>
  <c r="AE1758" i="1"/>
  <c r="AF1758" i="1"/>
  <c r="AG1758" i="1"/>
  <c r="AH1758" i="1"/>
  <c r="AI1758" i="1"/>
  <c r="AJ1758" i="1"/>
  <c r="AK1758" i="1"/>
  <c r="AO1758" i="1"/>
  <c r="AT1758" i="1"/>
  <c r="AU1758" i="1"/>
  <c r="AV1758" i="1"/>
  <c r="AW1758" i="1"/>
  <c r="BB1758" i="1" s="1"/>
  <c r="AC1759" i="1"/>
  <c r="AD1759" i="1"/>
  <c r="AE1759" i="1"/>
  <c r="AF1759" i="1"/>
  <c r="AO1759" i="1" s="1"/>
  <c r="AP1759" i="1" s="1"/>
  <c r="AG1759" i="1"/>
  <c r="AH1759" i="1"/>
  <c r="AI1759" i="1"/>
  <c r="AJ1759" i="1"/>
  <c r="AK1759" i="1"/>
  <c r="AT1759" i="1"/>
  <c r="AU1759" i="1"/>
  <c r="AV1759" i="1"/>
  <c r="AW1759" i="1"/>
  <c r="BB1759" i="1" s="1"/>
  <c r="AC1760" i="1"/>
  <c r="AD1760" i="1"/>
  <c r="AE1760" i="1"/>
  <c r="AF1760" i="1"/>
  <c r="AG1760" i="1"/>
  <c r="AH1760" i="1"/>
  <c r="AI1760" i="1"/>
  <c r="AJ1760" i="1"/>
  <c r="AK1760" i="1"/>
  <c r="AO1760" i="1"/>
  <c r="AT1760" i="1"/>
  <c r="AU1760" i="1"/>
  <c r="AV1760" i="1"/>
  <c r="AW1760" i="1"/>
  <c r="BB1760" i="1" s="1"/>
  <c r="AC1761" i="1"/>
  <c r="AD1761" i="1"/>
  <c r="AE1761" i="1"/>
  <c r="AF1761" i="1"/>
  <c r="AO1761" i="1" s="1"/>
  <c r="AP1761" i="1" s="1"/>
  <c r="AG1761" i="1"/>
  <c r="AH1761" i="1"/>
  <c r="AI1761" i="1"/>
  <c r="AJ1761" i="1"/>
  <c r="AK1761" i="1"/>
  <c r="AT1761" i="1"/>
  <c r="AU1761" i="1"/>
  <c r="AV1761" i="1"/>
  <c r="AW1761" i="1"/>
  <c r="BB1761" i="1" s="1"/>
  <c r="AC1762" i="1"/>
  <c r="AD1762" i="1"/>
  <c r="AE1762" i="1"/>
  <c r="AF1762" i="1"/>
  <c r="AG1762" i="1"/>
  <c r="AH1762" i="1"/>
  <c r="AI1762" i="1"/>
  <c r="AJ1762" i="1"/>
  <c r="AK1762" i="1"/>
  <c r="AO1762" i="1"/>
  <c r="AT1762" i="1"/>
  <c r="AU1762" i="1"/>
  <c r="AV1762" i="1"/>
  <c r="AW1762" i="1"/>
  <c r="BB1762" i="1" s="1"/>
  <c r="AC1763" i="1"/>
  <c r="AD1763" i="1"/>
  <c r="AE1763" i="1"/>
  <c r="AF1763" i="1"/>
  <c r="AO1763" i="1" s="1"/>
  <c r="AP1763" i="1" s="1"/>
  <c r="AG1763" i="1"/>
  <c r="AH1763" i="1"/>
  <c r="AI1763" i="1"/>
  <c r="AJ1763" i="1"/>
  <c r="AK1763" i="1"/>
  <c r="AT1763" i="1"/>
  <c r="AU1763" i="1"/>
  <c r="AV1763" i="1"/>
  <c r="AW1763" i="1"/>
  <c r="BB1763" i="1" s="1"/>
  <c r="AC1764" i="1"/>
  <c r="AD1764" i="1"/>
  <c r="AE1764" i="1"/>
  <c r="AF1764" i="1"/>
  <c r="AO1764" i="1" s="1"/>
  <c r="AG1764" i="1"/>
  <c r="AH1764" i="1"/>
  <c r="AI1764" i="1"/>
  <c r="AJ1764" i="1"/>
  <c r="AK1764" i="1"/>
  <c r="AT1764" i="1"/>
  <c r="AU1764" i="1"/>
  <c r="AV1764" i="1"/>
  <c r="AW1764" i="1"/>
  <c r="BB1764" i="1" s="1"/>
  <c r="AC1765" i="1"/>
  <c r="AD1765" i="1"/>
  <c r="AE1765" i="1"/>
  <c r="AF1765" i="1"/>
  <c r="AO1765" i="1" s="1"/>
  <c r="AP1765" i="1" s="1"/>
  <c r="AG1765" i="1"/>
  <c r="AH1765" i="1"/>
  <c r="AI1765" i="1"/>
  <c r="AJ1765" i="1"/>
  <c r="AK1765" i="1"/>
  <c r="AT1765" i="1"/>
  <c r="AU1765" i="1"/>
  <c r="AV1765" i="1"/>
  <c r="AW1765" i="1"/>
  <c r="BB1765" i="1" s="1"/>
  <c r="AC1766" i="1"/>
  <c r="AD1766" i="1"/>
  <c r="AE1766" i="1"/>
  <c r="AF1766" i="1"/>
  <c r="AG1766" i="1"/>
  <c r="AH1766" i="1"/>
  <c r="AI1766" i="1"/>
  <c r="AJ1766" i="1"/>
  <c r="AK1766" i="1"/>
  <c r="AO1766" i="1"/>
  <c r="AT1766" i="1"/>
  <c r="AU1766" i="1"/>
  <c r="AV1766" i="1"/>
  <c r="AW1766" i="1"/>
  <c r="BB1766" i="1" s="1"/>
  <c r="AC1767" i="1"/>
  <c r="AD1767" i="1"/>
  <c r="AE1767" i="1"/>
  <c r="AF1767" i="1"/>
  <c r="AO1767" i="1" s="1"/>
  <c r="AP1767" i="1" s="1"/>
  <c r="AG1767" i="1"/>
  <c r="AH1767" i="1"/>
  <c r="AI1767" i="1"/>
  <c r="AJ1767" i="1"/>
  <c r="AK1767" i="1"/>
  <c r="AT1767" i="1"/>
  <c r="AU1767" i="1"/>
  <c r="AV1767" i="1"/>
  <c r="AW1767" i="1"/>
  <c r="BB1767" i="1" s="1"/>
  <c r="AC1768" i="1"/>
  <c r="AD1768" i="1"/>
  <c r="AE1768" i="1"/>
  <c r="AF1768" i="1"/>
  <c r="AG1768" i="1"/>
  <c r="AH1768" i="1"/>
  <c r="AI1768" i="1"/>
  <c r="AJ1768" i="1"/>
  <c r="AK1768" i="1"/>
  <c r="AO1768" i="1"/>
  <c r="AT1768" i="1"/>
  <c r="AU1768" i="1"/>
  <c r="AV1768" i="1"/>
  <c r="AW1768" i="1"/>
  <c r="BB1768" i="1" s="1"/>
  <c r="AC1769" i="1"/>
  <c r="AD1769" i="1"/>
  <c r="AE1769" i="1"/>
  <c r="AF1769" i="1"/>
  <c r="AO1769" i="1" s="1"/>
  <c r="AP1769" i="1" s="1"/>
  <c r="AG1769" i="1"/>
  <c r="AH1769" i="1"/>
  <c r="AI1769" i="1"/>
  <c r="AJ1769" i="1"/>
  <c r="AK1769" i="1"/>
  <c r="AT1769" i="1"/>
  <c r="AU1769" i="1"/>
  <c r="AV1769" i="1"/>
  <c r="AW1769" i="1"/>
  <c r="BB1769" i="1" s="1"/>
  <c r="AC1770" i="1"/>
  <c r="AD1770" i="1"/>
  <c r="AE1770" i="1"/>
  <c r="AF1770" i="1"/>
  <c r="AG1770" i="1"/>
  <c r="AH1770" i="1"/>
  <c r="AI1770" i="1"/>
  <c r="AJ1770" i="1"/>
  <c r="AK1770" i="1"/>
  <c r="AO1770" i="1"/>
  <c r="AT1770" i="1"/>
  <c r="AU1770" i="1"/>
  <c r="AV1770" i="1"/>
  <c r="AW1770" i="1"/>
  <c r="BB1770" i="1" s="1"/>
  <c r="AC1771" i="1"/>
  <c r="AD1771" i="1"/>
  <c r="AE1771" i="1"/>
  <c r="AF1771" i="1"/>
  <c r="AO1771" i="1" s="1"/>
  <c r="AP1771" i="1" s="1"/>
  <c r="AG1771" i="1"/>
  <c r="AH1771" i="1"/>
  <c r="AI1771" i="1"/>
  <c r="AJ1771" i="1"/>
  <c r="AK1771" i="1"/>
  <c r="AT1771" i="1"/>
  <c r="AU1771" i="1"/>
  <c r="AV1771" i="1"/>
  <c r="AW1771" i="1"/>
  <c r="BB1771" i="1" s="1"/>
  <c r="AC1772" i="1"/>
  <c r="AD1772" i="1"/>
  <c r="AE1772" i="1"/>
  <c r="AF1772" i="1"/>
  <c r="AG1772" i="1"/>
  <c r="AH1772" i="1"/>
  <c r="AI1772" i="1"/>
  <c r="AJ1772" i="1"/>
  <c r="AK1772" i="1"/>
  <c r="AO1772" i="1"/>
  <c r="AT1772" i="1"/>
  <c r="AU1772" i="1"/>
  <c r="AV1772" i="1"/>
  <c r="AW1772" i="1"/>
  <c r="BB1772" i="1" s="1"/>
  <c r="AC1773" i="1"/>
  <c r="AD1773" i="1"/>
  <c r="AE1773" i="1"/>
  <c r="AF1773" i="1"/>
  <c r="AO1773" i="1" s="1"/>
  <c r="AP1773" i="1" s="1"/>
  <c r="AG1773" i="1"/>
  <c r="AH1773" i="1"/>
  <c r="AI1773" i="1"/>
  <c r="AJ1773" i="1"/>
  <c r="AK1773" i="1"/>
  <c r="AT1773" i="1"/>
  <c r="AU1773" i="1"/>
  <c r="AV1773" i="1"/>
  <c r="AW1773" i="1"/>
  <c r="BB1773" i="1" s="1"/>
  <c r="AC1774" i="1"/>
  <c r="AD1774" i="1"/>
  <c r="AE1774" i="1"/>
  <c r="AF1774" i="1"/>
  <c r="AG1774" i="1"/>
  <c r="AH1774" i="1"/>
  <c r="AI1774" i="1"/>
  <c r="AJ1774" i="1"/>
  <c r="AK1774" i="1"/>
  <c r="AO1774" i="1"/>
  <c r="AT1774" i="1"/>
  <c r="AU1774" i="1"/>
  <c r="AV1774" i="1"/>
  <c r="AW1774" i="1"/>
  <c r="BB1774" i="1" s="1"/>
  <c r="AC1775" i="1"/>
  <c r="AD1775" i="1"/>
  <c r="AE1775" i="1"/>
  <c r="AF1775" i="1"/>
  <c r="AO1775" i="1" s="1"/>
  <c r="AP1775" i="1" s="1"/>
  <c r="AG1775" i="1"/>
  <c r="AH1775" i="1"/>
  <c r="AI1775" i="1"/>
  <c r="AJ1775" i="1"/>
  <c r="AK1775" i="1"/>
  <c r="AT1775" i="1"/>
  <c r="AU1775" i="1"/>
  <c r="AV1775" i="1"/>
  <c r="AW1775" i="1"/>
  <c r="BB1775" i="1" s="1"/>
  <c r="AC1776" i="1"/>
  <c r="AD1776" i="1"/>
  <c r="AE1776" i="1"/>
  <c r="AF1776" i="1"/>
  <c r="AG1776" i="1"/>
  <c r="AH1776" i="1"/>
  <c r="AI1776" i="1"/>
  <c r="AJ1776" i="1"/>
  <c r="AK1776" i="1"/>
  <c r="AO1776" i="1"/>
  <c r="AT1776" i="1"/>
  <c r="AU1776" i="1"/>
  <c r="AV1776" i="1"/>
  <c r="AW1776" i="1"/>
  <c r="BB1776" i="1" s="1"/>
  <c r="AC1777" i="1"/>
  <c r="AD1777" i="1"/>
  <c r="AE1777" i="1"/>
  <c r="AF1777" i="1"/>
  <c r="AO1777" i="1" s="1"/>
  <c r="AP1777" i="1" s="1"/>
  <c r="AG1777" i="1"/>
  <c r="AH1777" i="1"/>
  <c r="AI1777" i="1"/>
  <c r="AJ1777" i="1"/>
  <c r="AK1777" i="1"/>
  <c r="AT1777" i="1"/>
  <c r="AU1777" i="1"/>
  <c r="AV1777" i="1"/>
  <c r="AW1777" i="1"/>
  <c r="BB1777" i="1" s="1"/>
  <c r="AC1778" i="1"/>
  <c r="AD1778" i="1"/>
  <c r="AE1778" i="1"/>
  <c r="AF1778" i="1"/>
  <c r="AG1778" i="1"/>
  <c r="AH1778" i="1"/>
  <c r="AI1778" i="1"/>
  <c r="AJ1778" i="1"/>
  <c r="AK1778" i="1"/>
  <c r="AO1778" i="1"/>
  <c r="AT1778" i="1"/>
  <c r="AU1778" i="1"/>
  <c r="AV1778" i="1"/>
  <c r="AW1778" i="1"/>
  <c r="BB1778" i="1" s="1"/>
  <c r="AC1779" i="1"/>
  <c r="AD1779" i="1"/>
  <c r="AE1779" i="1"/>
  <c r="AF1779" i="1"/>
  <c r="AO1779" i="1" s="1"/>
  <c r="AP1779" i="1" s="1"/>
  <c r="AG1779" i="1"/>
  <c r="AH1779" i="1"/>
  <c r="AI1779" i="1"/>
  <c r="AJ1779" i="1"/>
  <c r="AK1779" i="1"/>
  <c r="AT1779" i="1"/>
  <c r="AU1779" i="1"/>
  <c r="AV1779" i="1"/>
  <c r="AW1779" i="1"/>
  <c r="BB1779" i="1" s="1"/>
  <c r="AC1780" i="1"/>
  <c r="AD1780" i="1"/>
  <c r="AE1780" i="1"/>
  <c r="AF1780" i="1"/>
  <c r="AG1780" i="1"/>
  <c r="AH1780" i="1"/>
  <c r="AI1780" i="1"/>
  <c r="AJ1780" i="1"/>
  <c r="AK1780" i="1"/>
  <c r="AO1780" i="1"/>
  <c r="AT1780" i="1"/>
  <c r="AU1780" i="1"/>
  <c r="AV1780" i="1"/>
  <c r="AW1780" i="1"/>
  <c r="BB1780" i="1" s="1"/>
  <c r="AC1781" i="1"/>
  <c r="AD1781" i="1"/>
  <c r="AE1781" i="1"/>
  <c r="AF1781" i="1"/>
  <c r="AO1781" i="1" s="1"/>
  <c r="AP1781" i="1" s="1"/>
  <c r="AG1781" i="1"/>
  <c r="AH1781" i="1"/>
  <c r="AI1781" i="1"/>
  <c r="AJ1781" i="1"/>
  <c r="AK1781" i="1"/>
  <c r="AT1781" i="1"/>
  <c r="AU1781" i="1"/>
  <c r="AV1781" i="1"/>
  <c r="AW1781" i="1"/>
  <c r="BB1781" i="1" s="1"/>
  <c r="AC1782" i="1"/>
  <c r="AD1782" i="1"/>
  <c r="AE1782" i="1"/>
  <c r="AF1782" i="1"/>
  <c r="AG1782" i="1"/>
  <c r="AH1782" i="1"/>
  <c r="AI1782" i="1"/>
  <c r="AJ1782" i="1"/>
  <c r="AK1782" i="1"/>
  <c r="AO1782" i="1"/>
  <c r="AT1782" i="1"/>
  <c r="AU1782" i="1"/>
  <c r="AV1782" i="1"/>
  <c r="AW1782" i="1"/>
  <c r="BB1782" i="1" s="1"/>
  <c r="AC1783" i="1"/>
  <c r="AD1783" i="1"/>
  <c r="AE1783" i="1"/>
  <c r="AF1783" i="1"/>
  <c r="AO1783" i="1" s="1"/>
  <c r="AP1783" i="1" s="1"/>
  <c r="AG1783" i="1"/>
  <c r="AH1783" i="1"/>
  <c r="AI1783" i="1"/>
  <c r="AJ1783" i="1"/>
  <c r="AK1783" i="1"/>
  <c r="AT1783" i="1"/>
  <c r="AU1783" i="1"/>
  <c r="AV1783" i="1"/>
  <c r="AW1783" i="1"/>
  <c r="BB1783" i="1" s="1"/>
  <c r="AC1784" i="1"/>
  <c r="AD1784" i="1"/>
  <c r="AE1784" i="1"/>
  <c r="AF1784" i="1"/>
  <c r="AG1784" i="1"/>
  <c r="AH1784" i="1"/>
  <c r="AI1784" i="1"/>
  <c r="AJ1784" i="1"/>
  <c r="AK1784" i="1"/>
  <c r="AO1784" i="1"/>
  <c r="AT1784" i="1"/>
  <c r="AU1784" i="1"/>
  <c r="AV1784" i="1"/>
  <c r="AW1784" i="1"/>
  <c r="BB1784" i="1" s="1"/>
  <c r="AC1785" i="1"/>
  <c r="AD1785" i="1"/>
  <c r="AE1785" i="1"/>
  <c r="AF1785" i="1"/>
  <c r="AO1785" i="1" s="1"/>
  <c r="AP1785" i="1" s="1"/>
  <c r="AG1785" i="1"/>
  <c r="AH1785" i="1"/>
  <c r="AI1785" i="1"/>
  <c r="AJ1785" i="1"/>
  <c r="AK1785" i="1"/>
  <c r="AT1785" i="1"/>
  <c r="AU1785" i="1"/>
  <c r="AV1785" i="1"/>
  <c r="AW1785" i="1"/>
  <c r="BB1785" i="1" s="1"/>
  <c r="AC1786" i="1"/>
  <c r="AD1786" i="1"/>
  <c r="AE1786" i="1"/>
  <c r="AF1786" i="1"/>
  <c r="AG1786" i="1"/>
  <c r="AH1786" i="1"/>
  <c r="AI1786" i="1"/>
  <c r="AJ1786" i="1"/>
  <c r="AK1786" i="1"/>
  <c r="AO1786" i="1"/>
  <c r="AT1786" i="1"/>
  <c r="AU1786" i="1"/>
  <c r="AV1786" i="1"/>
  <c r="AW1786" i="1"/>
  <c r="BB1786" i="1" s="1"/>
  <c r="AC1787" i="1"/>
  <c r="AD1787" i="1"/>
  <c r="AE1787" i="1"/>
  <c r="AF1787" i="1"/>
  <c r="AO1787" i="1" s="1"/>
  <c r="AP1787" i="1" s="1"/>
  <c r="AG1787" i="1"/>
  <c r="AH1787" i="1"/>
  <c r="AI1787" i="1"/>
  <c r="AJ1787" i="1"/>
  <c r="AK1787" i="1"/>
  <c r="AT1787" i="1"/>
  <c r="AU1787" i="1"/>
  <c r="AV1787" i="1"/>
  <c r="AW1787" i="1"/>
  <c r="BB1787" i="1" s="1"/>
  <c r="AC1788" i="1"/>
  <c r="AD1788" i="1"/>
  <c r="AE1788" i="1"/>
  <c r="AF1788" i="1"/>
  <c r="AG1788" i="1"/>
  <c r="AH1788" i="1"/>
  <c r="AI1788" i="1"/>
  <c r="AJ1788" i="1"/>
  <c r="AK1788" i="1"/>
  <c r="AO1788" i="1"/>
  <c r="AT1788" i="1"/>
  <c r="AU1788" i="1"/>
  <c r="AV1788" i="1"/>
  <c r="AW1788" i="1"/>
  <c r="BB1788" i="1" s="1"/>
  <c r="AC1789" i="1"/>
  <c r="AD1789" i="1"/>
  <c r="AE1789" i="1"/>
  <c r="AF1789" i="1"/>
  <c r="AO1789" i="1" s="1"/>
  <c r="AP1789" i="1" s="1"/>
  <c r="AG1789" i="1"/>
  <c r="AH1789" i="1"/>
  <c r="AI1789" i="1"/>
  <c r="AJ1789" i="1"/>
  <c r="AK1789" i="1"/>
  <c r="AT1789" i="1"/>
  <c r="AU1789" i="1"/>
  <c r="AV1789" i="1"/>
  <c r="AW1789" i="1"/>
  <c r="BB1789" i="1" s="1"/>
  <c r="AC1790" i="1"/>
  <c r="AD1790" i="1"/>
  <c r="AE1790" i="1"/>
  <c r="AF1790" i="1"/>
  <c r="AG1790" i="1"/>
  <c r="AH1790" i="1"/>
  <c r="AI1790" i="1"/>
  <c r="AJ1790" i="1"/>
  <c r="AK1790" i="1"/>
  <c r="AO1790" i="1"/>
  <c r="AT1790" i="1"/>
  <c r="AU1790" i="1"/>
  <c r="AV1790" i="1"/>
  <c r="AW1790" i="1"/>
  <c r="BB1790" i="1" s="1"/>
  <c r="AC1791" i="1"/>
  <c r="AD1791" i="1"/>
  <c r="AE1791" i="1"/>
  <c r="AF1791" i="1"/>
  <c r="AO1791" i="1" s="1"/>
  <c r="AP1791" i="1" s="1"/>
  <c r="AG1791" i="1"/>
  <c r="AH1791" i="1"/>
  <c r="AI1791" i="1"/>
  <c r="AJ1791" i="1"/>
  <c r="AK1791" i="1"/>
  <c r="AT1791" i="1"/>
  <c r="AU1791" i="1"/>
  <c r="AV1791" i="1"/>
  <c r="AW1791" i="1"/>
  <c r="BB1791" i="1" s="1"/>
  <c r="AC1792" i="1"/>
  <c r="AD1792" i="1"/>
  <c r="AE1792" i="1"/>
  <c r="AF1792" i="1"/>
  <c r="AG1792" i="1"/>
  <c r="AH1792" i="1"/>
  <c r="AI1792" i="1"/>
  <c r="AJ1792" i="1"/>
  <c r="AK1792" i="1"/>
  <c r="AO1792" i="1"/>
  <c r="AT1792" i="1"/>
  <c r="AU1792" i="1"/>
  <c r="AV1792" i="1"/>
  <c r="AW1792" i="1"/>
  <c r="BB1792" i="1" s="1"/>
  <c r="AC1793" i="1"/>
  <c r="AD1793" i="1"/>
  <c r="AE1793" i="1"/>
  <c r="AF1793" i="1"/>
  <c r="AO1793" i="1" s="1"/>
  <c r="AP1793" i="1" s="1"/>
  <c r="AG1793" i="1"/>
  <c r="AH1793" i="1"/>
  <c r="AI1793" i="1"/>
  <c r="AJ1793" i="1"/>
  <c r="AK1793" i="1"/>
  <c r="AT1793" i="1"/>
  <c r="AU1793" i="1"/>
  <c r="AV1793" i="1"/>
  <c r="AW1793" i="1"/>
  <c r="BB1793" i="1" s="1"/>
  <c r="AC1794" i="1"/>
  <c r="AD1794" i="1"/>
  <c r="AE1794" i="1"/>
  <c r="AF1794" i="1"/>
  <c r="AG1794" i="1"/>
  <c r="AH1794" i="1"/>
  <c r="AI1794" i="1"/>
  <c r="AJ1794" i="1"/>
  <c r="AK1794" i="1"/>
  <c r="AO1794" i="1"/>
  <c r="AT1794" i="1"/>
  <c r="AU1794" i="1"/>
  <c r="AV1794" i="1"/>
  <c r="AW1794" i="1"/>
  <c r="BB1794" i="1" s="1"/>
  <c r="AC1795" i="1"/>
  <c r="AD1795" i="1"/>
  <c r="AE1795" i="1"/>
  <c r="AF1795" i="1"/>
  <c r="AO1795" i="1" s="1"/>
  <c r="AP1795" i="1" s="1"/>
  <c r="AG1795" i="1"/>
  <c r="AH1795" i="1"/>
  <c r="AI1795" i="1"/>
  <c r="AJ1795" i="1"/>
  <c r="AK1795" i="1"/>
  <c r="AT1795" i="1"/>
  <c r="AU1795" i="1"/>
  <c r="AV1795" i="1"/>
  <c r="AW1795" i="1"/>
  <c r="BB1795" i="1" s="1"/>
  <c r="AC1796" i="1"/>
  <c r="AD1796" i="1"/>
  <c r="AE1796" i="1"/>
  <c r="AF1796" i="1"/>
  <c r="AG1796" i="1"/>
  <c r="AH1796" i="1"/>
  <c r="AI1796" i="1"/>
  <c r="AJ1796" i="1"/>
  <c r="AK1796" i="1"/>
  <c r="AO1796" i="1"/>
  <c r="AT1796" i="1"/>
  <c r="AU1796" i="1"/>
  <c r="AV1796" i="1"/>
  <c r="AW1796" i="1"/>
  <c r="BB1796" i="1" s="1"/>
  <c r="AC1797" i="1"/>
  <c r="AD1797" i="1"/>
  <c r="AE1797" i="1"/>
  <c r="AF1797" i="1"/>
  <c r="AO1797" i="1" s="1"/>
  <c r="AP1797" i="1" s="1"/>
  <c r="AG1797" i="1"/>
  <c r="AH1797" i="1"/>
  <c r="AI1797" i="1"/>
  <c r="AJ1797" i="1"/>
  <c r="AK1797" i="1"/>
  <c r="AT1797" i="1"/>
  <c r="AU1797" i="1"/>
  <c r="AV1797" i="1"/>
  <c r="AW1797" i="1"/>
  <c r="BB1797" i="1" s="1"/>
  <c r="AC1798" i="1"/>
  <c r="AD1798" i="1"/>
  <c r="AE1798" i="1"/>
  <c r="AF1798" i="1"/>
  <c r="AG1798" i="1"/>
  <c r="AH1798" i="1"/>
  <c r="AI1798" i="1"/>
  <c r="AJ1798" i="1"/>
  <c r="AK1798" i="1"/>
  <c r="AO1798" i="1"/>
  <c r="AT1798" i="1"/>
  <c r="AU1798" i="1"/>
  <c r="AV1798" i="1"/>
  <c r="AW1798" i="1"/>
  <c r="BB1798" i="1" s="1"/>
  <c r="AC1799" i="1"/>
  <c r="AD1799" i="1"/>
  <c r="AE1799" i="1"/>
  <c r="AF1799" i="1"/>
  <c r="AO1799" i="1" s="1"/>
  <c r="AP1799" i="1" s="1"/>
  <c r="AG1799" i="1"/>
  <c r="AH1799" i="1"/>
  <c r="AI1799" i="1"/>
  <c r="AJ1799" i="1"/>
  <c r="AK1799" i="1"/>
  <c r="AT1799" i="1"/>
  <c r="AU1799" i="1"/>
  <c r="AV1799" i="1"/>
  <c r="AW1799" i="1"/>
  <c r="BB1799" i="1" s="1"/>
  <c r="AC1800" i="1"/>
  <c r="AD1800" i="1"/>
  <c r="AE1800" i="1"/>
  <c r="AF1800" i="1"/>
  <c r="AG1800" i="1"/>
  <c r="AH1800" i="1"/>
  <c r="AI1800" i="1"/>
  <c r="AJ1800" i="1"/>
  <c r="AK1800" i="1"/>
  <c r="AO1800" i="1"/>
  <c r="AT1800" i="1"/>
  <c r="AU1800" i="1"/>
  <c r="AV1800" i="1"/>
  <c r="AW1800" i="1"/>
  <c r="BB1800" i="1" s="1"/>
  <c r="AC1801" i="1"/>
  <c r="AD1801" i="1"/>
  <c r="AE1801" i="1"/>
  <c r="AF1801" i="1"/>
  <c r="AO1801" i="1" s="1"/>
  <c r="AP1801" i="1" s="1"/>
  <c r="AG1801" i="1"/>
  <c r="AH1801" i="1"/>
  <c r="AI1801" i="1"/>
  <c r="AJ1801" i="1"/>
  <c r="AK1801" i="1"/>
  <c r="AT1801" i="1"/>
  <c r="AU1801" i="1"/>
  <c r="AV1801" i="1"/>
  <c r="AW1801" i="1"/>
  <c r="BB1801" i="1" s="1"/>
  <c r="AC1802" i="1"/>
  <c r="AD1802" i="1"/>
  <c r="AE1802" i="1"/>
  <c r="AF1802" i="1"/>
  <c r="AG1802" i="1"/>
  <c r="AH1802" i="1"/>
  <c r="AI1802" i="1"/>
  <c r="AJ1802" i="1"/>
  <c r="AK1802" i="1"/>
  <c r="AO1802" i="1"/>
  <c r="AT1802" i="1"/>
  <c r="AU1802" i="1"/>
  <c r="AV1802" i="1"/>
  <c r="AW1802" i="1"/>
  <c r="BB1802" i="1" s="1"/>
  <c r="AC1803" i="1"/>
  <c r="AD1803" i="1"/>
  <c r="AE1803" i="1"/>
  <c r="AF1803" i="1"/>
  <c r="AO1803" i="1" s="1"/>
  <c r="AP1803" i="1" s="1"/>
  <c r="AG1803" i="1"/>
  <c r="AH1803" i="1"/>
  <c r="AI1803" i="1"/>
  <c r="AJ1803" i="1"/>
  <c r="AK1803" i="1"/>
  <c r="AT1803" i="1"/>
  <c r="AU1803" i="1"/>
  <c r="AV1803" i="1"/>
  <c r="AW1803" i="1"/>
  <c r="BB1803" i="1" s="1"/>
  <c r="AC1804" i="1"/>
  <c r="AD1804" i="1"/>
  <c r="AE1804" i="1"/>
  <c r="AF1804" i="1"/>
  <c r="AG1804" i="1"/>
  <c r="AH1804" i="1"/>
  <c r="AI1804" i="1"/>
  <c r="AJ1804" i="1"/>
  <c r="AK1804" i="1"/>
  <c r="AO1804" i="1"/>
  <c r="AT1804" i="1"/>
  <c r="AU1804" i="1"/>
  <c r="AV1804" i="1"/>
  <c r="AW1804" i="1"/>
  <c r="BB1804" i="1" s="1"/>
  <c r="AC1805" i="1"/>
  <c r="AD1805" i="1"/>
  <c r="AE1805" i="1"/>
  <c r="AF1805" i="1"/>
  <c r="AO1805" i="1" s="1"/>
  <c r="AP1805" i="1" s="1"/>
  <c r="AG1805" i="1"/>
  <c r="AH1805" i="1"/>
  <c r="AI1805" i="1"/>
  <c r="AJ1805" i="1"/>
  <c r="AK1805" i="1"/>
  <c r="AT1805" i="1"/>
  <c r="AU1805" i="1"/>
  <c r="AV1805" i="1"/>
  <c r="AW1805" i="1"/>
  <c r="BB1805" i="1" s="1"/>
  <c r="AC1806" i="1"/>
  <c r="AD1806" i="1"/>
  <c r="AE1806" i="1"/>
  <c r="AF1806" i="1"/>
  <c r="AG1806" i="1"/>
  <c r="AH1806" i="1"/>
  <c r="AI1806" i="1"/>
  <c r="AJ1806" i="1"/>
  <c r="AK1806" i="1"/>
  <c r="AO1806" i="1"/>
  <c r="AN1806" i="1" s="1"/>
  <c r="AT1806" i="1"/>
  <c r="AU1806" i="1"/>
  <c r="AV1806" i="1"/>
  <c r="AW1806" i="1"/>
  <c r="BB1806" i="1" s="1"/>
  <c r="AC1807" i="1"/>
  <c r="AD1807" i="1"/>
  <c r="AE1807" i="1"/>
  <c r="AF1807" i="1"/>
  <c r="AO1807" i="1" s="1"/>
  <c r="AG1807" i="1"/>
  <c r="AH1807" i="1"/>
  <c r="AI1807" i="1"/>
  <c r="AJ1807" i="1"/>
  <c r="AK1807" i="1"/>
  <c r="AT1807" i="1"/>
  <c r="AU1807" i="1"/>
  <c r="AV1807" i="1"/>
  <c r="AW1807" i="1"/>
  <c r="BB1807" i="1" s="1"/>
  <c r="AC1808" i="1"/>
  <c r="AD1808" i="1"/>
  <c r="AE1808" i="1"/>
  <c r="AF1808" i="1"/>
  <c r="AG1808" i="1"/>
  <c r="AH1808" i="1"/>
  <c r="AI1808" i="1"/>
  <c r="AJ1808" i="1"/>
  <c r="AK1808" i="1"/>
  <c r="AO1808" i="1"/>
  <c r="AN1808" i="1" s="1"/>
  <c r="AT1808" i="1"/>
  <c r="AU1808" i="1"/>
  <c r="AV1808" i="1"/>
  <c r="AW1808" i="1"/>
  <c r="BB1808" i="1" s="1"/>
  <c r="AC1809" i="1"/>
  <c r="AD1809" i="1"/>
  <c r="AE1809" i="1"/>
  <c r="AF1809" i="1"/>
  <c r="AO1809" i="1" s="1"/>
  <c r="AG1809" i="1"/>
  <c r="AH1809" i="1"/>
  <c r="AI1809" i="1"/>
  <c r="AJ1809" i="1"/>
  <c r="AK1809" i="1"/>
  <c r="AT1809" i="1"/>
  <c r="AU1809" i="1"/>
  <c r="AV1809" i="1"/>
  <c r="AW1809" i="1"/>
  <c r="BB1809" i="1" s="1"/>
  <c r="AC1810" i="1"/>
  <c r="AD1810" i="1"/>
  <c r="AE1810" i="1"/>
  <c r="AF1810" i="1"/>
  <c r="AO1810" i="1" s="1"/>
  <c r="AN1810" i="1" s="1"/>
  <c r="AG1810" i="1"/>
  <c r="AH1810" i="1"/>
  <c r="AI1810" i="1"/>
  <c r="AJ1810" i="1"/>
  <c r="AK1810" i="1"/>
  <c r="AT1810" i="1"/>
  <c r="AU1810" i="1"/>
  <c r="AV1810" i="1"/>
  <c r="AW1810" i="1"/>
  <c r="BB1810" i="1" s="1"/>
  <c r="AC1811" i="1"/>
  <c r="AD1811" i="1"/>
  <c r="AE1811" i="1"/>
  <c r="AF1811" i="1"/>
  <c r="AO1811" i="1" s="1"/>
  <c r="AG1811" i="1"/>
  <c r="AH1811" i="1"/>
  <c r="AI1811" i="1"/>
  <c r="AJ1811" i="1"/>
  <c r="AK1811" i="1"/>
  <c r="AT1811" i="1"/>
  <c r="AU1811" i="1"/>
  <c r="AV1811" i="1"/>
  <c r="AW1811" i="1"/>
  <c r="BB1811" i="1" s="1"/>
  <c r="AC1812" i="1"/>
  <c r="AD1812" i="1"/>
  <c r="AE1812" i="1"/>
  <c r="AF1812" i="1"/>
  <c r="AO1812" i="1" s="1"/>
  <c r="AN1812" i="1" s="1"/>
  <c r="AG1812" i="1"/>
  <c r="AH1812" i="1"/>
  <c r="AI1812" i="1"/>
  <c r="AJ1812" i="1"/>
  <c r="AK1812" i="1"/>
  <c r="AT1812" i="1"/>
  <c r="AU1812" i="1"/>
  <c r="AV1812" i="1"/>
  <c r="AW1812" i="1"/>
  <c r="BB1812" i="1" s="1"/>
  <c r="AC1813" i="1"/>
  <c r="AD1813" i="1"/>
  <c r="AE1813" i="1"/>
  <c r="AF1813" i="1"/>
  <c r="AO1813" i="1" s="1"/>
  <c r="AG1813" i="1"/>
  <c r="AH1813" i="1"/>
  <c r="AI1813" i="1"/>
  <c r="AJ1813" i="1"/>
  <c r="AK1813" i="1"/>
  <c r="AT1813" i="1"/>
  <c r="AU1813" i="1"/>
  <c r="AV1813" i="1"/>
  <c r="AW1813" i="1"/>
  <c r="BB1813" i="1" s="1"/>
  <c r="AC1814" i="1"/>
  <c r="AD1814" i="1"/>
  <c r="AE1814" i="1"/>
  <c r="AF1814" i="1"/>
  <c r="AG1814" i="1"/>
  <c r="AH1814" i="1"/>
  <c r="AI1814" i="1"/>
  <c r="AJ1814" i="1"/>
  <c r="AK1814" i="1"/>
  <c r="AO1814" i="1"/>
  <c r="AN1814" i="1" s="1"/>
  <c r="AT1814" i="1"/>
  <c r="AU1814" i="1"/>
  <c r="AV1814" i="1"/>
  <c r="AW1814" i="1"/>
  <c r="BB1814" i="1" s="1"/>
  <c r="AC1815" i="1"/>
  <c r="AD1815" i="1"/>
  <c r="AE1815" i="1"/>
  <c r="AF1815" i="1"/>
  <c r="AO1815" i="1" s="1"/>
  <c r="AG1815" i="1"/>
  <c r="AH1815" i="1"/>
  <c r="AI1815" i="1"/>
  <c r="AJ1815" i="1"/>
  <c r="AK1815" i="1"/>
  <c r="AT1815" i="1"/>
  <c r="AU1815" i="1"/>
  <c r="AV1815" i="1"/>
  <c r="AW1815" i="1"/>
  <c r="BB1815" i="1" s="1"/>
  <c r="AC1816" i="1"/>
  <c r="AD1816" i="1"/>
  <c r="AE1816" i="1"/>
  <c r="AF1816" i="1"/>
  <c r="AG1816" i="1"/>
  <c r="AH1816" i="1"/>
  <c r="AI1816" i="1"/>
  <c r="AJ1816" i="1"/>
  <c r="AK1816" i="1"/>
  <c r="AO1816" i="1"/>
  <c r="AN1816" i="1" s="1"/>
  <c r="AT1816" i="1"/>
  <c r="AU1816" i="1"/>
  <c r="AV1816" i="1"/>
  <c r="AW1816" i="1"/>
  <c r="BB1816" i="1" s="1"/>
  <c r="AC1817" i="1"/>
  <c r="AD1817" i="1"/>
  <c r="AE1817" i="1"/>
  <c r="AF1817" i="1"/>
  <c r="AO1817" i="1" s="1"/>
  <c r="AG1817" i="1"/>
  <c r="AH1817" i="1"/>
  <c r="AI1817" i="1"/>
  <c r="AJ1817" i="1"/>
  <c r="AK1817" i="1"/>
  <c r="AT1817" i="1"/>
  <c r="AU1817" i="1"/>
  <c r="AV1817" i="1"/>
  <c r="AW1817" i="1"/>
  <c r="BB1817" i="1" s="1"/>
  <c r="AC1818" i="1"/>
  <c r="AD1818" i="1"/>
  <c r="AE1818" i="1"/>
  <c r="AF1818" i="1"/>
  <c r="AO1818" i="1" s="1"/>
  <c r="AN1818" i="1" s="1"/>
  <c r="AG1818" i="1"/>
  <c r="AH1818" i="1"/>
  <c r="AI1818" i="1"/>
  <c r="AJ1818" i="1"/>
  <c r="AK1818" i="1"/>
  <c r="AT1818" i="1"/>
  <c r="AU1818" i="1"/>
  <c r="AV1818" i="1"/>
  <c r="AW1818" i="1"/>
  <c r="BB1818" i="1" s="1"/>
  <c r="AC1819" i="1"/>
  <c r="AD1819" i="1"/>
  <c r="AE1819" i="1"/>
  <c r="AF1819" i="1"/>
  <c r="AO1819" i="1" s="1"/>
  <c r="AG1819" i="1"/>
  <c r="AH1819" i="1"/>
  <c r="AI1819" i="1"/>
  <c r="AJ1819" i="1"/>
  <c r="AK1819" i="1"/>
  <c r="AT1819" i="1"/>
  <c r="AU1819" i="1"/>
  <c r="AV1819" i="1"/>
  <c r="AW1819" i="1"/>
  <c r="BB1819" i="1" s="1"/>
  <c r="AC1820" i="1"/>
  <c r="AD1820" i="1"/>
  <c r="AE1820" i="1"/>
  <c r="AF1820" i="1"/>
  <c r="AO1820" i="1" s="1"/>
  <c r="AN1820" i="1" s="1"/>
  <c r="AG1820" i="1"/>
  <c r="AH1820" i="1"/>
  <c r="AI1820" i="1"/>
  <c r="AJ1820" i="1"/>
  <c r="AK1820" i="1"/>
  <c r="AT1820" i="1"/>
  <c r="AU1820" i="1"/>
  <c r="AV1820" i="1"/>
  <c r="AW1820" i="1"/>
  <c r="BB1820" i="1" s="1"/>
  <c r="AC1821" i="1"/>
  <c r="AD1821" i="1"/>
  <c r="AE1821" i="1"/>
  <c r="AF1821" i="1"/>
  <c r="AO1821" i="1" s="1"/>
  <c r="AG1821" i="1"/>
  <c r="AH1821" i="1"/>
  <c r="AI1821" i="1"/>
  <c r="AJ1821" i="1"/>
  <c r="AK1821" i="1"/>
  <c r="AT1821" i="1"/>
  <c r="AU1821" i="1"/>
  <c r="AV1821" i="1"/>
  <c r="AW1821" i="1"/>
  <c r="BB1821" i="1" s="1"/>
  <c r="AC1822" i="1"/>
  <c r="AD1822" i="1"/>
  <c r="AE1822" i="1"/>
  <c r="AF1822" i="1"/>
  <c r="AG1822" i="1"/>
  <c r="AH1822" i="1"/>
  <c r="AI1822" i="1"/>
  <c r="AJ1822" i="1"/>
  <c r="AK1822" i="1"/>
  <c r="AO1822" i="1"/>
  <c r="AN1822" i="1" s="1"/>
  <c r="AT1822" i="1"/>
  <c r="AU1822" i="1"/>
  <c r="AV1822" i="1"/>
  <c r="AW1822" i="1"/>
  <c r="BB1822" i="1" s="1"/>
  <c r="AC1823" i="1"/>
  <c r="AD1823" i="1"/>
  <c r="AE1823" i="1"/>
  <c r="AF1823" i="1"/>
  <c r="AO1823" i="1" s="1"/>
  <c r="AG1823" i="1"/>
  <c r="AH1823" i="1"/>
  <c r="AI1823" i="1"/>
  <c r="AJ1823" i="1"/>
  <c r="AK1823" i="1"/>
  <c r="AT1823" i="1"/>
  <c r="AU1823" i="1"/>
  <c r="AV1823" i="1"/>
  <c r="AW1823" i="1"/>
  <c r="BB1823" i="1" s="1"/>
  <c r="AC1824" i="1"/>
  <c r="AD1824" i="1"/>
  <c r="AE1824" i="1"/>
  <c r="AF1824" i="1"/>
  <c r="AG1824" i="1"/>
  <c r="AH1824" i="1"/>
  <c r="AI1824" i="1"/>
  <c r="AJ1824" i="1"/>
  <c r="AK1824" i="1"/>
  <c r="AO1824" i="1"/>
  <c r="AN1824" i="1" s="1"/>
  <c r="AT1824" i="1"/>
  <c r="AU1824" i="1"/>
  <c r="AV1824" i="1"/>
  <c r="AW1824" i="1"/>
  <c r="BB1824" i="1" s="1"/>
  <c r="AC1825" i="1"/>
  <c r="AD1825" i="1"/>
  <c r="AE1825" i="1"/>
  <c r="AF1825" i="1"/>
  <c r="AO1825" i="1" s="1"/>
  <c r="AG1825" i="1"/>
  <c r="AH1825" i="1"/>
  <c r="AI1825" i="1"/>
  <c r="AJ1825" i="1"/>
  <c r="AK1825" i="1"/>
  <c r="AT1825" i="1"/>
  <c r="AU1825" i="1"/>
  <c r="AV1825" i="1"/>
  <c r="AW1825" i="1"/>
  <c r="BB1825" i="1" s="1"/>
  <c r="AC1826" i="1"/>
  <c r="AD1826" i="1"/>
  <c r="AE1826" i="1"/>
  <c r="AF1826" i="1"/>
  <c r="AO1826" i="1" s="1"/>
  <c r="AN1826" i="1" s="1"/>
  <c r="AG1826" i="1"/>
  <c r="AH1826" i="1"/>
  <c r="AI1826" i="1"/>
  <c r="AJ1826" i="1"/>
  <c r="AK1826" i="1"/>
  <c r="AT1826" i="1"/>
  <c r="AU1826" i="1"/>
  <c r="AV1826" i="1"/>
  <c r="AW1826" i="1"/>
  <c r="BB1826" i="1" s="1"/>
  <c r="AC1827" i="1"/>
  <c r="AD1827" i="1"/>
  <c r="AE1827" i="1"/>
  <c r="AF1827" i="1"/>
  <c r="AO1827" i="1" s="1"/>
  <c r="AG1827" i="1"/>
  <c r="AH1827" i="1"/>
  <c r="AI1827" i="1"/>
  <c r="AJ1827" i="1"/>
  <c r="AK1827" i="1"/>
  <c r="AT1827" i="1"/>
  <c r="AU1827" i="1"/>
  <c r="AV1827" i="1"/>
  <c r="AW1827" i="1"/>
  <c r="BB1827" i="1" s="1"/>
  <c r="AC1828" i="1"/>
  <c r="AD1828" i="1"/>
  <c r="AE1828" i="1"/>
  <c r="AF1828" i="1"/>
  <c r="AO1828" i="1" s="1"/>
  <c r="AN1828" i="1" s="1"/>
  <c r="AG1828" i="1"/>
  <c r="AH1828" i="1"/>
  <c r="AI1828" i="1"/>
  <c r="AJ1828" i="1"/>
  <c r="AK1828" i="1"/>
  <c r="AT1828" i="1"/>
  <c r="AU1828" i="1"/>
  <c r="AV1828" i="1"/>
  <c r="AW1828" i="1"/>
  <c r="BB1828" i="1" s="1"/>
  <c r="AC1829" i="1"/>
  <c r="AD1829" i="1"/>
  <c r="AE1829" i="1"/>
  <c r="AF1829" i="1"/>
  <c r="AO1829" i="1" s="1"/>
  <c r="AG1829" i="1"/>
  <c r="AH1829" i="1"/>
  <c r="AI1829" i="1"/>
  <c r="AJ1829" i="1"/>
  <c r="AK1829" i="1"/>
  <c r="AT1829" i="1"/>
  <c r="AU1829" i="1"/>
  <c r="AV1829" i="1"/>
  <c r="AW1829" i="1"/>
  <c r="BB1829" i="1" s="1"/>
  <c r="AC1830" i="1"/>
  <c r="AD1830" i="1"/>
  <c r="AE1830" i="1"/>
  <c r="AF1830" i="1"/>
  <c r="AO1830" i="1" s="1"/>
  <c r="AN1830" i="1" s="1"/>
  <c r="AG1830" i="1"/>
  <c r="AH1830" i="1"/>
  <c r="AI1830" i="1"/>
  <c r="AJ1830" i="1"/>
  <c r="AK1830" i="1"/>
  <c r="AT1830" i="1"/>
  <c r="AU1830" i="1"/>
  <c r="AV1830" i="1"/>
  <c r="AW1830" i="1"/>
  <c r="BB1830" i="1" s="1"/>
  <c r="AC1831" i="1"/>
  <c r="AD1831" i="1"/>
  <c r="AE1831" i="1"/>
  <c r="AF1831" i="1"/>
  <c r="AO1831" i="1" s="1"/>
  <c r="AG1831" i="1"/>
  <c r="AH1831" i="1"/>
  <c r="AI1831" i="1"/>
  <c r="AJ1831" i="1"/>
  <c r="AK1831" i="1"/>
  <c r="AT1831" i="1"/>
  <c r="AU1831" i="1"/>
  <c r="AV1831" i="1"/>
  <c r="AW1831" i="1"/>
  <c r="BB1831" i="1" s="1"/>
  <c r="AC1832" i="1"/>
  <c r="AD1832" i="1"/>
  <c r="AE1832" i="1"/>
  <c r="AF1832" i="1"/>
  <c r="AG1832" i="1"/>
  <c r="AH1832" i="1"/>
  <c r="AI1832" i="1"/>
  <c r="AJ1832" i="1"/>
  <c r="AK1832" i="1"/>
  <c r="AO1832" i="1"/>
  <c r="AN1832" i="1" s="1"/>
  <c r="AT1832" i="1"/>
  <c r="AU1832" i="1"/>
  <c r="AV1832" i="1"/>
  <c r="AW1832" i="1"/>
  <c r="BB1832" i="1" s="1"/>
  <c r="AC1833" i="1"/>
  <c r="AD1833" i="1"/>
  <c r="AE1833" i="1"/>
  <c r="AF1833" i="1"/>
  <c r="AO1833" i="1" s="1"/>
  <c r="AG1833" i="1"/>
  <c r="AH1833" i="1"/>
  <c r="AI1833" i="1"/>
  <c r="AJ1833" i="1"/>
  <c r="AK1833" i="1"/>
  <c r="AT1833" i="1"/>
  <c r="AU1833" i="1"/>
  <c r="AV1833" i="1"/>
  <c r="AW1833" i="1"/>
  <c r="BB1833" i="1" s="1"/>
  <c r="AC1834" i="1"/>
  <c r="AD1834" i="1"/>
  <c r="AE1834" i="1"/>
  <c r="AF1834" i="1"/>
  <c r="AO1834" i="1" s="1"/>
  <c r="AN1834" i="1" s="1"/>
  <c r="AG1834" i="1"/>
  <c r="AH1834" i="1"/>
  <c r="AI1834" i="1"/>
  <c r="AJ1834" i="1"/>
  <c r="AK1834" i="1"/>
  <c r="AT1834" i="1"/>
  <c r="AU1834" i="1"/>
  <c r="AV1834" i="1"/>
  <c r="AW1834" i="1"/>
  <c r="BB1834" i="1" s="1"/>
  <c r="AC1835" i="1"/>
  <c r="AD1835" i="1"/>
  <c r="AE1835" i="1"/>
  <c r="AF1835" i="1"/>
  <c r="AO1835" i="1" s="1"/>
  <c r="AG1835" i="1"/>
  <c r="AH1835" i="1"/>
  <c r="AI1835" i="1"/>
  <c r="AJ1835" i="1"/>
  <c r="AK1835" i="1"/>
  <c r="AT1835" i="1"/>
  <c r="AU1835" i="1"/>
  <c r="AV1835" i="1"/>
  <c r="AW1835" i="1"/>
  <c r="BB1835" i="1" s="1"/>
  <c r="AC1836" i="1"/>
  <c r="AD1836" i="1"/>
  <c r="AE1836" i="1"/>
  <c r="AF1836" i="1"/>
  <c r="AO1836" i="1" s="1"/>
  <c r="AN1836" i="1" s="1"/>
  <c r="AG1836" i="1"/>
  <c r="AH1836" i="1"/>
  <c r="AI1836" i="1"/>
  <c r="AJ1836" i="1"/>
  <c r="AK1836" i="1"/>
  <c r="AT1836" i="1"/>
  <c r="AU1836" i="1"/>
  <c r="AV1836" i="1"/>
  <c r="AW1836" i="1"/>
  <c r="BB1836" i="1" s="1"/>
  <c r="AC1837" i="1"/>
  <c r="AD1837" i="1"/>
  <c r="AE1837" i="1"/>
  <c r="AF1837" i="1"/>
  <c r="AO1837" i="1" s="1"/>
  <c r="AG1837" i="1"/>
  <c r="AH1837" i="1"/>
  <c r="AI1837" i="1"/>
  <c r="AJ1837" i="1"/>
  <c r="AK1837" i="1"/>
  <c r="AT1837" i="1"/>
  <c r="AU1837" i="1"/>
  <c r="AV1837" i="1"/>
  <c r="AW1837" i="1"/>
  <c r="BB1837" i="1" s="1"/>
  <c r="AC1838" i="1"/>
  <c r="AD1838" i="1"/>
  <c r="AE1838" i="1"/>
  <c r="AF1838" i="1"/>
  <c r="AG1838" i="1"/>
  <c r="AH1838" i="1"/>
  <c r="AI1838" i="1"/>
  <c r="AJ1838" i="1"/>
  <c r="AK1838" i="1"/>
  <c r="AO1838" i="1"/>
  <c r="AN1838" i="1" s="1"/>
  <c r="AT1838" i="1"/>
  <c r="AU1838" i="1"/>
  <c r="AV1838" i="1"/>
  <c r="AW1838" i="1"/>
  <c r="BB1838" i="1" s="1"/>
  <c r="AC1839" i="1"/>
  <c r="AD1839" i="1"/>
  <c r="AE1839" i="1"/>
  <c r="AF1839" i="1"/>
  <c r="AO1839" i="1" s="1"/>
  <c r="AG1839" i="1"/>
  <c r="AH1839" i="1"/>
  <c r="AI1839" i="1"/>
  <c r="AJ1839" i="1"/>
  <c r="AK1839" i="1"/>
  <c r="AT1839" i="1"/>
  <c r="AU1839" i="1"/>
  <c r="AV1839" i="1"/>
  <c r="AW1839" i="1"/>
  <c r="BB1839" i="1" s="1"/>
  <c r="AC1840" i="1"/>
  <c r="AD1840" i="1"/>
  <c r="AE1840" i="1"/>
  <c r="AF1840" i="1"/>
  <c r="AG1840" i="1"/>
  <c r="AH1840" i="1"/>
  <c r="AI1840" i="1"/>
  <c r="AJ1840" i="1"/>
  <c r="AK1840" i="1"/>
  <c r="AO1840" i="1"/>
  <c r="AN1840" i="1" s="1"/>
  <c r="AT1840" i="1"/>
  <c r="AU1840" i="1"/>
  <c r="AV1840" i="1"/>
  <c r="AW1840" i="1"/>
  <c r="BB1840" i="1" s="1"/>
  <c r="AC1841" i="1"/>
  <c r="AD1841" i="1"/>
  <c r="AE1841" i="1"/>
  <c r="AF1841" i="1"/>
  <c r="AO1841" i="1" s="1"/>
  <c r="AG1841" i="1"/>
  <c r="AH1841" i="1"/>
  <c r="AI1841" i="1"/>
  <c r="AJ1841" i="1"/>
  <c r="AK1841" i="1"/>
  <c r="AT1841" i="1"/>
  <c r="AU1841" i="1"/>
  <c r="AV1841" i="1"/>
  <c r="AW1841" i="1"/>
  <c r="BB1841" i="1" s="1"/>
  <c r="AC1842" i="1"/>
  <c r="AD1842" i="1"/>
  <c r="AE1842" i="1"/>
  <c r="AF1842" i="1"/>
  <c r="AO1842" i="1" s="1"/>
  <c r="AN1842" i="1" s="1"/>
  <c r="AG1842" i="1"/>
  <c r="AH1842" i="1"/>
  <c r="AI1842" i="1"/>
  <c r="AJ1842" i="1"/>
  <c r="AK1842" i="1"/>
  <c r="AT1842" i="1"/>
  <c r="AU1842" i="1"/>
  <c r="AV1842" i="1"/>
  <c r="AW1842" i="1"/>
  <c r="BB1842" i="1" s="1"/>
  <c r="AC1843" i="1"/>
  <c r="AD1843" i="1"/>
  <c r="AE1843" i="1"/>
  <c r="AF1843" i="1"/>
  <c r="AO1843" i="1" s="1"/>
  <c r="AG1843" i="1"/>
  <c r="AH1843" i="1"/>
  <c r="AI1843" i="1"/>
  <c r="AJ1843" i="1"/>
  <c r="AK1843" i="1"/>
  <c r="AT1843" i="1"/>
  <c r="AU1843" i="1"/>
  <c r="AV1843" i="1"/>
  <c r="AW1843" i="1"/>
  <c r="BB1843" i="1" s="1"/>
  <c r="AC1844" i="1"/>
  <c r="AD1844" i="1"/>
  <c r="AE1844" i="1"/>
  <c r="AF1844" i="1"/>
  <c r="AO1844" i="1" s="1"/>
  <c r="AN1844" i="1" s="1"/>
  <c r="AG1844" i="1"/>
  <c r="AH1844" i="1"/>
  <c r="AI1844" i="1"/>
  <c r="AJ1844" i="1"/>
  <c r="AK1844" i="1"/>
  <c r="AT1844" i="1"/>
  <c r="AU1844" i="1"/>
  <c r="AV1844" i="1"/>
  <c r="AW1844" i="1"/>
  <c r="BB1844" i="1" s="1"/>
  <c r="AC1845" i="1"/>
  <c r="AD1845" i="1"/>
  <c r="AE1845" i="1"/>
  <c r="AF1845" i="1"/>
  <c r="AO1845" i="1" s="1"/>
  <c r="AG1845" i="1"/>
  <c r="AH1845" i="1"/>
  <c r="AI1845" i="1"/>
  <c r="AJ1845" i="1"/>
  <c r="AK1845" i="1"/>
  <c r="AT1845" i="1"/>
  <c r="AU1845" i="1"/>
  <c r="AV1845" i="1"/>
  <c r="AW1845" i="1"/>
  <c r="BB1845" i="1" s="1"/>
  <c r="AC1846" i="1"/>
  <c r="AD1846" i="1"/>
  <c r="AE1846" i="1"/>
  <c r="AF1846" i="1"/>
  <c r="AG1846" i="1"/>
  <c r="AH1846" i="1"/>
  <c r="AI1846" i="1"/>
  <c r="AJ1846" i="1"/>
  <c r="AK1846" i="1"/>
  <c r="AO1846" i="1"/>
  <c r="AN1846" i="1" s="1"/>
  <c r="AT1846" i="1"/>
  <c r="AU1846" i="1"/>
  <c r="AV1846" i="1"/>
  <c r="AW1846" i="1"/>
  <c r="BB1846" i="1" s="1"/>
  <c r="AC1847" i="1"/>
  <c r="AD1847" i="1"/>
  <c r="AE1847" i="1"/>
  <c r="AF1847" i="1"/>
  <c r="AO1847" i="1" s="1"/>
  <c r="AG1847" i="1"/>
  <c r="AH1847" i="1"/>
  <c r="AI1847" i="1"/>
  <c r="AJ1847" i="1"/>
  <c r="AK1847" i="1"/>
  <c r="AT1847" i="1"/>
  <c r="AU1847" i="1"/>
  <c r="AV1847" i="1"/>
  <c r="AW1847" i="1"/>
  <c r="BB1847" i="1" s="1"/>
  <c r="AC1848" i="1"/>
  <c r="AD1848" i="1"/>
  <c r="AE1848" i="1"/>
  <c r="AF1848" i="1"/>
  <c r="AG1848" i="1"/>
  <c r="AH1848" i="1"/>
  <c r="AI1848" i="1"/>
  <c r="AJ1848" i="1"/>
  <c r="AK1848" i="1"/>
  <c r="AO1848" i="1"/>
  <c r="AN1848" i="1" s="1"/>
  <c r="AT1848" i="1"/>
  <c r="AU1848" i="1"/>
  <c r="AV1848" i="1"/>
  <c r="AW1848" i="1"/>
  <c r="BB1848" i="1" s="1"/>
  <c r="AC1849" i="1"/>
  <c r="AD1849" i="1"/>
  <c r="AE1849" i="1"/>
  <c r="AF1849" i="1"/>
  <c r="AO1849" i="1" s="1"/>
  <c r="AG1849" i="1"/>
  <c r="AH1849" i="1"/>
  <c r="AI1849" i="1"/>
  <c r="AJ1849" i="1"/>
  <c r="AK1849" i="1"/>
  <c r="AT1849" i="1"/>
  <c r="AU1849" i="1"/>
  <c r="AV1849" i="1"/>
  <c r="AW1849" i="1"/>
  <c r="BB1849" i="1" s="1"/>
  <c r="AC1850" i="1"/>
  <c r="AD1850" i="1"/>
  <c r="AE1850" i="1"/>
  <c r="AF1850" i="1"/>
  <c r="AO1850" i="1" s="1"/>
  <c r="AN1850" i="1" s="1"/>
  <c r="AG1850" i="1"/>
  <c r="AH1850" i="1"/>
  <c r="AI1850" i="1"/>
  <c r="AJ1850" i="1"/>
  <c r="AK1850" i="1"/>
  <c r="AT1850" i="1"/>
  <c r="AU1850" i="1"/>
  <c r="AV1850" i="1"/>
  <c r="AW1850" i="1"/>
  <c r="BB1850" i="1" s="1"/>
  <c r="AC1851" i="1"/>
  <c r="AD1851" i="1"/>
  <c r="AE1851" i="1"/>
  <c r="AF1851" i="1"/>
  <c r="AO1851" i="1" s="1"/>
  <c r="AG1851" i="1"/>
  <c r="AH1851" i="1"/>
  <c r="AI1851" i="1"/>
  <c r="AJ1851" i="1"/>
  <c r="AK1851" i="1"/>
  <c r="AT1851" i="1"/>
  <c r="AU1851" i="1"/>
  <c r="AV1851" i="1"/>
  <c r="AW1851" i="1"/>
  <c r="BB1851" i="1" s="1"/>
  <c r="AC1852" i="1"/>
  <c r="AD1852" i="1"/>
  <c r="AE1852" i="1"/>
  <c r="AF1852" i="1"/>
  <c r="AO1852" i="1" s="1"/>
  <c r="AN1852" i="1" s="1"/>
  <c r="AG1852" i="1"/>
  <c r="AH1852" i="1"/>
  <c r="AI1852" i="1"/>
  <c r="AJ1852" i="1"/>
  <c r="AK1852" i="1"/>
  <c r="AT1852" i="1"/>
  <c r="AU1852" i="1"/>
  <c r="AV1852" i="1"/>
  <c r="AW1852" i="1"/>
  <c r="BB1852" i="1" s="1"/>
  <c r="AC1853" i="1"/>
  <c r="AD1853" i="1"/>
  <c r="AE1853" i="1"/>
  <c r="AF1853" i="1"/>
  <c r="AO1853" i="1" s="1"/>
  <c r="AG1853" i="1"/>
  <c r="AH1853" i="1"/>
  <c r="AI1853" i="1"/>
  <c r="AJ1853" i="1"/>
  <c r="AK1853" i="1"/>
  <c r="AT1853" i="1"/>
  <c r="AU1853" i="1"/>
  <c r="AV1853" i="1"/>
  <c r="AW1853" i="1"/>
  <c r="BB1853" i="1" s="1"/>
  <c r="AC1854" i="1"/>
  <c r="AD1854" i="1"/>
  <c r="AE1854" i="1"/>
  <c r="AF1854" i="1"/>
  <c r="AG1854" i="1"/>
  <c r="AH1854" i="1"/>
  <c r="AI1854" i="1"/>
  <c r="AJ1854" i="1"/>
  <c r="AK1854" i="1"/>
  <c r="AO1854" i="1"/>
  <c r="AN1854" i="1" s="1"/>
  <c r="AT1854" i="1"/>
  <c r="AU1854" i="1"/>
  <c r="AV1854" i="1"/>
  <c r="AW1854" i="1"/>
  <c r="BB1854" i="1" s="1"/>
  <c r="AC1855" i="1"/>
  <c r="AD1855" i="1"/>
  <c r="AE1855" i="1"/>
  <c r="AF1855" i="1"/>
  <c r="AO1855" i="1" s="1"/>
  <c r="AG1855" i="1"/>
  <c r="AH1855" i="1"/>
  <c r="AI1855" i="1"/>
  <c r="AJ1855" i="1"/>
  <c r="AK1855" i="1"/>
  <c r="AT1855" i="1"/>
  <c r="AU1855" i="1"/>
  <c r="AV1855" i="1"/>
  <c r="AW1855" i="1"/>
  <c r="BB1855" i="1" s="1"/>
  <c r="AC1856" i="1"/>
  <c r="AD1856" i="1"/>
  <c r="AE1856" i="1"/>
  <c r="AF1856" i="1"/>
  <c r="AG1856" i="1"/>
  <c r="AH1856" i="1"/>
  <c r="AI1856" i="1"/>
  <c r="AJ1856" i="1"/>
  <c r="AK1856" i="1"/>
  <c r="AO1856" i="1"/>
  <c r="AN1856" i="1" s="1"/>
  <c r="AT1856" i="1"/>
  <c r="AU1856" i="1"/>
  <c r="AV1856" i="1"/>
  <c r="AW1856" i="1"/>
  <c r="BB1856" i="1" s="1"/>
  <c r="AC1857" i="1"/>
  <c r="AD1857" i="1"/>
  <c r="AE1857" i="1"/>
  <c r="AF1857" i="1"/>
  <c r="AO1857" i="1" s="1"/>
  <c r="AG1857" i="1"/>
  <c r="AH1857" i="1"/>
  <c r="AI1857" i="1"/>
  <c r="AJ1857" i="1"/>
  <c r="AK1857" i="1"/>
  <c r="AT1857" i="1"/>
  <c r="AU1857" i="1"/>
  <c r="AV1857" i="1"/>
  <c r="AW1857" i="1"/>
  <c r="BB1857" i="1" s="1"/>
  <c r="AC1858" i="1"/>
  <c r="AD1858" i="1"/>
  <c r="AE1858" i="1"/>
  <c r="AF1858" i="1"/>
  <c r="AO1858" i="1" s="1"/>
  <c r="AN1858" i="1" s="1"/>
  <c r="AG1858" i="1"/>
  <c r="AH1858" i="1"/>
  <c r="AI1858" i="1"/>
  <c r="AJ1858" i="1"/>
  <c r="AK1858" i="1"/>
  <c r="AT1858" i="1"/>
  <c r="AU1858" i="1"/>
  <c r="AV1858" i="1"/>
  <c r="AW1858" i="1"/>
  <c r="BB1858" i="1" s="1"/>
  <c r="AC1859" i="1"/>
  <c r="AD1859" i="1"/>
  <c r="AE1859" i="1"/>
  <c r="AF1859" i="1"/>
  <c r="AO1859" i="1" s="1"/>
  <c r="AG1859" i="1"/>
  <c r="AH1859" i="1"/>
  <c r="AI1859" i="1"/>
  <c r="AJ1859" i="1"/>
  <c r="AK1859" i="1"/>
  <c r="AT1859" i="1"/>
  <c r="AU1859" i="1"/>
  <c r="AV1859" i="1"/>
  <c r="AW1859" i="1"/>
  <c r="BB1859" i="1" s="1"/>
  <c r="AC1860" i="1"/>
  <c r="AD1860" i="1"/>
  <c r="AE1860" i="1"/>
  <c r="AF1860" i="1"/>
  <c r="AO1860" i="1" s="1"/>
  <c r="AN1860" i="1" s="1"/>
  <c r="AG1860" i="1"/>
  <c r="AH1860" i="1"/>
  <c r="AI1860" i="1"/>
  <c r="AJ1860" i="1"/>
  <c r="AK1860" i="1"/>
  <c r="AT1860" i="1"/>
  <c r="AU1860" i="1"/>
  <c r="AV1860" i="1"/>
  <c r="AW1860" i="1"/>
  <c r="BB1860" i="1" s="1"/>
  <c r="AC1861" i="1"/>
  <c r="AD1861" i="1"/>
  <c r="AE1861" i="1"/>
  <c r="AF1861" i="1"/>
  <c r="AO1861" i="1" s="1"/>
  <c r="AG1861" i="1"/>
  <c r="AH1861" i="1"/>
  <c r="AI1861" i="1"/>
  <c r="AJ1861" i="1"/>
  <c r="AK1861" i="1"/>
  <c r="AT1861" i="1"/>
  <c r="AU1861" i="1"/>
  <c r="AV1861" i="1"/>
  <c r="AW1861" i="1"/>
  <c r="BB1861" i="1" s="1"/>
  <c r="AC1862" i="1"/>
  <c r="AD1862" i="1"/>
  <c r="AE1862" i="1"/>
  <c r="AF1862" i="1"/>
  <c r="AG1862" i="1"/>
  <c r="AH1862" i="1"/>
  <c r="AI1862" i="1"/>
  <c r="AJ1862" i="1"/>
  <c r="AK1862" i="1"/>
  <c r="AO1862" i="1"/>
  <c r="AN1862" i="1" s="1"/>
  <c r="AT1862" i="1"/>
  <c r="AU1862" i="1"/>
  <c r="AV1862" i="1"/>
  <c r="AW1862" i="1"/>
  <c r="BB1862" i="1" s="1"/>
  <c r="AC1863" i="1"/>
  <c r="AD1863" i="1"/>
  <c r="AE1863" i="1"/>
  <c r="AF1863" i="1"/>
  <c r="AO1863" i="1" s="1"/>
  <c r="AG1863" i="1"/>
  <c r="AH1863" i="1"/>
  <c r="AI1863" i="1"/>
  <c r="AJ1863" i="1"/>
  <c r="AK1863" i="1"/>
  <c r="AT1863" i="1"/>
  <c r="AU1863" i="1"/>
  <c r="AV1863" i="1"/>
  <c r="AW1863" i="1"/>
  <c r="BB1863" i="1" s="1"/>
  <c r="AC1864" i="1"/>
  <c r="AD1864" i="1"/>
  <c r="AE1864" i="1"/>
  <c r="AF1864" i="1"/>
  <c r="AG1864" i="1"/>
  <c r="AH1864" i="1"/>
  <c r="AI1864" i="1"/>
  <c r="AJ1864" i="1"/>
  <c r="AK1864" i="1"/>
  <c r="AO1864" i="1"/>
  <c r="AN1864" i="1" s="1"/>
  <c r="AT1864" i="1"/>
  <c r="AU1864" i="1"/>
  <c r="AV1864" i="1"/>
  <c r="AW1864" i="1"/>
  <c r="BB1864" i="1" s="1"/>
  <c r="AC1865" i="1"/>
  <c r="AD1865" i="1"/>
  <c r="AE1865" i="1"/>
  <c r="AF1865" i="1"/>
  <c r="AO1865" i="1" s="1"/>
  <c r="AG1865" i="1"/>
  <c r="AH1865" i="1"/>
  <c r="AI1865" i="1"/>
  <c r="AJ1865" i="1"/>
  <c r="AK1865" i="1"/>
  <c r="AT1865" i="1"/>
  <c r="AU1865" i="1"/>
  <c r="AV1865" i="1"/>
  <c r="AW1865" i="1"/>
  <c r="BB1865" i="1" s="1"/>
  <c r="AC1866" i="1"/>
  <c r="AD1866" i="1"/>
  <c r="AE1866" i="1"/>
  <c r="AF1866" i="1"/>
  <c r="AO1866" i="1" s="1"/>
  <c r="AN1866" i="1" s="1"/>
  <c r="AG1866" i="1"/>
  <c r="AH1866" i="1"/>
  <c r="AI1866" i="1"/>
  <c r="AJ1866" i="1"/>
  <c r="AK1866" i="1"/>
  <c r="AT1866" i="1"/>
  <c r="AU1866" i="1"/>
  <c r="AV1866" i="1"/>
  <c r="AW1866" i="1"/>
  <c r="BB1866" i="1" s="1"/>
  <c r="AC1867" i="1"/>
  <c r="AD1867" i="1"/>
  <c r="AE1867" i="1"/>
  <c r="AF1867" i="1"/>
  <c r="AO1867" i="1" s="1"/>
  <c r="AG1867" i="1"/>
  <c r="AH1867" i="1"/>
  <c r="AI1867" i="1"/>
  <c r="AJ1867" i="1"/>
  <c r="AK1867" i="1"/>
  <c r="AT1867" i="1"/>
  <c r="AU1867" i="1"/>
  <c r="AV1867" i="1"/>
  <c r="AW1867" i="1"/>
  <c r="BB1867" i="1" s="1"/>
  <c r="AC1868" i="1"/>
  <c r="AD1868" i="1"/>
  <c r="AE1868" i="1"/>
  <c r="AF1868" i="1"/>
  <c r="AO1868" i="1" s="1"/>
  <c r="AN1868" i="1" s="1"/>
  <c r="AG1868" i="1"/>
  <c r="AH1868" i="1"/>
  <c r="AI1868" i="1"/>
  <c r="AJ1868" i="1"/>
  <c r="AK1868" i="1"/>
  <c r="AT1868" i="1"/>
  <c r="AU1868" i="1"/>
  <c r="AV1868" i="1"/>
  <c r="AW1868" i="1"/>
  <c r="BB1868" i="1" s="1"/>
  <c r="AC1869" i="1"/>
  <c r="AD1869" i="1"/>
  <c r="AE1869" i="1"/>
  <c r="AF1869" i="1"/>
  <c r="AO1869" i="1" s="1"/>
  <c r="AG1869" i="1"/>
  <c r="AH1869" i="1"/>
  <c r="AI1869" i="1"/>
  <c r="AJ1869" i="1"/>
  <c r="AK1869" i="1"/>
  <c r="AT1869" i="1"/>
  <c r="AU1869" i="1"/>
  <c r="AV1869" i="1"/>
  <c r="AW1869" i="1"/>
  <c r="BB1869" i="1" s="1"/>
  <c r="AC1870" i="1"/>
  <c r="AD1870" i="1"/>
  <c r="AE1870" i="1"/>
  <c r="AF1870" i="1"/>
  <c r="AG1870" i="1"/>
  <c r="AH1870" i="1"/>
  <c r="AI1870" i="1"/>
  <c r="AJ1870" i="1"/>
  <c r="AK1870" i="1"/>
  <c r="AO1870" i="1"/>
  <c r="AN1870" i="1" s="1"/>
  <c r="AT1870" i="1"/>
  <c r="AU1870" i="1"/>
  <c r="AV1870" i="1"/>
  <c r="AW1870" i="1"/>
  <c r="BB1870" i="1" s="1"/>
  <c r="AC1871" i="1"/>
  <c r="AD1871" i="1"/>
  <c r="AE1871" i="1"/>
  <c r="AF1871" i="1"/>
  <c r="AO1871" i="1" s="1"/>
  <c r="AG1871" i="1"/>
  <c r="AH1871" i="1"/>
  <c r="AI1871" i="1"/>
  <c r="AJ1871" i="1"/>
  <c r="AK1871" i="1"/>
  <c r="AT1871" i="1"/>
  <c r="AU1871" i="1"/>
  <c r="AV1871" i="1"/>
  <c r="AW1871" i="1"/>
  <c r="BB1871" i="1" s="1"/>
  <c r="AC1872" i="1"/>
  <c r="AD1872" i="1"/>
  <c r="AE1872" i="1"/>
  <c r="AF1872" i="1"/>
  <c r="AG1872" i="1"/>
  <c r="AH1872" i="1"/>
  <c r="AI1872" i="1"/>
  <c r="AJ1872" i="1"/>
  <c r="AK1872" i="1"/>
  <c r="AO1872" i="1"/>
  <c r="AN1872" i="1" s="1"/>
  <c r="AT1872" i="1"/>
  <c r="AU1872" i="1"/>
  <c r="AV1872" i="1"/>
  <c r="AW1872" i="1"/>
  <c r="BB1872" i="1" s="1"/>
  <c r="AC1873" i="1"/>
  <c r="AD1873" i="1"/>
  <c r="AE1873" i="1"/>
  <c r="AF1873" i="1"/>
  <c r="AO1873" i="1" s="1"/>
  <c r="AG1873" i="1"/>
  <c r="AH1873" i="1"/>
  <c r="AI1873" i="1"/>
  <c r="AJ1873" i="1"/>
  <c r="AK1873" i="1"/>
  <c r="AT1873" i="1"/>
  <c r="AU1873" i="1"/>
  <c r="AV1873" i="1"/>
  <c r="AW1873" i="1"/>
  <c r="BB1873" i="1" s="1"/>
  <c r="AC1874" i="1"/>
  <c r="AD1874" i="1"/>
  <c r="AE1874" i="1"/>
  <c r="AF1874" i="1"/>
  <c r="AO1874" i="1" s="1"/>
  <c r="AN1874" i="1" s="1"/>
  <c r="AG1874" i="1"/>
  <c r="AH1874" i="1"/>
  <c r="AI1874" i="1"/>
  <c r="AJ1874" i="1"/>
  <c r="AK1874" i="1"/>
  <c r="AT1874" i="1"/>
  <c r="AU1874" i="1"/>
  <c r="AV1874" i="1"/>
  <c r="AW1874" i="1"/>
  <c r="BB1874" i="1" s="1"/>
  <c r="AC1875" i="1"/>
  <c r="AD1875" i="1"/>
  <c r="AE1875" i="1"/>
  <c r="AF1875" i="1"/>
  <c r="AO1875" i="1" s="1"/>
  <c r="AG1875" i="1"/>
  <c r="AH1875" i="1"/>
  <c r="AI1875" i="1"/>
  <c r="AJ1875" i="1"/>
  <c r="AK1875" i="1"/>
  <c r="AT1875" i="1"/>
  <c r="AU1875" i="1"/>
  <c r="AV1875" i="1"/>
  <c r="AW1875" i="1"/>
  <c r="BB1875" i="1" s="1"/>
  <c r="AC1876" i="1"/>
  <c r="AD1876" i="1"/>
  <c r="AE1876" i="1"/>
  <c r="AF1876" i="1"/>
  <c r="AO1876" i="1" s="1"/>
  <c r="AN1876" i="1" s="1"/>
  <c r="AG1876" i="1"/>
  <c r="AH1876" i="1"/>
  <c r="AI1876" i="1"/>
  <c r="AJ1876" i="1"/>
  <c r="AK1876" i="1"/>
  <c r="AT1876" i="1"/>
  <c r="AU1876" i="1"/>
  <c r="AV1876" i="1"/>
  <c r="AW1876" i="1"/>
  <c r="BB1876" i="1" s="1"/>
  <c r="AC1877" i="1"/>
  <c r="AD1877" i="1"/>
  <c r="AE1877" i="1"/>
  <c r="AF1877" i="1"/>
  <c r="AO1877" i="1" s="1"/>
  <c r="AG1877" i="1"/>
  <c r="AH1877" i="1"/>
  <c r="AI1877" i="1"/>
  <c r="AJ1877" i="1"/>
  <c r="AK1877" i="1"/>
  <c r="AT1877" i="1"/>
  <c r="AU1877" i="1"/>
  <c r="AV1877" i="1"/>
  <c r="AW1877" i="1"/>
  <c r="BB1877" i="1" s="1"/>
  <c r="AC1878" i="1"/>
  <c r="AD1878" i="1"/>
  <c r="AE1878" i="1"/>
  <c r="AF1878" i="1"/>
  <c r="AG1878" i="1"/>
  <c r="AH1878" i="1"/>
  <c r="AI1878" i="1"/>
  <c r="AJ1878" i="1"/>
  <c r="AK1878" i="1"/>
  <c r="AO1878" i="1"/>
  <c r="AN1878" i="1" s="1"/>
  <c r="AT1878" i="1"/>
  <c r="AU1878" i="1"/>
  <c r="AV1878" i="1"/>
  <c r="AW1878" i="1"/>
  <c r="BB1878" i="1" s="1"/>
  <c r="AC1879" i="1"/>
  <c r="AD1879" i="1"/>
  <c r="AE1879" i="1"/>
  <c r="AF1879" i="1"/>
  <c r="AO1879" i="1" s="1"/>
  <c r="AG1879" i="1"/>
  <c r="AH1879" i="1"/>
  <c r="AI1879" i="1"/>
  <c r="AJ1879" i="1"/>
  <c r="AK1879" i="1"/>
  <c r="AT1879" i="1"/>
  <c r="AU1879" i="1"/>
  <c r="AV1879" i="1"/>
  <c r="AW1879" i="1"/>
  <c r="BB1879" i="1" s="1"/>
  <c r="AC1880" i="1"/>
  <c r="AD1880" i="1"/>
  <c r="AE1880" i="1"/>
  <c r="AF1880" i="1"/>
  <c r="AG1880" i="1"/>
  <c r="AH1880" i="1"/>
  <c r="AI1880" i="1"/>
  <c r="AJ1880" i="1"/>
  <c r="AK1880" i="1"/>
  <c r="AO1880" i="1"/>
  <c r="AN1880" i="1" s="1"/>
  <c r="AT1880" i="1"/>
  <c r="AU1880" i="1"/>
  <c r="AV1880" i="1"/>
  <c r="AW1880" i="1"/>
  <c r="BB1880" i="1" s="1"/>
  <c r="AC1881" i="1"/>
  <c r="AD1881" i="1"/>
  <c r="AE1881" i="1"/>
  <c r="AF1881" i="1"/>
  <c r="AO1881" i="1" s="1"/>
  <c r="AG1881" i="1"/>
  <c r="AH1881" i="1"/>
  <c r="AI1881" i="1"/>
  <c r="AJ1881" i="1"/>
  <c r="AK1881" i="1"/>
  <c r="AT1881" i="1"/>
  <c r="AU1881" i="1"/>
  <c r="AV1881" i="1"/>
  <c r="AW1881" i="1"/>
  <c r="BB1881" i="1" s="1"/>
  <c r="AC1882" i="1"/>
  <c r="AD1882" i="1"/>
  <c r="AE1882" i="1"/>
  <c r="AF1882" i="1"/>
  <c r="AO1882" i="1" s="1"/>
  <c r="AN1882" i="1" s="1"/>
  <c r="AG1882" i="1"/>
  <c r="AH1882" i="1"/>
  <c r="AI1882" i="1"/>
  <c r="AJ1882" i="1"/>
  <c r="AK1882" i="1"/>
  <c r="AT1882" i="1"/>
  <c r="AU1882" i="1"/>
  <c r="AV1882" i="1"/>
  <c r="AW1882" i="1"/>
  <c r="BB1882" i="1" s="1"/>
  <c r="AC1883" i="1"/>
  <c r="AD1883" i="1"/>
  <c r="AE1883" i="1"/>
  <c r="AF1883" i="1"/>
  <c r="AO1883" i="1" s="1"/>
  <c r="AG1883" i="1"/>
  <c r="AH1883" i="1"/>
  <c r="AI1883" i="1"/>
  <c r="AJ1883" i="1"/>
  <c r="AK1883" i="1"/>
  <c r="AT1883" i="1"/>
  <c r="AU1883" i="1"/>
  <c r="AV1883" i="1"/>
  <c r="AW1883" i="1"/>
  <c r="BB1883" i="1" s="1"/>
  <c r="AC1884" i="1"/>
  <c r="AD1884" i="1"/>
  <c r="AE1884" i="1"/>
  <c r="AF1884" i="1"/>
  <c r="AO1884" i="1" s="1"/>
  <c r="AN1884" i="1" s="1"/>
  <c r="AG1884" i="1"/>
  <c r="AH1884" i="1"/>
  <c r="AI1884" i="1"/>
  <c r="AJ1884" i="1"/>
  <c r="AK1884" i="1"/>
  <c r="AT1884" i="1"/>
  <c r="AU1884" i="1"/>
  <c r="AV1884" i="1"/>
  <c r="AW1884" i="1"/>
  <c r="BB1884" i="1" s="1"/>
  <c r="AC1885" i="1"/>
  <c r="AD1885" i="1"/>
  <c r="AE1885" i="1"/>
  <c r="AF1885" i="1"/>
  <c r="AO1885" i="1" s="1"/>
  <c r="AG1885" i="1"/>
  <c r="AH1885" i="1"/>
  <c r="AI1885" i="1"/>
  <c r="AJ1885" i="1"/>
  <c r="AK1885" i="1"/>
  <c r="AT1885" i="1"/>
  <c r="AU1885" i="1"/>
  <c r="AV1885" i="1"/>
  <c r="AW1885" i="1"/>
  <c r="BB1885" i="1" s="1"/>
  <c r="AC1886" i="1"/>
  <c r="AD1886" i="1"/>
  <c r="AE1886" i="1"/>
  <c r="AF1886" i="1"/>
  <c r="AG1886" i="1"/>
  <c r="AH1886" i="1"/>
  <c r="AI1886" i="1"/>
  <c r="AJ1886" i="1"/>
  <c r="AK1886" i="1"/>
  <c r="AO1886" i="1"/>
  <c r="AN1886" i="1" s="1"/>
  <c r="AT1886" i="1"/>
  <c r="AU1886" i="1"/>
  <c r="AV1886" i="1"/>
  <c r="AW1886" i="1"/>
  <c r="BB1886" i="1" s="1"/>
  <c r="AC1887" i="1"/>
  <c r="AD1887" i="1"/>
  <c r="AE1887" i="1"/>
  <c r="AF1887" i="1"/>
  <c r="AO1887" i="1" s="1"/>
  <c r="AG1887" i="1"/>
  <c r="AH1887" i="1"/>
  <c r="AI1887" i="1"/>
  <c r="AJ1887" i="1"/>
  <c r="AK1887" i="1"/>
  <c r="AT1887" i="1"/>
  <c r="AU1887" i="1"/>
  <c r="AV1887" i="1"/>
  <c r="AW1887" i="1"/>
  <c r="BB1887" i="1" s="1"/>
  <c r="AC1888" i="1"/>
  <c r="AD1888" i="1"/>
  <c r="AE1888" i="1"/>
  <c r="AF1888" i="1"/>
  <c r="AG1888" i="1"/>
  <c r="AH1888" i="1"/>
  <c r="AI1888" i="1"/>
  <c r="AJ1888" i="1"/>
  <c r="AK1888" i="1"/>
  <c r="AO1888" i="1"/>
  <c r="AN1888" i="1" s="1"/>
  <c r="AT1888" i="1"/>
  <c r="AU1888" i="1"/>
  <c r="AV1888" i="1"/>
  <c r="AW1888" i="1"/>
  <c r="BB1888" i="1" s="1"/>
  <c r="AC1889" i="1"/>
  <c r="AD1889" i="1"/>
  <c r="AE1889" i="1"/>
  <c r="AF1889" i="1"/>
  <c r="AO1889" i="1" s="1"/>
  <c r="AG1889" i="1"/>
  <c r="AH1889" i="1"/>
  <c r="AI1889" i="1"/>
  <c r="AJ1889" i="1"/>
  <c r="AK1889" i="1"/>
  <c r="AT1889" i="1"/>
  <c r="AU1889" i="1"/>
  <c r="AV1889" i="1"/>
  <c r="AW1889" i="1"/>
  <c r="BB1889" i="1" s="1"/>
  <c r="AC1890" i="1"/>
  <c r="AD1890" i="1"/>
  <c r="AE1890" i="1"/>
  <c r="AF1890" i="1"/>
  <c r="AO1890" i="1" s="1"/>
  <c r="AN1890" i="1" s="1"/>
  <c r="AG1890" i="1"/>
  <c r="AH1890" i="1"/>
  <c r="AI1890" i="1"/>
  <c r="AJ1890" i="1"/>
  <c r="AK1890" i="1"/>
  <c r="AT1890" i="1"/>
  <c r="AU1890" i="1"/>
  <c r="AV1890" i="1"/>
  <c r="AW1890" i="1"/>
  <c r="BB1890" i="1" s="1"/>
  <c r="AC1891" i="1"/>
  <c r="AD1891" i="1"/>
  <c r="AE1891" i="1"/>
  <c r="AF1891" i="1"/>
  <c r="AO1891" i="1" s="1"/>
  <c r="AG1891" i="1"/>
  <c r="AH1891" i="1"/>
  <c r="AI1891" i="1"/>
  <c r="AJ1891" i="1"/>
  <c r="AK1891" i="1"/>
  <c r="AT1891" i="1"/>
  <c r="AU1891" i="1"/>
  <c r="AV1891" i="1"/>
  <c r="AW1891" i="1"/>
  <c r="BB1891" i="1" s="1"/>
  <c r="AC1892" i="1"/>
  <c r="AD1892" i="1"/>
  <c r="AE1892" i="1"/>
  <c r="AF1892" i="1"/>
  <c r="AO1892" i="1" s="1"/>
  <c r="AN1892" i="1" s="1"/>
  <c r="AG1892" i="1"/>
  <c r="AH1892" i="1"/>
  <c r="AI1892" i="1"/>
  <c r="AJ1892" i="1"/>
  <c r="AK1892" i="1"/>
  <c r="AT1892" i="1"/>
  <c r="AU1892" i="1"/>
  <c r="AV1892" i="1"/>
  <c r="AW1892" i="1"/>
  <c r="BB1892" i="1" s="1"/>
  <c r="AC1893" i="1"/>
  <c r="AD1893" i="1"/>
  <c r="AE1893" i="1"/>
  <c r="AF1893" i="1"/>
  <c r="AO1893" i="1" s="1"/>
  <c r="AG1893" i="1"/>
  <c r="AH1893" i="1"/>
  <c r="AI1893" i="1"/>
  <c r="AJ1893" i="1"/>
  <c r="AK1893" i="1"/>
  <c r="AT1893" i="1"/>
  <c r="AU1893" i="1"/>
  <c r="AV1893" i="1"/>
  <c r="AW1893" i="1"/>
  <c r="BB1893" i="1" s="1"/>
  <c r="AC1894" i="1"/>
  <c r="AD1894" i="1"/>
  <c r="AE1894" i="1"/>
  <c r="AF1894" i="1"/>
  <c r="AG1894" i="1"/>
  <c r="AH1894" i="1"/>
  <c r="AI1894" i="1"/>
  <c r="AJ1894" i="1"/>
  <c r="AK1894" i="1"/>
  <c r="AO1894" i="1"/>
  <c r="AN1894" i="1" s="1"/>
  <c r="AT1894" i="1"/>
  <c r="AU1894" i="1"/>
  <c r="AV1894" i="1"/>
  <c r="AW1894" i="1"/>
  <c r="BB1894" i="1" s="1"/>
  <c r="AC1895" i="1"/>
  <c r="AD1895" i="1"/>
  <c r="AE1895" i="1"/>
  <c r="AF1895" i="1"/>
  <c r="AO1895" i="1" s="1"/>
  <c r="AG1895" i="1"/>
  <c r="AH1895" i="1"/>
  <c r="AI1895" i="1"/>
  <c r="AJ1895" i="1"/>
  <c r="AK1895" i="1"/>
  <c r="AT1895" i="1"/>
  <c r="AU1895" i="1"/>
  <c r="AV1895" i="1"/>
  <c r="AW1895" i="1"/>
  <c r="BB1895" i="1" s="1"/>
  <c r="AC1896" i="1"/>
  <c r="AD1896" i="1"/>
  <c r="AE1896" i="1"/>
  <c r="AF1896" i="1"/>
  <c r="AG1896" i="1"/>
  <c r="AH1896" i="1"/>
  <c r="AI1896" i="1"/>
  <c r="AJ1896" i="1"/>
  <c r="AK1896" i="1"/>
  <c r="AO1896" i="1"/>
  <c r="AN1896" i="1" s="1"/>
  <c r="AT1896" i="1"/>
  <c r="AU1896" i="1"/>
  <c r="AV1896" i="1"/>
  <c r="AW1896" i="1"/>
  <c r="BB1896" i="1" s="1"/>
  <c r="AC1897" i="1"/>
  <c r="AD1897" i="1"/>
  <c r="AE1897" i="1"/>
  <c r="AF1897" i="1"/>
  <c r="AO1897" i="1" s="1"/>
  <c r="AG1897" i="1"/>
  <c r="AH1897" i="1"/>
  <c r="AI1897" i="1"/>
  <c r="AJ1897" i="1"/>
  <c r="AK1897" i="1"/>
  <c r="AT1897" i="1"/>
  <c r="AU1897" i="1"/>
  <c r="AV1897" i="1"/>
  <c r="AW1897" i="1"/>
  <c r="BB1897" i="1" s="1"/>
  <c r="AC1898" i="1"/>
  <c r="AD1898" i="1"/>
  <c r="AE1898" i="1"/>
  <c r="AF1898" i="1"/>
  <c r="AO1898" i="1" s="1"/>
  <c r="AN1898" i="1" s="1"/>
  <c r="AG1898" i="1"/>
  <c r="AH1898" i="1"/>
  <c r="AI1898" i="1"/>
  <c r="AJ1898" i="1"/>
  <c r="AK1898" i="1"/>
  <c r="AT1898" i="1"/>
  <c r="AU1898" i="1"/>
  <c r="AV1898" i="1"/>
  <c r="AW1898" i="1"/>
  <c r="BB1898" i="1" s="1"/>
  <c r="AC1899" i="1"/>
  <c r="AD1899" i="1"/>
  <c r="AE1899" i="1"/>
  <c r="AF1899" i="1"/>
  <c r="AO1899" i="1" s="1"/>
  <c r="AG1899" i="1"/>
  <c r="AH1899" i="1"/>
  <c r="AI1899" i="1"/>
  <c r="AJ1899" i="1"/>
  <c r="AK1899" i="1"/>
  <c r="AT1899" i="1"/>
  <c r="AU1899" i="1"/>
  <c r="AV1899" i="1"/>
  <c r="AW1899" i="1"/>
  <c r="BB1899" i="1" s="1"/>
  <c r="AC1900" i="1"/>
  <c r="AD1900" i="1"/>
  <c r="AE1900" i="1"/>
  <c r="AF1900" i="1"/>
  <c r="AO1900" i="1" s="1"/>
  <c r="AN1900" i="1" s="1"/>
  <c r="AG1900" i="1"/>
  <c r="AH1900" i="1"/>
  <c r="AI1900" i="1"/>
  <c r="AJ1900" i="1"/>
  <c r="AK1900" i="1"/>
  <c r="AT1900" i="1"/>
  <c r="AU1900" i="1"/>
  <c r="AV1900" i="1"/>
  <c r="AW1900" i="1"/>
  <c r="BB1900" i="1" s="1"/>
  <c r="AC1901" i="1"/>
  <c r="AD1901" i="1"/>
  <c r="AE1901" i="1"/>
  <c r="AF1901" i="1"/>
  <c r="AO1901" i="1" s="1"/>
  <c r="AG1901" i="1"/>
  <c r="AH1901" i="1"/>
  <c r="AI1901" i="1"/>
  <c r="AJ1901" i="1"/>
  <c r="AK1901" i="1"/>
  <c r="AT1901" i="1"/>
  <c r="AU1901" i="1"/>
  <c r="AV1901" i="1"/>
  <c r="AW1901" i="1"/>
  <c r="BB1901" i="1" s="1"/>
  <c r="AC1902" i="1"/>
  <c r="AD1902" i="1"/>
  <c r="AE1902" i="1"/>
  <c r="AF1902" i="1"/>
  <c r="AG1902" i="1"/>
  <c r="AH1902" i="1"/>
  <c r="AI1902" i="1"/>
  <c r="AJ1902" i="1"/>
  <c r="AK1902" i="1"/>
  <c r="AO1902" i="1"/>
  <c r="AN1902" i="1" s="1"/>
  <c r="AT1902" i="1"/>
  <c r="AU1902" i="1"/>
  <c r="AV1902" i="1"/>
  <c r="AW1902" i="1"/>
  <c r="BB1902" i="1" s="1"/>
  <c r="AC1903" i="1"/>
  <c r="AD1903" i="1"/>
  <c r="AE1903" i="1"/>
  <c r="AF1903" i="1"/>
  <c r="AO1903" i="1" s="1"/>
  <c r="AG1903" i="1"/>
  <c r="AH1903" i="1"/>
  <c r="AI1903" i="1"/>
  <c r="AJ1903" i="1"/>
  <c r="AK1903" i="1"/>
  <c r="AT1903" i="1"/>
  <c r="AU1903" i="1"/>
  <c r="AV1903" i="1"/>
  <c r="AW1903" i="1"/>
  <c r="BB1903" i="1" s="1"/>
  <c r="AC1904" i="1"/>
  <c r="AD1904" i="1"/>
  <c r="AE1904" i="1"/>
  <c r="AF1904" i="1"/>
  <c r="AG1904" i="1"/>
  <c r="AH1904" i="1"/>
  <c r="AI1904" i="1"/>
  <c r="AJ1904" i="1"/>
  <c r="AK1904" i="1"/>
  <c r="AO1904" i="1"/>
  <c r="AN1904" i="1" s="1"/>
  <c r="AT1904" i="1"/>
  <c r="AU1904" i="1"/>
  <c r="AV1904" i="1"/>
  <c r="AW1904" i="1"/>
  <c r="BB1904" i="1" s="1"/>
  <c r="AC1905" i="1"/>
  <c r="AD1905" i="1"/>
  <c r="AE1905" i="1"/>
  <c r="AF1905" i="1"/>
  <c r="AO1905" i="1" s="1"/>
  <c r="AG1905" i="1"/>
  <c r="AH1905" i="1"/>
  <c r="AI1905" i="1"/>
  <c r="AJ1905" i="1"/>
  <c r="AK1905" i="1"/>
  <c r="AT1905" i="1"/>
  <c r="AU1905" i="1"/>
  <c r="AV1905" i="1"/>
  <c r="AW1905" i="1"/>
  <c r="BB1905" i="1" s="1"/>
  <c r="AC1906" i="1"/>
  <c r="AD1906" i="1"/>
  <c r="AE1906" i="1"/>
  <c r="AF1906" i="1"/>
  <c r="AO1906" i="1" s="1"/>
  <c r="AN1906" i="1" s="1"/>
  <c r="AG1906" i="1"/>
  <c r="AH1906" i="1"/>
  <c r="AI1906" i="1"/>
  <c r="AJ1906" i="1"/>
  <c r="AK1906" i="1"/>
  <c r="AT1906" i="1"/>
  <c r="AU1906" i="1"/>
  <c r="AV1906" i="1"/>
  <c r="AW1906" i="1"/>
  <c r="BB1906" i="1" s="1"/>
  <c r="AC1907" i="1"/>
  <c r="AD1907" i="1"/>
  <c r="AE1907" i="1"/>
  <c r="AF1907" i="1"/>
  <c r="AO1907" i="1" s="1"/>
  <c r="AG1907" i="1"/>
  <c r="AH1907" i="1"/>
  <c r="AI1907" i="1"/>
  <c r="AJ1907" i="1"/>
  <c r="AK1907" i="1"/>
  <c r="AT1907" i="1"/>
  <c r="AU1907" i="1"/>
  <c r="AV1907" i="1"/>
  <c r="AW1907" i="1"/>
  <c r="BB1907" i="1" s="1"/>
  <c r="AC1908" i="1"/>
  <c r="AD1908" i="1"/>
  <c r="AE1908" i="1"/>
  <c r="AF1908" i="1"/>
  <c r="AO1908" i="1" s="1"/>
  <c r="AN1908" i="1" s="1"/>
  <c r="AG1908" i="1"/>
  <c r="AH1908" i="1"/>
  <c r="AI1908" i="1"/>
  <c r="AJ1908" i="1"/>
  <c r="AK1908" i="1"/>
  <c r="AT1908" i="1"/>
  <c r="AU1908" i="1"/>
  <c r="AV1908" i="1"/>
  <c r="AW1908" i="1"/>
  <c r="BB1908" i="1" s="1"/>
  <c r="AC1909" i="1"/>
  <c r="AD1909" i="1"/>
  <c r="AE1909" i="1"/>
  <c r="AF1909" i="1"/>
  <c r="AO1909" i="1" s="1"/>
  <c r="AG1909" i="1"/>
  <c r="AH1909" i="1"/>
  <c r="AI1909" i="1"/>
  <c r="AJ1909" i="1"/>
  <c r="AK1909" i="1"/>
  <c r="AT1909" i="1"/>
  <c r="AU1909" i="1"/>
  <c r="AV1909" i="1"/>
  <c r="AW1909" i="1"/>
  <c r="BB1909" i="1" s="1"/>
  <c r="AC1910" i="1"/>
  <c r="AD1910" i="1"/>
  <c r="AE1910" i="1"/>
  <c r="AF1910" i="1"/>
  <c r="AG1910" i="1"/>
  <c r="AH1910" i="1"/>
  <c r="AI1910" i="1"/>
  <c r="AJ1910" i="1"/>
  <c r="AK1910" i="1"/>
  <c r="AO1910" i="1"/>
  <c r="AN1910" i="1" s="1"/>
  <c r="AT1910" i="1"/>
  <c r="AU1910" i="1"/>
  <c r="AV1910" i="1"/>
  <c r="AW1910" i="1"/>
  <c r="BB1910" i="1" s="1"/>
  <c r="AC1911" i="1"/>
  <c r="AD1911" i="1"/>
  <c r="AE1911" i="1"/>
  <c r="AF1911" i="1"/>
  <c r="AO1911" i="1" s="1"/>
  <c r="AG1911" i="1"/>
  <c r="AH1911" i="1"/>
  <c r="AI1911" i="1"/>
  <c r="AJ1911" i="1"/>
  <c r="AK1911" i="1"/>
  <c r="AT1911" i="1"/>
  <c r="AU1911" i="1"/>
  <c r="AV1911" i="1"/>
  <c r="AW1911" i="1"/>
  <c r="BB1911" i="1" s="1"/>
  <c r="AC1912" i="1"/>
  <c r="AD1912" i="1"/>
  <c r="AE1912" i="1"/>
  <c r="AF1912" i="1"/>
  <c r="AG1912" i="1"/>
  <c r="AH1912" i="1"/>
  <c r="AI1912" i="1"/>
  <c r="AJ1912" i="1"/>
  <c r="AK1912" i="1"/>
  <c r="AO1912" i="1"/>
  <c r="AN1912" i="1" s="1"/>
  <c r="AT1912" i="1"/>
  <c r="AU1912" i="1"/>
  <c r="AV1912" i="1"/>
  <c r="AW1912" i="1"/>
  <c r="BB1912" i="1" s="1"/>
  <c r="AC1913" i="1"/>
  <c r="AD1913" i="1"/>
  <c r="AE1913" i="1"/>
  <c r="AF1913" i="1"/>
  <c r="AO1913" i="1" s="1"/>
  <c r="AG1913" i="1"/>
  <c r="AH1913" i="1"/>
  <c r="AI1913" i="1"/>
  <c r="AJ1913" i="1"/>
  <c r="AK1913" i="1"/>
  <c r="AT1913" i="1"/>
  <c r="AU1913" i="1"/>
  <c r="AV1913" i="1"/>
  <c r="AW1913" i="1"/>
  <c r="BB1913" i="1" s="1"/>
  <c r="AC1914" i="1"/>
  <c r="AD1914" i="1"/>
  <c r="AE1914" i="1"/>
  <c r="AF1914" i="1"/>
  <c r="AO1914" i="1" s="1"/>
  <c r="AN1914" i="1" s="1"/>
  <c r="AG1914" i="1"/>
  <c r="AH1914" i="1"/>
  <c r="AI1914" i="1"/>
  <c r="AJ1914" i="1"/>
  <c r="AK1914" i="1"/>
  <c r="AT1914" i="1"/>
  <c r="AU1914" i="1"/>
  <c r="AV1914" i="1"/>
  <c r="AW1914" i="1"/>
  <c r="BB1914" i="1" s="1"/>
  <c r="AC1915" i="1"/>
  <c r="AD1915" i="1"/>
  <c r="AE1915" i="1"/>
  <c r="AF1915" i="1"/>
  <c r="AO1915" i="1" s="1"/>
  <c r="AG1915" i="1"/>
  <c r="AH1915" i="1"/>
  <c r="AI1915" i="1"/>
  <c r="AJ1915" i="1"/>
  <c r="AK1915" i="1"/>
  <c r="AT1915" i="1"/>
  <c r="AU1915" i="1"/>
  <c r="AV1915" i="1"/>
  <c r="AW1915" i="1"/>
  <c r="BB1915" i="1" s="1"/>
  <c r="AC1916" i="1"/>
  <c r="AD1916" i="1"/>
  <c r="AE1916" i="1"/>
  <c r="AF1916" i="1"/>
  <c r="AO1916" i="1" s="1"/>
  <c r="AN1916" i="1" s="1"/>
  <c r="AG1916" i="1"/>
  <c r="AH1916" i="1"/>
  <c r="AI1916" i="1"/>
  <c r="AJ1916" i="1"/>
  <c r="AK1916" i="1"/>
  <c r="AT1916" i="1"/>
  <c r="AU1916" i="1"/>
  <c r="AV1916" i="1"/>
  <c r="AW1916" i="1"/>
  <c r="BB1916" i="1" s="1"/>
  <c r="AC1917" i="1"/>
  <c r="AD1917" i="1"/>
  <c r="AE1917" i="1"/>
  <c r="AF1917" i="1"/>
  <c r="AO1917" i="1" s="1"/>
  <c r="AG1917" i="1"/>
  <c r="AH1917" i="1"/>
  <c r="AI1917" i="1"/>
  <c r="AJ1917" i="1"/>
  <c r="AK1917" i="1"/>
  <c r="AT1917" i="1"/>
  <c r="AU1917" i="1"/>
  <c r="AV1917" i="1"/>
  <c r="AW1917" i="1"/>
  <c r="BB1917" i="1" s="1"/>
  <c r="AC1918" i="1"/>
  <c r="AD1918" i="1"/>
  <c r="AE1918" i="1"/>
  <c r="AF1918" i="1"/>
  <c r="AG1918" i="1"/>
  <c r="AH1918" i="1"/>
  <c r="AI1918" i="1"/>
  <c r="AJ1918" i="1"/>
  <c r="AK1918" i="1"/>
  <c r="AO1918" i="1"/>
  <c r="AN1918" i="1" s="1"/>
  <c r="AT1918" i="1"/>
  <c r="AU1918" i="1"/>
  <c r="AV1918" i="1"/>
  <c r="AW1918" i="1"/>
  <c r="BB1918" i="1" s="1"/>
  <c r="AC1919" i="1"/>
  <c r="AD1919" i="1"/>
  <c r="AE1919" i="1"/>
  <c r="AF1919" i="1"/>
  <c r="AO1919" i="1" s="1"/>
  <c r="AG1919" i="1"/>
  <c r="AH1919" i="1"/>
  <c r="AI1919" i="1"/>
  <c r="AJ1919" i="1"/>
  <c r="AK1919" i="1"/>
  <c r="AT1919" i="1"/>
  <c r="AU1919" i="1"/>
  <c r="AV1919" i="1"/>
  <c r="AW1919" i="1"/>
  <c r="BB1919" i="1" s="1"/>
  <c r="AC1920" i="1"/>
  <c r="AD1920" i="1"/>
  <c r="AE1920" i="1"/>
  <c r="AF1920" i="1"/>
  <c r="AG1920" i="1"/>
  <c r="AH1920" i="1"/>
  <c r="AI1920" i="1"/>
  <c r="AJ1920" i="1"/>
  <c r="AK1920" i="1"/>
  <c r="AO1920" i="1"/>
  <c r="AN1920" i="1" s="1"/>
  <c r="AT1920" i="1"/>
  <c r="AU1920" i="1"/>
  <c r="AV1920" i="1"/>
  <c r="AW1920" i="1"/>
  <c r="BB1920" i="1" s="1"/>
  <c r="AC1921" i="1"/>
  <c r="AD1921" i="1"/>
  <c r="AE1921" i="1"/>
  <c r="AF1921" i="1"/>
  <c r="AO1921" i="1" s="1"/>
  <c r="AG1921" i="1"/>
  <c r="AH1921" i="1"/>
  <c r="AI1921" i="1"/>
  <c r="AJ1921" i="1"/>
  <c r="AK1921" i="1"/>
  <c r="AT1921" i="1"/>
  <c r="AU1921" i="1"/>
  <c r="AV1921" i="1"/>
  <c r="AW1921" i="1"/>
  <c r="BB1921" i="1" s="1"/>
  <c r="AC1922" i="1"/>
  <c r="AD1922" i="1"/>
  <c r="AE1922" i="1"/>
  <c r="AF1922" i="1"/>
  <c r="AO1922" i="1" s="1"/>
  <c r="AN1922" i="1" s="1"/>
  <c r="AG1922" i="1"/>
  <c r="AH1922" i="1"/>
  <c r="AI1922" i="1"/>
  <c r="AJ1922" i="1"/>
  <c r="AK1922" i="1"/>
  <c r="AT1922" i="1"/>
  <c r="AU1922" i="1"/>
  <c r="AV1922" i="1"/>
  <c r="AW1922" i="1"/>
  <c r="BB1922" i="1" s="1"/>
  <c r="AC1923" i="1"/>
  <c r="AD1923" i="1"/>
  <c r="AE1923" i="1"/>
  <c r="AF1923" i="1"/>
  <c r="AO1923" i="1" s="1"/>
  <c r="AG1923" i="1"/>
  <c r="AH1923" i="1"/>
  <c r="AI1923" i="1"/>
  <c r="AJ1923" i="1"/>
  <c r="AK1923" i="1"/>
  <c r="AT1923" i="1"/>
  <c r="AU1923" i="1"/>
  <c r="AV1923" i="1"/>
  <c r="AW1923" i="1"/>
  <c r="BB1923" i="1" s="1"/>
  <c r="AC1924" i="1"/>
  <c r="AD1924" i="1"/>
  <c r="AE1924" i="1"/>
  <c r="AF1924" i="1"/>
  <c r="AO1924" i="1" s="1"/>
  <c r="AN1924" i="1" s="1"/>
  <c r="AG1924" i="1"/>
  <c r="AH1924" i="1"/>
  <c r="AI1924" i="1"/>
  <c r="AJ1924" i="1"/>
  <c r="AK1924" i="1"/>
  <c r="AT1924" i="1"/>
  <c r="AU1924" i="1"/>
  <c r="AV1924" i="1"/>
  <c r="AW1924" i="1"/>
  <c r="BB1924" i="1" s="1"/>
  <c r="AC1925" i="1"/>
  <c r="AD1925" i="1"/>
  <c r="AE1925" i="1"/>
  <c r="AF1925" i="1"/>
  <c r="AO1925" i="1" s="1"/>
  <c r="AG1925" i="1"/>
  <c r="AH1925" i="1"/>
  <c r="AI1925" i="1"/>
  <c r="AJ1925" i="1"/>
  <c r="AK1925" i="1"/>
  <c r="AT1925" i="1"/>
  <c r="AU1925" i="1"/>
  <c r="AV1925" i="1"/>
  <c r="AW1925" i="1"/>
  <c r="BB1925" i="1" s="1"/>
  <c r="AC1926" i="1"/>
  <c r="AD1926" i="1"/>
  <c r="AE1926" i="1"/>
  <c r="AF1926" i="1"/>
  <c r="AO1926" i="1" s="1"/>
  <c r="AN1926" i="1" s="1"/>
  <c r="AG1926" i="1"/>
  <c r="AH1926" i="1"/>
  <c r="AI1926" i="1"/>
  <c r="AJ1926" i="1"/>
  <c r="AK1926" i="1"/>
  <c r="AT1926" i="1"/>
  <c r="AU1926" i="1"/>
  <c r="AV1926" i="1"/>
  <c r="AW1926" i="1"/>
  <c r="BB1926" i="1" s="1"/>
  <c r="AC1927" i="1"/>
  <c r="AD1927" i="1"/>
  <c r="AE1927" i="1"/>
  <c r="AF1927" i="1"/>
  <c r="AO1927" i="1" s="1"/>
  <c r="AG1927" i="1"/>
  <c r="AH1927" i="1"/>
  <c r="AI1927" i="1"/>
  <c r="AJ1927" i="1"/>
  <c r="AK1927" i="1"/>
  <c r="AT1927" i="1"/>
  <c r="AU1927" i="1"/>
  <c r="AV1927" i="1"/>
  <c r="AW1927" i="1"/>
  <c r="BB1927" i="1" s="1"/>
  <c r="AC1928" i="1"/>
  <c r="AD1928" i="1"/>
  <c r="AE1928" i="1"/>
  <c r="AF1928" i="1"/>
  <c r="AG1928" i="1"/>
  <c r="AH1928" i="1"/>
  <c r="AI1928" i="1"/>
  <c r="AJ1928" i="1"/>
  <c r="AK1928" i="1"/>
  <c r="AO1928" i="1"/>
  <c r="AN1928" i="1" s="1"/>
  <c r="AT1928" i="1"/>
  <c r="AU1928" i="1"/>
  <c r="AV1928" i="1"/>
  <c r="AW1928" i="1"/>
  <c r="BB1928" i="1" s="1"/>
  <c r="AC1929" i="1"/>
  <c r="AD1929" i="1"/>
  <c r="AE1929" i="1"/>
  <c r="AF1929" i="1"/>
  <c r="AO1929" i="1" s="1"/>
  <c r="AG1929" i="1"/>
  <c r="AH1929" i="1"/>
  <c r="AI1929" i="1"/>
  <c r="AJ1929" i="1"/>
  <c r="AK1929" i="1"/>
  <c r="AT1929" i="1"/>
  <c r="AU1929" i="1"/>
  <c r="AV1929" i="1"/>
  <c r="AW1929" i="1"/>
  <c r="BB1929" i="1" s="1"/>
  <c r="AC1930" i="1"/>
  <c r="AD1930" i="1"/>
  <c r="AE1930" i="1"/>
  <c r="AF1930" i="1"/>
  <c r="AG1930" i="1"/>
  <c r="AH1930" i="1"/>
  <c r="AI1930" i="1"/>
  <c r="AJ1930" i="1"/>
  <c r="AK1930" i="1"/>
  <c r="AO1930" i="1"/>
  <c r="AN1930" i="1" s="1"/>
  <c r="AT1930" i="1"/>
  <c r="AU1930" i="1"/>
  <c r="AV1930" i="1"/>
  <c r="AW1930" i="1"/>
  <c r="BB1930" i="1" s="1"/>
  <c r="AC1931" i="1"/>
  <c r="AD1931" i="1"/>
  <c r="AE1931" i="1"/>
  <c r="AF1931" i="1"/>
  <c r="AO1931" i="1" s="1"/>
  <c r="AG1931" i="1"/>
  <c r="AH1931" i="1"/>
  <c r="AI1931" i="1"/>
  <c r="AJ1931" i="1"/>
  <c r="AK1931" i="1"/>
  <c r="AT1931" i="1"/>
  <c r="AU1931" i="1"/>
  <c r="AV1931" i="1"/>
  <c r="AW1931" i="1"/>
  <c r="BB1931" i="1" s="1"/>
  <c r="AC1932" i="1"/>
  <c r="AD1932" i="1"/>
  <c r="AE1932" i="1"/>
  <c r="AF1932" i="1"/>
  <c r="AO1932" i="1" s="1"/>
  <c r="AN1932" i="1" s="1"/>
  <c r="AG1932" i="1"/>
  <c r="AH1932" i="1"/>
  <c r="AI1932" i="1"/>
  <c r="AJ1932" i="1"/>
  <c r="AK1932" i="1"/>
  <c r="AT1932" i="1"/>
  <c r="AU1932" i="1"/>
  <c r="AV1932" i="1"/>
  <c r="AW1932" i="1"/>
  <c r="BB1932" i="1" s="1"/>
  <c r="AC1933" i="1"/>
  <c r="AD1933" i="1"/>
  <c r="AE1933" i="1"/>
  <c r="AF1933" i="1"/>
  <c r="AO1933" i="1" s="1"/>
  <c r="AG1933" i="1"/>
  <c r="AH1933" i="1"/>
  <c r="AI1933" i="1"/>
  <c r="AJ1933" i="1"/>
  <c r="AK1933" i="1"/>
  <c r="AT1933" i="1"/>
  <c r="AU1933" i="1"/>
  <c r="AV1933" i="1"/>
  <c r="AW1933" i="1"/>
  <c r="BB1933" i="1" s="1"/>
  <c r="AC1934" i="1"/>
  <c r="AD1934" i="1"/>
  <c r="AE1934" i="1"/>
  <c r="AF1934" i="1"/>
  <c r="AO1934" i="1" s="1"/>
  <c r="AN1934" i="1" s="1"/>
  <c r="AG1934" i="1"/>
  <c r="AH1934" i="1"/>
  <c r="AI1934" i="1"/>
  <c r="AJ1934" i="1"/>
  <c r="AK1934" i="1"/>
  <c r="AT1934" i="1"/>
  <c r="AU1934" i="1"/>
  <c r="AV1934" i="1"/>
  <c r="AW1934" i="1"/>
  <c r="BB1934" i="1" s="1"/>
  <c r="AC1935" i="1"/>
  <c r="AD1935" i="1"/>
  <c r="AE1935" i="1"/>
  <c r="AF1935" i="1"/>
  <c r="AO1935" i="1" s="1"/>
  <c r="AG1935" i="1"/>
  <c r="AH1935" i="1"/>
  <c r="AI1935" i="1"/>
  <c r="AJ1935" i="1"/>
  <c r="AK1935" i="1"/>
  <c r="AT1935" i="1"/>
  <c r="AU1935" i="1"/>
  <c r="AV1935" i="1"/>
  <c r="AW1935" i="1"/>
  <c r="BB1935" i="1" s="1"/>
  <c r="AC1936" i="1"/>
  <c r="AD1936" i="1"/>
  <c r="AE1936" i="1"/>
  <c r="AF1936" i="1"/>
  <c r="AG1936" i="1"/>
  <c r="AH1936" i="1"/>
  <c r="AI1936" i="1"/>
  <c r="AJ1936" i="1"/>
  <c r="AK1936" i="1"/>
  <c r="AO1936" i="1"/>
  <c r="AN1936" i="1" s="1"/>
  <c r="AT1936" i="1"/>
  <c r="AU1936" i="1"/>
  <c r="AV1936" i="1"/>
  <c r="AW1936" i="1"/>
  <c r="BB1936" i="1" s="1"/>
  <c r="AC1937" i="1"/>
  <c r="AD1937" i="1"/>
  <c r="AE1937" i="1"/>
  <c r="AF1937" i="1"/>
  <c r="AO1937" i="1" s="1"/>
  <c r="AG1937" i="1"/>
  <c r="AH1937" i="1"/>
  <c r="AI1937" i="1"/>
  <c r="AJ1937" i="1"/>
  <c r="AK1937" i="1"/>
  <c r="AT1937" i="1"/>
  <c r="AU1937" i="1"/>
  <c r="AV1937" i="1"/>
  <c r="AW1937" i="1"/>
  <c r="BB1937" i="1" s="1"/>
  <c r="AC1938" i="1"/>
  <c r="AD1938" i="1"/>
  <c r="AE1938" i="1"/>
  <c r="AF1938" i="1"/>
  <c r="AG1938" i="1"/>
  <c r="AH1938" i="1"/>
  <c r="AI1938" i="1"/>
  <c r="AJ1938" i="1"/>
  <c r="AK1938" i="1"/>
  <c r="AO1938" i="1"/>
  <c r="AN1938" i="1" s="1"/>
  <c r="AT1938" i="1"/>
  <c r="AU1938" i="1"/>
  <c r="AV1938" i="1"/>
  <c r="AW1938" i="1"/>
  <c r="BB1938" i="1" s="1"/>
  <c r="AC1939" i="1"/>
  <c r="AD1939" i="1"/>
  <c r="AE1939" i="1"/>
  <c r="AF1939" i="1"/>
  <c r="AO1939" i="1" s="1"/>
  <c r="AG1939" i="1"/>
  <c r="AH1939" i="1"/>
  <c r="AI1939" i="1"/>
  <c r="AJ1939" i="1"/>
  <c r="AK1939" i="1"/>
  <c r="AT1939" i="1"/>
  <c r="AU1939" i="1"/>
  <c r="AV1939" i="1"/>
  <c r="AW1939" i="1"/>
  <c r="BB1939" i="1" s="1"/>
  <c r="AC1940" i="1"/>
  <c r="AD1940" i="1"/>
  <c r="AE1940" i="1"/>
  <c r="AF1940" i="1"/>
  <c r="AO1940" i="1" s="1"/>
  <c r="AN1940" i="1" s="1"/>
  <c r="AG1940" i="1"/>
  <c r="AH1940" i="1"/>
  <c r="AI1940" i="1"/>
  <c r="AJ1940" i="1"/>
  <c r="AK1940" i="1"/>
  <c r="AT1940" i="1"/>
  <c r="AU1940" i="1"/>
  <c r="AV1940" i="1"/>
  <c r="AW1940" i="1"/>
  <c r="BB1940" i="1" s="1"/>
  <c r="AC1941" i="1"/>
  <c r="AD1941" i="1"/>
  <c r="AE1941" i="1"/>
  <c r="AF1941" i="1"/>
  <c r="AO1941" i="1" s="1"/>
  <c r="AG1941" i="1"/>
  <c r="AH1941" i="1"/>
  <c r="AI1941" i="1"/>
  <c r="AJ1941" i="1"/>
  <c r="AK1941" i="1"/>
  <c r="AT1941" i="1"/>
  <c r="AU1941" i="1"/>
  <c r="AV1941" i="1"/>
  <c r="AW1941" i="1"/>
  <c r="BB1941" i="1" s="1"/>
  <c r="AC1942" i="1"/>
  <c r="AD1942" i="1"/>
  <c r="AE1942" i="1"/>
  <c r="AF1942" i="1"/>
  <c r="AO1942" i="1" s="1"/>
  <c r="AN1942" i="1" s="1"/>
  <c r="AG1942" i="1"/>
  <c r="AH1942" i="1"/>
  <c r="AI1942" i="1"/>
  <c r="AJ1942" i="1"/>
  <c r="AK1942" i="1"/>
  <c r="AT1942" i="1"/>
  <c r="AU1942" i="1"/>
  <c r="AV1942" i="1"/>
  <c r="AW1942" i="1"/>
  <c r="BB1942" i="1" s="1"/>
  <c r="AC1943" i="1"/>
  <c r="AD1943" i="1"/>
  <c r="AE1943" i="1"/>
  <c r="AF1943" i="1"/>
  <c r="AO1943" i="1" s="1"/>
  <c r="AG1943" i="1"/>
  <c r="AH1943" i="1"/>
  <c r="AI1943" i="1"/>
  <c r="AJ1943" i="1"/>
  <c r="AK1943" i="1"/>
  <c r="AT1943" i="1"/>
  <c r="AU1943" i="1"/>
  <c r="AV1943" i="1"/>
  <c r="AW1943" i="1"/>
  <c r="BB1943" i="1" s="1"/>
  <c r="AC1944" i="1"/>
  <c r="AD1944" i="1"/>
  <c r="AE1944" i="1"/>
  <c r="AF1944" i="1"/>
  <c r="AG1944" i="1"/>
  <c r="AH1944" i="1"/>
  <c r="AI1944" i="1"/>
  <c r="AJ1944" i="1"/>
  <c r="AK1944" i="1"/>
  <c r="AO1944" i="1"/>
  <c r="AN1944" i="1" s="1"/>
  <c r="AT1944" i="1"/>
  <c r="AU1944" i="1"/>
  <c r="AV1944" i="1"/>
  <c r="AW1944" i="1"/>
  <c r="BB1944" i="1" s="1"/>
  <c r="AC1945" i="1"/>
  <c r="AD1945" i="1"/>
  <c r="AE1945" i="1"/>
  <c r="AF1945" i="1"/>
  <c r="AO1945" i="1" s="1"/>
  <c r="AG1945" i="1"/>
  <c r="AH1945" i="1"/>
  <c r="AI1945" i="1"/>
  <c r="AJ1945" i="1"/>
  <c r="AK1945" i="1"/>
  <c r="AT1945" i="1"/>
  <c r="AU1945" i="1"/>
  <c r="AV1945" i="1"/>
  <c r="AW1945" i="1"/>
  <c r="BB1945" i="1" s="1"/>
  <c r="AC1946" i="1"/>
  <c r="AD1946" i="1"/>
  <c r="AE1946" i="1"/>
  <c r="AF1946" i="1"/>
  <c r="AG1946" i="1"/>
  <c r="AH1946" i="1"/>
  <c r="AI1946" i="1"/>
  <c r="AJ1946" i="1"/>
  <c r="AK1946" i="1"/>
  <c r="AO1946" i="1"/>
  <c r="AN1946" i="1" s="1"/>
  <c r="AT1946" i="1"/>
  <c r="AU1946" i="1"/>
  <c r="AV1946" i="1"/>
  <c r="AW1946" i="1"/>
  <c r="BB1946" i="1" s="1"/>
  <c r="AC1947" i="1"/>
  <c r="AD1947" i="1"/>
  <c r="AE1947" i="1"/>
  <c r="AF1947" i="1"/>
  <c r="AO1947" i="1" s="1"/>
  <c r="AG1947" i="1"/>
  <c r="AH1947" i="1"/>
  <c r="AI1947" i="1"/>
  <c r="AJ1947" i="1"/>
  <c r="AK1947" i="1"/>
  <c r="AT1947" i="1"/>
  <c r="AU1947" i="1"/>
  <c r="AV1947" i="1"/>
  <c r="AW1947" i="1"/>
  <c r="BB1947" i="1" s="1"/>
  <c r="AC1948" i="1"/>
  <c r="AD1948" i="1"/>
  <c r="AE1948" i="1"/>
  <c r="AF1948" i="1"/>
  <c r="AO1948" i="1" s="1"/>
  <c r="AN1948" i="1" s="1"/>
  <c r="AG1948" i="1"/>
  <c r="AH1948" i="1"/>
  <c r="AI1948" i="1"/>
  <c r="AJ1948" i="1"/>
  <c r="AK1948" i="1"/>
  <c r="AT1948" i="1"/>
  <c r="AU1948" i="1"/>
  <c r="AV1948" i="1"/>
  <c r="AW1948" i="1"/>
  <c r="BB1948" i="1" s="1"/>
  <c r="AC1949" i="1"/>
  <c r="AD1949" i="1"/>
  <c r="AE1949" i="1"/>
  <c r="AF1949" i="1"/>
  <c r="AO1949" i="1" s="1"/>
  <c r="AG1949" i="1"/>
  <c r="AH1949" i="1"/>
  <c r="AI1949" i="1"/>
  <c r="AJ1949" i="1"/>
  <c r="AK1949" i="1"/>
  <c r="AT1949" i="1"/>
  <c r="AU1949" i="1"/>
  <c r="AV1949" i="1"/>
  <c r="AW1949" i="1"/>
  <c r="BB1949" i="1" s="1"/>
  <c r="AC1950" i="1"/>
  <c r="AD1950" i="1"/>
  <c r="AE1950" i="1"/>
  <c r="AF1950" i="1"/>
  <c r="AO1950" i="1" s="1"/>
  <c r="AN1950" i="1" s="1"/>
  <c r="AG1950" i="1"/>
  <c r="AH1950" i="1"/>
  <c r="AI1950" i="1"/>
  <c r="AJ1950" i="1"/>
  <c r="AK1950" i="1"/>
  <c r="AT1950" i="1"/>
  <c r="AU1950" i="1"/>
  <c r="AV1950" i="1"/>
  <c r="AW1950" i="1"/>
  <c r="BB1950" i="1" s="1"/>
  <c r="AC1951" i="1"/>
  <c r="AD1951" i="1"/>
  <c r="AE1951" i="1"/>
  <c r="AF1951" i="1"/>
  <c r="AO1951" i="1" s="1"/>
  <c r="AG1951" i="1"/>
  <c r="AH1951" i="1"/>
  <c r="AI1951" i="1"/>
  <c r="AJ1951" i="1"/>
  <c r="AK1951" i="1"/>
  <c r="AT1951" i="1"/>
  <c r="AU1951" i="1"/>
  <c r="AV1951" i="1"/>
  <c r="AW1951" i="1"/>
  <c r="BB1951" i="1" s="1"/>
  <c r="AC1952" i="1"/>
  <c r="AD1952" i="1"/>
  <c r="AE1952" i="1"/>
  <c r="AF1952" i="1"/>
  <c r="AG1952" i="1"/>
  <c r="AH1952" i="1"/>
  <c r="AI1952" i="1"/>
  <c r="AJ1952" i="1"/>
  <c r="AK1952" i="1"/>
  <c r="AO1952" i="1"/>
  <c r="AN1952" i="1" s="1"/>
  <c r="AT1952" i="1"/>
  <c r="AU1952" i="1"/>
  <c r="AV1952" i="1"/>
  <c r="AW1952" i="1"/>
  <c r="BB1952" i="1" s="1"/>
  <c r="AC1953" i="1"/>
  <c r="AD1953" i="1"/>
  <c r="AE1953" i="1"/>
  <c r="AF1953" i="1"/>
  <c r="AO1953" i="1" s="1"/>
  <c r="AG1953" i="1"/>
  <c r="AH1953" i="1"/>
  <c r="AI1953" i="1"/>
  <c r="AJ1953" i="1"/>
  <c r="AK1953" i="1"/>
  <c r="AT1953" i="1"/>
  <c r="AU1953" i="1"/>
  <c r="AV1953" i="1"/>
  <c r="AW1953" i="1"/>
  <c r="BB1953" i="1" s="1"/>
  <c r="AC1954" i="1"/>
  <c r="AD1954" i="1"/>
  <c r="AE1954" i="1"/>
  <c r="AF1954" i="1"/>
  <c r="AG1954" i="1"/>
  <c r="AH1954" i="1"/>
  <c r="AI1954" i="1"/>
  <c r="AJ1954" i="1"/>
  <c r="AK1954" i="1"/>
  <c r="AO1954" i="1"/>
  <c r="AN1954" i="1" s="1"/>
  <c r="AT1954" i="1"/>
  <c r="AU1954" i="1"/>
  <c r="AV1954" i="1"/>
  <c r="AW1954" i="1"/>
  <c r="BB1954" i="1" s="1"/>
  <c r="AC1955" i="1"/>
  <c r="AD1955" i="1"/>
  <c r="AE1955" i="1"/>
  <c r="AF1955" i="1"/>
  <c r="AO1955" i="1" s="1"/>
  <c r="AG1955" i="1"/>
  <c r="AH1955" i="1"/>
  <c r="AI1955" i="1"/>
  <c r="AJ1955" i="1"/>
  <c r="AK1955" i="1"/>
  <c r="AT1955" i="1"/>
  <c r="AU1955" i="1"/>
  <c r="AV1955" i="1"/>
  <c r="AW1955" i="1"/>
  <c r="BB1955" i="1" s="1"/>
  <c r="AC1956" i="1"/>
  <c r="AD1956" i="1"/>
  <c r="AE1956" i="1"/>
  <c r="AF1956" i="1"/>
  <c r="AO1956" i="1" s="1"/>
  <c r="AN1956" i="1" s="1"/>
  <c r="AG1956" i="1"/>
  <c r="AH1956" i="1"/>
  <c r="AI1956" i="1"/>
  <c r="AJ1956" i="1"/>
  <c r="AK1956" i="1"/>
  <c r="AT1956" i="1"/>
  <c r="AU1956" i="1"/>
  <c r="AV1956" i="1"/>
  <c r="AW1956" i="1"/>
  <c r="BB1956" i="1" s="1"/>
  <c r="AC1957" i="1"/>
  <c r="AD1957" i="1"/>
  <c r="AE1957" i="1"/>
  <c r="AF1957" i="1"/>
  <c r="AO1957" i="1" s="1"/>
  <c r="AG1957" i="1"/>
  <c r="AH1957" i="1"/>
  <c r="AI1957" i="1"/>
  <c r="AJ1957" i="1"/>
  <c r="AK1957" i="1"/>
  <c r="AT1957" i="1"/>
  <c r="AU1957" i="1"/>
  <c r="AV1957" i="1"/>
  <c r="AW1957" i="1"/>
  <c r="BB1957" i="1" s="1"/>
  <c r="AC1958" i="1"/>
  <c r="AD1958" i="1"/>
  <c r="AE1958" i="1"/>
  <c r="AF1958" i="1"/>
  <c r="AO1958" i="1" s="1"/>
  <c r="AN1958" i="1" s="1"/>
  <c r="AG1958" i="1"/>
  <c r="AH1958" i="1"/>
  <c r="AI1958" i="1"/>
  <c r="AJ1958" i="1"/>
  <c r="AK1958" i="1"/>
  <c r="AT1958" i="1"/>
  <c r="AU1958" i="1"/>
  <c r="AV1958" i="1"/>
  <c r="AW1958" i="1"/>
  <c r="BB1958" i="1" s="1"/>
  <c r="AC1959" i="1"/>
  <c r="AD1959" i="1"/>
  <c r="AE1959" i="1"/>
  <c r="AF1959" i="1"/>
  <c r="AO1959" i="1" s="1"/>
  <c r="AG1959" i="1"/>
  <c r="AH1959" i="1"/>
  <c r="AI1959" i="1"/>
  <c r="AJ1959" i="1"/>
  <c r="AK1959" i="1"/>
  <c r="AT1959" i="1"/>
  <c r="AU1959" i="1"/>
  <c r="AV1959" i="1"/>
  <c r="AW1959" i="1"/>
  <c r="BB1959" i="1" s="1"/>
  <c r="AC1960" i="1"/>
  <c r="AD1960" i="1"/>
  <c r="AE1960" i="1"/>
  <c r="AF1960" i="1"/>
  <c r="AG1960" i="1"/>
  <c r="AH1960" i="1"/>
  <c r="AI1960" i="1"/>
  <c r="AJ1960" i="1"/>
  <c r="AK1960" i="1"/>
  <c r="AO1960" i="1"/>
  <c r="AN1960" i="1" s="1"/>
  <c r="AT1960" i="1"/>
  <c r="AU1960" i="1"/>
  <c r="AV1960" i="1"/>
  <c r="AW1960" i="1"/>
  <c r="BB1960" i="1" s="1"/>
  <c r="AC1961" i="1"/>
  <c r="AD1961" i="1"/>
  <c r="AE1961" i="1"/>
  <c r="AF1961" i="1"/>
  <c r="AO1961" i="1" s="1"/>
  <c r="AG1961" i="1"/>
  <c r="AH1961" i="1"/>
  <c r="AI1961" i="1"/>
  <c r="AJ1961" i="1"/>
  <c r="AK1961" i="1"/>
  <c r="AT1961" i="1"/>
  <c r="AU1961" i="1"/>
  <c r="AV1961" i="1"/>
  <c r="AW1961" i="1"/>
  <c r="BB1961" i="1" s="1"/>
  <c r="AC1962" i="1"/>
  <c r="AD1962" i="1"/>
  <c r="AE1962" i="1"/>
  <c r="AF1962" i="1"/>
  <c r="AG1962" i="1"/>
  <c r="AH1962" i="1"/>
  <c r="AI1962" i="1"/>
  <c r="AJ1962" i="1"/>
  <c r="AK1962" i="1"/>
  <c r="AO1962" i="1"/>
  <c r="AN1962" i="1" s="1"/>
  <c r="AT1962" i="1"/>
  <c r="AU1962" i="1"/>
  <c r="AV1962" i="1"/>
  <c r="AW1962" i="1"/>
  <c r="BB1962" i="1" s="1"/>
  <c r="AC1963" i="1"/>
  <c r="AD1963" i="1"/>
  <c r="AE1963" i="1"/>
  <c r="AF1963" i="1"/>
  <c r="AO1963" i="1" s="1"/>
  <c r="AG1963" i="1"/>
  <c r="AH1963" i="1"/>
  <c r="AI1963" i="1"/>
  <c r="AJ1963" i="1"/>
  <c r="AK1963" i="1"/>
  <c r="AT1963" i="1"/>
  <c r="AU1963" i="1"/>
  <c r="AV1963" i="1"/>
  <c r="AW1963" i="1"/>
  <c r="BB1963" i="1" s="1"/>
  <c r="AC1964" i="1"/>
  <c r="AD1964" i="1"/>
  <c r="AE1964" i="1"/>
  <c r="AF1964" i="1"/>
  <c r="AO1964" i="1" s="1"/>
  <c r="AN1964" i="1" s="1"/>
  <c r="AG1964" i="1"/>
  <c r="AH1964" i="1"/>
  <c r="AI1964" i="1"/>
  <c r="AJ1964" i="1"/>
  <c r="AK1964" i="1"/>
  <c r="AT1964" i="1"/>
  <c r="AU1964" i="1"/>
  <c r="AV1964" i="1"/>
  <c r="AW1964" i="1"/>
  <c r="BB1964" i="1" s="1"/>
  <c r="AC1965" i="1"/>
  <c r="AD1965" i="1"/>
  <c r="AE1965" i="1"/>
  <c r="AF1965" i="1"/>
  <c r="AO1965" i="1" s="1"/>
  <c r="AG1965" i="1"/>
  <c r="AH1965" i="1"/>
  <c r="AI1965" i="1"/>
  <c r="AJ1965" i="1"/>
  <c r="AK1965" i="1"/>
  <c r="AT1965" i="1"/>
  <c r="AU1965" i="1"/>
  <c r="AV1965" i="1"/>
  <c r="AW1965" i="1"/>
  <c r="BB1965" i="1" s="1"/>
  <c r="AC1966" i="1"/>
  <c r="AD1966" i="1"/>
  <c r="AE1966" i="1"/>
  <c r="AF1966" i="1"/>
  <c r="AO1966" i="1" s="1"/>
  <c r="AN1966" i="1" s="1"/>
  <c r="AG1966" i="1"/>
  <c r="AH1966" i="1"/>
  <c r="AI1966" i="1"/>
  <c r="AJ1966" i="1"/>
  <c r="AK1966" i="1"/>
  <c r="AT1966" i="1"/>
  <c r="AU1966" i="1"/>
  <c r="AV1966" i="1"/>
  <c r="AW1966" i="1"/>
  <c r="BB1966" i="1" s="1"/>
  <c r="AC1967" i="1"/>
  <c r="AD1967" i="1"/>
  <c r="AE1967" i="1"/>
  <c r="AF1967" i="1"/>
  <c r="AO1967" i="1" s="1"/>
  <c r="AG1967" i="1"/>
  <c r="AH1967" i="1"/>
  <c r="AI1967" i="1"/>
  <c r="AJ1967" i="1"/>
  <c r="AK1967" i="1"/>
  <c r="AT1967" i="1"/>
  <c r="AU1967" i="1"/>
  <c r="AV1967" i="1"/>
  <c r="AW1967" i="1"/>
  <c r="BB1967" i="1" s="1"/>
  <c r="AC1968" i="1"/>
  <c r="AD1968" i="1"/>
  <c r="AE1968" i="1"/>
  <c r="AF1968" i="1"/>
  <c r="AG1968" i="1"/>
  <c r="AH1968" i="1"/>
  <c r="AI1968" i="1"/>
  <c r="AJ1968" i="1"/>
  <c r="AK1968" i="1"/>
  <c r="AO1968" i="1"/>
  <c r="AN1968" i="1" s="1"/>
  <c r="AT1968" i="1"/>
  <c r="AU1968" i="1"/>
  <c r="AV1968" i="1"/>
  <c r="AW1968" i="1"/>
  <c r="BB1968" i="1" s="1"/>
  <c r="AC1969" i="1"/>
  <c r="AD1969" i="1"/>
  <c r="AE1969" i="1"/>
  <c r="AF1969" i="1"/>
  <c r="AO1969" i="1" s="1"/>
  <c r="AG1969" i="1"/>
  <c r="AH1969" i="1"/>
  <c r="AI1969" i="1"/>
  <c r="AJ1969" i="1"/>
  <c r="AK1969" i="1"/>
  <c r="AT1969" i="1"/>
  <c r="AU1969" i="1"/>
  <c r="AV1969" i="1"/>
  <c r="AW1969" i="1"/>
  <c r="BB1969" i="1" s="1"/>
  <c r="AC1970" i="1"/>
  <c r="AD1970" i="1"/>
  <c r="AE1970" i="1"/>
  <c r="AF1970" i="1"/>
  <c r="AG1970" i="1"/>
  <c r="AH1970" i="1"/>
  <c r="AI1970" i="1"/>
  <c r="AJ1970" i="1"/>
  <c r="AK1970" i="1"/>
  <c r="AO1970" i="1"/>
  <c r="AN1970" i="1" s="1"/>
  <c r="AT1970" i="1"/>
  <c r="AU1970" i="1"/>
  <c r="AV1970" i="1"/>
  <c r="AW1970" i="1"/>
  <c r="BB1970" i="1" s="1"/>
  <c r="AC1971" i="1"/>
  <c r="AD1971" i="1"/>
  <c r="AE1971" i="1"/>
  <c r="AF1971" i="1"/>
  <c r="AO1971" i="1" s="1"/>
  <c r="AG1971" i="1"/>
  <c r="AH1971" i="1"/>
  <c r="AI1971" i="1"/>
  <c r="AJ1971" i="1"/>
  <c r="AK1971" i="1"/>
  <c r="AT1971" i="1"/>
  <c r="AU1971" i="1"/>
  <c r="AV1971" i="1"/>
  <c r="AW1971" i="1"/>
  <c r="BB1971" i="1" s="1"/>
  <c r="AC1972" i="1"/>
  <c r="AD1972" i="1"/>
  <c r="AE1972" i="1"/>
  <c r="AF1972" i="1"/>
  <c r="AO1972" i="1" s="1"/>
  <c r="AN1972" i="1" s="1"/>
  <c r="AG1972" i="1"/>
  <c r="AH1972" i="1"/>
  <c r="AI1972" i="1"/>
  <c r="AJ1972" i="1"/>
  <c r="AK1972" i="1"/>
  <c r="AT1972" i="1"/>
  <c r="AU1972" i="1"/>
  <c r="AV1972" i="1"/>
  <c r="AW1972" i="1"/>
  <c r="BB1972" i="1" s="1"/>
  <c r="AC1973" i="1"/>
  <c r="AD1973" i="1"/>
  <c r="AE1973" i="1"/>
  <c r="AF1973" i="1"/>
  <c r="AO1973" i="1" s="1"/>
  <c r="AG1973" i="1"/>
  <c r="AH1973" i="1"/>
  <c r="AI1973" i="1"/>
  <c r="AJ1973" i="1"/>
  <c r="AK1973" i="1"/>
  <c r="AT1973" i="1"/>
  <c r="AU1973" i="1"/>
  <c r="AV1973" i="1"/>
  <c r="AW1973" i="1"/>
  <c r="BB1973" i="1" s="1"/>
  <c r="AC1974" i="1"/>
  <c r="AD1974" i="1"/>
  <c r="AE1974" i="1"/>
  <c r="AF1974" i="1"/>
  <c r="AO1974" i="1" s="1"/>
  <c r="AN1974" i="1" s="1"/>
  <c r="AG1974" i="1"/>
  <c r="AH1974" i="1"/>
  <c r="AI1974" i="1"/>
  <c r="AJ1974" i="1"/>
  <c r="AK1974" i="1"/>
  <c r="AT1974" i="1"/>
  <c r="AU1974" i="1"/>
  <c r="AV1974" i="1"/>
  <c r="AW1974" i="1"/>
  <c r="BB1974" i="1" s="1"/>
  <c r="AC1975" i="1"/>
  <c r="AD1975" i="1"/>
  <c r="AE1975" i="1"/>
  <c r="AF1975" i="1"/>
  <c r="AO1975" i="1" s="1"/>
  <c r="AG1975" i="1"/>
  <c r="AH1975" i="1"/>
  <c r="AI1975" i="1"/>
  <c r="AJ1975" i="1"/>
  <c r="AK1975" i="1"/>
  <c r="AT1975" i="1"/>
  <c r="AU1975" i="1"/>
  <c r="AV1975" i="1"/>
  <c r="AW1975" i="1"/>
  <c r="BB1975" i="1" s="1"/>
  <c r="AC1976" i="1"/>
  <c r="AD1976" i="1"/>
  <c r="AE1976" i="1"/>
  <c r="AF1976" i="1"/>
  <c r="AG1976" i="1"/>
  <c r="AH1976" i="1"/>
  <c r="AI1976" i="1"/>
  <c r="AJ1976" i="1"/>
  <c r="AK1976" i="1"/>
  <c r="AO1976" i="1"/>
  <c r="AN1976" i="1" s="1"/>
  <c r="AT1976" i="1"/>
  <c r="AU1976" i="1"/>
  <c r="AV1976" i="1"/>
  <c r="AW1976" i="1"/>
  <c r="BB1976" i="1" s="1"/>
  <c r="AC1977" i="1"/>
  <c r="AD1977" i="1"/>
  <c r="AE1977" i="1"/>
  <c r="AF1977" i="1"/>
  <c r="AO1977" i="1" s="1"/>
  <c r="AG1977" i="1"/>
  <c r="AH1977" i="1"/>
  <c r="AI1977" i="1"/>
  <c r="AJ1977" i="1"/>
  <c r="AK1977" i="1"/>
  <c r="AT1977" i="1"/>
  <c r="AU1977" i="1"/>
  <c r="AV1977" i="1"/>
  <c r="AW1977" i="1"/>
  <c r="BB1977" i="1" s="1"/>
  <c r="AC1978" i="1"/>
  <c r="AD1978" i="1"/>
  <c r="AE1978" i="1"/>
  <c r="AF1978" i="1"/>
  <c r="AG1978" i="1"/>
  <c r="AH1978" i="1"/>
  <c r="AI1978" i="1"/>
  <c r="AJ1978" i="1"/>
  <c r="AK1978" i="1"/>
  <c r="AO1978" i="1"/>
  <c r="AN1978" i="1" s="1"/>
  <c r="AT1978" i="1"/>
  <c r="AU1978" i="1"/>
  <c r="AV1978" i="1"/>
  <c r="AW1978" i="1"/>
  <c r="BB1978" i="1" s="1"/>
  <c r="AC1979" i="1"/>
  <c r="AD1979" i="1"/>
  <c r="AE1979" i="1"/>
  <c r="AF1979" i="1"/>
  <c r="AO1979" i="1" s="1"/>
  <c r="AG1979" i="1"/>
  <c r="AH1979" i="1"/>
  <c r="AI1979" i="1"/>
  <c r="AJ1979" i="1"/>
  <c r="AK1979" i="1"/>
  <c r="AT1979" i="1"/>
  <c r="AU1979" i="1"/>
  <c r="AV1979" i="1"/>
  <c r="AW1979" i="1"/>
  <c r="BB1979" i="1" s="1"/>
  <c r="AC1980" i="1"/>
  <c r="AD1980" i="1"/>
  <c r="AE1980" i="1"/>
  <c r="AF1980" i="1"/>
  <c r="AO1980" i="1" s="1"/>
  <c r="AN1980" i="1" s="1"/>
  <c r="AG1980" i="1"/>
  <c r="AH1980" i="1"/>
  <c r="AI1980" i="1"/>
  <c r="AJ1980" i="1"/>
  <c r="AK1980" i="1"/>
  <c r="AT1980" i="1"/>
  <c r="AU1980" i="1"/>
  <c r="AV1980" i="1"/>
  <c r="AW1980" i="1"/>
  <c r="BB1980" i="1" s="1"/>
  <c r="AC1981" i="1"/>
  <c r="AD1981" i="1"/>
  <c r="AE1981" i="1"/>
  <c r="AF1981" i="1"/>
  <c r="AO1981" i="1" s="1"/>
  <c r="AG1981" i="1"/>
  <c r="AH1981" i="1"/>
  <c r="AI1981" i="1"/>
  <c r="AJ1981" i="1"/>
  <c r="AK1981" i="1"/>
  <c r="AT1981" i="1"/>
  <c r="AU1981" i="1"/>
  <c r="AV1981" i="1"/>
  <c r="AW1981" i="1"/>
  <c r="BB1981" i="1" s="1"/>
  <c r="AC1982" i="1"/>
  <c r="AD1982" i="1"/>
  <c r="AE1982" i="1"/>
  <c r="AF1982" i="1"/>
  <c r="AO1982" i="1" s="1"/>
  <c r="AN1982" i="1" s="1"/>
  <c r="AG1982" i="1"/>
  <c r="AH1982" i="1"/>
  <c r="AI1982" i="1"/>
  <c r="AJ1982" i="1"/>
  <c r="AK1982" i="1"/>
  <c r="AT1982" i="1"/>
  <c r="AU1982" i="1"/>
  <c r="AV1982" i="1"/>
  <c r="AW1982" i="1"/>
  <c r="BB1982" i="1" s="1"/>
  <c r="AC1983" i="1"/>
  <c r="AD1983" i="1"/>
  <c r="AE1983" i="1"/>
  <c r="AF1983" i="1"/>
  <c r="AO1983" i="1" s="1"/>
  <c r="AG1983" i="1"/>
  <c r="AH1983" i="1"/>
  <c r="AI1983" i="1"/>
  <c r="AJ1983" i="1"/>
  <c r="AK1983" i="1"/>
  <c r="AT1983" i="1"/>
  <c r="AU1983" i="1"/>
  <c r="AV1983" i="1"/>
  <c r="AW1983" i="1"/>
  <c r="BB1983" i="1" s="1"/>
  <c r="AC1984" i="1"/>
  <c r="AD1984" i="1"/>
  <c r="AE1984" i="1"/>
  <c r="AF1984" i="1"/>
  <c r="AG1984" i="1"/>
  <c r="AH1984" i="1"/>
  <c r="AI1984" i="1"/>
  <c r="AJ1984" i="1"/>
  <c r="AK1984" i="1"/>
  <c r="AO1984" i="1"/>
  <c r="AN1984" i="1" s="1"/>
  <c r="AT1984" i="1"/>
  <c r="AU1984" i="1"/>
  <c r="AV1984" i="1"/>
  <c r="AW1984" i="1"/>
  <c r="BB1984" i="1" s="1"/>
  <c r="AC1985" i="1"/>
  <c r="AD1985" i="1"/>
  <c r="AE1985" i="1"/>
  <c r="AF1985" i="1"/>
  <c r="AO1985" i="1" s="1"/>
  <c r="AG1985" i="1"/>
  <c r="AH1985" i="1"/>
  <c r="AI1985" i="1"/>
  <c r="AJ1985" i="1"/>
  <c r="AK1985" i="1"/>
  <c r="AT1985" i="1"/>
  <c r="AU1985" i="1"/>
  <c r="AV1985" i="1"/>
  <c r="AW1985" i="1"/>
  <c r="BB1985" i="1" s="1"/>
  <c r="AC1986" i="1"/>
  <c r="AD1986" i="1"/>
  <c r="AE1986" i="1"/>
  <c r="AF1986" i="1"/>
  <c r="AG1986" i="1"/>
  <c r="AH1986" i="1"/>
  <c r="AI1986" i="1"/>
  <c r="AJ1986" i="1"/>
  <c r="AK1986" i="1"/>
  <c r="AO1986" i="1"/>
  <c r="AN1986" i="1" s="1"/>
  <c r="AT1986" i="1"/>
  <c r="AU1986" i="1"/>
  <c r="AV1986" i="1"/>
  <c r="AW1986" i="1"/>
  <c r="BB1986" i="1" s="1"/>
  <c r="AC1987" i="1"/>
  <c r="AD1987" i="1"/>
  <c r="AE1987" i="1"/>
  <c r="AF1987" i="1"/>
  <c r="AO1987" i="1" s="1"/>
  <c r="AG1987" i="1"/>
  <c r="AH1987" i="1"/>
  <c r="AI1987" i="1"/>
  <c r="AJ1987" i="1"/>
  <c r="AK1987" i="1"/>
  <c r="AT1987" i="1"/>
  <c r="AU1987" i="1"/>
  <c r="AV1987" i="1"/>
  <c r="AW1987" i="1"/>
  <c r="BB1987" i="1" s="1"/>
  <c r="AC1988" i="1"/>
  <c r="AD1988" i="1"/>
  <c r="AE1988" i="1"/>
  <c r="AF1988" i="1"/>
  <c r="AO1988" i="1" s="1"/>
  <c r="AN1988" i="1" s="1"/>
  <c r="AG1988" i="1"/>
  <c r="AH1988" i="1"/>
  <c r="AI1988" i="1"/>
  <c r="AJ1988" i="1"/>
  <c r="AK1988" i="1"/>
  <c r="AT1988" i="1"/>
  <c r="AU1988" i="1"/>
  <c r="AV1988" i="1"/>
  <c r="AW1988" i="1"/>
  <c r="BB1988" i="1" s="1"/>
  <c r="AC1989" i="1"/>
  <c r="AD1989" i="1"/>
  <c r="AE1989" i="1"/>
  <c r="AF1989" i="1"/>
  <c r="AO1989" i="1" s="1"/>
  <c r="AG1989" i="1"/>
  <c r="AH1989" i="1"/>
  <c r="AI1989" i="1"/>
  <c r="AJ1989" i="1"/>
  <c r="AK1989" i="1"/>
  <c r="AT1989" i="1"/>
  <c r="AU1989" i="1"/>
  <c r="AV1989" i="1"/>
  <c r="AW1989" i="1"/>
  <c r="BB1989" i="1" s="1"/>
  <c r="AC1990" i="1"/>
  <c r="AD1990" i="1"/>
  <c r="AE1990" i="1"/>
  <c r="AF1990" i="1"/>
  <c r="AO1990" i="1" s="1"/>
  <c r="AN1990" i="1" s="1"/>
  <c r="AG1990" i="1"/>
  <c r="AH1990" i="1"/>
  <c r="AI1990" i="1"/>
  <c r="AJ1990" i="1"/>
  <c r="AK1990" i="1"/>
  <c r="AT1990" i="1"/>
  <c r="AU1990" i="1"/>
  <c r="AV1990" i="1"/>
  <c r="AW1990" i="1"/>
  <c r="BB1990" i="1" s="1"/>
  <c r="AC1991" i="1"/>
  <c r="AD1991" i="1"/>
  <c r="AE1991" i="1"/>
  <c r="AF1991" i="1"/>
  <c r="AO1991" i="1" s="1"/>
  <c r="AG1991" i="1"/>
  <c r="AH1991" i="1"/>
  <c r="AI1991" i="1"/>
  <c r="AJ1991" i="1"/>
  <c r="AK1991" i="1"/>
  <c r="AT1991" i="1"/>
  <c r="AU1991" i="1"/>
  <c r="AV1991" i="1"/>
  <c r="AW1991" i="1"/>
  <c r="BB1991" i="1" s="1"/>
  <c r="AC1992" i="1"/>
  <c r="AD1992" i="1"/>
  <c r="AE1992" i="1"/>
  <c r="AF1992" i="1"/>
  <c r="AG1992" i="1"/>
  <c r="AH1992" i="1"/>
  <c r="AI1992" i="1"/>
  <c r="AJ1992" i="1"/>
  <c r="AK1992" i="1"/>
  <c r="AO1992" i="1"/>
  <c r="AN1992" i="1" s="1"/>
  <c r="AT1992" i="1"/>
  <c r="AU1992" i="1"/>
  <c r="AV1992" i="1"/>
  <c r="AW1992" i="1"/>
  <c r="BB1992" i="1" s="1"/>
  <c r="AC1993" i="1"/>
  <c r="AD1993" i="1"/>
  <c r="AE1993" i="1"/>
  <c r="AF1993" i="1"/>
  <c r="AO1993" i="1" s="1"/>
  <c r="AG1993" i="1"/>
  <c r="AH1993" i="1"/>
  <c r="AI1993" i="1"/>
  <c r="AJ1993" i="1"/>
  <c r="AK1993" i="1"/>
  <c r="AT1993" i="1"/>
  <c r="AU1993" i="1"/>
  <c r="AV1993" i="1"/>
  <c r="AW1993" i="1"/>
  <c r="BB1993" i="1" s="1"/>
  <c r="AC1994" i="1"/>
  <c r="AD1994" i="1"/>
  <c r="AE1994" i="1"/>
  <c r="AF1994" i="1"/>
  <c r="AG1994" i="1"/>
  <c r="AH1994" i="1"/>
  <c r="AI1994" i="1"/>
  <c r="AJ1994" i="1"/>
  <c r="AK1994" i="1"/>
  <c r="AO1994" i="1"/>
  <c r="AN1994" i="1" s="1"/>
  <c r="AT1994" i="1"/>
  <c r="AU1994" i="1"/>
  <c r="AV1994" i="1"/>
  <c r="AW1994" i="1"/>
  <c r="BB1994" i="1" s="1"/>
  <c r="AC1995" i="1"/>
  <c r="AD1995" i="1"/>
  <c r="AE1995" i="1"/>
  <c r="AF1995" i="1"/>
  <c r="AO1995" i="1" s="1"/>
  <c r="AG1995" i="1"/>
  <c r="AH1995" i="1"/>
  <c r="AI1995" i="1"/>
  <c r="AJ1995" i="1"/>
  <c r="AK1995" i="1"/>
  <c r="AT1995" i="1"/>
  <c r="AU1995" i="1"/>
  <c r="AV1995" i="1"/>
  <c r="AW1995" i="1"/>
  <c r="BB1995" i="1" s="1"/>
  <c r="AC1996" i="1"/>
  <c r="AD1996" i="1"/>
  <c r="AE1996" i="1"/>
  <c r="AF1996" i="1"/>
  <c r="AO1996" i="1" s="1"/>
  <c r="AN1996" i="1" s="1"/>
  <c r="AG1996" i="1"/>
  <c r="AH1996" i="1"/>
  <c r="AI1996" i="1"/>
  <c r="AJ1996" i="1"/>
  <c r="AK1996" i="1"/>
  <c r="AT1996" i="1"/>
  <c r="AU1996" i="1"/>
  <c r="AV1996" i="1"/>
  <c r="AW1996" i="1"/>
  <c r="BB1996" i="1" s="1"/>
  <c r="AC1997" i="1"/>
  <c r="AD1997" i="1"/>
  <c r="AE1997" i="1"/>
  <c r="AF1997" i="1"/>
  <c r="AO1997" i="1" s="1"/>
  <c r="AG1997" i="1"/>
  <c r="AH1997" i="1"/>
  <c r="AI1997" i="1"/>
  <c r="AJ1997" i="1"/>
  <c r="AK1997" i="1"/>
  <c r="AT1997" i="1"/>
  <c r="AU1997" i="1"/>
  <c r="AV1997" i="1"/>
  <c r="AW1997" i="1"/>
  <c r="BB1997" i="1" s="1"/>
  <c r="AC1998" i="1"/>
  <c r="AD1998" i="1"/>
  <c r="AE1998" i="1"/>
  <c r="AF1998" i="1"/>
  <c r="AO1998" i="1" s="1"/>
  <c r="AN1998" i="1" s="1"/>
  <c r="AG1998" i="1"/>
  <c r="AH1998" i="1"/>
  <c r="AI1998" i="1"/>
  <c r="AJ1998" i="1"/>
  <c r="AK1998" i="1"/>
  <c r="AT1998" i="1"/>
  <c r="AU1998" i="1"/>
  <c r="AV1998" i="1"/>
  <c r="AW1998" i="1"/>
  <c r="BB1998" i="1" s="1"/>
  <c r="AC1999" i="1"/>
  <c r="AD1999" i="1"/>
  <c r="AE1999" i="1"/>
  <c r="AF1999" i="1"/>
  <c r="AO1999" i="1" s="1"/>
  <c r="AG1999" i="1"/>
  <c r="AH1999" i="1"/>
  <c r="AI1999" i="1"/>
  <c r="AJ1999" i="1"/>
  <c r="AK1999" i="1"/>
  <c r="AT1999" i="1"/>
  <c r="AU1999" i="1"/>
  <c r="AV1999" i="1"/>
  <c r="AW1999" i="1"/>
  <c r="BB1999" i="1" s="1"/>
  <c r="AC2000" i="1"/>
  <c r="AD2000" i="1"/>
  <c r="AE2000" i="1"/>
  <c r="AF2000" i="1"/>
  <c r="AG2000" i="1"/>
  <c r="AH2000" i="1"/>
  <c r="AI2000" i="1"/>
  <c r="AJ2000" i="1"/>
  <c r="AK2000" i="1"/>
  <c r="AO2000" i="1"/>
  <c r="AN2000" i="1" s="1"/>
  <c r="AT2000" i="1"/>
  <c r="AU2000" i="1"/>
  <c r="AV2000" i="1"/>
  <c r="AW2000" i="1"/>
  <c r="BB2000" i="1" s="1"/>
  <c r="AC2001" i="1"/>
  <c r="AD2001" i="1"/>
  <c r="AE2001" i="1"/>
  <c r="AF2001" i="1"/>
  <c r="AO2001" i="1" s="1"/>
  <c r="AG2001" i="1"/>
  <c r="AH2001" i="1"/>
  <c r="AI2001" i="1"/>
  <c r="AJ2001" i="1"/>
  <c r="AK2001" i="1"/>
  <c r="AT2001" i="1"/>
  <c r="AU2001" i="1"/>
  <c r="AV2001" i="1"/>
  <c r="AW2001" i="1"/>
  <c r="BB2001" i="1" s="1"/>
  <c r="AC2002" i="1"/>
  <c r="AD2002" i="1"/>
  <c r="AE2002" i="1"/>
  <c r="AF2002" i="1"/>
  <c r="AG2002" i="1"/>
  <c r="AH2002" i="1"/>
  <c r="AI2002" i="1"/>
  <c r="AJ2002" i="1"/>
  <c r="AK2002" i="1"/>
  <c r="AO2002" i="1"/>
  <c r="AN2002" i="1" s="1"/>
  <c r="AT2002" i="1"/>
  <c r="AU2002" i="1"/>
  <c r="AV2002" i="1"/>
  <c r="AW2002" i="1"/>
  <c r="BB2002" i="1" s="1"/>
  <c r="AC2003" i="1"/>
  <c r="AD2003" i="1"/>
  <c r="AE2003" i="1"/>
  <c r="AF2003" i="1"/>
  <c r="AO2003" i="1" s="1"/>
  <c r="AG2003" i="1"/>
  <c r="AH2003" i="1"/>
  <c r="AI2003" i="1"/>
  <c r="AJ2003" i="1"/>
  <c r="AK2003" i="1"/>
  <c r="AT2003" i="1"/>
  <c r="AU2003" i="1"/>
  <c r="AV2003" i="1"/>
  <c r="AW2003" i="1"/>
  <c r="BB2003" i="1" s="1"/>
  <c r="AC2004" i="1"/>
  <c r="AD2004" i="1"/>
  <c r="AE2004" i="1"/>
  <c r="AF2004" i="1"/>
  <c r="AO2004" i="1" s="1"/>
  <c r="AN2004" i="1" s="1"/>
  <c r="AG2004" i="1"/>
  <c r="AH2004" i="1"/>
  <c r="AI2004" i="1"/>
  <c r="AJ2004" i="1"/>
  <c r="AK2004" i="1"/>
  <c r="AT2004" i="1"/>
  <c r="AU2004" i="1"/>
  <c r="AV2004" i="1"/>
  <c r="AW2004" i="1"/>
  <c r="BB2004" i="1" s="1"/>
  <c r="AC2005" i="1"/>
  <c r="AD2005" i="1"/>
  <c r="AE2005" i="1"/>
  <c r="AF2005" i="1"/>
  <c r="AO2005" i="1" s="1"/>
  <c r="AG2005" i="1"/>
  <c r="AH2005" i="1"/>
  <c r="AI2005" i="1"/>
  <c r="AJ2005" i="1"/>
  <c r="AK2005" i="1"/>
  <c r="AT2005" i="1"/>
  <c r="AU2005" i="1"/>
  <c r="AV2005" i="1"/>
  <c r="AW2005" i="1"/>
  <c r="BB2005" i="1" s="1"/>
  <c r="AC2006" i="1"/>
  <c r="AD2006" i="1"/>
  <c r="AE2006" i="1"/>
  <c r="AF2006" i="1"/>
  <c r="AO2006" i="1" s="1"/>
  <c r="AN2006" i="1" s="1"/>
  <c r="AG2006" i="1"/>
  <c r="AH2006" i="1"/>
  <c r="AI2006" i="1"/>
  <c r="AJ2006" i="1"/>
  <c r="AK2006" i="1"/>
  <c r="AT2006" i="1"/>
  <c r="AU2006" i="1"/>
  <c r="AV2006" i="1"/>
  <c r="AW2006" i="1"/>
  <c r="BB2006" i="1" s="1"/>
  <c r="AC2007" i="1"/>
  <c r="AD2007" i="1"/>
  <c r="AE2007" i="1"/>
  <c r="AF2007" i="1"/>
  <c r="AO2007" i="1" s="1"/>
  <c r="AG2007" i="1"/>
  <c r="AH2007" i="1"/>
  <c r="AI2007" i="1"/>
  <c r="AJ2007" i="1"/>
  <c r="AK2007" i="1"/>
  <c r="AT2007" i="1"/>
  <c r="AU2007" i="1"/>
  <c r="AV2007" i="1"/>
  <c r="AW2007" i="1"/>
  <c r="BB2007" i="1" s="1"/>
  <c r="AC2008" i="1"/>
  <c r="AD2008" i="1"/>
  <c r="AE2008" i="1"/>
  <c r="AF2008" i="1"/>
  <c r="AG2008" i="1"/>
  <c r="AH2008" i="1"/>
  <c r="AI2008" i="1"/>
  <c r="AJ2008" i="1"/>
  <c r="AK2008" i="1"/>
  <c r="AO2008" i="1"/>
  <c r="AN2008" i="1" s="1"/>
  <c r="AT2008" i="1"/>
  <c r="AU2008" i="1"/>
  <c r="AV2008" i="1"/>
  <c r="AW2008" i="1"/>
  <c r="BB2008" i="1" s="1"/>
  <c r="AC2009" i="1"/>
  <c r="AD2009" i="1"/>
  <c r="AE2009" i="1"/>
  <c r="AF2009" i="1"/>
  <c r="AO2009" i="1" s="1"/>
  <c r="AG2009" i="1"/>
  <c r="AH2009" i="1"/>
  <c r="AI2009" i="1"/>
  <c r="AJ2009" i="1"/>
  <c r="AK2009" i="1"/>
  <c r="AT2009" i="1"/>
  <c r="AU2009" i="1"/>
  <c r="AV2009" i="1"/>
  <c r="AW2009" i="1"/>
  <c r="BB2009" i="1" s="1"/>
  <c r="AC2010" i="1"/>
  <c r="AD2010" i="1"/>
  <c r="AE2010" i="1"/>
  <c r="AF2010" i="1"/>
  <c r="AG2010" i="1"/>
  <c r="AH2010" i="1"/>
  <c r="AI2010" i="1"/>
  <c r="AJ2010" i="1"/>
  <c r="AK2010" i="1"/>
  <c r="AO2010" i="1"/>
  <c r="AN2010" i="1" s="1"/>
  <c r="AT2010" i="1"/>
  <c r="AU2010" i="1"/>
  <c r="AV2010" i="1"/>
  <c r="AW2010" i="1"/>
  <c r="BB2010" i="1" s="1"/>
  <c r="AC2011" i="1"/>
  <c r="AD2011" i="1"/>
  <c r="AE2011" i="1"/>
  <c r="AF2011" i="1"/>
  <c r="AO2011" i="1" s="1"/>
  <c r="AG2011" i="1"/>
  <c r="AH2011" i="1"/>
  <c r="AI2011" i="1"/>
  <c r="AJ2011" i="1"/>
  <c r="AK2011" i="1"/>
  <c r="AT2011" i="1"/>
  <c r="AU2011" i="1"/>
  <c r="AV2011" i="1"/>
  <c r="AW2011" i="1"/>
  <c r="BB2011" i="1" s="1"/>
  <c r="AC2012" i="1"/>
  <c r="AD2012" i="1"/>
  <c r="AE2012" i="1"/>
  <c r="AF2012" i="1"/>
  <c r="AO2012" i="1" s="1"/>
  <c r="AN2012" i="1" s="1"/>
  <c r="AG2012" i="1"/>
  <c r="AH2012" i="1"/>
  <c r="AI2012" i="1"/>
  <c r="AJ2012" i="1"/>
  <c r="AK2012" i="1"/>
  <c r="AT2012" i="1"/>
  <c r="AU2012" i="1"/>
  <c r="AV2012" i="1"/>
  <c r="AW2012" i="1"/>
  <c r="BB2012" i="1" s="1"/>
  <c r="AC2013" i="1"/>
  <c r="AD2013" i="1"/>
  <c r="AE2013" i="1"/>
  <c r="AF2013" i="1"/>
  <c r="AO2013" i="1" s="1"/>
  <c r="AG2013" i="1"/>
  <c r="AH2013" i="1"/>
  <c r="AI2013" i="1"/>
  <c r="AJ2013" i="1"/>
  <c r="AK2013" i="1"/>
  <c r="AT2013" i="1"/>
  <c r="AU2013" i="1"/>
  <c r="AV2013" i="1"/>
  <c r="AW2013" i="1"/>
  <c r="BB2013" i="1" s="1"/>
  <c r="AC2014" i="1"/>
  <c r="AD2014" i="1"/>
  <c r="AE2014" i="1"/>
  <c r="AF2014" i="1"/>
  <c r="AO2014" i="1" s="1"/>
  <c r="AN2014" i="1" s="1"/>
  <c r="AG2014" i="1"/>
  <c r="AH2014" i="1"/>
  <c r="AI2014" i="1"/>
  <c r="AJ2014" i="1"/>
  <c r="AK2014" i="1"/>
  <c r="AT2014" i="1"/>
  <c r="AU2014" i="1"/>
  <c r="AV2014" i="1"/>
  <c r="AW2014" i="1"/>
  <c r="BB2014" i="1" s="1"/>
  <c r="AC2015" i="1"/>
  <c r="AD2015" i="1"/>
  <c r="AE2015" i="1"/>
  <c r="AF2015" i="1"/>
  <c r="AO2015" i="1" s="1"/>
  <c r="AG2015" i="1"/>
  <c r="AH2015" i="1"/>
  <c r="AI2015" i="1"/>
  <c r="AJ2015" i="1"/>
  <c r="AK2015" i="1"/>
  <c r="AT2015" i="1"/>
  <c r="AU2015" i="1"/>
  <c r="AV2015" i="1"/>
  <c r="AW2015" i="1"/>
  <c r="BB2015" i="1" s="1"/>
  <c r="AC2016" i="1"/>
  <c r="AD2016" i="1"/>
  <c r="AE2016" i="1"/>
  <c r="AF2016" i="1"/>
  <c r="AG2016" i="1"/>
  <c r="AH2016" i="1"/>
  <c r="AI2016" i="1"/>
  <c r="AJ2016" i="1"/>
  <c r="AK2016" i="1"/>
  <c r="AO2016" i="1"/>
  <c r="AN2016" i="1" s="1"/>
  <c r="AT2016" i="1"/>
  <c r="AU2016" i="1"/>
  <c r="AV2016" i="1"/>
  <c r="AW2016" i="1"/>
  <c r="BB2016" i="1" s="1"/>
  <c r="AC2017" i="1"/>
  <c r="AD2017" i="1"/>
  <c r="AE2017" i="1"/>
  <c r="AF2017" i="1"/>
  <c r="AO2017" i="1" s="1"/>
  <c r="AG2017" i="1"/>
  <c r="AH2017" i="1"/>
  <c r="AI2017" i="1"/>
  <c r="AJ2017" i="1"/>
  <c r="AK2017" i="1"/>
  <c r="AT2017" i="1"/>
  <c r="AU2017" i="1"/>
  <c r="AV2017" i="1"/>
  <c r="AW2017" i="1"/>
  <c r="BB2017" i="1" s="1"/>
  <c r="AC2018" i="1"/>
  <c r="AD2018" i="1"/>
  <c r="AE2018" i="1"/>
  <c r="AF2018" i="1"/>
  <c r="AG2018" i="1"/>
  <c r="AH2018" i="1"/>
  <c r="AI2018" i="1"/>
  <c r="AJ2018" i="1"/>
  <c r="AK2018" i="1"/>
  <c r="AO2018" i="1"/>
  <c r="AN2018" i="1" s="1"/>
  <c r="AT2018" i="1"/>
  <c r="AU2018" i="1"/>
  <c r="AV2018" i="1"/>
  <c r="AW2018" i="1"/>
  <c r="BB2018" i="1" s="1"/>
  <c r="AC2019" i="1"/>
  <c r="AD2019" i="1"/>
  <c r="AE2019" i="1"/>
  <c r="AF2019" i="1"/>
  <c r="AO2019" i="1" s="1"/>
  <c r="AG2019" i="1"/>
  <c r="AH2019" i="1"/>
  <c r="AI2019" i="1"/>
  <c r="AJ2019" i="1"/>
  <c r="AK2019" i="1"/>
  <c r="AT2019" i="1"/>
  <c r="AU2019" i="1"/>
  <c r="AV2019" i="1"/>
  <c r="AW2019" i="1"/>
  <c r="BB2019" i="1" s="1"/>
  <c r="AC2020" i="1"/>
  <c r="AD2020" i="1"/>
  <c r="AE2020" i="1"/>
  <c r="AF2020" i="1"/>
  <c r="AO2020" i="1" s="1"/>
  <c r="AN2020" i="1" s="1"/>
  <c r="AG2020" i="1"/>
  <c r="AH2020" i="1"/>
  <c r="AI2020" i="1"/>
  <c r="AJ2020" i="1"/>
  <c r="AK2020" i="1"/>
  <c r="AT2020" i="1"/>
  <c r="AU2020" i="1"/>
  <c r="AV2020" i="1"/>
  <c r="AW2020" i="1"/>
  <c r="BB2020" i="1" s="1"/>
  <c r="AC2021" i="1"/>
  <c r="AD2021" i="1"/>
  <c r="AE2021" i="1"/>
  <c r="AF2021" i="1"/>
  <c r="AO2021" i="1" s="1"/>
  <c r="AG2021" i="1"/>
  <c r="AH2021" i="1"/>
  <c r="AI2021" i="1"/>
  <c r="AJ2021" i="1"/>
  <c r="AK2021" i="1"/>
  <c r="AT2021" i="1"/>
  <c r="AU2021" i="1"/>
  <c r="AV2021" i="1"/>
  <c r="AW2021" i="1"/>
  <c r="BB2021" i="1" s="1"/>
  <c r="AC2022" i="1"/>
  <c r="AD2022" i="1"/>
  <c r="AE2022" i="1"/>
  <c r="AF2022" i="1"/>
  <c r="AO2022" i="1" s="1"/>
  <c r="AN2022" i="1" s="1"/>
  <c r="AG2022" i="1"/>
  <c r="AH2022" i="1"/>
  <c r="AI2022" i="1"/>
  <c r="AJ2022" i="1"/>
  <c r="AK2022" i="1"/>
  <c r="AT2022" i="1"/>
  <c r="AU2022" i="1"/>
  <c r="AV2022" i="1"/>
  <c r="AW2022" i="1"/>
  <c r="BB2022" i="1" s="1"/>
  <c r="AC2023" i="1"/>
  <c r="AD2023" i="1"/>
  <c r="AE2023" i="1"/>
  <c r="AF2023" i="1"/>
  <c r="AO2023" i="1" s="1"/>
  <c r="AG2023" i="1"/>
  <c r="AH2023" i="1"/>
  <c r="AI2023" i="1"/>
  <c r="AJ2023" i="1"/>
  <c r="AK2023" i="1"/>
  <c r="AT2023" i="1"/>
  <c r="AU2023" i="1"/>
  <c r="AV2023" i="1"/>
  <c r="AW2023" i="1"/>
  <c r="BB2023" i="1" s="1"/>
  <c r="AC2024" i="1"/>
  <c r="AD2024" i="1"/>
  <c r="AE2024" i="1"/>
  <c r="AF2024" i="1"/>
  <c r="AG2024" i="1"/>
  <c r="AH2024" i="1"/>
  <c r="AI2024" i="1"/>
  <c r="AJ2024" i="1"/>
  <c r="AK2024" i="1"/>
  <c r="AO2024" i="1"/>
  <c r="AN2024" i="1" s="1"/>
  <c r="AT2024" i="1"/>
  <c r="AU2024" i="1"/>
  <c r="AV2024" i="1"/>
  <c r="AW2024" i="1"/>
  <c r="BB2024" i="1" s="1"/>
  <c r="AC2025" i="1"/>
  <c r="AD2025" i="1"/>
  <c r="AE2025" i="1"/>
  <c r="AF2025" i="1"/>
  <c r="AO2025" i="1" s="1"/>
  <c r="AG2025" i="1"/>
  <c r="AH2025" i="1"/>
  <c r="AI2025" i="1"/>
  <c r="AJ2025" i="1"/>
  <c r="AK2025" i="1"/>
  <c r="AT2025" i="1"/>
  <c r="AU2025" i="1"/>
  <c r="AV2025" i="1"/>
  <c r="AW2025" i="1"/>
  <c r="BB2025" i="1" s="1"/>
  <c r="AC2026" i="1"/>
  <c r="AD2026" i="1"/>
  <c r="AE2026" i="1"/>
  <c r="AF2026" i="1"/>
  <c r="AG2026" i="1"/>
  <c r="AH2026" i="1"/>
  <c r="AI2026" i="1"/>
  <c r="AJ2026" i="1"/>
  <c r="AK2026" i="1"/>
  <c r="AO2026" i="1"/>
  <c r="AN2026" i="1" s="1"/>
  <c r="AT2026" i="1"/>
  <c r="AU2026" i="1"/>
  <c r="AV2026" i="1"/>
  <c r="AW2026" i="1"/>
  <c r="BB2026" i="1" s="1"/>
  <c r="AC2027" i="1"/>
  <c r="AD2027" i="1"/>
  <c r="AE2027" i="1"/>
  <c r="AF2027" i="1"/>
  <c r="AO2027" i="1" s="1"/>
  <c r="AG2027" i="1"/>
  <c r="AH2027" i="1"/>
  <c r="AI2027" i="1"/>
  <c r="AJ2027" i="1"/>
  <c r="AK2027" i="1"/>
  <c r="AT2027" i="1"/>
  <c r="AU2027" i="1"/>
  <c r="AV2027" i="1"/>
  <c r="AW2027" i="1"/>
  <c r="BB2027" i="1" s="1"/>
  <c r="AC2028" i="1"/>
  <c r="AD2028" i="1"/>
  <c r="AE2028" i="1"/>
  <c r="AF2028" i="1"/>
  <c r="AO2028" i="1" s="1"/>
  <c r="AN2028" i="1" s="1"/>
  <c r="AG2028" i="1"/>
  <c r="AH2028" i="1"/>
  <c r="AI2028" i="1"/>
  <c r="AJ2028" i="1"/>
  <c r="AK2028" i="1"/>
  <c r="AT2028" i="1"/>
  <c r="AU2028" i="1"/>
  <c r="AV2028" i="1"/>
  <c r="AW2028" i="1"/>
  <c r="BB2028" i="1" s="1"/>
  <c r="AC2029" i="1"/>
  <c r="AD2029" i="1"/>
  <c r="AE2029" i="1"/>
  <c r="AF2029" i="1"/>
  <c r="AO2029" i="1" s="1"/>
  <c r="AG2029" i="1"/>
  <c r="AH2029" i="1"/>
  <c r="AI2029" i="1"/>
  <c r="AJ2029" i="1"/>
  <c r="AK2029" i="1"/>
  <c r="AT2029" i="1"/>
  <c r="AU2029" i="1"/>
  <c r="AV2029" i="1"/>
  <c r="AW2029" i="1"/>
  <c r="BB2029" i="1" s="1"/>
  <c r="AC2030" i="1"/>
  <c r="AD2030" i="1"/>
  <c r="AE2030" i="1"/>
  <c r="AF2030" i="1"/>
  <c r="AO2030" i="1" s="1"/>
  <c r="AN2030" i="1" s="1"/>
  <c r="AG2030" i="1"/>
  <c r="AH2030" i="1"/>
  <c r="AI2030" i="1"/>
  <c r="AJ2030" i="1"/>
  <c r="AK2030" i="1"/>
  <c r="AT2030" i="1"/>
  <c r="AU2030" i="1"/>
  <c r="AV2030" i="1"/>
  <c r="AW2030" i="1"/>
  <c r="BB2030" i="1" s="1"/>
  <c r="AC2031" i="1"/>
  <c r="AD2031" i="1"/>
  <c r="AE2031" i="1"/>
  <c r="AF2031" i="1"/>
  <c r="AO2031" i="1" s="1"/>
  <c r="AG2031" i="1"/>
  <c r="AH2031" i="1"/>
  <c r="AI2031" i="1"/>
  <c r="AJ2031" i="1"/>
  <c r="AK2031" i="1"/>
  <c r="AT2031" i="1"/>
  <c r="AU2031" i="1"/>
  <c r="AV2031" i="1"/>
  <c r="AW2031" i="1"/>
  <c r="BB2031" i="1" s="1"/>
  <c r="AC2032" i="1"/>
  <c r="AD2032" i="1"/>
  <c r="AE2032" i="1"/>
  <c r="AF2032" i="1"/>
  <c r="AO2032" i="1" s="1"/>
  <c r="AN2032" i="1" s="1"/>
  <c r="AG2032" i="1"/>
  <c r="AH2032" i="1"/>
  <c r="AI2032" i="1"/>
  <c r="AJ2032" i="1"/>
  <c r="AK2032" i="1"/>
  <c r="AT2032" i="1"/>
  <c r="AU2032" i="1"/>
  <c r="AV2032" i="1"/>
  <c r="AW2032" i="1"/>
  <c r="BB2032" i="1" s="1"/>
  <c r="AC2033" i="1"/>
  <c r="AD2033" i="1"/>
  <c r="AE2033" i="1"/>
  <c r="AF2033" i="1"/>
  <c r="AO2033" i="1" s="1"/>
  <c r="AG2033" i="1"/>
  <c r="AH2033" i="1"/>
  <c r="AI2033" i="1"/>
  <c r="AJ2033" i="1"/>
  <c r="AK2033" i="1"/>
  <c r="AT2033" i="1"/>
  <c r="AU2033" i="1"/>
  <c r="AV2033" i="1"/>
  <c r="AW2033" i="1"/>
  <c r="BB2033" i="1" s="1"/>
  <c r="AC2034" i="1"/>
  <c r="AD2034" i="1"/>
  <c r="AE2034" i="1"/>
  <c r="AF2034" i="1"/>
  <c r="AG2034" i="1"/>
  <c r="AH2034" i="1"/>
  <c r="AI2034" i="1"/>
  <c r="AJ2034" i="1"/>
  <c r="AK2034" i="1"/>
  <c r="AO2034" i="1"/>
  <c r="AN2034" i="1" s="1"/>
  <c r="AT2034" i="1"/>
  <c r="AU2034" i="1"/>
  <c r="AV2034" i="1"/>
  <c r="AW2034" i="1"/>
  <c r="BB2034" i="1" s="1"/>
  <c r="AC2035" i="1"/>
  <c r="AD2035" i="1"/>
  <c r="AE2035" i="1"/>
  <c r="AF2035" i="1"/>
  <c r="AO2035" i="1" s="1"/>
  <c r="AG2035" i="1"/>
  <c r="AH2035" i="1"/>
  <c r="AI2035" i="1"/>
  <c r="AJ2035" i="1"/>
  <c r="AK2035" i="1"/>
  <c r="AT2035" i="1"/>
  <c r="AU2035" i="1"/>
  <c r="AV2035" i="1"/>
  <c r="AW2035" i="1"/>
  <c r="BB2035" i="1" s="1"/>
  <c r="AC2036" i="1"/>
  <c r="AD2036" i="1"/>
  <c r="AE2036" i="1"/>
  <c r="AF2036" i="1"/>
  <c r="AO2036" i="1" s="1"/>
  <c r="AN2036" i="1" s="1"/>
  <c r="AG2036" i="1"/>
  <c r="AH2036" i="1"/>
  <c r="AI2036" i="1"/>
  <c r="AJ2036" i="1"/>
  <c r="AK2036" i="1"/>
  <c r="AT2036" i="1"/>
  <c r="AU2036" i="1"/>
  <c r="AV2036" i="1"/>
  <c r="AW2036" i="1"/>
  <c r="BB2036" i="1" s="1"/>
  <c r="AC2037" i="1"/>
  <c r="AD2037" i="1"/>
  <c r="AE2037" i="1"/>
  <c r="AF2037" i="1"/>
  <c r="AO2037" i="1" s="1"/>
  <c r="AG2037" i="1"/>
  <c r="AH2037" i="1"/>
  <c r="AI2037" i="1"/>
  <c r="AJ2037" i="1"/>
  <c r="AK2037" i="1"/>
  <c r="AT2037" i="1"/>
  <c r="AU2037" i="1"/>
  <c r="AV2037" i="1"/>
  <c r="AW2037" i="1"/>
  <c r="BB2037" i="1" s="1"/>
  <c r="AC2038" i="1"/>
  <c r="AD2038" i="1"/>
  <c r="AE2038" i="1"/>
  <c r="AF2038" i="1"/>
  <c r="AO2038" i="1" s="1"/>
  <c r="AN2038" i="1" s="1"/>
  <c r="AG2038" i="1"/>
  <c r="AH2038" i="1"/>
  <c r="AI2038" i="1"/>
  <c r="AJ2038" i="1"/>
  <c r="AK2038" i="1"/>
  <c r="AT2038" i="1"/>
  <c r="AU2038" i="1"/>
  <c r="AV2038" i="1"/>
  <c r="AW2038" i="1"/>
  <c r="BB2038" i="1" s="1"/>
  <c r="AC2039" i="1"/>
  <c r="AD2039" i="1"/>
  <c r="AE2039" i="1"/>
  <c r="AF2039" i="1"/>
  <c r="AO2039" i="1" s="1"/>
  <c r="AG2039" i="1"/>
  <c r="AH2039" i="1"/>
  <c r="AI2039" i="1"/>
  <c r="AJ2039" i="1"/>
  <c r="AK2039" i="1"/>
  <c r="AT2039" i="1"/>
  <c r="AU2039" i="1"/>
  <c r="AV2039" i="1"/>
  <c r="AW2039" i="1"/>
  <c r="BB2039" i="1" s="1"/>
  <c r="AC2040" i="1"/>
  <c r="AD2040" i="1"/>
  <c r="AE2040" i="1"/>
  <c r="AF2040" i="1"/>
  <c r="AG2040" i="1"/>
  <c r="AH2040" i="1"/>
  <c r="AI2040" i="1"/>
  <c r="AJ2040" i="1"/>
  <c r="AK2040" i="1"/>
  <c r="AO2040" i="1"/>
  <c r="AN2040" i="1" s="1"/>
  <c r="AT2040" i="1"/>
  <c r="AU2040" i="1"/>
  <c r="AV2040" i="1"/>
  <c r="AW2040" i="1"/>
  <c r="BB2040" i="1" s="1"/>
  <c r="AC2041" i="1"/>
  <c r="AD2041" i="1"/>
  <c r="AE2041" i="1"/>
  <c r="AF2041" i="1"/>
  <c r="AO2041" i="1" s="1"/>
  <c r="AG2041" i="1"/>
  <c r="AH2041" i="1"/>
  <c r="AI2041" i="1"/>
  <c r="AJ2041" i="1"/>
  <c r="AK2041" i="1"/>
  <c r="AT2041" i="1"/>
  <c r="AU2041" i="1"/>
  <c r="AV2041" i="1"/>
  <c r="AW2041" i="1"/>
  <c r="BB2041" i="1" s="1"/>
  <c r="AC2042" i="1"/>
  <c r="AD2042" i="1"/>
  <c r="AE2042" i="1"/>
  <c r="AF2042" i="1"/>
  <c r="AG2042" i="1"/>
  <c r="AH2042" i="1"/>
  <c r="AI2042" i="1"/>
  <c r="AJ2042" i="1"/>
  <c r="AK2042" i="1"/>
  <c r="AO2042" i="1"/>
  <c r="AN2042" i="1" s="1"/>
  <c r="AT2042" i="1"/>
  <c r="AU2042" i="1"/>
  <c r="AV2042" i="1"/>
  <c r="AW2042" i="1"/>
  <c r="BB2042" i="1" s="1"/>
  <c r="AC2043" i="1"/>
  <c r="AD2043" i="1"/>
  <c r="AE2043" i="1"/>
  <c r="AF2043" i="1"/>
  <c r="AO2043" i="1" s="1"/>
  <c r="AG2043" i="1"/>
  <c r="AH2043" i="1"/>
  <c r="AI2043" i="1"/>
  <c r="AJ2043" i="1"/>
  <c r="AK2043" i="1"/>
  <c r="AT2043" i="1"/>
  <c r="AU2043" i="1"/>
  <c r="AV2043" i="1"/>
  <c r="AW2043" i="1"/>
  <c r="BB2043" i="1" s="1"/>
  <c r="AC2044" i="1"/>
  <c r="AD2044" i="1"/>
  <c r="AE2044" i="1"/>
  <c r="AF2044" i="1"/>
  <c r="AO2044" i="1" s="1"/>
  <c r="AN2044" i="1" s="1"/>
  <c r="AG2044" i="1"/>
  <c r="AH2044" i="1"/>
  <c r="AI2044" i="1"/>
  <c r="AJ2044" i="1"/>
  <c r="AK2044" i="1"/>
  <c r="AT2044" i="1"/>
  <c r="AU2044" i="1"/>
  <c r="AV2044" i="1"/>
  <c r="AW2044" i="1"/>
  <c r="BB2044" i="1" s="1"/>
  <c r="AC2045" i="1"/>
  <c r="AD2045" i="1"/>
  <c r="AE2045" i="1"/>
  <c r="AF2045" i="1"/>
  <c r="AO2045" i="1" s="1"/>
  <c r="AG2045" i="1"/>
  <c r="AH2045" i="1"/>
  <c r="AI2045" i="1"/>
  <c r="AJ2045" i="1"/>
  <c r="AK2045" i="1"/>
  <c r="AT2045" i="1"/>
  <c r="AU2045" i="1"/>
  <c r="AV2045" i="1"/>
  <c r="AW2045" i="1"/>
  <c r="BB2045" i="1" s="1"/>
  <c r="AC2046" i="1"/>
  <c r="AD2046" i="1"/>
  <c r="AE2046" i="1"/>
  <c r="AF2046" i="1"/>
  <c r="AO2046" i="1" s="1"/>
  <c r="AN2046" i="1" s="1"/>
  <c r="AG2046" i="1"/>
  <c r="AH2046" i="1"/>
  <c r="AI2046" i="1"/>
  <c r="AJ2046" i="1"/>
  <c r="AK2046" i="1"/>
  <c r="AT2046" i="1"/>
  <c r="AU2046" i="1"/>
  <c r="AV2046" i="1"/>
  <c r="AW2046" i="1"/>
  <c r="BB2046" i="1" s="1"/>
  <c r="AC2047" i="1"/>
  <c r="AD2047" i="1"/>
  <c r="AE2047" i="1"/>
  <c r="AF2047" i="1"/>
  <c r="AO2047" i="1" s="1"/>
  <c r="AG2047" i="1"/>
  <c r="AH2047" i="1"/>
  <c r="AI2047" i="1"/>
  <c r="AJ2047" i="1"/>
  <c r="AK2047" i="1"/>
  <c r="AT2047" i="1"/>
  <c r="AU2047" i="1"/>
  <c r="AV2047" i="1"/>
  <c r="AW2047" i="1"/>
  <c r="BB2047" i="1" s="1"/>
  <c r="AC2048" i="1"/>
  <c r="AD2048" i="1"/>
  <c r="AE2048" i="1"/>
  <c r="AF2048" i="1"/>
  <c r="AG2048" i="1"/>
  <c r="AH2048" i="1"/>
  <c r="AI2048" i="1"/>
  <c r="AJ2048" i="1"/>
  <c r="AK2048" i="1"/>
  <c r="AO2048" i="1"/>
  <c r="AN2048" i="1" s="1"/>
  <c r="AT2048" i="1"/>
  <c r="AU2048" i="1"/>
  <c r="AV2048" i="1"/>
  <c r="AW2048" i="1"/>
  <c r="BB2048" i="1" s="1"/>
  <c r="AC2049" i="1"/>
  <c r="AD2049" i="1"/>
  <c r="AE2049" i="1"/>
  <c r="AF2049" i="1"/>
  <c r="AO2049" i="1" s="1"/>
  <c r="AG2049" i="1"/>
  <c r="AH2049" i="1"/>
  <c r="AI2049" i="1"/>
  <c r="AJ2049" i="1"/>
  <c r="AK2049" i="1"/>
  <c r="AT2049" i="1"/>
  <c r="AU2049" i="1"/>
  <c r="AV2049" i="1"/>
  <c r="AW2049" i="1"/>
  <c r="BB2049" i="1" s="1"/>
  <c r="AC2050" i="1"/>
  <c r="AD2050" i="1"/>
  <c r="AE2050" i="1"/>
  <c r="AF2050" i="1"/>
  <c r="AG2050" i="1"/>
  <c r="AH2050" i="1"/>
  <c r="AI2050" i="1"/>
  <c r="AJ2050" i="1"/>
  <c r="AK2050" i="1"/>
  <c r="AO2050" i="1"/>
  <c r="AN2050" i="1" s="1"/>
  <c r="AT2050" i="1"/>
  <c r="AU2050" i="1"/>
  <c r="AV2050" i="1"/>
  <c r="AW2050" i="1"/>
  <c r="BB2050" i="1" s="1"/>
  <c r="AC2051" i="1"/>
  <c r="AD2051" i="1"/>
  <c r="AE2051" i="1"/>
  <c r="AF2051" i="1"/>
  <c r="AO2051" i="1" s="1"/>
  <c r="AG2051" i="1"/>
  <c r="AH2051" i="1"/>
  <c r="AI2051" i="1"/>
  <c r="AJ2051" i="1"/>
  <c r="AK2051" i="1"/>
  <c r="AT2051" i="1"/>
  <c r="AU2051" i="1"/>
  <c r="AV2051" i="1"/>
  <c r="AW2051" i="1"/>
  <c r="BB2051" i="1" s="1"/>
  <c r="AC2052" i="1"/>
  <c r="AD2052" i="1"/>
  <c r="AE2052" i="1"/>
  <c r="AF2052" i="1"/>
  <c r="AO2052" i="1" s="1"/>
  <c r="AN2052" i="1" s="1"/>
  <c r="AG2052" i="1"/>
  <c r="AH2052" i="1"/>
  <c r="AI2052" i="1"/>
  <c r="AJ2052" i="1"/>
  <c r="AK2052" i="1"/>
  <c r="AT2052" i="1"/>
  <c r="AU2052" i="1"/>
  <c r="AV2052" i="1"/>
  <c r="AW2052" i="1"/>
  <c r="BB2052" i="1" s="1"/>
  <c r="AC2053" i="1"/>
  <c r="AD2053" i="1"/>
  <c r="AE2053" i="1"/>
  <c r="AF2053" i="1"/>
  <c r="AO2053" i="1" s="1"/>
  <c r="AG2053" i="1"/>
  <c r="AH2053" i="1"/>
  <c r="AI2053" i="1"/>
  <c r="AJ2053" i="1"/>
  <c r="AK2053" i="1"/>
  <c r="AT2053" i="1"/>
  <c r="AU2053" i="1"/>
  <c r="AV2053" i="1"/>
  <c r="AW2053" i="1"/>
  <c r="BB2053" i="1" s="1"/>
  <c r="AC2054" i="1"/>
  <c r="AD2054" i="1"/>
  <c r="AE2054" i="1"/>
  <c r="AF2054" i="1"/>
  <c r="AO2054" i="1" s="1"/>
  <c r="AN2054" i="1" s="1"/>
  <c r="AG2054" i="1"/>
  <c r="AH2054" i="1"/>
  <c r="AI2054" i="1"/>
  <c r="AJ2054" i="1"/>
  <c r="AK2054" i="1"/>
  <c r="AT2054" i="1"/>
  <c r="AU2054" i="1"/>
  <c r="AV2054" i="1"/>
  <c r="AW2054" i="1"/>
  <c r="BB2054" i="1" s="1"/>
  <c r="AC2055" i="1"/>
  <c r="AD2055" i="1"/>
  <c r="AE2055" i="1"/>
  <c r="AF2055" i="1"/>
  <c r="AO2055" i="1" s="1"/>
  <c r="AG2055" i="1"/>
  <c r="AH2055" i="1"/>
  <c r="AI2055" i="1"/>
  <c r="AJ2055" i="1"/>
  <c r="AK2055" i="1"/>
  <c r="AT2055" i="1"/>
  <c r="AU2055" i="1"/>
  <c r="AV2055" i="1"/>
  <c r="AW2055" i="1"/>
  <c r="BB2055" i="1" s="1"/>
  <c r="AC2056" i="1"/>
  <c r="AD2056" i="1"/>
  <c r="AE2056" i="1"/>
  <c r="AF2056" i="1"/>
  <c r="AG2056" i="1"/>
  <c r="AH2056" i="1"/>
  <c r="AI2056" i="1"/>
  <c r="AJ2056" i="1"/>
  <c r="AK2056" i="1"/>
  <c r="AO2056" i="1"/>
  <c r="AN2056" i="1" s="1"/>
  <c r="AT2056" i="1"/>
  <c r="AU2056" i="1"/>
  <c r="AV2056" i="1"/>
  <c r="AW2056" i="1"/>
  <c r="BB2056" i="1" s="1"/>
  <c r="AC2057" i="1"/>
  <c r="AD2057" i="1"/>
  <c r="AE2057" i="1"/>
  <c r="AF2057" i="1"/>
  <c r="AO2057" i="1" s="1"/>
  <c r="AG2057" i="1"/>
  <c r="AH2057" i="1"/>
  <c r="AI2057" i="1"/>
  <c r="AJ2057" i="1"/>
  <c r="AK2057" i="1"/>
  <c r="AT2057" i="1"/>
  <c r="AU2057" i="1"/>
  <c r="AV2057" i="1"/>
  <c r="AW2057" i="1"/>
  <c r="BB2057" i="1" s="1"/>
  <c r="AC2058" i="1"/>
  <c r="AD2058" i="1"/>
  <c r="AE2058" i="1"/>
  <c r="AF2058" i="1"/>
  <c r="AG2058" i="1"/>
  <c r="AH2058" i="1"/>
  <c r="AI2058" i="1"/>
  <c r="AJ2058" i="1"/>
  <c r="AK2058" i="1"/>
  <c r="AO2058" i="1"/>
  <c r="AN2058" i="1" s="1"/>
  <c r="AT2058" i="1"/>
  <c r="AU2058" i="1"/>
  <c r="AV2058" i="1"/>
  <c r="AW2058" i="1"/>
  <c r="BB2058" i="1" s="1"/>
  <c r="AC2059" i="1"/>
  <c r="AD2059" i="1"/>
  <c r="AE2059" i="1"/>
  <c r="AF2059" i="1"/>
  <c r="AO2059" i="1" s="1"/>
  <c r="AG2059" i="1"/>
  <c r="AH2059" i="1"/>
  <c r="AI2059" i="1"/>
  <c r="AJ2059" i="1"/>
  <c r="AK2059" i="1"/>
  <c r="AT2059" i="1"/>
  <c r="AU2059" i="1"/>
  <c r="AV2059" i="1"/>
  <c r="AW2059" i="1"/>
  <c r="BB2059" i="1" s="1"/>
  <c r="AC2060" i="1"/>
  <c r="AD2060" i="1"/>
  <c r="AE2060" i="1"/>
  <c r="AF2060" i="1"/>
  <c r="AO2060" i="1" s="1"/>
  <c r="AN2060" i="1" s="1"/>
  <c r="AG2060" i="1"/>
  <c r="AH2060" i="1"/>
  <c r="AI2060" i="1"/>
  <c r="AJ2060" i="1"/>
  <c r="AK2060" i="1"/>
  <c r="AT2060" i="1"/>
  <c r="AU2060" i="1"/>
  <c r="AV2060" i="1"/>
  <c r="AW2060" i="1"/>
  <c r="BB2060" i="1" s="1"/>
  <c r="AC2061" i="1"/>
  <c r="AD2061" i="1"/>
  <c r="AE2061" i="1"/>
  <c r="AF2061" i="1"/>
  <c r="AO2061" i="1" s="1"/>
  <c r="AG2061" i="1"/>
  <c r="AH2061" i="1"/>
  <c r="AI2061" i="1"/>
  <c r="AJ2061" i="1"/>
  <c r="AK2061" i="1"/>
  <c r="AT2061" i="1"/>
  <c r="AU2061" i="1"/>
  <c r="AV2061" i="1"/>
  <c r="AW2061" i="1"/>
  <c r="BB2061" i="1" s="1"/>
  <c r="AC2062" i="1"/>
  <c r="AD2062" i="1"/>
  <c r="AE2062" i="1"/>
  <c r="AF2062" i="1"/>
  <c r="AO2062" i="1" s="1"/>
  <c r="AN2062" i="1" s="1"/>
  <c r="AG2062" i="1"/>
  <c r="AH2062" i="1"/>
  <c r="AI2062" i="1"/>
  <c r="AJ2062" i="1"/>
  <c r="AK2062" i="1"/>
  <c r="AT2062" i="1"/>
  <c r="AU2062" i="1"/>
  <c r="AV2062" i="1"/>
  <c r="AW2062" i="1"/>
  <c r="BB2062" i="1" s="1"/>
  <c r="AC2063" i="1"/>
  <c r="AD2063" i="1"/>
  <c r="AE2063" i="1"/>
  <c r="AF2063" i="1"/>
  <c r="AO2063" i="1" s="1"/>
  <c r="AG2063" i="1"/>
  <c r="AH2063" i="1"/>
  <c r="AI2063" i="1"/>
  <c r="AJ2063" i="1"/>
  <c r="AK2063" i="1"/>
  <c r="AT2063" i="1"/>
  <c r="AU2063" i="1"/>
  <c r="AV2063" i="1"/>
  <c r="AW2063" i="1"/>
  <c r="BB2063" i="1" s="1"/>
  <c r="AC2064" i="1"/>
  <c r="AD2064" i="1"/>
  <c r="AE2064" i="1"/>
  <c r="AF2064" i="1"/>
  <c r="AG2064" i="1"/>
  <c r="AH2064" i="1"/>
  <c r="AI2064" i="1"/>
  <c r="AJ2064" i="1"/>
  <c r="AK2064" i="1"/>
  <c r="AO2064" i="1"/>
  <c r="AN2064" i="1" s="1"/>
  <c r="AT2064" i="1"/>
  <c r="AU2064" i="1"/>
  <c r="AV2064" i="1"/>
  <c r="AW2064" i="1"/>
  <c r="BB2064" i="1" s="1"/>
  <c r="AC2065" i="1"/>
  <c r="AD2065" i="1"/>
  <c r="AE2065" i="1"/>
  <c r="AF2065" i="1"/>
  <c r="AO2065" i="1" s="1"/>
  <c r="AG2065" i="1"/>
  <c r="AH2065" i="1"/>
  <c r="AI2065" i="1"/>
  <c r="AJ2065" i="1"/>
  <c r="AK2065" i="1"/>
  <c r="AT2065" i="1"/>
  <c r="AU2065" i="1"/>
  <c r="AV2065" i="1"/>
  <c r="AW2065" i="1"/>
  <c r="BB2065" i="1" s="1"/>
  <c r="AC2066" i="1"/>
  <c r="AD2066" i="1"/>
  <c r="AE2066" i="1"/>
  <c r="AF2066" i="1"/>
  <c r="AG2066" i="1"/>
  <c r="AH2066" i="1"/>
  <c r="AI2066" i="1"/>
  <c r="AJ2066" i="1"/>
  <c r="AK2066" i="1"/>
  <c r="AO2066" i="1"/>
  <c r="AN2066" i="1" s="1"/>
  <c r="AT2066" i="1"/>
  <c r="AU2066" i="1"/>
  <c r="AV2066" i="1"/>
  <c r="AW2066" i="1"/>
  <c r="BB2066" i="1" s="1"/>
  <c r="AC2067" i="1"/>
  <c r="AD2067" i="1"/>
  <c r="AE2067" i="1"/>
  <c r="AF2067" i="1"/>
  <c r="AO2067" i="1" s="1"/>
  <c r="AG2067" i="1"/>
  <c r="AH2067" i="1"/>
  <c r="AI2067" i="1"/>
  <c r="AJ2067" i="1"/>
  <c r="AK2067" i="1"/>
  <c r="AT2067" i="1"/>
  <c r="AU2067" i="1"/>
  <c r="AV2067" i="1"/>
  <c r="AW2067" i="1"/>
  <c r="BB2067" i="1" s="1"/>
  <c r="AC2068" i="1"/>
  <c r="AD2068" i="1"/>
  <c r="AE2068" i="1"/>
  <c r="AF2068" i="1"/>
  <c r="AO2068" i="1" s="1"/>
  <c r="AN2068" i="1" s="1"/>
  <c r="AG2068" i="1"/>
  <c r="AH2068" i="1"/>
  <c r="AI2068" i="1"/>
  <c r="AJ2068" i="1"/>
  <c r="AK2068" i="1"/>
  <c r="AT2068" i="1"/>
  <c r="AU2068" i="1"/>
  <c r="AV2068" i="1"/>
  <c r="AW2068" i="1"/>
  <c r="BB2068" i="1" s="1"/>
  <c r="AC2069" i="1"/>
  <c r="AD2069" i="1"/>
  <c r="AE2069" i="1"/>
  <c r="AF2069" i="1"/>
  <c r="AO2069" i="1" s="1"/>
  <c r="AG2069" i="1"/>
  <c r="AH2069" i="1"/>
  <c r="AI2069" i="1"/>
  <c r="AJ2069" i="1"/>
  <c r="AK2069" i="1"/>
  <c r="AT2069" i="1"/>
  <c r="AU2069" i="1"/>
  <c r="AV2069" i="1"/>
  <c r="AW2069" i="1"/>
  <c r="BB2069" i="1" s="1"/>
  <c r="AC2070" i="1"/>
  <c r="AD2070" i="1"/>
  <c r="AE2070" i="1"/>
  <c r="AF2070" i="1"/>
  <c r="AO2070" i="1" s="1"/>
  <c r="AN2070" i="1" s="1"/>
  <c r="AG2070" i="1"/>
  <c r="AH2070" i="1"/>
  <c r="AI2070" i="1"/>
  <c r="AJ2070" i="1"/>
  <c r="AK2070" i="1"/>
  <c r="AT2070" i="1"/>
  <c r="AU2070" i="1"/>
  <c r="AV2070" i="1"/>
  <c r="AW2070" i="1"/>
  <c r="BB2070" i="1" s="1"/>
  <c r="AC2071" i="1"/>
  <c r="AD2071" i="1"/>
  <c r="AE2071" i="1"/>
  <c r="AF2071" i="1"/>
  <c r="AO2071" i="1" s="1"/>
  <c r="AG2071" i="1"/>
  <c r="AH2071" i="1"/>
  <c r="AI2071" i="1"/>
  <c r="AJ2071" i="1"/>
  <c r="AK2071" i="1"/>
  <c r="AT2071" i="1"/>
  <c r="AU2071" i="1"/>
  <c r="AV2071" i="1"/>
  <c r="AW2071" i="1"/>
  <c r="BB2071" i="1" s="1"/>
  <c r="AC2072" i="1"/>
  <c r="AD2072" i="1"/>
  <c r="AE2072" i="1"/>
  <c r="AF2072" i="1"/>
  <c r="AG2072" i="1"/>
  <c r="AH2072" i="1"/>
  <c r="AI2072" i="1"/>
  <c r="AJ2072" i="1"/>
  <c r="AK2072" i="1"/>
  <c r="AO2072" i="1"/>
  <c r="AN2072" i="1" s="1"/>
  <c r="AT2072" i="1"/>
  <c r="AU2072" i="1"/>
  <c r="AV2072" i="1"/>
  <c r="AW2072" i="1"/>
  <c r="BB2072" i="1" s="1"/>
  <c r="AC2073" i="1"/>
  <c r="AD2073" i="1"/>
  <c r="AE2073" i="1"/>
  <c r="AF2073" i="1"/>
  <c r="AO2073" i="1" s="1"/>
  <c r="AG2073" i="1"/>
  <c r="AH2073" i="1"/>
  <c r="AI2073" i="1"/>
  <c r="AJ2073" i="1"/>
  <c r="AK2073" i="1"/>
  <c r="AT2073" i="1"/>
  <c r="AU2073" i="1"/>
  <c r="AV2073" i="1"/>
  <c r="AW2073" i="1"/>
  <c r="BB2073" i="1" s="1"/>
  <c r="AC2074" i="1"/>
  <c r="AD2074" i="1"/>
  <c r="AE2074" i="1"/>
  <c r="AF2074" i="1"/>
  <c r="AG2074" i="1"/>
  <c r="AH2074" i="1"/>
  <c r="AI2074" i="1"/>
  <c r="AJ2074" i="1"/>
  <c r="AK2074" i="1"/>
  <c r="AO2074" i="1"/>
  <c r="AN2074" i="1" s="1"/>
  <c r="AT2074" i="1"/>
  <c r="AU2074" i="1"/>
  <c r="AV2074" i="1"/>
  <c r="AW2074" i="1"/>
  <c r="BB2074" i="1" s="1"/>
  <c r="AC2075" i="1"/>
  <c r="AD2075" i="1"/>
  <c r="AE2075" i="1"/>
  <c r="AF2075" i="1"/>
  <c r="AO2075" i="1" s="1"/>
  <c r="AG2075" i="1"/>
  <c r="AH2075" i="1"/>
  <c r="AI2075" i="1"/>
  <c r="AJ2075" i="1"/>
  <c r="AK2075" i="1"/>
  <c r="AT2075" i="1"/>
  <c r="AU2075" i="1"/>
  <c r="AV2075" i="1"/>
  <c r="AW2075" i="1"/>
  <c r="BB2075" i="1" s="1"/>
  <c r="AC2076" i="1"/>
  <c r="AD2076" i="1"/>
  <c r="AE2076" i="1"/>
  <c r="AF2076" i="1"/>
  <c r="AO2076" i="1" s="1"/>
  <c r="AN2076" i="1" s="1"/>
  <c r="AG2076" i="1"/>
  <c r="AH2076" i="1"/>
  <c r="AI2076" i="1"/>
  <c r="AJ2076" i="1"/>
  <c r="AK2076" i="1"/>
  <c r="AT2076" i="1"/>
  <c r="AU2076" i="1"/>
  <c r="AV2076" i="1"/>
  <c r="AW2076" i="1"/>
  <c r="BB2076" i="1" s="1"/>
  <c r="AC2077" i="1"/>
  <c r="AD2077" i="1"/>
  <c r="AE2077" i="1"/>
  <c r="AF2077" i="1"/>
  <c r="AO2077" i="1" s="1"/>
  <c r="AG2077" i="1"/>
  <c r="AH2077" i="1"/>
  <c r="AI2077" i="1"/>
  <c r="AJ2077" i="1"/>
  <c r="AK2077" i="1"/>
  <c r="AT2077" i="1"/>
  <c r="AU2077" i="1"/>
  <c r="AV2077" i="1"/>
  <c r="AW2077" i="1"/>
  <c r="BB2077" i="1" s="1"/>
  <c r="AC2078" i="1"/>
  <c r="AD2078" i="1"/>
  <c r="AE2078" i="1"/>
  <c r="AF2078" i="1"/>
  <c r="AO2078" i="1" s="1"/>
  <c r="AN2078" i="1" s="1"/>
  <c r="AG2078" i="1"/>
  <c r="AH2078" i="1"/>
  <c r="AI2078" i="1"/>
  <c r="AJ2078" i="1"/>
  <c r="AK2078" i="1"/>
  <c r="AT2078" i="1"/>
  <c r="AU2078" i="1"/>
  <c r="AV2078" i="1"/>
  <c r="AW2078" i="1"/>
  <c r="BB2078" i="1" s="1"/>
  <c r="AC2079" i="1"/>
  <c r="AD2079" i="1"/>
  <c r="AE2079" i="1"/>
  <c r="AF2079" i="1"/>
  <c r="AO2079" i="1" s="1"/>
  <c r="AG2079" i="1"/>
  <c r="AH2079" i="1"/>
  <c r="AI2079" i="1"/>
  <c r="AJ2079" i="1"/>
  <c r="AK2079" i="1"/>
  <c r="AT2079" i="1"/>
  <c r="AU2079" i="1"/>
  <c r="AV2079" i="1"/>
  <c r="AW2079" i="1"/>
  <c r="BB2079" i="1" s="1"/>
  <c r="AC2080" i="1"/>
  <c r="AD2080" i="1"/>
  <c r="AE2080" i="1"/>
  <c r="AF2080" i="1"/>
  <c r="AG2080" i="1"/>
  <c r="AH2080" i="1"/>
  <c r="AI2080" i="1"/>
  <c r="AJ2080" i="1"/>
  <c r="AK2080" i="1"/>
  <c r="AO2080" i="1"/>
  <c r="AN2080" i="1" s="1"/>
  <c r="AT2080" i="1"/>
  <c r="AU2080" i="1"/>
  <c r="AV2080" i="1"/>
  <c r="AW2080" i="1"/>
  <c r="BB2080" i="1" s="1"/>
  <c r="AC2081" i="1"/>
  <c r="AD2081" i="1"/>
  <c r="AE2081" i="1"/>
  <c r="AF2081" i="1"/>
  <c r="AO2081" i="1" s="1"/>
  <c r="AG2081" i="1"/>
  <c r="AH2081" i="1"/>
  <c r="AI2081" i="1"/>
  <c r="AJ2081" i="1"/>
  <c r="AK2081" i="1"/>
  <c r="AT2081" i="1"/>
  <c r="AU2081" i="1"/>
  <c r="AV2081" i="1"/>
  <c r="AW2081" i="1"/>
  <c r="BB2081" i="1" s="1"/>
  <c r="AC2082" i="1"/>
  <c r="AD2082" i="1"/>
  <c r="AE2082" i="1"/>
  <c r="AF2082" i="1"/>
  <c r="AO2082" i="1" s="1"/>
  <c r="AN2082" i="1" s="1"/>
  <c r="AG2082" i="1"/>
  <c r="AH2082" i="1"/>
  <c r="AI2082" i="1"/>
  <c r="AJ2082" i="1"/>
  <c r="AK2082" i="1"/>
  <c r="AT2082" i="1"/>
  <c r="AU2082" i="1"/>
  <c r="AV2082" i="1"/>
  <c r="AW2082" i="1"/>
  <c r="BB2082" i="1" s="1"/>
  <c r="AC2083" i="1"/>
  <c r="AD2083" i="1"/>
  <c r="AE2083" i="1"/>
  <c r="AF2083" i="1"/>
  <c r="AO2083" i="1" s="1"/>
  <c r="AG2083" i="1"/>
  <c r="AH2083" i="1"/>
  <c r="AI2083" i="1"/>
  <c r="AJ2083" i="1"/>
  <c r="AK2083" i="1"/>
  <c r="AT2083" i="1"/>
  <c r="AU2083" i="1"/>
  <c r="AV2083" i="1"/>
  <c r="AW2083" i="1"/>
  <c r="BB2083" i="1" s="1"/>
  <c r="AC2084" i="1"/>
  <c r="AD2084" i="1"/>
  <c r="AE2084" i="1"/>
  <c r="AF2084" i="1"/>
  <c r="AO2084" i="1" s="1"/>
  <c r="AN2084" i="1" s="1"/>
  <c r="AG2084" i="1"/>
  <c r="AH2084" i="1"/>
  <c r="AI2084" i="1"/>
  <c r="AJ2084" i="1"/>
  <c r="AK2084" i="1"/>
  <c r="AT2084" i="1"/>
  <c r="AU2084" i="1"/>
  <c r="AV2084" i="1"/>
  <c r="AW2084" i="1"/>
  <c r="BB2084" i="1" s="1"/>
  <c r="AC2085" i="1"/>
  <c r="AD2085" i="1"/>
  <c r="AE2085" i="1"/>
  <c r="AF2085" i="1"/>
  <c r="AO2085" i="1" s="1"/>
  <c r="AG2085" i="1"/>
  <c r="AH2085" i="1"/>
  <c r="AI2085" i="1"/>
  <c r="AJ2085" i="1"/>
  <c r="AK2085" i="1"/>
  <c r="AT2085" i="1"/>
  <c r="AU2085" i="1"/>
  <c r="AV2085" i="1"/>
  <c r="AW2085" i="1"/>
  <c r="BB2085" i="1" s="1"/>
  <c r="AC2086" i="1"/>
  <c r="AD2086" i="1"/>
  <c r="AE2086" i="1"/>
  <c r="AF2086" i="1"/>
  <c r="AO2086" i="1" s="1"/>
  <c r="AN2086" i="1" s="1"/>
  <c r="AG2086" i="1"/>
  <c r="AH2086" i="1"/>
  <c r="AI2086" i="1"/>
  <c r="AJ2086" i="1"/>
  <c r="AK2086" i="1"/>
  <c r="AT2086" i="1"/>
  <c r="AU2086" i="1"/>
  <c r="AV2086" i="1"/>
  <c r="AW2086" i="1"/>
  <c r="BB2086" i="1" s="1"/>
  <c r="AC2087" i="1"/>
  <c r="AD2087" i="1"/>
  <c r="AE2087" i="1"/>
  <c r="AF2087" i="1"/>
  <c r="AO2087" i="1" s="1"/>
  <c r="AG2087" i="1"/>
  <c r="AH2087" i="1"/>
  <c r="AI2087" i="1"/>
  <c r="AJ2087" i="1"/>
  <c r="AK2087" i="1"/>
  <c r="AT2087" i="1"/>
  <c r="AU2087" i="1"/>
  <c r="AV2087" i="1"/>
  <c r="AW2087" i="1"/>
  <c r="BB2087" i="1" s="1"/>
  <c r="AC2088" i="1"/>
  <c r="AD2088" i="1"/>
  <c r="AE2088" i="1"/>
  <c r="AF2088" i="1"/>
  <c r="AG2088" i="1"/>
  <c r="AH2088" i="1"/>
  <c r="AI2088" i="1"/>
  <c r="AJ2088" i="1"/>
  <c r="AK2088" i="1"/>
  <c r="AO2088" i="1"/>
  <c r="AN2088" i="1" s="1"/>
  <c r="AT2088" i="1"/>
  <c r="AU2088" i="1"/>
  <c r="AV2088" i="1"/>
  <c r="AW2088" i="1"/>
  <c r="BB2088" i="1" s="1"/>
  <c r="AC2089" i="1"/>
  <c r="AD2089" i="1"/>
  <c r="AE2089" i="1"/>
  <c r="AF2089" i="1"/>
  <c r="AO2089" i="1" s="1"/>
  <c r="AG2089" i="1"/>
  <c r="AH2089" i="1"/>
  <c r="AI2089" i="1"/>
  <c r="AJ2089" i="1"/>
  <c r="AK2089" i="1"/>
  <c r="AT2089" i="1"/>
  <c r="AU2089" i="1"/>
  <c r="AV2089" i="1"/>
  <c r="AW2089" i="1"/>
  <c r="BB2089" i="1" s="1"/>
  <c r="AC2090" i="1"/>
  <c r="AD2090" i="1"/>
  <c r="AE2090" i="1"/>
  <c r="AF2090" i="1"/>
  <c r="AG2090" i="1"/>
  <c r="AH2090" i="1"/>
  <c r="AI2090" i="1"/>
  <c r="AJ2090" i="1"/>
  <c r="AK2090" i="1"/>
  <c r="AO2090" i="1"/>
  <c r="AN2090" i="1" s="1"/>
  <c r="AT2090" i="1"/>
  <c r="AU2090" i="1"/>
  <c r="AV2090" i="1"/>
  <c r="AW2090" i="1"/>
  <c r="BB2090" i="1" s="1"/>
  <c r="AC2091" i="1"/>
  <c r="AD2091" i="1"/>
  <c r="AE2091" i="1"/>
  <c r="AF2091" i="1"/>
  <c r="AO2091" i="1" s="1"/>
  <c r="AG2091" i="1"/>
  <c r="AH2091" i="1"/>
  <c r="AI2091" i="1"/>
  <c r="AJ2091" i="1"/>
  <c r="AK2091" i="1"/>
  <c r="AT2091" i="1"/>
  <c r="AU2091" i="1"/>
  <c r="AV2091" i="1"/>
  <c r="AW2091" i="1"/>
  <c r="BB2091" i="1" s="1"/>
  <c r="AC2092" i="1"/>
  <c r="AD2092" i="1"/>
  <c r="AE2092" i="1"/>
  <c r="AF2092" i="1"/>
  <c r="AO2092" i="1" s="1"/>
  <c r="AN2092" i="1" s="1"/>
  <c r="AG2092" i="1"/>
  <c r="AH2092" i="1"/>
  <c r="AI2092" i="1"/>
  <c r="AJ2092" i="1"/>
  <c r="AK2092" i="1"/>
  <c r="AT2092" i="1"/>
  <c r="AU2092" i="1"/>
  <c r="AV2092" i="1"/>
  <c r="AW2092" i="1"/>
  <c r="BB2092" i="1" s="1"/>
  <c r="AC2093" i="1"/>
  <c r="AD2093" i="1"/>
  <c r="AE2093" i="1"/>
  <c r="AF2093" i="1"/>
  <c r="AO2093" i="1" s="1"/>
  <c r="AG2093" i="1"/>
  <c r="AH2093" i="1"/>
  <c r="AI2093" i="1"/>
  <c r="AJ2093" i="1"/>
  <c r="AK2093" i="1"/>
  <c r="AT2093" i="1"/>
  <c r="AU2093" i="1"/>
  <c r="AV2093" i="1"/>
  <c r="AW2093" i="1"/>
  <c r="BB2093" i="1" s="1"/>
  <c r="AC2094" i="1"/>
  <c r="AD2094" i="1"/>
  <c r="AE2094" i="1"/>
  <c r="AF2094" i="1"/>
  <c r="AO2094" i="1" s="1"/>
  <c r="AN2094" i="1" s="1"/>
  <c r="AG2094" i="1"/>
  <c r="AH2094" i="1"/>
  <c r="AI2094" i="1"/>
  <c r="AJ2094" i="1"/>
  <c r="AK2094" i="1"/>
  <c r="AT2094" i="1"/>
  <c r="AU2094" i="1"/>
  <c r="AV2094" i="1"/>
  <c r="AW2094" i="1"/>
  <c r="BB2094" i="1" s="1"/>
  <c r="AC2095" i="1"/>
  <c r="AD2095" i="1"/>
  <c r="AE2095" i="1"/>
  <c r="AF2095" i="1"/>
  <c r="AO2095" i="1" s="1"/>
  <c r="AG2095" i="1"/>
  <c r="AH2095" i="1"/>
  <c r="AI2095" i="1"/>
  <c r="AJ2095" i="1"/>
  <c r="AK2095" i="1"/>
  <c r="AT2095" i="1"/>
  <c r="AU2095" i="1"/>
  <c r="AV2095" i="1"/>
  <c r="AW2095" i="1"/>
  <c r="BB2095" i="1" s="1"/>
  <c r="AC2096" i="1"/>
  <c r="AD2096" i="1"/>
  <c r="AE2096" i="1"/>
  <c r="AF2096" i="1"/>
  <c r="AG2096" i="1"/>
  <c r="AH2096" i="1"/>
  <c r="AI2096" i="1"/>
  <c r="AJ2096" i="1"/>
  <c r="AK2096" i="1"/>
  <c r="AO2096" i="1"/>
  <c r="AN2096" i="1" s="1"/>
  <c r="AT2096" i="1"/>
  <c r="AU2096" i="1"/>
  <c r="AV2096" i="1"/>
  <c r="AW2096" i="1"/>
  <c r="BB2096" i="1" s="1"/>
  <c r="AC2097" i="1"/>
  <c r="AD2097" i="1"/>
  <c r="AE2097" i="1"/>
  <c r="AF2097" i="1"/>
  <c r="AO2097" i="1" s="1"/>
  <c r="AG2097" i="1"/>
  <c r="AH2097" i="1"/>
  <c r="AI2097" i="1"/>
  <c r="AJ2097" i="1"/>
  <c r="AK2097" i="1"/>
  <c r="AT2097" i="1"/>
  <c r="AU2097" i="1"/>
  <c r="AV2097" i="1"/>
  <c r="AW2097" i="1"/>
  <c r="BB2097" i="1" s="1"/>
  <c r="AC2098" i="1"/>
  <c r="AD2098" i="1"/>
  <c r="AE2098" i="1"/>
  <c r="AF2098" i="1"/>
  <c r="AG2098" i="1"/>
  <c r="AH2098" i="1"/>
  <c r="AI2098" i="1"/>
  <c r="AJ2098" i="1"/>
  <c r="AK2098" i="1"/>
  <c r="AO2098" i="1"/>
  <c r="AN2098" i="1" s="1"/>
  <c r="AT2098" i="1"/>
  <c r="AU2098" i="1"/>
  <c r="AV2098" i="1"/>
  <c r="AW2098" i="1"/>
  <c r="BB2098" i="1" s="1"/>
  <c r="AC2099" i="1"/>
  <c r="AD2099" i="1"/>
  <c r="AE2099" i="1"/>
  <c r="AF2099" i="1"/>
  <c r="AO2099" i="1" s="1"/>
  <c r="AG2099" i="1"/>
  <c r="AH2099" i="1"/>
  <c r="AI2099" i="1"/>
  <c r="AJ2099" i="1"/>
  <c r="AK2099" i="1"/>
  <c r="AT2099" i="1"/>
  <c r="AU2099" i="1"/>
  <c r="AV2099" i="1"/>
  <c r="AW2099" i="1"/>
  <c r="BB2099" i="1" s="1"/>
  <c r="AC2100" i="1"/>
  <c r="AD2100" i="1"/>
  <c r="AE2100" i="1"/>
  <c r="AF2100" i="1"/>
  <c r="AO2100" i="1" s="1"/>
  <c r="AN2100" i="1" s="1"/>
  <c r="AG2100" i="1"/>
  <c r="AH2100" i="1"/>
  <c r="AI2100" i="1"/>
  <c r="AJ2100" i="1"/>
  <c r="AK2100" i="1"/>
  <c r="AT2100" i="1"/>
  <c r="AU2100" i="1"/>
  <c r="AV2100" i="1"/>
  <c r="AW2100" i="1"/>
  <c r="BB2100" i="1" s="1"/>
  <c r="AC2101" i="1"/>
  <c r="AD2101" i="1"/>
  <c r="AE2101" i="1"/>
  <c r="AF2101" i="1"/>
  <c r="AO2101" i="1" s="1"/>
  <c r="AG2101" i="1"/>
  <c r="AH2101" i="1"/>
  <c r="AI2101" i="1"/>
  <c r="AJ2101" i="1"/>
  <c r="AK2101" i="1"/>
  <c r="AT2101" i="1"/>
  <c r="AU2101" i="1"/>
  <c r="AV2101" i="1"/>
  <c r="AW2101" i="1"/>
  <c r="BB2101" i="1" s="1"/>
  <c r="AC2102" i="1"/>
  <c r="AD2102" i="1"/>
  <c r="AE2102" i="1"/>
  <c r="AF2102" i="1"/>
  <c r="AO2102" i="1" s="1"/>
  <c r="AN2102" i="1" s="1"/>
  <c r="AG2102" i="1"/>
  <c r="AH2102" i="1"/>
  <c r="AI2102" i="1"/>
  <c r="AJ2102" i="1"/>
  <c r="AK2102" i="1"/>
  <c r="AT2102" i="1"/>
  <c r="AU2102" i="1"/>
  <c r="AV2102" i="1"/>
  <c r="AW2102" i="1"/>
  <c r="BB2102" i="1" s="1"/>
  <c r="AC2103" i="1"/>
  <c r="AD2103" i="1"/>
  <c r="AE2103" i="1"/>
  <c r="AF2103" i="1"/>
  <c r="AO2103" i="1" s="1"/>
  <c r="AG2103" i="1"/>
  <c r="AH2103" i="1"/>
  <c r="AI2103" i="1"/>
  <c r="AJ2103" i="1"/>
  <c r="AK2103" i="1"/>
  <c r="AT2103" i="1"/>
  <c r="AU2103" i="1"/>
  <c r="AV2103" i="1"/>
  <c r="AW2103" i="1"/>
  <c r="BB2103" i="1" s="1"/>
  <c r="AC2104" i="1"/>
  <c r="AD2104" i="1"/>
  <c r="AE2104" i="1"/>
  <c r="AF2104" i="1"/>
  <c r="AG2104" i="1"/>
  <c r="AH2104" i="1"/>
  <c r="AI2104" i="1"/>
  <c r="AJ2104" i="1"/>
  <c r="AK2104" i="1"/>
  <c r="AO2104" i="1"/>
  <c r="AN2104" i="1" s="1"/>
  <c r="AT2104" i="1"/>
  <c r="AU2104" i="1"/>
  <c r="AV2104" i="1"/>
  <c r="AW2104" i="1"/>
  <c r="BB2104" i="1" s="1"/>
  <c r="AC2105" i="1"/>
  <c r="AD2105" i="1"/>
  <c r="AE2105" i="1"/>
  <c r="AF2105" i="1"/>
  <c r="AO2105" i="1" s="1"/>
  <c r="AG2105" i="1"/>
  <c r="AH2105" i="1"/>
  <c r="AI2105" i="1"/>
  <c r="AJ2105" i="1"/>
  <c r="AK2105" i="1"/>
  <c r="AT2105" i="1"/>
  <c r="AU2105" i="1"/>
  <c r="AV2105" i="1"/>
  <c r="AW2105" i="1"/>
  <c r="BB2105" i="1" s="1"/>
  <c r="AC2106" i="1"/>
  <c r="AD2106" i="1"/>
  <c r="AE2106" i="1"/>
  <c r="AF2106" i="1"/>
  <c r="AG2106" i="1"/>
  <c r="AH2106" i="1"/>
  <c r="AI2106" i="1"/>
  <c r="AJ2106" i="1"/>
  <c r="AK2106" i="1"/>
  <c r="AO2106" i="1"/>
  <c r="AN2106" i="1" s="1"/>
  <c r="AT2106" i="1"/>
  <c r="AU2106" i="1"/>
  <c r="AV2106" i="1"/>
  <c r="AW2106" i="1"/>
  <c r="BB2106" i="1" s="1"/>
  <c r="AC2107" i="1"/>
  <c r="AD2107" i="1"/>
  <c r="AE2107" i="1"/>
  <c r="AF2107" i="1"/>
  <c r="AO2107" i="1" s="1"/>
  <c r="AG2107" i="1"/>
  <c r="AH2107" i="1"/>
  <c r="AI2107" i="1"/>
  <c r="AJ2107" i="1"/>
  <c r="AK2107" i="1"/>
  <c r="AT2107" i="1"/>
  <c r="AU2107" i="1"/>
  <c r="AV2107" i="1"/>
  <c r="AW2107" i="1"/>
  <c r="BB2107" i="1" s="1"/>
  <c r="AC2108" i="1"/>
  <c r="AD2108" i="1"/>
  <c r="AE2108" i="1"/>
  <c r="AF2108" i="1"/>
  <c r="AO2108" i="1" s="1"/>
  <c r="AN2108" i="1" s="1"/>
  <c r="AG2108" i="1"/>
  <c r="AH2108" i="1"/>
  <c r="AI2108" i="1"/>
  <c r="AJ2108" i="1"/>
  <c r="AK2108" i="1"/>
  <c r="AT2108" i="1"/>
  <c r="AU2108" i="1"/>
  <c r="AV2108" i="1"/>
  <c r="AW2108" i="1"/>
  <c r="BB2108" i="1" s="1"/>
  <c r="AC2109" i="1"/>
  <c r="AD2109" i="1"/>
  <c r="AE2109" i="1"/>
  <c r="AF2109" i="1"/>
  <c r="AO2109" i="1" s="1"/>
  <c r="AG2109" i="1"/>
  <c r="AH2109" i="1"/>
  <c r="AI2109" i="1"/>
  <c r="AJ2109" i="1"/>
  <c r="AK2109" i="1"/>
  <c r="AT2109" i="1"/>
  <c r="AU2109" i="1"/>
  <c r="AV2109" i="1"/>
  <c r="AW2109" i="1"/>
  <c r="BB2109" i="1" s="1"/>
  <c r="AC2110" i="1"/>
  <c r="AD2110" i="1"/>
  <c r="AE2110" i="1"/>
  <c r="AF2110" i="1"/>
  <c r="AO2110" i="1" s="1"/>
  <c r="AN2110" i="1" s="1"/>
  <c r="AG2110" i="1"/>
  <c r="AH2110" i="1"/>
  <c r="AI2110" i="1"/>
  <c r="AJ2110" i="1"/>
  <c r="AK2110" i="1"/>
  <c r="AT2110" i="1"/>
  <c r="AU2110" i="1"/>
  <c r="AV2110" i="1"/>
  <c r="AW2110" i="1"/>
  <c r="BB2110" i="1" s="1"/>
  <c r="AC2111" i="1"/>
  <c r="AD2111" i="1"/>
  <c r="AE2111" i="1"/>
  <c r="AF2111" i="1"/>
  <c r="AO2111" i="1" s="1"/>
  <c r="AG2111" i="1"/>
  <c r="AH2111" i="1"/>
  <c r="AI2111" i="1"/>
  <c r="AJ2111" i="1"/>
  <c r="AK2111" i="1"/>
  <c r="AT2111" i="1"/>
  <c r="AU2111" i="1"/>
  <c r="AV2111" i="1"/>
  <c r="AW2111" i="1"/>
  <c r="BB2111" i="1" s="1"/>
  <c r="AC2112" i="1"/>
  <c r="AD2112" i="1"/>
  <c r="AE2112" i="1"/>
  <c r="AF2112" i="1"/>
  <c r="AG2112" i="1"/>
  <c r="AH2112" i="1"/>
  <c r="AI2112" i="1"/>
  <c r="AJ2112" i="1"/>
  <c r="AK2112" i="1"/>
  <c r="AO2112" i="1"/>
  <c r="AN2112" i="1" s="1"/>
  <c r="AT2112" i="1"/>
  <c r="AU2112" i="1"/>
  <c r="AV2112" i="1"/>
  <c r="AW2112" i="1"/>
  <c r="BB2112" i="1" s="1"/>
  <c r="AC2113" i="1"/>
  <c r="AD2113" i="1"/>
  <c r="AE2113" i="1"/>
  <c r="AF2113" i="1"/>
  <c r="AO2113" i="1" s="1"/>
  <c r="AG2113" i="1"/>
  <c r="AH2113" i="1"/>
  <c r="AI2113" i="1"/>
  <c r="AJ2113" i="1"/>
  <c r="AK2113" i="1"/>
  <c r="AT2113" i="1"/>
  <c r="AU2113" i="1"/>
  <c r="AV2113" i="1"/>
  <c r="AW2113" i="1"/>
  <c r="BB2113" i="1" s="1"/>
  <c r="AC2114" i="1"/>
  <c r="AD2114" i="1"/>
  <c r="AE2114" i="1"/>
  <c r="AF2114" i="1"/>
  <c r="AG2114" i="1"/>
  <c r="AH2114" i="1"/>
  <c r="AI2114" i="1"/>
  <c r="AJ2114" i="1"/>
  <c r="AK2114" i="1"/>
  <c r="AO2114" i="1"/>
  <c r="AN2114" i="1" s="1"/>
  <c r="AT2114" i="1"/>
  <c r="AU2114" i="1"/>
  <c r="AV2114" i="1"/>
  <c r="AW2114" i="1"/>
  <c r="BB2114" i="1" s="1"/>
  <c r="AC2115" i="1"/>
  <c r="AD2115" i="1"/>
  <c r="AE2115" i="1"/>
  <c r="AF2115" i="1"/>
  <c r="AO2115" i="1" s="1"/>
  <c r="AG2115" i="1"/>
  <c r="AH2115" i="1"/>
  <c r="AI2115" i="1"/>
  <c r="AJ2115" i="1"/>
  <c r="AK2115" i="1"/>
  <c r="AT2115" i="1"/>
  <c r="AU2115" i="1"/>
  <c r="AV2115" i="1"/>
  <c r="AW2115" i="1"/>
  <c r="BB2115" i="1" s="1"/>
  <c r="AC2116" i="1"/>
  <c r="AD2116" i="1"/>
  <c r="AE2116" i="1"/>
  <c r="AF2116" i="1"/>
  <c r="AO2116" i="1" s="1"/>
  <c r="AN2116" i="1" s="1"/>
  <c r="AG2116" i="1"/>
  <c r="AH2116" i="1"/>
  <c r="AI2116" i="1"/>
  <c r="AJ2116" i="1"/>
  <c r="AK2116" i="1"/>
  <c r="AT2116" i="1"/>
  <c r="AU2116" i="1"/>
  <c r="AV2116" i="1"/>
  <c r="AW2116" i="1"/>
  <c r="BB2116" i="1" s="1"/>
  <c r="AC2117" i="1"/>
  <c r="AD2117" i="1"/>
  <c r="AE2117" i="1"/>
  <c r="AF2117" i="1"/>
  <c r="AO2117" i="1" s="1"/>
  <c r="AG2117" i="1"/>
  <c r="AH2117" i="1"/>
  <c r="AI2117" i="1"/>
  <c r="AJ2117" i="1"/>
  <c r="AK2117" i="1"/>
  <c r="AT2117" i="1"/>
  <c r="AU2117" i="1"/>
  <c r="AV2117" i="1"/>
  <c r="AW2117" i="1"/>
  <c r="BB2117" i="1" s="1"/>
  <c r="AC2118" i="1"/>
  <c r="AD2118" i="1"/>
  <c r="AE2118" i="1"/>
  <c r="AF2118" i="1"/>
  <c r="AO2118" i="1" s="1"/>
  <c r="AN2118" i="1" s="1"/>
  <c r="AG2118" i="1"/>
  <c r="AH2118" i="1"/>
  <c r="AI2118" i="1"/>
  <c r="AJ2118" i="1"/>
  <c r="AK2118" i="1"/>
  <c r="AT2118" i="1"/>
  <c r="AU2118" i="1"/>
  <c r="AV2118" i="1"/>
  <c r="AW2118" i="1"/>
  <c r="BB2118" i="1" s="1"/>
  <c r="AC2119" i="1"/>
  <c r="AD2119" i="1"/>
  <c r="AE2119" i="1"/>
  <c r="AF2119" i="1"/>
  <c r="AO2119" i="1" s="1"/>
  <c r="AG2119" i="1"/>
  <c r="AH2119" i="1"/>
  <c r="AI2119" i="1"/>
  <c r="AJ2119" i="1"/>
  <c r="AK2119" i="1"/>
  <c r="AT2119" i="1"/>
  <c r="AU2119" i="1"/>
  <c r="AV2119" i="1"/>
  <c r="AW2119" i="1"/>
  <c r="BB2119" i="1" s="1"/>
  <c r="AC2120" i="1"/>
  <c r="AD2120" i="1"/>
  <c r="AE2120" i="1"/>
  <c r="AF2120" i="1"/>
  <c r="AG2120" i="1"/>
  <c r="AH2120" i="1"/>
  <c r="AI2120" i="1"/>
  <c r="AJ2120" i="1"/>
  <c r="AK2120" i="1"/>
  <c r="AO2120" i="1"/>
  <c r="AN2120" i="1" s="1"/>
  <c r="AT2120" i="1"/>
  <c r="AU2120" i="1"/>
  <c r="AV2120" i="1"/>
  <c r="AW2120" i="1"/>
  <c r="BB2120" i="1" s="1"/>
  <c r="AC2121" i="1"/>
  <c r="AD2121" i="1"/>
  <c r="AE2121" i="1"/>
  <c r="AF2121" i="1"/>
  <c r="AO2121" i="1" s="1"/>
  <c r="AG2121" i="1"/>
  <c r="AH2121" i="1"/>
  <c r="AI2121" i="1"/>
  <c r="AJ2121" i="1"/>
  <c r="AK2121" i="1"/>
  <c r="AT2121" i="1"/>
  <c r="AU2121" i="1"/>
  <c r="AV2121" i="1"/>
  <c r="AW2121" i="1"/>
  <c r="BB2121" i="1" s="1"/>
  <c r="AC2122" i="1"/>
  <c r="AD2122" i="1"/>
  <c r="AE2122" i="1"/>
  <c r="AF2122" i="1"/>
  <c r="AG2122" i="1"/>
  <c r="AH2122" i="1"/>
  <c r="AI2122" i="1"/>
  <c r="AJ2122" i="1"/>
  <c r="AK2122" i="1"/>
  <c r="AO2122" i="1"/>
  <c r="AN2122" i="1" s="1"/>
  <c r="AT2122" i="1"/>
  <c r="AU2122" i="1"/>
  <c r="AV2122" i="1"/>
  <c r="AW2122" i="1"/>
  <c r="BB2122" i="1" s="1"/>
  <c r="AC2123" i="1"/>
  <c r="AD2123" i="1"/>
  <c r="AE2123" i="1"/>
  <c r="AF2123" i="1"/>
  <c r="AO2123" i="1" s="1"/>
  <c r="AG2123" i="1"/>
  <c r="AH2123" i="1"/>
  <c r="AI2123" i="1"/>
  <c r="AJ2123" i="1"/>
  <c r="AK2123" i="1"/>
  <c r="AT2123" i="1"/>
  <c r="AU2123" i="1"/>
  <c r="AV2123" i="1"/>
  <c r="AW2123" i="1"/>
  <c r="BB2123" i="1" s="1"/>
  <c r="AC2124" i="1"/>
  <c r="AD2124" i="1"/>
  <c r="AE2124" i="1"/>
  <c r="AF2124" i="1"/>
  <c r="AO2124" i="1" s="1"/>
  <c r="AN2124" i="1" s="1"/>
  <c r="AG2124" i="1"/>
  <c r="AH2124" i="1"/>
  <c r="AI2124" i="1"/>
  <c r="AJ2124" i="1"/>
  <c r="AK2124" i="1"/>
  <c r="AT2124" i="1"/>
  <c r="AU2124" i="1"/>
  <c r="AV2124" i="1"/>
  <c r="AW2124" i="1"/>
  <c r="BB2124" i="1" s="1"/>
  <c r="AC2125" i="1"/>
  <c r="AD2125" i="1"/>
  <c r="AE2125" i="1"/>
  <c r="AF2125" i="1"/>
  <c r="AO2125" i="1" s="1"/>
  <c r="AG2125" i="1"/>
  <c r="AH2125" i="1"/>
  <c r="AI2125" i="1"/>
  <c r="AJ2125" i="1"/>
  <c r="AK2125" i="1"/>
  <c r="AT2125" i="1"/>
  <c r="AU2125" i="1"/>
  <c r="AV2125" i="1"/>
  <c r="AW2125" i="1"/>
  <c r="BB2125" i="1" s="1"/>
  <c r="AC2126" i="1"/>
  <c r="AD2126" i="1"/>
  <c r="AE2126" i="1"/>
  <c r="AF2126" i="1"/>
  <c r="AO2126" i="1" s="1"/>
  <c r="AN2126" i="1" s="1"/>
  <c r="AG2126" i="1"/>
  <c r="AH2126" i="1"/>
  <c r="AI2126" i="1"/>
  <c r="AJ2126" i="1"/>
  <c r="AK2126" i="1"/>
  <c r="AT2126" i="1"/>
  <c r="AU2126" i="1"/>
  <c r="AV2126" i="1"/>
  <c r="AW2126" i="1"/>
  <c r="BB2126" i="1" s="1"/>
  <c r="AC2127" i="1"/>
  <c r="AD2127" i="1"/>
  <c r="AE2127" i="1"/>
  <c r="AF2127" i="1"/>
  <c r="AO2127" i="1" s="1"/>
  <c r="AG2127" i="1"/>
  <c r="AH2127" i="1"/>
  <c r="AI2127" i="1"/>
  <c r="AJ2127" i="1"/>
  <c r="AK2127" i="1"/>
  <c r="AT2127" i="1"/>
  <c r="AU2127" i="1"/>
  <c r="AV2127" i="1"/>
  <c r="AW2127" i="1"/>
  <c r="BB2127" i="1" s="1"/>
  <c r="AC2128" i="1"/>
  <c r="AD2128" i="1"/>
  <c r="AE2128" i="1"/>
  <c r="AF2128" i="1"/>
  <c r="AG2128" i="1"/>
  <c r="AH2128" i="1"/>
  <c r="AI2128" i="1"/>
  <c r="AJ2128" i="1"/>
  <c r="AK2128" i="1"/>
  <c r="AO2128" i="1"/>
  <c r="AN2128" i="1" s="1"/>
  <c r="AT2128" i="1"/>
  <c r="AU2128" i="1"/>
  <c r="AV2128" i="1"/>
  <c r="AW2128" i="1"/>
  <c r="BB2128" i="1" s="1"/>
  <c r="AC2129" i="1"/>
  <c r="AD2129" i="1"/>
  <c r="AE2129" i="1"/>
  <c r="AF2129" i="1"/>
  <c r="AO2129" i="1" s="1"/>
  <c r="AG2129" i="1"/>
  <c r="AH2129" i="1"/>
  <c r="AI2129" i="1"/>
  <c r="AJ2129" i="1"/>
  <c r="AK2129" i="1"/>
  <c r="AT2129" i="1"/>
  <c r="AU2129" i="1"/>
  <c r="AV2129" i="1"/>
  <c r="AW2129" i="1"/>
  <c r="BB2129" i="1" s="1"/>
  <c r="AC2130" i="1"/>
  <c r="AD2130" i="1"/>
  <c r="AE2130" i="1"/>
  <c r="AF2130" i="1"/>
  <c r="AG2130" i="1"/>
  <c r="AH2130" i="1"/>
  <c r="AI2130" i="1"/>
  <c r="AJ2130" i="1"/>
  <c r="AK2130" i="1"/>
  <c r="AO2130" i="1"/>
  <c r="AN2130" i="1" s="1"/>
  <c r="AT2130" i="1"/>
  <c r="AU2130" i="1"/>
  <c r="AV2130" i="1"/>
  <c r="AW2130" i="1"/>
  <c r="BB2130" i="1" s="1"/>
  <c r="AC2131" i="1"/>
  <c r="AD2131" i="1"/>
  <c r="AE2131" i="1"/>
  <c r="AF2131" i="1"/>
  <c r="AO2131" i="1" s="1"/>
  <c r="AG2131" i="1"/>
  <c r="AH2131" i="1"/>
  <c r="AI2131" i="1"/>
  <c r="AJ2131" i="1"/>
  <c r="AK2131" i="1"/>
  <c r="AT2131" i="1"/>
  <c r="AU2131" i="1"/>
  <c r="AV2131" i="1"/>
  <c r="AW2131" i="1"/>
  <c r="BB2131" i="1" s="1"/>
  <c r="AC2132" i="1"/>
  <c r="AD2132" i="1"/>
  <c r="AE2132" i="1"/>
  <c r="AF2132" i="1"/>
  <c r="AO2132" i="1" s="1"/>
  <c r="AN2132" i="1" s="1"/>
  <c r="AG2132" i="1"/>
  <c r="AH2132" i="1"/>
  <c r="AI2132" i="1"/>
  <c r="AJ2132" i="1"/>
  <c r="AK2132" i="1"/>
  <c r="AT2132" i="1"/>
  <c r="AU2132" i="1"/>
  <c r="AV2132" i="1"/>
  <c r="AW2132" i="1"/>
  <c r="BB2132" i="1" s="1"/>
  <c r="AC2133" i="1"/>
  <c r="AD2133" i="1"/>
  <c r="AE2133" i="1"/>
  <c r="AF2133" i="1"/>
  <c r="AO2133" i="1" s="1"/>
  <c r="AG2133" i="1"/>
  <c r="AH2133" i="1"/>
  <c r="AI2133" i="1"/>
  <c r="AJ2133" i="1"/>
  <c r="AK2133" i="1"/>
  <c r="AT2133" i="1"/>
  <c r="AU2133" i="1"/>
  <c r="AV2133" i="1"/>
  <c r="AW2133" i="1"/>
  <c r="BB2133" i="1" s="1"/>
  <c r="AC2134" i="1"/>
  <c r="AD2134" i="1"/>
  <c r="AE2134" i="1"/>
  <c r="AF2134" i="1"/>
  <c r="AO2134" i="1" s="1"/>
  <c r="AN2134" i="1" s="1"/>
  <c r="AG2134" i="1"/>
  <c r="AH2134" i="1"/>
  <c r="AI2134" i="1"/>
  <c r="AJ2134" i="1"/>
  <c r="AK2134" i="1"/>
  <c r="AT2134" i="1"/>
  <c r="AU2134" i="1"/>
  <c r="AV2134" i="1"/>
  <c r="AW2134" i="1"/>
  <c r="BB2134" i="1" s="1"/>
  <c r="AC2135" i="1"/>
  <c r="AD2135" i="1"/>
  <c r="AE2135" i="1"/>
  <c r="AF2135" i="1"/>
  <c r="AO2135" i="1" s="1"/>
  <c r="AG2135" i="1"/>
  <c r="AH2135" i="1"/>
  <c r="AI2135" i="1"/>
  <c r="AJ2135" i="1"/>
  <c r="AK2135" i="1"/>
  <c r="AT2135" i="1"/>
  <c r="AU2135" i="1"/>
  <c r="AV2135" i="1"/>
  <c r="AW2135" i="1"/>
  <c r="BB2135" i="1" s="1"/>
  <c r="AC2136" i="1"/>
  <c r="AD2136" i="1"/>
  <c r="AE2136" i="1"/>
  <c r="AF2136" i="1"/>
  <c r="AG2136" i="1"/>
  <c r="AH2136" i="1"/>
  <c r="AI2136" i="1"/>
  <c r="AJ2136" i="1"/>
  <c r="AK2136" i="1"/>
  <c r="AO2136" i="1"/>
  <c r="AN2136" i="1" s="1"/>
  <c r="AT2136" i="1"/>
  <c r="AU2136" i="1"/>
  <c r="AV2136" i="1"/>
  <c r="AW2136" i="1"/>
  <c r="BB2136" i="1" s="1"/>
  <c r="AC2137" i="1"/>
  <c r="AD2137" i="1"/>
  <c r="AE2137" i="1"/>
  <c r="AF2137" i="1"/>
  <c r="AO2137" i="1" s="1"/>
  <c r="AG2137" i="1"/>
  <c r="AH2137" i="1"/>
  <c r="AI2137" i="1"/>
  <c r="AJ2137" i="1"/>
  <c r="AK2137" i="1"/>
  <c r="AT2137" i="1"/>
  <c r="AU2137" i="1"/>
  <c r="AV2137" i="1"/>
  <c r="AW2137" i="1"/>
  <c r="BB2137" i="1" s="1"/>
  <c r="AC2138" i="1"/>
  <c r="AD2138" i="1"/>
  <c r="AE2138" i="1"/>
  <c r="AF2138" i="1"/>
  <c r="AG2138" i="1"/>
  <c r="AH2138" i="1"/>
  <c r="AI2138" i="1"/>
  <c r="AJ2138" i="1"/>
  <c r="AK2138" i="1"/>
  <c r="AO2138" i="1"/>
  <c r="AN2138" i="1" s="1"/>
  <c r="AT2138" i="1"/>
  <c r="AU2138" i="1"/>
  <c r="AV2138" i="1"/>
  <c r="AW2138" i="1"/>
  <c r="BB2138" i="1" s="1"/>
  <c r="AC2139" i="1"/>
  <c r="AD2139" i="1"/>
  <c r="AE2139" i="1"/>
  <c r="AF2139" i="1"/>
  <c r="AO2139" i="1" s="1"/>
  <c r="AG2139" i="1"/>
  <c r="AH2139" i="1"/>
  <c r="AI2139" i="1"/>
  <c r="AJ2139" i="1"/>
  <c r="AK2139" i="1"/>
  <c r="AT2139" i="1"/>
  <c r="AU2139" i="1"/>
  <c r="AV2139" i="1"/>
  <c r="AW2139" i="1"/>
  <c r="BB2139" i="1" s="1"/>
  <c r="AC2140" i="1"/>
  <c r="AD2140" i="1"/>
  <c r="AE2140" i="1"/>
  <c r="AF2140" i="1"/>
  <c r="AO2140" i="1" s="1"/>
  <c r="AN2140" i="1" s="1"/>
  <c r="AG2140" i="1"/>
  <c r="AH2140" i="1"/>
  <c r="AI2140" i="1"/>
  <c r="AJ2140" i="1"/>
  <c r="AK2140" i="1"/>
  <c r="AT2140" i="1"/>
  <c r="AU2140" i="1"/>
  <c r="AV2140" i="1"/>
  <c r="AW2140" i="1"/>
  <c r="BB2140" i="1" s="1"/>
  <c r="AC2141" i="1"/>
  <c r="AD2141" i="1"/>
  <c r="AE2141" i="1"/>
  <c r="AF2141" i="1"/>
  <c r="AO2141" i="1" s="1"/>
  <c r="AG2141" i="1"/>
  <c r="AH2141" i="1"/>
  <c r="AI2141" i="1"/>
  <c r="AJ2141" i="1"/>
  <c r="AK2141" i="1"/>
  <c r="AT2141" i="1"/>
  <c r="AU2141" i="1"/>
  <c r="AV2141" i="1"/>
  <c r="AW2141" i="1"/>
  <c r="BB2141" i="1" s="1"/>
  <c r="AC2142" i="1"/>
  <c r="AD2142" i="1"/>
  <c r="AE2142" i="1"/>
  <c r="AF2142" i="1"/>
  <c r="AO2142" i="1" s="1"/>
  <c r="AN2142" i="1" s="1"/>
  <c r="AG2142" i="1"/>
  <c r="AH2142" i="1"/>
  <c r="AI2142" i="1"/>
  <c r="AJ2142" i="1"/>
  <c r="AK2142" i="1"/>
  <c r="AT2142" i="1"/>
  <c r="AU2142" i="1"/>
  <c r="AV2142" i="1"/>
  <c r="AW2142" i="1"/>
  <c r="BB2142" i="1" s="1"/>
  <c r="AC2143" i="1"/>
  <c r="AD2143" i="1"/>
  <c r="AE2143" i="1"/>
  <c r="AF2143" i="1"/>
  <c r="AO2143" i="1" s="1"/>
  <c r="AG2143" i="1"/>
  <c r="AH2143" i="1"/>
  <c r="AI2143" i="1"/>
  <c r="AJ2143" i="1"/>
  <c r="AK2143" i="1"/>
  <c r="AT2143" i="1"/>
  <c r="AU2143" i="1"/>
  <c r="AV2143" i="1"/>
  <c r="AW2143" i="1"/>
  <c r="BB2143" i="1" s="1"/>
  <c r="AC2144" i="1"/>
  <c r="AD2144" i="1"/>
  <c r="AE2144" i="1"/>
  <c r="AF2144" i="1"/>
  <c r="AG2144" i="1"/>
  <c r="AH2144" i="1"/>
  <c r="AI2144" i="1"/>
  <c r="AJ2144" i="1"/>
  <c r="AK2144" i="1"/>
  <c r="AO2144" i="1"/>
  <c r="AN2144" i="1" s="1"/>
  <c r="AT2144" i="1"/>
  <c r="AU2144" i="1"/>
  <c r="AV2144" i="1"/>
  <c r="AW2144" i="1"/>
  <c r="BB2144" i="1" s="1"/>
  <c r="AC2145" i="1"/>
  <c r="AD2145" i="1"/>
  <c r="AE2145" i="1"/>
  <c r="AF2145" i="1"/>
  <c r="AO2145" i="1" s="1"/>
  <c r="AG2145" i="1"/>
  <c r="AH2145" i="1"/>
  <c r="AI2145" i="1"/>
  <c r="AJ2145" i="1"/>
  <c r="AK2145" i="1"/>
  <c r="AT2145" i="1"/>
  <c r="AU2145" i="1"/>
  <c r="AV2145" i="1"/>
  <c r="AW2145" i="1"/>
  <c r="BB2145" i="1" s="1"/>
  <c r="AC2146" i="1"/>
  <c r="AD2146" i="1"/>
  <c r="AE2146" i="1"/>
  <c r="AF2146" i="1"/>
  <c r="AG2146" i="1"/>
  <c r="AH2146" i="1"/>
  <c r="AI2146" i="1"/>
  <c r="AJ2146" i="1"/>
  <c r="AK2146" i="1"/>
  <c r="AO2146" i="1"/>
  <c r="AN2146" i="1" s="1"/>
  <c r="AT2146" i="1"/>
  <c r="AU2146" i="1"/>
  <c r="AV2146" i="1"/>
  <c r="AW2146" i="1"/>
  <c r="BB2146" i="1" s="1"/>
  <c r="AC2147" i="1"/>
  <c r="AD2147" i="1"/>
  <c r="AE2147" i="1"/>
  <c r="AF2147" i="1"/>
  <c r="AO2147" i="1" s="1"/>
  <c r="AG2147" i="1"/>
  <c r="AH2147" i="1"/>
  <c r="AI2147" i="1"/>
  <c r="AJ2147" i="1"/>
  <c r="AK2147" i="1"/>
  <c r="AT2147" i="1"/>
  <c r="AU2147" i="1"/>
  <c r="AV2147" i="1"/>
  <c r="AW2147" i="1"/>
  <c r="BB2147" i="1" s="1"/>
  <c r="AC2148" i="1"/>
  <c r="AD2148" i="1"/>
  <c r="AE2148" i="1"/>
  <c r="AF2148" i="1"/>
  <c r="AO2148" i="1" s="1"/>
  <c r="AN2148" i="1" s="1"/>
  <c r="AG2148" i="1"/>
  <c r="AH2148" i="1"/>
  <c r="AI2148" i="1"/>
  <c r="AJ2148" i="1"/>
  <c r="AK2148" i="1"/>
  <c r="AT2148" i="1"/>
  <c r="AU2148" i="1"/>
  <c r="AV2148" i="1"/>
  <c r="AW2148" i="1"/>
  <c r="BB2148" i="1" s="1"/>
  <c r="AC2149" i="1"/>
  <c r="AD2149" i="1"/>
  <c r="AE2149" i="1"/>
  <c r="AF2149" i="1"/>
  <c r="AO2149" i="1" s="1"/>
  <c r="AG2149" i="1"/>
  <c r="AH2149" i="1"/>
  <c r="AI2149" i="1"/>
  <c r="AJ2149" i="1"/>
  <c r="AK2149" i="1"/>
  <c r="AT2149" i="1"/>
  <c r="AU2149" i="1"/>
  <c r="AV2149" i="1"/>
  <c r="AW2149" i="1"/>
  <c r="BB2149" i="1" s="1"/>
  <c r="AC2150" i="1"/>
  <c r="AD2150" i="1"/>
  <c r="AE2150" i="1"/>
  <c r="AF2150" i="1"/>
  <c r="AO2150" i="1" s="1"/>
  <c r="AN2150" i="1" s="1"/>
  <c r="AG2150" i="1"/>
  <c r="AH2150" i="1"/>
  <c r="AI2150" i="1"/>
  <c r="AJ2150" i="1"/>
  <c r="AK2150" i="1"/>
  <c r="AT2150" i="1"/>
  <c r="AU2150" i="1"/>
  <c r="AV2150" i="1"/>
  <c r="AW2150" i="1"/>
  <c r="BB2150" i="1" s="1"/>
  <c r="AC2151" i="1"/>
  <c r="AD2151" i="1"/>
  <c r="AE2151" i="1"/>
  <c r="AF2151" i="1"/>
  <c r="AO2151" i="1" s="1"/>
  <c r="AG2151" i="1"/>
  <c r="AH2151" i="1"/>
  <c r="AI2151" i="1"/>
  <c r="AJ2151" i="1"/>
  <c r="AK2151" i="1"/>
  <c r="AT2151" i="1"/>
  <c r="AU2151" i="1"/>
  <c r="AV2151" i="1"/>
  <c r="AW2151" i="1"/>
  <c r="BB2151" i="1" s="1"/>
  <c r="AC2152" i="1"/>
  <c r="AD2152" i="1"/>
  <c r="AE2152" i="1"/>
  <c r="AF2152" i="1"/>
  <c r="AG2152" i="1"/>
  <c r="AH2152" i="1"/>
  <c r="AI2152" i="1"/>
  <c r="AJ2152" i="1"/>
  <c r="AK2152" i="1"/>
  <c r="AO2152" i="1"/>
  <c r="AN2152" i="1" s="1"/>
  <c r="AT2152" i="1"/>
  <c r="AU2152" i="1"/>
  <c r="AV2152" i="1"/>
  <c r="AW2152" i="1"/>
  <c r="BB2152" i="1" s="1"/>
  <c r="AC2153" i="1"/>
  <c r="AD2153" i="1"/>
  <c r="AE2153" i="1"/>
  <c r="AF2153" i="1"/>
  <c r="AO2153" i="1" s="1"/>
  <c r="AG2153" i="1"/>
  <c r="AH2153" i="1"/>
  <c r="AI2153" i="1"/>
  <c r="AJ2153" i="1"/>
  <c r="AK2153" i="1"/>
  <c r="AT2153" i="1"/>
  <c r="AU2153" i="1"/>
  <c r="AV2153" i="1"/>
  <c r="AW2153" i="1"/>
  <c r="BB2153" i="1" s="1"/>
  <c r="AC2154" i="1"/>
  <c r="AD2154" i="1"/>
  <c r="AE2154" i="1"/>
  <c r="AF2154" i="1"/>
  <c r="AG2154" i="1"/>
  <c r="AH2154" i="1"/>
  <c r="AI2154" i="1"/>
  <c r="AJ2154" i="1"/>
  <c r="AK2154" i="1"/>
  <c r="AO2154" i="1"/>
  <c r="AN2154" i="1" s="1"/>
  <c r="AT2154" i="1"/>
  <c r="AU2154" i="1"/>
  <c r="AV2154" i="1"/>
  <c r="AW2154" i="1"/>
  <c r="BB2154" i="1" s="1"/>
  <c r="AC2155" i="1"/>
  <c r="AD2155" i="1"/>
  <c r="AE2155" i="1"/>
  <c r="AF2155" i="1"/>
  <c r="AO2155" i="1" s="1"/>
  <c r="AG2155" i="1"/>
  <c r="AH2155" i="1"/>
  <c r="AI2155" i="1"/>
  <c r="AJ2155" i="1"/>
  <c r="AK2155" i="1"/>
  <c r="AT2155" i="1"/>
  <c r="AU2155" i="1"/>
  <c r="AV2155" i="1"/>
  <c r="AW2155" i="1"/>
  <c r="BB2155" i="1" s="1"/>
  <c r="AC2156" i="1"/>
  <c r="AD2156" i="1"/>
  <c r="AE2156" i="1"/>
  <c r="AF2156" i="1"/>
  <c r="AO2156" i="1" s="1"/>
  <c r="AN2156" i="1" s="1"/>
  <c r="AG2156" i="1"/>
  <c r="AH2156" i="1"/>
  <c r="AI2156" i="1"/>
  <c r="AJ2156" i="1"/>
  <c r="AK2156" i="1"/>
  <c r="AT2156" i="1"/>
  <c r="AU2156" i="1"/>
  <c r="AV2156" i="1"/>
  <c r="AW2156" i="1"/>
  <c r="BB2156" i="1" s="1"/>
  <c r="AC2157" i="1"/>
  <c r="AD2157" i="1"/>
  <c r="AE2157" i="1"/>
  <c r="AF2157" i="1"/>
  <c r="AO2157" i="1" s="1"/>
  <c r="AG2157" i="1"/>
  <c r="AH2157" i="1"/>
  <c r="AI2157" i="1"/>
  <c r="AJ2157" i="1"/>
  <c r="AK2157" i="1"/>
  <c r="AT2157" i="1"/>
  <c r="AU2157" i="1"/>
  <c r="AV2157" i="1"/>
  <c r="AW2157" i="1"/>
  <c r="BB2157" i="1" s="1"/>
  <c r="AC2158" i="1"/>
  <c r="AD2158" i="1"/>
  <c r="AE2158" i="1"/>
  <c r="AF2158" i="1"/>
  <c r="AO2158" i="1" s="1"/>
  <c r="AN2158" i="1" s="1"/>
  <c r="AG2158" i="1"/>
  <c r="AH2158" i="1"/>
  <c r="AI2158" i="1"/>
  <c r="AJ2158" i="1"/>
  <c r="AK2158" i="1"/>
  <c r="AT2158" i="1"/>
  <c r="AU2158" i="1"/>
  <c r="AV2158" i="1"/>
  <c r="AW2158" i="1"/>
  <c r="BB2158" i="1" s="1"/>
  <c r="AC2159" i="1"/>
  <c r="AD2159" i="1"/>
  <c r="AE2159" i="1"/>
  <c r="AF2159" i="1"/>
  <c r="AO2159" i="1" s="1"/>
  <c r="AG2159" i="1"/>
  <c r="AH2159" i="1"/>
  <c r="AI2159" i="1"/>
  <c r="AJ2159" i="1"/>
  <c r="AK2159" i="1"/>
  <c r="AT2159" i="1"/>
  <c r="AU2159" i="1"/>
  <c r="AV2159" i="1"/>
  <c r="AW2159" i="1"/>
  <c r="BB2159" i="1" s="1"/>
  <c r="AC2160" i="1"/>
  <c r="AD2160" i="1"/>
  <c r="AE2160" i="1"/>
  <c r="AF2160" i="1"/>
  <c r="AG2160" i="1"/>
  <c r="AH2160" i="1"/>
  <c r="AI2160" i="1"/>
  <c r="AJ2160" i="1"/>
  <c r="AK2160" i="1"/>
  <c r="AO2160" i="1"/>
  <c r="AN2160" i="1" s="1"/>
  <c r="AT2160" i="1"/>
  <c r="AU2160" i="1"/>
  <c r="AV2160" i="1"/>
  <c r="AW2160" i="1"/>
  <c r="BB2160" i="1" s="1"/>
  <c r="AC2161" i="1"/>
  <c r="AD2161" i="1"/>
  <c r="AE2161" i="1"/>
  <c r="AF2161" i="1"/>
  <c r="AO2161" i="1" s="1"/>
  <c r="AG2161" i="1"/>
  <c r="AH2161" i="1"/>
  <c r="AI2161" i="1"/>
  <c r="AJ2161" i="1"/>
  <c r="AK2161" i="1"/>
  <c r="AT2161" i="1"/>
  <c r="AU2161" i="1"/>
  <c r="AV2161" i="1"/>
  <c r="AW2161" i="1"/>
  <c r="BB2161" i="1" s="1"/>
  <c r="AC2162" i="1"/>
  <c r="AD2162" i="1"/>
  <c r="AE2162" i="1"/>
  <c r="AF2162" i="1"/>
  <c r="AG2162" i="1"/>
  <c r="AH2162" i="1"/>
  <c r="AI2162" i="1"/>
  <c r="AJ2162" i="1"/>
  <c r="AK2162" i="1"/>
  <c r="AO2162" i="1"/>
  <c r="AN2162" i="1" s="1"/>
  <c r="AT2162" i="1"/>
  <c r="AU2162" i="1"/>
  <c r="AV2162" i="1"/>
  <c r="AW2162" i="1"/>
  <c r="BB2162" i="1" s="1"/>
  <c r="AC2163" i="1"/>
  <c r="AD2163" i="1"/>
  <c r="AE2163" i="1"/>
  <c r="AF2163" i="1"/>
  <c r="AO2163" i="1" s="1"/>
  <c r="AG2163" i="1"/>
  <c r="AH2163" i="1"/>
  <c r="AI2163" i="1"/>
  <c r="AJ2163" i="1"/>
  <c r="AK2163" i="1"/>
  <c r="AT2163" i="1"/>
  <c r="AU2163" i="1"/>
  <c r="AV2163" i="1"/>
  <c r="AW2163" i="1"/>
  <c r="BB2163" i="1" s="1"/>
  <c r="AC2164" i="1"/>
  <c r="AD2164" i="1"/>
  <c r="AE2164" i="1"/>
  <c r="AF2164" i="1"/>
  <c r="AO2164" i="1" s="1"/>
  <c r="AN2164" i="1" s="1"/>
  <c r="AG2164" i="1"/>
  <c r="AH2164" i="1"/>
  <c r="AI2164" i="1"/>
  <c r="AJ2164" i="1"/>
  <c r="AK2164" i="1"/>
  <c r="AT2164" i="1"/>
  <c r="AU2164" i="1"/>
  <c r="AV2164" i="1"/>
  <c r="AW2164" i="1"/>
  <c r="BB2164" i="1" s="1"/>
  <c r="AC2165" i="1"/>
  <c r="AD2165" i="1"/>
  <c r="AE2165" i="1"/>
  <c r="AF2165" i="1"/>
  <c r="AO2165" i="1" s="1"/>
  <c r="AG2165" i="1"/>
  <c r="AH2165" i="1"/>
  <c r="AI2165" i="1"/>
  <c r="AJ2165" i="1"/>
  <c r="AK2165" i="1"/>
  <c r="AT2165" i="1"/>
  <c r="AU2165" i="1"/>
  <c r="AV2165" i="1"/>
  <c r="AW2165" i="1"/>
  <c r="BB2165" i="1" s="1"/>
  <c r="AC2166" i="1"/>
  <c r="AD2166" i="1"/>
  <c r="AE2166" i="1"/>
  <c r="AF2166" i="1"/>
  <c r="AO2166" i="1" s="1"/>
  <c r="AN2166" i="1" s="1"/>
  <c r="AG2166" i="1"/>
  <c r="AH2166" i="1"/>
  <c r="AI2166" i="1"/>
  <c r="AJ2166" i="1"/>
  <c r="AK2166" i="1"/>
  <c r="AT2166" i="1"/>
  <c r="AU2166" i="1"/>
  <c r="AV2166" i="1"/>
  <c r="AW2166" i="1"/>
  <c r="BB2166" i="1" s="1"/>
  <c r="AC2167" i="1"/>
  <c r="AD2167" i="1"/>
  <c r="AE2167" i="1"/>
  <c r="AF2167" i="1"/>
  <c r="AO2167" i="1" s="1"/>
  <c r="AG2167" i="1"/>
  <c r="AH2167" i="1"/>
  <c r="AI2167" i="1"/>
  <c r="AJ2167" i="1"/>
  <c r="AK2167" i="1"/>
  <c r="AT2167" i="1"/>
  <c r="AU2167" i="1"/>
  <c r="AV2167" i="1"/>
  <c r="AW2167" i="1"/>
  <c r="BB2167" i="1" s="1"/>
  <c r="AC2168" i="1"/>
  <c r="AD2168" i="1"/>
  <c r="AE2168" i="1"/>
  <c r="AF2168" i="1"/>
  <c r="AG2168" i="1"/>
  <c r="AH2168" i="1"/>
  <c r="AI2168" i="1"/>
  <c r="AJ2168" i="1"/>
  <c r="AK2168" i="1"/>
  <c r="AO2168" i="1"/>
  <c r="AN2168" i="1" s="1"/>
  <c r="AT2168" i="1"/>
  <c r="AU2168" i="1"/>
  <c r="AV2168" i="1"/>
  <c r="AW2168" i="1"/>
  <c r="BB2168" i="1" s="1"/>
  <c r="AC2169" i="1"/>
  <c r="AD2169" i="1"/>
  <c r="AE2169" i="1"/>
  <c r="AF2169" i="1"/>
  <c r="AO2169" i="1" s="1"/>
  <c r="AG2169" i="1"/>
  <c r="AH2169" i="1"/>
  <c r="AI2169" i="1"/>
  <c r="AJ2169" i="1"/>
  <c r="AK2169" i="1"/>
  <c r="AT2169" i="1"/>
  <c r="AU2169" i="1"/>
  <c r="AV2169" i="1"/>
  <c r="AW2169" i="1"/>
  <c r="BB2169" i="1" s="1"/>
  <c r="AC2170" i="1"/>
  <c r="AD2170" i="1"/>
  <c r="AE2170" i="1"/>
  <c r="AF2170" i="1"/>
  <c r="AG2170" i="1"/>
  <c r="AH2170" i="1"/>
  <c r="AI2170" i="1"/>
  <c r="AJ2170" i="1"/>
  <c r="AK2170" i="1"/>
  <c r="AO2170" i="1"/>
  <c r="AN2170" i="1" s="1"/>
  <c r="AT2170" i="1"/>
  <c r="AU2170" i="1"/>
  <c r="AV2170" i="1"/>
  <c r="AW2170" i="1"/>
  <c r="BB2170" i="1" s="1"/>
  <c r="AC2171" i="1"/>
  <c r="AD2171" i="1"/>
  <c r="AE2171" i="1"/>
  <c r="AF2171" i="1"/>
  <c r="AO2171" i="1" s="1"/>
  <c r="AG2171" i="1"/>
  <c r="AH2171" i="1"/>
  <c r="AI2171" i="1"/>
  <c r="AJ2171" i="1"/>
  <c r="AK2171" i="1"/>
  <c r="AT2171" i="1"/>
  <c r="AU2171" i="1"/>
  <c r="AV2171" i="1"/>
  <c r="AW2171" i="1"/>
  <c r="BB2171" i="1" s="1"/>
  <c r="AC2172" i="1"/>
  <c r="AD2172" i="1"/>
  <c r="AE2172" i="1"/>
  <c r="AF2172" i="1"/>
  <c r="AO2172" i="1" s="1"/>
  <c r="AN2172" i="1" s="1"/>
  <c r="AG2172" i="1"/>
  <c r="AH2172" i="1"/>
  <c r="AI2172" i="1"/>
  <c r="AJ2172" i="1"/>
  <c r="AK2172" i="1"/>
  <c r="AT2172" i="1"/>
  <c r="AU2172" i="1"/>
  <c r="AV2172" i="1"/>
  <c r="AW2172" i="1"/>
  <c r="BB2172" i="1" s="1"/>
  <c r="AC2173" i="1"/>
  <c r="AD2173" i="1"/>
  <c r="AE2173" i="1"/>
  <c r="AF2173" i="1"/>
  <c r="AO2173" i="1" s="1"/>
  <c r="AG2173" i="1"/>
  <c r="AH2173" i="1"/>
  <c r="AI2173" i="1"/>
  <c r="AJ2173" i="1"/>
  <c r="AK2173" i="1"/>
  <c r="AT2173" i="1"/>
  <c r="AU2173" i="1"/>
  <c r="AV2173" i="1"/>
  <c r="AW2173" i="1"/>
  <c r="BB2173" i="1" s="1"/>
  <c r="AC2174" i="1"/>
  <c r="AD2174" i="1"/>
  <c r="AE2174" i="1"/>
  <c r="AF2174" i="1"/>
  <c r="AO2174" i="1" s="1"/>
  <c r="AN2174" i="1" s="1"/>
  <c r="AG2174" i="1"/>
  <c r="AH2174" i="1"/>
  <c r="AI2174" i="1"/>
  <c r="AJ2174" i="1"/>
  <c r="AK2174" i="1"/>
  <c r="AT2174" i="1"/>
  <c r="AU2174" i="1"/>
  <c r="AV2174" i="1"/>
  <c r="AW2174" i="1"/>
  <c r="BB2174" i="1" s="1"/>
  <c r="AC2175" i="1"/>
  <c r="AD2175" i="1"/>
  <c r="AE2175" i="1"/>
  <c r="AF2175" i="1"/>
  <c r="AO2175" i="1" s="1"/>
  <c r="AG2175" i="1"/>
  <c r="AH2175" i="1"/>
  <c r="AI2175" i="1"/>
  <c r="AJ2175" i="1"/>
  <c r="AK2175" i="1"/>
  <c r="AT2175" i="1"/>
  <c r="AU2175" i="1"/>
  <c r="AV2175" i="1"/>
  <c r="AW2175" i="1"/>
  <c r="BB2175" i="1" s="1"/>
  <c r="AC2176" i="1"/>
  <c r="AD2176" i="1"/>
  <c r="AE2176" i="1"/>
  <c r="AF2176" i="1"/>
  <c r="AG2176" i="1"/>
  <c r="AH2176" i="1"/>
  <c r="AI2176" i="1"/>
  <c r="AJ2176" i="1"/>
  <c r="AK2176" i="1"/>
  <c r="AO2176" i="1"/>
  <c r="AN2176" i="1" s="1"/>
  <c r="AT2176" i="1"/>
  <c r="AU2176" i="1"/>
  <c r="AV2176" i="1"/>
  <c r="AW2176" i="1"/>
  <c r="BB2176" i="1" s="1"/>
  <c r="AC2177" i="1"/>
  <c r="AD2177" i="1"/>
  <c r="AE2177" i="1"/>
  <c r="AF2177" i="1"/>
  <c r="AO2177" i="1" s="1"/>
  <c r="AG2177" i="1"/>
  <c r="AH2177" i="1"/>
  <c r="AI2177" i="1"/>
  <c r="AJ2177" i="1"/>
  <c r="AK2177" i="1"/>
  <c r="AT2177" i="1"/>
  <c r="AU2177" i="1"/>
  <c r="AV2177" i="1"/>
  <c r="AW2177" i="1"/>
  <c r="BB2177" i="1" s="1"/>
  <c r="AC2178" i="1"/>
  <c r="AD2178" i="1"/>
  <c r="AE2178" i="1"/>
  <c r="AF2178" i="1"/>
  <c r="AG2178" i="1"/>
  <c r="AH2178" i="1"/>
  <c r="AI2178" i="1"/>
  <c r="AJ2178" i="1"/>
  <c r="AK2178" i="1"/>
  <c r="AO2178" i="1"/>
  <c r="AN2178" i="1" s="1"/>
  <c r="AT2178" i="1"/>
  <c r="AU2178" i="1"/>
  <c r="AV2178" i="1"/>
  <c r="AW2178" i="1"/>
  <c r="BB2178" i="1" s="1"/>
  <c r="AC2179" i="1"/>
  <c r="AD2179" i="1"/>
  <c r="AE2179" i="1"/>
  <c r="AF2179" i="1"/>
  <c r="AO2179" i="1" s="1"/>
  <c r="AG2179" i="1"/>
  <c r="AH2179" i="1"/>
  <c r="AI2179" i="1"/>
  <c r="AJ2179" i="1"/>
  <c r="AK2179" i="1"/>
  <c r="AT2179" i="1"/>
  <c r="AU2179" i="1"/>
  <c r="AV2179" i="1"/>
  <c r="AW2179" i="1"/>
  <c r="BB2179" i="1" s="1"/>
  <c r="AC2180" i="1"/>
  <c r="AD2180" i="1"/>
  <c r="AE2180" i="1"/>
  <c r="AF2180" i="1"/>
  <c r="AO2180" i="1" s="1"/>
  <c r="AN2180" i="1" s="1"/>
  <c r="AG2180" i="1"/>
  <c r="AH2180" i="1"/>
  <c r="AI2180" i="1"/>
  <c r="AJ2180" i="1"/>
  <c r="AK2180" i="1"/>
  <c r="AT2180" i="1"/>
  <c r="AU2180" i="1"/>
  <c r="AV2180" i="1"/>
  <c r="AW2180" i="1"/>
  <c r="BB2180" i="1" s="1"/>
  <c r="AC2181" i="1"/>
  <c r="AD2181" i="1"/>
  <c r="AE2181" i="1"/>
  <c r="AF2181" i="1"/>
  <c r="AO2181" i="1" s="1"/>
  <c r="AG2181" i="1"/>
  <c r="AH2181" i="1"/>
  <c r="AI2181" i="1"/>
  <c r="AJ2181" i="1"/>
  <c r="AK2181" i="1"/>
  <c r="AT2181" i="1"/>
  <c r="AU2181" i="1"/>
  <c r="AV2181" i="1"/>
  <c r="AW2181" i="1"/>
  <c r="BB2181" i="1" s="1"/>
  <c r="AC2182" i="1"/>
  <c r="AD2182" i="1"/>
  <c r="AE2182" i="1"/>
  <c r="AF2182" i="1"/>
  <c r="AO2182" i="1" s="1"/>
  <c r="AN2182" i="1" s="1"/>
  <c r="AG2182" i="1"/>
  <c r="AH2182" i="1"/>
  <c r="AI2182" i="1"/>
  <c r="AJ2182" i="1"/>
  <c r="AK2182" i="1"/>
  <c r="AT2182" i="1"/>
  <c r="AU2182" i="1"/>
  <c r="AV2182" i="1"/>
  <c r="AW2182" i="1"/>
  <c r="BB2182" i="1" s="1"/>
  <c r="AC2183" i="1"/>
  <c r="AD2183" i="1"/>
  <c r="AE2183" i="1"/>
  <c r="AF2183" i="1"/>
  <c r="AO2183" i="1" s="1"/>
  <c r="AG2183" i="1"/>
  <c r="AH2183" i="1"/>
  <c r="AI2183" i="1"/>
  <c r="AJ2183" i="1"/>
  <c r="AK2183" i="1"/>
  <c r="AT2183" i="1"/>
  <c r="AU2183" i="1"/>
  <c r="AV2183" i="1"/>
  <c r="AW2183" i="1"/>
  <c r="BB2183" i="1" s="1"/>
  <c r="AC2184" i="1"/>
  <c r="AD2184" i="1"/>
  <c r="AE2184" i="1"/>
  <c r="AF2184" i="1"/>
  <c r="AG2184" i="1"/>
  <c r="AH2184" i="1"/>
  <c r="AI2184" i="1"/>
  <c r="AJ2184" i="1"/>
  <c r="AK2184" i="1"/>
  <c r="AO2184" i="1"/>
  <c r="AN2184" i="1" s="1"/>
  <c r="AT2184" i="1"/>
  <c r="AU2184" i="1"/>
  <c r="AV2184" i="1"/>
  <c r="AW2184" i="1"/>
  <c r="BB2184" i="1" s="1"/>
  <c r="AC2185" i="1"/>
  <c r="AD2185" i="1"/>
  <c r="AE2185" i="1"/>
  <c r="AF2185" i="1"/>
  <c r="AO2185" i="1" s="1"/>
  <c r="AG2185" i="1"/>
  <c r="AH2185" i="1"/>
  <c r="AI2185" i="1"/>
  <c r="AJ2185" i="1"/>
  <c r="AK2185" i="1"/>
  <c r="AT2185" i="1"/>
  <c r="AU2185" i="1"/>
  <c r="AV2185" i="1"/>
  <c r="AW2185" i="1"/>
  <c r="BB2185" i="1" s="1"/>
  <c r="AC2186" i="1"/>
  <c r="AD2186" i="1"/>
  <c r="AE2186" i="1"/>
  <c r="AF2186" i="1"/>
  <c r="AG2186" i="1"/>
  <c r="AH2186" i="1"/>
  <c r="AI2186" i="1"/>
  <c r="AJ2186" i="1"/>
  <c r="AK2186" i="1"/>
  <c r="AO2186" i="1"/>
  <c r="AN2186" i="1" s="1"/>
  <c r="AT2186" i="1"/>
  <c r="AU2186" i="1"/>
  <c r="AV2186" i="1"/>
  <c r="AW2186" i="1"/>
  <c r="BB2186" i="1" s="1"/>
  <c r="AC2187" i="1"/>
  <c r="AD2187" i="1"/>
  <c r="AE2187" i="1"/>
  <c r="AF2187" i="1"/>
  <c r="AO2187" i="1" s="1"/>
  <c r="AG2187" i="1"/>
  <c r="AH2187" i="1"/>
  <c r="AI2187" i="1"/>
  <c r="AJ2187" i="1"/>
  <c r="AK2187" i="1"/>
  <c r="AT2187" i="1"/>
  <c r="AU2187" i="1"/>
  <c r="AV2187" i="1"/>
  <c r="AW2187" i="1"/>
  <c r="BB2187" i="1" s="1"/>
  <c r="AC2188" i="1"/>
  <c r="AD2188" i="1"/>
  <c r="AE2188" i="1"/>
  <c r="AF2188" i="1"/>
  <c r="AO2188" i="1" s="1"/>
  <c r="AN2188" i="1" s="1"/>
  <c r="AG2188" i="1"/>
  <c r="AH2188" i="1"/>
  <c r="AI2188" i="1"/>
  <c r="AJ2188" i="1"/>
  <c r="AK2188" i="1"/>
  <c r="AT2188" i="1"/>
  <c r="AU2188" i="1"/>
  <c r="AV2188" i="1"/>
  <c r="AW2188" i="1"/>
  <c r="BB2188" i="1" s="1"/>
  <c r="AC2189" i="1"/>
  <c r="AD2189" i="1"/>
  <c r="AE2189" i="1"/>
  <c r="AF2189" i="1"/>
  <c r="AO2189" i="1" s="1"/>
  <c r="AG2189" i="1"/>
  <c r="AH2189" i="1"/>
  <c r="AI2189" i="1"/>
  <c r="AJ2189" i="1"/>
  <c r="AK2189" i="1"/>
  <c r="AT2189" i="1"/>
  <c r="AU2189" i="1"/>
  <c r="AV2189" i="1"/>
  <c r="AW2189" i="1"/>
  <c r="BB2189" i="1" s="1"/>
  <c r="AC2190" i="1"/>
  <c r="AD2190" i="1"/>
  <c r="AE2190" i="1"/>
  <c r="AF2190" i="1"/>
  <c r="AO2190" i="1" s="1"/>
  <c r="AN2190" i="1" s="1"/>
  <c r="AG2190" i="1"/>
  <c r="AH2190" i="1"/>
  <c r="AI2190" i="1"/>
  <c r="AJ2190" i="1"/>
  <c r="AK2190" i="1"/>
  <c r="AT2190" i="1"/>
  <c r="AU2190" i="1"/>
  <c r="AV2190" i="1"/>
  <c r="AW2190" i="1"/>
  <c r="BB2190" i="1" s="1"/>
  <c r="AC2191" i="1"/>
  <c r="AD2191" i="1"/>
  <c r="AE2191" i="1"/>
  <c r="AF2191" i="1"/>
  <c r="AO2191" i="1" s="1"/>
  <c r="AG2191" i="1"/>
  <c r="AH2191" i="1"/>
  <c r="AI2191" i="1"/>
  <c r="AJ2191" i="1"/>
  <c r="AK2191" i="1"/>
  <c r="AT2191" i="1"/>
  <c r="AU2191" i="1"/>
  <c r="AV2191" i="1"/>
  <c r="AW2191" i="1"/>
  <c r="BB2191" i="1" s="1"/>
  <c r="AC2192" i="1"/>
  <c r="AD2192" i="1"/>
  <c r="AE2192" i="1"/>
  <c r="AF2192" i="1"/>
  <c r="AG2192" i="1"/>
  <c r="AH2192" i="1"/>
  <c r="AI2192" i="1"/>
  <c r="AJ2192" i="1"/>
  <c r="AK2192" i="1"/>
  <c r="AO2192" i="1"/>
  <c r="AN2192" i="1" s="1"/>
  <c r="AT2192" i="1"/>
  <c r="AU2192" i="1"/>
  <c r="AV2192" i="1"/>
  <c r="AW2192" i="1"/>
  <c r="BB2192" i="1" s="1"/>
  <c r="AC2193" i="1"/>
  <c r="AD2193" i="1"/>
  <c r="AE2193" i="1"/>
  <c r="AF2193" i="1"/>
  <c r="AO2193" i="1" s="1"/>
  <c r="AG2193" i="1"/>
  <c r="AH2193" i="1"/>
  <c r="AI2193" i="1"/>
  <c r="AJ2193" i="1"/>
  <c r="AK2193" i="1"/>
  <c r="AT2193" i="1"/>
  <c r="AU2193" i="1"/>
  <c r="AV2193" i="1"/>
  <c r="AW2193" i="1"/>
  <c r="BB2193" i="1" s="1"/>
  <c r="AC2194" i="1"/>
  <c r="AD2194" i="1"/>
  <c r="AE2194" i="1"/>
  <c r="AF2194" i="1"/>
  <c r="AG2194" i="1"/>
  <c r="AH2194" i="1"/>
  <c r="AI2194" i="1"/>
  <c r="AJ2194" i="1"/>
  <c r="AK2194" i="1"/>
  <c r="AO2194" i="1"/>
  <c r="AN2194" i="1" s="1"/>
  <c r="AT2194" i="1"/>
  <c r="AU2194" i="1"/>
  <c r="AV2194" i="1"/>
  <c r="AW2194" i="1"/>
  <c r="BB2194" i="1" s="1"/>
  <c r="AC2195" i="1"/>
  <c r="AD2195" i="1"/>
  <c r="AE2195" i="1"/>
  <c r="AF2195" i="1"/>
  <c r="AO2195" i="1" s="1"/>
  <c r="AG2195" i="1"/>
  <c r="AH2195" i="1"/>
  <c r="AI2195" i="1"/>
  <c r="AJ2195" i="1"/>
  <c r="AK2195" i="1"/>
  <c r="AT2195" i="1"/>
  <c r="AU2195" i="1"/>
  <c r="AV2195" i="1"/>
  <c r="AW2195" i="1"/>
  <c r="BB2195" i="1" s="1"/>
  <c r="AC2196" i="1"/>
  <c r="AD2196" i="1"/>
  <c r="AE2196" i="1"/>
  <c r="AF2196" i="1"/>
  <c r="AO2196" i="1" s="1"/>
  <c r="AN2196" i="1" s="1"/>
  <c r="AG2196" i="1"/>
  <c r="AH2196" i="1"/>
  <c r="AI2196" i="1"/>
  <c r="AJ2196" i="1"/>
  <c r="AK2196" i="1"/>
  <c r="AT2196" i="1"/>
  <c r="AU2196" i="1"/>
  <c r="AV2196" i="1"/>
  <c r="AW2196" i="1"/>
  <c r="BB2196" i="1" s="1"/>
  <c r="AC2197" i="1"/>
  <c r="AD2197" i="1"/>
  <c r="AE2197" i="1"/>
  <c r="AF2197" i="1"/>
  <c r="AO2197" i="1" s="1"/>
  <c r="AG2197" i="1"/>
  <c r="AH2197" i="1"/>
  <c r="AI2197" i="1"/>
  <c r="AJ2197" i="1"/>
  <c r="AK2197" i="1"/>
  <c r="AT2197" i="1"/>
  <c r="AU2197" i="1"/>
  <c r="AV2197" i="1"/>
  <c r="AW2197" i="1"/>
  <c r="BB2197" i="1" s="1"/>
  <c r="AC2198" i="1"/>
  <c r="AD2198" i="1"/>
  <c r="AE2198" i="1"/>
  <c r="AF2198" i="1"/>
  <c r="AO2198" i="1" s="1"/>
  <c r="AN2198" i="1" s="1"/>
  <c r="AG2198" i="1"/>
  <c r="AH2198" i="1"/>
  <c r="AI2198" i="1"/>
  <c r="AJ2198" i="1"/>
  <c r="AK2198" i="1"/>
  <c r="AT2198" i="1"/>
  <c r="AU2198" i="1"/>
  <c r="AV2198" i="1"/>
  <c r="AW2198" i="1"/>
  <c r="BB2198" i="1" s="1"/>
  <c r="AC2199" i="1"/>
  <c r="AD2199" i="1"/>
  <c r="AE2199" i="1"/>
  <c r="AF2199" i="1"/>
  <c r="AO2199" i="1" s="1"/>
  <c r="AG2199" i="1"/>
  <c r="AH2199" i="1"/>
  <c r="AI2199" i="1"/>
  <c r="AJ2199" i="1"/>
  <c r="AK2199" i="1"/>
  <c r="AT2199" i="1"/>
  <c r="AU2199" i="1"/>
  <c r="AV2199" i="1"/>
  <c r="AW2199" i="1"/>
  <c r="BB2199" i="1" s="1"/>
  <c r="AC2200" i="1"/>
  <c r="AD2200" i="1"/>
  <c r="AE2200" i="1"/>
  <c r="AF2200" i="1"/>
  <c r="AG2200" i="1"/>
  <c r="AH2200" i="1"/>
  <c r="AI2200" i="1"/>
  <c r="AJ2200" i="1"/>
  <c r="AK2200" i="1"/>
  <c r="AO2200" i="1"/>
  <c r="AN2200" i="1" s="1"/>
  <c r="AT2200" i="1"/>
  <c r="AU2200" i="1"/>
  <c r="AV2200" i="1"/>
  <c r="AW2200" i="1"/>
  <c r="BB2200" i="1" s="1"/>
  <c r="AC2201" i="1"/>
  <c r="AD2201" i="1"/>
  <c r="AE2201" i="1"/>
  <c r="AF2201" i="1"/>
  <c r="AO2201" i="1" s="1"/>
  <c r="AG2201" i="1"/>
  <c r="AH2201" i="1"/>
  <c r="AI2201" i="1"/>
  <c r="AJ2201" i="1"/>
  <c r="AK2201" i="1"/>
  <c r="AT2201" i="1"/>
  <c r="AU2201" i="1"/>
  <c r="AV2201" i="1"/>
  <c r="AW2201" i="1"/>
  <c r="BB2201" i="1" s="1"/>
  <c r="AC2202" i="1"/>
  <c r="AD2202" i="1"/>
  <c r="AE2202" i="1"/>
  <c r="AF2202" i="1"/>
  <c r="AG2202" i="1"/>
  <c r="AH2202" i="1"/>
  <c r="AI2202" i="1"/>
  <c r="AJ2202" i="1"/>
  <c r="AK2202" i="1"/>
  <c r="AO2202" i="1"/>
  <c r="AN2202" i="1" s="1"/>
  <c r="AT2202" i="1"/>
  <c r="AU2202" i="1"/>
  <c r="AV2202" i="1"/>
  <c r="AW2202" i="1"/>
  <c r="BB2202" i="1" s="1"/>
  <c r="AC2203" i="1"/>
  <c r="AD2203" i="1"/>
  <c r="AE2203" i="1"/>
  <c r="AF2203" i="1"/>
  <c r="AO2203" i="1" s="1"/>
  <c r="AG2203" i="1"/>
  <c r="AH2203" i="1"/>
  <c r="AI2203" i="1"/>
  <c r="AJ2203" i="1"/>
  <c r="AK2203" i="1"/>
  <c r="AT2203" i="1"/>
  <c r="AU2203" i="1"/>
  <c r="AV2203" i="1"/>
  <c r="AW2203" i="1"/>
  <c r="BB2203" i="1" s="1"/>
  <c r="AC2204" i="1"/>
  <c r="AD2204" i="1"/>
  <c r="AE2204" i="1"/>
  <c r="AF2204" i="1"/>
  <c r="AO2204" i="1" s="1"/>
  <c r="AN2204" i="1" s="1"/>
  <c r="AG2204" i="1"/>
  <c r="AH2204" i="1"/>
  <c r="AI2204" i="1"/>
  <c r="AJ2204" i="1"/>
  <c r="AK2204" i="1"/>
  <c r="AT2204" i="1"/>
  <c r="AU2204" i="1"/>
  <c r="AV2204" i="1"/>
  <c r="AW2204" i="1"/>
  <c r="BB2204" i="1" s="1"/>
  <c r="AC2205" i="1"/>
  <c r="AD2205" i="1"/>
  <c r="AE2205" i="1"/>
  <c r="AF2205" i="1"/>
  <c r="AO2205" i="1" s="1"/>
  <c r="AG2205" i="1"/>
  <c r="AH2205" i="1"/>
  <c r="AI2205" i="1"/>
  <c r="AJ2205" i="1"/>
  <c r="AK2205" i="1"/>
  <c r="AT2205" i="1"/>
  <c r="AU2205" i="1"/>
  <c r="AV2205" i="1"/>
  <c r="AW2205" i="1"/>
  <c r="BB2205" i="1" s="1"/>
  <c r="AC2206" i="1"/>
  <c r="AD2206" i="1"/>
  <c r="AE2206" i="1"/>
  <c r="AF2206" i="1"/>
  <c r="AO2206" i="1" s="1"/>
  <c r="AN2206" i="1" s="1"/>
  <c r="AG2206" i="1"/>
  <c r="AH2206" i="1"/>
  <c r="AI2206" i="1"/>
  <c r="AJ2206" i="1"/>
  <c r="AK2206" i="1"/>
  <c r="AT2206" i="1"/>
  <c r="AU2206" i="1"/>
  <c r="AV2206" i="1"/>
  <c r="AW2206" i="1"/>
  <c r="BB2206" i="1" s="1"/>
  <c r="AC2207" i="1"/>
  <c r="AD2207" i="1"/>
  <c r="AE2207" i="1"/>
  <c r="AF2207" i="1"/>
  <c r="AO2207" i="1" s="1"/>
  <c r="AG2207" i="1"/>
  <c r="AH2207" i="1"/>
  <c r="AI2207" i="1"/>
  <c r="AJ2207" i="1"/>
  <c r="AK2207" i="1"/>
  <c r="AT2207" i="1"/>
  <c r="AU2207" i="1"/>
  <c r="AV2207" i="1"/>
  <c r="AW2207" i="1"/>
  <c r="BB2207" i="1" s="1"/>
  <c r="AC2208" i="1"/>
  <c r="AD2208" i="1"/>
  <c r="AE2208" i="1"/>
  <c r="AF2208" i="1"/>
  <c r="AG2208" i="1"/>
  <c r="AH2208" i="1"/>
  <c r="AI2208" i="1"/>
  <c r="AJ2208" i="1"/>
  <c r="AK2208" i="1"/>
  <c r="AO2208" i="1"/>
  <c r="AN2208" i="1" s="1"/>
  <c r="AT2208" i="1"/>
  <c r="AU2208" i="1"/>
  <c r="AV2208" i="1"/>
  <c r="AW2208" i="1"/>
  <c r="BB2208" i="1" s="1"/>
  <c r="AC2209" i="1"/>
  <c r="AD2209" i="1"/>
  <c r="AE2209" i="1"/>
  <c r="AF2209" i="1"/>
  <c r="AO2209" i="1" s="1"/>
  <c r="AG2209" i="1"/>
  <c r="AH2209" i="1"/>
  <c r="AI2209" i="1"/>
  <c r="AJ2209" i="1"/>
  <c r="AK2209" i="1"/>
  <c r="AT2209" i="1"/>
  <c r="AU2209" i="1"/>
  <c r="AV2209" i="1"/>
  <c r="AW2209" i="1"/>
  <c r="BB2209" i="1" s="1"/>
  <c r="AC2210" i="1"/>
  <c r="AD2210" i="1"/>
  <c r="AE2210" i="1"/>
  <c r="AF2210" i="1"/>
  <c r="AG2210" i="1"/>
  <c r="AH2210" i="1"/>
  <c r="AI2210" i="1"/>
  <c r="AJ2210" i="1"/>
  <c r="AK2210" i="1"/>
  <c r="AO2210" i="1"/>
  <c r="AN2210" i="1" s="1"/>
  <c r="AT2210" i="1"/>
  <c r="AU2210" i="1"/>
  <c r="AV2210" i="1"/>
  <c r="AW2210" i="1"/>
  <c r="BB2210" i="1" s="1"/>
  <c r="AC2211" i="1"/>
  <c r="AD2211" i="1"/>
  <c r="AE2211" i="1"/>
  <c r="AF2211" i="1"/>
  <c r="AO2211" i="1" s="1"/>
  <c r="AG2211" i="1"/>
  <c r="AH2211" i="1"/>
  <c r="AI2211" i="1"/>
  <c r="AJ2211" i="1"/>
  <c r="AK2211" i="1"/>
  <c r="AT2211" i="1"/>
  <c r="AU2211" i="1"/>
  <c r="AV2211" i="1"/>
  <c r="AW2211" i="1"/>
  <c r="BB2211" i="1" s="1"/>
  <c r="AC2212" i="1"/>
  <c r="AD2212" i="1"/>
  <c r="AE2212" i="1"/>
  <c r="AF2212" i="1"/>
  <c r="AO2212" i="1" s="1"/>
  <c r="AN2212" i="1" s="1"/>
  <c r="AG2212" i="1"/>
  <c r="AH2212" i="1"/>
  <c r="AI2212" i="1"/>
  <c r="AJ2212" i="1"/>
  <c r="AK2212" i="1"/>
  <c r="AT2212" i="1"/>
  <c r="AU2212" i="1"/>
  <c r="AV2212" i="1"/>
  <c r="AW2212" i="1"/>
  <c r="BB2212" i="1" s="1"/>
  <c r="AC2213" i="1"/>
  <c r="AD2213" i="1"/>
  <c r="AE2213" i="1"/>
  <c r="AF2213" i="1"/>
  <c r="AO2213" i="1" s="1"/>
  <c r="AG2213" i="1"/>
  <c r="AH2213" i="1"/>
  <c r="AI2213" i="1"/>
  <c r="AJ2213" i="1"/>
  <c r="AK2213" i="1"/>
  <c r="AT2213" i="1"/>
  <c r="AU2213" i="1"/>
  <c r="AV2213" i="1"/>
  <c r="AW2213" i="1"/>
  <c r="BB2213" i="1" s="1"/>
  <c r="AC2214" i="1"/>
  <c r="AD2214" i="1"/>
  <c r="AE2214" i="1"/>
  <c r="AF2214" i="1"/>
  <c r="AO2214" i="1" s="1"/>
  <c r="AN2214" i="1" s="1"/>
  <c r="AG2214" i="1"/>
  <c r="AH2214" i="1"/>
  <c r="AI2214" i="1"/>
  <c r="AJ2214" i="1"/>
  <c r="AK2214" i="1"/>
  <c r="AT2214" i="1"/>
  <c r="AU2214" i="1"/>
  <c r="AV2214" i="1"/>
  <c r="AW2214" i="1"/>
  <c r="BB2214" i="1" s="1"/>
  <c r="AC2215" i="1"/>
  <c r="AD2215" i="1"/>
  <c r="AE2215" i="1"/>
  <c r="AF2215" i="1"/>
  <c r="AO2215" i="1" s="1"/>
  <c r="AG2215" i="1"/>
  <c r="AH2215" i="1"/>
  <c r="AI2215" i="1"/>
  <c r="AJ2215" i="1"/>
  <c r="AK2215" i="1"/>
  <c r="AT2215" i="1"/>
  <c r="AU2215" i="1"/>
  <c r="AV2215" i="1"/>
  <c r="AW2215" i="1"/>
  <c r="BB2215" i="1" s="1"/>
  <c r="AC2216" i="1"/>
  <c r="AD2216" i="1"/>
  <c r="AE2216" i="1"/>
  <c r="AF2216" i="1"/>
  <c r="AG2216" i="1"/>
  <c r="AH2216" i="1"/>
  <c r="AI2216" i="1"/>
  <c r="AJ2216" i="1"/>
  <c r="AK2216" i="1"/>
  <c r="AO2216" i="1"/>
  <c r="AN2216" i="1" s="1"/>
  <c r="AT2216" i="1"/>
  <c r="AU2216" i="1"/>
  <c r="AV2216" i="1"/>
  <c r="AW2216" i="1"/>
  <c r="BB2216" i="1" s="1"/>
  <c r="AC2217" i="1"/>
  <c r="AD2217" i="1"/>
  <c r="AE2217" i="1"/>
  <c r="AF2217" i="1"/>
  <c r="AO2217" i="1" s="1"/>
  <c r="AG2217" i="1"/>
  <c r="AH2217" i="1"/>
  <c r="AI2217" i="1"/>
  <c r="AJ2217" i="1"/>
  <c r="AK2217" i="1"/>
  <c r="AT2217" i="1"/>
  <c r="AU2217" i="1"/>
  <c r="AV2217" i="1"/>
  <c r="AW2217" i="1"/>
  <c r="BB2217" i="1" s="1"/>
  <c r="AC2218" i="1"/>
  <c r="AD2218" i="1"/>
  <c r="AE2218" i="1"/>
  <c r="AF2218" i="1"/>
  <c r="AO2218" i="1" s="1"/>
  <c r="AN2218" i="1" s="1"/>
  <c r="AG2218" i="1"/>
  <c r="AH2218" i="1"/>
  <c r="AI2218" i="1"/>
  <c r="AJ2218" i="1"/>
  <c r="AK2218" i="1"/>
  <c r="AT2218" i="1"/>
  <c r="AU2218" i="1"/>
  <c r="AV2218" i="1"/>
  <c r="AW2218" i="1"/>
  <c r="BB2218" i="1" s="1"/>
  <c r="AC2219" i="1"/>
  <c r="AD2219" i="1"/>
  <c r="AE2219" i="1"/>
  <c r="AF2219" i="1"/>
  <c r="AO2219" i="1" s="1"/>
  <c r="AG2219" i="1"/>
  <c r="AH2219" i="1"/>
  <c r="AI2219" i="1"/>
  <c r="AJ2219" i="1"/>
  <c r="AK2219" i="1"/>
  <c r="AT2219" i="1"/>
  <c r="AU2219" i="1"/>
  <c r="AV2219" i="1"/>
  <c r="AW2219" i="1"/>
  <c r="BB2219" i="1" s="1"/>
  <c r="AC2220" i="1"/>
  <c r="AD2220" i="1"/>
  <c r="AE2220" i="1"/>
  <c r="AF2220" i="1"/>
  <c r="AO2220" i="1" s="1"/>
  <c r="AN2220" i="1" s="1"/>
  <c r="AG2220" i="1"/>
  <c r="AH2220" i="1"/>
  <c r="AI2220" i="1"/>
  <c r="AJ2220" i="1"/>
  <c r="AK2220" i="1"/>
  <c r="AT2220" i="1"/>
  <c r="AU2220" i="1"/>
  <c r="AV2220" i="1"/>
  <c r="AW2220" i="1"/>
  <c r="BB2220" i="1" s="1"/>
  <c r="AC2221" i="1"/>
  <c r="AD2221" i="1"/>
  <c r="AE2221" i="1"/>
  <c r="AF2221" i="1"/>
  <c r="AO2221" i="1" s="1"/>
  <c r="AG2221" i="1"/>
  <c r="AH2221" i="1"/>
  <c r="AI2221" i="1"/>
  <c r="AJ2221" i="1"/>
  <c r="AK2221" i="1"/>
  <c r="AT2221" i="1"/>
  <c r="AU2221" i="1"/>
  <c r="AV2221" i="1"/>
  <c r="AW2221" i="1"/>
  <c r="BB2221" i="1" s="1"/>
  <c r="AC2222" i="1"/>
  <c r="AD2222" i="1"/>
  <c r="AE2222" i="1"/>
  <c r="AF2222" i="1"/>
  <c r="AO2222" i="1" s="1"/>
  <c r="AN2222" i="1" s="1"/>
  <c r="AG2222" i="1"/>
  <c r="AH2222" i="1"/>
  <c r="AI2222" i="1"/>
  <c r="AJ2222" i="1"/>
  <c r="AK2222" i="1"/>
  <c r="AT2222" i="1"/>
  <c r="AU2222" i="1"/>
  <c r="AV2222" i="1"/>
  <c r="AW2222" i="1"/>
  <c r="BB2222" i="1" s="1"/>
  <c r="AC2223" i="1"/>
  <c r="AD2223" i="1"/>
  <c r="AE2223" i="1"/>
  <c r="AF2223" i="1"/>
  <c r="AO2223" i="1" s="1"/>
  <c r="AG2223" i="1"/>
  <c r="AH2223" i="1"/>
  <c r="AI2223" i="1"/>
  <c r="AJ2223" i="1"/>
  <c r="AK2223" i="1"/>
  <c r="AT2223" i="1"/>
  <c r="AU2223" i="1"/>
  <c r="AV2223" i="1"/>
  <c r="AW2223" i="1"/>
  <c r="BB2223" i="1" s="1"/>
  <c r="AC2224" i="1"/>
  <c r="AD2224" i="1"/>
  <c r="AE2224" i="1"/>
  <c r="AF2224" i="1"/>
  <c r="AG2224" i="1"/>
  <c r="AH2224" i="1"/>
  <c r="AI2224" i="1"/>
  <c r="AJ2224" i="1"/>
  <c r="AK2224" i="1"/>
  <c r="AO2224" i="1"/>
  <c r="AN2224" i="1" s="1"/>
  <c r="AT2224" i="1"/>
  <c r="AU2224" i="1"/>
  <c r="AV2224" i="1"/>
  <c r="AW2224" i="1"/>
  <c r="BB2224" i="1" s="1"/>
  <c r="AC2225" i="1"/>
  <c r="AD2225" i="1"/>
  <c r="AE2225" i="1"/>
  <c r="AF2225" i="1"/>
  <c r="AO2225" i="1" s="1"/>
  <c r="AG2225" i="1"/>
  <c r="AH2225" i="1"/>
  <c r="AI2225" i="1"/>
  <c r="AJ2225" i="1"/>
  <c r="AK2225" i="1"/>
  <c r="AT2225" i="1"/>
  <c r="AU2225" i="1"/>
  <c r="AV2225" i="1"/>
  <c r="AW2225" i="1"/>
  <c r="BB2225" i="1" s="1"/>
  <c r="AC2226" i="1"/>
  <c r="AD2226" i="1"/>
  <c r="AE2226" i="1"/>
  <c r="AF2226" i="1"/>
  <c r="AG2226" i="1"/>
  <c r="AH2226" i="1"/>
  <c r="AI2226" i="1"/>
  <c r="AJ2226" i="1"/>
  <c r="AK2226" i="1"/>
  <c r="AO2226" i="1"/>
  <c r="AN2226" i="1" s="1"/>
  <c r="AT2226" i="1"/>
  <c r="AU2226" i="1"/>
  <c r="AV2226" i="1"/>
  <c r="AW2226" i="1"/>
  <c r="BB2226" i="1" s="1"/>
  <c r="AC2227" i="1"/>
  <c r="AD2227" i="1"/>
  <c r="AE2227" i="1"/>
  <c r="AF2227" i="1"/>
  <c r="AO2227" i="1" s="1"/>
  <c r="AG2227" i="1"/>
  <c r="AH2227" i="1"/>
  <c r="AI2227" i="1"/>
  <c r="AJ2227" i="1"/>
  <c r="AK2227" i="1"/>
  <c r="AT2227" i="1"/>
  <c r="AU2227" i="1"/>
  <c r="AV2227" i="1"/>
  <c r="AW2227" i="1"/>
  <c r="BB2227" i="1" s="1"/>
  <c r="AC2228" i="1"/>
  <c r="AD2228" i="1"/>
  <c r="AE2228" i="1"/>
  <c r="AF2228" i="1"/>
  <c r="AO2228" i="1" s="1"/>
  <c r="AN2228" i="1" s="1"/>
  <c r="AG2228" i="1"/>
  <c r="AH2228" i="1"/>
  <c r="AI2228" i="1"/>
  <c r="AJ2228" i="1"/>
  <c r="AK2228" i="1"/>
  <c r="AT2228" i="1"/>
  <c r="AU2228" i="1"/>
  <c r="AV2228" i="1"/>
  <c r="AW2228" i="1"/>
  <c r="BB2228" i="1" s="1"/>
  <c r="AC2229" i="1"/>
  <c r="AD2229" i="1"/>
  <c r="AE2229" i="1"/>
  <c r="AF2229" i="1"/>
  <c r="AO2229" i="1" s="1"/>
  <c r="AG2229" i="1"/>
  <c r="AH2229" i="1"/>
  <c r="AI2229" i="1"/>
  <c r="AJ2229" i="1"/>
  <c r="AK2229" i="1"/>
  <c r="AT2229" i="1"/>
  <c r="AU2229" i="1"/>
  <c r="AV2229" i="1"/>
  <c r="AW2229" i="1"/>
  <c r="BB2229" i="1" s="1"/>
  <c r="AC2230" i="1"/>
  <c r="AD2230" i="1"/>
  <c r="AE2230" i="1"/>
  <c r="AF2230" i="1"/>
  <c r="AO2230" i="1" s="1"/>
  <c r="AN2230" i="1" s="1"/>
  <c r="AG2230" i="1"/>
  <c r="AH2230" i="1"/>
  <c r="AI2230" i="1"/>
  <c r="AJ2230" i="1"/>
  <c r="AK2230" i="1"/>
  <c r="AT2230" i="1"/>
  <c r="AU2230" i="1"/>
  <c r="AV2230" i="1"/>
  <c r="AW2230" i="1"/>
  <c r="BB2230" i="1" s="1"/>
  <c r="AC2231" i="1"/>
  <c r="AD2231" i="1"/>
  <c r="AE2231" i="1"/>
  <c r="AF2231" i="1"/>
  <c r="AO2231" i="1" s="1"/>
  <c r="AG2231" i="1"/>
  <c r="AH2231" i="1"/>
  <c r="AI2231" i="1"/>
  <c r="AJ2231" i="1"/>
  <c r="AK2231" i="1"/>
  <c r="AT2231" i="1"/>
  <c r="AU2231" i="1"/>
  <c r="AV2231" i="1"/>
  <c r="AW2231" i="1"/>
  <c r="BB2231" i="1" s="1"/>
  <c r="AC2232" i="1"/>
  <c r="AD2232" i="1"/>
  <c r="AE2232" i="1"/>
  <c r="AF2232" i="1"/>
  <c r="AG2232" i="1"/>
  <c r="AH2232" i="1"/>
  <c r="AI2232" i="1"/>
  <c r="AJ2232" i="1"/>
  <c r="AK2232" i="1"/>
  <c r="AO2232" i="1"/>
  <c r="AN2232" i="1" s="1"/>
  <c r="AT2232" i="1"/>
  <c r="AU2232" i="1"/>
  <c r="AV2232" i="1"/>
  <c r="AW2232" i="1"/>
  <c r="BB2232" i="1" s="1"/>
  <c r="AC2233" i="1"/>
  <c r="AD2233" i="1"/>
  <c r="AE2233" i="1"/>
  <c r="AF2233" i="1"/>
  <c r="AO2233" i="1" s="1"/>
  <c r="AG2233" i="1"/>
  <c r="AH2233" i="1"/>
  <c r="AI2233" i="1"/>
  <c r="AJ2233" i="1"/>
  <c r="AK2233" i="1"/>
  <c r="AT2233" i="1"/>
  <c r="AU2233" i="1"/>
  <c r="AV2233" i="1"/>
  <c r="AW2233" i="1"/>
  <c r="BB2233" i="1" s="1"/>
  <c r="AC2234" i="1"/>
  <c r="AD2234" i="1"/>
  <c r="AE2234" i="1"/>
  <c r="AF2234" i="1"/>
  <c r="AG2234" i="1"/>
  <c r="AH2234" i="1"/>
  <c r="AI2234" i="1"/>
  <c r="AJ2234" i="1"/>
  <c r="AK2234" i="1"/>
  <c r="AO2234" i="1"/>
  <c r="AN2234" i="1" s="1"/>
  <c r="AT2234" i="1"/>
  <c r="AU2234" i="1"/>
  <c r="AV2234" i="1"/>
  <c r="AW2234" i="1"/>
  <c r="BB2234" i="1" s="1"/>
  <c r="AC2235" i="1"/>
  <c r="AD2235" i="1"/>
  <c r="AE2235" i="1"/>
  <c r="AF2235" i="1"/>
  <c r="AO2235" i="1" s="1"/>
  <c r="AG2235" i="1"/>
  <c r="AH2235" i="1"/>
  <c r="AI2235" i="1"/>
  <c r="AJ2235" i="1"/>
  <c r="AK2235" i="1"/>
  <c r="AT2235" i="1"/>
  <c r="AU2235" i="1"/>
  <c r="AV2235" i="1"/>
  <c r="AW2235" i="1"/>
  <c r="BB2235" i="1" s="1"/>
  <c r="AC2236" i="1"/>
  <c r="AD2236" i="1"/>
  <c r="AE2236" i="1"/>
  <c r="AF2236" i="1"/>
  <c r="AO2236" i="1" s="1"/>
  <c r="AN2236" i="1" s="1"/>
  <c r="AG2236" i="1"/>
  <c r="AH2236" i="1"/>
  <c r="AI2236" i="1"/>
  <c r="AJ2236" i="1"/>
  <c r="AK2236" i="1"/>
  <c r="AT2236" i="1"/>
  <c r="AU2236" i="1"/>
  <c r="AV2236" i="1"/>
  <c r="AW2236" i="1"/>
  <c r="BB2236" i="1" s="1"/>
  <c r="AC2237" i="1"/>
  <c r="AD2237" i="1"/>
  <c r="AE2237" i="1"/>
  <c r="AF2237" i="1"/>
  <c r="AO2237" i="1" s="1"/>
  <c r="AG2237" i="1"/>
  <c r="AH2237" i="1"/>
  <c r="AI2237" i="1"/>
  <c r="AJ2237" i="1"/>
  <c r="AK2237" i="1"/>
  <c r="AT2237" i="1"/>
  <c r="AU2237" i="1"/>
  <c r="AV2237" i="1"/>
  <c r="AW2237" i="1"/>
  <c r="BB2237" i="1" s="1"/>
  <c r="AC2238" i="1"/>
  <c r="AD2238" i="1"/>
  <c r="AE2238" i="1"/>
  <c r="AF2238" i="1"/>
  <c r="AO2238" i="1" s="1"/>
  <c r="AN2238" i="1" s="1"/>
  <c r="AG2238" i="1"/>
  <c r="AH2238" i="1"/>
  <c r="AI2238" i="1"/>
  <c r="AJ2238" i="1"/>
  <c r="AK2238" i="1"/>
  <c r="AT2238" i="1"/>
  <c r="AU2238" i="1"/>
  <c r="AV2238" i="1"/>
  <c r="AW2238" i="1"/>
  <c r="BB2238" i="1" s="1"/>
  <c r="AC2239" i="1"/>
  <c r="AD2239" i="1"/>
  <c r="AE2239" i="1"/>
  <c r="AF2239" i="1"/>
  <c r="AO2239" i="1" s="1"/>
  <c r="AG2239" i="1"/>
  <c r="AH2239" i="1"/>
  <c r="AI2239" i="1"/>
  <c r="AJ2239" i="1"/>
  <c r="AK2239" i="1"/>
  <c r="AT2239" i="1"/>
  <c r="AU2239" i="1"/>
  <c r="AV2239" i="1"/>
  <c r="AW2239" i="1"/>
  <c r="BB2239" i="1" s="1"/>
  <c r="AC2240" i="1"/>
  <c r="AD2240" i="1"/>
  <c r="AE2240" i="1"/>
  <c r="AF2240" i="1"/>
  <c r="AG2240" i="1"/>
  <c r="AH2240" i="1"/>
  <c r="AI2240" i="1"/>
  <c r="AJ2240" i="1"/>
  <c r="AK2240" i="1"/>
  <c r="AO2240" i="1"/>
  <c r="AN2240" i="1" s="1"/>
  <c r="AT2240" i="1"/>
  <c r="AU2240" i="1"/>
  <c r="AV2240" i="1"/>
  <c r="AW2240" i="1"/>
  <c r="BB2240" i="1" s="1"/>
  <c r="AC2241" i="1"/>
  <c r="AD2241" i="1"/>
  <c r="AE2241" i="1"/>
  <c r="AF2241" i="1"/>
  <c r="AO2241" i="1" s="1"/>
  <c r="AG2241" i="1"/>
  <c r="AH2241" i="1"/>
  <c r="AI2241" i="1"/>
  <c r="AJ2241" i="1"/>
  <c r="AK2241" i="1"/>
  <c r="AT2241" i="1"/>
  <c r="AU2241" i="1"/>
  <c r="AV2241" i="1"/>
  <c r="AW2241" i="1"/>
  <c r="BB2241" i="1" s="1"/>
  <c r="AC2242" i="1"/>
  <c r="AD2242" i="1"/>
  <c r="AE2242" i="1"/>
  <c r="AF2242" i="1"/>
  <c r="AG2242" i="1"/>
  <c r="AH2242" i="1"/>
  <c r="AI2242" i="1"/>
  <c r="AJ2242" i="1"/>
  <c r="AK2242" i="1"/>
  <c r="AO2242" i="1"/>
  <c r="AN2242" i="1" s="1"/>
  <c r="AT2242" i="1"/>
  <c r="AU2242" i="1"/>
  <c r="AV2242" i="1"/>
  <c r="AW2242" i="1"/>
  <c r="BB2242" i="1" s="1"/>
  <c r="AC2243" i="1"/>
  <c r="AD2243" i="1"/>
  <c r="AE2243" i="1"/>
  <c r="AF2243" i="1"/>
  <c r="AO2243" i="1" s="1"/>
  <c r="AG2243" i="1"/>
  <c r="AH2243" i="1"/>
  <c r="AI2243" i="1"/>
  <c r="AJ2243" i="1"/>
  <c r="AK2243" i="1"/>
  <c r="AT2243" i="1"/>
  <c r="AU2243" i="1"/>
  <c r="AV2243" i="1"/>
  <c r="AW2243" i="1"/>
  <c r="BB2243" i="1" s="1"/>
  <c r="AC2244" i="1"/>
  <c r="AD2244" i="1"/>
  <c r="AE2244" i="1"/>
  <c r="AF2244" i="1"/>
  <c r="AO2244" i="1" s="1"/>
  <c r="AN2244" i="1" s="1"/>
  <c r="AG2244" i="1"/>
  <c r="AH2244" i="1"/>
  <c r="AI2244" i="1"/>
  <c r="AJ2244" i="1"/>
  <c r="AK2244" i="1"/>
  <c r="AT2244" i="1"/>
  <c r="AU2244" i="1"/>
  <c r="AV2244" i="1"/>
  <c r="AW2244" i="1"/>
  <c r="BB2244" i="1" s="1"/>
  <c r="AC2245" i="1"/>
  <c r="AD2245" i="1"/>
  <c r="AE2245" i="1"/>
  <c r="AF2245" i="1"/>
  <c r="AO2245" i="1" s="1"/>
  <c r="AG2245" i="1"/>
  <c r="AH2245" i="1"/>
  <c r="AI2245" i="1"/>
  <c r="AJ2245" i="1"/>
  <c r="AK2245" i="1"/>
  <c r="AT2245" i="1"/>
  <c r="AU2245" i="1"/>
  <c r="AV2245" i="1"/>
  <c r="AW2245" i="1"/>
  <c r="BB2245" i="1" s="1"/>
  <c r="AC2246" i="1"/>
  <c r="AD2246" i="1"/>
  <c r="AE2246" i="1"/>
  <c r="AF2246" i="1"/>
  <c r="AO2246" i="1" s="1"/>
  <c r="AN2246" i="1" s="1"/>
  <c r="AG2246" i="1"/>
  <c r="AH2246" i="1"/>
  <c r="AI2246" i="1"/>
  <c r="AJ2246" i="1"/>
  <c r="AK2246" i="1"/>
  <c r="AT2246" i="1"/>
  <c r="AU2246" i="1"/>
  <c r="AV2246" i="1"/>
  <c r="AW2246" i="1"/>
  <c r="BB2246" i="1" s="1"/>
  <c r="AC2247" i="1"/>
  <c r="AD2247" i="1"/>
  <c r="AE2247" i="1"/>
  <c r="AF2247" i="1"/>
  <c r="AO2247" i="1" s="1"/>
  <c r="AG2247" i="1"/>
  <c r="AH2247" i="1"/>
  <c r="AI2247" i="1"/>
  <c r="AJ2247" i="1"/>
  <c r="AK2247" i="1"/>
  <c r="AT2247" i="1"/>
  <c r="AU2247" i="1"/>
  <c r="AV2247" i="1"/>
  <c r="AW2247" i="1"/>
  <c r="BB2247" i="1" s="1"/>
  <c r="AC2248" i="1"/>
  <c r="AD2248" i="1"/>
  <c r="AE2248" i="1"/>
  <c r="AF2248" i="1"/>
  <c r="AG2248" i="1"/>
  <c r="AH2248" i="1"/>
  <c r="AI2248" i="1"/>
  <c r="AJ2248" i="1"/>
  <c r="AK2248" i="1"/>
  <c r="AO2248" i="1"/>
  <c r="AN2248" i="1" s="1"/>
  <c r="AT2248" i="1"/>
  <c r="AU2248" i="1"/>
  <c r="AV2248" i="1"/>
  <c r="AW2248" i="1"/>
  <c r="BB2248" i="1" s="1"/>
  <c r="AC2249" i="1"/>
  <c r="AD2249" i="1"/>
  <c r="AE2249" i="1"/>
  <c r="AF2249" i="1"/>
  <c r="AO2249" i="1" s="1"/>
  <c r="AG2249" i="1"/>
  <c r="AH2249" i="1"/>
  <c r="AI2249" i="1"/>
  <c r="AJ2249" i="1"/>
  <c r="AK2249" i="1"/>
  <c r="AT2249" i="1"/>
  <c r="AU2249" i="1"/>
  <c r="AV2249" i="1"/>
  <c r="AW2249" i="1"/>
  <c r="BB2249" i="1" s="1"/>
  <c r="AC2250" i="1"/>
  <c r="AD2250" i="1"/>
  <c r="AE2250" i="1"/>
  <c r="AF2250" i="1"/>
  <c r="AG2250" i="1"/>
  <c r="AH2250" i="1"/>
  <c r="AI2250" i="1"/>
  <c r="AJ2250" i="1"/>
  <c r="AK2250" i="1"/>
  <c r="AO2250" i="1"/>
  <c r="AN2250" i="1" s="1"/>
  <c r="AT2250" i="1"/>
  <c r="AU2250" i="1"/>
  <c r="AV2250" i="1"/>
  <c r="AW2250" i="1"/>
  <c r="BB2250" i="1" s="1"/>
  <c r="AC2251" i="1"/>
  <c r="AD2251" i="1"/>
  <c r="AE2251" i="1"/>
  <c r="AF2251" i="1"/>
  <c r="AO2251" i="1" s="1"/>
  <c r="AG2251" i="1"/>
  <c r="AH2251" i="1"/>
  <c r="AI2251" i="1"/>
  <c r="AJ2251" i="1"/>
  <c r="AK2251" i="1"/>
  <c r="AT2251" i="1"/>
  <c r="AU2251" i="1"/>
  <c r="AV2251" i="1"/>
  <c r="AW2251" i="1"/>
  <c r="BB2251" i="1" s="1"/>
  <c r="AC2252" i="1"/>
  <c r="AD2252" i="1"/>
  <c r="AE2252" i="1"/>
  <c r="AF2252" i="1"/>
  <c r="AO2252" i="1" s="1"/>
  <c r="AN2252" i="1" s="1"/>
  <c r="AG2252" i="1"/>
  <c r="AH2252" i="1"/>
  <c r="AI2252" i="1"/>
  <c r="AJ2252" i="1"/>
  <c r="AK2252" i="1"/>
  <c r="AT2252" i="1"/>
  <c r="AU2252" i="1"/>
  <c r="AV2252" i="1"/>
  <c r="AW2252" i="1"/>
  <c r="BB2252" i="1" s="1"/>
  <c r="AC2253" i="1"/>
  <c r="AD2253" i="1"/>
  <c r="AE2253" i="1"/>
  <c r="AF2253" i="1"/>
  <c r="AO2253" i="1" s="1"/>
  <c r="AG2253" i="1"/>
  <c r="AH2253" i="1"/>
  <c r="AI2253" i="1"/>
  <c r="AJ2253" i="1"/>
  <c r="AK2253" i="1"/>
  <c r="AT2253" i="1"/>
  <c r="AU2253" i="1"/>
  <c r="AV2253" i="1"/>
  <c r="AW2253" i="1"/>
  <c r="BB2253" i="1" s="1"/>
  <c r="AC2254" i="1"/>
  <c r="AD2254" i="1"/>
  <c r="AE2254" i="1"/>
  <c r="AF2254" i="1"/>
  <c r="AO2254" i="1" s="1"/>
  <c r="AN2254" i="1" s="1"/>
  <c r="AG2254" i="1"/>
  <c r="AH2254" i="1"/>
  <c r="AI2254" i="1"/>
  <c r="AJ2254" i="1"/>
  <c r="AK2254" i="1"/>
  <c r="AT2254" i="1"/>
  <c r="AU2254" i="1"/>
  <c r="AV2254" i="1"/>
  <c r="AW2254" i="1"/>
  <c r="BB2254" i="1" s="1"/>
  <c r="AC2255" i="1"/>
  <c r="AD2255" i="1"/>
  <c r="AE2255" i="1"/>
  <c r="AF2255" i="1"/>
  <c r="AO2255" i="1" s="1"/>
  <c r="AG2255" i="1"/>
  <c r="AH2255" i="1"/>
  <c r="AI2255" i="1"/>
  <c r="AJ2255" i="1"/>
  <c r="AK2255" i="1"/>
  <c r="AT2255" i="1"/>
  <c r="AU2255" i="1"/>
  <c r="AV2255" i="1"/>
  <c r="AW2255" i="1"/>
  <c r="BB2255" i="1" s="1"/>
  <c r="AC2256" i="1"/>
  <c r="AD2256" i="1"/>
  <c r="AE2256" i="1"/>
  <c r="AF2256" i="1"/>
  <c r="AG2256" i="1"/>
  <c r="AH2256" i="1"/>
  <c r="AI2256" i="1"/>
  <c r="AJ2256" i="1"/>
  <c r="AK2256" i="1"/>
  <c r="AO2256" i="1"/>
  <c r="AN2256" i="1" s="1"/>
  <c r="AT2256" i="1"/>
  <c r="AU2256" i="1"/>
  <c r="AV2256" i="1"/>
  <c r="AW2256" i="1"/>
  <c r="BB2256" i="1" s="1"/>
  <c r="AC2257" i="1"/>
  <c r="AD2257" i="1"/>
  <c r="AE2257" i="1"/>
  <c r="AF2257" i="1"/>
  <c r="AO2257" i="1" s="1"/>
  <c r="AG2257" i="1"/>
  <c r="AH2257" i="1"/>
  <c r="AI2257" i="1"/>
  <c r="AJ2257" i="1"/>
  <c r="AK2257" i="1"/>
  <c r="AT2257" i="1"/>
  <c r="AU2257" i="1"/>
  <c r="AV2257" i="1"/>
  <c r="AW2257" i="1"/>
  <c r="BB2257" i="1" s="1"/>
  <c r="AC2258" i="1"/>
  <c r="AD2258" i="1"/>
  <c r="AE2258" i="1"/>
  <c r="AF2258" i="1"/>
  <c r="AG2258" i="1"/>
  <c r="AH2258" i="1"/>
  <c r="AI2258" i="1"/>
  <c r="AJ2258" i="1"/>
  <c r="AK2258" i="1"/>
  <c r="AO2258" i="1"/>
  <c r="AN2258" i="1" s="1"/>
  <c r="AT2258" i="1"/>
  <c r="AU2258" i="1"/>
  <c r="AV2258" i="1"/>
  <c r="AW2258" i="1"/>
  <c r="BB2258" i="1" s="1"/>
  <c r="AC2259" i="1"/>
  <c r="AD2259" i="1"/>
  <c r="AE2259" i="1"/>
  <c r="AF2259" i="1"/>
  <c r="AO2259" i="1" s="1"/>
  <c r="AG2259" i="1"/>
  <c r="AH2259" i="1"/>
  <c r="AI2259" i="1"/>
  <c r="AJ2259" i="1"/>
  <c r="AK2259" i="1"/>
  <c r="AT2259" i="1"/>
  <c r="AU2259" i="1"/>
  <c r="AV2259" i="1"/>
  <c r="AW2259" i="1"/>
  <c r="BB2259" i="1" s="1"/>
  <c r="AC2260" i="1"/>
  <c r="AD2260" i="1"/>
  <c r="AE2260" i="1"/>
  <c r="AF2260" i="1"/>
  <c r="AO2260" i="1" s="1"/>
  <c r="AN2260" i="1" s="1"/>
  <c r="AG2260" i="1"/>
  <c r="AH2260" i="1"/>
  <c r="AI2260" i="1"/>
  <c r="AJ2260" i="1"/>
  <c r="AK2260" i="1"/>
  <c r="AT2260" i="1"/>
  <c r="AU2260" i="1"/>
  <c r="AV2260" i="1"/>
  <c r="AW2260" i="1"/>
  <c r="BB2260" i="1" s="1"/>
  <c r="AC2261" i="1"/>
  <c r="AD2261" i="1"/>
  <c r="AE2261" i="1"/>
  <c r="AF2261" i="1"/>
  <c r="AO2261" i="1" s="1"/>
  <c r="AG2261" i="1"/>
  <c r="AH2261" i="1"/>
  <c r="AI2261" i="1"/>
  <c r="AJ2261" i="1"/>
  <c r="AK2261" i="1"/>
  <c r="AT2261" i="1"/>
  <c r="AU2261" i="1"/>
  <c r="AV2261" i="1"/>
  <c r="AW2261" i="1"/>
  <c r="BB2261" i="1" s="1"/>
  <c r="AC2262" i="1"/>
  <c r="AD2262" i="1"/>
  <c r="AE2262" i="1"/>
  <c r="AF2262" i="1"/>
  <c r="AO2262" i="1" s="1"/>
  <c r="AN2262" i="1" s="1"/>
  <c r="AG2262" i="1"/>
  <c r="AH2262" i="1"/>
  <c r="AI2262" i="1"/>
  <c r="AJ2262" i="1"/>
  <c r="AK2262" i="1"/>
  <c r="AT2262" i="1"/>
  <c r="AU2262" i="1"/>
  <c r="AV2262" i="1"/>
  <c r="AW2262" i="1"/>
  <c r="BB2262" i="1" s="1"/>
  <c r="AC2263" i="1"/>
  <c r="AD2263" i="1"/>
  <c r="AE2263" i="1"/>
  <c r="AF2263" i="1"/>
  <c r="AO2263" i="1" s="1"/>
  <c r="AG2263" i="1"/>
  <c r="AH2263" i="1"/>
  <c r="AI2263" i="1"/>
  <c r="AJ2263" i="1"/>
  <c r="AK2263" i="1"/>
  <c r="AT2263" i="1"/>
  <c r="AU2263" i="1"/>
  <c r="AV2263" i="1"/>
  <c r="AW2263" i="1"/>
  <c r="BB2263" i="1" s="1"/>
  <c r="AC2264" i="1"/>
  <c r="AD2264" i="1"/>
  <c r="AE2264" i="1"/>
  <c r="AF2264" i="1"/>
  <c r="AG2264" i="1"/>
  <c r="AH2264" i="1"/>
  <c r="AI2264" i="1"/>
  <c r="AJ2264" i="1"/>
  <c r="AK2264" i="1"/>
  <c r="AO2264" i="1"/>
  <c r="AN2264" i="1" s="1"/>
  <c r="AT2264" i="1"/>
  <c r="AU2264" i="1"/>
  <c r="AV2264" i="1"/>
  <c r="AW2264" i="1"/>
  <c r="BB2264" i="1" s="1"/>
  <c r="AC2265" i="1"/>
  <c r="AD2265" i="1"/>
  <c r="AE2265" i="1"/>
  <c r="AF2265" i="1"/>
  <c r="AO2265" i="1" s="1"/>
  <c r="AG2265" i="1"/>
  <c r="AH2265" i="1"/>
  <c r="AI2265" i="1"/>
  <c r="AJ2265" i="1"/>
  <c r="AK2265" i="1"/>
  <c r="AT2265" i="1"/>
  <c r="AU2265" i="1"/>
  <c r="AV2265" i="1"/>
  <c r="AW2265" i="1"/>
  <c r="BB2265" i="1" s="1"/>
  <c r="AC2266" i="1"/>
  <c r="AD2266" i="1"/>
  <c r="AE2266" i="1"/>
  <c r="AF2266" i="1"/>
  <c r="AG2266" i="1"/>
  <c r="AH2266" i="1"/>
  <c r="AI2266" i="1"/>
  <c r="AJ2266" i="1"/>
  <c r="AK2266" i="1"/>
  <c r="AO2266" i="1"/>
  <c r="AN2266" i="1" s="1"/>
  <c r="AT2266" i="1"/>
  <c r="AU2266" i="1"/>
  <c r="AV2266" i="1"/>
  <c r="AW2266" i="1"/>
  <c r="BB2266" i="1" s="1"/>
  <c r="AC2267" i="1"/>
  <c r="AD2267" i="1"/>
  <c r="AE2267" i="1"/>
  <c r="AF2267" i="1"/>
  <c r="AO2267" i="1" s="1"/>
  <c r="AG2267" i="1"/>
  <c r="AH2267" i="1"/>
  <c r="AI2267" i="1"/>
  <c r="AJ2267" i="1"/>
  <c r="AK2267" i="1"/>
  <c r="AT2267" i="1"/>
  <c r="AU2267" i="1"/>
  <c r="AV2267" i="1"/>
  <c r="AW2267" i="1"/>
  <c r="BB2267" i="1" s="1"/>
  <c r="AC2268" i="1"/>
  <c r="AD2268" i="1"/>
  <c r="AE2268" i="1"/>
  <c r="AF2268" i="1"/>
  <c r="AO2268" i="1" s="1"/>
  <c r="AN2268" i="1" s="1"/>
  <c r="AG2268" i="1"/>
  <c r="AH2268" i="1"/>
  <c r="AI2268" i="1"/>
  <c r="AJ2268" i="1"/>
  <c r="AK2268" i="1"/>
  <c r="AT2268" i="1"/>
  <c r="AU2268" i="1"/>
  <c r="AV2268" i="1"/>
  <c r="AW2268" i="1"/>
  <c r="BB2268" i="1" s="1"/>
  <c r="AC2269" i="1"/>
  <c r="AD2269" i="1"/>
  <c r="AE2269" i="1"/>
  <c r="AF2269" i="1"/>
  <c r="AO2269" i="1" s="1"/>
  <c r="AG2269" i="1"/>
  <c r="AH2269" i="1"/>
  <c r="AI2269" i="1"/>
  <c r="AJ2269" i="1"/>
  <c r="AK2269" i="1"/>
  <c r="AT2269" i="1"/>
  <c r="AU2269" i="1"/>
  <c r="AV2269" i="1"/>
  <c r="AW2269" i="1"/>
  <c r="BB2269" i="1" s="1"/>
  <c r="AC2270" i="1"/>
  <c r="AD2270" i="1"/>
  <c r="AE2270" i="1"/>
  <c r="AF2270" i="1"/>
  <c r="AO2270" i="1" s="1"/>
  <c r="AN2270" i="1" s="1"/>
  <c r="AG2270" i="1"/>
  <c r="AH2270" i="1"/>
  <c r="AI2270" i="1"/>
  <c r="AJ2270" i="1"/>
  <c r="AK2270" i="1"/>
  <c r="AT2270" i="1"/>
  <c r="AU2270" i="1"/>
  <c r="AV2270" i="1"/>
  <c r="AW2270" i="1"/>
  <c r="BB2270" i="1" s="1"/>
  <c r="AC2271" i="1"/>
  <c r="AD2271" i="1"/>
  <c r="AE2271" i="1"/>
  <c r="AF2271" i="1"/>
  <c r="AO2271" i="1" s="1"/>
  <c r="AG2271" i="1"/>
  <c r="AH2271" i="1"/>
  <c r="AI2271" i="1"/>
  <c r="AJ2271" i="1"/>
  <c r="AK2271" i="1"/>
  <c r="AT2271" i="1"/>
  <c r="AU2271" i="1"/>
  <c r="AV2271" i="1"/>
  <c r="AW2271" i="1"/>
  <c r="BB2271" i="1" s="1"/>
  <c r="AC2272" i="1"/>
  <c r="AD2272" i="1"/>
  <c r="AE2272" i="1"/>
  <c r="AF2272" i="1"/>
  <c r="AG2272" i="1"/>
  <c r="AH2272" i="1"/>
  <c r="AI2272" i="1"/>
  <c r="AJ2272" i="1"/>
  <c r="AK2272" i="1"/>
  <c r="AO2272" i="1"/>
  <c r="AN2272" i="1" s="1"/>
  <c r="AT2272" i="1"/>
  <c r="AU2272" i="1"/>
  <c r="AV2272" i="1"/>
  <c r="AW2272" i="1"/>
  <c r="BB2272" i="1" s="1"/>
  <c r="AC2273" i="1"/>
  <c r="AD2273" i="1"/>
  <c r="AE2273" i="1"/>
  <c r="AF2273" i="1"/>
  <c r="AO2273" i="1" s="1"/>
  <c r="AG2273" i="1"/>
  <c r="AH2273" i="1"/>
  <c r="AI2273" i="1"/>
  <c r="AJ2273" i="1"/>
  <c r="AK2273" i="1"/>
  <c r="AT2273" i="1"/>
  <c r="AU2273" i="1"/>
  <c r="AV2273" i="1"/>
  <c r="AW2273" i="1"/>
  <c r="BB2273" i="1" s="1"/>
  <c r="AC2274" i="1"/>
  <c r="AD2274" i="1"/>
  <c r="AE2274" i="1"/>
  <c r="AF2274" i="1"/>
  <c r="AO2274" i="1" s="1"/>
  <c r="AN2274" i="1" s="1"/>
  <c r="AG2274" i="1"/>
  <c r="AH2274" i="1"/>
  <c r="AI2274" i="1"/>
  <c r="AJ2274" i="1"/>
  <c r="AK2274" i="1"/>
  <c r="AT2274" i="1"/>
  <c r="AU2274" i="1"/>
  <c r="AV2274" i="1"/>
  <c r="AW2274" i="1"/>
  <c r="BB2274" i="1" s="1"/>
  <c r="AC2275" i="1"/>
  <c r="AD2275" i="1"/>
  <c r="AE2275" i="1"/>
  <c r="AF2275" i="1"/>
  <c r="AO2275" i="1" s="1"/>
  <c r="AG2275" i="1"/>
  <c r="AH2275" i="1"/>
  <c r="AI2275" i="1"/>
  <c r="AJ2275" i="1"/>
  <c r="AK2275" i="1"/>
  <c r="AT2275" i="1"/>
  <c r="AU2275" i="1"/>
  <c r="AV2275" i="1"/>
  <c r="AW2275" i="1"/>
  <c r="BB2275" i="1" s="1"/>
  <c r="AC2276" i="1"/>
  <c r="AD2276" i="1"/>
  <c r="AE2276" i="1"/>
  <c r="AF2276" i="1"/>
  <c r="AO2276" i="1" s="1"/>
  <c r="AN2276" i="1" s="1"/>
  <c r="AG2276" i="1"/>
  <c r="AH2276" i="1"/>
  <c r="AI2276" i="1"/>
  <c r="AJ2276" i="1"/>
  <c r="AK2276" i="1"/>
  <c r="AT2276" i="1"/>
  <c r="AU2276" i="1"/>
  <c r="AV2276" i="1"/>
  <c r="AW2276" i="1"/>
  <c r="BB2276" i="1" s="1"/>
  <c r="AC2277" i="1"/>
  <c r="AD2277" i="1"/>
  <c r="AE2277" i="1"/>
  <c r="AF2277" i="1"/>
  <c r="AO2277" i="1" s="1"/>
  <c r="AG2277" i="1"/>
  <c r="AH2277" i="1"/>
  <c r="AI2277" i="1"/>
  <c r="AJ2277" i="1"/>
  <c r="AK2277" i="1"/>
  <c r="AT2277" i="1"/>
  <c r="AU2277" i="1"/>
  <c r="AV2277" i="1"/>
  <c r="AW2277" i="1"/>
  <c r="BB2277" i="1" s="1"/>
  <c r="AC2278" i="1"/>
  <c r="AD2278" i="1"/>
  <c r="AE2278" i="1"/>
  <c r="AF2278" i="1"/>
  <c r="AO2278" i="1" s="1"/>
  <c r="AN2278" i="1" s="1"/>
  <c r="AG2278" i="1"/>
  <c r="AH2278" i="1"/>
  <c r="AI2278" i="1"/>
  <c r="AJ2278" i="1"/>
  <c r="AK2278" i="1"/>
  <c r="AT2278" i="1"/>
  <c r="AU2278" i="1"/>
  <c r="AV2278" i="1"/>
  <c r="AW2278" i="1"/>
  <c r="BB2278" i="1" s="1"/>
  <c r="AC2279" i="1"/>
  <c r="AD2279" i="1"/>
  <c r="AE2279" i="1"/>
  <c r="AF2279" i="1"/>
  <c r="AO2279" i="1" s="1"/>
  <c r="AG2279" i="1"/>
  <c r="AH2279" i="1"/>
  <c r="AI2279" i="1"/>
  <c r="AJ2279" i="1"/>
  <c r="AK2279" i="1"/>
  <c r="AT2279" i="1"/>
  <c r="AU2279" i="1"/>
  <c r="AV2279" i="1"/>
  <c r="AW2279" i="1"/>
  <c r="BB2279" i="1" s="1"/>
  <c r="AC2280" i="1"/>
  <c r="AD2280" i="1"/>
  <c r="AE2280" i="1"/>
  <c r="AF2280" i="1"/>
  <c r="AG2280" i="1"/>
  <c r="AH2280" i="1"/>
  <c r="AI2280" i="1"/>
  <c r="AJ2280" i="1"/>
  <c r="AK2280" i="1"/>
  <c r="AO2280" i="1"/>
  <c r="AN2280" i="1" s="1"/>
  <c r="AT2280" i="1"/>
  <c r="AU2280" i="1"/>
  <c r="AV2280" i="1"/>
  <c r="AW2280" i="1"/>
  <c r="BB2280" i="1" s="1"/>
  <c r="AC2281" i="1"/>
  <c r="AD2281" i="1"/>
  <c r="AE2281" i="1"/>
  <c r="AF2281" i="1"/>
  <c r="AO2281" i="1" s="1"/>
  <c r="AG2281" i="1"/>
  <c r="AH2281" i="1"/>
  <c r="AI2281" i="1"/>
  <c r="AJ2281" i="1"/>
  <c r="AK2281" i="1"/>
  <c r="AT2281" i="1"/>
  <c r="AU2281" i="1"/>
  <c r="AV2281" i="1"/>
  <c r="AW2281" i="1"/>
  <c r="BB2281" i="1" s="1"/>
  <c r="AC2282" i="1"/>
  <c r="AD2282" i="1"/>
  <c r="AE2282" i="1"/>
  <c r="AF2282" i="1"/>
  <c r="AG2282" i="1"/>
  <c r="AH2282" i="1"/>
  <c r="AI2282" i="1"/>
  <c r="AJ2282" i="1"/>
  <c r="AK2282" i="1"/>
  <c r="AO2282" i="1"/>
  <c r="AN2282" i="1" s="1"/>
  <c r="AT2282" i="1"/>
  <c r="AU2282" i="1"/>
  <c r="AV2282" i="1"/>
  <c r="AW2282" i="1"/>
  <c r="BB2282" i="1" s="1"/>
  <c r="AC2283" i="1"/>
  <c r="AD2283" i="1"/>
  <c r="AE2283" i="1"/>
  <c r="AF2283" i="1"/>
  <c r="AO2283" i="1" s="1"/>
  <c r="AG2283" i="1"/>
  <c r="AH2283" i="1"/>
  <c r="AI2283" i="1"/>
  <c r="AJ2283" i="1"/>
  <c r="AK2283" i="1"/>
  <c r="AT2283" i="1"/>
  <c r="AU2283" i="1"/>
  <c r="AV2283" i="1"/>
  <c r="AW2283" i="1"/>
  <c r="BB2283" i="1" s="1"/>
  <c r="AC2284" i="1"/>
  <c r="AD2284" i="1"/>
  <c r="AE2284" i="1"/>
  <c r="AF2284" i="1"/>
  <c r="AO2284" i="1" s="1"/>
  <c r="AN2284" i="1" s="1"/>
  <c r="AG2284" i="1"/>
  <c r="AH2284" i="1"/>
  <c r="AI2284" i="1"/>
  <c r="AJ2284" i="1"/>
  <c r="AK2284" i="1"/>
  <c r="AT2284" i="1"/>
  <c r="AU2284" i="1"/>
  <c r="AV2284" i="1"/>
  <c r="AW2284" i="1"/>
  <c r="BB2284" i="1" s="1"/>
  <c r="AC2285" i="1"/>
  <c r="AD2285" i="1"/>
  <c r="AE2285" i="1"/>
  <c r="AF2285" i="1"/>
  <c r="AO2285" i="1" s="1"/>
  <c r="AG2285" i="1"/>
  <c r="AH2285" i="1"/>
  <c r="AI2285" i="1"/>
  <c r="AJ2285" i="1"/>
  <c r="AK2285" i="1"/>
  <c r="AT2285" i="1"/>
  <c r="AU2285" i="1"/>
  <c r="AV2285" i="1"/>
  <c r="AW2285" i="1"/>
  <c r="BB2285" i="1" s="1"/>
  <c r="AC2286" i="1"/>
  <c r="AD2286" i="1"/>
  <c r="AE2286" i="1"/>
  <c r="AF2286" i="1"/>
  <c r="AO2286" i="1" s="1"/>
  <c r="AN2286" i="1" s="1"/>
  <c r="AG2286" i="1"/>
  <c r="AH2286" i="1"/>
  <c r="AI2286" i="1"/>
  <c r="AJ2286" i="1"/>
  <c r="AK2286" i="1"/>
  <c r="AT2286" i="1"/>
  <c r="AU2286" i="1"/>
  <c r="AV2286" i="1"/>
  <c r="AW2286" i="1"/>
  <c r="BB2286" i="1" s="1"/>
  <c r="AC2287" i="1"/>
  <c r="AD2287" i="1"/>
  <c r="AE2287" i="1"/>
  <c r="AF2287" i="1"/>
  <c r="AO2287" i="1" s="1"/>
  <c r="AG2287" i="1"/>
  <c r="AH2287" i="1"/>
  <c r="AI2287" i="1"/>
  <c r="AJ2287" i="1"/>
  <c r="AK2287" i="1"/>
  <c r="AT2287" i="1"/>
  <c r="AU2287" i="1"/>
  <c r="AV2287" i="1"/>
  <c r="AW2287" i="1"/>
  <c r="BB2287" i="1" s="1"/>
  <c r="AC2288" i="1"/>
  <c r="AD2288" i="1"/>
  <c r="AE2288" i="1"/>
  <c r="AF2288" i="1"/>
  <c r="AG2288" i="1"/>
  <c r="AH2288" i="1"/>
  <c r="AI2288" i="1"/>
  <c r="AJ2288" i="1"/>
  <c r="AK2288" i="1"/>
  <c r="AO2288" i="1"/>
  <c r="AN2288" i="1" s="1"/>
  <c r="AT2288" i="1"/>
  <c r="AU2288" i="1"/>
  <c r="AV2288" i="1"/>
  <c r="AW2288" i="1"/>
  <c r="BB2288" i="1" s="1"/>
  <c r="AC2289" i="1"/>
  <c r="AD2289" i="1"/>
  <c r="AE2289" i="1"/>
  <c r="AF2289" i="1"/>
  <c r="AO2289" i="1" s="1"/>
  <c r="AG2289" i="1"/>
  <c r="AH2289" i="1"/>
  <c r="AI2289" i="1"/>
  <c r="AJ2289" i="1"/>
  <c r="AK2289" i="1"/>
  <c r="AT2289" i="1"/>
  <c r="AU2289" i="1"/>
  <c r="AV2289" i="1"/>
  <c r="AW2289" i="1"/>
  <c r="BB2289" i="1" s="1"/>
  <c r="AC2290" i="1"/>
  <c r="AD2290" i="1"/>
  <c r="AE2290" i="1"/>
  <c r="AF2290" i="1"/>
  <c r="AG2290" i="1"/>
  <c r="AH2290" i="1"/>
  <c r="AI2290" i="1"/>
  <c r="AJ2290" i="1"/>
  <c r="AK2290" i="1"/>
  <c r="AO2290" i="1"/>
  <c r="AN2290" i="1" s="1"/>
  <c r="AT2290" i="1"/>
  <c r="AU2290" i="1"/>
  <c r="AV2290" i="1"/>
  <c r="AW2290" i="1"/>
  <c r="BB2290" i="1" s="1"/>
  <c r="AC2291" i="1"/>
  <c r="AD2291" i="1"/>
  <c r="AE2291" i="1"/>
  <c r="AF2291" i="1"/>
  <c r="AO2291" i="1" s="1"/>
  <c r="AG2291" i="1"/>
  <c r="AH2291" i="1"/>
  <c r="AI2291" i="1"/>
  <c r="AJ2291" i="1"/>
  <c r="AK2291" i="1"/>
  <c r="AT2291" i="1"/>
  <c r="AU2291" i="1"/>
  <c r="AV2291" i="1"/>
  <c r="AW2291" i="1"/>
  <c r="BB2291" i="1" s="1"/>
  <c r="AC2292" i="1"/>
  <c r="AD2292" i="1"/>
  <c r="AE2292" i="1"/>
  <c r="AF2292" i="1"/>
  <c r="AO2292" i="1" s="1"/>
  <c r="AN2292" i="1" s="1"/>
  <c r="AG2292" i="1"/>
  <c r="AH2292" i="1"/>
  <c r="AI2292" i="1"/>
  <c r="AJ2292" i="1"/>
  <c r="AK2292" i="1"/>
  <c r="AT2292" i="1"/>
  <c r="AU2292" i="1"/>
  <c r="AV2292" i="1"/>
  <c r="AW2292" i="1"/>
  <c r="BB2292" i="1" s="1"/>
  <c r="AC2293" i="1"/>
  <c r="AD2293" i="1"/>
  <c r="AE2293" i="1"/>
  <c r="AF2293" i="1"/>
  <c r="AO2293" i="1" s="1"/>
  <c r="AG2293" i="1"/>
  <c r="AH2293" i="1"/>
  <c r="AI2293" i="1"/>
  <c r="AJ2293" i="1"/>
  <c r="AK2293" i="1"/>
  <c r="AT2293" i="1"/>
  <c r="AU2293" i="1"/>
  <c r="AV2293" i="1"/>
  <c r="AW2293" i="1"/>
  <c r="BB2293" i="1" s="1"/>
  <c r="AC2294" i="1"/>
  <c r="AD2294" i="1"/>
  <c r="AE2294" i="1"/>
  <c r="AF2294" i="1"/>
  <c r="AO2294" i="1" s="1"/>
  <c r="AN2294" i="1" s="1"/>
  <c r="AG2294" i="1"/>
  <c r="AH2294" i="1"/>
  <c r="AI2294" i="1"/>
  <c r="AJ2294" i="1"/>
  <c r="AK2294" i="1"/>
  <c r="AT2294" i="1"/>
  <c r="AU2294" i="1"/>
  <c r="AV2294" i="1"/>
  <c r="AW2294" i="1"/>
  <c r="BB2294" i="1" s="1"/>
  <c r="AC2295" i="1"/>
  <c r="AD2295" i="1"/>
  <c r="AE2295" i="1"/>
  <c r="AF2295" i="1"/>
  <c r="AO2295" i="1" s="1"/>
  <c r="AG2295" i="1"/>
  <c r="AH2295" i="1"/>
  <c r="AI2295" i="1"/>
  <c r="AJ2295" i="1"/>
  <c r="AK2295" i="1"/>
  <c r="AT2295" i="1"/>
  <c r="AU2295" i="1"/>
  <c r="AV2295" i="1"/>
  <c r="AW2295" i="1"/>
  <c r="BB2295" i="1" s="1"/>
  <c r="AC2296" i="1"/>
  <c r="AD2296" i="1"/>
  <c r="AE2296" i="1"/>
  <c r="AF2296" i="1"/>
  <c r="AG2296" i="1"/>
  <c r="AH2296" i="1"/>
  <c r="AI2296" i="1"/>
  <c r="AJ2296" i="1"/>
  <c r="AK2296" i="1"/>
  <c r="AO2296" i="1"/>
  <c r="AN2296" i="1" s="1"/>
  <c r="AT2296" i="1"/>
  <c r="AU2296" i="1"/>
  <c r="AV2296" i="1"/>
  <c r="AW2296" i="1"/>
  <c r="BB2296" i="1" s="1"/>
  <c r="AC2297" i="1"/>
  <c r="AD2297" i="1"/>
  <c r="AE2297" i="1"/>
  <c r="AF2297" i="1"/>
  <c r="AO2297" i="1" s="1"/>
  <c r="AG2297" i="1"/>
  <c r="AH2297" i="1"/>
  <c r="AI2297" i="1"/>
  <c r="AJ2297" i="1"/>
  <c r="AK2297" i="1"/>
  <c r="AT2297" i="1"/>
  <c r="AU2297" i="1"/>
  <c r="AV2297" i="1"/>
  <c r="AW2297" i="1"/>
  <c r="BB2297" i="1" s="1"/>
  <c r="AC2298" i="1"/>
  <c r="AD2298" i="1"/>
  <c r="AE2298" i="1"/>
  <c r="AF2298" i="1"/>
  <c r="AG2298" i="1"/>
  <c r="AH2298" i="1"/>
  <c r="AI2298" i="1"/>
  <c r="AJ2298" i="1"/>
  <c r="AK2298" i="1"/>
  <c r="AO2298" i="1"/>
  <c r="AN2298" i="1" s="1"/>
  <c r="AT2298" i="1"/>
  <c r="AU2298" i="1"/>
  <c r="AV2298" i="1"/>
  <c r="AW2298" i="1"/>
  <c r="BB2298" i="1" s="1"/>
  <c r="AC2299" i="1"/>
  <c r="AD2299" i="1"/>
  <c r="AE2299" i="1"/>
  <c r="AF2299" i="1"/>
  <c r="AO2299" i="1" s="1"/>
  <c r="AG2299" i="1"/>
  <c r="AH2299" i="1"/>
  <c r="AI2299" i="1"/>
  <c r="AJ2299" i="1"/>
  <c r="AK2299" i="1"/>
  <c r="AT2299" i="1"/>
  <c r="AU2299" i="1"/>
  <c r="AV2299" i="1"/>
  <c r="AW2299" i="1"/>
  <c r="BB2299" i="1" s="1"/>
  <c r="AC2300" i="1"/>
  <c r="AD2300" i="1"/>
  <c r="AE2300" i="1"/>
  <c r="AF2300" i="1"/>
  <c r="AO2300" i="1" s="1"/>
  <c r="AN2300" i="1" s="1"/>
  <c r="AG2300" i="1"/>
  <c r="AH2300" i="1"/>
  <c r="AI2300" i="1"/>
  <c r="AJ2300" i="1"/>
  <c r="AK2300" i="1"/>
  <c r="AT2300" i="1"/>
  <c r="AU2300" i="1"/>
  <c r="AV2300" i="1"/>
  <c r="AW2300" i="1"/>
  <c r="BB2300" i="1" s="1"/>
  <c r="AC2301" i="1"/>
  <c r="AD2301" i="1"/>
  <c r="AE2301" i="1"/>
  <c r="AF2301" i="1"/>
  <c r="AO2301" i="1" s="1"/>
  <c r="AG2301" i="1"/>
  <c r="AH2301" i="1"/>
  <c r="AI2301" i="1"/>
  <c r="AJ2301" i="1"/>
  <c r="AK2301" i="1"/>
  <c r="AT2301" i="1"/>
  <c r="AU2301" i="1"/>
  <c r="AV2301" i="1"/>
  <c r="AW2301" i="1"/>
  <c r="BB2301" i="1" s="1"/>
  <c r="AC2302" i="1"/>
  <c r="AD2302" i="1"/>
  <c r="AE2302" i="1"/>
  <c r="AF2302" i="1"/>
  <c r="AO2302" i="1" s="1"/>
  <c r="AN2302" i="1" s="1"/>
  <c r="AG2302" i="1"/>
  <c r="AH2302" i="1"/>
  <c r="AI2302" i="1"/>
  <c r="AJ2302" i="1"/>
  <c r="AK2302" i="1"/>
  <c r="AT2302" i="1"/>
  <c r="AU2302" i="1"/>
  <c r="AV2302" i="1"/>
  <c r="AW2302" i="1"/>
  <c r="BB2302" i="1" s="1"/>
  <c r="AC2303" i="1"/>
  <c r="AD2303" i="1"/>
  <c r="AE2303" i="1"/>
  <c r="AF2303" i="1"/>
  <c r="AO2303" i="1" s="1"/>
  <c r="AG2303" i="1"/>
  <c r="AH2303" i="1"/>
  <c r="AI2303" i="1"/>
  <c r="AJ2303" i="1"/>
  <c r="AK2303" i="1"/>
  <c r="AT2303" i="1"/>
  <c r="AU2303" i="1"/>
  <c r="AV2303" i="1"/>
  <c r="AW2303" i="1"/>
  <c r="BB2303" i="1" s="1"/>
  <c r="AC2304" i="1"/>
  <c r="AD2304" i="1"/>
  <c r="AE2304" i="1"/>
  <c r="AF2304" i="1"/>
  <c r="AG2304" i="1"/>
  <c r="AH2304" i="1"/>
  <c r="AI2304" i="1"/>
  <c r="AJ2304" i="1"/>
  <c r="AK2304" i="1"/>
  <c r="AO2304" i="1"/>
  <c r="AN2304" i="1" s="1"/>
  <c r="AT2304" i="1"/>
  <c r="AU2304" i="1"/>
  <c r="AV2304" i="1"/>
  <c r="AW2304" i="1"/>
  <c r="BB2304" i="1" s="1"/>
  <c r="AC2305" i="1"/>
  <c r="AD2305" i="1"/>
  <c r="AE2305" i="1"/>
  <c r="AF2305" i="1"/>
  <c r="AO2305" i="1" s="1"/>
  <c r="AG2305" i="1"/>
  <c r="AH2305" i="1"/>
  <c r="AI2305" i="1"/>
  <c r="AJ2305" i="1"/>
  <c r="AK2305" i="1"/>
  <c r="AT2305" i="1"/>
  <c r="AU2305" i="1"/>
  <c r="AV2305" i="1"/>
  <c r="AW2305" i="1"/>
  <c r="BB2305" i="1" s="1"/>
  <c r="AC2306" i="1"/>
  <c r="AD2306" i="1"/>
  <c r="AE2306" i="1"/>
  <c r="AF2306" i="1"/>
  <c r="AG2306" i="1"/>
  <c r="AH2306" i="1"/>
  <c r="AI2306" i="1"/>
  <c r="AJ2306" i="1"/>
  <c r="AK2306" i="1"/>
  <c r="AO2306" i="1"/>
  <c r="AN2306" i="1" s="1"/>
  <c r="AT2306" i="1"/>
  <c r="AU2306" i="1"/>
  <c r="AV2306" i="1"/>
  <c r="AW2306" i="1"/>
  <c r="BB2306" i="1" s="1"/>
  <c r="AC2307" i="1"/>
  <c r="AD2307" i="1"/>
  <c r="AE2307" i="1"/>
  <c r="AF2307" i="1"/>
  <c r="AO2307" i="1" s="1"/>
  <c r="AG2307" i="1"/>
  <c r="AH2307" i="1"/>
  <c r="AI2307" i="1"/>
  <c r="AJ2307" i="1"/>
  <c r="AK2307" i="1"/>
  <c r="AT2307" i="1"/>
  <c r="AU2307" i="1"/>
  <c r="AV2307" i="1"/>
  <c r="AW2307" i="1"/>
  <c r="BB2307" i="1" s="1"/>
  <c r="AC2308" i="1"/>
  <c r="AD2308" i="1"/>
  <c r="AE2308" i="1"/>
  <c r="AF2308" i="1"/>
  <c r="AO2308" i="1" s="1"/>
  <c r="AN2308" i="1" s="1"/>
  <c r="AG2308" i="1"/>
  <c r="AH2308" i="1"/>
  <c r="AI2308" i="1"/>
  <c r="AJ2308" i="1"/>
  <c r="AK2308" i="1"/>
  <c r="AT2308" i="1"/>
  <c r="AU2308" i="1"/>
  <c r="AV2308" i="1"/>
  <c r="AW2308" i="1"/>
  <c r="BB2308" i="1" s="1"/>
  <c r="AC2309" i="1"/>
  <c r="AD2309" i="1"/>
  <c r="AE2309" i="1"/>
  <c r="AF2309" i="1"/>
  <c r="AO2309" i="1" s="1"/>
  <c r="AG2309" i="1"/>
  <c r="AH2309" i="1"/>
  <c r="AI2309" i="1"/>
  <c r="AJ2309" i="1"/>
  <c r="AK2309" i="1"/>
  <c r="AT2309" i="1"/>
  <c r="AU2309" i="1"/>
  <c r="AV2309" i="1"/>
  <c r="AW2309" i="1"/>
  <c r="BB2309" i="1" s="1"/>
  <c r="AC2310" i="1"/>
  <c r="AD2310" i="1"/>
  <c r="AE2310" i="1"/>
  <c r="AF2310" i="1"/>
  <c r="AO2310" i="1" s="1"/>
  <c r="AN2310" i="1" s="1"/>
  <c r="AG2310" i="1"/>
  <c r="AH2310" i="1"/>
  <c r="AI2310" i="1"/>
  <c r="AJ2310" i="1"/>
  <c r="AK2310" i="1"/>
  <c r="AT2310" i="1"/>
  <c r="AU2310" i="1"/>
  <c r="AV2310" i="1"/>
  <c r="AW2310" i="1"/>
  <c r="BB2310" i="1" s="1"/>
  <c r="AC2311" i="1"/>
  <c r="AD2311" i="1"/>
  <c r="AE2311" i="1"/>
  <c r="AF2311" i="1"/>
  <c r="AO2311" i="1" s="1"/>
  <c r="AG2311" i="1"/>
  <c r="AH2311" i="1"/>
  <c r="AI2311" i="1"/>
  <c r="AJ2311" i="1"/>
  <c r="AK2311" i="1"/>
  <c r="AT2311" i="1"/>
  <c r="AU2311" i="1"/>
  <c r="AV2311" i="1"/>
  <c r="AW2311" i="1"/>
  <c r="BB2311" i="1" s="1"/>
  <c r="AC2312" i="1"/>
  <c r="AD2312" i="1"/>
  <c r="AE2312" i="1"/>
  <c r="AF2312" i="1"/>
  <c r="AG2312" i="1"/>
  <c r="AH2312" i="1"/>
  <c r="AI2312" i="1"/>
  <c r="AJ2312" i="1"/>
  <c r="AK2312" i="1"/>
  <c r="AO2312" i="1"/>
  <c r="AN2312" i="1" s="1"/>
  <c r="AT2312" i="1"/>
  <c r="AU2312" i="1"/>
  <c r="AV2312" i="1"/>
  <c r="AW2312" i="1"/>
  <c r="BB2312" i="1" s="1"/>
  <c r="AC2313" i="1"/>
  <c r="AD2313" i="1"/>
  <c r="AE2313" i="1"/>
  <c r="AF2313" i="1"/>
  <c r="AO2313" i="1" s="1"/>
  <c r="AG2313" i="1"/>
  <c r="AH2313" i="1"/>
  <c r="AI2313" i="1"/>
  <c r="AJ2313" i="1"/>
  <c r="AK2313" i="1"/>
  <c r="AT2313" i="1"/>
  <c r="AU2313" i="1"/>
  <c r="AV2313" i="1"/>
  <c r="AW2313" i="1"/>
  <c r="BB2313" i="1" s="1"/>
  <c r="AC2314" i="1"/>
  <c r="AD2314" i="1"/>
  <c r="AE2314" i="1"/>
  <c r="AF2314" i="1"/>
  <c r="AG2314" i="1"/>
  <c r="AH2314" i="1"/>
  <c r="AI2314" i="1"/>
  <c r="AJ2314" i="1"/>
  <c r="AK2314" i="1"/>
  <c r="AO2314" i="1"/>
  <c r="AN2314" i="1" s="1"/>
  <c r="AT2314" i="1"/>
  <c r="AU2314" i="1"/>
  <c r="AV2314" i="1"/>
  <c r="AW2314" i="1"/>
  <c r="BB2314" i="1" s="1"/>
  <c r="AC2315" i="1"/>
  <c r="AD2315" i="1"/>
  <c r="AE2315" i="1"/>
  <c r="AF2315" i="1"/>
  <c r="AO2315" i="1" s="1"/>
  <c r="AG2315" i="1"/>
  <c r="AH2315" i="1"/>
  <c r="AI2315" i="1"/>
  <c r="AJ2315" i="1"/>
  <c r="AK2315" i="1"/>
  <c r="AT2315" i="1"/>
  <c r="AU2315" i="1"/>
  <c r="AV2315" i="1"/>
  <c r="AW2315" i="1"/>
  <c r="BB2315" i="1" s="1"/>
  <c r="AC2316" i="1"/>
  <c r="AD2316" i="1"/>
  <c r="AE2316" i="1"/>
  <c r="AF2316" i="1"/>
  <c r="AO2316" i="1" s="1"/>
  <c r="AN2316" i="1" s="1"/>
  <c r="AG2316" i="1"/>
  <c r="AH2316" i="1"/>
  <c r="AI2316" i="1"/>
  <c r="AJ2316" i="1"/>
  <c r="AK2316" i="1"/>
  <c r="AT2316" i="1"/>
  <c r="AU2316" i="1"/>
  <c r="AV2316" i="1"/>
  <c r="AW2316" i="1"/>
  <c r="BB2316" i="1" s="1"/>
  <c r="AC2317" i="1"/>
  <c r="AD2317" i="1"/>
  <c r="AE2317" i="1"/>
  <c r="AF2317" i="1"/>
  <c r="AO2317" i="1" s="1"/>
  <c r="AG2317" i="1"/>
  <c r="AH2317" i="1"/>
  <c r="AI2317" i="1"/>
  <c r="AJ2317" i="1"/>
  <c r="AK2317" i="1"/>
  <c r="AT2317" i="1"/>
  <c r="AU2317" i="1"/>
  <c r="AV2317" i="1"/>
  <c r="AW2317" i="1"/>
  <c r="BB2317" i="1" s="1"/>
  <c r="AC2318" i="1"/>
  <c r="AD2318" i="1"/>
  <c r="AE2318" i="1"/>
  <c r="AF2318" i="1"/>
  <c r="AO2318" i="1" s="1"/>
  <c r="AN2318" i="1" s="1"/>
  <c r="AG2318" i="1"/>
  <c r="AH2318" i="1"/>
  <c r="AI2318" i="1"/>
  <c r="AJ2318" i="1"/>
  <c r="AK2318" i="1"/>
  <c r="AT2318" i="1"/>
  <c r="AU2318" i="1"/>
  <c r="AV2318" i="1"/>
  <c r="AW2318" i="1"/>
  <c r="BB2318" i="1" s="1"/>
  <c r="AC2319" i="1"/>
  <c r="AD2319" i="1"/>
  <c r="AE2319" i="1"/>
  <c r="AF2319" i="1"/>
  <c r="AO2319" i="1" s="1"/>
  <c r="AG2319" i="1"/>
  <c r="AH2319" i="1"/>
  <c r="AI2319" i="1"/>
  <c r="AJ2319" i="1"/>
  <c r="AK2319" i="1"/>
  <c r="AT2319" i="1"/>
  <c r="AU2319" i="1"/>
  <c r="AV2319" i="1"/>
  <c r="AW2319" i="1"/>
  <c r="BB2319" i="1" s="1"/>
  <c r="AC2320" i="1"/>
  <c r="AD2320" i="1"/>
  <c r="AE2320" i="1"/>
  <c r="AF2320" i="1"/>
  <c r="AG2320" i="1"/>
  <c r="AH2320" i="1"/>
  <c r="AI2320" i="1"/>
  <c r="AJ2320" i="1"/>
  <c r="AK2320" i="1"/>
  <c r="AO2320" i="1"/>
  <c r="AN2320" i="1" s="1"/>
  <c r="AT2320" i="1"/>
  <c r="AU2320" i="1"/>
  <c r="AV2320" i="1"/>
  <c r="AW2320" i="1"/>
  <c r="BB2320" i="1" s="1"/>
  <c r="AC2321" i="1"/>
  <c r="AD2321" i="1"/>
  <c r="AE2321" i="1"/>
  <c r="AF2321" i="1"/>
  <c r="AO2321" i="1" s="1"/>
  <c r="AG2321" i="1"/>
  <c r="AH2321" i="1"/>
  <c r="AI2321" i="1"/>
  <c r="AJ2321" i="1"/>
  <c r="AK2321" i="1"/>
  <c r="AT2321" i="1"/>
  <c r="AU2321" i="1"/>
  <c r="AV2321" i="1"/>
  <c r="AW2321" i="1"/>
  <c r="BB2321" i="1" s="1"/>
  <c r="AC2322" i="1"/>
  <c r="AD2322" i="1"/>
  <c r="AE2322" i="1"/>
  <c r="AF2322" i="1"/>
  <c r="AG2322" i="1"/>
  <c r="AH2322" i="1"/>
  <c r="AI2322" i="1"/>
  <c r="AJ2322" i="1"/>
  <c r="AK2322" i="1"/>
  <c r="AO2322" i="1"/>
  <c r="AT2322" i="1"/>
  <c r="AU2322" i="1"/>
  <c r="AV2322" i="1"/>
  <c r="AW2322" i="1"/>
  <c r="BB2322" i="1" s="1"/>
  <c r="AC2323" i="1"/>
  <c r="AD2323" i="1"/>
  <c r="AE2323" i="1"/>
  <c r="AF2323" i="1"/>
  <c r="AO2323" i="1" s="1"/>
  <c r="AG2323" i="1"/>
  <c r="AH2323" i="1"/>
  <c r="AI2323" i="1"/>
  <c r="AJ2323" i="1"/>
  <c r="AK2323" i="1"/>
  <c r="AT2323" i="1"/>
  <c r="AU2323" i="1"/>
  <c r="AV2323" i="1"/>
  <c r="AW2323" i="1"/>
  <c r="BB2323" i="1" s="1"/>
  <c r="AC2324" i="1"/>
  <c r="AD2324" i="1"/>
  <c r="AE2324" i="1"/>
  <c r="AF2324" i="1"/>
  <c r="AG2324" i="1"/>
  <c r="AH2324" i="1"/>
  <c r="AI2324" i="1"/>
  <c r="AJ2324" i="1"/>
  <c r="AK2324" i="1"/>
  <c r="AO2324" i="1"/>
  <c r="AT2324" i="1"/>
  <c r="AU2324" i="1"/>
  <c r="AV2324" i="1"/>
  <c r="AW2324" i="1"/>
  <c r="BB2324" i="1" s="1"/>
  <c r="AC2325" i="1"/>
  <c r="AD2325" i="1"/>
  <c r="AE2325" i="1"/>
  <c r="AF2325" i="1"/>
  <c r="AO2325" i="1" s="1"/>
  <c r="AG2325" i="1"/>
  <c r="AH2325" i="1"/>
  <c r="AI2325" i="1"/>
  <c r="AJ2325" i="1"/>
  <c r="AK2325" i="1"/>
  <c r="AT2325" i="1"/>
  <c r="AU2325" i="1"/>
  <c r="AV2325" i="1"/>
  <c r="AW2325" i="1"/>
  <c r="BB2325" i="1" s="1"/>
  <c r="AC2326" i="1"/>
  <c r="AD2326" i="1"/>
  <c r="AE2326" i="1"/>
  <c r="AF2326" i="1"/>
  <c r="AG2326" i="1"/>
  <c r="AH2326" i="1"/>
  <c r="AI2326" i="1"/>
  <c r="AJ2326" i="1"/>
  <c r="AK2326" i="1"/>
  <c r="AO2326" i="1"/>
  <c r="AT2326" i="1"/>
  <c r="AU2326" i="1"/>
  <c r="AV2326" i="1"/>
  <c r="AW2326" i="1"/>
  <c r="BB2326" i="1" s="1"/>
  <c r="AC2327" i="1"/>
  <c r="AD2327" i="1"/>
  <c r="AE2327" i="1"/>
  <c r="AF2327" i="1"/>
  <c r="AO2327" i="1" s="1"/>
  <c r="AG2327" i="1"/>
  <c r="AH2327" i="1"/>
  <c r="AI2327" i="1"/>
  <c r="AJ2327" i="1"/>
  <c r="AK2327" i="1"/>
  <c r="AT2327" i="1"/>
  <c r="AU2327" i="1"/>
  <c r="AV2327" i="1"/>
  <c r="AW2327" i="1"/>
  <c r="BB2327" i="1" s="1"/>
  <c r="AC2328" i="1"/>
  <c r="AD2328" i="1"/>
  <c r="AE2328" i="1"/>
  <c r="AF2328" i="1"/>
  <c r="AG2328" i="1"/>
  <c r="AH2328" i="1"/>
  <c r="AI2328" i="1"/>
  <c r="AJ2328" i="1"/>
  <c r="AK2328" i="1"/>
  <c r="AO2328" i="1"/>
  <c r="AT2328" i="1"/>
  <c r="AU2328" i="1"/>
  <c r="AV2328" i="1"/>
  <c r="AW2328" i="1"/>
  <c r="BB2328" i="1" s="1"/>
  <c r="AC2329" i="1"/>
  <c r="AD2329" i="1"/>
  <c r="AE2329" i="1"/>
  <c r="AF2329" i="1"/>
  <c r="AO2329" i="1" s="1"/>
  <c r="AG2329" i="1"/>
  <c r="AH2329" i="1"/>
  <c r="AI2329" i="1"/>
  <c r="AJ2329" i="1"/>
  <c r="AK2329" i="1"/>
  <c r="AT2329" i="1"/>
  <c r="AU2329" i="1"/>
  <c r="AV2329" i="1"/>
  <c r="AW2329" i="1"/>
  <c r="BB2329" i="1" s="1"/>
  <c r="AC2330" i="1"/>
  <c r="AD2330" i="1"/>
  <c r="AE2330" i="1"/>
  <c r="AF2330" i="1"/>
  <c r="AG2330" i="1"/>
  <c r="AH2330" i="1"/>
  <c r="AI2330" i="1"/>
  <c r="AJ2330" i="1"/>
  <c r="AK2330" i="1"/>
  <c r="AO2330" i="1"/>
  <c r="AT2330" i="1"/>
  <c r="AU2330" i="1"/>
  <c r="AV2330" i="1"/>
  <c r="AW2330" i="1"/>
  <c r="BB2330" i="1" s="1"/>
  <c r="AC2331" i="1"/>
  <c r="AD2331" i="1"/>
  <c r="AE2331" i="1"/>
  <c r="AF2331" i="1"/>
  <c r="AO2331" i="1" s="1"/>
  <c r="AG2331" i="1"/>
  <c r="AH2331" i="1"/>
  <c r="AI2331" i="1"/>
  <c r="AJ2331" i="1"/>
  <c r="AK2331" i="1"/>
  <c r="AT2331" i="1"/>
  <c r="AU2331" i="1"/>
  <c r="AV2331" i="1"/>
  <c r="AW2331" i="1"/>
  <c r="BB2331" i="1" s="1"/>
  <c r="AC2332" i="1"/>
  <c r="AD2332" i="1"/>
  <c r="AE2332" i="1"/>
  <c r="AF2332" i="1"/>
  <c r="AG2332" i="1"/>
  <c r="AH2332" i="1"/>
  <c r="AI2332" i="1"/>
  <c r="AJ2332" i="1"/>
  <c r="AK2332" i="1"/>
  <c r="AO2332" i="1"/>
  <c r="AT2332" i="1"/>
  <c r="AU2332" i="1"/>
  <c r="AV2332" i="1"/>
  <c r="AW2332" i="1"/>
  <c r="BB2332" i="1" s="1"/>
  <c r="AC2333" i="1"/>
  <c r="AD2333" i="1"/>
  <c r="AE2333" i="1"/>
  <c r="AF2333" i="1"/>
  <c r="AO2333" i="1" s="1"/>
  <c r="AG2333" i="1"/>
  <c r="AH2333" i="1"/>
  <c r="AI2333" i="1"/>
  <c r="AJ2333" i="1"/>
  <c r="AK2333" i="1"/>
  <c r="AT2333" i="1"/>
  <c r="AU2333" i="1"/>
  <c r="AV2333" i="1"/>
  <c r="AW2333" i="1"/>
  <c r="BB2333" i="1" s="1"/>
  <c r="AC2334" i="1"/>
  <c r="AD2334" i="1"/>
  <c r="AE2334" i="1"/>
  <c r="AF2334" i="1"/>
  <c r="AG2334" i="1"/>
  <c r="AH2334" i="1"/>
  <c r="AI2334" i="1"/>
  <c r="AJ2334" i="1"/>
  <c r="AK2334" i="1"/>
  <c r="AO2334" i="1"/>
  <c r="AT2334" i="1"/>
  <c r="AU2334" i="1"/>
  <c r="AV2334" i="1"/>
  <c r="AW2334" i="1"/>
  <c r="BB2334" i="1" s="1"/>
  <c r="AC2335" i="1"/>
  <c r="AD2335" i="1"/>
  <c r="AE2335" i="1"/>
  <c r="AF2335" i="1"/>
  <c r="AO2335" i="1" s="1"/>
  <c r="AG2335" i="1"/>
  <c r="AH2335" i="1"/>
  <c r="AI2335" i="1"/>
  <c r="AJ2335" i="1"/>
  <c r="AK2335" i="1"/>
  <c r="AT2335" i="1"/>
  <c r="AU2335" i="1"/>
  <c r="AV2335" i="1"/>
  <c r="AW2335" i="1"/>
  <c r="BB2335" i="1" s="1"/>
  <c r="AC2336" i="1"/>
  <c r="AD2336" i="1"/>
  <c r="AE2336" i="1"/>
  <c r="AF2336" i="1"/>
  <c r="AG2336" i="1"/>
  <c r="AH2336" i="1"/>
  <c r="AI2336" i="1"/>
  <c r="AJ2336" i="1"/>
  <c r="AK2336" i="1"/>
  <c r="AO2336" i="1"/>
  <c r="AT2336" i="1"/>
  <c r="AU2336" i="1"/>
  <c r="AV2336" i="1"/>
  <c r="AW2336" i="1"/>
  <c r="BB2336" i="1" s="1"/>
  <c r="AC2337" i="1"/>
  <c r="AD2337" i="1"/>
  <c r="AE2337" i="1"/>
  <c r="AF2337" i="1"/>
  <c r="AO2337" i="1" s="1"/>
  <c r="AG2337" i="1"/>
  <c r="AH2337" i="1"/>
  <c r="AI2337" i="1"/>
  <c r="AJ2337" i="1"/>
  <c r="AK2337" i="1"/>
  <c r="AT2337" i="1"/>
  <c r="AU2337" i="1"/>
  <c r="AV2337" i="1"/>
  <c r="AW2337" i="1"/>
  <c r="BB2337" i="1" s="1"/>
  <c r="AC2338" i="1"/>
  <c r="AD2338" i="1"/>
  <c r="AE2338" i="1"/>
  <c r="AF2338" i="1"/>
  <c r="AG2338" i="1"/>
  <c r="AH2338" i="1"/>
  <c r="AI2338" i="1"/>
  <c r="AJ2338" i="1"/>
  <c r="AK2338" i="1"/>
  <c r="AO2338" i="1"/>
  <c r="AT2338" i="1"/>
  <c r="AU2338" i="1"/>
  <c r="AV2338" i="1"/>
  <c r="AW2338" i="1"/>
  <c r="BB2338" i="1" s="1"/>
  <c r="AC2339" i="1"/>
  <c r="AD2339" i="1"/>
  <c r="AE2339" i="1"/>
  <c r="AF2339" i="1"/>
  <c r="AO2339" i="1" s="1"/>
  <c r="AG2339" i="1"/>
  <c r="AH2339" i="1"/>
  <c r="AI2339" i="1"/>
  <c r="AJ2339" i="1"/>
  <c r="AK2339" i="1"/>
  <c r="AT2339" i="1"/>
  <c r="AU2339" i="1"/>
  <c r="AV2339" i="1"/>
  <c r="AW2339" i="1"/>
  <c r="BB2339" i="1" s="1"/>
  <c r="AC2340" i="1"/>
  <c r="AD2340" i="1"/>
  <c r="AE2340" i="1"/>
  <c r="AF2340" i="1"/>
  <c r="AG2340" i="1"/>
  <c r="AH2340" i="1"/>
  <c r="AI2340" i="1"/>
  <c r="AJ2340" i="1"/>
  <c r="AK2340" i="1"/>
  <c r="AO2340" i="1"/>
  <c r="AT2340" i="1"/>
  <c r="AU2340" i="1"/>
  <c r="AV2340" i="1"/>
  <c r="AW2340" i="1"/>
  <c r="BB2340" i="1" s="1"/>
  <c r="AC2341" i="1"/>
  <c r="AD2341" i="1"/>
  <c r="AE2341" i="1"/>
  <c r="AF2341" i="1"/>
  <c r="AO2341" i="1" s="1"/>
  <c r="AG2341" i="1"/>
  <c r="AH2341" i="1"/>
  <c r="AI2341" i="1"/>
  <c r="AJ2341" i="1"/>
  <c r="AK2341" i="1"/>
  <c r="AT2341" i="1"/>
  <c r="AU2341" i="1"/>
  <c r="AV2341" i="1"/>
  <c r="AW2341" i="1"/>
  <c r="BB2341" i="1" s="1"/>
  <c r="AC2342" i="1"/>
  <c r="AD2342" i="1"/>
  <c r="AE2342" i="1"/>
  <c r="AF2342" i="1"/>
  <c r="AG2342" i="1"/>
  <c r="AH2342" i="1"/>
  <c r="AI2342" i="1"/>
  <c r="AJ2342" i="1"/>
  <c r="AK2342" i="1"/>
  <c r="AO2342" i="1"/>
  <c r="AT2342" i="1"/>
  <c r="AU2342" i="1"/>
  <c r="AV2342" i="1"/>
  <c r="AW2342" i="1"/>
  <c r="BB2342" i="1" s="1"/>
  <c r="AC2343" i="1"/>
  <c r="AD2343" i="1"/>
  <c r="AE2343" i="1"/>
  <c r="AF2343" i="1"/>
  <c r="AO2343" i="1" s="1"/>
  <c r="AG2343" i="1"/>
  <c r="AH2343" i="1"/>
  <c r="AI2343" i="1"/>
  <c r="AJ2343" i="1"/>
  <c r="AK2343" i="1"/>
  <c r="AT2343" i="1"/>
  <c r="AU2343" i="1"/>
  <c r="AV2343" i="1"/>
  <c r="AW2343" i="1"/>
  <c r="BB2343" i="1" s="1"/>
  <c r="AC2344" i="1"/>
  <c r="AD2344" i="1"/>
  <c r="AE2344" i="1"/>
  <c r="AF2344" i="1"/>
  <c r="AG2344" i="1"/>
  <c r="AH2344" i="1"/>
  <c r="AI2344" i="1"/>
  <c r="AJ2344" i="1"/>
  <c r="AK2344" i="1"/>
  <c r="AO2344" i="1"/>
  <c r="AT2344" i="1"/>
  <c r="AU2344" i="1"/>
  <c r="AV2344" i="1"/>
  <c r="AW2344" i="1"/>
  <c r="BB2344" i="1" s="1"/>
  <c r="AC2345" i="1"/>
  <c r="AD2345" i="1"/>
  <c r="AE2345" i="1"/>
  <c r="AF2345" i="1"/>
  <c r="AO2345" i="1" s="1"/>
  <c r="AG2345" i="1"/>
  <c r="AH2345" i="1"/>
  <c r="AI2345" i="1"/>
  <c r="AJ2345" i="1"/>
  <c r="AK2345" i="1"/>
  <c r="AT2345" i="1"/>
  <c r="AU2345" i="1"/>
  <c r="AV2345" i="1"/>
  <c r="AW2345" i="1"/>
  <c r="BB2345" i="1" s="1"/>
  <c r="AC2346" i="1"/>
  <c r="AD2346" i="1"/>
  <c r="AE2346" i="1"/>
  <c r="AF2346" i="1"/>
  <c r="AG2346" i="1"/>
  <c r="AH2346" i="1"/>
  <c r="AI2346" i="1"/>
  <c r="AJ2346" i="1"/>
  <c r="AK2346" i="1"/>
  <c r="AO2346" i="1"/>
  <c r="AT2346" i="1"/>
  <c r="AU2346" i="1"/>
  <c r="AV2346" i="1"/>
  <c r="AW2346" i="1"/>
  <c r="BB2346" i="1" s="1"/>
  <c r="AC2347" i="1"/>
  <c r="AD2347" i="1"/>
  <c r="AE2347" i="1"/>
  <c r="AF2347" i="1"/>
  <c r="AO2347" i="1" s="1"/>
  <c r="AG2347" i="1"/>
  <c r="AH2347" i="1"/>
  <c r="AI2347" i="1"/>
  <c r="AJ2347" i="1"/>
  <c r="AK2347" i="1"/>
  <c r="AT2347" i="1"/>
  <c r="AU2347" i="1"/>
  <c r="AV2347" i="1"/>
  <c r="AW2347" i="1"/>
  <c r="BB2347" i="1" s="1"/>
  <c r="AC2348" i="1"/>
  <c r="AD2348" i="1"/>
  <c r="AE2348" i="1"/>
  <c r="AF2348" i="1"/>
  <c r="AG2348" i="1"/>
  <c r="AH2348" i="1"/>
  <c r="AI2348" i="1"/>
  <c r="AJ2348" i="1"/>
  <c r="AK2348" i="1"/>
  <c r="AO2348" i="1"/>
  <c r="AT2348" i="1"/>
  <c r="AU2348" i="1"/>
  <c r="AV2348" i="1"/>
  <c r="AW2348" i="1"/>
  <c r="BB2348" i="1" s="1"/>
  <c r="AC2349" i="1"/>
  <c r="AD2349" i="1"/>
  <c r="AE2349" i="1"/>
  <c r="AF2349" i="1"/>
  <c r="AO2349" i="1" s="1"/>
  <c r="AG2349" i="1"/>
  <c r="AH2349" i="1"/>
  <c r="AI2349" i="1"/>
  <c r="AJ2349" i="1"/>
  <c r="AK2349" i="1"/>
  <c r="AT2349" i="1"/>
  <c r="AU2349" i="1"/>
  <c r="AV2349" i="1"/>
  <c r="AW2349" i="1"/>
  <c r="BB2349" i="1" s="1"/>
  <c r="AC2350" i="1"/>
  <c r="AD2350" i="1"/>
  <c r="AE2350" i="1"/>
  <c r="AF2350" i="1"/>
  <c r="AG2350" i="1"/>
  <c r="AH2350" i="1"/>
  <c r="AI2350" i="1"/>
  <c r="AJ2350" i="1"/>
  <c r="AK2350" i="1"/>
  <c r="AO2350" i="1"/>
  <c r="AT2350" i="1"/>
  <c r="AU2350" i="1"/>
  <c r="AV2350" i="1"/>
  <c r="AW2350" i="1"/>
  <c r="BB2350" i="1" s="1"/>
  <c r="AC2351" i="1"/>
  <c r="AD2351" i="1"/>
  <c r="AE2351" i="1"/>
  <c r="AF2351" i="1"/>
  <c r="AO2351" i="1" s="1"/>
  <c r="AG2351" i="1"/>
  <c r="AH2351" i="1"/>
  <c r="AI2351" i="1"/>
  <c r="AJ2351" i="1"/>
  <c r="AK2351" i="1"/>
  <c r="AT2351" i="1"/>
  <c r="AU2351" i="1"/>
  <c r="AV2351" i="1"/>
  <c r="AW2351" i="1"/>
  <c r="BB2351" i="1" s="1"/>
  <c r="AC2352" i="1"/>
  <c r="AD2352" i="1"/>
  <c r="AE2352" i="1"/>
  <c r="AF2352" i="1"/>
  <c r="AG2352" i="1"/>
  <c r="AH2352" i="1"/>
  <c r="AI2352" i="1"/>
  <c r="AJ2352" i="1"/>
  <c r="AK2352" i="1"/>
  <c r="AO2352" i="1"/>
  <c r="AT2352" i="1"/>
  <c r="AU2352" i="1"/>
  <c r="AV2352" i="1"/>
  <c r="AW2352" i="1"/>
  <c r="BB2352" i="1" s="1"/>
  <c r="AC2353" i="1"/>
  <c r="AD2353" i="1"/>
  <c r="AE2353" i="1"/>
  <c r="AF2353" i="1"/>
  <c r="AO2353" i="1" s="1"/>
  <c r="AP2353" i="1" s="1"/>
  <c r="AG2353" i="1"/>
  <c r="AH2353" i="1"/>
  <c r="AI2353" i="1"/>
  <c r="AJ2353" i="1"/>
  <c r="AK2353" i="1"/>
  <c r="AT2353" i="1"/>
  <c r="AU2353" i="1"/>
  <c r="AV2353" i="1"/>
  <c r="AW2353" i="1"/>
  <c r="BB2353" i="1" s="1"/>
  <c r="AC2354" i="1"/>
  <c r="AD2354" i="1"/>
  <c r="AE2354" i="1"/>
  <c r="AF2354" i="1"/>
  <c r="AG2354" i="1"/>
  <c r="AH2354" i="1"/>
  <c r="AI2354" i="1"/>
  <c r="AJ2354" i="1"/>
  <c r="AK2354" i="1"/>
  <c r="AO2354" i="1"/>
  <c r="AT2354" i="1"/>
  <c r="AU2354" i="1"/>
  <c r="AV2354" i="1"/>
  <c r="AW2354" i="1"/>
  <c r="BB2354" i="1" s="1"/>
  <c r="AC2355" i="1"/>
  <c r="AD2355" i="1"/>
  <c r="AE2355" i="1"/>
  <c r="AF2355" i="1"/>
  <c r="AO2355" i="1" s="1"/>
  <c r="AP2355" i="1" s="1"/>
  <c r="AG2355" i="1"/>
  <c r="AH2355" i="1"/>
  <c r="AI2355" i="1"/>
  <c r="AJ2355" i="1"/>
  <c r="AK2355" i="1"/>
  <c r="AT2355" i="1"/>
  <c r="AU2355" i="1"/>
  <c r="AV2355" i="1"/>
  <c r="AW2355" i="1"/>
  <c r="BB2355" i="1" s="1"/>
  <c r="AC2356" i="1"/>
  <c r="AD2356" i="1"/>
  <c r="AE2356" i="1"/>
  <c r="AF2356" i="1"/>
  <c r="AG2356" i="1"/>
  <c r="AH2356" i="1"/>
  <c r="AI2356" i="1"/>
  <c r="AJ2356" i="1"/>
  <c r="AK2356" i="1"/>
  <c r="AO2356" i="1"/>
  <c r="AT2356" i="1"/>
  <c r="AU2356" i="1"/>
  <c r="AV2356" i="1"/>
  <c r="AW2356" i="1"/>
  <c r="BB2356" i="1" s="1"/>
  <c r="AC2357" i="1"/>
  <c r="AD2357" i="1"/>
  <c r="AE2357" i="1"/>
  <c r="AF2357" i="1"/>
  <c r="AO2357" i="1" s="1"/>
  <c r="AP2357" i="1" s="1"/>
  <c r="AG2357" i="1"/>
  <c r="AH2357" i="1"/>
  <c r="AI2357" i="1"/>
  <c r="AJ2357" i="1"/>
  <c r="AK2357" i="1"/>
  <c r="AT2357" i="1"/>
  <c r="AU2357" i="1"/>
  <c r="AV2357" i="1"/>
  <c r="AW2357" i="1"/>
  <c r="BB2357" i="1" s="1"/>
  <c r="AC2358" i="1"/>
  <c r="AD2358" i="1"/>
  <c r="AE2358" i="1"/>
  <c r="AF2358" i="1"/>
  <c r="AG2358" i="1"/>
  <c r="AH2358" i="1"/>
  <c r="AI2358" i="1"/>
  <c r="AJ2358" i="1"/>
  <c r="AK2358" i="1"/>
  <c r="AO2358" i="1"/>
  <c r="AT2358" i="1"/>
  <c r="AU2358" i="1"/>
  <c r="AV2358" i="1"/>
  <c r="AW2358" i="1"/>
  <c r="BB2358" i="1" s="1"/>
  <c r="AC2359" i="1"/>
  <c r="AD2359" i="1"/>
  <c r="AE2359" i="1"/>
  <c r="AF2359" i="1"/>
  <c r="AO2359" i="1" s="1"/>
  <c r="AP2359" i="1" s="1"/>
  <c r="AG2359" i="1"/>
  <c r="AH2359" i="1"/>
  <c r="AI2359" i="1"/>
  <c r="AJ2359" i="1"/>
  <c r="AK2359" i="1"/>
  <c r="AT2359" i="1"/>
  <c r="AU2359" i="1"/>
  <c r="AV2359" i="1"/>
  <c r="AW2359" i="1"/>
  <c r="BB2359" i="1" s="1"/>
  <c r="AC2360" i="1"/>
  <c r="AD2360" i="1"/>
  <c r="AE2360" i="1"/>
  <c r="AF2360" i="1"/>
  <c r="AG2360" i="1"/>
  <c r="AH2360" i="1"/>
  <c r="AI2360" i="1"/>
  <c r="AJ2360" i="1"/>
  <c r="AK2360" i="1"/>
  <c r="AO2360" i="1"/>
  <c r="AT2360" i="1"/>
  <c r="AU2360" i="1"/>
  <c r="AV2360" i="1"/>
  <c r="AW2360" i="1"/>
  <c r="BB2360" i="1" s="1"/>
  <c r="AC2361" i="1"/>
  <c r="AD2361" i="1"/>
  <c r="AE2361" i="1"/>
  <c r="AF2361" i="1"/>
  <c r="AO2361" i="1" s="1"/>
  <c r="AP2361" i="1" s="1"/>
  <c r="AG2361" i="1"/>
  <c r="AH2361" i="1"/>
  <c r="AI2361" i="1"/>
  <c r="AJ2361" i="1"/>
  <c r="AK2361" i="1"/>
  <c r="AT2361" i="1"/>
  <c r="AU2361" i="1"/>
  <c r="AV2361" i="1"/>
  <c r="AW2361" i="1"/>
  <c r="BB2361" i="1" s="1"/>
  <c r="AC2362" i="1"/>
  <c r="AD2362" i="1"/>
  <c r="AE2362" i="1"/>
  <c r="AF2362" i="1"/>
  <c r="AG2362" i="1"/>
  <c r="AH2362" i="1"/>
  <c r="AI2362" i="1"/>
  <c r="AJ2362" i="1"/>
  <c r="AK2362" i="1"/>
  <c r="AO2362" i="1"/>
  <c r="AT2362" i="1"/>
  <c r="AU2362" i="1"/>
  <c r="AV2362" i="1"/>
  <c r="AW2362" i="1"/>
  <c r="BB2362" i="1" s="1"/>
  <c r="AC2363" i="1"/>
  <c r="AD2363" i="1"/>
  <c r="AE2363" i="1"/>
  <c r="AF2363" i="1"/>
  <c r="AO2363" i="1" s="1"/>
  <c r="AP2363" i="1" s="1"/>
  <c r="AG2363" i="1"/>
  <c r="AH2363" i="1"/>
  <c r="AI2363" i="1"/>
  <c r="AJ2363" i="1"/>
  <c r="AK2363" i="1"/>
  <c r="AT2363" i="1"/>
  <c r="AU2363" i="1"/>
  <c r="AV2363" i="1"/>
  <c r="AW2363" i="1"/>
  <c r="BB2363" i="1" s="1"/>
  <c r="AC2364" i="1"/>
  <c r="AD2364" i="1"/>
  <c r="AE2364" i="1"/>
  <c r="AF2364" i="1"/>
  <c r="AG2364" i="1"/>
  <c r="AH2364" i="1"/>
  <c r="AI2364" i="1"/>
  <c r="AJ2364" i="1"/>
  <c r="AK2364" i="1"/>
  <c r="AO2364" i="1"/>
  <c r="AT2364" i="1"/>
  <c r="AU2364" i="1"/>
  <c r="AV2364" i="1"/>
  <c r="AW2364" i="1"/>
  <c r="BB2364" i="1" s="1"/>
  <c r="AC2365" i="1"/>
  <c r="AD2365" i="1"/>
  <c r="AE2365" i="1"/>
  <c r="AF2365" i="1"/>
  <c r="AO2365" i="1" s="1"/>
  <c r="AP2365" i="1" s="1"/>
  <c r="AG2365" i="1"/>
  <c r="AH2365" i="1"/>
  <c r="AI2365" i="1"/>
  <c r="AJ2365" i="1"/>
  <c r="AK2365" i="1"/>
  <c r="AT2365" i="1"/>
  <c r="AU2365" i="1"/>
  <c r="AV2365" i="1"/>
  <c r="AW2365" i="1"/>
  <c r="BB2365" i="1" s="1"/>
  <c r="AC2366" i="1"/>
  <c r="AD2366" i="1"/>
  <c r="AE2366" i="1"/>
  <c r="AF2366" i="1"/>
  <c r="AG2366" i="1"/>
  <c r="AH2366" i="1"/>
  <c r="AI2366" i="1"/>
  <c r="AJ2366" i="1"/>
  <c r="AK2366" i="1"/>
  <c r="AO2366" i="1"/>
  <c r="AT2366" i="1"/>
  <c r="AU2366" i="1"/>
  <c r="AV2366" i="1"/>
  <c r="AW2366" i="1"/>
  <c r="BB2366" i="1" s="1"/>
  <c r="AC2367" i="1"/>
  <c r="AD2367" i="1"/>
  <c r="AE2367" i="1"/>
  <c r="AF2367" i="1"/>
  <c r="AO2367" i="1" s="1"/>
  <c r="AP2367" i="1" s="1"/>
  <c r="AG2367" i="1"/>
  <c r="AH2367" i="1"/>
  <c r="AI2367" i="1"/>
  <c r="AJ2367" i="1"/>
  <c r="AK2367" i="1"/>
  <c r="AT2367" i="1"/>
  <c r="AU2367" i="1"/>
  <c r="AV2367" i="1"/>
  <c r="AW2367" i="1"/>
  <c r="BB2367" i="1" s="1"/>
  <c r="AC2368" i="1"/>
  <c r="AD2368" i="1"/>
  <c r="AE2368" i="1"/>
  <c r="AF2368" i="1"/>
  <c r="AG2368" i="1"/>
  <c r="AH2368" i="1"/>
  <c r="AI2368" i="1"/>
  <c r="AJ2368" i="1"/>
  <c r="AK2368" i="1"/>
  <c r="AO2368" i="1"/>
  <c r="AT2368" i="1"/>
  <c r="AU2368" i="1"/>
  <c r="AV2368" i="1"/>
  <c r="AW2368" i="1"/>
  <c r="BB2368" i="1" s="1"/>
  <c r="AC2369" i="1"/>
  <c r="AD2369" i="1"/>
  <c r="AE2369" i="1"/>
  <c r="AF2369" i="1"/>
  <c r="AO2369" i="1" s="1"/>
  <c r="AP2369" i="1" s="1"/>
  <c r="AG2369" i="1"/>
  <c r="AH2369" i="1"/>
  <c r="AI2369" i="1"/>
  <c r="AJ2369" i="1"/>
  <c r="AK2369" i="1"/>
  <c r="AT2369" i="1"/>
  <c r="AU2369" i="1"/>
  <c r="AV2369" i="1"/>
  <c r="AW2369" i="1"/>
  <c r="BB2369" i="1" s="1"/>
  <c r="AC2370" i="1"/>
  <c r="AD2370" i="1"/>
  <c r="AE2370" i="1"/>
  <c r="AF2370" i="1"/>
  <c r="AG2370" i="1"/>
  <c r="AH2370" i="1"/>
  <c r="AI2370" i="1"/>
  <c r="AJ2370" i="1"/>
  <c r="AK2370" i="1"/>
  <c r="AO2370" i="1"/>
  <c r="AT2370" i="1"/>
  <c r="AU2370" i="1"/>
  <c r="AV2370" i="1"/>
  <c r="AW2370" i="1"/>
  <c r="BB2370" i="1" s="1"/>
  <c r="AC2371" i="1"/>
  <c r="AD2371" i="1"/>
  <c r="AE2371" i="1"/>
  <c r="AF2371" i="1"/>
  <c r="AO2371" i="1" s="1"/>
  <c r="AP2371" i="1" s="1"/>
  <c r="AG2371" i="1"/>
  <c r="AH2371" i="1"/>
  <c r="AI2371" i="1"/>
  <c r="AJ2371" i="1"/>
  <c r="AK2371" i="1"/>
  <c r="AT2371" i="1"/>
  <c r="AU2371" i="1"/>
  <c r="AV2371" i="1"/>
  <c r="AW2371" i="1"/>
  <c r="BB2371" i="1" s="1"/>
  <c r="AC2372" i="1"/>
  <c r="AD2372" i="1"/>
  <c r="AE2372" i="1"/>
  <c r="AF2372" i="1"/>
  <c r="AG2372" i="1"/>
  <c r="AH2372" i="1"/>
  <c r="AI2372" i="1"/>
  <c r="AJ2372" i="1"/>
  <c r="AK2372" i="1"/>
  <c r="AO2372" i="1"/>
  <c r="AT2372" i="1"/>
  <c r="AU2372" i="1"/>
  <c r="AV2372" i="1"/>
  <c r="AW2372" i="1"/>
  <c r="BB2372" i="1" s="1"/>
  <c r="AC2373" i="1"/>
  <c r="AD2373" i="1"/>
  <c r="AE2373" i="1"/>
  <c r="AF2373" i="1"/>
  <c r="AO2373" i="1" s="1"/>
  <c r="AP2373" i="1" s="1"/>
  <c r="AG2373" i="1"/>
  <c r="AH2373" i="1"/>
  <c r="AI2373" i="1"/>
  <c r="AJ2373" i="1"/>
  <c r="AK2373" i="1"/>
  <c r="AT2373" i="1"/>
  <c r="AU2373" i="1"/>
  <c r="AV2373" i="1"/>
  <c r="AW2373" i="1"/>
  <c r="BB2373" i="1" s="1"/>
  <c r="AC2374" i="1"/>
  <c r="AD2374" i="1"/>
  <c r="AE2374" i="1"/>
  <c r="AF2374" i="1"/>
  <c r="AG2374" i="1"/>
  <c r="AH2374" i="1"/>
  <c r="AI2374" i="1"/>
  <c r="AJ2374" i="1"/>
  <c r="AK2374" i="1"/>
  <c r="AO2374" i="1"/>
  <c r="AT2374" i="1"/>
  <c r="AU2374" i="1"/>
  <c r="AV2374" i="1"/>
  <c r="AW2374" i="1"/>
  <c r="BB2374" i="1" s="1"/>
  <c r="AC2375" i="1"/>
  <c r="AD2375" i="1"/>
  <c r="AE2375" i="1"/>
  <c r="AF2375" i="1"/>
  <c r="AO2375" i="1" s="1"/>
  <c r="AP2375" i="1" s="1"/>
  <c r="AG2375" i="1"/>
  <c r="AH2375" i="1"/>
  <c r="AI2375" i="1"/>
  <c r="AJ2375" i="1"/>
  <c r="AK2375" i="1"/>
  <c r="AT2375" i="1"/>
  <c r="AU2375" i="1"/>
  <c r="AV2375" i="1"/>
  <c r="AW2375" i="1"/>
  <c r="BB2375" i="1" s="1"/>
  <c r="AC2376" i="1"/>
  <c r="AD2376" i="1"/>
  <c r="AE2376" i="1"/>
  <c r="AF2376" i="1"/>
  <c r="AG2376" i="1"/>
  <c r="AH2376" i="1"/>
  <c r="AI2376" i="1"/>
  <c r="AJ2376" i="1"/>
  <c r="AK2376" i="1"/>
  <c r="AO2376" i="1"/>
  <c r="AT2376" i="1"/>
  <c r="AU2376" i="1"/>
  <c r="AV2376" i="1"/>
  <c r="AW2376" i="1"/>
  <c r="BB2376" i="1" s="1"/>
  <c r="AC2377" i="1"/>
  <c r="AD2377" i="1"/>
  <c r="AE2377" i="1"/>
  <c r="AF2377" i="1"/>
  <c r="AO2377" i="1" s="1"/>
  <c r="AP2377" i="1" s="1"/>
  <c r="AG2377" i="1"/>
  <c r="AH2377" i="1"/>
  <c r="AI2377" i="1"/>
  <c r="AJ2377" i="1"/>
  <c r="AK2377" i="1"/>
  <c r="AT2377" i="1"/>
  <c r="AU2377" i="1"/>
  <c r="AV2377" i="1"/>
  <c r="AW2377" i="1"/>
  <c r="BB2377" i="1" s="1"/>
  <c r="AC2378" i="1"/>
  <c r="AD2378" i="1"/>
  <c r="AE2378" i="1"/>
  <c r="AF2378" i="1"/>
  <c r="AG2378" i="1"/>
  <c r="AH2378" i="1"/>
  <c r="AI2378" i="1"/>
  <c r="AJ2378" i="1"/>
  <c r="AK2378" i="1"/>
  <c r="AO2378" i="1"/>
  <c r="AT2378" i="1"/>
  <c r="AU2378" i="1"/>
  <c r="AV2378" i="1"/>
  <c r="AW2378" i="1"/>
  <c r="BB2378" i="1" s="1"/>
  <c r="AC2379" i="1"/>
  <c r="AD2379" i="1"/>
  <c r="AE2379" i="1"/>
  <c r="AF2379" i="1"/>
  <c r="AO2379" i="1" s="1"/>
  <c r="AP2379" i="1" s="1"/>
  <c r="AG2379" i="1"/>
  <c r="AH2379" i="1"/>
  <c r="AI2379" i="1"/>
  <c r="AJ2379" i="1"/>
  <c r="AK2379" i="1"/>
  <c r="AT2379" i="1"/>
  <c r="AU2379" i="1"/>
  <c r="AV2379" i="1"/>
  <c r="AW2379" i="1"/>
  <c r="BB2379" i="1" s="1"/>
  <c r="AC2380" i="1"/>
  <c r="AD2380" i="1"/>
  <c r="AE2380" i="1"/>
  <c r="AF2380" i="1"/>
  <c r="AG2380" i="1"/>
  <c r="AH2380" i="1"/>
  <c r="AI2380" i="1"/>
  <c r="AJ2380" i="1"/>
  <c r="AK2380" i="1"/>
  <c r="AO2380" i="1"/>
  <c r="AT2380" i="1"/>
  <c r="AU2380" i="1"/>
  <c r="AV2380" i="1"/>
  <c r="AW2380" i="1"/>
  <c r="BB2380" i="1" s="1"/>
  <c r="AC2381" i="1"/>
  <c r="AD2381" i="1"/>
  <c r="AE2381" i="1"/>
  <c r="AF2381" i="1"/>
  <c r="AO2381" i="1" s="1"/>
  <c r="AP2381" i="1" s="1"/>
  <c r="AG2381" i="1"/>
  <c r="AH2381" i="1"/>
  <c r="AI2381" i="1"/>
  <c r="AJ2381" i="1"/>
  <c r="AK2381" i="1"/>
  <c r="AT2381" i="1"/>
  <c r="AU2381" i="1"/>
  <c r="AV2381" i="1"/>
  <c r="AW2381" i="1"/>
  <c r="BB2381" i="1" s="1"/>
  <c r="AC2382" i="1"/>
  <c r="AD2382" i="1"/>
  <c r="AE2382" i="1"/>
  <c r="AF2382" i="1"/>
  <c r="AG2382" i="1"/>
  <c r="AH2382" i="1"/>
  <c r="AI2382" i="1"/>
  <c r="AJ2382" i="1"/>
  <c r="AK2382" i="1"/>
  <c r="AO2382" i="1"/>
  <c r="AT2382" i="1"/>
  <c r="AU2382" i="1"/>
  <c r="AV2382" i="1"/>
  <c r="AW2382" i="1"/>
  <c r="BB2382" i="1" s="1"/>
  <c r="AC2383" i="1"/>
  <c r="AD2383" i="1"/>
  <c r="AE2383" i="1"/>
  <c r="AF2383" i="1"/>
  <c r="AO2383" i="1" s="1"/>
  <c r="AP2383" i="1" s="1"/>
  <c r="AG2383" i="1"/>
  <c r="AH2383" i="1"/>
  <c r="AI2383" i="1"/>
  <c r="AJ2383" i="1"/>
  <c r="AK2383" i="1"/>
  <c r="AN2383" i="1"/>
  <c r="AT2383" i="1"/>
  <c r="AU2383" i="1"/>
  <c r="AV2383" i="1"/>
  <c r="AW2383" i="1"/>
  <c r="BB2383" i="1" s="1"/>
  <c r="AC2384" i="1"/>
  <c r="AD2384" i="1"/>
  <c r="AE2384" i="1"/>
  <c r="AF2384" i="1"/>
  <c r="AO2384" i="1" s="1"/>
  <c r="AG2384" i="1"/>
  <c r="AH2384" i="1"/>
  <c r="AI2384" i="1"/>
  <c r="AJ2384" i="1"/>
  <c r="AK2384" i="1"/>
  <c r="AT2384" i="1"/>
  <c r="AU2384" i="1"/>
  <c r="AV2384" i="1"/>
  <c r="AW2384" i="1"/>
  <c r="BB2384" i="1" s="1"/>
  <c r="AC2385" i="1"/>
  <c r="AD2385" i="1"/>
  <c r="AE2385" i="1"/>
  <c r="AF2385" i="1"/>
  <c r="AO2385" i="1" s="1"/>
  <c r="AP2385" i="1" s="1"/>
  <c r="AG2385" i="1"/>
  <c r="AH2385" i="1"/>
  <c r="AI2385" i="1"/>
  <c r="AJ2385" i="1"/>
  <c r="AK2385" i="1"/>
  <c r="AN2385" i="1"/>
  <c r="AT2385" i="1"/>
  <c r="AU2385" i="1"/>
  <c r="AV2385" i="1"/>
  <c r="AW2385" i="1"/>
  <c r="BB2385" i="1" s="1"/>
  <c r="AC2386" i="1"/>
  <c r="AD2386" i="1"/>
  <c r="AE2386" i="1"/>
  <c r="AF2386" i="1"/>
  <c r="AO2386" i="1" s="1"/>
  <c r="AG2386" i="1"/>
  <c r="AH2386" i="1"/>
  <c r="AI2386" i="1"/>
  <c r="AJ2386" i="1"/>
  <c r="AK2386" i="1"/>
  <c r="AT2386" i="1"/>
  <c r="AU2386" i="1"/>
  <c r="AV2386" i="1"/>
  <c r="AW2386" i="1"/>
  <c r="BB2386" i="1" s="1"/>
  <c r="AC2387" i="1"/>
  <c r="AD2387" i="1"/>
  <c r="AE2387" i="1"/>
  <c r="AF2387" i="1"/>
  <c r="AO2387" i="1" s="1"/>
  <c r="AP2387" i="1" s="1"/>
  <c r="AG2387" i="1"/>
  <c r="AH2387" i="1"/>
  <c r="AI2387" i="1"/>
  <c r="AJ2387" i="1"/>
  <c r="AK2387" i="1"/>
  <c r="AN2387" i="1"/>
  <c r="AT2387" i="1"/>
  <c r="AU2387" i="1"/>
  <c r="AV2387" i="1"/>
  <c r="AW2387" i="1"/>
  <c r="BB2387" i="1" s="1"/>
  <c r="AC2388" i="1"/>
  <c r="AD2388" i="1"/>
  <c r="AE2388" i="1"/>
  <c r="AF2388" i="1"/>
  <c r="AO2388" i="1" s="1"/>
  <c r="AG2388" i="1"/>
  <c r="AH2388" i="1"/>
  <c r="AI2388" i="1"/>
  <c r="AJ2388" i="1"/>
  <c r="AK2388" i="1"/>
  <c r="AT2388" i="1"/>
  <c r="AU2388" i="1"/>
  <c r="AV2388" i="1"/>
  <c r="AW2388" i="1"/>
  <c r="BB2388" i="1" s="1"/>
  <c r="AC2389" i="1"/>
  <c r="AD2389" i="1"/>
  <c r="AE2389" i="1"/>
  <c r="AF2389" i="1"/>
  <c r="AO2389" i="1" s="1"/>
  <c r="AP2389" i="1" s="1"/>
  <c r="AG2389" i="1"/>
  <c r="AH2389" i="1"/>
  <c r="AI2389" i="1"/>
  <c r="AJ2389" i="1"/>
  <c r="AK2389" i="1"/>
  <c r="AT2389" i="1"/>
  <c r="AU2389" i="1"/>
  <c r="AV2389" i="1"/>
  <c r="AW2389" i="1"/>
  <c r="BB2389" i="1" s="1"/>
  <c r="AC2390" i="1"/>
  <c r="AD2390" i="1"/>
  <c r="AE2390" i="1"/>
  <c r="AF2390" i="1"/>
  <c r="AO2390" i="1" s="1"/>
  <c r="AG2390" i="1"/>
  <c r="AH2390" i="1"/>
  <c r="AI2390" i="1"/>
  <c r="AJ2390" i="1"/>
  <c r="AK2390" i="1"/>
  <c r="AT2390" i="1"/>
  <c r="AU2390" i="1"/>
  <c r="AV2390" i="1"/>
  <c r="AW2390" i="1"/>
  <c r="BB2390" i="1" s="1"/>
  <c r="AC2391" i="1"/>
  <c r="AD2391" i="1"/>
  <c r="AE2391" i="1"/>
  <c r="AF2391" i="1"/>
  <c r="AO2391" i="1" s="1"/>
  <c r="AP2391" i="1" s="1"/>
  <c r="AG2391" i="1"/>
  <c r="AH2391" i="1"/>
  <c r="AI2391" i="1"/>
  <c r="AJ2391" i="1"/>
  <c r="AK2391" i="1"/>
  <c r="AN2391" i="1"/>
  <c r="AT2391" i="1"/>
  <c r="AU2391" i="1"/>
  <c r="AV2391" i="1"/>
  <c r="AW2391" i="1"/>
  <c r="BB2391" i="1" s="1"/>
  <c r="AC2392" i="1"/>
  <c r="AD2392" i="1"/>
  <c r="AE2392" i="1"/>
  <c r="AF2392" i="1"/>
  <c r="AO2392" i="1" s="1"/>
  <c r="AG2392" i="1"/>
  <c r="AH2392" i="1"/>
  <c r="AI2392" i="1"/>
  <c r="AJ2392" i="1"/>
  <c r="AK2392" i="1"/>
  <c r="AT2392" i="1"/>
  <c r="AU2392" i="1"/>
  <c r="AV2392" i="1"/>
  <c r="AW2392" i="1"/>
  <c r="BB2392" i="1" s="1"/>
  <c r="AC2393" i="1"/>
  <c r="AD2393" i="1"/>
  <c r="AE2393" i="1"/>
  <c r="AF2393" i="1"/>
  <c r="AO2393" i="1" s="1"/>
  <c r="AP2393" i="1" s="1"/>
  <c r="AG2393" i="1"/>
  <c r="AH2393" i="1"/>
  <c r="AI2393" i="1"/>
  <c r="AJ2393" i="1"/>
  <c r="AK2393" i="1"/>
  <c r="AN2393" i="1"/>
  <c r="AT2393" i="1"/>
  <c r="AU2393" i="1"/>
  <c r="AV2393" i="1"/>
  <c r="AW2393" i="1"/>
  <c r="BB2393" i="1" s="1"/>
  <c r="AC2394" i="1"/>
  <c r="AD2394" i="1"/>
  <c r="AE2394" i="1"/>
  <c r="AF2394" i="1"/>
  <c r="AO2394" i="1" s="1"/>
  <c r="AG2394" i="1"/>
  <c r="AH2394" i="1"/>
  <c r="AI2394" i="1"/>
  <c r="AJ2394" i="1"/>
  <c r="AK2394" i="1"/>
  <c r="AT2394" i="1"/>
  <c r="AU2394" i="1"/>
  <c r="AV2394" i="1"/>
  <c r="AW2394" i="1"/>
  <c r="BB2394" i="1" s="1"/>
  <c r="AC2395" i="1"/>
  <c r="AD2395" i="1"/>
  <c r="AE2395" i="1"/>
  <c r="AF2395" i="1"/>
  <c r="AO2395" i="1" s="1"/>
  <c r="AP2395" i="1" s="1"/>
  <c r="AG2395" i="1"/>
  <c r="AH2395" i="1"/>
  <c r="AI2395" i="1"/>
  <c r="AJ2395" i="1"/>
  <c r="AK2395" i="1"/>
  <c r="AN2395" i="1"/>
  <c r="AT2395" i="1"/>
  <c r="AU2395" i="1"/>
  <c r="AV2395" i="1"/>
  <c r="AW2395" i="1"/>
  <c r="BB2395" i="1" s="1"/>
  <c r="AC2396" i="1"/>
  <c r="AD2396" i="1"/>
  <c r="AE2396" i="1"/>
  <c r="AF2396" i="1"/>
  <c r="AO2396" i="1" s="1"/>
  <c r="AG2396" i="1"/>
  <c r="AH2396" i="1"/>
  <c r="AI2396" i="1"/>
  <c r="AJ2396" i="1"/>
  <c r="AK2396" i="1"/>
  <c r="AT2396" i="1"/>
  <c r="AU2396" i="1"/>
  <c r="AV2396" i="1"/>
  <c r="AW2396" i="1"/>
  <c r="BB2396" i="1" s="1"/>
  <c r="AC2397" i="1"/>
  <c r="AD2397" i="1"/>
  <c r="AE2397" i="1"/>
  <c r="AF2397" i="1"/>
  <c r="AO2397" i="1" s="1"/>
  <c r="AP2397" i="1" s="1"/>
  <c r="AG2397" i="1"/>
  <c r="AH2397" i="1"/>
  <c r="AI2397" i="1"/>
  <c r="AJ2397" i="1"/>
  <c r="AK2397" i="1"/>
  <c r="AN2397" i="1"/>
  <c r="AT2397" i="1"/>
  <c r="AU2397" i="1"/>
  <c r="AV2397" i="1"/>
  <c r="AW2397" i="1"/>
  <c r="BB2397" i="1" s="1"/>
  <c r="AC2398" i="1"/>
  <c r="AD2398" i="1"/>
  <c r="AE2398" i="1"/>
  <c r="AF2398" i="1"/>
  <c r="AO2398" i="1" s="1"/>
  <c r="AG2398" i="1"/>
  <c r="AH2398" i="1"/>
  <c r="AI2398" i="1"/>
  <c r="AJ2398" i="1"/>
  <c r="AK2398" i="1"/>
  <c r="AT2398" i="1"/>
  <c r="AU2398" i="1"/>
  <c r="AV2398" i="1"/>
  <c r="AW2398" i="1"/>
  <c r="AC2399" i="1"/>
  <c r="AD2399" i="1"/>
  <c r="AE2399" i="1"/>
  <c r="AF2399" i="1"/>
  <c r="AO2399" i="1" s="1"/>
  <c r="AP2399" i="1" s="1"/>
  <c r="AG2399" i="1"/>
  <c r="AH2399" i="1"/>
  <c r="AI2399" i="1"/>
  <c r="AJ2399" i="1"/>
  <c r="AK2399" i="1"/>
  <c r="AT2399" i="1"/>
  <c r="AU2399" i="1"/>
  <c r="AV2399" i="1"/>
  <c r="AW2399" i="1"/>
  <c r="BB2399" i="1" s="1"/>
  <c r="AC2400" i="1"/>
  <c r="AD2400" i="1"/>
  <c r="AE2400" i="1"/>
  <c r="AF2400" i="1"/>
  <c r="AO2400" i="1" s="1"/>
  <c r="AG2400" i="1"/>
  <c r="AH2400" i="1"/>
  <c r="AI2400" i="1"/>
  <c r="AJ2400" i="1"/>
  <c r="AK2400" i="1"/>
  <c r="AT2400" i="1"/>
  <c r="AU2400" i="1"/>
  <c r="AV2400" i="1"/>
  <c r="AW2400" i="1"/>
  <c r="BB2400" i="1" s="1"/>
  <c r="AC2401" i="1"/>
  <c r="AD2401" i="1"/>
  <c r="AE2401" i="1"/>
  <c r="AF2401" i="1"/>
  <c r="AO2401" i="1" s="1"/>
  <c r="AP2401" i="1" s="1"/>
  <c r="AG2401" i="1"/>
  <c r="AH2401" i="1"/>
  <c r="AI2401" i="1"/>
  <c r="AJ2401" i="1"/>
  <c r="AK2401" i="1"/>
  <c r="AN2401" i="1"/>
  <c r="AT2401" i="1"/>
  <c r="AU2401" i="1"/>
  <c r="AV2401" i="1"/>
  <c r="AW2401" i="1"/>
  <c r="BB2401" i="1" s="1"/>
  <c r="AC2402" i="1"/>
  <c r="AD2402" i="1"/>
  <c r="AE2402" i="1"/>
  <c r="AF2402" i="1"/>
  <c r="AO2402" i="1" s="1"/>
  <c r="AG2402" i="1"/>
  <c r="AH2402" i="1"/>
  <c r="AI2402" i="1"/>
  <c r="AJ2402" i="1"/>
  <c r="AK2402" i="1"/>
  <c r="AT2402" i="1"/>
  <c r="AU2402" i="1"/>
  <c r="AV2402" i="1"/>
  <c r="AW2402" i="1"/>
  <c r="BB2402" i="1" s="1"/>
  <c r="AC2403" i="1"/>
  <c r="AD2403" i="1"/>
  <c r="AE2403" i="1"/>
  <c r="AF2403" i="1"/>
  <c r="AO2403" i="1" s="1"/>
  <c r="AP2403" i="1" s="1"/>
  <c r="AG2403" i="1"/>
  <c r="AH2403" i="1"/>
  <c r="AI2403" i="1"/>
  <c r="AJ2403" i="1"/>
  <c r="AK2403" i="1"/>
  <c r="AT2403" i="1"/>
  <c r="AU2403" i="1"/>
  <c r="AV2403" i="1"/>
  <c r="AW2403" i="1"/>
  <c r="BB2403" i="1" s="1"/>
  <c r="AC2404" i="1"/>
  <c r="AD2404" i="1"/>
  <c r="AE2404" i="1"/>
  <c r="AF2404" i="1"/>
  <c r="AO2404" i="1" s="1"/>
  <c r="AG2404" i="1"/>
  <c r="AH2404" i="1"/>
  <c r="AI2404" i="1"/>
  <c r="AJ2404" i="1"/>
  <c r="AK2404" i="1"/>
  <c r="AT2404" i="1"/>
  <c r="AU2404" i="1"/>
  <c r="AV2404" i="1"/>
  <c r="AW2404" i="1"/>
  <c r="BB2404" i="1" s="1"/>
  <c r="AC2405" i="1"/>
  <c r="AD2405" i="1"/>
  <c r="AE2405" i="1"/>
  <c r="AF2405" i="1"/>
  <c r="AO2405" i="1" s="1"/>
  <c r="AP2405" i="1" s="1"/>
  <c r="AG2405" i="1"/>
  <c r="AH2405" i="1"/>
  <c r="AI2405" i="1"/>
  <c r="AJ2405" i="1"/>
  <c r="AK2405" i="1"/>
  <c r="AN2405" i="1"/>
  <c r="AT2405" i="1"/>
  <c r="AU2405" i="1"/>
  <c r="AV2405" i="1"/>
  <c r="AW2405" i="1"/>
  <c r="BB2405" i="1" s="1"/>
  <c r="AC2406" i="1"/>
  <c r="AD2406" i="1"/>
  <c r="AE2406" i="1"/>
  <c r="AF2406" i="1"/>
  <c r="AO2406" i="1" s="1"/>
  <c r="AG2406" i="1"/>
  <c r="AH2406" i="1"/>
  <c r="AI2406" i="1"/>
  <c r="AJ2406" i="1"/>
  <c r="AK2406" i="1"/>
  <c r="AT2406" i="1"/>
  <c r="AU2406" i="1"/>
  <c r="AV2406" i="1"/>
  <c r="AW2406" i="1"/>
  <c r="BB2406" i="1" s="1"/>
  <c r="AC2407" i="1"/>
  <c r="AD2407" i="1"/>
  <c r="AE2407" i="1"/>
  <c r="AF2407" i="1"/>
  <c r="AO2407" i="1" s="1"/>
  <c r="AP2407" i="1" s="1"/>
  <c r="AG2407" i="1"/>
  <c r="AH2407" i="1"/>
  <c r="AI2407" i="1"/>
  <c r="AJ2407" i="1"/>
  <c r="AK2407" i="1"/>
  <c r="AT2407" i="1"/>
  <c r="AU2407" i="1"/>
  <c r="AV2407" i="1"/>
  <c r="AW2407" i="1"/>
  <c r="BB2407" i="1" s="1"/>
  <c r="AC2408" i="1"/>
  <c r="AD2408" i="1"/>
  <c r="AE2408" i="1"/>
  <c r="AF2408" i="1"/>
  <c r="AO2408" i="1" s="1"/>
  <c r="AG2408" i="1"/>
  <c r="AH2408" i="1"/>
  <c r="AI2408" i="1"/>
  <c r="AJ2408" i="1"/>
  <c r="AK2408" i="1"/>
  <c r="AT2408" i="1"/>
  <c r="AU2408" i="1"/>
  <c r="AV2408" i="1"/>
  <c r="AW2408" i="1"/>
  <c r="BB2408" i="1" s="1"/>
  <c r="AC2409" i="1"/>
  <c r="AD2409" i="1"/>
  <c r="AE2409" i="1"/>
  <c r="AF2409" i="1"/>
  <c r="AO2409" i="1" s="1"/>
  <c r="AP2409" i="1" s="1"/>
  <c r="AG2409" i="1"/>
  <c r="AH2409" i="1"/>
  <c r="AI2409" i="1"/>
  <c r="AJ2409" i="1"/>
  <c r="AK2409" i="1"/>
  <c r="AN2409" i="1"/>
  <c r="AT2409" i="1"/>
  <c r="AU2409" i="1"/>
  <c r="AV2409" i="1"/>
  <c r="AW2409" i="1"/>
  <c r="BB2409" i="1" s="1"/>
  <c r="AC2410" i="1"/>
  <c r="AD2410" i="1"/>
  <c r="AE2410" i="1"/>
  <c r="AF2410" i="1"/>
  <c r="AO2410" i="1" s="1"/>
  <c r="AG2410" i="1"/>
  <c r="AH2410" i="1"/>
  <c r="AI2410" i="1"/>
  <c r="AJ2410" i="1"/>
  <c r="AK2410" i="1"/>
  <c r="AT2410" i="1"/>
  <c r="AU2410" i="1"/>
  <c r="AV2410" i="1"/>
  <c r="AW2410" i="1"/>
  <c r="BB2410" i="1" s="1"/>
  <c r="AC2411" i="1"/>
  <c r="AD2411" i="1"/>
  <c r="AE2411" i="1"/>
  <c r="AF2411" i="1"/>
  <c r="AO2411" i="1" s="1"/>
  <c r="AP2411" i="1" s="1"/>
  <c r="AG2411" i="1"/>
  <c r="AH2411" i="1"/>
  <c r="AI2411" i="1"/>
  <c r="AJ2411" i="1"/>
  <c r="AK2411" i="1"/>
  <c r="AN2411" i="1"/>
  <c r="AT2411" i="1"/>
  <c r="AU2411" i="1"/>
  <c r="AV2411" i="1"/>
  <c r="AW2411" i="1"/>
  <c r="BB2411" i="1" s="1"/>
  <c r="AC2412" i="1"/>
  <c r="AD2412" i="1"/>
  <c r="AE2412" i="1"/>
  <c r="AF2412" i="1"/>
  <c r="AO2412" i="1" s="1"/>
  <c r="AG2412" i="1"/>
  <c r="AH2412" i="1"/>
  <c r="AI2412" i="1"/>
  <c r="AJ2412" i="1"/>
  <c r="AK2412" i="1"/>
  <c r="AT2412" i="1"/>
  <c r="AU2412" i="1"/>
  <c r="AV2412" i="1"/>
  <c r="AW2412" i="1"/>
  <c r="BB2412" i="1" s="1"/>
  <c r="AC2413" i="1"/>
  <c r="AD2413" i="1"/>
  <c r="AE2413" i="1"/>
  <c r="AF2413" i="1"/>
  <c r="AO2413" i="1" s="1"/>
  <c r="AP2413" i="1" s="1"/>
  <c r="AG2413" i="1"/>
  <c r="AH2413" i="1"/>
  <c r="AI2413" i="1"/>
  <c r="AJ2413" i="1"/>
  <c r="AK2413" i="1"/>
  <c r="AN2413" i="1"/>
  <c r="AT2413" i="1"/>
  <c r="AU2413" i="1"/>
  <c r="AV2413" i="1"/>
  <c r="AW2413" i="1"/>
  <c r="BB2413" i="1" s="1"/>
  <c r="AC2414" i="1"/>
  <c r="AD2414" i="1"/>
  <c r="AE2414" i="1"/>
  <c r="AF2414" i="1"/>
  <c r="AO2414" i="1" s="1"/>
  <c r="AG2414" i="1"/>
  <c r="AH2414" i="1"/>
  <c r="AI2414" i="1"/>
  <c r="AJ2414" i="1"/>
  <c r="AK2414" i="1"/>
  <c r="AT2414" i="1"/>
  <c r="AU2414" i="1"/>
  <c r="AV2414" i="1"/>
  <c r="AW2414" i="1"/>
  <c r="AC2415" i="1"/>
  <c r="AD2415" i="1"/>
  <c r="AE2415" i="1"/>
  <c r="AF2415" i="1"/>
  <c r="AO2415" i="1" s="1"/>
  <c r="AP2415" i="1" s="1"/>
  <c r="AG2415" i="1"/>
  <c r="AH2415" i="1"/>
  <c r="AI2415" i="1"/>
  <c r="AJ2415" i="1"/>
  <c r="AK2415" i="1"/>
  <c r="AT2415" i="1"/>
  <c r="AU2415" i="1"/>
  <c r="AV2415" i="1"/>
  <c r="AW2415" i="1"/>
  <c r="BB2415" i="1" s="1"/>
  <c r="AC2416" i="1"/>
  <c r="AD2416" i="1"/>
  <c r="AE2416" i="1"/>
  <c r="AF2416" i="1"/>
  <c r="AO2416" i="1" s="1"/>
  <c r="AG2416" i="1"/>
  <c r="AH2416" i="1"/>
  <c r="AI2416" i="1"/>
  <c r="AJ2416" i="1"/>
  <c r="AK2416" i="1"/>
  <c r="AT2416" i="1"/>
  <c r="AU2416" i="1"/>
  <c r="AV2416" i="1"/>
  <c r="AW2416" i="1"/>
  <c r="BB2416" i="1" s="1"/>
  <c r="AC2417" i="1"/>
  <c r="AD2417" i="1"/>
  <c r="AE2417" i="1"/>
  <c r="AF2417" i="1"/>
  <c r="AO2417" i="1" s="1"/>
  <c r="AP2417" i="1" s="1"/>
  <c r="AG2417" i="1"/>
  <c r="AH2417" i="1"/>
  <c r="AI2417" i="1"/>
  <c r="AJ2417" i="1"/>
  <c r="AK2417" i="1"/>
  <c r="AN2417" i="1"/>
  <c r="AT2417" i="1"/>
  <c r="AU2417" i="1"/>
  <c r="AV2417" i="1"/>
  <c r="AW2417" i="1"/>
  <c r="BB2417" i="1" s="1"/>
  <c r="AC2418" i="1"/>
  <c r="AD2418" i="1"/>
  <c r="AE2418" i="1"/>
  <c r="AF2418" i="1"/>
  <c r="AO2418" i="1" s="1"/>
  <c r="AG2418" i="1"/>
  <c r="AH2418" i="1"/>
  <c r="AI2418" i="1"/>
  <c r="AJ2418" i="1"/>
  <c r="AK2418" i="1"/>
  <c r="AT2418" i="1"/>
  <c r="AU2418" i="1"/>
  <c r="AV2418" i="1"/>
  <c r="AW2418" i="1"/>
  <c r="BB2418" i="1" s="1"/>
  <c r="AC2419" i="1"/>
  <c r="AD2419" i="1"/>
  <c r="AE2419" i="1"/>
  <c r="AF2419" i="1"/>
  <c r="AO2419" i="1" s="1"/>
  <c r="AP2419" i="1" s="1"/>
  <c r="AG2419" i="1"/>
  <c r="AH2419" i="1"/>
  <c r="AI2419" i="1"/>
  <c r="AJ2419" i="1"/>
  <c r="AK2419" i="1"/>
  <c r="AN2419" i="1"/>
  <c r="AT2419" i="1"/>
  <c r="AU2419" i="1"/>
  <c r="AV2419" i="1"/>
  <c r="AW2419" i="1"/>
  <c r="BB2419" i="1" s="1"/>
  <c r="AC2420" i="1"/>
  <c r="AD2420" i="1"/>
  <c r="AE2420" i="1"/>
  <c r="AF2420" i="1"/>
  <c r="AO2420" i="1" s="1"/>
  <c r="AG2420" i="1"/>
  <c r="AH2420" i="1"/>
  <c r="AI2420" i="1"/>
  <c r="AJ2420" i="1"/>
  <c r="AK2420" i="1"/>
  <c r="AT2420" i="1"/>
  <c r="AU2420" i="1"/>
  <c r="AV2420" i="1"/>
  <c r="AW2420" i="1"/>
  <c r="BB2420" i="1" s="1"/>
  <c r="AC2421" i="1"/>
  <c r="AD2421" i="1"/>
  <c r="AE2421" i="1"/>
  <c r="AF2421" i="1"/>
  <c r="AO2421" i="1" s="1"/>
  <c r="AP2421" i="1" s="1"/>
  <c r="AG2421" i="1"/>
  <c r="AH2421" i="1"/>
  <c r="AI2421" i="1"/>
  <c r="AJ2421" i="1"/>
  <c r="AK2421" i="1"/>
  <c r="AN2421" i="1"/>
  <c r="AT2421" i="1"/>
  <c r="AU2421" i="1"/>
  <c r="AV2421" i="1"/>
  <c r="AW2421" i="1"/>
  <c r="BB2421" i="1" s="1"/>
  <c r="AC2422" i="1"/>
  <c r="AD2422" i="1"/>
  <c r="AE2422" i="1"/>
  <c r="AF2422" i="1"/>
  <c r="AO2422" i="1" s="1"/>
  <c r="AG2422" i="1"/>
  <c r="AH2422" i="1"/>
  <c r="AI2422" i="1"/>
  <c r="AJ2422" i="1"/>
  <c r="AK2422" i="1"/>
  <c r="AT2422" i="1"/>
  <c r="AU2422" i="1"/>
  <c r="AV2422" i="1"/>
  <c r="AW2422" i="1"/>
  <c r="BB2422" i="1" s="1"/>
  <c r="AC2423" i="1"/>
  <c r="AD2423" i="1"/>
  <c r="AE2423" i="1"/>
  <c r="AF2423" i="1"/>
  <c r="AO2423" i="1" s="1"/>
  <c r="AP2423" i="1" s="1"/>
  <c r="AG2423" i="1"/>
  <c r="AH2423" i="1"/>
  <c r="AI2423" i="1"/>
  <c r="AJ2423" i="1"/>
  <c r="AK2423" i="1"/>
  <c r="AN2423" i="1"/>
  <c r="AT2423" i="1"/>
  <c r="AU2423" i="1"/>
  <c r="AV2423" i="1"/>
  <c r="AW2423" i="1"/>
  <c r="BB2423" i="1" s="1"/>
  <c r="AC2424" i="1"/>
  <c r="AD2424" i="1"/>
  <c r="AE2424" i="1"/>
  <c r="AF2424" i="1"/>
  <c r="AO2424" i="1" s="1"/>
  <c r="AG2424" i="1"/>
  <c r="AH2424" i="1"/>
  <c r="AI2424" i="1"/>
  <c r="AJ2424" i="1"/>
  <c r="AK2424" i="1"/>
  <c r="AT2424" i="1"/>
  <c r="AU2424" i="1"/>
  <c r="AV2424" i="1"/>
  <c r="AW2424" i="1"/>
  <c r="BB2424" i="1" s="1"/>
  <c r="AC2425" i="1"/>
  <c r="AD2425" i="1"/>
  <c r="AE2425" i="1"/>
  <c r="AF2425" i="1"/>
  <c r="AO2425" i="1" s="1"/>
  <c r="AP2425" i="1" s="1"/>
  <c r="AG2425" i="1"/>
  <c r="AH2425" i="1"/>
  <c r="AI2425" i="1"/>
  <c r="AJ2425" i="1"/>
  <c r="AK2425" i="1"/>
  <c r="AN2425" i="1"/>
  <c r="AT2425" i="1"/>
  <c r="AU2425" i="1"/>
  <c r="AV2425" i="1"/>
  <c r="AW2425" i="1"/>
  <c r="BB2425" i="1" s="1"/>
  <c r="AC2426" i="1"/>
  <c r="AD2426" i="1"/>
  <c r="AE2426" i="1"/>
  <c r="AF2426" i="1"/>
  <c r="AO2426" i="1" s="1"/>
  <c r="AG2426" i="1"/>
  <c r="AH2426" i="1"/>
  <c r="AI2426" i="1"/>
  <c r="AJ2426" i="1"/>
  <c r="AK2426" i="1"/>
  <c r="AT2426" i="1"/>
  <c r="AU2426" i="1"/>
  <c r="AV2426" i="1"/>
  <c r="AW2426" i="1"/>
  <c r="BB2426" i="1" s="1"/>
  <c r="AC2427" i="1"/>
  <c r="AD2427" i="1"/>
  <c r="AE2427" i="1"/>
  <c r="AF2427" i="1"/>
  <c r="AO2427" i="1" s="1"/>
  <c r="AP2427" i="1" s="1"/>
  <c r="AG2427" i="1"/>
  <c r="AH2427" i="1"/>
  <c r="AI2427" i="1"/>
  <c r="AJ2427" i="1"/>
  <c r="AK2427" i="1"/>
  <c r="AN2427" i="1"/>
  <c r="AT2427" i="1"/>
  <c r="AU2427" i="1"/>
  <c r="AV2427" i="1"/>
  <c r="AW2427" i="1"/>
  <c r="BB2427" i="1" s="1"/>
  <c r="AC2428" i="1"/>
  <c r="AD2428" i="1"/>
  <c r="AE2428" i="1"/>
  <c r="AF2428" i="1"/>
  <c r="AO2428" i="1" s="1"/>
  <c r="AG2428" i="1"/>
  <c r="AH2428" i="1"/>
  <c r="AI2428" i="1"/>
  <c r="AJ2428" i="1"/>
  <c r="AK2428" i="1"/>
  <c r="AT2428" i="1"/>
  <c r="AU2428" i="1"/>
  <c r="AV2428" i="1"/>
  <c r="AW2428" i="1"/>
  <c r="BB2428" i="1" s="1"/>
  <c r="AC2429" i="1"/>
  <c r="AD2429" i="1"/>
  <c r="AE2429" i="1"/>
  <c r="AF2429" i="1"/>
  <c r="AO2429" i="1" s="1"/>
  <c r="AP2429" i="1" s="1"/>
  <c r="AG2429" i="1"/>
  <c r="AH2429" i="1"/>
  <c r="AI2429" i="1"/>
  <c r="AJ2429" i="1"/>
  <c r="AK2429" i="1"/>
  <c r="AN2429" i="1"/>
  <c r="AT2429" i="1"/>
  <c r="AU2429" i="1"/>
  <c r="AV2429" i="1"/>
  <c r="AW2429" i="1"/>
  <c r="BB2429" i="1" s="1"/>
  <c r="AC2430" i="1"/>
  <c r="AD2430" i="1"/>
  <c r="AE2430" i="1"/>
  <c r="AF2430" i="1"/>
  <c r="AO2430" i="1" s="1"/>
  <c r="AG2430" i="1"/>
  <c r="AH2430" i="1"/>
  <c r="AI2430" i="1"/>
  <c r="AJ2430" i="1"/>
  <c r="AK2430" i="1"/>
  <c r="AT2430" i="1"/>
  <c r="AU2430" i="1"/>
  <c r="AV2430" i="1"/>
  <c r="AW2430" i="1"/>
  <c r="AC2431" i="1"/>
  <c r="AD2431" i="1"/>
  <c r="AE2431" i="1"/>
  <c r="AF2431" i="1"/>
  <c r="AO2431" i="1" s="1"/>
  <c r="AP2431" i="1" s="1"/>
  <c r="AG2431" i="1"/>
  <c r="AH2431" i="1"/>
  <c r="AI2431" i="1"/>
  <c r="AJ2431" i="1"/>
  <c r="AK2431" i="1"/>
  <c r="AN2431" i="1"/>
  <c r="AT2431" i="1"/>
  <c r="AU2431" i="1"/>
  <c r="AV2431" i="1"/>
  <c r="AW2431" i="1"/>
  <c r="BB2431" i="1" s="1"/>
  <c r="AC2432" i="1"/>
  <c r="AD2432" i="1"/>
  <c r="AE2432" i="1"/>
  <c r="AF2432" i="1"/>
  <c r="AO2432" i="1" s="1"/>
  <c r="AG2432" i="1"/>
  <c r="AH2432" i="1"/>
  <c r="AI2432" i="1"/>
  <c r="AJ2432" i="1"/>
  <c r="AK2432" i="1"/>
  <c r="AT2432" i="1"/>
  <c r="AU2432" i="1"/>
  <c r="AV2432" i="1"/>
  <c r="AW2432" i="1"/>
  <c r="BB2432" i="1" s="1"/>
  <c r="AC2433" i="1"/>
  <c r="AD2433" i="1"/>
  <c r="AE2433" i="1"/>
  <c r="AF2433" i="1"/>
  <c r="AO2433" i="1" s="1"/>
  <c r="AP2433" i="1" s="1"/>
  <c r="AG2433" i="1"/>
  <c r="AH2433" i="1"/>
  <c r="AI2433" i="1"/>
  <c r="AJ2433" i="1"/>
  <c r="AK2433" i="1"/>
  <c r="AN2433" i="1"/>
  <c r="AT2433" i="1"/>
  <c r="AU2433" i="1"/>
  <c r="AV2433" i="1"/>
  <c r="AW2433" i="1"/>
  <c r="BB2433" i="1" s="1"/>
  <c r="AC2434" i="1"/>
  <c r="AD2434" i="1"/>
  <c r="AE2434" i="1"/>
  <c r="AF2434" i="1"/>
  <c r="AO2434" i="1" s="1"/>
  <c r="AG2434" i="1"/>
  <c r="AH2434" i="1"/>
  <c r="AI2434" i="1"/>
  <c r="AJ2434" i="1"/>
  <c r="AK2434" i="1"/>
  <c r="AT2434" i="1"/>
  <c r="AU2434" i="1"/>
  <c r="AV2434" i="1"/>
  <c r="AW2434" i="1"/>
  <c r="BB2434" i="1" s="1"/>
  <c r="AC2435" i="1"/>
  <c r="AD2435" i="1"/>
  <c r="AE2435" i="1"/>
  <c r="AF2435" i="1"/>
  <c r="AO2435" i="1" s="1"/>
  <c r="AP2435" i="1" s="1"/>
  <c r="AG2435" i="1"/>
  <c r="AH2435" i="1"/>
  <c r="AI2435" i="1"/>
  <c r="AJ2435" i="1"/>
  <c r="AK2435" i="1"/>
  <c r="AN2435" i="1"/>
  <c r="AT2435" i="1"/>
  <c r="AU2435" i="1"/>
  <c r="AV2435" i="1"/>
  <c r="AW2435" i="1"/>
  <c r="BB2435" i="1" s="1"/>
  <c r="AC2436" i="1"/>
  <c r="AD2436" i="1"/>
  <c r="AE2436" i="1"/>
  <c r="AF2436" i="1"/>
  <c r="AO2436" i="1" s="1"/>
  <c r="AG2436" i="1"/>
  <c r="AH2436" i="1"/>
  <c r="AI2436" i="1"/>
  <c r="AJ2436" i="1"/>
  <c r="AK2436" i="1"/>
  <c r="AT2436" i="1"/>
  <c r="AU2436" i="1"/>
  <c r="AV2436" i="1"/>
  <c r="AW2436" i="1"/>
  <c r="BB2436" i="1" s="1"/>
  <c r="AC2437" i="1"/>
  <c r="AD2437" i="1"/>
  <c r="AE2437" i="1"/>
  <c r="AF2437" i="1"/>
  <c r="AO2437" i="1" s="1"/>
  <c r="AP2437" i="1" s="1"/>
  <c r="AG2437" i="1"/>
  <c r="AH2437" i="1"/>
  <c r="AI2437" i="1"/>
  <c r="AJ2437" i="1"/>
  <c r="AK2437" i="1"/>
  <c r="AN2437" i="1"/>
  <c r="AT2437" i="1"/>
  <c r="AU2437" i="1"/>
  <c r="AV2437" i="1"/>
  <c r="AW2437" i="1"/>
  <c r="BB2437" i="1" s="1"/>
  <c r="AC2438" i="1"/>
  <c r="AD2438" i="1"/>
  <c r="AE2438" i="1"/>
  <c r="AF2438" i="1"/>
  <c r="AO2438" i="1" s="1"/>
  <c r="AG2438" i="1"/>
  <c r="AH2438" i="1"/>
  <c r="AI2438" i="1"/>
  <c r="AJ2438" i="1"/>
  <c r="AK2438" i="1"/>
  <c r="AT2438" i="1"/>
  <c r="AU2438" i="1"/>
  <c r="AV2438" i="1"/>
  <c r="AW2438" i="1"/>
  <c r="BB2438" i="1" s="1"/>
  <c r="AC2439" i="1"/>
  <c r="AD2439" i="1"/>
  <c r="AE2439" i="1"/>
  <c r="AF2439" i="1"/>
  <c r="AO2439" i="1" s="1"/>
  <c r="AP2439" i="1" s="1"/>
  <c r="AG2439" i="1"/>
  <c r="AH2439" i="1"/>
  <c r="AI2439" i="1"/>
  <c r="AJ2439" i="1"/>
  <c r="AK2439" i="1"/>
  <c r="AN2439" i="1"/>
  <c r="AT2439" i="1"/>
  <c r="AU2439" i="1"/>
  <c r="AV2439" i="1"/>
  <c r="AW2439" i="1"/>
  <c r="BB2439" i="1" s="1"/>
  <c r="AC2440" i="1"/>
  <c r="AD2440" i="1"/>
  <c r="AE2440" i="1"/>
  <c r="AF2440" i="1"/>
  <c r="AO2440" i="1" s="1"/>
  <c r="AG2440" i="1"/>
  <c r="AH2440" i="1"/>
  <c r="AI2440" i="1"/>
  <c r="AJ2440" i="1"/>
  <c r="AK2440" i="1"/>
  <c r="AT2440" i="1"/>
  <c r="AU2440" i="1"/>
  <c r="AV2440" i="1"/>
  <c r="AW2440" i="1"/>
  <c r="BB2440" i="1" s="1"/>
  <c r="AC2441" i="1"/>
  <c r="AD2441" i="1"/>
  <c r="AE2441" i="1"/>
  <c r="AF2441" i="1"/>
  <c r="AO2441" i="1" s="1"/>
  <c r="AP2441" i="1" s="1"/>
  <c r="AG2441" i="1"/>
  <c r="AH2441" i="1"/>
  <c r="AI2441" i="1"/>
  <c r="AJ2441" i="1"/>
  <c r="AK2441" i="1"/>
  <c r="AN2441" i="1"/>
  <c r="AT2441" i="1"/>
  <c r="AU2441" i="1"/>
  <c r="AV2441" i="1"/>
  <c r="AW2441" i="1"/>
  <c r="BB2441" i="1" s="1"/>
  <c r="AC2442" i="1"/>
  <c r="AD2442" i="1"/>
  <c r="AE2442" i="1"/>
  <c r="AF2442" i="1"/>
  <c r="AO2442" i="1" s="1"/>
  <c r="AG2442" i="1"/>
  <c r="AH2442" i="1"/>
  <c r="AI2442" i="1"/>
  <c r="AJ2442" i="1"/>
  <c r="AK2442" i="1"/>
  <c r="AT2442" i="1"/>
  <c r="AU2442" i="1"/>
  <c r="AV2442" i="1"/>
  <c r="AW2442" i="1"/>
  <c r="BB2442" i="1" s="1"/>
  <c r="AC2443" i="1"/>
  <c r="AD2443" i="1"/>
  <c r="AE2443" i="1"/>
  <c r="AF2443" i="1"/>
  <c r="AO2443" i="1" s="1"/>
  <c r="AP2443" i="1" s="1"/>
  <c r="AG2443" i="1"/>
  <c r="AH2443" i="1"/>
  <c r="AI2443" i="1"/>
  <c r="AJ2443" i="1"/>
  <c r="AK2443" i="1"/>
  <c r="AN2443" i="1"/>
  <c r="AT2443" i="1"/>
  <c r="AU2443" i="1"/>
  <c r="AV2443" i="1"/>
  <c r="AW2443" i="1"/>
  <c r="BB2443" i="1" s="1"/>
  <c r="AC2444" i="1"/>
  <c r="AD2444" i="1"/>
  <c r="AE2444" i="1"/>
  <c r="AF2444" i="1"/>
  <c r="AO2444" i="1" s="1"/>
  <c r="AG2444" i="1"/>
  <c r="AH2444" i="1"/>
  <c r="AI2444" i="1"/>
  <c r="AJ2444" i="1"/>
  <c r="AK2444" i="1"/>
  <c r="AT2444" i="1"/>
  <c r="AU2444" i="1"/>
  <c r="AV2444" i="1"/>
  <c r="AW2444" i="1"/>
  <c r="BB2444" i="1" s="1"/>
  <c r="AC2445" i="1"/>
  <c r="AD2445" i="1"/>
  <c r="AE2445" i="1"/>
  <c r="AF2445" i="1"/>
  <c r="AO2445" i="1" s="1"/>
  <c r="AP2445" i="1" s="1"/>
  <c r="AG2445" i="1"/>
  <c r="AH2445" i="1"/>
  <c r="AI2445" i="1"/>
  <c r="AJ2445" i="1"/>
  <c r="AK2445" i="1"/>
  <c r="AN2445" i="1"/>
  <c r="AT2445" i="1"/>
  <c r="AU2445" i="1"/>
  <c r="AV2445" i="1"/>
  <c r="AW2445" i="1"/>
  <c r="BB2445" i="1" s="1"/>
  <c r="AC2446" i="1"/>
  <c r="AD2446" i="1"/>
  <c r="AE2446" i="1"/>
  <c r="AF2446" i="1"/>
  <c r="AO2446" i="1" s="1"/>
  <c r="AG2446" i="1"/>
  <c r="AH2446" i="1"/>
  <c r="AI2446" i="1"/>
  <c r="AJ2446" i="1"/>
  <c r="AK2446" i="1"/>
  <c r="AT2446" i="1"/>
  <c r="AU2446" i="1"/>
  <c r="AV2446" i="1"/>
  <c r="AW2446" i="1"/>
  <c r="AC2447" i="1"/>
  <c r="AD2447" i="1"/>
  <c r="AE2447" i="1"/>
  <c r="AF2447" i="1"/>
  <c r="AO2447" i="1" s="1"/>
  <c r="AP2447" i="1" s="1"/>
  <c r="AG2447" i="1"/>
  <c r="AH2447" i="1"/>
  <c r="AI2447" i="1"/>
  <c r="AJ2447" i="1"/>
  <c r="AK2447" i="1"/>
  <c r="AT2447" i="1"/>
  <c r="AU2447" i="1"/>
  <c r="AV2447" i="1"/>
  <c r="AW2447" i="1"/>
  <c r="BB2447" i="1" s="1"/>
  <c r="AC2448" i="1"/>
  <c r="AD2448" i="1"/>
  <c r="AE2448" i="1"/>
  <c r="AF2448" i="1"/>
  <c r="AG2448" i="1"/>
  <c r="AH2448" i="1"/>
  <c r="AI2448" i="1"/>
  <c r="AJ2448" i="1"/>
  <c r="AK2448" i="1"/>
  <c r="AO2448" i="1"/>
  <c r="AT2448" i="1"/>
  <c r="AU2448" i="1"/>
  <c r="AV2448" i="1"/>
  <c r="AW2448" i="1"/>
  <c r="BB2448" i="1" s="1"/>
  <c r="AC2449" i="1"/>
  <c r="AD2449" i="1"/>
  <c r="AE2449" i="1"/>
  <c r="AF2449" i="1"/>
  <c r="AO2449" i="1" s="1"/>
  <c r="AP2449" i="1" s="1"/>
  <c r="AG2449" i="1"/>
  <c r="AH2449" i="1"/>
  <c r="AI2449" i="1"/>
  <c r="AJ2449" i="1"/>
  <c r="AK2449" i="1"/>
  <c r="AT2449" i="1"/>
  <c r="AU2449" i="1"/>
  <c r="AV2449" i="1"/>
  <c r="AW2449" i="1"/>
  <c r="BB2449" i="1" s="1"/>
  <c r="AC2450" i="1"/>
  <c r="AD2450" i="1"/>
  <c r="AE2450" i="1"/>
  <c r="AF2450" i="1"/>
  <c r="AG2450" i="1"/>
  <c r="AH2450" i="1"/>
  <c r="AI2450" i="1"/>
  <c r="AJ2450" i="1"/>
  <c r="AK2450" i="1"/>
  <c r="AO2450" i="1"/>
  <c r="AT2450" i="1"/>
  <c r="AU2450" i="1"/>
  <c r="AV2450" i="1"/>
  <c r="AW2450" i="1"/>
  <c r="BB2450" i="1" s="1"/>
  <c r="AC2451" i="1"/>
  <c r="AD2451" i="1"/>
  <c r="AE2451" i="1"/>
  <c r="AF2451" i="1"/>
  <c r="AO2451" i="1" s="1"/>
  <c r="AP2451" i="1" s="1"/>
  <c r="AG2451" i="1"/>
  <c r="AH2451" i="1"/>
  <c r="AI2451" i="1"/>
  <c r="AJ2451" i="1"/>
  <c r="AK2451" i="1"/>
  <c r="AT2451" i="1"/>
  <c r="AU2451" i="1"/>
  <c r="AV2451" i="1"/>
  <c r="AW2451" i="1"/>
  <c r="BB2451" i="1" s="1"/>
  <c r="AC2452" i="1"/>
  <c r="AD2452" i="1"/>
  <c r="AE2452" i="1"/>
  <c r="AF2452" i="1"/>
  <c r="AG2452" i="1"/>
  <c r="AH2452" i="1"/>
  <c r="AI2452" i="1"/>
  <c r="AJ2452" i="1"/>
  <c r="AK2452" i="1"/>
  <c r="AO2452" i="1"/>
  <c r="AT2452" i="1"/>
  <c r="AU2452" i="1"/>
  <c r="AV2452" i="1"/>
  <c r="AW2452" i="1"/>
  <c r="BB2452" i="1" s="1"/>
  <c r="AC2453" i="1"/>
  <c r="AD2453" i="1"/>
  <c r="AE2453" i="1"/>
  <c r="AF2453" i="1"/>
  <c r="AO2453" i="1" s="1"/>
  <c r="AP2453" i="1" s="1"/>
  <c r="AG2453" i="1"/>
  <c r="AH2453" i="1"/>
  <c r="AI2453" i="1"/>
  <c r="AJ2453" i="1"/>
  <c r="AK2453" i="1"/>
  <c r="AT2453" i="1"/>
  <c r="AU2453" i="1"/>
  <c r="AV2453" i="1"/>
  <c r="AW2453" i="1"/>
  <c r="BB2453" i="1" s="1"/>
  <c r="AC2454" i="1"/>
  <c r="AD2454" i="1"/>
  <c r="AE2454" i="1"/>
  <c r="AF2454" i="1"/>
  <c r="AG2454" i="1"/>
  <c r="AH2454" i="1"/>
  <c r="AI2454" i="1"/>
  <c r="AJ2454" i="1"/>
  <c r="AK2454" i="1"/>
  <c r="AO2454" i="1"/>
  <c r="AT2454" i="1"/>
  <c r="AU2454" i="1"/>
  <c r="AV2454" i="1"/>
  <c r="AW2454" i="1"/>
  <c r="BB2454" i="1" s="1"/>
  <c r="AC2455" i="1"/>
  <c r="AD2455" i="1"/>
  <c r="AE2455" i="1"/>
  <c r="AF2455" i="1"/>
  <c r="AO2455" i="1" s="1"/>
  <c r="AN2455" i="1" s="1"/>
  <c r="AG2455" i="1"/>
  <c r="AH2455" i="1"/>
  <c r="AI2455" i="1"/>
  <c r="AJ2455" i="1"/>
  <c r="AK2455" i="1"/>
  <c r="AT2455" i="1"/>
  <c r="AU2455" i="1"/>
  <c r="AV2455" i="1"/>
  <c r="AW2455" i="1"/>
  <c r="BB2455" i="1" s="1"/>
  <c r="AC2456" i="1"/>
  <c r="AD2456" i="1"/>
  <c r="AE2456" i="1"/>
  <c r="AF2456" i="1"/>
  <c r="AO2456" i="1" s="1"/>
  <c r="AG2456" i="1"/>
  <c r="AH2456" i="1"/>
  <c r="AI2456" i="1"/>
  <c r="AJ2456" i="1"/>
  <c r="AK2456" i="1"/>
  <c r="AT2456" i="1"/>
  <c r="AU2456" i="1"/>
  <c r="AV2456" i="1"/>
  <c r="AW2456" i="1"/>
  <c r="BB2456" i="1" s="1"/>
  <c r="AC2457" i="1"/>
  <c r="AD2457" i="1"/>
  <c r="AE2457" i="1"/>
  <c r="AF2457" i="1"/>
  <c r="AG2457" i="1"/>
  <c r="AH2457" i="1"/>
  <c r="AI2457" i="1"/>
  <c r="AJ2457" i="1"/>
  <c r="AK2457" i="1"/>
  <c r="AO2457" i="1"/>
  <c r="AN2457" i="1" s="1"/>
  <c r="AT2457" i="1"/>
  <c r="AU2457" i="1"/>
  <c r="AV2457" i="1"/>
  <c r="AW2457" i="1"/>
  <c r="BB2457" i="1" s="1"/>
  <c r="AC2458" i="1"/>
  <c r="AD2458" i="1"/>
  <c r="AE2458" i="1"/>
  <c r="AF2458" i="1"/>
  <c r="AO2458" i="1" s="1"/>
  <c r="AG2458" i="1"/>
  <c r="AH2458" i="1"/>
  <c r="AI2458" i="1"/>
  <c r="AJ2458" i="1"/>
  <c r="AK2458" i="1"/>
  <c r="AT2458" i="1"/>
  <c r="AU2458" i="1"/>
  <c r="AV2458" i="1"/>
  <c r="AW2458" i="1"/>
  <c r="BB2458" i="1" s="1"/>
  <c r="AC2459" i="1"/>
  <c r="AD2459" i="1"/>
  <c r="AE2459" i="1"/>
  <c r="AF2459" i="1"/>
  <c r="AG2459" i="1"/>
  <c r="AH2459" i="1"/>
  <c r="AI2459" i="1"/>
  <c r="AJ2459" i="1"/>
  <c r="AK2459" i="1"/>
  <c r="AO2459" i="1"/>
  <c r="AN2459" i="1" s="1"/>
  <c r="AT2459" i="1"/>
  <c r="AU2459" i="1"/>
  <c r="AV2459" i="1"/>
  <c r="AW2459" i="1"/>
  <c r="BB2459" i="1" s="1"/>
  <c r="AC2460" i="1"/>
  <c r="AD2460" i="1"/>
  <c r="AE2460" i="1"/>
  <c r="AF2460" i="1"/>
  <c r="AO2460" i="1" s="1"/>
  <c r="AG2460" i="1"/>
  <c r="AH2460" i="1"/>
  <c r="AI2460" i="1"/>
  <c r="AJ2460" i="1"/>
  <c r="AK2460" i="1"/>
  <c r="AT2460" i="1"/>
  <c r="AU2460" i="1"/>
  <c r="AV2460" i="1"/>
  <c r="AW2460" i="1"/>
  <c r="BB2460" i="1" s="1"/>
  <c r="AC2461" i="1"/>
  <c r="AD2461" i="1"/>
  <c r="AE2461" i="1"/>
  <c r="AF2461" i="1"/>
  <c r="AO2461" i="1" s="1"/>
  <c r="AN2461" i="1" s="1"/>
  <c r="AG2461" i="1"/>
  <c r="AH2461" i="1"/>
  <c r="AI2461" i="1"/>
  <c r="AJ2461" i="1"/>
  <c r="AK2461" i="1"/>
  <c r="AT2461" i="1"/>
  <c r="AU2461" i="1"/>
  <c r="AV2461" i="1"/>
  <c r="AW2461" i="1"/>
  <c r="BB2461" i="1" s="1"/>
  <c r="AC2462" i="1"/>
  <c r="AD2462" i="1"/>
  <c r="AE2462" i="1"/>
  <c r="AF2462" i="1"/>
  <c r="AO2462" i="1" s="1"/>
  <c r="AG2462" i="1"/>
  <c r="AH2462" i="1"/>
  <c r="AI2462" i="1"/>
  <c r="AJ2462" i="1"/>
  <c r="AK2462" i="1"/>
  <c r="AT2462" i="1"/>
  <c r="AU2462" i="1"/>
  <c r="AV2462" i="1"/>
  <c r="AW2462" i="1"/>
  <c r="BB2462" i="1" s="1"/>
  <c r="AC2463" i="1"/>
  <c r="AD2463" i="1"/>
  <c r="AE2463" i="1"/>
  <c r="AF2463" i="1"/>
  <c r="AO2463" i="1" s="1"/>
  <c r="AN2463" i="1" s="1"/>
  <c r="AG2463" i="1"/>
  <c r="AH2463" i="1"/>
  <c r="AI2463" i="1"/>
  <c r="AJ2463" i="1"/>
  <c r="AK2463" i="1"/>
  <c r="AT2463" i="1"/>
  <c r="AU2463" i="1"/>
  <c r="AV2463" i="1"/>
  <c r="AW2463" i="1"/>
  <c r="BB2463" i="1" s="1"/>
  <c r="AC2464" i="1"/>
  <c r="AD2464" i="1"/>
  <c r="AE2464" i="1"/>
  <c r="AF2464" i="1"/>
  <c r="AO2464" i="1" s="1"/>
  <c r="AG2464" i="1"/>
  <c r="AH2464" i="1"/>
  <c r="AI2464" i="1"/>
  <c r="AJ2464" i="1"/>
  <c r="AK2464" i="1"/>
  <c r="AT2464" i="1"/>
  <c r="AU2464" i="1"/>
  <c r="AV2464" i="1"/>
  <c r="AW2464" i="1"/>
  <c r="BB2464" i="1" s="1"/>
  <c r="AC2465" i="1"/>
  <c r="AD2465" i="1"/>
  <c r="AE2465" i="1"/>
  <c r="AF2465" i="1"/>
  <c r="AG2465" i="1"/>
  <c r="AH2465" i="1"/>
  <c r="AI2465" i="1"/>
  <c r="AJ2465" i="1"/>
  <c r="AK2465" i="1"/>
  <c r="AO2465" i="1"/>
  <c r="AN2465" i="1" s="1"/>
  <c r="AT2465" i="1"/>
  <c r="AU2465" i="1"/>
  <c r="AV2465" i="1"/>
  <c r="AW2465" i="1"/>
  <c r="BB2465" i="1" s="1"/>
  <c r="AC2466" i="1"/>
  <c r="AD2466" i="1"/>
  <c r="AE2466" i="1"/>
  <c r="AF2466" i="1"/>
  <c r="AO2466" i="1" s="1"/>
  <c r="AG2466" i="1"/>
  <c r="AH2466" i="1"/>
  <c r="AI2466" i="1"/>
  <c r="AJ2466" i="1"/>
  <c r="AK2466" i="1"/>
  <c r="AT2466" i="1"/>
  <c r="AU2466" i="1"/>
  <c r="AV2466" i="1"/>
  <c r="AW2466" i="1"/>
  <c r="BB2466" i="1" s="1"/>
  <c r="AC2467" i="1"/>
  <c r="AD2467" i="1"/>
  <c r="AE2467" i="1"/>
  <c r="AF2467" i="1"/>
  <c r="AG2467" i="1"/>
  <c r="AH2467" i="1"/>
  <c r="AI2467" i="1"/>
  <c r="AJ2467" i="1"/>
  <c r="AK2467" i="1"/>
  <c r="AO2467" i="1"/>
  <c r="AN2467" i="1" s="1"/>
  <c r="AT2467" i="1"/>
  <c r="AU2467" i="1"/>
  <c r="AV2467" i="1"/>
  <c r="AW2467" i="1"/>
  <c r="BB2467" i="1" s="1"/>
  <c r="AC2468" i="1"/>
  <c r="AD2468" i="1"/>
  <c r="AE2468" i="1"/>
  <c r="AF2468" i="1"/>
  <c r="AO2468" i="1" s="1"/>
  <c r="AG2468" i="1"/>
  <c r="AH2468" i="1"/>
  <c r="AI2468" i="1"/>
  <c r="AJ2468" i="1"/>
  <c r="AK2468" i="1"/>
  <c r="AT2468" i="1"/>
  <c r="AU2468" i="1"/>
  <c r="AV2468" i="1"/>
  <c r="AW2468" i="1"/>
  <c r="BB2468" i="1" s="1"/>
  <c r="AC2469" i="1"/>
  <c r="AD2469" i="1"/>
  <c r="AE2469" i="1"/>
  <c r="AF2469" i="1"/>
  <c r="AO2469" i="1" s="1"/>
  <c r="AN2469" i="1" s="1"/>
  <c r="AG2469" i="1"/>
  <c r="AH2469" i="1"/>
  <c r="AI2469" i="1"/>
  <c r="AJ2469" i="1"/>
  <c r="AK2469" i="1"/>
  <c r="AT2469" i="1"/>
  <c r="AU2469" i="1"/>
  <c r="AV2469" i="1"/>
  <c r="AW2469" i="1"/>
  <c r="BB2469" i="1" s="1"/>
  <c r="AC2470" i="1"/>
  <c r="AD2470" i="1"/>
  <c r="AE2470" i="1"/>
  <c r="AF2470" i="1"/>
  <c r="AO2470" i="1" s="1"/>
  <c r="AG2470" i="1"/>
  <c r="AH2470" i="1"/>
  <c r="AI2470" i="1"/>
  <c r="AJ2470" i="1"/>
  <c r="AK2470" i="1"/>
  <c r="AT2470" i="1"/>
  <c r="AU2470" i="1"/>
  <c r="AV2470" i="1"/>
  <c r="AW2470" i="1"/>
  <c r="BB2470" i="1" s="1"/>
  <c r="AC2471" i="1"/>
  <c r="AD2471" i="1"/>
  <c r="AE2471" i="1"/>
  <c r="AF2471" i="1"/>
  <c r="AO2471" i="1" s="1"/>
  <c r="AN2471" i="1" s="1"/>
  <c r="AG2471" i="1"/>
  <c r="AH2471" i="1"/>
  <c r="AI2471" i="1"/>
  <c r="AJ2471" i="1"/>
  <c r="AK2471" i="1"/>
  <c r="AT2471" i="1"/>
  <c r="AU2471" i="1"/>
  <c r="AV2471" i="1"/>
  <c r="AW2471" i="1"/>
  <c r="BB2471" i="1" s="1"/>
  <c r="AC2472" i="1"/>
  <c r="AD2472" i="1"/>
  <c r="AE2472" i="1"/>
  <c r="AF2472" i="1"/>
  <c r="AO2472" i="1" s="1"/>
  <c r="AG2472" i="1"/>
  <c r="AH2472" i="1"/>
  <c r="AI2472" i="1"/>
  <c r="AJ2472" i="1"/>
  <c r="AK2472" i="1"/>
  <c r="AT2472" i="1"/>
  <c r="AU2472" i="1"/>
  <c r="AV2472" i="1"/>
  <c r="AW2472" i="1"/>
  <c r="BB2472" i="1" s="1"/>
  <c r="AC2473" i="1"/>
  <c r="AD2473" i="1"/>
  <c r="AE2473" i="1"/>
  <c r="AF2473" i="1"/>
  <c r="AG2473" i="1"/>
  <c r="AH2473" i="1"/>
  <c r="AI2473" i="1"/>
  <c r="AJ2473" i="1"/>
  <c r="AK2473" i="1"/>
  <c r="AO2473" i="1"/>
  <c r="AN2473" i="1" s="1"/>
  <c r="AT2473" i="1"/>
  <c r="AU2473" i="1"/>
  <c r="AV2473" i="1"/>
  <c r="AW2473" i="1"/>
  <c r="BB2473" i="1" s="1"/>
  <c r="AC2474" i="1"/>
  <c r="AD2474" i="1"/>
  <c r="AE2474" i="1"/>
  <c r="AF2474" i="1"/>
  <c r="AO2474" i="1" s="1"/>
  <c r="AG2474" i="1"/>
  <c r="AH2474" i="1"/>
  <c r="AI2474" i="1"/>
  <c r="AJ2474" i="1"/>
  <c r="AK2474" i="1"/>
  <c r="AT2474" i="1"/>
  <c r="AU2474" i="1"/>
  <c r="AV2474" i="1"/>
  <c r="AW2474" i="1"/>
  <c r="BB2474" i="1" s="1"/>
  <c r="AC2475" i="1"/>
  <c r="AD2475" i="1"/>
  <c r="AE2475" i="1"/>
  <c r="AF2475" i="1"/>
  <c r="AG2475" i="1"/>
  <c r="AH2475" i="1"/>
  <c r="AI2475" i="1"/>
  <c r="AJ2475" i="1"/>
  <c r="AK2475" i="1"/>
  <c r="AO2475" i="1"/>
  <c r="AN2475" i="1" s="1"/>
  <c r="AT2475" i="1"/>
  <c r="AU2475" i="1"/>
  <c r="AV2475" i="1"/>
  <c r="AW2475" i="1"/>
  <c r="BB2475" i="1" s="1"/>
  <c r="AC2476" i="1"/>
  <c r="AD2476" i="1"/>
  <c r="AE2476" i="1"/>
  <c r="AF2476" i="1"/>
  <c r="AO2476" i="1" s="1"/>
  <c r="AG2476" i="1"/>
  <c r="AH2476" i="1"/>
  <c r="AI2476" i="1"/>
  <c r="AJ2476" i="1"/>
  <c r="AK2476" i="1"/>
  <c r="AT2476" i="1"/>
  <c r="AU2476" i="1"/>
  <c r="AV2476" i="1"/>
  <c r="AW2476" i="1"/>
  <c r="BB2476" i="1" s="1"/>
  <c r="AC2477" i="1"/>
  <c r="AD2477" i="1"/>
  <c r="AE2477" i="1"/>
  <c r="AF2477" i="1"/>
  <c r="AO2477" i="1" s="1"/>
  <c r="AN2477" i="1" s="1"/>
  <c r="AG2477" i="1"/>
  <c r="AH2477" i="1"/>
  <c r="AI2477" i="1"/>
  <c r="AJ2477" i="1"/>
  <c r="AK2477" i="1"/>
  <c r="AT2477" i="1"/>
  <c r="AU2477" i="1"/>
  <c r="AV2477" i="1"/>
  <c r="AW2477" i="1"/>
  <c r="BB2477" i="1" s="1"/>
  <c r="AC2478" i="1"/>
  <c r="AD2478" i="1"/>
  <c r="AE2478" i="1"/>
  <c r="AF2478" i="1"/>
  <c r="AO2478" i="1" s="1"/>
  <c r="AG2478" i="1"/>
  <c r="AH2478" i="1"/>
  <c r="AI2478" i="1"/>
  <c r="AJ2478" i="1"/>
  <c r="AK2478" i="1"/>
  <c r="AT2478" i="1"/>
  <c r="AU2478" i="1"/>
  <c r="AV2478" i="1"/>
  <c r="AW2478" i="1"/>
  <c r="BB2478" i="1" s="1"/>
  <c r="AC2479" i="1"/>
  <c r="AD2479" i="1"/>
  <c r="AE2479" i="1"/>
  <c r="AF2479" i="1"/>
  <c r="AO2479" i="1" s="1"/>
  <c r="AN2479" i="1" s="1"/>
  <c r="AG2479" i="1"/>
  <c r="AH2479" i="1"/>
  <c r="AI2479" i="1"/>
  <c r="AJ2479" i="1"/>
  <c r="AK2479" i="1"/>
  <c r="AT2479" i="1"/>
  <c r="AU2479" i="1"/>
  <c r="AV2479" i="1"/>
  <c r="AW2479" i="1"/>
  <c r="BB2479" i="1" s="1"/>
  <c r="AC2480" i="1"/>
  <c r="AD2480" i="1"/>
  <c r="AE2480" i="1"/>
  <c r="AF2480" i="1"/>
  <c r="AO2480" i="1" s="1"/>
  <c r="AG2480" i="1"/>
  <c r="AH2480" i="1"/>
  <c r="AI2480" i="1"/>
  <c r="AJ2480" i="1"/>
  <c r="AK2480" i="1"/>
  <c r="AT2480" i="1"/>
  <c r="AU2480" i="1"/>
  <c r="AV2480" i="1"/>
  <c r="AW2480" i="1"/>
  <c r="BB2480" i="1" s="1"/>
  <c r="AC2481" i="1"/>
  <c r="AD2481" i="1"/>
  <c r="AE2481" i="1"/>
  <c r="AF2481" i="1"/>
  <c r="AG2481" i="1"/>
  <c r="AH2481" i="1"/>
  <c r="AI2481" i="1"/>
  <c r="AJ2481" i="1"/>
  <c r="AK2481" i="1"/>
  <c r="AO2481" i="1"/>
  <c r="AN2481" i="1" s="1"/>
  <c r="AT2481" i="1"/>
  <c r="AU2481" i="1"/>
  <c r="AV2481" i="1"/>
  <c r="AW2481" i="1"/>
  <c r="BB2481" i="1" s="1"/>
  <c r="AC2482" i="1"/>
  <c r="AD2482" i="1"/>
  <c r="AE2482" i="1"/>
  <c r="AF2482" i="1"/>
  <c r="AO2482" i="1" s="1"/>
  <c r="AG2482" i="1"/>
  <c r="AH2482" i="1"/>
  <c r="AI2482" i="1"/>
  <c r="AJ2482" i="1"/>
  <c r="AK2482" i="1"/>
  <c r="AT2482" i="1"/>
  <c r="AU2482" i="1"/>
  <c r="AV2482" i="1"/>
  <c r="AW2482" i="1"/>
  <c r="BB2482" i="1" s="1"/>
  <c r="AC2483" i="1"/>
  <c r="AD2483" i="1"/>
  <c r="AE2483" i="1"/>
  <c r="AF2483" i="1"/>
  <c r="AG2483" i="1"/>
  <c r="AH2483" i="1"/>
  <c r="AI2483" i="1"/>
  <c r="AJ2483" i="1"/>
  <c r="AK2483" i="1"/>
  <c r="AO2483" i="1"/>
  <c r="AN2483" i="1" s="1"/>
  <c r="AT2483" i="1"/>
  <c r="AU2483" i="1"/>
  <c r="AV2483" i="1"/>
  <c r="AW2483" i="1"/>
  <c r="BB2483" i="1" s="1"/>
  <c r="AC2484" i="1"/>
  <c r="AD2484" i="1"/>
  <c r="AE2484" i="1"/>
  <c r="AF2484" i="1"/>
  <c r="AO2484" i="1" s="1"/>
  <c r="AG2484" i="1"/>
  <c r="AH2484" i="1"/>
  <c r="AI2484" i="1"/>
  <c r="AJ2484" i="1"/>
  <c r="AK2484" i="1"/>
  <c r="AT2484" i="1"/>
  <c r="AU2484" i="1"/>
  <c r="AV2484" i="1"/>
  <c r="AW2484" i="1"/>
  <c r="BB2484" i="1" s="1"/>
  <c r="AC2485" i="1"/>
  <c r="AD2485" i="1"/>
  <c r="AE2485" i="1"/>
  <c r="AF2485" i="1"/>
  <c r="AO2485" i="1" s="1"/>
  <c r="AN2485" i="1" s="1"/>
  <c r="AG2485" i="1"/>
  <c r="AH2485" i="1"/>
  <c r="AI2485" i="1"/>
  <c r="AJ2485" i="1"/>
  <c r="AK2485" i="1"/>
  <c r="AT2485" i="1"/>
  <c r="AU2485" i="1"/>
  <c r="AV2485" i="1"/>
  <c r="AW2485" i="1"/>
  <c r="BB2485" i="1" s="1"/>
  <c r="AC2486" i="1"/>
  <c r="AD2486" i="1"/>
  <c r="AE2486" i="1"/>
  <c r="AF2486" i="1"/>
  <c r="AO2486" i="1" s="1"/>
  <c r="AG2486" i="1"/>
  <c r="AH2486" i="1"/>
  <c r="AI2486" i="1"/>
  <c r="AJ2486" i="1"/>
  <c r="AK2486" i="1"/>
  <c r="AT2486" i="1"/>
  <c r="AU2486" i="1"/>
  <c r="AV2486" i="1"/>
  <c r="AW2486" i="1"/>
  <c r="BB2486" i="1" s="1"/>
  <c r="AC2487" i="1"/>
  <c r="AD2487" i="1"/>
  <c r="AE2487" i="1"/>
  <c r="AF2487" i="1"/>
  <c r="AO2487" i="1" s="1"/>
  <c r="AN2487" i="1" s="1"/>
  <c r="AG2487" i="1"/>
  <c r="AH2487" i="1"/>
  <c r="AI2487" i="1"/>
  <c r="AJ2487" i="1"/>
  <c r="AK2487" i="1"/>
  <c r="AT2487" i="1"/>
  <c r="AU2487" i="1"/>
  <c r="AV2487" i="1"/>
  <c r="AW2487" i="1"/>
  <c r="BB2487" i="1" s="1"/>
  <c r="AC2488" i="1"/>
  <c r="AD2488" i="1"/>
  <c r="AE2488" i="1"/>
  <c r="AF2488" i="1"/>
  <c r="AO2488" i="1" s="1"/>
  <c r="AG2488" i="1"/>
  <c r="AH2488" i="1"/>
  <c r="AI2488" i="1"/>
  <c r="AJ2488" i="1"/>
  <c r="AK2488" i="1"/>
  <c r="AT2488" i="1"/>
  <c r="AU2488" i="1"/>
  <c r="AV2488" i="1"/>
  <c r="AW2488" i="1"/>
  <c r="BB2488" i="1" s="1"/>
  <c r="AC2489" i="1"/>
  <c r="AD2489" i="1"/>
  <c r="AE2489" i="1"/>
  <c r="AF2489" i="1"/>
  <c r="AG2489" i="1"/>
  <c r="AH2489" i="1"/>
  <c r="AI2489" i="1"/>
  <c r="AJ2489" i="1"/>
  <c r="AK2489" i="1"/>
  <c r="AO2489" i="1"/>
  <c r="AN2489" i="1" s="1"/>
  <c r="AT2489" i="1"/>
  <c r="AU2489" i="1"/>
  <c r="AV2489" i="1"/>
  <c r="AW2489" i="1"/>
  <c r="BB2489" i="1" s="1"/>
  <c r="AC2490" i="1"/>
  <c r="AD2490" i="1"/>
  <c r="AE2490" i="1"/>
  <c r="AF2490" i="1"/>
  <c r="AO2490" i="1" s="1"/>
  <c r="AG2490" i="1"/>
  <c r="AH2490" i="1"/>
  <c r="AI2490" i="1"/>
  <c r="AJ2490" i="1"/>
  <c r="AK2490" i="1"/>
  <c r="AT2490" i="1"/>
  <c r="AU2490" i="1"/>
  <c r="AV2490" i="1"/>
  <c r="AW2490" i="1"/>
  <c r="BB2490" i="1" s="1"/>
  <c r="AC2491" i="1"/>
  <c r="AD2491" i="1"/>
  <c r="AE2491" i="1"/>
  <c r="AF2491" i="1"/>
  <c r="AG2491" i="1"/>
  <c r="AH2491" i="1"/>
  <c r="AI2491" i="1"/>
  <c r="AJ2491" i="1"/>
  <c r="AK2491" i="1"/>
  <c r="AO2491" i="1"/>
  <c r="AN2491" i="1" s="1"/>
  <c r="AT2491" i="1"/>
  <c r="AU2491" i="1"/>
  <c r="AV2491" i="1"/>
  <c r="AW2491" i="1"/>
  <c r="BB2491" i="1" s="1"/>
  <c r="AC2492" i="1"/>
  <c r="AD2492" i="1"/>
  <c r="AE2492" i="1"/>
  <c r="AF2492" i="1"/>
  <c r="AO2492" i="1" s="1"/>
  <c r="AG2492" i="1"/>
  <c r="AH2492" i="1"/>
  <c r="AI2492" i="1"/>
  <c r="AJ2492" i="1"/>
  <c r="AK2492" i="1"/>
  <c r="AT2492" i="1"/>
  <c r="AU2492" i="1"/>
  <c r="AV2492" i="1"/>
  <c r="AW2492" i="1"/>
  <c r="BB2492" i="1" s="1"/>
  <c r="AC2493" i="1"/>
  <c r="AD2493" i="1"/>
  <c r="AE2493" i="1"/>
  <c r="AF2493" i="1"/>
  <c r="AO2493" i="1" s="1"/>
  <c r="AN2493" i="1" s="1"/>
  <c r="AG2493" i="1"/>
  <c r="AH2493" i="1"/>
  <c r="AI2493" i="1"/>
  <c r="AJ2493" i="1"/>
  <c r="AK2493" i="1"/>
  <c r="AT2493" i="1"/>
  <c r="AU2493" i="1"/>
  <c r="AV2493" i="1"/>
  <c r="AW2493" i="1"/>
  <c r="BB2493" i="1" s="1"/>
  <c r="AC2494" i="1"/>
  <c r="AD2494" i="1"/>
  <c r="AE2494" i="1"/>
  <c r="AF2494" i="1"/>
  <c r="AO2494" i="1" s="1"/>
  <c r="AG2494" i="1"/>
  <c r="AH2494" i="1"/>
  <c r="AI2494" i="1"/>
  <c r="AJ2494" i="1"/>
  <c r="AK2494" i="1"/>
  <c r="AT2494" i="1"/>
  <c r="AU2494" i="1"/>
  <c r="AV2494" i="1"/>
  <c r="AW2494" i="1"/>
  <c r="BB2494" i="1" s="1"/>
  <c r="AC2495" i="1"/>
  <c r="AD2495" i="1"/>
  <c r="AE2495" i="1"/>
  <c r="AF2495" i="1"/>
  <c r="AO2495" i="1" s="1"/>
  <c r="AN2495" i="1" s="1"/>
  <c r="AG2495" i="1"/>
  <c r="AH2495" i="1"/>
  <c r="AI2495" i="1"/>
  <c r="AJ2495" i="1"/>
  <c r="AK2495" i="1"/>
  <c r="AT2495" i="1"/>
  <c r="AU2495" i="1"/>
  <c r="AV2495" i="1"/>
  <c r="AW2495" i="1"/>
  <c r="BB2495" i="1" s="1"/>
  <c r="AC2496" i="1"/>
  <c r="AD2496" i="1"/>
  <c r="AE2496" i="1"/>
  <c r="AF2496" i="1"/>
  <c r="AO2496" i="1" s="1"/>
  <c r="AG2496" i="1"/>
  <c r="AH2496" i="1"/>
  <c r="AI2496" i="1"/>
  <c r="AJ2496" i="1"/>
  <c r="AK2496" i="1"/>
  <c r="AT2496" i="1"/>
  <c r="AU2496" i="1"/>
  <c r="AV2496" i="1"/>
  <c r="AW2496" i="1"/>
  <c r="BB2496" i="1" s="1"/>
  <c r="AC2497" i="1"/>
  <c r="AD2497" i="1"/>
  <c r="AE2497" i="1"/>
  <c r="AF2497" i="1"/>
  <c r="AG2497" i="1"/>
  <c r="AH2497" i="1"/>
  <c r="AI2497" i="1"/>
  <c r="AJ2497" i="1"/>
  <c r="AK2497" i="1"/>
  <c r="AO2497" i="1"/>
  <c r="AN2497" i="1" s="1"/>
  <c r="AT2497" i="1"/>
  <c r="AU2497" i="1"/>
  <c r="AV2497" i="1"/>
  <c r="AW2497" i="1"/>
  <c r="BB2497" i="1" s="1"/>
  <c r="AC2498" i="1"/>
  <c r="AD2498" i="1"/>
  <c r="AE2498" i="1"/>
  <c r="AF2498" i="1"/>
  <c r="AO2498" i="1" s="1"/>
  <c r="AG2498" i="1"/>
  <c r="AH2498" i="1"/>
  <c r="AI2498" i="1"/>
  <c r="AJ2498" i="1"/>
  <c r="AK2498" i="1"/>
  <c r="AT2498" i="1"/>
  <c r="AU2498" i="1"/>
  <c r="AV2498" i="1"/>
  <c r="AW2498" i="1"/>
  <c r="BB2498" i="1" s="1"/>
  <c r="AC2499" i="1"/>
  <c r="AD2499" i="1"/>
  <c r="AE2499" i="1"/>
  <c r="AF2499" i="1"/>
  <c r="AG2499" i="1"/>
  <c r="AH2499" i="1"/>
  <c r="AI2499" i="1"/>
  <c r="AJ2499" i="1"/>
  <c r="AK2499" i="1"/>
  <c r="AO2499" i="1"/>
  <c r="AN2499" i="1" s="1"/>
  <c r="AT2499" i="1"/>
  <c r="AU2499" i="1"/>
  <c r="AV2499" i="1"/>
  <c r="AW2499" i="1"/>
  <c r="BB2499" i="1" s="1"/>
  <c r="AC2500" i="1"/>
  <c r="AD2500" i="1"/>
  <c r="AE2500" i="1"/>
  <c r="AF2500" i="1"/>
  <c r="AO2500" i="1" s="1"/>
  <c r="AG2500" i="1"/>
  <c r="AH2500" i="1"/>
  <c r="AI2500" i="1"/>
  <c r="AJ2500" i="1"/>
  <c r="AK2500" i="1"/>
  <c r="AT2500" i="1"/>
  <c r="AU2500" i="1"/>
  <c r="AV2500" i="1"/>
  <c r="AW2500" i="1"/>
  <c r="BB2500" i="1" s="1"/>
  <c r="AC2501" i="1"/>
  <c r="AD2501" i="1"/>
  <c r="AE2501" i="1"/>
  <c r="AF2501" i="1"/>
  <c r="AO2501" i="1" s="1"/>
  <c r="AN2501" i="1" s="1"/>
  <c r="AG2501" i="1"/>
  <c r="AH2501" i="1"/>
  <c r="AI2501" i="1"/>
  <c r="AJ2501" i="1"/>
  <c r="AK2501" i="1"/>
  <c r="AT2501" i="1"/>
  <c r="AU2501" i="1"/>
  <c r="AV2501" i="1"/>
  <c r="AW2501" i="1"/>
  <c r="BB2501" i="1" s="1"/>
  <c r="AC2502" i="1"/>
  <c r="AD2502" i="1"/>
  <c r="AE2502" i="1"/>
  <c r="AF2502" i="1"/>
  <c r="AO2502" i="1" s="1"/>
  <c r="AG2502" i="1"/>
  <c r="AH2502" i="1"/>
  <c r="AI2502" i="1"/>
  <c r="AJ2502" i="1"/>
  <c r="AK2502" i="1"/>
  <c r="AT2502" i="1"/>
  <c r="AU2502" i="1"/>
  <c r="AV2502" i="1"/>
  <c r="AW2502" i="1"/>
  <c r="BB2502" i="1" s="1"/>
  <c r="AC2503" i="1"/>
  <c r="AD2503" i="1"/>
  <c r="AE2503" i="1"/>
  <c r="AF2503" i="1"/>
  <c r="AO2503" i="1" s="1"/>
  <c r="AN2503" i="1" s="1"/>
  <c r="AG2503" i="1"/>
  <c r="AH2503" i="1"/>
  <c r="AI2503" i="1"/>
  <c r="AJ2503" i="1"/>
  <c r="AK2503" i="1"/>
  <c r="AT2503" i="1"/>
  <c r="AU2503" i="1"/>
  <c r="AV2503" i="1"/>
  <c r="AW2503" i="1"/>
  <c r="BB2503" i="1" s="1"/>
  <c r="AC2504" i="1"/>
  <c r="AD2504" i="1"/>
  <c r="AE2504" i="1"/>
  <c r="AF2504" i="1"/>
  <c r="AO2504" i="1" s="1"/>
  <c r="AG2504" i="1"/>
  <c r="AH2504" i="1"/>
  <c r="AI2504" i="1"/>
  <c r="AJ2504" i="1"/>
  <c r="AK2504" i="1"/>
  <c r="AT2504" i="1"/>
  <c r="AU2504" i="1"/>
  <c r="AV2504" i="1"/>
  <c r="AW2504" i="1"/>
  <c r="BB2504" i="1" s="1"/>
  <c r="AC2505" i="1"/>
  <c r="AD2505" i="1"/>
  <c r="AE2505" i="1"/>
  <c r="AF2505" i="1"/>
  <c r="AG2505" i="1"/>
  <c r="AH2505" i="1"/>
  <c r="AI2505" i="1"/>
  <c r="AJ2505" i="1"/>
  <c r="AK2505" i="1"/>
  <c r="AO2505" i="1"/>
  <c r="AN2505" i="1" s="1"/>
  <c r="AT2505" i="1"/>
  <c r="AU2505" i="1"/>
  <c r="AV2505" i="1"/>
  <c r="AW2505" i="1"/>
  <c r="BB2505" i="1" s="1"/>
  <c r="AC2506" i="1"/>
  <c r="AD2506" i="1"/>
  <c r="AE2506" i="1"/>
  <c r="AF2506" i="1"/>
  <c r="AO2506" i="1" s="1"/>
  <c r="AG2506" i="1"/>
  <c r="AH2506" i="1"/>
  <c r="AI2506" i="1"/>
  <c r="AJ2506" i="1"/>
  <c r="AK2506" i="1"/>
  <c r="AT2506" i="1"/>
  <c r="AU2506" i="1"/>
  <c r="AV2506" i="1"/>
  <c r="AW2506" i="1"/>
  <c r="BB2506" i="1" s="1"/>
  <c r="AC2507" i="1"/>
  <c r="AD2507" i="1"/>
  <c r="AE2507" i="1"/>
  <c r="AF2507" i="1"/>
  <c r="AG2507" i="1"/>
  <c r="AH2507" i="1"/>
  <c r="AI2507" i="1"/>
  <c r="AJ2507" i="1"/>
  <c r="AK2507" i="1"/>
  <c r="AO2507" i="1"/>
  <c r="AN2507" i="1" s="1"/>
  <c r="AT2507" i="1"/>
  <c r="AU2507" i="1"/>
  <c r="AV2507" i="1"/>
  <c r="AW2507" i="1"/>
  <c r="BB2507" i="1" s="1"/>
  <c r="AC2508" i="1"/>
  <c r="AD2508" i="1"/>
  <c r="AE2508" i="1"/>
  <c r="AF2508" i="1"/>
  <c r="AO2508" i="1" s="1"/>
  <c r="AG2508" i="1"/>
  <c r="AH2508" i="1"/>
  <c r="AI2508" i="1"/>
  <c r="AJ2508" i="1"/>
  <c r="AK2508" i="1"/>
  <c r="AT2508" i="1"/>
  <c r="AU2508" i="1"/>
  <c r="AV2508" i="1"/>
  <c r="AW2508" i="1"/>
  <c r="BB2508" i="1" s="1"/>
  <c r="AC2509" i="1"/>
  <c r="AD2509" i="1"/>
  <c r="AE2509" i="1"/>
  <c r="AF2509" i="1"/>
  <c r="AO2509" i="1" s="1"/>
  <c r="AN2509" i="1" s="1"/>
  <c r="AG2509" i="1"/>
  <c r="AH2509" i="1"/>
  <c r="AI2509" i="1"/>
  <c r="AJ2509" i="1"/>
  <c r="AK2509" i="1"/>
  <c r="AT2509" i="1"/>
  <c r="AU2509" i="1"/>
  <c r="AV2509" i="1"/>
  <c r="AW2509" i="1"/>
  <c r="BB2509" i="1" s="1"/>
  <c r="AC2510" i="1"/>
  <c r="AD2510" i="1"/>
  <c r="AE2510" i="1"/>
  <c r="AF2510" i="1"/>
  <c r="AO2510" i="1" s="1"/>
  <c r="AG2510" i="1"/>
  <c r="AH2510" i="1"/>
  <c r="AI2510" i="1"/>
  <c r="AJ2510" i="1"/>
  <c r="AK2510" i="1"/>
  <c r="AT2510" i="1"/>
  <c r="AU2510" i="1"/>
  <c r="AV2510" i="1"/>
  <c r="AW2510" i="1"/>
  <c r="BB2510" i="1" s="1"/>
  <c r="AC2511" i="1"/>
  <c r="AD2511" i="1"/>
  <c r="AE2511" i="1"/>
  <c r="AF2511" i="1"/>
  <c r="AO2511" i="1" s="1"/>
  <c r="AN2511" i="1" s="1"/>
  <c r="AG2511" i="1"/>
  <c r="AH2511" i="1"/>
  <c r="AI2511" i="1"/>
  <c r="AJ2511" i="1"/>
  <c r="AK2511" i="1"/>
  <c r="AT2511" i="1"/>
  <c r="AU2511" i="1"/>
  <c r="AV2511" i="1"/>
  <c r="AW2511" i="1"/>
  <c r="BB2511" i="1" s="1"/>
  <c r="AC2512" i="1"/>
  <c r="AD2512" i="1"/>
  <c r="AE2512" i="1"/>
  <c r="AF2512" i="1"/>
  <c r="AO2512" i="1" s="1"/>
  <c r="AG2512" i="1"/>
  <c r="AH2512" i="1"/>
  <c r="AI2512" i="1"/>
  <c r="AJ2512" i="1"/>
  <c r="AK2512" i="1"/>
  <c r="AT2512" i="1"/>
  <c r="AU2512" i="1"/>
  <c r="AV2512" i="1"/>
  <c r="AW2512" i="1"/>
  <c r="BB2512" i="1" s="1"/>
  <c r="AC2513" i="1"/>
  <c r="AD2513" i="1"/>
  <c r="AE2513" i="1"/>
  <c r="AF2513" i="1"/>
  <c r="AG2513" i="1"/>
  <c r="AH2513" i="1"/>
  <c r="AI2513" i="1"/>
  <c r="AJ2513" i="1"/>
  <c r="AK2513" i="1"/>
  <c r="AO2513" i="1"/>
  <c r="AN2513" i="1" s="1"/>
  <c r="AT2513" i="1"/>
  <c r="AU2513" i="1"/>
  <c r="AV2513" i="1"/>
  <c r="AW2513" i="1"/>
  <c r="BB2513" i="1" s="1"/>
  <c r="AC2514" i="1"/>
  <c r="AD2514" i="1"/>
  <c r="AE2514" i="1"/>
  <c r="AF2514" i="1"/>
  <c r="AO2514" i="1" s="1"/>
  <c r="AG2514" i="1"/>
  <c r="AH2514" i="1"/>
  <c r="AI2514" i="1"/>
  <c r="AJ2514" i="1"/>
  <c r="AK2514" i="1"/>
  <c r="AT2514" i="1"/>
  <c r="AU2514" i="1"/>
  <c r="AV2514" i="1"/>
  <c r="AW2514" i="1"/>
  <c r="BB2514" i="1" s="1"/>
  <c r="AC2515" i="1"/>
  <c r="AD2515" i="1"/>
  <c r="AE2515" i="1"/>
  <c r="AF2515" i="1"/>
  <c r="AG2515" i="1"/>
  <c r="AH2515" i="1"/>
  <c r="AI2515" i="1"/>
  <c r="AJ2515" i="1"/>
  <c r="AK2515" i="1"/>
  <c r="AO2515" i="1"/>
  <c r="AN2515" i="1" s="1"/>
  <c r="AT2515" i="1"/>
  <c r="AU2515" i="1"/>
  <c r="AV2515" i="1"/>
  <c r="AW2515" i="1"/>
  <c r="BB2515" i="1" s="1"/>
  <c r="AC2516" i="1"/>
  <c r="AD2516" i="1"/>
  <c r="AE2516" i="1"/>
  <c r="AF2516" i="1"/>
  <c r="AO2516" i="1" s="1"/>
  <c r="AG2516" i="1"/>
  <c r="AH2516" i="1"/>
  <c r="AI2516" i="1"/>
  <c r="AJ2516" i="1"/>
  <c r="AK2516" i="1"/>
  <c r="AT2516" i="1"/>
  <c r="AU2516" i="1"/>
  <c r="AV2516" i="1"/>
  <c r="AW2516" i="1"/>
  <c r="BB2516" i="1" s="1"/>
  <c r="AC2517" i="1"/>
  <c r="AD2517" i="1"/>
  <c r="AE2517" i="1"/>
  <c r="AF2517" i="1"/>
  <c r="AO2517" i="1" s="1"/>
  <c r="AN2517" i="1" s="1"/>
  <c r="AG2517" i="1"/>
  <c r="AH2517" i="1"/>
  <c r="AI2517" i="1"/>
  <c r="AJ2517" i="1"/>
  <c r="AK2517" i="1"/>
  <c r="AT2517" i="1"/>
  <c r="AU2517" i="1"/>
  <c r="AV2517" i="1"/>
  <c r="AW2517" i="1"/>
  <c r="BB2517" i="1" s="1"/>
  <c r="AC2518" i="1"/>
  <c r="AD2518" i="1"/>
  <c r="AE2518" i="1"/>
  <c r="AF2518" i="1"/>
  <c r="AO2518" i="1" s="1"/>
  <c r="AG2518" i="1"/>
  <c r="AH2518" i="1"/>
  <c r="AI2518" i="1"/>
  <c r="AJ2518" i="1"/>
  <c r="AK2518" i="1"/>
  <c r="AT2518" i="1"/>
  <c r="AU2518" i="1"/>
  <c r="AV2518" i="1"/>
  <c r="AW2518" i="1"/>
  <c r="BB2518" i="1" s="1"/>
  <c r="AC2519" i="1"/>
  <c r="AD2519" i="1"/>
  <c r="AE2519" i="1"/>
  <c r="AF2519" i="1"/>
  <c r="AO2519" i="1" s="1"/>
  <c r="AN2519" i="1" s="1"/>
  <c r="AG2519" i="1"/>
  <c r="AH2519" i="1"/>
  <c r="AI2519" i="1"/>
  <c r="AJ2519" i="1"/>
  <c r="AK2519" i="1"/>
  <c r="AT2519" i="1"/>
  <c r="AU2519" i="1"/>
  <c r="AV2519" i="1"/>
  <c r="AW2519" i="1"/>
  <c r="BB2519" i="1" s="1"/>
  <c r="AC2520" i="1"/>
  <c r="AD2520" i="1"/>
  <c r="AE2520" i="1"/>
  <c r="AF2520" i="1"/>
  <c r="AO2520" i="1" s="1"/>
  <c r="AG2520" i="1"/>
  <c r="AH2520" i="1"/>
  <c r="AI2520" i="1"/>
  <c r="AJ2520" i="1"/>
  <c r="AK2520" i="1"/>
  <c r="AT2520" i="1"/>
  <c r="AU2520" i="1"/>
  <c r="AV2520" i="1"/>
  <c r="AW2520" i="1"/>
  <c r="BB2520" i="1" s="1"/>
  <c r="AC2521" i="1"/>
  <c r="AD2521" i="1"/>
  <c r="AE2521" i="1"/>
  <c r="AF2521" i="1"/>
  <c r="AG2521" i="1"/>
  <c r="AH2521" i="1"/>
  <c r="AI2521" i="1"/>
  <c r="AJ2521" i="1"/>
  <c r="AK2521" i="1"/>
  <c r="AO2521" i="1"/>
  <c r="AN2521" i="1" s="1"/>
  <c r="AT2521" i="1"/>
  <c r="AU2521" i="1"/>
  <c r="AV2521" i="1"/>
  <c r="AW2521" i="1"/>
  <c r="BB2521" i="1" s="1"/>
  <c r="AC2522" i="1"/>
  <c r="AD2522" i="1"/>
  <c r="AE2522" i="1"/>
  <c r="AF2522" i="1"/>
  <c r="AO2522" i="1" s="1"/>
  <c r="AG2522" i="1"/>
  <c r="AH2522" i="1"/>
  <c r="AI2522" i="1"/>
  <c r="AJ2522" i="1"/>
  <c r="AK2522" i="1"/>
  <c r="AT2522" i="1"/>
  <c r="AU2522" i="1"/>
  <c r="AV2522" i="1"/>
  <c r="AW2522" i="1"/>
  <c r="BB2522" i="1" s="1"/>
  <c r="AC2523" i="1"/>
  <c r="AD2523" i="1"/>
  <c r="AE2523" i="1"/>
  <c r="AF2523" i="1"/>
  <c r="AG2523" i="1"/>
  <c r="AH2523" i="1"/>
  <c r="AI2523" i="1"/>
  <c r="AJ2523" i="1"/>
  <c r="AK2523" i="1"/>
  <c r="AO2523" i="1"/>
  <c r="AN2523" i="1" s="1"/>
  <c r="AT2523" i="1"/>
  <c r="AU2523" i="1"/>
  <c r="AV2523" i="1"/>
  <c r="AW2523" i="1"/>
  <c r="BB2523" i="1" s="1"/>
  <c r="AC2524" i="1"/>
  <c r="AD2524" i="1"/>
  <c r="AE2524" i="1"/>
  <c r="AF2524" i="1"/>
  <c r="AO2524" i="1" s="1"/>
  <c r="AG2524" i="1"/>
  <c r="AH2524" i="1"/>
  <c r="AI2524" i="1"/>
  <c r="AJ2524" i="1"/>
  <c r="AK2524" i="1"/>
  <c r="AT2524" i="1"/>
  <c r="AU2524" i="1"/>
  <c r="AV2524" i="1"/>
  <c r="AW2524" i="1"/>
  <c r="BB2524" i="1" s="1"/>
  <c r="AC2525" i="1"/>
  <c r="AD2525" i="1"/>
  <c r="AE2525" i="1"/>
  <c r="AF2525" i="1"/>
  <c r="AO2525" i="1" s="1"/>
  <c r="AN2525" i="1" s="1"/>
  <c r="AG2525" i="1"/>
  <c r="AH2525" i="1"/>
  <c r="AI2525" i="1"/>
  <c r="AJ2525" i="1"/>
  <c r="AK2525" i="1"/>
  <c r="AT2525" i="1"/>
  <c r="AU2525" i="1"/>
  <c r="AV2525" i="1"/>
  <c r="AW2525" i="1"/>
  <c r="BB2525" i="1" s="1"/>
  <c r="AC2526" i="1"/>
  <c r="AD2526" i="1"/>
  <c r="AE2526" i="1"/>
  <c r="AF2526" i="1"/>
  <c r="AO2526" i="1" s="1"/>
  <c r="AG2526" i="1"/>
  <c r="AH2526" i="1"/>
  <c r="AI2526" i="1"/>
  <c r="AJ2526" i="1"/>
  <c r="AK2526" i="1"/>
  <c r="AT2526" i="1"/>
  <c r="AU2526" i="1"/>
  <c r="AV2526" i="1"/>
  <c r="AW2526" i="1"/>
  <c r="BB2526" i="1" s="1"/>
  <c r="AC2527" i="1"/>
  <c r="AD2527" i="1"/>
  <c r="AE2527" i="1"/>
  <c r="AF2527" i="1"/>
  <c r="AO2527" i="1" s="1"/>
  <c r="AN2527" i="1" s="1"/>
  <c r="AG2527" i="1"/>
  <c r="AH2527" i="1"/>
  <c r="AI2527" i="1"/>
  <c r="AJ2527" i="1"/>
  <c r="AK2527" i="1"/>
  <c r="AT2527" i="1"/>
  <c r="AU2527" i="1"/>
  <c r="AV2527" i="1"/>
  <c r="AW2527" i="1"/>
  <c r="BB2527" i="1" s="1"/>
  <c r="AC2528" i="1"/>
  <c r="AD2528" i="1"/>
  <c r="AE2528" i="1"/>
  <c r="AF2528" i="1"/>
  <c r="AO2528" i="1" s="1"/>
  <c r="AG2528" i="1"/>
  <c r="AH2528" i="1"/>
  <c r="AI2528" i="1"/>
  <c r="AJ2528" i="1"/>
  <c r="AK2528" i="1"/>
  <c r="AT2528" i="1"/>
  <c r="AU2528" i="1"/>
  <c r="AV2528" i="1"/>
  <c r="AW2528" i="1"/>
  <c r="BB2528" i="1" s="1"/>
  <c r="AC2529" i="1"/>
  <c r="AD2529" i="1"/>
  <c r="AE2529" i="1"/>
  <c r="AF2529" i="1"/>
  <c r="AG2529" i="1"/>
  <c r="AH2529" i="1"/>
  <c r="AI2529" i="1"/>
  <c r="AJ2529" i="1"/>
  <c r="AK2529" i="1"/>
  <c r="AO2529" i="1"/>
  <c r="AN2529" i="1" s="1"/>
  <c r="AT2529" i="1"/>
  <c r="AU2529" i="1"/>
  <c r="AV2529" i="1"/>
  <c r="AW2529" i="1"/>
  <c r="BB2529" i="1" s="1"/>
  <c r="AC2530" i="1"/>
  <c r="AD2530" i="1"/>
  <c r="AE2530" i="1"/>
  <c r="AF2530" i="1"/>
  <c r="AO2530" i="1" s="1"/>
  <c r="AG2530" i="1"/>
  <c r="AH2530" i="1"/>
  <c r="AI2530" i="1"/>
  <c r="AJ2530" i="1"/>
  <c r="AK2530" i="1"/>
  <c r="AT2530" i="1"/>
  <c r="AU2530" i="1"/>
  <c r="AV2530" i="1"/>
  <c r="AW2530" i="1"/>
  <c r="BB2530" i="1" s="1"/>
  <c r="AC2531" i="1"/>
  <c r="AD2531" i="1"/>
  <c r="AE2531" i="1"/>
  <c r="AF2531" i="1"/>
  <c r="AG2531" i="1"/>
  <c r="AH2531" i="1"/>
  <c r="AI2531" i="1"/>
  <c r="AJ2531" i="1"/>
  <c r="AK2531" i="1"/>
  <c r="AO2531" i="1"/>
  <c r="AN2531" i="1" s="1"/>
  <c r="AT2531" i="1"/>
  <c r="AU2531" i="1"/>
  <c r="AV2531" i="1"/>
  <c r="AW2531" i="1"/>
  <c r="BB2531" i="1" s="1"/>
  <c r="AC2532" i="1"/>
  <c r="AD2532" i="1"/>
  <c r="AE2532" i="1"/>
  <c r="AF2532" i="1"/>
  <c r="AO2532" i="1" s="1"/>
  <c r="AG2532" i="1"/>
  <c r="AH2532" i="1"/>
  <c r="AI2532" i="1"/>
  <c r="AJ2532" i="1"/>
  <c r="AK2532" i="1"/>
  <c r="AT2532" i="1"/>
  <c r="AU2532" i="1"/>
  <c r="AV2532" i="1"/>
  <c r="AW2532" i="1"/>
  <c r="BB2532" i="1" s="1"/>
  <c r="AC2533" i="1"/>
  <c r="AD2533" i="1"/>
  <c r="AE2533" i="1"/>
  <c r="AF2533" i="1"/>
  <c r="AO2533" i="1" s="1"/>
  <c r="AN2533" i="1" s="1"/>
  <c r="AG2533" i="1"/>
  <c r="AH2533" i="1"/>
  <c r="AI2533" i="1"/>
  <c r="AJ2533" i="1"/>
  <c r="AK2533" i="1"/>
  <c r="AT2533" i="1"/>
  <c r="AU2533" i="1"/>
  <c r="AV2533" i="1"/>
  <c r="AW2533" i="1"/>
  <c r="BB2533" i="1" s="1"/>
  <c r="AC2534" i="1"/>
  <c r="AD2534" i="1"/>
  <c r="AE2534" i="1"/>
  <c r="AF2534" i="1"/>
  <c r="AO2534" i="1" s="1"/>
  <c r="AG2534" i="1"/>
  <c r="AH2534" i="1"/>
  <c r="AI2534" i="1"/>
  <c r="AJ2534" i="1"/>
  <c r="AK2534" i="1"/>
  <c r="AT2534" i="1"/>
  <c r="AU2534" i="1"/>
  <c r="AV2534" i="1"/>
  <c r="AW2534" i="1"/>
  <c r="BB2534" i="1" s="1"/>
  <c r="AC2535" i="1"/>
  <c r="AD2535" i="1"/>
  <c r="AE2535" i="1"/>
  <c r="AF2535" i="1"/>
  <c r="AO2535" i="1" s="1"/>
  <c r="AN2535" i="1" s="1"/>
  <c r="AG2535" i="1"/>
  <c r="AH2535" i="1"/>
  <c r="AI2535" i="1"/>
  <c r="AJ2535" i="1"/>
  <c r="AK2535" i="1"/>
  <c r="AT2535" i="1"/>
  <c r="AU2535" i="1"/>
  <c r="AV2535" i="1"/>
  <c r="AW2535" i="1"/>
  <c r="BB2535" i="1" s="1"/>
  <c r="AC2536" i="1"/>
  <c r="AD2536" i="1"/>
  <c r="AE2536" i="1"/>
  <c r="AF2536" i="1"/>
  <c r="AO2536" i="1" s="1"/>
  <c r="AG2536" i="1"/>
  <c r="AH2536" i="1"/>
  <c r="AI2536" i="1"/>
  <c r="AJ2536" i="1"/>
  <c r="AK2536" i="1"/>
  <c r="AT2536" i="1"/>
  <c r="AU2536" i="1"/>
  <c r="AV2536" i="1"/>
  <c r="AW2536" i="1"/>
  <c r="BB2536" i="1" s="1"/>
  <c r="AC2537" i="1"/>
  <c r="AD2537" i="1"/>
  <c r="AE2537" i="1"/>
  <c r="AF2537" i="1"/>
  <c r="AG2537" i="1"/>
  <c r="AH2537" i="1"/>
  <c r="AI2537" i="1"/>
  <c r="AJ2537" i="1"/>
  <c r="AK2537" i="1"/>
  <c r="AO2537" i="1"/>
  <c r="AN2537" i="1" s="1"/>
  <c r="AT2537" i="1"/>
  <c r="AU2537" i="1"/>
  <c r="AV2537" i="1"/>
  <c r="AW2537" i="1"/>
  <c r="BB2537" i="1" s="1"/>
  <c r="AC2538" i="1"/>
  <c r="AD2538" i="1"/>
  <c r="AE2538" i="1"/>
  <c r="AF2538" i="1"/>
  <c r="AO2538" i="1" s="1"/>
  <c r="AG2538" i="1"/>
  <c r="AH2538" i="1"/>
  <c r="AI2538" i="1"/>
  <c r="AJ2538" i="1"/>
  <c r="AK2538" i="1"/>
  <c r="AT2538" i="1"/>
  <c r="AU2538" i="1"/>
  <c r="AV2538" i="1"/>
  <c r="AW2538" i="1"/>
  <c r="BB2538" i="1" s="1"/>
  <c r="AC2539" i="1"/>
  <c r="AD2539" i="1"/>
  <c r="AE2539" i="1"/>
  <c r="AF2539" i="1"/>
  <c r="AG2539" i="1"/>
  <c r="AH2539" i="1"/>
  <c r="AI2539" i="1"/>
  <c r="AJ2539" i="1"/>
  <c r="AK2539" i="1"/>
  <c r="AO2539" i="1"/>
  <c r="AN2539" i="1" s="1"/>
  <c r="AT2539" i="1"/>
  <c r="AU2539" i="1"/>
  <c r="AV2539" i="1"/>
  <c r="AW2539" i="1"/>
  <c r="BB2539" i="1" s="1"/>
  <c r="AC2540" i="1"/>
  <c r="AD2540" i="1"/>
  <c r="AE2540" i="1"/>
  <c r="AF2540" i="1"/>
  <c r="AO2540" i="1" s="1"/>
  <c r="AG2540" i="1"/>
  <c r="AH2540" i="1"/>
  <c r="AI2540" i="1"/>
  <c r="AJ2540" i="1"/>
  <c r="AK2540" i="1"/>
  <c r="AT2540" i="1"/>
  <c r="AU2540" i="1"/>
  <c r="AV2540" i="1"/>
  <c r="AW2540" i="1"/>
  <c r="BB2540" i="1" s="1"/>
  <c r="AC2541" i="1"/>
  <c r="AD2541" i="1"/>
  <c r="AE2541" i="1"/>
  <c r="AF2541" i="1"/>
  <c r="AO2541" i="1" s="1"/>
  <c r="AN2541" i="1" s="1"/>
  <c r="AG2541" i="1"/>
  <c r="AH2541" i="1"/>
  <c r="AI2541" i="1"/>
  <c r="AJ2541" i="1"/>
  <c r="AK2541" i="1"/>
  <c r="AT2541" i="1"/>
  <c r="AU2541" i="1"/>
  <c r="AV2541" i="1"/>
  <c r="AW2541" i="1"/>
  <c r="BB2541" i="1" s="1"/>
  <c r="AC2542" i="1"/>
  <c r="AD2542" i="1"/>
  <c r="AE2542" i="1"/>
  <c r="AF2542" i="1"/>
  <c r="AO2542" i="1" s="1"/>
  <c r="AG2542" i="1"/>
  <c r="AH2542" i="1"/>
  <c r="AI2542" i="1"/>
  <c r="AJ2542" i="1"/>
  <c r="AK2542" i="1"/>
  <c r="AT2542" i="1"/>
  <c r="AU2542" i="1"/>
  <c r="AV2542" i="1"/>
  <c r="AW2542" i="1"/>
  <c r="BB2542" i="1" s="1"/>
  <c r="AC2543" i="1"/>
  <c r="AD2543" i="1"/>
  <c r="AE2543" i="1"/>
  <c r="AF2543" i="1"/>
  <c r="AO2543" i="1" s="1"/>
  <c r="AN2543" i="1" s="1"/>
  <c r="AG2543" i="1"/>
  <c r="AH2543" i="1"/>
  <c r="AI2543" i="1"/>
  <c r="AJ2543" i="1"/>
  <c r="AK2543" i="1"/>
  <c r="AT2543" i="1"/>
  <c r="AU2543" i="1"/>
  <c r="AV2543" i="1"/>
  <c r="AW2543" i="1"/>
  <c r="BB2543" i="1" s="1"/>
  <c r="AC2544" i="1"/>
  <c r="AD2544" i="1"/>
  <c r="AE2544" i="1"/>
  <c r="AF2544" i="1"/>
  <c r="AO2544" i="1" s="1"/>
  <c r="AG2544" i="1"/>
  <c r="AH2544" i="1"/>
  <c r="AI2544" i="1"/>
  <c r="AJ2544" i="1"/>
  <c r="AK2544" i="1"/>
  <c r="AT2544" i="1"/>
  <c r="AU2544" i="1"/>
  <c r="AV2544" i="1"/>
  <c r="AW2544" i="1"/>
  <c r="BB2544" i="1" s="1"/>
  <c r="AC2545" i="1"/>
  <c r="AD2545" i="1"/>
  <c r="AE2545" i="1"/>
  <c r="AF2545" i="1"/>
  <c r="AG2545" i="1"/>
  <c r="AH2545" i="1"/>
  <c r="AI2545" i="1"/>
  <c r="AJ2545" i="1"/>
  <c r="AK2545" i="1"/>
  <c r="AO2545" i="1"/>
  <c r="AN2545" i="1" s="1"/>
  <c r="AT2545" i="1"/>
  <c r="AU2545" i="1"/>
  <c r="AV2545" i="1"/>
  <c r="AW2545" i="1"/>
  <c r="BB2545" i="1" s="1"/>
  <c r="AC2546" i="1"/>
  <c r="AD2546" i="1"/>
  <c r="AE2546" i="1"/>
  <c r="AF2546" i="1"/>
  <c r="AO2546" i="1" s="1"/>
  <c r="AG2546" i="1"/>
  <c r="AH2546" i="1"/>
  <c r="AI2546" i="1"/>
  <c r="AJ2546" i="1"/>
  <c r="AK2546" i="1"/>
  <c r="AT2546" i="1"/>
  <c r="AU2546" i="1"/>
  <c r="AV2546" i="1"/>
  <c r="AW2546" i="1"/>
  <c r="BB2546" i="1" s="1"/>
  <c r="AC2547" i="1"/>
  <c r="AD2547" i="1"/>
  <c r="AE2547" i="1"/>
  <c r="AF2547" i="1"/>
  <c r="AG2547" i="1"/>
  <c r="AH2547" i="1"/>
  <c r="AI2547" i="1"/>
  <c r="AJ2547" i="1"/>
  <c r="AK2547" i="1"/>
  <c r="AO2547" i="1"/>
  <c r="AN2547" i="1" s="1"/>
  <c r="AT2547" i="1"/>
  <c r="AU2547" i="1"/>
  <c r="AV2547" i="1"/>
  <c r="AW2547" i="1"/>
  <c r="BB2547" i="1" s="1"/>
  <c r="AC2548" i="1"/>
  <c r="AD2548" i="1"/>
  <c r="AE2548" i="1"/>
  <c r="AF2548" i="1"/>
  <c r="AO2548" i="1" s="1"/>
  <c r="AG2548" i="1"/>
  <c r="AH2548" i="1"/>
  <c r="AI2548" i="1"/>
  <c r="AJ2548" i="1"/>
  <c r="AK2548" i="1"/>
  <c r="AT2548" i="1"/>
  <c r="AU2548" i="1"/>
  <c r="AV2548" i="1"/>
  <c r="AW2548" i="1"/>
  <c r="BB2548" i="1" s="1"/>
  <c r="AC2549" i="1"/>
  <c r="AD2549" i="1"/>
  <c r="AE2549" i="1"/>
  <c r="AF2549" i="1"/>
  <c r="AO2549" i="1" s="1"/>
  <c r="AN2549" i="1" s="1"/>
  <c r="AG2549" i="1"/>
  <c r="AH2549" i="1"/>
  <c r="AI2549" i="1"/>
  <c r="AJ2549" i="1"/>
  <c r="AK2549" i="1"/>
  <c r="AT2549" i="1"/>
  <c r="AU2549" i="1"/>
  <c r="AV2549" i="1"/>
  <c r="AW2549" i="1"/>
  <c r="BB2549" i="1" s="1"/>
  <c r="AC2550" i="1"/>
  <c r="AD2550" i="1"/>
  <c r="AE2550" i="1"/>
  <c r="AF2550" i="1"/>
  <c r="AO2550" i="1" s="1"/>
  <c r="AG2550" i="1"/>
  <c r="AH2550" i="1"/>
  <c r="AI2550" i="1"/>
  <c r="AJ2550" i="1"/>
  <c r="AK2550" i="1"/>
  <c r="AT2550" i="1"/>
  <c r="AU2550" i="1"/>
  <c r="AV2550" i="1"/>
  <c r="AW2550" i="1"/>
  <c r="BB2550" i="1" s="1"/>
  <c r="AC2551" i="1"/>
  <c r="AD2551" i="1"/>
  <c r="AE2551" i="1"/>
  <c r="AF2551" i="1"/>
  <c r="AO2551" i="1" s="1"/>
  <c r="AN2551" i="1" s="1"/>
  <c r="AG2551" i="1"/>
  <c r="AH2551" i="1"/>
  <c r="AI2551" i="1"/>
  <c r="AJ2551" i="1"/>
  <c r="AK2551" i="1"/>
  <c r="AT2551" i="1"/>
  <c r="AU2551" i="1"/>
  <c r="AV2551" i="1"/>
  <c r="AW2551" i="1"/>
  <c r="BB2551" i="1" s="1"/>
  <c r="AC2552" i="1"/>
  <c r="AD2552" i="1"/>
  <c r="AE2552" i="1"/>
  <c r="AF2552" i="1"/>
  <c r="AO2552" i="1" s="1"/>
  <c r="AG2552" i="1"/>
  <c r="AH2552" i="1"/>
  <c r="AI2552" i="1"/>
  <c r="AJ2552" i="1"/>
  <c r="AK2552" i="1"/>
  <c r="AT2552" i="1"/>
  <c r="AU2552" i="1"/>
  <c r="AV2552" i="1"/>
  <c r="AW2552" i="1"/>
  <c r="BB2552" i="1" s="1"/>
  <c r="AC2553" i="1"/>
  <c r="AD2553" i="1"/>
  <c r="AE2553" i="1"/>
  <c r="AF2553" i="1"/>
  <c r="AG2553" i="1"/>
  <c r="AH2553" i="1"/>
  <c r="AI2553" i="1"/>
  <c r="AJ2553" i="1"/>
  <c r="AK2553" i="1"/>
  <c r="AO2553" i="1"/>
  <c r="AN2553" i="1" s="1"/>
  <c r="AT2553" i="1"/>
  <c r="AU2553" i="1"/>
  <c r="AV2553" i="1"/>
  <c r="AW2553" i="1"/>
  <c r="BB2553" i="1" s="1"/>
  <c r="AC2554" i="1"/>
  <c r="AD2554" i="1"/>
  <c r="AE2554" i="1"/>
  <c r="AF2554" i="1"/>
  <c r="AO2554" i="1" s="1"/>
  <c r="AG2554" i="1"/>
  <c r="AH2554" i="1"/>
  <c r="AI2554" i="1"/>
  <c r="AJ2554" i="1"/>
  <c r="AK2554" i="1"/>
  <c r="AT2554" i="1"/>
  <c r="AU2554" i="1"/>
  <c r="AV2554" i="1"/>
  <c r="AW2554" i="1"/>
  <c r="BB2554" i="1" s="1"/>
  <c r="AC2555" i="1"/>
  <c r="AD2555" i="1"/>
  <c r="AE2555" i="1"/>
  <c r="AF2555" i="1"/>
  <c r="AG2555" i="1"/>
  <c r="AH2555" i="1"/>
  <c r="AI2555" i="1"/>
  <c r="AJ2555" i="1"/>
  <c r="AK2555" i="1"/>
  <c r="AO2555" i="1"/>
  <c r="AN2555" i="1" s="1"/>
  <c r="AT2555" i="1"/>
  <c r="AU2555" i="1"/>
  <c r="AV2555" i="1"/>
  <c r="AW2555" i="1"/>
  <c r="BB2555" i="1" s="1"/>
  <c r="AC2556" i="1"/>
  <c r="AD2556" i="1"/>
  <c r="AE2556" i="1"/>
  <c r="AF2556" i="1"/>
  <c r="AO2556" i="1" s="1"/>
  <c r="AG2556" i="1"/>
  <c r="AH2556" i="1"/>
  <c r="AI2556" i="1"/>
  <c r="AJ2556" i="1"/>
  <c r="AK2556" i="1"/>
  <c r="AT2556" i="1"/>
  <c r="AU2556" i="1"/>
  <c r="AV2556" i="1"/>
  <c r="AW2556" i="1"/>
  <c r="BB2556" i="1" s="1"/>
  <c r="AC2557" i="1"/>
  <c r="AD2557" i="1"/>
  <c r="AE2557" i="1"/>
  <c r="AF2557" i="1"/>
  <c r="AO2557" i="1" s="1"/>
  <c r="AN2557" i="1" s="1"/>
  <c r="AG2557" i="1"/>
  <c r="AH2557" i="1"/>
  <c r="AI2557" i="1"/>
  <c r="AJ2557" i="1"/>
  <c r="AK2557" i="1"/>
  <c r="AT2557" i="1"/>
  <c r="AU2557" i="1"/>
  <c r="AV2557" i="1"/>
  <c r="AW2557" i="1"/>
  <c r="BB2557" i="1" s="1"/>
  <c r="AC2558" i="1"/>
  <c r="AD2558" i="1"/>
  <c r="AE2558" i="1"/>
  <c r="AF2558" i="1"/>
  <c r="AO2558" i="1" s="1"/>
  <c r="AG2558" i="1"/>
  <c r="AH2558" i="1"/>
  <c r="AI2558" i="1"/>
  <c r="AJ2558" i="1"/>
  <c r="AK2558" i="1"/>
  <c r="AT2558" i="1"/>
  <c r="AU2558" i="1"/>
  <c r="AV2558" i="1"/>
  <c r="AW2558" i="1"/>
  <c r="BB2558" i="1" s="1"/>
  <c r="AC2559" i="1"/>
  <c r="AD2559" i="1"/>
  <c r="AE2559" i="1"/>
  <c r="AF2559" i="1"/>
  <c r="AO2559" i="1" s="1"/>
  <c r="AN2559" i="1" s="1"/>
  <c r="AG2559" i="1"/>
  <c r="AH2559" i="1"/>
  <c r="AI2559" i="1"/>
  <c r="AJ2559" i="1"/>
  <c r="AK2559" i="1"/>
  <c r="AT2559" i="1"/>
  <c r="AU2559" i="1"/>
  <c r="AV2559" i="1"/>
  <c r="AW2559" i="1"/>
  <c r="BB2559" i="1" s="1"/>
  <c r="AC2560" i="1"/>
  <c r="AD2560" i="1"/>
  <c r="AE2560" i="1"/>
  <c r="AF2560" i="1"/>
  <c r="AO2560" i="1" s="1"/>
  <c r="AG2560" i="1"/>
  <c r="AH2560" i="1"/>
  <c r="AI2560" i="1"/>
  <c r="AJ2560" i="1"/>
  <c r="AK2560" i="1"/>
  <c r="AT2560" i="1"/>
  <c r="AU2560" i="1"/>
  <c r="AV2560" i="1"/>
  <c r="AW2560" i="1"/>
  <c r="BB2560" i="1" s="1"/>
  <c r="AC2561" i="1"/>
  <c r="AD2561" i="1"/>
  <c r="AE2561" i="1"/>
  <c r="AF2561" i="1"/>
  <c r="AG2561" i="1"/>
  <c r="AH2561" i="1"/>
  <c r="AI2561" i="1"/>
  <c r="AJ2561" i="1"/>
  <c r="AK2561" i="1"/>
  <c r="AO2561" i="1"/>
  <c r="AN2561" i="1" s="1"/>
  <c r="AT2561" i="1"/>
  <c r="AU2561" i="1"/>
  <c r="AV2561" i="1"/>
  <c r="AW2561" i="1"/>
  <c r="BB2561" i="1" s="1"/>
  <c r="AC2562" i="1"/>
  <c r="AD2562" i="1"/>
  <c r="AE2562" i="1"/>
  <c r="AF2562" i="1"/>
  <c r="AO2562" i="1" s="1"/>
  <c r="AG2562" i="1"/>
  <c r="AH2562" i="1"/>
  <c r="AI2562" i="1"/>
  <c r="AJ2562" i="1"/>
  <c r="AK2562" i="1"/>
  <c r="AT2562" i="1"/>
  <c r="AU2562" i="1"/>
  <c r="AV2562" i="1"/>
  <c r="AW2562" i="1"/>
  <c r="BB2562" i="1" s="1"/>
  <c r="AC2563" i="1"/>
  <c r="AD2563" i="1"/>
  <c r="AE2563" i="1"/>
  <c r="AF2563" i="1"/>
  <c r="AG2563" i="1"/>
  <c r="AH2563" i="1"/>
  <c r="AI2563" i="1"/>
  <c r="AJ2563" i="1"/>
  <c r="AK2563" i="1"/>
  <c r="AO2563" i="1"/>
  <c r="AN2563" i="1" s="1"/>
  <c r="AT2563" i="1"/>
  <c r="AU2563" i="1"/>
  <c r="AV2563" i="1"/>
  <c r="AW2563" i="1"/>
  <c r="BB2563" i="1" s="1"/>
  <c r="AC2564" i="1"/>
  <c r="AD2564" i="1"/>
  <c r="AE2564" i="1"/>
  <c r="AF2564" i="1"/>
  <c r="AO2564" i="1" s="1"/>
  <c r="AG2564" i="1"/>
  <c r="AH2564" i="1"/>
  <c r="AI2564" i="1"/>
  <c r="AJ2564" i="1"/>
  <c r="AK2564" i="1"/>
  <c r="AT2564" i="1"/>
  <c r="AU2564" i="1"/>
  <c r="AV2564" i="1"/>
  <c r="AW2564" i="1"/>
  <c r="BB2564" i="1" s="1"/>
  <c r="AC2565" i="1"/>
  <c r="AD2565" i="1"/>
  <c r="AE2565" i="1"/>
  <c r="AF2565" i="1"/>
  <c r="AO2565" i="1" s="1"/>
  <c r="AN2565" i="1" s="1"/>
  <c r="AG2565" i="1"/>
  <c r="AH2565" i="1"/>
  <c r="AI2565" i="1"/>
  <c r="AJ2565" i="1"/>
  <c r="AK2565" i="1"/>
  <c r="AT2565" i="1"/>
  <c r="AU2565" i="1"/>
  <c r="AV2565" i="1"/>
  <c r="AW2565" i="1"/>
  <c r="BB2565" i="1" s="1"/>
  <c r="AC2566" i="1"/>
  <c r="AD2566" i="1"/>
  <c r="AE2566" i="1"/>
  <c r="AF2566" i="1"/>
  <c r="AO2566" i="1" s="1"/>
  <c r="AG2566" i="1"/>
  <c r="AH2566" i="1"/>
  <c r="AI2566" i="1"/>
  <c r="AJ2566" i="1"/>
  <c r="AK2566" i="1"/>
  <c r="AT2566" i="1"/>
  <c r="AU2566" i="1"/>
  <c r="AV2566" i="1"/>
  <c r="AW2566" i="1"/>
  <c r="BB2566" i="1" s="1"/>
  <c r="AC2567" i="1"/>
  <c r="AD2567" i="1"/>
  <c r="AE2567" i="1"/>
  <c r="AF2567" i="1"/>
  <c r="AO2567" i="1" s="1"/>
  <c r="AN2567" i="1" s="1"/>
  <c r="AG2567" i="1"/>
  <c r="AH2567" i="1"/>
  <c r="AI2567" i="1"/>
  <c r="AJ2567" i="1"/>
  <c r="AK2567" i="1"/>
  <c r="AT2567" i="1"/>
  <c r="AU2567" i="1"/>
  <c r="AV2567" i="1"/>
  <c r="AW2567" i="1"/>
  <c r="BB2567" i="1" s="1"/>
  <c r="AC2568" i="1"/>
  <c r="AD2568" i="1"/>
  <c r="AE2568" i="1"/>
  <c r="AF2568" i="1"/>
  <c r="AO2568" i="1" s="1"/>
  <c r="AG2568" i="1"/>
  <c r="AH2568" i="1"/>
  <c r="AI2568" i="1"/>
  <c r="AJ2568" i="1"/>
  <c r="AK2568" i="1"/>
  <c r="AT2568" i="1"/>
  <c r="AU2568" i="1"/>
  <c r="AV2568" i="1"/>
  <c r="AW2568" i="1"/>
  <c r="BB2568" i="1" s="1"/>
  <c r="AC2569" i="1"/>
  <c r="AD2569" i="1"/>
  <c r="AE2569" i="1"/>
  <c r="AF2569" i="1"/>
  <c r="AG2569" i="1"/>
  <c r="AH2569" i="1"/>
  <c r="AI2569" i="1"/>
  <c r="AJ2569" i="1"/>
  <c r="AK2569" i="1"/>
  <c r="AO2569" i="1"/>
  <c r="AN2569" i="1" s="1"/>
  <c r="AT2569" i="1"/>
  <c r="AU2569" i="1"/>
  <c r="AV2569" i="1"/>
  <c r="AW2569" i="1"/>
  <c r="BB2569" i="1" s="1"/>
  <c r="AC2570" i="1"/>
  <c r="AD2570" i="1"/>
  <c r="AE2570" i="1"/>
  <c r="AF2570" i="1"/>
  <c r="AO2570" i="1" s="1"/>
  <c r="AG2570" i="1"/>
  <c r="AH2570" i="1"/>
  <c r="AI2570" i="1"/>
  <c r="AJ2570" i="1"/>
  <c r="AK2570" i="1"/>
  <c r="AT2570" i="1"/>
  <c r="AU2570" i="1"/>
  <c r="AV2570" i="1"/>
  <c r="AW2570" i="1"/>
  <c r="BB2570" i="1" s="1"/>
  <c r="AC2571" i="1"/>
  <c r="AD2571" i="1"/>
  <c r="AE2571" i="1"/>
  <c r="AF2571" i="1"/>
  <c r="AG2571" i="1"/>
  <c r="AH2571" i="1"/>
  <c r="AI2571" i="1"/>
  <c r="AJ2571" i="1"/>
  <c r="AK2571" i="1"/>
  <c r="AO2571" i="1"/>
  <c r="AN2571" i="1" s="1"/>
  <c r="AT2571" i="1"/>
  <c r="AU2571" i="1"/>
  <c r="AV2571" i="1"/>
  <c r="AW2571" i="1"/>
  <c r="BB2571" i="1" s="1"/>
  <c r="AC2572" i="1"/>
  <c r="AD2572" i="1"/>
  <c r="AE2572" i="1"/>
  <c r="AF2572" i="1"/>
  <c r="AO2572" i="1" s="1"/>
  <c r="AG2572" i="1"/>
  <c r="AH2572" i="1"/>
  <c r="AI2572" i="1"/>
  <c r="AJ2572" i="1"/>
  <c r="AK2572" i="1"/>
  <c r="AT2572" i="1"/>
  <c r="AU2572" i="1"/>
  <c r="AV2572" i="1"/>
  <c r="AW2572" i="1"/>
  <c r="BB2572" i="1" s="1"/>
  <c r="AC2573" i="1"/>
  <c r="AD2573" i="1"/>
  <c r="AE2573" i="1"/>
  <c r="AF2573" i="1"/>
  <c r="AO2573" i="1" s="1"/>
  <c r="AN2573" i="1" s="1"/>
  <c r="AG2573" i="1"/>
  <c r="AH2573" i="1"/>
  <c r="AI2573" i="1"/>
  <c r="AJ2573" i="1"/>
  <c r="AK2573" i="1"/>
  <c r="AT2573" i="1"/>
  <c r="AU2573" i="1"/>
  <c r="AV2573" i="1"/>
  <c r="AW2573" i="1"/>
  <c r="BB2573" i="1" s="1"/>
  <c r="AC2574" i="1"/>
  <c r="AD2574" i="1"/>
  <c r="AE2574" i="1"/>
  <c r="AF2574" i="1"/>
  <c r="AO2574" i="1" s="1"/>
  <c r="AG2574" i="1"/>
  <c r="AH2574" i="1"/>
  <c r="AI2574" i="1"/>
  <c r="AJ2574" i="1"/>
  <c r="AK2574" i="1"/>
  <c r="AT2574" i="1"/>
  <c r="AU2574" i="1"/>
  <c r="AV2574" i="1"/>
  <c r="AW2574" i="1"/>
  <c r="BB2574" i="1" s="1"/>
  <c r="AC2575" i="1"/>
  <c r="AD2575" i="1"/>
  <c r="AE2575" i="1"/>
  <c r="AF2575" i="1"/>
  <c r="AO2575" i="1" s="1"/>
  <c r="AN2575" i="1" s="1"/>
  <c r="AG2575" i="1"/>
  <c r="AH2575" i="1"/>
  <c r="AI2575" i="1"/>
  <c r="AJ2575" i="1"/>
  <c r="AK2575" i="1"/>
  <c r="AT2575" i="1"/>
  <c r="AU2575" i="1"/>
  <c r="AV2575" i="1"/>
  <c r="AW2575" i="1"/>
  <c r="BB2575" i="1" s="1"/>
  <c r="AC2576" i="1"/>
  <c r="AD2576" i="1"/>
  <c r="AE2576" i="1"/>
  <c r="AF2576" i="1"/>
  <c r="AO2576" i="1" s="1"/>
  <c r="AG2576" i="1"/>
  <c r="AH2576" i="1"/>
  <c r="AI2576" i="1"/>
  <c r="AJ2576" i="1"/>
  <c r="AK2576" i="1"/>
  <c r="AT2576" i="1"/>
  <c r="AU2576" i="1"/>
  <c r="AV2576" i="1"/>
  <c r="AW2576" i="1"/>
  <c r="BB2576" i="1" s="1"/>
  <c r="AC2577" i="1"/>
  <c r="AD2577" i="1"/>
  <c r="AE2577" i="1"/>
  <c r="AF2577" i="1"/>
  <c r="AG2577" i="1"/>
  <c r="AH2577" i="1"/>
  <c r="AI2577" i="1"/>
  <c r="AJ2577" i="1"/>
  <c r="AK2577" i="1"/>
  <c r="AO2577" i="1"/>
  <c r="AN2577" i="1" s="1"/>
  <c r="AT2577" i="1"/>
  <c r="AU2577" i="1"/>
  <c r="AV2577" i="1"/>
  <c r="AW2577" i="1"/>
  <c r="BB2577" i="1" s="1"/>
  <c r="AC2578" i="1"/>
  <c r="AD2578" i="1"/>
  <c r="AE2578" i="1"/>
  <c r="AF2578" i="1"/>
  <c r="AO2578" i="1" s="1"/>
  <c r="AG2578" i="1"/>
  <c r="AH2578" i="1"/>
  <c r="AI2578" i="1"/>
  <c r="AJ2578" i="1"/>
  <c r="AK2578" i="1"/>
  <c r="AT2578" i="1"/>
  <c r="AU2578" i="1"/>
  <c r="AV2578" i="1"/>
  <c r="AW2578" i="1"/>
  <c r="BB2578" i="1" s="1"/>
  <c r="AC2579" i="1"/>
  <c r="AD2579" i="1"/>
  <c r="AE2579" i="1"/>
  <c r="AF2579" i="1"/>
  <c r="AG2579" i="1"/>
  <c r="AH2579" i="1"/>
  <c r="AI2579" i="1"/>
  <c r="AJ2579" i="1"/>
  <c r="AK2579" i="1"/>
  <c r="AO2579" i="1"/>
  <c r="AN2579" i="1" s="1"/>
  <c r="AT2579" i="1"/>
  <c r="AU2579" i="1"/>
  <c r="AV2579" i="1"/>
  <c r="AW2579" i="1"/>
  <c r="BB2579" i="1" s="1"/>
  <c r="AC2580" i="1"/>
  <c r="AD2580" i="1"/>
  <c r="AE2580" i="1"/>
  <c r="AF2580" i="1"/>
  <c r="AO2580" i="1" s="1"/>
  <c r="AG2580" i="1"/>
  <c r="AH2580" i="1"/>
  <c r="AI2580" i="1"/>
  <c r="AJ2580" i="1"/>
  <c r="AK2580" i="1"/>
  <c r="AT2580" i="1"/>
  <c r="AU2580" i="1"/>
  <c r="AV2580" i="1"/>
  <c r="AW2580" i="1"/>
  <c r="BB2580" i="1" s="1"/>
  <c r="AC2581" i="1"/>
  <c r="AD2581" i="1"/>
  <c r="AE2581" i="1"/>
  <c r="AF2581" i="1"/>
  <c r="AO2581" i="1" s="1"/>
  <c r="AN2581" i="1" s="1"/>
  <c r="AG2581" i="1"/>
  <c r="AH2581" i="1"/>
  <c r="AI2581" i="1"/>
  <c r="AJ2581" i="1"/>
  <c r="AK2581" i="1"/>
  <c r="AT2581" i="1"/>
  <c r="AU2581" i="1"/>
  <c r="AV2581" i="1"/>
  <c r="AW2581" i="1"/>
  <c r="BB2581" i="1" s="1"/>
  <c r="AC2582" i="1"/>
  <c r="AD2582" i="1"/>
  <c r="AE2582" i="1"/>
  <c r="AF2582" i="1"/>
  <c r="AO2582" i="1" s="1"/>
  <c r="AG2582" i="1"/>
  <c r="AH2582" i="1"/>
  <c r="AI2582" i="1"/>
  <c r="AJ2582" i="1"/>
  <c r="AK2582" i="1"/>
  <c r="AT2582" i="1"/>
  <c r="AU2582" i="1"/>
  <c r="AV2582" i="1"/>
  <c r="AW2582" i="1"/>
  <c r="BB2582" i="1" s="1"/>
  <c r="AC2583" i="1"/>
  <c r="AD2583" i="1"/>
  <c r="AE2583" i="1"/>
  <c r="AF2583" i="1"/>
  <c r="AO2583" i="1" s="1"/>
  <c r="AN2583" i="1" s="1"/>
  <c r="AG2583" i="1"/>
  <c r="AH2583" i="1"/>
  <c r="AI2583" i="1"/>
  <c r="AJ2583" i="1"/>
  <c r="AK2583" i="1"/>
  <c r="AT2583" i="1"/>
  <c r="AU2583" i="1"/>
  <c r="AV2583" i="1"/>
  <c r="AW2583" i="1"/>
  <c r="BB2583" i="1" s="1"/>
  <c r="AC2584" i="1"/>
  <c r="AD2584" i="1"/>
  <c r="AE2584" i="1"/>
  <c r="AF2584" i="1"/>
  <c r="AO2584" i="1" s="1"/>
  <c r="AG2584" i="1"/>
  <c r="AH2584" i="1"/>
  <c r="AI2584" i="1"/>
  <c r="AJ2584" i="1"/>
  <c r="AK2584" i="1"/>
  <c r="AT2584" i="1"/>
  <c r="AU2584" i="1"/>
  <c r="AV2584" i="1"/>
  <c r="AW2584" i="1"/>
  <c r="BB2584" i="1" s="1"/>
  <c r="AC2585" i="1"/>
  <c r="AD2585" i="1"/>
  <c r="AE2585" i="1"/>
  <c r="AF2585" i="1"/>
  <c r="AG2585" i="1"/>
  <c r="AH2585" i="1"/>
  <c r="AI2585" i="1"/>
  <c r="AJ2585" i="1"/>
  <c r="AK2585" i="1"/>
  <c r="AO2585" i="1"/>
  <c r="AN2585" i="1" s="1"/>
  <c r="AT2585" i="1"/>
  <c r="AU2585" i="1"/>
  <c r="AV2585" i="1"/>
  <c r="AW2585" i="1"/>
  <c r="BB2585" i="1" s="1"/>
  <c r="AC2586" i="1"/>
  <c r="AD2586" i="1"/>
  <c r="AE2586" i="1"/>
  <c r="AF2586" i="1"/>
  <c r="AO2586" i="1" s="1"/>
  <c r="AG2586" i="1"/>
  <c r="AH2586" i="1"/>
  <c r="AI2586" i="1"/>
  <c r="AJ2586" i="1"/>
  <c r="AK2586" i="1"/>
  <c r="AT2586" i="1"/>
  <c r="AU2586" i="1"/>
  <c r="AV2586" i="1"/>
  <c r="AW2586" i="1"/>
  <c r="BB2586" i="1" s="1"/>
  <c r="AC2587" i="1"/>
  <c r="AD2587" i="1"/>
  <c r="AE2587" i="1"/>
  <c r="AF2587" i="1"/>
  <c r="AG2587" i="1"/>
  <c r="AH2587" i="1"/>
  <c r="AI2587" i="1"/>
  <c r="AJ2587" i="1"/>
  <c r="AK2587" i="1"/>
  <c r="AO2587" i="1"/>
  <c r="AN2587" i="1" s="1"/>
  <c r="AT2587" i="1"/>
  <c r="AU2587" i="1"/>
  <c r="AV2587" i="1"/>
  <c r="AW2587" i="1"/>
  <c r="BB2587" i="1" s="1"/>
  <c r="AC2588" i="1"/>
  <c r="AD2588" i="1"/>
  <c r="AE2588" i="1"/>
  <c r="AF2588" i="1"/>
  <c r="AO2588" i="1" s="1"/>
  <c r="AG2588" i="1"/>
  <c r="AH2588" i="1"/>
  <c r="AI2588" i="1"/>
  <c r="AJ2588" i="1"/>
  <c r="AK2588" i="1"/>
  <c r="AT2588" i="1"/>
  <c r="AU2588" i="1"/>
  <c r="AV2588" i="1"/>
  <c r="AW2588" i="1"/>
  <c r="BB2588" i="1" s="1"/>
  <c r="AC2589" i="1"/>
  <c r="AD2589" i="1"/>
  <c r="AE2589" i="1"/>
  <c r="AF2589" i="1"/>
  <c r="AO2589" i="1" s="1"/>
  <c r="AN2589" i="1" s="1"/>
  <c r="AG2589" i="1"/>
  <c r="AH2589" i="1"/>
  <c r="AI2589" i="1"/>
  <c r="AJ2589" i="1"/>
  <c r="AK2589" i="1"/>
  <c r="AT2589" i="1"/>
  <c r="AU2589" i="1"/>
  <c r="AV2589" i="1"/>
  <c r="AW2589" i="1"/>
  <c r="BB2589" i="1" s="1"/>
  <c r="AC2590" i="1"/>
  <c r="AD2590" i="1"/>
  <c r="AE2590" i="1"/>
  <c r="AF2590" i="1"/>
  <c r="AO2590" i="1" s="1"/>
  <c r="AG2590" i="1"/>
  <c r="AH2590" i="1"/>
  <c r="AI2590" i="1"/>
  <c r="AJ2590" i="1"/>
  <c r="AK2590" i="1"/>
  <c r="AT2590" i="1"/>
  <c r="AU2590" i="1"/>
  <c r="AV2590" i="1"/>
  <c r="AW2590" i="1"/>
  <c r="BB2590" i="1" s="1"/>
  <c r="AC2591" i="1"/>
  <c r="AD2591" i="1"/>
  <c r="AE2591" i="1"/>
  <c r="AF2591" i="1"/>
  <c r="AO2591" i="1" s="1"/>
  <c r="AN2591" i="1" s="1"/>
  <c r="AG2591" i="1"/>
  <c r="AH2591" i="1"/>
  <c r="AI2591" i="1"/>
  <c r="AJ2591" i="1"/>
  <c r="AK2591" i="1"/>
  <c r="AT2591" i="1"/>
  <c r="AU2591" i="1"/>
  <c r="AV2591" i="1"/>
  <c r="AW2591" i="1"/>
  <c r="BB2591" i="1" s="1"/>
  <c r="AC2592" i="1"/>
  <c r="AD2592" i="1"/>
  <c r="AE2592" i="1"/>
  <c r="AF2592" i="1"/>
  <c r="AO2592" i="1" s="1"/>
  <c r="AG2592" i="1"/>
  <c r="AH2592" i="1"/>
  <c r="AI2592" i="1"/>
  <c r="AJ2592" i="1"/>
  <c r="AK2592" i="1"/>
  <c r="AT2592" i="1"/>
  <c r="AU2592" i="1"/>
  <c r="AV2592" i="1"/>
  <c r="AW2592" i="1"/>
  <c r="BB2592" i="1" s="1"/>
  <c r="AC2593" i="1"/>
  <c r="AD2593" i="1"/>
  <c r="AE2593" i="1"/>
  <c r="AF2593" i="1"/>
  <c r="AG2593" i="1"/>
  <c r="AH2593" i="1"/>
  <c r="AI2593" i="1"/>
  <c r="AJ2593" i="1"/>
  <c r="AK2593" i="1"/>
  <c r="AO2593" i="1"/>
  <c r="AN2593" i="1" s="1"/>
  <c r="AT2593" i="1"/>
  <c r="AU2593" i="1"/>
  <c r="AV2593" i="1"/>
  <c r="AW2593" i="1"/>
  <c r="BB2593" i="1" s="1"/>
  <c r="AC2594" i="1"/>
  <c r="AD2594" i="1"/>
  <c r="AE2594" i="1"/>
  <c r="AF2594" i="1"/>
  <c r="AO2594" i="1" s="1"/>
  <c r="AG2594" i="1"/>
  <c r="AH2594" i="1"/>
  <c r="AI2594" i="1"/>
  <c r="AJ2594" i="1"/>
  <c r="AK2594" i="1"/>
  <c r="AT2594" i="1"/>
  <c r="AU2594" i="1"/>
  <c r="AV2594" i="1"/>
  <c r="AW2594" i="1"/>
  <c r="BB2594" i="1" s="1"/>
  <c r="AC2595" i="1"/>
  <c r="AD2595" i="1"/>
  <c r="AE2595" i="1"/>
  <c r="AF2595" i="1"/>
  <c r="AG2595" i="1"/>
  <c r="AH2595" i="1"/>
  <c r="AI2595" i="1"/>
  <c r="AJ2595" i="1"/>
  <c r="AK2595" i="1"/>
  <c r="AO2595" i="1"/>
  <c r="AN2595" i="1" s="1"/>
  <c r="AT2595" i="1"/>
  <c r="AU2595" i="1"/>
  <c r="AV2595" i="1"/>
  <c r="AW2595" i="1"/>
  <c r="BB2595" i="1" s="1"/>
  <c r="AC2596" i="1"/>
  <c r="AD2596" i="1"/>
  <c r="AE2596" i="1"/>
  <c r="AF2596" i="1"/>
  <c r="AO2596" i="1" s="1"/>
  <c r="AG2596" i="1"/>
  <c r="AH2596" i="1"/>
  <c r="AI2596" i="1"/>
  <c r="AJ2596" i="1"/>
  <c r="AK2596" i="1"/>
  <c r="AT2596" i="1"/>
  <c r="AU2596" i="1"/>
  <c r="AV2596" i="1"/>
  <c r="AW2596" i="1"/>
  <c r="BB2596" i="1" s="1"/>
  <c r="AC2597" i="1"/>
  <c r="AD2597" i="1"/>
  <c r="AE2597" i="1"/>
  <c r="AF2597" i="1"/>
  <c r="AO2597" i="1" s="1"/>
  <c r="AN2597" i="1" s="1"/>
  <c r="AG2597" i="1"/>
  <c r="AH2597" i="1"/>
  <c r="AI2597" i="1"/>
  <c r="AJ2597" i="1"/>
  <c r="AK2597" i="1"/>
  <c r="AT2597" i="1"/>
  <c r="AU2597" i="1"/>
  <c r="AV2597" i="1"/>
  <c r="AW2597" i="1"/>
  <c r="BB2597" i="1" s="1"/>
  <c r="AC2598" i="1"/>
  <c r="AD2598" i="1"/>
  <c r="AE2598" i="1"/>
  <c r="AF2598" i="1"/>
  <c r="AO2598" i="1" s="1"/>
  <c r="AG2598" i="1"/>
  <c r="AH2598" i="1"/>
  <c r="AI2598" i="1"/>
  <c r="AJ2598" i="1"/>
  <c r="AK2598" i="1"/>
  <c r="AT2598" i="1"/>
  <c r="AU2598" i="1"/>
  <c r="AV2598" i="1"/>
  <c r="AW2598" i="1"/>
  <c r="BB2598" i="1" s="1"/>
  <c r="AC2599" i="1"/>
  <c r="AD2599" i="1"/>
  <c r="AE2599" i="1"/>
  <c r="AF2599" i="1"/>
  <c r="AO2599" i="1" s="1"/>
  <c r="AN2599" i="1" s="1"/>
  <c r="AG2599" i="1"/>
  <c r="AH2599" i="1"/>
  <c r="AI2599" i="1"/>
  <c r="AJ2599" i="1"/>
  <c r="AK2599" i="1"/>
  <c r="AT2599" i="1"/>
  <c r="AU2599" i="1"/>
  <c r="AV2599" i="1"/>
  <c r="AW2599" i="1"/>
  <c r="BB2599" i="1" s="1"/>
  <c r="AC2600" i="1"/>
  <c r="AD2600" i="1"/>
  <c r="AE2600" i="1"/>
  <c r="AF2600" i="1"/>
  <c r="AO2600" i="1" s="1"/>
  <c r="AG2600" i="1"/>
  <c r="AH2600" i="1"/>
  <c r="AI2600" i="1"/>
  <c r="AJ2600" i="1"/>
  <c r="AK2600" i="1"/>
  <c r="AT2600" i="1"/>
  <c r="AU2600" i="1"/>
  <c r="AV2600" i="1"/>
  <c r="AW2600" i="1"/>
  <c r="BB2600" i="1" s="1"/>
  <c r="AC2601" i="1"/>
  <c r="AD2601" i="1"/>
  <c r="AE2601" i="1"/>
  <c r="AF2601" i="1"/>
  <c r="AG2601" i="1"/>
  <c r="AH2601" i="1"/>
  <c r="AI2601" i="1"/>
  <c r="AJ2601" i="1"/>
  <c r="AK2601" i="1"/>
  <c r="AO2601" i="1"/>
  <c r="AN2601" i="1" s="1"/>
  <c r="AT2601" i="1"/>
  <c r="AU2601" i="1"/>
  <c r="AV2601" i="1"/>
  <c r="AW2601" i="1"/>
  <c r="BB2601" i="1" s="1"/>
  <c r="AC2602" i="1"/>
  <c r="AD2602" i="1"/>
  <c r="AE2602" i="1"/>
  <c r="AF2602" i="1"/>
  <c r="AO2602" i="1" s="1"/>
  <c r="AG2602" i="1"/>
  <c r="AH2602" i="1"/>
  <c r="AI2602" i="1"/>
  <c r="AJ2602" i="1"/>
  <c r="AK2602" i="1"/>
  <c r="AT2602" i="1"/>
  <c r="AU2602" i="1"/>
  <c r="AV2602" i="1"/>
  <c r="AW2602" i="1"/>
  <c r="BB2602" i="1" s="1"/>
  <c r="AC2603" i="1"/>
  <c r="AD2603" i="1"/>
  <c r="AE2603" i="1"/>
  <c r="AF2603" i="1"/>
  <c r="AG2603" i="1"/>
  <c r="AH2603" i="1"/>
  <c r="AI2603" i="1"/>
  <c r="AJ2603" i="1"/>
  <c r="AK2603" i="1"/>
  <c r="AO2603" i="1"/>
  <c r="AN2603" i="1" s="1"/>
  <c r="AT2603" i="1"/>
  <c r="AU2603" i="1"/>
  <c r="AV2603" i="1"/>
  <c r="AW2603" i="1"/>
  <c r="BB2603" i="1" s="1"/>
  <c r="AC2604" i="1"/>
  <c r="AD2604" i="1"/>
  <c r="AE2604" i="1"/>
  <c r="AF2604" i="1"/>
  <c r="AO2604" i="1" s="1"/>
  <c r="AG2604" i="1"/>
  <c r="AH2604" i="1"/>
  <c r="AI2604" i="1"/>
  <c r="AJ2604" i="1"/>
  <c r="AK2604" i="1"/>
  <c r="AT2604" i="1"/>
  <c r="AU2604" i="1"/>
  <c r="AV2604" i="1"/>
  <c r="AW2604" i="1"/>
  <c r="BB2604" i="1" s="1"/>
  <c r="AC2605" i="1"/>
  <c r="AD2605" i="1"/>
  <c r="AE2605" i="1"/>
  <c r="AF2605" i="1"/>
  <c r="AO2605" i="1" s="1"/>
  <c r="AN2605" i="1" s="1"/>
  <c r="AG2605" i="1"/>
  <c r="AH2605" i="1"/>
  <c r="AI2605" i="1"/>
  <c r="AJ2605" i="1"/>
  <c r="AK2605" i="1"/>
  <c r="AT2605" i="1"/>
  <c r="AU2605" i="1"/>
  <c r="AV2605" i="1"/>
  <c r="AW2605" i="1"/>
  <c r="BB2605" i="1" s="1"/>
  <c r="AC2606" i="1"/>
  <c r="AD2606" i="1"/>
  <c r="AE2606" i="1"/>
  <c r="AF2606" i="1"/>
  <c r="AO2606" i="1" s="1"/>
  <c r="AG2606" i="1"/>
  <c r="AH2606" i="1"/>
  <c r="AI2606" i="1"/>
  <c r="AJ2606" i="1"/>
  <c r="AK2606" i="1"/>
  <c r="AT2606" i="1"/>
  <c r="AU2606" i="1"/>
  <c r="AV2606" i="1"/>
  <c r="AW2606" i="1"/>
  <c r="BB2606" i="1" s="1"/>
  <c r="AC2607" i="1"/>
  <c r="AD2607" i="1"/>
  <c r="AE2607" i="1"/>
  <c r="AF2607" i="1"/>
  <c r="AO2607" i="1" s="1"/>
  <c r="AN2607" i="1" s="1"/>
  <c r="AG2607" i="1"/>
  <c r="AH2607" i="1"/>
  <c r="AI2607" i="1"/>
  <c r="AJ2607" i="1"/>
  <c r="AK2607" i="1"/>
  <c r="AT2607" i="1"/>
  <c r="AU2607" i="1"/>
  <c r="AV2607" i="1"/>
  <c r="AW2607" i="1"/>
  <c r="BB2607" i="1" s="1"/>
  <c r="AC2608" i="1"/>
  <c r="AD2608" i="1"/>
  <c r="AE2608" i="1"/>
  <c r="AF2608" i="1"/>
  <c r="AO2608" i="1" s="1"/>
  <c r="AG2608" i="1"/>
  <c r="AH2608" i="1"/>
  <c r="AI2608" i="1"/>
  <c r="AJ2608" i="1"/>
  <c r="AK2608" i="1"/>
  <c r="AT2608" i="1"/>
  <c r="AU2608" i="1"/>
  <c r="AV2608" i="1"/>
  <c r="AW2608" i="1"/>
  <c r="BB2608" i="1" s="1"/>
  <c r="AC2609" i="1"/>
  <c r="AD2609" i="1"/>
  <c r="AE2609" i="1"/>
  <c r="AF2609" i="1"/>
  <c r="AG2609" i="1"/>
  <c r="AH2609" i="1"/>
  <c r="AI2609" i="1"/>
  <c r="AJ2609" i="1"/>
  <c r="AK2609" i="1"/>
  <c r="AO2609" i="1"/>
  <c r="AN2609" i="1" s="1"/>
  <c r="AT2609" i="1"/>
  <c r="AU2609" i="1"/>
  <c r="AV2609" i="1"/>
  <c r="AW2609" i="1"/>
  <c r="BB2609" i="1" s="1"/>
  <c r="AC2610" i="1"/>
  <c r="AD2610" i="1"/>
  <c r="AE2610" i="1"/>
  <c r="AF2610" i="1"/>
  <c r="AO2610" i="1" s="1"/>
  <c r="AG2610" i="1"/>
  <c r="AH2610" i="1"/>
  <c r="AI2610" i="1"/>
  <c r="AJ2610" i="1"/>
  <c r="AK2610" i="1"/>
  <c r="AT2610" i="1"/>
  <c r="AU2610" i="1"/>
  <c r="AV2610" i="1"/>
  <c r="AW2610" i="1"/>
  <c r="BB2610" i="1" s="1"/>
  <c r="AC2611" i="1"/>
  <c r="AD2611" i="1"/>
  <c r="AE2611" i="1"/>
  <c r="AF2611" i="1"/>
  <c r="AG2611" i="1"/>
  <c r="AH2611" i="1"/>
  <c r="AI2611" i="1"/>
  <c r="AJ2611" i="1"/>
  <c r="AK2611" i="1"/>
  <c r="AO2611" i="1"/>
  <c r="AN2611" i="1" s="1"/>
  <c r="AT2611" i="1"/>
  <c r="AU2611" i="1"/>
  <c r="AV2611" i="1"/>
  <c r="AW2611" i="1"/>
  <c r="BB2611" i="1" s="1"/>
  <c r="AC2612" i="1"/>
  <c r="AD2612" i="1"/>
  <c r="AE2612" i="1"/>
  <c r="AF2612" i="1"/>
  <c r="AO2612" i="1" s="1"/>
  <c r="AG2612" i="1"/>
  <c r="AH2612" i="1"/>
  <c r="AI2612" i="1"/>
  <c r="AJ2612" i="1"/>
  <c r="AK2612" i="1"/>
  <c r="AT2612" i="1"/>
  <c r="AU2612" i="1"/>
  <c r="AV2612" i="1"/>
  <c r="AW2612" i="1"/>
  <c r="BB2612" i="1" s="1"/>
  <c r="AC2613" i="1"/>
  <c r="AD2613" i="1"/>
  <c r="AE2613" i="1"/>
  <c r="AF2613" i="1"/>
  <c r="AO2613" i="1" s="1"/>
  <c r="AN2613" i="1" s="1"/>
  <c r="AG2613" i="1"/>
  <c r="AH2613" i="1"/>
  <c r="AI2613" i="1"/>
  <c r="AJ2613" i="1"/>
  <c r="AK2613" i="1"/>
  <c r="AT2613" i="1"/>
  <c r="AU2613" i="1"/>
  <c r="AV2613" i="1"/>
  <c r="AW2613" i="1"/>
  <c r="BB2613" i="1" s="1"/>
  <c r="AC2614" i="1"/>
  <c r="AD2614" i="1"/>
  <c r="AE2614" i="1"/>
  <c r="AF2614" i="1"/>
  <c r="AO2614" i="1" s="1"/>
  <c r="AG2614" i="1"/>
  <c r="AH2614" i="1"/>
  <c r="AI2614" i="1"/>
  <c r="AJ2614" i="1"/>
  <c r="AK2614" i="1"/>
  <c r="AT2614" i="1"/>
  <c r="AU2614" i="1"/>
  <c r="AV2614" i="1"/>
  <c r="AW2614" i="1"/>
  <c r="BB2614" i="1" s="1"/>
  <c r="AC2615" i="1"/>
  <c r="AD2615" i="1"/>
  <c r="AE2615" i="1"/>
  <c r="AF2615" i="1"/>
  <c r="AO2615" i="1" s="1"/>
  <c r="AN2615" i="1" s="1"/>
  <c r="AG2615" i="1"/>
  <c r="AH2615" i="1"/>
  <c r="AI2615" i="1"/>
  <c r="AJ2615" i="1"/>
  <c r="AK2615" i="1"/>
  <c r="AT2615" i="1"/>
  <c r="AU2615" i="1"/>
  <c r="AV2615" i="1"/>
  <c r="AW2615" i="1"/>
  <c r="BB2615" i="1" s="1"/>
  <c r="AC2616" i="1"/>
  <c r="AD2616" i="1"/>
  <c r="AE2616" i="1"/>
  <c r="AF2616" i="1"/>
  <c r="AO2616" i="1" s="1"/>
  <c r="AG2616" i="1"/>
  <c r="AH2616" i="1"/>
  <c r="AI2616" i="1"/>
  <c r="AJ2616" i="1"/>
  <c r="AK2616" i="1"/>
  <c r="AT2616" i="1"/>
  <c r="AU2616" i="1"/>
  <c r="AV2616" i="1"/>
  <c r="AW2616" i="1"/>
  <c r="BB2616" i="1" s="1"/>
  <c r="AC2617" i="1"/>
  <c r="AD2617" i="1"/>
  <c r="AE2617" i="1"/>
  <c r="AF2617" i="1"/>
  <c r="AG2617" i="1"/>
  <c r="AH2617" i="1"/>
  <c r="AI2617" i="1"/>
  <c r="AJ2617" i="1"/>
  <c r="AK2617" i="1"/>
  <c r="AO2617" i="1"/>
  <c r="AN2617" i="1" s="1"/>
  <c r="AT2617" i="1"/>
  <c r="AU2617" i="1"/>
  <c r="AV2617" i="1"/>
  <c r="AW2617" i="1"/>
  <c r="BB2617" i="1" s="1"/>
  <c r="AC2618" i="1"/>
  <c r="AD2618" i="1"/>
  <c r="AE2618" i="1"/>
  <c r="AF2618" i="1"/>
  <c r="AO2618" i="1" s="1"/>
  <c r="AG2618" i="1"/>
  <c r="AH2618" i="1"/>
  <c r="AI2618" i="1"/>
  <c r="AJ2618" i="1"/>
  <c r="AK2618" i="1"/>
  <c r="AT2618" i="1"/>
  <c r="AU2618" i="1"/>
  <c r="AV2618" i="1"/>
  <c r="AW2618" i="1"/>
  <c r="BB2618" i="1" s="1"/>
  <c r="AC2619" i="1"/>
  <c r="AD2619" i="1"/>
  <c r="AE2619" i="1"/>
  <c r="AF2619" i="1"/>
  <c r="AG2619" i="1"/>
  <c r="AH2619" i="1"/>
  <c r="AI2619" i="1"/>
  <c r="AJ2619" i="1"/>
  <c r="AK2619" i="1"/>
  <c r="AO2619" i="1"/>
  <c r="AN2619" i="1" s="1"/>
  <c r="AT2619" i="1"/>
  <c r="AU2619" i="1"/>
  <c r="AV2619" i="1"/>
  <c r="AW2619" i="1"/>
  <c r="BB2619" i="1" s="1"/>
  <c r="AC2620" i="1"/>
  <c r="AD2620" i="1"/>
  <c r="AE2620" i="1"/>
  <c r="AF2620" i="1"/>
  <c r="AO2620" i="1" s="1"/>
  <c r="AG2620" i="1"/>
  <c r="AH2620" i="1"/>
  <c r="AI2620" i="1"/>
  <c r="AJ2620" i="1"/>
  <c r="AK2620" i="1"/>
  <c r="AT2620" i="1"/>
  <c r="AU2620" i="1"/>
  <c r="AV2620" i="1"/>
  <c r="AW2620" i="1"/>
  <c r="BB2620" i="1" s="1"/>
  <c r="AC2621" i="1"/>
  <c r="AD2621" i="1"/>
  <c r="AE2621" i="1"/>
  <c r="AF2621" i="1"/>
  <c r="AO2621" i="1" s="1"/>
  <c r="AN2621" i="1" s="1"/>
  <c r="AG2621" i="1"/>
  <c r="AH2621" i="1"/>
  <c r="AI2621" i="1"/>
  <c r="AJ2621" i="1"/>
  <c r="AK2621" i="1"/>
  <c r="AT2621" i="1"/>
  <c r="AU2621" i="1"/>
  <c r="AV2621" i="1"/>
  <c r="AW2621" i="1"/>
  <c r="BB2621" i="1" s="1"/>
  <c r="AC2622" i="1"/>
  <c r="AD2622" i="1"/>
  <c r="AE2622" i="1"/>
  <c r="AF2622" i="1"/>
  <c r="AO2622" i="1" s="1"/>
  <c r="AG2622" i="1"/>
  <c r="AH2622" i="1"/>
  <c r="AI2622" i="1"/>
  <c r="AJ2622" i="1"/>
  <c r="AK2622" i="1"/>
  <c r="AT2622" i="1"/>
  <c r="AU2622" i="1"/>
  <c r="AV2622" i="1"/>
  <c r="AW2622" i="1"/>
  <c r="BB2622" i="1" s="1"/>
  <c r="AC2623" i="1"/>
  <c r="AD2623" i="1"/>
  <c r="AE2623" i="1"/>
  <c r="AF2623" i="1"/>
  <c r="AO2623" i="1" s="1"/>
  <c r="AN2623" i="1" s="1"/>
  <c r="AG2623" i="1"/>
  <c r="AH2623" i="1"/>
  <c r="AI2623" i="1"/>
  <c r="AJ2623" i="1"/>
  <c r="AK2623" i="1"/>
  <c r="AT2623" i="1"/>
  <c r="AU2623" i="1"/>
  <c r="AV2623" i="1"/>
  <c r="AW2623" i="1"/>
  <c r="BB2623" i="1" s="1"/>
  <c r="AC2624" i="1"/>
  <c r="AD2624" i="1"/>
  <c r="AE2624" i="1"/>
  <c r="AF2624" i="1"/>
  <c r="AO2624" i="1" s="1"/>
  <c r="AG2624" i="1"/>
  <c r="AH2624" i="1"/>
  <c r="AI2624" i="1"/>
  <c r="AJ2624" i="1"/>
  <c r="AK2624" i="1"/>
  <c r="AT2624" i="1"/>
  <c r="AU2624" i="1"/>
  <c r="AV2624" i="1"/>
  <c r="AW2624" i="1"/>
  <c r="BB2624" i="1" s="1"/>
  <c r="AC2625" i="1"/>
  <c r="AD2625" i="1"/>
  <c r="AE2625" i="1"/>
  <c r="AF2625" i="1"/>
  <c r="AG2625" i="1"/>
  <c r="AH2625" i="1"/>
  <c r="AI2625" i="1"/>
  <c r="AJ2625" i="1"/>
  <c r="AK2625" i="1"/>
  <c r="AO2625" i="1"/>
  <c r="AN2625" i="1" s="1"/>
  <c r="AT2625" i="1"/>
  <c r="AU2625" i="1"/>
  <c r="AV2625" i="1"/>
  <c r="AW2625" i="1"/>
  <c r="BB2625" i="1" s="1"/>
  <c r="AC2626" i="1"/>
  <c r="AD2626" i="1"/>
  <c r="AE2626" i="1"/>
  <c r="AF2626" i="1"/>
  <c r="AO2626" i="1" s="1"/>
  <c r="AG2626" i="1"/>
  <c r="AH2626" i="1"/>
  <c r="AI2626" i="1"/>
  <c r="AJ2626" i="1"/>
  <c r="AK2626" i="1"/>
  <c r="AT2626" i="1"/>
  <c r="AU2626" i="1"/>
  <c r="AV2626" i="1"/>
  <c r="AW2626" i="1"/>
  <c r="BB2626" i="1" s="1"/>
  <c r="AC2627" i="1"/>
  <c r="AD2627" i="1"/>
  <c r="AE2627" i="1"/>
  <c r="AF2627" i="1"/>
  <c r="AG2627" i="1"/>
  <c r="AH2627" i="1"/>
  <c r="AI2627" i="1"/>
  <c r="AJ2627" i="1"/>
  <c r="AK2627" i="1"/>
  <c r="AO2627" i="1"/>
  <c r="AN2627" i="1" s="1"/>
  <c r="AT2627" i="1"/>
  <c r="AU2627" i="1"/>
  <c r="AV2627" i="1"/>
  <c r="AW2627" i="1"/>
  <c r="BB2627" i="1" s="1"/>
  <c r="AC2628" i="1"/>
  <c r="AD2628" i="1"/>
  <c r="AE2628" i="1"/>
  <c r="AF2628" i="1"/>
  <c r="AO2628" i="1" s="1"/>
  <c r="AG2628" i="1"/>
  <c r="AH2628" i="1"/>
  <c r="AI2628" i="1"/>
  <c r="AJ2628" i="1"/>
  <c r="AK2628" i="1"/>
  <c r="AT2628" i="1"/>
  <c r="AU2628" i="1"/>
  <c r="AV2628" i="1"/>
  <c r="AW2628" i="1"/>
  <c r="BB2628" i="1" s="1"/>
  <c r="AC2629" i="1"/>
  <c r="AD2629" i="1"/>
  <c r="AE2629" i="1"/>
  <c r="AF2629" i="1"/>
  <c r="AO2629" i="1" s="1"/>
  <c r="AN2629" i="1" s="1"/>
  <c r="AG2629" i="1"/>
  <c r="AH2629" i="1"/>
  <c r="AI2629" i="1"/>
  <c r="AJ2629" i="1"/>
  <c r="AK2629" i="1"/>
  <c r="AT2629" i="1"/>
  <c r="AU2629" i="1"/>
  <c r="AV2629" i="1"/>
  <c r="AW2629" i="1"/>
  <c r="BB2629" i="1" s="1"/>
  <c r="AC2630" i="1"/>
  <c r="AD2630" i="1"/>
  <c r="AE2630" i="1"/>
  <c r="AF2630" i="1"/>
  <c r="AO2630" i="1" s="1"/>
  <c r="AG2630" i="1"/>
  <c r="AH2630" i="1"/>
  <c r="AI2630" i="1"/>
  <c r="AJ2630" i="1"/>
  <c r="AK2630" i="1"/>
  <c r="AT2630" i="1"/>
  <c r="AU2630" i="1"/>
  <c r="AV2630" i="1"/>
  <c r="AW2630" i="1"/>
  <c r="BB2630" i="1" s="1"/>
  <c r="AC2631" i="1"/>
  <c r="AD2631" i="1"/>
  <c r="AE2631" i="1"/>
  <c r="AF2631" i="1"/>
  <c r="AO2631" i="1" s="1"/>
  <c r="AN2631" i="1" s="1"/>
  <c r="AG2631" i="1"/>
  <c r="AH2631" i="1"/>
  <c r="AI2631" i="1"/>
  <c r="AJ2631" i="1"/>
  <c r="AK2631" i="1"/>
  <c r="AT2631" i="1"/>
  <c r="AU2631" i="1"/>
  <c r="AV2631" i="1"/>
  <c r="AW2631" i="1"/>
  <c r="BB2631" i="1" s="1"/>
  <c r="AC2632" i="1"/>
  <c r="AD2632" i="1"/>
  <c r="AE2632" i="1"/>
  <c r="AF2632" i="1"/>
  <c r="AO2632" i="1" s="1"/>
  <c r="AG2632" i="1"/>
  <c r="AH2632" i="1"/>
  <c r="AI2632" i="1"/>
  <c r="AJ2632" i="1"/>
  <c r="AK2632" i="1"/>
  <c r="AT2632" i="1"/>
  <c r="AU2632" i="1"/>
  <c r="AV2632" i="1"/>
  <c r="AW2632" i="1"/>
  <c r="BB2632" i="1" s="1"/>
  <c r="AC2633" i="1"/>
  <c r="AD2633" i="1"/>
  <c r="AE2633" i="1"/>
  <c r="AF2633" i="1"/>
  <c r="AG2633" i="1"/>
  <c r="AH2633" i="1"/>
  <c r="AI2633" i="1"/>
  <c r="AJ2633" i="1"/>
  <c r="AK2633" i="1"/>
  <c r="AO2633" i="1"/>
  <c r="AN2633" i="1" s="1"/>
  <c r="AT2633" i="1"/>
  <c r="AU2633" i="1"/>
  <c r="AV2633" i="1"/>
  <c r="AW2633" i="1"/>
  <c r="BB2633" i="1" s="1"/>
  <c r="AC2634" i="1"/>
  <c r="AD2634" i="1"/>
  <c r="AE2634" i="1"/>
  <c r="AF2634" i="1"/>
  <c r="AO2634" i="1" s="1"/>
  <c r="AG2634" i="1"/>
  <c r="AH2634" i="1"/>
  <c r="AI2634" i="1"/>
  <c r="AJ2634" i="1"/>
  <c r="AK2634" i="1"/>
  <c r="AT2634" i="1"/>
  <c r="AU2634" i="1"/>
  <c r="AV2634" i="1"/>
  <c r="AW2634" i="1"/>
  <c r="BB2634" i="1" s="1"/>
  <c r="AC2635" i="1"/>
  <c r="AD2635" i="1"/>
  <c r="AE2635" i="1"/>
  <c r="AF2635" i="1"/>
  <c r="AG2635" i="1"/>
  <c r="AH2635" i="1"/>
  <c r="AI2635" i="1"/>
  <c r="AJ2635" i="1"/>
  <c r="AK2635" i="1"/>
  <c r="AO2635" i="1"/>
  <c r="AN2635" i="1" s="1"/>
  <c r="AT2635" i="1"/>
  <c r="AU2635" i="1"/>
  <c r="AV2635" i="1"/>
  <c r="AW2635" i="1"/>
  <c r="BB2635" i="1" s="1"/>
  <c r="AC2636" i="1"/>
  <c r="AD2636" i="1"/>
  <c r="AE2636" i="1"/>
  <c r="AF2636" i="1"/>
  <c r="AO2636" i="1" s="1"/>
  <c r="AG2636" i="1"/>
  <c r="AH2636" i="1"/>
  <c r="AI2636" i="1"/>
  <c r="AJ2636" i="1"/>
  <c r="AK2636" i="1"/>
  <c r="AT2636" i="1"/>
  <c r="AU2636" i="1"/>
  <c r="AV2636" i="1"/>
  <c r="AW2636" i="1"/>
  <c r="BB2636" i="1" s="1"/>
  <c r="AC2637" i="1"/>
  <c r="AD2637" i="1"/>
  <c r="AE2637" i="1"/>
  <c r="AF2637" i="1"/>
  <c r="AO2637" i="1" s="1"/>
  <c r="AN2637" i="1" s="1"/>
  <c r="AG2637" i="1"/>
  <c r="AH2637" i="1"/>
  <c r="AI2637" i="1"/>
  <c r="AJ2637" i="1"/>
  <c r="AK2637" i="1"/>
  <c r="AT2637" i="1"/>
  <c r="AU2637" i="1"/>
  <c r="AV2637" i="1"/>
  <c r="AW2637" i="1"/>
  <c r="BB2637" i="1" s="1"/>
  <c r="AC2638" i="1"/>
  <c r="AD2638" i="1"/>
  <c r="AE2638" i="1"/>
  <c r="AF2638" i="1"/>
  <c r="AO2638" i="1" s="1"/>
  <c r="AG2638" i="1"/>
  <c r="AH2638" i="1"/>
  <c r="AI2638" i="1"/>
  <c r="AJ2638" i="1"/>
  <c r="AK2638" i="1"/>
  <c r="AT2638" i="1"/>
  <c r="AU2638" i="1"/>
  <c r="AV2638" i="1"/>
  <c r="AW2638" i="1"/>
  <c r="BB2638" i="1" s="1"/>
  <c r="AC2639" i="1"/>
  <c r="AD2639" i="1"/>
  <c r="AE2639" i="1"/>
  <c r="AF2639" i="1"/>
  <c r="AO2639" i="1" s="1"/>
  <c r="AN2639" i="1" s="1"/>
  <c r="AG2639" i="1"/>
  <c r="AH2639" i="1"/>
  <c r="AI2639" i="1"/>
  <c r="AJ2639" i="1"/>
  <c r="AK2639" i="1"/>
  <c r="AT2639" i="1"/>
  <c r="AU2639" i="1"/>
  <c r="AV2639" i="1"/>
  <c r="AW2639" i="1"/>
  <c r="BB2639" i="1" s="1"/>
  <c r="AC2640" i="1"/>
  <c r="AD2640" i="1"/>
  <c r="AE2640" i="1"/>
  <c r="AF2640" i="1"/>
  <c r="AO2640" i="1" s="1"/>
  <c r="AG2640" i="1"/>
  <c r="AH2640" i="1"/>
  <c r="AI2640" i="1"/>
  <c r="AJ2640" i="1"/>
  <c r="AK2640" i="1"/>
  <c r="AT2640" i="1"/>
  <c r="AU2640" i="1"/>
  <c r="AV2640" i="1"/>
  <c r="AW2640" i="1"/>
  <c r="BB2640" i="1" s="1"/>
  <c r="AC2641" i="1"/>
  <c r="AD2641" i="1"/>
  <c r="AE2641" i="1"/>
  <c r="AF2641" i="1"/>
  <c r="AG2641" i="1"/>
  <c r="AH2641" i="1"/>
  <c r="AI2641" i="1"/>
  <c r="AJ2641" i="1"/>
  <c r="AK2641" i="1"/>
  <c r="AO2641" i="1"/>
  <c r="AN2641" i="1" s="1"/>
  <c r="AT2641" i="1"/>
  <c r="AU2641" i="1"/>
  <c r="AV2641" i="1"/>
  <c r="AW2641" i="1"/>
  <c r="BB2641" i="1" s="1"/>
  <c r="AC2642" i="1"/>
  <c r="AD2642" i="1"/>
  <c r="AE2642" i="1"/>
  <c r="AF2642" i="1"/>
  <c r="AO2642" i="1" s="1"/>
  <c r="AG2642" i="1"/>
  <c r="AH2642" i="1"/>
  <c r="AI2642" i="1"/>
  <c r="AJ2642" i="1"/>
  <c r="AK2642" i="1"/>
  <c r="AT2642" i="1"/>
  <c r="AU2642" i="1"/>
  <c r="AV2642" i="1"/>
  <c r="AW2642" i="1"/>
  <c r="BB2642" i="1" s="1"/>
  <c r="AC2643" i="1"/>
  <c r="AD2643" i="1"/>
  <c r="AE2643" i="1"/>
  <c r="AF2643" i="1"/>
  <c r="AG2643" i="1"/>
  <c r="AH2643" i="1"/>
  <c r="AI2643" i="1"/>
  <c r="AJ2643" i="1"/>
  <c r="AK2643" i="1"/>
  <c r="AO2643" i="1"/>
  <c r="AN2643" i="1" s="1"/>
  <c r="AT2643" i="1"/>
  <c r="AU2643" i="1"/>
  <c r="AV2643" i="1"/>
  <c r="AW2643" i="1"/>
  <c r="BB2643" i="1" s="1"/>
  <c r="AC2644" i="1"/>
  <c r="AD2644" i="1"/>
  <c r="AE2644" i="1"/>
  <c r="AF2644" i="1"/>
  <c r="AO2644" i="1" s="1"/>
  <c r="AG2644" i="1"/>
  <c r="AH2644" i="1"/>
  <c r="AI2644" i="1"/>
  <c r="AJ2644" i="1"/>
  <c r="AK2644" i="1"/>
  <c r="AT2644" i="1"/>
  <c r="AU2644" i="1"/>
  <c r="AV2644" i="1"/>
  <c r="AW2644" i="1"/>
  <c r="BB2644" i="1" s="1"/>
  <c r="AC2645" i="1"/>
  <c r="AD2645" i="1"/>
  <c r="AE2645" i="1"/>
  <c r="AF2645" i="1"/>
  <c r="AO2645" i="1" s="1"/>
  <c r="AN2645" i="1" s="1"/>
  <c r="AG2645" i="1"/>
  <c r="AH2645" i="1"/>
  <c r="AI2645" i="1"/>
  <c r="AJ2645" i="1"/>
  <c r="AK2645" i="1"/>
  <c r="AT2645" i="1"/>
  <c r="AU2645" i="1"/>
  <c r="AV2645" i="1"/>
  <c r="AW2645" i="1"/>
  <c r="BB2645" i="1" s="1"/>
  <c r="AC2646" i="1"/>
  <c r="AD2646" i="1"/>
  <c r="AE2646" i="1"/>
  <c r="AF2646" i="1"/>
  <c r="AO2646" i="1" s="1"/>
  <c r="AG2646" i="1"/>
  <c r="AH2646" i="1"/>
  <c r="AI2646" i="1"/>
  <c r="AJ2646" i="1"/>
  <c r="AK2646" i="1"/>
  <c r="AT2646" i="1"/>
  <c r="AU2646" i="1"/>
  <c r="AV2646" i="1"/>
  <c r="AW2646" i="1"/>
  <c r="BB2646" i="1" s="1"/>
  <c r="AC2647" i="1"/>
  <c r="AD2647" i="1"/>
  <c r="AE2647" i="1"/>
  <c r="AF2647" i="1"/>
  <c r="AO2647" i="1" s="1"/>
  <c r="AN2647" i="1" s="1"/>
  <c r="AG2647" i="1"/>
  <c r="AH2647" i="1"/>
  <c r="AI2647" i="1"/>
  <c r="AJ2647" i="1"/>
  <c r="AK2647" i="1"/>
  <c r="AT2647" i="1"/>
  <c r="AU2647" i="1"/>
  <c r="AV2647" i="1"/>
  <c r="AW2647" i="1"/>
  <c r="BB2647" i="1" s="1"/>
  <c r="AC2648" i="1"/>
  <c r="AD2648" i="1"/>
  <c r="AE2648" i="1"/>
  <c r="AF2648" i="1"/>
  <c r="AO2648" i="1" s="1"/>
  <c r="AG2648" i="1"/>
  <c r="AH2648" i="1"/>
  <c r="AI2648" i="1"/>
  <c r="AJ2648" i="1"/>
  <c r="AK2648" i="1"/>
  <c r="AT2648" i="1"/>
  <c r="AU2648" i="1"/>
  <c r="AV2648" i="1"/>
  <c r="AW2648" i="1"/>
  <c r="BB2648" i="1" s="1"/>
  <c r="AC2649" i="1"/>
  <c r="AD2649" i="1"/>
  <c r="AE2649" i="1"/>
  <c r="AF2649" i="1"/>
  <c r="AG2649" i="1"/>
  <c r="AH2649" i="1"/>
  <c r="AI2649" i="1"/>
  <c r="AJ2649" i="1"/>
  <c r="AK2649" i="1"/>
  <c r="AO2649" i="1"/>
  <c r="AN2649" i="1" s="1"/>
  <c r="AT2649" i="1"/>
  <c r="AU2649" i="1"/>
  <c r="AV2649" i="1"/>
  <c r="AW2649" i="1"/>
  <c r="BB2649" i="1" s="1"/>
  <c r="AC2650" i="1"/>
  <c r="AD2650" i="1"/>
  <c r="AE2650" i="1"/>
  <c r="AF2650" i="1"/>
  <c r="AO2650" i="1" s="1"/>
  <c r="AG2650" i="1"/>
  <c r="AH2650" i="1"/>
  <c r="AI2650" i="1"/>
  <c r="AJ2650" i="1"/>
  <c r="AK2650" i="1"/>
  <c r="AT2650" i="1"/>
  <c r="AU2650" i="1"/>
  <c r="AV2650" i="1"/>
  <c r="AW2650" i="1"/>
  <c r="BB2650" i="1" s="1"/>
  <c r="AC2651" i="1"/>
  <c r="AD2651" i="1"/>
  <c r="AE2651" i="1"/>
  <c r="AF2651" i="1"/>
  <c r="AG2651" i="1"/>
  <c r="AH2651" i="1"/>
  <c r="AI2651" i="1"/>
  <c r="AJ2651" i="1"/>
  <c r="AK2651" i="1"/>
  <c r="AO2651" i="1"/>
  <c r="AN2651" i="1" s="1"/>
  <c r="AT2651" i="1"/>
  <c r="AU2651" i="1"/>
  <c r="AV2651" i="1"/>
  <c r="AW2651" i="1"/>
  <c r="BB2651" i="1" s="1"/>
  <c r="AC2652" i="1"/>
  <c r="AD2652" i="1"/>
  <c r="AE2652" i="1"/>
  <c r="AF2652" i="1"/>
  <c r="AO2652" i="1" s="1"/>
  <c r="AG2652" i="1"/>
  <c r="AH2652" i="1"/>
  <c r="AI2652" i="1"/>
  <c r="AJ2652" i="1"/>
  <c r="AK2652" i="1"/>
  <c r="AT2652" i="1"/>
  <c r="AU2652" i="1"/>
  <c r="AV2652" i="1"/>
  <c r="AW2652" i="1"/>
  <c r="BB2652" i="1" s="1"/>
  <c r="AC2653" i="1"/>
  <c r="AD2653" i="1"/>
  <c r="AE2653" i="1"/>
  <c r="AF2653" i="1"/>
  <c r="AO2653" i="1" s="1"/>
  <c r="AN2653" i="1" s="1"/>
  <c r="AG2653" i="1"/>
  <c r="AH2653" i="1"/>
  <c r="AI2653" i="1"/>
  <c r="AJ2653" i="1"/>
  <c r="AK2653" i="1"/>
  <c r="AT2653" i="1"/>
  <c r="AU2653" i="1"/>
  <c r="AV2653" i="1"/>
  <c r="AW2653" i="1"/>
  <c r="BB2653" i="1" s="1"/>
  <c r="AC2654" i="1"/>
  <c r="AD2654" i="1"/>
  <c r="AE2654" i="1"/>
  <c r="AF2654" i="1"/>
  <c r="AO2654" i="1" s="1"/>
  <c r="AG2654" i="1"/>
  <c r="AH2654" i="1"/>
  <c r="AI2654" i="1"/>
  <c r="AJ2654" i="1"/>
  <c r="AK2654" i="1"/>
  <c r="AT2654" i="1"/>
  <c r="AU2654" i="1"/>
  <c r="AV2654" i="1"/>
  <c r="AW2654" i="1"/>
  <c r="BB2654" i="1" s="1"/>
  <c r="AC2655" i="1"/>
  <c r="AD2655" i="1"/>
  <c r="AE2655" i="1"/>
  <c r="AF2655" i="1"/>
  <c r="AO2655" i="1" s="1"/>
  <c r="AN2655" i="1" s="1"/>
  <c r="AG2655" i="1"/>
  <c r="AH2655" i="1"/>
  <c r="AI2655" i="1"/>
  <c r="AJ2655" i="1"/>
  <c r="AK2655" i="1"/>
  <c r="AT2655" i="1"/>
  <c r="AU2655" i="1"/>
  <c r="AV2655" i="1"/>
  <c r="AW2655" i="1"/>
  <c r="BB2655" i="1" s="1"/>
  <c r="AC2656" i="1"/>
  <c r="AD2656" i="1"/>
  <c r="AE2656" i="1"/>
  <c r="AF2656" i="1"/>
  <c r="AO2656" i="1" s="1"/>
  <c r="AG2656" i="1"/>
  <c r="AH2656" i="1"/>
  <c r="AI2656" i="1"/>
  <c r="AJ2656" i="1"/>
  <c r="AK2656" i="1"/>
  <c r="AT2656" i="1"/>
  <c r="AU2656" i="1"/>
  <c r="AV2656" i="1"/>
  <c r="AW2656" i="1"/>
  <c r="BB2656" i="1" s="1"/>
  <c r="AC2657" i="1"/>
  <c r="AD2657" i="1"/>
  <c r="AE2657" i="1"/>
  <c r="AF2657" i="1"/>
  <c r="AG2657" i="1"/>
  <c r="AH2657" i="1"/>
  <c r="AI2657" i="1"/>
  <c r="AJ2657" i="1"/>
  <c r="AK2657" i="1"/>
  <c r="AO2657" i="1"/>
  <c r="AN2657" i="1" s="1"/>
  <c r="AT2657" i="1"/>
  <c r="AU2657" i="1"/>
  <c r="AV2657" i="1"/>
  <c r="AW2657" i="1"/>
  <c r="BB2657" i="1" s="1"/>
  <c r="AC2658" i="1"/>
  <c r="AD2658" i="1"/>
  <c r="AE2658" i="1"/>
  <c r="AF2658" i="1"/>
  <c r="AO2658" i="1" s="1"/>
  <c r="AG2658" i="1"/>
  <c r="AH2658" i="1"/>
  <c r="AI2658" i="1"/>
  <c r="AJ2658" i="1"/>
  <c r="AK2658" i="1"/>
  <c r="AT2658" i="1"/>
  <c r="AU2658" i="1"/>
  <c r="AV2658" i="1"/>
  <c r="AW2658" i="1"/>
  <c r="BB2658" i="1" s="1"/>
  <c r="AC2659" i="1"/>
  <c r="AD2659" i="1"/>
  <c r="AE2659" i="1"/>
  <c r="AF2659" i="1"/>
  <c r="AG2659" i="1"/>
  <c r="AH2659" i="1"/>
  <c r="AI2659" i="1"/>
  <c r="AJ2659" i="1"/>
  <c r="AK2659" i="1"/>
  <c r="AO2659" i="1"/>
  <c r="AN2659" i="1" s="1"/>
  <c r="AT2659" i="1"/>
  <c r="AU2659" i="1"/>
  <c r="AV2659" i="1"/>
  <c r="AW2659" i="1"/>
  <c r="BB2659" i="1" s="1"/>
  <c r="AC2660" i="1"/>
  <c r="AD2660" i="1"/>
  <c r="AE2660" i="1"/>
  <c r="AF2660" i="1"/>
  <c r="AO2660" i="1" s="1"/>
  <c r="AG2660" i="1"/>
  <c r="AH2660" i="1"/>
  <c r="AI2660" i="1"/>
  <c r="AJ2660" i="1"/>
  <c r="AK2660" i="1"/>
  <c r="AT2660" i="1"/>
  <c r="AU2660" i="1"/>
  <c r="AV2660" i="1"/>
  <c r="AW2660" i="1"/>
  <c r="BB2660" i="1" s="1"/>
  <c r="AC2661" i="1"/>
  <c r="AD2661" i="1"/>
  <c r="AE2661" i="1"/>
  <c r="AF2661" i="1"/>
  <c r="AO2661" i="1" s="1"/>
  <c r="AN2661" i="1" s="1"/>
  <c r="AG2661" i="1"/>
  <c r="AH2661" i="1"/>
  <c r="AI2661" i="1"/>
  <c r="AJ2661" i="1"/>
  <c r="AK2661" i="1"/>
  <c r="AT2661" i="1"/>
  <c r="AU2661" i="1"/>
  <c r="AV2661" i="1"/>
  <c r="AW2661" i="1"/>
  <c r="BB2661" i="1" s="1"/>
  <c r="AC2662" i="1"/>
  <c r="AD2662" i="1"/>
  <c r="AE2662" i="1"/>
  <c r="AF2662" i="1"/>
  <c r="AO2662" i="1" s="1"/>
  <c r="AG2662" i="1"/>
  <c r="AH2662" i="1"/>
  <c r="AI2662" i="1"/>
  <c r="AJ2662" i="1"/>
  <c r="AK2662" i="1"/>
  <c r="AT2662" i="1"/>
  <c r="AU2662" i="1"/>
  <c r="AV2662" i="1"/>
  <c r="AW2662" i="1"/>
  <c r="BB2662" i="1" s="1"/>
  <c r="AC2663" i="1"/>
  <c r="AD2663" i="1"/>
  <c r="AE2663" i="1"/>
  <c r="AF2663" i="1"/>
  <c r="AO2663" i="1" s="1"/>
  <c r="AN2663" i="1" s="1"/>
  <c r="AG2663" i="1"/>
  <c r="AH2663" i="1"/>
  <c r="AI2663" i="1"/>
  <c r="AJ2663" i="1"/>
  <c r="AK2663" i="1"/>
  <c r="AT2663" i="1"/>
  <c r="AU2663" i="1"/>
  <c r="AV2663" i="1"/>
  <c r="AW2663" i="1"/>
  <c r="BB2663" i="1" s="1"/>
  <c r="AC2664" i="1"/>
  <c r="AD2664" i="1"/>
  <c r="AE2664" i="1"/>
  <c r="AF2664" i="1"/>
  <c r="AO2664" i="1" s="1"/>
  <c r="AG2664" i="1"/>
  <c r="AH2664" i="1"/>
  <c r="AI2664" i="1"/>
  <c r="AJ2664" i="1"/>
  <c r="AK2664" i="1"/>
  <c r="AT2664" i="1"/>
  <c r="AU2664" i="1"/>
  <c r="AV2664" i="1"/>
  <c r="AW2664" i="1"/>
  <c r="BB2664" i="1" s="1"/>
  <c r="AC2665" i="1"/>
  <c r="AD2665" i="1"/>
  <c r="AE2665" i="1"/>
  <c r="AF2665" i="1"/>
  <c r="AG2665" i="1"/>
  <c r="AH2665" i="1"/>
  <c r="AI2665" i="1"/>
  <c r="AJ2665" i="1"/>
  <c r="AK2665" i="1"/>
  <c r="AO2665" i="1"/>
  <c r="AN2665" i="1" s="1"/>
  <c r="AT2665" i="1"/>
  <c r="AU2665" i="1"/>
  <c r="AV2665" i="1"/>
  <c r="AW2665" i="1"/>
  <c r="BB2665" i="1" s="1"/>
  <c r="AC2666" i="1"/>
  <c r="AD2666" i="1"/>
  <c r="AE2666" i="1"/>
  <c r="AF2666" i="1"/>
  <c r="AO2666" i="1" s="1"/>
  <c r="AG2666" i="1"/>
  <c r="AH2666" i="1"/>
  <c r="AI2666" i="1"/>
  <c r="AJ2666" i="1"/>
  <c r="AK2666" i="1"/>
  <c r="AT2666" i="1"/>
  <c r="AU2666" i="1"/>
  <c r="AV2666" i="1"/>
  <c r="AW2666" i="1"/>
  <c r="BB2666" i="1" s="1"/>
  <c r="AC2667" i="1"/>
  <c r="AD2667" i="1"/>
  <c r="AE2667" i="1"/>
  <c r="AF2667" i="1"/>
  <c r="AG2667" i="1"/>
  <c r="AH2667" i="1"/>
  <c r="AI2667" i="1"/>
  <c r="AJ2667" i="1"/>
  <c r="AK2667" i="1"/>
  <c r="AO2667" i="1"/>
  <c r="AN2667" i="1" s="1"/>
  <c r="AT2667" i="1"/>
  <c r="AU2667" i="1"/>
  <c r="AV2667" i="1"/>
  <c r="AW2667" i="1"/>
  <c r="BB2667" i="1" s="1"/>
  <c r="AC2668" i="1"/>
  <c r="AD2668" i="1"/>
  <c r="AE2668" i="1"/>
  <c r="AF2668" i="1"/>
  <c r="AO2668" i="1" s="1"/>
  <c r="AG2668" i="1"/>
  <c r="AH2668" i="1"/>
  <c r="AI2668" i="1"/>
  <c r="AJ2668" i="1"/>
  <c r="AK2668" i="1"/>
  <c r="AT2668" i="1"/>
  <c r="AU2668" i="1"/>
  <c r="AV2668" i="1"/>
  <c r="AW2668" i="1"/>
  <c r="BB2668" i="1" s="1"/>
  <c r="AC2669" i="1"/>
  <c r="AD2669" i="1"/>
  <c r="AE2669" i="1"/>
  <c r="AF2669" i="1"/>
  <c r="AO2669" i="1" s="1"/>
  <c r="AN2669" i="1" s="1"/>
  <c r="AG2669" i="1"/>
  <c r="AH2669" i="1"/>
  <c r="AI2669" i="1"/>
  <c r="AJ2669" i="1"/>
  <c r="AK2669" i="1"/>
  <c r="AT2669" i="1"/>
  <c r="AU2669" i="1"/>
  <c r="AV2669" i="1"/>
  <c r="AW2669" i="1"/>
  <c r="BB2669" i="1" s="1"/>
  <c r="AC2670" i="1"/>
  <c r="AD2670" i="1"/>
  <c r="AE2670" i="1"/>
  <c r="AF2670" i="1"/>
  <c r="AO2670" i="1" s="1"/>
  <c r="AG2670" i="1"/>
  <c r="AH2670" i="1"/>
  <c r="AI2670" i="1"/>
  <c r="AJ2670" i="1"/>
  <c r="AK2670" i="1"/>
  <c r="AT2670" i="1"/>
  <c r="AU2670" i="1"/>
  <c r="AV2670" i="1"/>
  <c r="AW2670" i="1"/>
  <c r="BB2670" i="1" s="1"/>
  <c r="AC2671" i="1"/>
  <c r="AD2671" i="1"/>
  <c r="AE2671" i="1"/>
  <c r="AF2671" i="1"/>
  <c r="AO2671" i="1" s="1"/>
  <c r="AN2671" i="1" s="1"/>
  <c r="AG2671" i="1"/>
  <c r="AH2671" i="1"/>
  <c r="AI2671" i="1"/>
  <c r="AJ2671" i="1"/>
  <c r="AK2671" i="1"/>
  <c r="AT2671" i="1"/>
  <c r="AU2671" i="1"/>
  <c r="AV2671" i="1"/>
  <c r="AW2671" i="1"/>
  <c r="BB2671" i="1" s="1"/>
  <c r="AC2672" i="1"/>
  <c r="AD2672" i="1"/>
  <c r="AE2672" i="1"/>
  <c r="AF2672" i="1"/>
  <c r="AO2672" i="1" s="1"/>
  <c r="AG2672" i="1"/>
  <c r="AH2672" i="1"/>
  <c r="AI2672" i="1"/>
  <c r="AJ2672" i="1"/>
  <c r="AK2672" i="1"/>
  <c r="AT2672" i="1"/>
  <c r="AU2672" i="1"/>
  <c r="AV2672" i="1"/>
  <c r="AW2672" i="1"/>
  <c r="BB2672" i="1" s="1"/>
  <c r="AC2673" i="1"/>
  <c r="AD2673" i="1"/>
  <c r="AE2673" i="1"/>
  <c r="AF2673" i="1"/>
  <c r="AG2673" i="1"/>
  <c r="AH2673" i="1"/>
  <c r="AI2673" i="1"/>
  <c r="AJ2673" i="1"/>
  <c r="AK2673" i="1"/>
  <c r="AO2673" i="1"/>
  <c r="AN2673" i="1" s="1"/>
  <c r="AT2673" i="1"/>
  <c r="AU2673" i="1"/>
  <c r="AV2673" i="1"/>
  <c r="AW2673" i="1"/>
  <c r="BB2673" i="1" s="1"/>
  <c r="AC2674" i="1"/>
  <c r="AD2674" i="1"/>
  <c r="AE2674" i="1"/>
  <c r="AF2674" i="1"/>
  <c r="AO2674" i="1" s="1"/>
  <c r="AG2674" i="1"/>
  <c r="AH2674" i="1"/>
  <c r="AI2674" i="1"/>
  <c r="AJ2674" i="1"/>
  <c r="AK2674" i="1"/>
  <c r="AT2674" i="1"/>
  <c r="AU2674" i="1"/>
  <c r="AV2674" i="1"/>
  <c r="AW2674" i="1"/>
  <c r="BB2674" i="1" s="1"/>
  <c r="AC2675" i="1"/>
  <c r="AD2675" i="1"/>
  <c r="AE2675" i="1"/>
  <c r="AF2675" i="1"/>
  <c r="AG2675" i="1"/>
  <c r="AH2675" i="1"/>
  <c r="AI2675" i="1"/>
  <c r="AJ2675" i="1"/>
  <c r="AK2675" i="1"/>
  <c r="AO2675" i="1"/>
  <c r="AN2675" i="1" s="1"/>
  <c r="AT2675" i="1"/>
  <c r="AU2675" i="1"/>
  <c r="AV2675" i="1"/>
  <c r="AW2675" i="1"/>
  <c r="BB2675" i="1" s="1"/>
  <c r="AC2676" i="1"/>
  <c r="AD2676" i="1"/>
  <c r="AE2676" i="1"/>
  <c r="AF2676" i="1"/>
  <c r="AO2676" i="1" s="1"/>
  <c r="AG2676" i="1"/>
  <c r="AH2676" i="1"/>
  <c r="AI2676" i="1"/>
  <c r="AJ2676" i="1"/>
  <c r="AK2676" i="1"/>
  <c r="AT2676" i="1"/>
  <c r="AU2676" i="1"/>
  <c r="AV2676" i="1"/>
  <c r="AW2676" i="1"/>
  <c r="BB2676" i="1" s="1"/>
  <c r="AC2677" i="1"/>
  <c r="AD2677" i="1"/>
  <c r="AE2677" i="1"/>
  <c r="AF2677" i="1"/>
  <c r="AO2677" i="1" s="1"/>
  <c r="AN2677" i="1" s="1"/>
  <c r="AG2677" i="1"/>
  <c r="AH2677" i="1"/>
  <c r="AI2677" i="1"/>
  <c r="AJ2677" i="1"/>
  <c r="AK2677" i="1"/>
  <c r="AT2677" i="1"/>
  <c r="AU2677" i="1"/>
  <c r="AV2677" i="1"/>
  <c r="AW2677" i="1"/>
  <c r="BB2677" i="1" s="1"/>
  <c r="AC2678" i="1"/>
  <c r="AD2678" i="1"/>
  <c r="AE2678" i="1"/>
  <c r="AF2678" i="1"/>
  <c r="AO2678" i="1" s="1"/>
  <c r="AG2678" i="1"/>
  <c r="AH2678" i="1"/>
  <c r="AI2678" i="1"/>
  <c r="AJ2678" i="1"/>
  <c r="AK2678" i="1"/>
  <c r="AT2678" i="1"/>
  <c r="AU2678" i="1"/>
  <c r="AV2678" i="1"/>
  <c r="AW2678" i="1"/>
  <c r="BB2678" i="1" s="1"/>
  <c r="AC2679" i="1"/>
  <c r="AD2679" i="1"/>
  <c r="AE2679" i="1"/>
  <c r="AF2679" i="1"/>
  <c r="AO2679" i="1" s="1"/>
  <c r="AN2679" i="1" s="1"/>
  <c r="AG2679" i="1"/>
  <c r="AH2679" i="1"/>
  <c r="AI2679" i="1"/>
  <c r="AJ2679" i="1"/>
  <c r="AK2679" i="1"/>
  <c r="AT2679" i="1"/>
  <c r="AU2679" i="1"/>
  <c r="AV2679" i="1"/>
  <c r="AW2679" i="1"/>
  <c r="BB2679" i="1" s="1"/>
  <c r="AC2680" i="1"/>
  <c r="AD2680" i="1"/>
  <c r="AE2680" i="1"/>
  <c r="AF2680" i="1"/>
  <c r="AO2680" i="1" s="1"/>
  <c r="AG2680" i="1"/>
  <c r="AH2680" i="1"/>
  <c r="AI2680" i="1"/>
  <c r="AJ2680" i="1"/>
  <c r="AK2680" i="1"/>
  <c r="AT2680" i="1"/>
  <c r="AU2680" i="1"/>
  <c r="AV2680" i="1"/>
  <c r="AW2680" i="1"/>
  <c r="BB2680" i="1" s="1"/>
  <c r="AC2681" i="1"/>
  <c r="AD2681" i="1"/>
  <c r="AE2681" i="1"/>
  <c r="AF2681" i="1"/>
  <c r="AG2681" i="1"/>
  <c r="AH2681" i="1"/>
  <c r="AI2681" i="1"/>
  <c r="AJ2681" i="1"/>
  <c r="AK2681" i="1"/>
  <c r="AO2681" i="1"/>
  <c r="AN2681" i="1" s="1"/>
  <c r="AT2681" i="1"/>
  <c r="AU2681" i="1"/>
  <c r="AV2681" i="1"/>
  <c r="AW2681" i="1"/>
  <c r="BB2681" i="1" s="1"/>
  <c r="AC2682" i="1"/>
  <c r="AD2682" i="1"/>
  <c r="AE2682" i="1"/>
  <c r="AF2682" i="1"/>
  <c r="AO2682" i="1" s="1"/>
  <c r="AG2682" i="1"/>
  <c r="AH2682" i="1"/>
  <c r="AI2682" i="1"/>
  <c r="AJ2682" i="1"/>
  <c r="AK2682" i="1"/>
  <c r="AT2682" i="1"/>
  <c r="AU2682" i="1"/>
  <c r="AV2682" i="1"/>
  <c r="AW2682" i="1"/>
  <c r="BB2682" i="1" s="1"/>
  <c r="AC2683" i="1"/>
  <c r="AD2683" i="1"/>
  <c r="AE2683" i="1"/>
  <c r="AF2683" i="1"/>
  <c r="AG2683" i="1"/>
  <c r="AH2683" i="1"/>
  <c r="AI2683" i="1"/>
  <c r="AJ2683" i="1"/>
  <c r="AK2683" i="1"/>
  <c r="AO2683" i="1"/>
  <c r="AN2683" i="1" s="1"/>
  <c r="AT2683" i="1"/>
  <c r="AU2683" i="1"/>
  <c r="AV2683" i="1"/>
  <c r="AW2683" i="1"/>
  <c r="BB2683" i="1" s="1"/>
  <c r="AC2684" i="1"/>
  <c r="AD2684" i="1"/>
  <c r="AE2684" i="1"/>
  <c r="AF2684" i="1"/>
  <c r="AO2684" i="1" s="1"/>
  <c r="AG2684" i="1"/>
  <c r="AH2684" i="1"/>
  <c r="AI2684" i="1"/>
  <c r="AJ2684" i="1"/>
  <c r="AK2684" i="1"/>
  <c r="AT2684" i="1"/>
  <c r="AU2684" i="1"/>
  <c r="AV2684" i="1"/>
  <c r="AW2684" i="1"/>
  <c r="BB2684" i="1" s="1"/>
  <c r="AC2685" i="1"/>
  <c r="AD2685" i="1"/>
  <c r="AE2685" i="1"/>
  <c r="AF2685" i="1"/>
  <c r="AO2685" i="1" s="1"/>
  <c r="AN2685" i="1" s="1"/>
  <c r="AG2685" i="1"/>
  <c r="AH2685" i="1"/>
  <c r="AI2685" i="1"/>
  <c r="AJ2685" i="1"/>
  <c r="AK2685" i="1"/>
  <c r="AT2685" i="1"/>
  <c r="AU2685" i="1"/>
  <c r="AV2685" i="1"/>
  <c r="AW2685" i="1"/>
  <c r="BB2685" i="1" s="1"/>
  <c r="AC2686" i="1"/>
  <c r="AD2686" i="1"/>
  <c r="AE2686" i="1"/>
  <c r="AF2686" i="1"/>
  <c r="AO2686" i="1" s="1"/>
  <c r="AG2686" i="1"/>
  <c r="AH2686" i="1"/>
  <c r="AI2686" i="1"/>
  <c r="AJ2686" i="1"/>
  <c r="AK2686" i="1"/>
  <c r="AT2686" i="1"/>
  <c r="AU2686" i="1"/>
  <c r="AV2686" i="1"/>
  <c r="AW2686" i="1"/>
  <c r="BB2686" i="1" s="1"/>
  <c r="AC2687" i="1"/>
  <c r="AD2687" i="1"/>
  <c r="AE2687" i="1"/>
  <c r="AF2687" i="1"/>
  <c r="AO2687" i="1" s="1"/>
  <c r="AN2687" i="1" s="1"/>
  <c r="AG2687" i="1"/>
  <c r="AH2687" i="1"/>
  <c r="AI2687" i="1"/>
  <c r="AJ2687" i="1"/>
  <c r="AK2687" i="1"/>
  <c r="AT2687" i="1"/>
  <c r="AU2687" i="1"/>
  <c r="AV2687" i="1"/>
  <c r="AW2687" i="1"/>
  <c r="BB2687" i="1" s="1"/>
  <c r="AC2688" i="1"/>
  <c r="AD2688" i="1"/>
  <c r="AE2688" i="1"/>
  <c r="AF2688" i="1"/>
  <c r="AO2688" i="1" s="1"/>
  <c r="AG2688" i="1"/>
  <c r="AH2688" i="1"/>
  <c r="AI2688" i="1"/>
  <c r="AJ2688" i="1"/>
  <c r="AK2688" i="1"/>
  <c r="AT2688" i="1"/>
  <c r="AU2688" i="1"/>
  <c r="AV2688" i="1"/>
  <c r="AW2688" i="1"/>
  <c r="BB2688" i="1" s="1"/>
  <c r="AC2689" i="1"/>
  <c r="AD2689" i="1"/>
  <c r="AE2689" i="1"/>
  <c r="AF2689" i="1"/>
  <c r="AG2689" i="1"/>
  <c r="AH2689" i="1"/>
  <c r="AI2689" i="1"/>
  <c r="AJ2689" i="1"/>
  <c r="AK2689" i="1"/>
  <c r="AO2689" i="1"/>
  <c r="AN2689" i="1" s="1"/>
  <c r="AT2689" i="1"/>
  <c r="AU2689" i="1"/>
  <c r="AV2689" i="1"/>
  <c r="AW2689" i="1"/>
  <c r="BB2689" i="1" s="1"/>
  <c r="AC2690" i="1"/>
  <c r="AD2690" i="1"/>
  <c r="AE2690" i="1"/>
  <c r="AF2690" i="1"/>
  <c r="AO2690" i="1" s="1"/>
  <c r="AG2690" i="1"/>
  <c r="AH2690" i="1"/>
  <c r="AI2690" i="1"/>
  <c r="AJ2690" i="1"/>
  <c r="AK2690" i="1"/>
  <c r="AT2690" i="1"/>
  <c r="AU2690" i="1"/>
  <c r="AV2690" i="1"/>
  <c r="AW2690" i="1"/>
  <c r="BB2690" i="1" s="1"/>
  <c r="AC2691" i="1"/>
  <c r="AD2691" i="1"/>
  <c r="AE2691" i="1"/>
  <c r="AF2691" i="1"/>
  <c r="AG2691" i="1"/>
  <c r="AH2691" i="1"/>
  <c r="AI2691" i="1"/>
  <c r="AJ2691" i="1"/>
  <c r="AK2691" i="1"/>
  <c r="AO2691" i="1"/>
  <c r="AN2691" i="1" s="1"/>
  <c r="AT2691" i="1"/>
  <c r="AU2691" i="1"/>
  <c r="AV2691" i="1"/>
  <c r="AW2691" i="1"/>
  <c r="BB2691" i="1" s="1"/>
  <c r="AC2692" i="1"/>
  <c r="AD2692" i="1"/>
  <c r="AE2692" i="1"/>
  <c r="AF2692" i="1"/>
  <c r="AO2692" i="1" s="1"/>
  <c r="AG2692" i="1"/>
  <c r="AH2692" i="1"/>
  <c r="AI2692" i="1"/>
  <c r="AJ2692" i="1"/>
  <c r="AK2692" i="1"/>
  <c r="AT2692" i="1"/>
  <c r="AU2692" i="1"/>
  <c r="AV2692" i="1"/>
  <c r="AW2692" i="1"/>
  <c r="BB2692" i="1" s="1"/>
  <c r="AC2693" i="1"/>
  <c r="AD2693" i="1"/>
  <c r="AE2693" i="1"/>
  <c r="AF2693" i="1"/>
  <c r="AO2693" i="1" s="1"/>
  <c r="AN2693" i="1" s="1"/>
  <c r="AG2693" i="1"/>
  <c r="AH2693" i="1"/>
  <c r="AI2693" i="1"/>
  <c r="AJ2693" i="1"/>
  <c r="AK2693" i="1"/>
  <c r="AT2693" i="1"/>
  <c r="AU2693" i="1"/>
  <c r="AV2693" i="1"/>
  <c r="AW2693" i="1"/>
  <c r="BB2693" i="1" s="1"/>
  <c r="AC2694" i="1"/>
  <c r="AD2694" i="1"/>
  <c r="AE2694" i="1"/>
  <c r="AF2694" i="1"/>
  <c r="AO2694" i="1" s="1"/>
  <c r="AG2694" i="1"/>
  <c r="AH2694" i="1"/>
  <c r="AI2694" i="1"/>
  <c r="AJ2694" i="1"/>
  <c r="AK2694" i="1"/>
  <c r="AT2694" i="1"/>
  <c r="AU2694" i="1"/>
  <c r="AV2694" i="1"/>
  <c r="AW2694" i="1"/>
  <c r="BB2694" i="1" s="1"/>
  <c r="AC2695" i="1"/>
  <c r="AD2695" i="1"/>
  <c r="AE2695" i="1"/>
  <c r="AF2695" i="1"/>
  <c r="AO2695" i="1" s="1"/>
  <c r="AN2695" i="1" s="1"/>
  <c r="AG2695" i="1"/>
  <c r="AH2695" i="1"/>
  <c r="AI2695" i="1"/>
  <c r="AJ2695" i="1"/>
  <c r="AK2695" i="1"/>
  <c r="AT2695" i="1"/>
  <c r="AU2695" i="1"/>
  <c r="AV2695" i="1"/>
  <c r="AW2695" i="1"/>
  <c r="BB2695" i="1" s="1"/>
  <c r="AC2696" i="1"/>
  <c r="AD2696" i="1"/>
  <c r="AE2696" i="1"/>
  <c r="AF2696" i="1"/>
  <c r="AO2696" i="1" s="1"/>
  <c r="AG2696" i="1"/>
  <c r="AH2696" i="1"/>
  <c r="AI2696" i="1"/>
  <c r="AJ2696" i="1"/>
  <c r="AK2696" i="1"/>
  <c r="AT2696" i="1"/>
  <c r="AU2696" i="1"/>
  <c r="AV2696" i="1"/>
  <c r="AW2696" i="1"/>
  <c r="BB2696" i="1" s="1"/>
  <c r="AC2697" i="1"/>
  <c r="AD2697" i="1"/>
  <c r="AE2697" i="1"/>
  <c r="AF2697" i="1"/>
  <c r="AG2697" i="1"/>
  <c r="AH2697" i="1"/>
  <c r="AI2697" i="1"/>
  <c r="AJ2697" i="1"/>
  <c r="AK2697" i="1"/>
  <c r="AO2697" i="1"/>
  <c r="AN2697" i="1" s="1"/>
  <c r="AT2697" i="1"/>
  <c r="AU2697" i="1"/>
  <c r="AV2697" i="1"/>
  <c r="AW2697" i="1"/>
  <c r="BB2697" i="1" s="1"/>
  <c r="AC2698" i="1"/>
  <c r="AD2698" i="1"/>
  <c r="AE2698" i="1"/>
  <c r="AF2698" i="1"/>
  <c r="AO2698" i="1" s="1"/>
  <c r="AG2698" i="1"/>
  <c r="AH2698" i="1"/>
  <c r="AI2698" i="1"/>
  <c r="AJ2698" i="1"/>
  <c r="AK2698" i="1"/>
  <c r="AT2698" i="1"/>
  <c r="AU2698" i="1"/>
  <c r="AV2698" i="1"/>
  <c r="AW2698" i="1"/>
  <c r="BB2698" i="1" s="1"/>
  <c r="AC2699" i="1"/>
  <c r="AD2699" i="1"/>
  <c r="AE2699" i="1"/>
  <c r="AF2699" i="1"/>
  <c r="AG2699" i="1"/>
  <c r="AH2699" i="1"/>
  <c r="AI2699" i="1"/>
  <c r="AJ2699" i="1"/>
  <c r="AK2699" i="1"/>
  <c r="AO2699" i="1"/>
  <c r="AN2699" i="1" s="1"/>
  <c r="AT2699" i="1"/>
  <c r="AU2699" i="1"/>
  <c r="AV2699" i="1"/>
  <c r="AW2699" i="1"/>
  <c r="BB2699" i="1" s="1"/>
  <c r="AC2700" i="1"/>
  <c r="AD2700" i="1"/>
  <c r="AE2700" i="1"/>
  <c r="AF2700" i="1"/>
  <c r="AO2700" i="1" s="1"/>
  <c r="AG2700" i="1"/>
  <c r="AH2700" i="1"/>
  <c r="AI2700" i="1"/>
  <c r="AJ2700" i="1"/>
  <c r="AK2700" i="1"/>
  <c r="AT2700" i="1"/>
  <c r="AU2700" i="1"/>
  <c r="AV2700" i="1"/>
  <c r="AW2700" i="1"/>
  <c r="BB2700" i="1" s="1"/>
  <c r="AC2701" i="1"/>
  <c r="AD2701" i="1"/>
  <c r="AE2701" i="1"/>
  <c r="AF2701" i="1"/>
  <c r="AO2701" i="1" s="1"/>
  <c r="AN2701" i="1" s="1"/>
  <c r="AG2701" i="1"/>
  <c r="AH2701" i="1"/>
  <c r="AI2701" i="1"/>
  <c r="AJ2701" i="1"/>
  <c r="AK2701" i="1"/>
  <c r="AT2701" i="1"/>
  <c r="AU2701" i="1"/>
  <c r="AV2701" i="1"/>
  <c r="AW2701" i="1"/>
  <c r="BB2701" i="1" s="1"/>
  <c r="AC2702" i="1"/>
  <c r="AD2702" i="1"/>
  <c r="AE2702" i="1"/>
  <c r="AF2702" i="1"/>
  <c r="AO2702" i="1" s="1"/>
  <c r="AG2702" i="1"/>
  <c r="AH2702" i="1"/>
  <c r="AI2702" i="1"/>
  <c r="AJ2702" i="1"/>
  <c r="AK2702" i="1"/>
  <c r="AT2702" i="1"/>
  <c r="AU2702" i="1"/>
  <c r="AV2702" i="1"/>
  <c r="AW2702" i="1"/>
  <c r="BB2702" i="1" s="1"/>
  <c r="AC2703" i="1"/>
  <c r="AD2703" i="1"/>
  <c r="AE2703" i="1"/>
  <c r="AF2703" i="1"/>
  <c r="AO2703" i="1" s="1"/>
  <c r="AN2703" i="1" s="1"/>
  <c r="AG2703" i="1"/>
  <c r="AH2703" i="1"/>
  <c r="AI2703" i="1"/>
  <c r="AJ2703" i="1"/>
  <c r="AK2703" i="1"/>
  <c r="AT2703" i="1"/>
  <c r="AU2703" i="1"/>
  <c r="AV2703" i="1"/>
  <c r="AW2703" i="1"/>
  <c r="BB2703" i="1" s="1"/>
  <c r="AC2704" i="1"/>
  <c r="AD2704" i="1"/>
  <c r="AE2704" i="1"/>
  <c r="AF2704" i="1"/>
  <c r="AO2704" i="1" s="1"/>
  <c r="AG2704" i="1"/>
  <c r="AH2704" i="1"/>
  <c r="AI2704" i="1"/>
  <c r="AJ2704" i="1"/>
  <c r="AK2704" i="1"/>
  <c r="AT2704" i="1"/>
  <c r="AU2704" i="1"/>
  <c r="AV2704" i="1"/>
  <c r="AW2704" i="1"/>
  <c r="BB2704" i="1" s="1"/>
  <c r="AC2705" i="1"/>
  <c r="AD2705" i="1"/>
  <c r="AE2705" i="1"/>
  <c r="AF2705" i="1"/>
  <c r="AG2705" i="1"/>
  <c r="AH2705" i="1"/>
  <c r="AI2705" i="1"/>
  <c r="AJ2705" i="1"/>
  <c r="AK2705" i="1"/>
  <c r="AO2705" i="1"/>
  <c r="AN2705" i="1" s="1"/>
  <c r="AT2705" i="1"/>
  <c r="AU2705" i="1"/>
  <c r="AV2705" i="1"/>
  <c r="AW2705" i="1"/>
  <c r="BB2705" i="1" s="1"/>
  <c r="AC2706" i="1"/>
  <c r="AD2706" i="1"/>
  <c r="AE2706" i="1"/>
  <c r="AF2706" i="1"/>
  <c r="AO2706" i="1" s="1"/>
  <c r="AG2706" i="1"/>
  <c r="AH2706" i="1"/>
  <c r="AI2706" i="1"/>
  <c r="AJ2706" i="1"/>
  <c r="AK2706" i="1"/>
  <c r="AT2706" i="1"/>
  <c r="AU2706" i="1"/>
  <c r="AV2706" i="1"/>
  <c r="AW2706" i="1"/>
  <c r="BB2706" i="1" s="1"/>
  <c r="AC2707" i="1"/>
  <c r="AD2707" i="1"/>
  <c r="AE2707" i="1"/>
  <c r="AF2707" i="1"/>
  <c r="AG2707" i="1"/>
  <c r="AH2707" i="1"/>
  <c r="AI2707" i="1"/>
  <c r="AJ2707" i="1"/>
  <c r="AK2707" i="1"/>
  <c r="AO2707" i="1"/>
  <c r="AN2707" i="1" s="1"/>
  <c r="AT2707" i="1"/>
  <c r="AU2707" i="1"/>
  <c r="AV2707" i="1"/>
  <c r="AW2707" i="1"/>
  <c r="BB2707" i="1" s="1"/>
  <c r="AC2708" i="1"/>
  <c r="AD2708" i="1"/>
  <c r="AE2708" i="1"/>
  <c r="AF2708" i="1"/>
  <c r="AO2708" i="1" s="1"/>
  <c r="AG2708" i="1"/>
  <c r="AH2708" i="1"/>
  <c r="AI2708" i="1"/>
  <c r="AJ2708" i="1"/>
  <c r="AK2708" i="1"/>
  <c r="AT2708" i="1"/>
  <c r="AU2708" i="1"/>
  <c r="AV2708" i="1"/>
  <c r="AW2708" i="1"/>
  <c r="BB2708" i="1" s="1"/>
  <c r="AC2709" i="1"/>
  <c r="AD2709" i="1"/>
  <c r="AE2709" i="1"/>
  <c r="AF2709" i="1"/>
  <c r="AO2709" i="1" s="1"/>
  <c r="AN2709" i="1" s="1"/>
  <c r="AG2709" i="1"/>
  <c r="AH2709" i="1"/>
  <c r="AI2709" i="1"/>
  <c r="AJ2709" i="1"/>
  <c r="AK2709" i="1"/>
  <c r="AT2709" i="1"/>
  <c r="AU2709" i="1"/>
  <c r="AV2709" i="1"/>
  <c r="AW2709" i="1"/>
  <c r="BB2709" i="1" s="1"/>
  <c r="AC2710" i="1"/>
  <c r="AD2710" i="1"/>
  <c r="AE2710" i="1"/>
  <c r="AF2710" i="1"/>
  <c r="AO2710" i="1" s="1"/>
  <c r="AG2710" i="1"/>
  <c r="AH2710" i="1"/>
  <c r="AI2710" i="1"/>
  <c r="AJ2710" i="1"/>
  <c r="AK2710" i="1"/>
  <c r="AT2710" i="1"/>
  <c r="AU2710" i="1"/>
  <c r="AV2710" i="1"/>
  <c r="AW2710" i="1"/>
  <c r="BB2710" i="1" s="1"/>
  <c r="AC2711" i="1"/>
  <c r="AD2711" i="1"/>
  <c r="AE2711" i="1"/>
  <c r="AF2711" i="1"/>
  <c r="AO2711" i="1" s="1"/>
  <c r="AN2711" i="1" s="1"/>
  <c r="AG2711" i="1"/>
  <c r="AH2711" i="1"/>
  <c r="AI2711" i="1"/>
  <c r="AJ2711" i="1"/>
  <c r="AK2711" i="1"/>
  <c r="AT2711" i="1"/>
  <c r="AU2711" i="1"/>
  <c r="AV2711" i="1"/>
  <c r="AW2711" i="1"/>
  <c r="BB2711" i="1" s="1"/>
  <c r="AC2712" i="1"/>
  <c r="AD2712" i="1"/>
  <c r="AE2712" i="1"/>
  <c r="AF2712" i="1"/>
  <c r="AO2712" i="1" s="1"/>
  <c r="AG2712" i="1"/>
  <c r="AH2712" i="1"/>
  <c r="AI2712" i="1"/>
  <c r="AJ2712" i="1"/>
  <c r="AK2712" i="1"/>
  <c r="AT2712" i="1"/>
  <c r="AU2712" i="1"/>
  <c r="AV2712" i="1"/>
  <c r="AW2712" i="1"/>
  <c r="BB2712" i="1" s="1"/>
  <c r="AC2713" i="1"/>
  <c r="AD2713" i="1"/>
  <c r="AE2713" i="1"/>
  <c r="AF2713" i="1"/>
  <c r="AG2713" i="1"/>
  <c r="AH2713" i="1"/>
  <c r="AI2713" i="1"/>
  <c r="AJ2713" i="1"/>
  <c r="AK2713" i="1"/>
  <c r="AO2713" i="1"/>
  <c r="AN2713" i="1" s="1"/>
  <c r="AT2713" i="1"/>
  <c r="AU2713" i="1"/>
  <c r="AV2713" i="1"/>
  <c r="AW2713" i="1"/>
  <c r="BB2713" i="1" s="1"/>
  <c r="AC2714" i="1"/>
  <c r="AD2714" i="1"/>
  <c r="AE2714" i="1"/>
  <c r="AF2714" i="1"/>
  <c r="AO2714" i="1" s="1"/>
  <c r="AG2714" i="1"/>
  <c r="AH2714" i="1"/>
  <c r="AI2714" i="1"/>
  <c r="AJ2714" i="1"/>
  <c r="AK2714" i="1"/>
  <c r="AT2714" i="1"/>
  <c r="AU2714" i="1"/>
  <c r="AV2714" i="1"/>
  <c r="AW2714" i="1"/>
  <c r="BB2714" i="1" s="1"/>
  <c r="AC2715" i="1"/>
  <c r="AD2715" i="1"/>
  <c r="AE2715" i="1"/>
  <c r="AF2715" i="1"/>
  <c r="AG2715" i="1"/>
  <c r="AH2715" i="1"/>
  <c r="AI2715" i="1"/>
  <c r="AJ2715" i="1"/>
  <c r="AK2715" i="1"/>
  <c r="AO2715" i="1"/>
  <c r="AN2715" i="1" s="1"/>
  <c r="AT2715" i="1"/>
  <c r="AU2715" i="1"/>
  <c r="AV2715" i="1"/>
  <c r="AW2715" i="1"/>
  <c r="BB2715" i="1" s="1"/>
  <c r="AC2716" i="1"/>
  <c r="AD2716" i="1"/>
  <c r="AE2716" i="1"/>
  <c r="AF2716" i="1"/>
  <c r="AO2716" i="1" s="1"/>
  <c r="AG2716" i="1"/>
  <c r="AH2716" i="1"/>
  <c r="AI2716" i="1"/>
  <c r="AJ2716" i="1"/>
  <c r="AK2716" i="1"/>
  <c r="AT2716" i="1"/>
  <c r="AU2716" i="1"/>
  <c r="AV2716" i="1"/>
  <c r="AW2716" i="1"/>
  <c r="BB2716" i="1" s="1"/>
  <c r="AC2717" i="1"/>
  <c r="AD2717" i="1"/>
  <c r="AE2717" i="1"/>
  <c r="AF2717" i="1"/>
  <c r="AO2717" i="1" s="1"/>
  <c r="AN2717" i="1" s="1"/>
  <c r="AG2717" i="1"/>
  <c r="AH2717" i="1"/>
  <c r="AI2717" i="1"/>
  <c r="AJ2717" i="1"/>
  <c r="AK2717" i="1"/>
  <c r="AT2717" i="1"/>
  <c r="AU2717" i="1"/>
  <c r="AV2717" i="1"/>
  <c r="AW2717" i="1"/>
  <c r="BB2717" i="1" s="1"/>
  <c r="AC2718" i="1"/>
  <c r="AD2718" i="1"/>
  <c r="AE2718" i="1"/>
  <c r="AF2718" i="1"/>
  <c r="AO2718" i="1" s="1"/>
  <c r="AG2718" i="1"/>
  <c r="AH2718" i="1"/>
  <c r="AI2718" i="1"/>
  <c r="AJ2718" i="1"/>
  <c r="AK2718" i="1"/>
  <c r="AT2718" i="1"/>
  <c r="AU2718" i="1"/>
  <c r="AV2718" i="1"/>
  <c r="AW2718" i="1"/>
  <c r="BB2718" i="1" s="1"/>
  <c r="AC2719" i="1"/>
  <c r="AD2719" i="1"/>
  <c r="AE2719" i="1"/>
  <c r="AF2719" i="1"/>
  <c r="AO2719" i="1" s="1"/>
  <c r="AN2719" i="1" s="1"/>
  <c r="AG2719" i="1"/>
  <c r="AH2719" i="1"/>
  <c r="AI2719" i="1"/>
  <c r="AJ2719" i="1"/>
  <c r="AK2719" i="1"/>
  <c r="AT2719" i="1"/>
  <c r="AU2719" i="1"/>
  <c r="AV2719" i="1"/>
  <c r="AW2719" i="1"/>
  <c r="BB2719" i="1" s="1"/>
  <c r="AC2720" i="1"/>
  <c r="AD2720" i="1"/>
  <c r="AE2720" i="1"/>
  <c r="AF2720" i="1"/>
  <c r="AO2720" i="1" s="1"/>
  <c r="AG2720" i="1"/>
  <c r="AH2720" i="1"/>
  <c r="AI2720" i="1"/>
  <c r="AJ2720" i="1"/>
  <c r="AK2720" i="1"/>
  <c r="AT2720" i="1"/>
  <c r="AU2720" i="1"/>
  <c r="AV2720" i="1"/>
  <c r="AW2720" i="1"/>
  <c r="BB2720" i="1" s="1"/>
  <c r="AC2721" i="1"/>
  <c r="AD2721" i="1"/>
  <c r="AE2721" i="1"/>
  <c r="AF2721" i="1"/>
  <c r="AG2721" i="1"/>
  <c r="AH2721" i="1"/>
  <c r="AI2721" i="1"/>
  <c r="AJ2721" i="1"/>
  <c r="AK2721" i="1"/>
  <c r="AO2721" i="1"/>
  <c r="AN2721" i="1" s="1"/>
  <c r="AT2721" i="1"/>
  <c r="AU2721" i="1"/>
  <c r="AV2721" i="1"/>
  <c r="AW2721" i="1"/>
  <c r="BB2721" i="1" s="1"/>
  <c r="AC2722" i="1"/>
  <c r="AD2722" i="1"/>
  <c r="AE2722" i="1"/>
  <c r="AF2722" i="1"/>
  <c r="AO2722" i="1" s="1"/>
  <c r="AG2722" i="1"/>
  <c r="AH2722" i="1"/>
  <c r="AI2722" i="1"/>
  <c r="AJ2722" i="1"/>
  <c r="AK2722" i="1"/>
  <c r="AT2722" i="1"/>
  <c r="AU2722" i="1"/>
  <c r="AV2722" i="1"/>
  <c r="AW2722" i="1"/>
  <c r="BB2722" i="1" s="1"/>
  <c r="AC2723" i="1"/>
  <c r="AD2723" i="1"/>
  <c r="AE2723" i="1"/>
  <c r="AF2723" i="1"/>
  <c r="AG2723" i="1"/>
  <c r="AH2723" i="1"/>
  <c r="AI2723" i="1"/>
  <c r="AJ2723" i="1"/>
  <c r="AK2723" i="1"/>
  <c r="AO2723" i="1"/>
  <c r="AN2723" i="1" s="1"/>
  <c r="AT2723" i="1"/>
  <c r="AU2723" i="1"/>
  <c r="AV2723" i="1"/>
  <c r="AW2723" i="1"/>
  <c r="BB2723" i="1" s="1"/>
  <c r="AC2724" i="1"/>
  <c r="AD2724" i="1"/>
  <c r="AE2724" i="1"/>
  <c r="AF2724" i="1"/>
  <c r="AO2724" i="1" s="1"/>
  <c r="AG2724" i="1"/>
  <c r="AH2724" i="1"/>
  <c r="AI2724" i="1"/>
  <c r="AJ2724" i="1"/>
  <c r="AK2724" i="1"/>
  <c r="AT2724" i="1"/>
  <c r="AU2724" i="1"/>
  <c r="AV2724" i="1"/>
  <c r="AW2724" i="1"/>
  <c r="BB2724" i="1" s="1"/>
  <c r="AC2725" i="1"/>
  <c r="AD2725" i="1"/>
  <c r="AE2725" i="1"/>
  <c r="AF2725" i="1"/>
  <c r="AO2725" i="1" s="1"/>
  <c r="AN2725" i="1" s="1"/>
  <c r="AG2725" i="1"/>
  <c r="AH2725" i="1"/>
  <c r="AI2725" i="1"/>
  <c r="AJ2725" i="1"/>
  <c r="AK2725" i="1"/>
  <c r="AT2725" i="1"/>
  <c r="AU2725" i="1"/>
  <c r="AV2725" i="1"/>
  <c r="AW2725" i="1"/>
  <c r="BB2725" i="1" s="1"/>
  <c r="AC2726" i="1"/>
  <c r="AD2726" i="1"/>
  <c r="AE2726" i="1"/>
  <c r="AF2726" i="1"/>
  <c r="AO2726" i="1" s="1"/>
  <c r="AG2726" i="1"/>
  <c r="AH2726" i="1"/>
  <c r="AI2726" i="1"/>
  <c r="AJ2726" i="1"/>
  <c r="AK2726" i="1"/>
  <c r="AT2726" i="1"/>
  <c r="AU2726" i="1"/>
  <c r="AV2726" i="1"/>
  <c r="AW2726" i="1"/>
  <c r="BB2726" i="1" s="1"/>
  <c r="AC2727" i="1"/>
  <c r="AD2727" i="1"/>
  <c r="AE2727" i="1"/>
  <c r="AF2727" i="1"/>
  <c r="AO2727" i="1" s="1"/>
  <c r="AN2727" i="1" s="1"/>
  <c r="AG2727" i="1"/>
  <c r="AH2727" i="1"/>
  <c r="AI2727" i="1"/>
  <c r="AJ2727" i="1"/>
  <c r="AK2727" i="1"/>
  <c r="AT2727" i="1"/>
  <c r="AU2727" i="1"/>
  <c r="AV2727" i="1"/>
  <c r="AW2727" i="1"/>
  <c r="BB2727" i="1" s="1"/>
  <c r="AC2728" i="1"/>
  <c r="AD2728" i="1"/>
  <c r="AE2728" i="1"/>
  <c r="AF2728" i="1"/>
  <c r="AO2728" i="1" s="1"/>
  <c r="AG2728" i="1"/>
  <c r="AH2728" i="1"/>
  <c r="AI2728" i="1"/>
  <c r="AJ2728" i="1"/>
  <c r="AK2728" i="1"/>
  <c r="AT2728" i="1"/>
  <c r="AU2728" i="1"/>
  <c r="AV2728" i="1"/>
  <c r="AW2728" i="1"/>
  <c r="BB2728" i="1" s="1"/>
  <c r="AC2729" i="1"/>
  <c r="AD2729" i="1"/>
  <c r="AE2729" i="1"/>
  <c r="AF2729" i="1"/>
  <c r="AG2729" i="1"/>
  <c r="AH2729" i="1"/>
  <c r="AI2729" i="1"/>
  <c r="AJ2729" i="1"/>
  <c r="AK2729" i="1"/>
  <c r="AO2729" i="1"/>
  <c r="AN2729" i="1" s="1"/>
  <c r="AT2729" i="1"/>
  <c r="AU2729" i="1"/>
  <c r="AV2729" i="1"/>
  <c r="AW2729" i="1"/>
  <c r="BB2729" i="1" s="1"/>
  <c r="AC2730" i="1"/>
  <c r="AD2730" i="1"/>
  <c r="AE2730" i="1"/>
  <c r="AF2730" i="1"/>
  <c r="AO2730" i="1" s="1"/>
  <c r="AG2730" i="1"/>
  <c r="AH2730" i="1"/>
  <c r="AI2730" i="1"/>
  <c r="AJ2730" i="1"/>
  <c r="AK2730" i="1"/>
  <c r="AT2730" i="1"/>
  <c r="AU2730" i="1"/>
  <c r="AV2730" i="1"/>
  <c r="AW2730" i="1"/>
  <c r="BB2730" i="1" s="1"/>
  <c r="AC2731" i="1"/>
  <c r="AD2731" i="1"/>
  <c r="AE2731" i="1"/>
  <c r="AF2731" i="1"/>
  <c r="AG2731" i="1"/>
  <c r="AH2731" i="1"/>
  <c r="AI2731" i="1"/>
  <c r="AJ2731" i="1"/>
  <c r="AK2731" i="1"/>
  <c r="AO2731" i="1"/>
  <c r="AN2731" i="1" s="1"/>
  <c r="AT2731" i="1"/>
  <c r="AU2731" i="1"/>
  <c r="AV2731" i="1"/>
  <c r="AW2731" i="1"/>
  <c r="BB2731" i="1" s="1"/>
  <c r="AC2732" i="1"/>
  <c r="AD2732" i="1"/>
  <c r="AE2732" i="1"/>
  <c r="AF2732" i="1"/>
  <c r="AO2732" i="1" s="1"/>
  <c r="AG2732" i="1"/>
  <c r="AH2732" i="1"/>
  <c r="AI2732" i="1"/>
  <c r="AJ2732" i="1"/>
  <c r="AK2732" i="1"/>
  <c r="AT2732" i="1"/>
  <c r="AU2732" i="1"/>
  <c r="AV2732" i="1"/>
  <c r="AW2732" i="1"/>
  <c r="BB2732" i="1" s="1"/>
  <c r="AC2733" i="1"/>
  <c r="AD2733" i="1"/>
  <c r="AE2733" i="1"/>
  <c r="AF2733" i="1"/>
  <c r="AO2733" i="1" s="1"/>
  <c r="AN2733" i="1" s="1"/>
  <c r="AG2733" i="1"/>
  <c r="AH2733" i="1"/>
  <c r="AI2733" i="1"/>
  <c r="AJ2733" i="1"/>
  <c r="AK2733" i="1"/>
  <c r="AT2733" i="1"/>
  <c r="AU2733" i="1"/>
  <c r="AV2733" i="1"/>
  <c r="AW2733" i="1"/>
  <c r="BB2733" i="1" s="1"/>
  <c r="AC2734" i="1"/>
  <c r="AD2734" i="1"/>
  <c r="AE2734" i="1"/>
  <c r="AF2734" i="1"/>
  <c r="AO2734" i="1" s="1"/>
  <c r="AG2734" i="1"/>
  <c r="AH2734" i="1"/>
  <c r="AI2734" i="1"/>
  <c r="AJ2734" i="1"/>
  <c r="AK2734" i="1"/>
  <c r="AT2734" i="1"/>
  <c r="AU2734" i="1"/>
  <c r="AV2734" i="1"/>
  <c r="AW2734" i="1"/>
  <c r="BB2734" i="1" s="1"/>
  <c r="AC2735" i="1"/>
  <c r="AD2735" i="1"/>
  <c r="AE2735" i="1"/>
  <c r="AF2735" i="1"/>
  <c r="AO2735" i="1" s="1"/>
  <c r="AN2735" i="1" s="1"/>
  <c r="AG2735" i="1"/>
  <c r="AH2735" i="1"/>
  <c r="AI2735" i="1"/>
  <c r="AJ2735" i="1"/>
  <c r="AK2735" i="1"/>
  <c r="AT2735" i="1"/>
  <c r="AU2735" i="1"/>
  <c r="AV2735" i="1"/>
  <c r="AW2735" i="1"/>
  <c r="BB2735" i="1" s="1"/>
  <c r="AC2736" i="1"/>
  <c r="AD2736" i="1"/>
  <c r="AE2736" i="1"/>
  <c r="AF2736" i="1"/>
  <c r="AO2736" i="1" s="1"/>
  <c r="AG2736" i="1"/>
  <c r="AH2736" i="1"/>
  <c r="AI2736" i="1"/>
  <c r="AJ2736" i="1"/>
  <c r="AK2736" i="1"/>
  <c r="AT2736" i="1"/>
  <c r="AU2736" i="1"/>
  <c r="AV2736" i="1"/>
  <c r="AW2736" i="1"/>
  <c r="BB2736" i="1" s="1"/>
  <c r="AC2737" i="1"/>
  <c r="AD2737" i="1"/>
  <c r="AE2737" i="1"/>
  <c r="AF2737" i="1"/>
  <c r="AG2737" i="1"/>
  <c r="AH2737" i="1"/>
  <c r="AI2737" i="1"/>
  <c r="AJ2737" i="1"/>
  <c r="AK2737" i="1"/>
  <c r="AO2737" i="1"/>
  <c r="AN2737" i="1" s="1"/>
  <c r="AT2737" i="1"/>
  <c r="AU2737" i="1"/>
  <c r="AV2737" i="1"/>
  <c r="AW2737" i="1"/>
  <c r="BB2737" i="1" s="1"/>
  <c r="AC2738" i="1"/>
  <c r="AD2738" i="1"/>
  <c r="AE2738" i="1"/>
  <c r="AF2738" i="1"/>
  <c r="AO2738" i="1" s="1"/>
  <c r="AG2738" i="1"/>
  <c r="AH2738" i="1"/>
  <c r="AI2738" i="1"/>
  <c r="AJ2738" i="1"/>
  <c r="AK2738" i="1"/>
  <c r="AT2738" i="1"/>
  <c r="AU2738" i="1"/>
  <c r="AV2738" i="1"/>
  <c r="AW2738" i="1"/>
  <c r="BB2738" i="1" s="1"/>
  <c r="AC2739" i="1"/>
  <c r="AD2739" i="1"/>
  <c r="AE2739" i="1"/>
  <c r="AF2739" i="1"/>
  <c r="AG2739" i="1"/>
  <c r="AH2739" i="1"/>
  <c r="AI2739" i="1"/>
  <c r="AJ2739" i="1"/>
  <c r="AK2739" i="1"/>
  <c r="AO2739" i="1"/>
  <c r="AN2739" i="1" s="1"/>
  <c r="AT2739" i="1"/>
  <c r="AU2739" i="1"/>
  <c r="AV2739" i="1"/>
  <c r="AW2739" i="1"/>
  <c r="BB2739" i="1" s="1"/>
  <c r="AC2740" i="1"/>
  <c r="AD2740" i="1"/>
  <c r="AE2740" i="1"/>
  <c r="AF2740" i="1"/>
  <c r="AO2740" i="1" s="1"/>
  <c r="AG2740" i="1"/>
  <c r="AH2740" i="1"/>
  <c r="AI2740" i="1"/>
  <c r="AJ2740" i="1"/>
  <c r="AK2740" i="1"/>
  <c r="AT2740" i="1"/>
  <c r="AU2740" i="1"/>
  <c r="AV2740" i="1"/>
  <c r="AW2740" i="1"/>
  <c r="BB2740" i="1" s="1"/>
  <c r="AC2741" i="1"/>
  <c r="AD2741" i="1"/>
  <c r="AE2741" i="1"/>
  <c r="AF2741" i="1"/>
  <c r="AO2741" i="1" s="1"/>
  <c r="AN2741" i="1" s="1"/>
  <c r="AG2741" i="1"/>
  <c r="AH2741" i="1"/>
  <c r="AI2741" i="1"/>
  <c r="AJ2741" i="1"/>
  <c r="AK2741" i="1"/>
  <c r="AT2741" i="1"/>
  <c r="AU2741" i="1"/>
  <c r="AV2741" i="1"/>
  <c r="AW2741" i="1"/>
  <c r="BB2741" i="1" s="1"/>
  <c r="AC2742" i="1"/>
  <c r="AD2742" i="1"/>
  <c r="AE2742" i="1"/>
  <c r="AF2742" i="1"/>
  <c r="AO2742" i="1" s="1"/>
  <c r="AG2742" i="1"/>
  <c r="AH2742" i="1"/>
  <c r="AI2742" i="1"/>
  <c r="AJ2742" i="1"/>
  <c r="AK2742" i="1"/>
  <c r="AT2742" i="1"/>
  <c r="AU2742" i="1"/>
  <c r="AV2742" i="1"/>
  <c r="AW2742" i="1"/>
  <c r="BB2742" i="1" s="1"/>
  <c r="AC2743" i="1"/>
  <c r="AD2743" i="1"/>
  <c r="AE2743" i="1"/>
  <c r="AF2743" i="1"/>
  <c r="AO2743" i="1" s="1"/>
  <c r="AN2743" i="1" s="1"/>
  <c r="AG2743" i="1"/>
  <c r="AH2743" i="1"/>
  <c r="AI2743" i="1"/>
  <c r="AJ2743" i="1"/>
  <c r="AK2743" i="1"/>
  <c r="AT2743" i="1"/>
  <c r="AU2743" i="1"/>
  <c r="AV2743" i="1"/>
  <c r="AW2743" i="1"/>
  <c r="BB2743" i="1" s="1"/>
  <c r="AC2744" i="1"/>
  <c r="AD2744" i="1"/>
  <c r="AE2744" i="1"/>
  <c r="AF2744" i="1"/>
  <c r="AO2744" i="1" s="1"/>
  <c r="AG2744" i="1"/>
  <c r="AH2744" i="1"/>
  <c r="AI2744" i="1"/>
  <c r="AJ2744" i="1"/>
  <c r="AK2744" i="1"/>
  <c r="AT2744" i="1"/>
  <c r="AU2744" i="1"/>
  <c r="AV2744" i="1"/>
  <c r="AW2744" i="1"/>
  <c r="BB2744" i="1" s="1"/>
  <c r="AC2745" i="1"/>
  <c r="AD2745" i="1"/>
  <c r="AE2745" i="1"/>
  <c r="AF2745" i="1"/>
  <c r="AG2745" i="1"/>
  <c r="AH2745" i="1"/>
  <c r="AI2745" i="1"/>
  <c r="AJ2745" i="1"/>
  <c r="AK2745" i="1"/>
  <c r="AO2745" i="1"/>
  <c r="AN2745" i="1" s="1"/>
  <c r="AT2745" i="1"/>
  <c r="AU2745" i="1"/>
  <c r="AV2745" i="1"/>
  <c r="AW2745" i="1"/>
  <c r="BB2745" i="1" s="1"/>
  <c r="AC2746" i="1"/>
  <c r="AD2746" i="1"/>
  <c r="AE2746" i="1"/>
  <c r="AF2746" i="1"/>
  <c r="AO2746" i="1" s="1"/>
  <c r="AG2746" i="1"/>
  <c r="AH2746" i="1"/>
  <c r="AI2746" i="1"/>
  <c r="AJ2746" i="1"/>
  <c r="AK2746" i="1"/>
  <c r="AT2746" i="1"/>
  <c r="AU2746" i="1"/>
  <c r="AV2746" i="1"/>
  <c r="AW2746" i="1"/>
  <c r="BB2746" i="1" s="1"/>
  <c r="AC2747" i="1"/>
  <c r="AD2747" i="1"/>
  <c r="AE2747" i="1"/>
  <c r="AF2747" i="1"/>
  <c r="AG2747" i="1"/>
  <c r="AH2747" i="1"/>
  <c r="AI2747" i="1"/>
  <c r="AJ2747" i="1"/>
  <c r="AK2747" i="1"/>
  <c r="AO2747" i="1"/>
  <c r="AN2747" i="1" s="1"/>
  <c r="AT2747" i="1"/>
  <c r="AU2747" i="1"/>
  <c r="AV2747" i="1"/>
  <c r="AW2747" i="1"/>
  <c r="BB2747" i="1" s="1"/>
  <c r="AC2748" i="1"/>
  <c r="AD2748" i="1"/>
  <c r="AE2748" i="1"/>
  <c r="AF2748" i="1"/>
  <c r="AO2748" i="1" s="1"/>
  <c r="AG2748" i="1"/>
  <c r="AH2748" i="1"/>
  <c r="AI2748" i="1"/>
  <c r="AJ2748" i="1"/>
  <c r="AK2748" i="1"/>
  <c r="AT2748" i="1"/>
  <c r="AU2748" i="1"/>
  <c r="AV2748" i="1"/>
  <c r="AW2748" i="1"/>
  <c r="BB2748" i="1" s="1"/>
  <c r="AC2749" i="1"/>
  <c r="AD2749" i="1"/>
  <c r="AE2749" i="1"/>
  <c r="AF2749" i="1"/>
  <c r="AO2749" i="1" s="1"/>
  <c r="AN2749" i="1" s="1"/>
  <c r="AG2749" i="1"/>
  <c r="AH2749" i="1"/>
  <c r="AI2749" i="1"/>
  <c r="AJ2749" i="1"/>
  <c r="AK2749" i="1"/>
  <c r="AT2749" i="1"/>
  <c r="AU2749" i="1"/>
  <c r="AV2749" i="1"/>
  <c r="AW2749" i="1"/>
  <c r="BB2749" i="1" s="1"/>
  <c r="AC2750" i="1"/>
  <c r="AD2750" i="1"/>
  <c r="AE2750" i="1"/>
  <c r="AF2750" i="1"/>
  <c r="AO2750" i="1" s="1"/>
  <c r="AG2750" i="1"/>
  <c r="AH2750" i="1"/>
  <c r="AI2750" i="1"/>
  <c r="AJ2750" i="1"/>
  <c r="AK2750" i="1"/>
  <c r="AT2750" i="1"/>
  <c r="AU2750" i="1"/>
  <c r="AV2750" i="1"/>
  <c r="AW2750" i="1"/>
  <c r="BB2750" i="1" s="1"/>
  <c r="AC2751" i="1"/>
  <c r="AD2751" i="1"/>
  <c r="AE2751" i="1"/>
  <c r="AF2751" i="1"/>
  <c r="AO2751" i="1" s="1"/>
  <c r="AN2751" i="1" s="1"/>
  <c r="AG2751" i="1"/>
  <c r="AH2751" i="1"/>
  <c r="AI2751" i="1"/>
  <c r="AJ2751" i="1"/>
  <c r="AK2751" i="1"/>
  <c r="AT2751" i="1"/>
  <c r="AU2751" i="1"/>
  <c r="AV2751" i="1"/>
  <c r="AW2751" i="1"/>
  <c r="BB2751" i="1" s="1"/>
  <c r="AC2752" i="1"/>
  <c r="AD2752" i="1"/>
  <c r="AE2752" i="1"/>
  <c r="AF2752" i="1"/>
  <c r="AO2752" i="1" s="1"/>
  <c r="AG2752" i="1"/>
  <c r="AH2752" i="1"/>
  <c r="AI2752" i="1"/>
  <c r="AJ2752" i="1"/>
  <c r="AK2752" i="1"/>
  <c r="AT2752" i="1"/>
  <c r="AU2752" i="1"/>
  <c r="AV2752" i="1"/>
  <c r="AW2752" i="1"/>
  <c r="BB2752" i="1" s="1"/>
  <c r="AC2753" i="1"/>
  <c r="AD2753" i="1"/>
  <c r="AE2753" i="1"/>
  <c r="AF2753" i="1"/>
  <c r="AG2753" i="1"/>
  <c r="AH2753" i="1"/>
  <c r="AI2753" i="1"/>
  <c r="AJ2753" i="1"/>
  <c r="AK2753" i="1"/>
  <c r="AO2753" i="1"/>
  <c r="AN2753" i="1" s="1"/>
  <c r="AT2753" i="1"/>
  <c r="AU2753" i="1"/>
  <c r="AV2753" i="1"/>
  <c r="AW2753" i="1"/>
  <c r="BB2753" i="1" s="1"/>
  <c r="AC2754" i="1"/>
  <c r="AD2754" i="1"/>
  <c r="AE2754" i="1"/>
  <c r="AF2754" i="1"/>
  <c r="AO2754" i="1" s="1"/>
  <c r="AG2754" i="1"/>
  <c r="AH2754" i="1"/>
  <c r="AI2754" i="1"/>
  <c r="AJ2754" i="1"/>
  <c r="AK2754" i="1"/>
  <c r="AT2754" i="1"/>
  <c r="AU2754" i="1"/>
  <c r="AV2754" i="1"/>
  <c r="AW2754" i="1"/>
  <c r="BB2754" i="1" s="1"/>
  <c r="AC2755" i="1"/>
  <c r="AD2755" i="1"/>
  <c r="AE2755" i="1"/>
  <c r="AF2755" i="1"/>
  <c r="AG2755" i="1"/>
  <c r="AH2755" i="1"/>
  <c r="AI2755" i="1"/>
  <c r="AJ2755" i="1"/>
  <c r="AK2755" i="1"/>
  <c r="AO2755" i="1"/>
  <c r="AN2755" i="1" s="1"/>
  <c r="AT2755" i="1"/>
  <c r="AU2755" i="1"/>
  <c r="AV2755" i="1"/>
  <c r="AW2755" i="1"/>
  <c r="BB2755" i="1" s="1"/>
  <c r="AC2756" i="1"/>
  <c r="AD2756" i="1"/>
  <c r="AE2756" i="1"/>
  <c r="AF2756" i="1"/>
  <c r="AO2756" i="1" s="1"/>
  <c r="AG2756" i="1"/>
  <c r="AH2756" i="1"/>
  <c r="AI2756" i="1"/>
  <c r="AJ2756" i="1"/>
  <c r="AK2756" i="1"/>
  <c r="AT2756" i="1"/>
  <c r="AU2756" i="1"/>
  <c r="AV2756" i="1"/>
  <c r="AW2756" i="1"/>
  <c r="BB2756" i="1" s="1"/>
  <c r="AC2757" i="1"/>
  <c r="AD2757" i="1"/>
  <c r="AE2757" i="1"/>
  <c r="AF2757" i="1"/>
  <c r="AO2757" i="1" s="1"/>
  <c r="AN2757" i="1" s="1"/>
  <c r="AG2757" i="1"/>
  <c r="AH2757" i="1"/>
  <c r="AI2757" i="1"/>
  <c r="AJ2757" i="1"/>
  <c r="AK2757" i="1"/>
  <c r="AT2757" i="1"/>
  <c r="AU2757" i="1"/>
  <c r="AV2757" i="1"/>
  <c r="AW2757" i="1"/>
  <c r="BB2757" i="1" s="1"/>
  <c r="AC2758" i="1"/>
  <c r="AD2758" i="1"/>
  <c r="AE2758" i="1"/>
  <c r="AF2758" i="1"/>
  <c r="AO2758" i="1" s="1"/>
  <c r="AG2758" i="1"/>
  <c r="AH2758" i="1"/>
  <c r="AI2758" i="1"/>
  <c r="AJ2758" i="1"/>
  <c r="AK2758" i="1"/>
  <c r="AT2758" i="1"/>
  <c r="AU2758" i="1"/>
  <c r="AV2758" i="1"/>
  <c r="AW2758" i="1"/>
  <c r="BB2758" i="1" s="1"/>
  <c r="AC2759" i="1"/>
  <c r="AD2759" i="1"/>
  <c r="AE2759" i="1"/>
  <c r="AF2759" i="1"/>
  <c r="AO2759" i="1" s="1"/>
  <c r="AN2759" i="1" s="1"/>
  <c r="AG2759" i="1"/>
  <c r="AH2759" i="1"/>
  <c r="AI2759" i="1"/>
  <c r="AJ2759" i="1"/>
  <c r="AK2759" i="1"/>
  <c r="AT2759" i="1"/>
  <c r="AU2759" i="1"/>
  <c r="AV2759" i="1"/>
  <c r="AW2759" i="1"/>
  <c r="BB2759" i="1" s="1"/>
  <c r="AC2760" i="1"/>
  <c r="AD2760" i="1"/>
  <c r="AE2760" i="1"/>
  <c r="AF2760" i="1"/>
  <c r="AO2760" i="1" s="1"/>
  <c r="AG2760" i="1"/>
  <c r="AH2760" i="1"/>
  <c r="AI2760" i="1"/>
  <c r="AJ2760" i="1"/>
  <c r="AK2760" i="1"/>
  <c r="AT2760" i="1"/>
  <c r="AU2760" i="1"/>
  <c r="AV2760" i="1"/>
  <c r="AW2760" i="1"/>
  <c r="BB2760" i="1" s="1"/>
  <c r="AC2761" i="1"/>
  <c r="AD2761" i="1"/>
  <c r="AE2761" i="1"/>
  <c r="AF2761" i="1"/>
  <c r="AG2761" i="1"/>
  <c r="AH2761" i="1"/>
  <c r="AI2761" i="1"/>
  <c r="AJ2761" i="1"/>
  <c r="AK2761" i="1"/>
  <c r="AO2761" i="1"/>
  <c r="AN2761" i="1" s="1"/>
  <c r="AT2761" i="1"/>
  <c r="AU2761" i="1"/>
  <c r="AV2761" i="1"/>
  <c r="AW2761" i="1"/>
  <c r="BB2761" i="1" s="1"/>
  <c r="AC2762" i="1"/>
  <c r="AD2762" i="1"/>
  <c r="AE2762" i="1"/>
  <c r="AF2762" i="1"/>
  <c r="AO2762" i="1" s="1"/>
  <c r="AG2762" i="1"/>
  <c r="AH2762" i="1"/>
  <c r="AI2762" i="1"/>
  <c r="AJ2762" i="1"/>
  <c r="AK2762" i="1"/>
  <c r="AT2762" i="1"/>
  <c r="AU2762" i="1"/>
  <c r="AV2762" i="1"/>
  <c r="AW2762" i="1"/>
  <c r="BB2762" i="1" s="1"/>
  <c r="AC2763" i="1"/>
  <c r="AD2763" i="1"/>
  <c r="AE2763" i="1"/>
  <c r="AF2763" i="1"/>
  <c r="AG2763" i="1"/>
  <c r="AH2763" i="1"/>
  <c r="AI2763" i="1"/>
  <c r="AJ2763" i="1"/>
  <c r="AK2763" i="1"/>
  <c r="AO2763" i="1"/>
  <c r="AN2763" i="1" s="1"/>
  <c r="AT2763" i="1"/>
  <c r="AU2763" i="1"/>
  <c r="AV2763" i="1"/>
  <c r="AW2763" i="1"/>
  <c r="BB2763" i="1" s="1"/>
  <c r="AC2764" i="1"/>
  <c r="AD2764" i="1"/>
  <c r="AE2764" i="1"/>
  <c r="AF2764" i="1"/>
  <c r="AO2764" i="1" s="1"/>
  <c r="AG2764" i="1"/>
  <c r="AH2764" i="1"/>
  <c r="AI2764" i="1"/>
  <c r="AJ2764" i="1"/>
  <c r="AK2764" i="1"/>
  <c r="AT2764" i="1"/>
  <c r="AU2764" i="1"/>
  <c r="AV2764" i="1"/>
  <c r="AW2764" i="1"/>
  <c r="BB2764" i="1" s="1"/>
  <c r="AC2765" i="1"/>
  <c r="AD2765" i="1"/>
  <c r="AE2765" i="1"/>
  <c r="AF2765" i="1"/>
  <c r="AO2765" i="1" s="1"/>
  <c r="AN2765" i="1" s="1"/>
  <c r="AG2765" i="1"/>
  <c r="AH2765" i="1"/>
  <c r="AI2765" i="1"/>
  <c r="AJ2765" i="1"/>
  <c r="AK2765" i="1"/>
  <c r="AT2765" i="1"/>
  <c r="AU2765" i="1"/>
  <c r="AV2765" i="1"/>
  <c r="AW2765" i="1"/>
  <c r="BB2765" i="1" s="1"/>
  <c r="AC2766" i="1"/>
  <c r="AD2766" i="1"/>
  <c r="AE2766" i="1"/>
  <c r="AF2766" i="1"/>
  <c r="AO2766" i="1" s="1"/>
  <c r="AG2766" i="1"/>
  <c r="AH2766" i="1"/>
  <c r="AI2766" i="1"/>
  <c r="AJ2766" i="1"/>
  <c r="AK2766" i="1"/>
  <c r="AT2766" i="1"/>
  <c r="AU2766" i="1"/>
  <c r="AV2766" i="1"/>
  <c r="AW2766" i="1"/>
  <c r="BB2766" i="1" s="1"/>
  <c r="AC2767" i="1"/>
  <c r="AD2767" i="1"/>
  <c r="AE2767" i="1"/>
  <c r="AF2767" i="1"/>
  <c r="AO2767" i="1" s="1"/>
  <c r="AN2767" i="1" s="1"/>
  <c r="AG2767" i="1"/>
  <c r="AH2767" i="1"/>
  <c r="AI2767" i="1"/>
  <c r="AJ2767" i="1"/>
  <c r="AK2767" i="1"/>
  <c r="AT2767" i="1"/>
  <c r="AU2767" i="1"/>
  <c r="AV2767" i="1"/>
  <c r="AW2767" i="1"/>
  <c r="BB2767" i="1" s="1"/>
  <c r="AC2768" i="1"/>
  <c r="AD2768" i="1"/>
  <c r="AE2768" i="1"/>
  <c r="AF2768" i="1"/>
  <c r="AO2768" i="1" s="1"/>
  <c r="AG2768" i="1"/>
  <c r="AH2768" i="1"/>
  <c r="AI2768" i="1"/>
  <c r="AJ2768" i="1"/>
  <c r="AK2768" i="1"/>
  <c r="AT2768" i="1"/>
  <c r="AU2768" i="1"/>
  <c r="AV2768" i="1"/>
  <c r="AW2768" i="1"/>
  <c r="BB2768" i="1" s="1"/>
  <c r="AC2769" i="1"/>
  <c r="AD2769" i="1"/>
  <c r="AE2769" i="1"/>
  <c r="AF2769" i="1"/>
  <c r="AG2769" i="1"/>
  <c r="AH2769" i="1"/>
  <c r="AI2769" i="1"/>
  <c r="AJ2769" i="1"/>
  <c r="AK2769" i="1"/>
  <c r="AO2769" i="1"/>
  <c r="AN2769" i="1" s="1"/>
  <c r="AT2769" i="1"/>
  <c r="AU2769" i="1"/>
  <c r="AV2769" i="1"/>
  <c r="AW2769" i="1"/>
  <c r="BB2769" i="1" s="1"/>
  <c r="AC2770" i="1"/>
  <c r="AD2770" i="1"/>
  <c r="AE2770" i="1"/>
  <c r="AF2770" i="1"/>
  <c r="AO2770" i="1" s="1"/>
  <c r="AG2770" i="1"/>
  <c r="AH2770" i="1"/>
  <c r="AI2770" i="1"/>
  <c r="AJ2770" i="1"/>
  <c r="AK2770" i="1"/>
  <c r="AT2770" i="1"/>
  <c r="AU2770" i="1"/>
  <c r="AV2770" i="1"/>
  <c r="AW2770" i="1"/>
  <c r="BB2770" i="1" s="1"/>
  <c r="AC2771" i="1"/>
  <c r="AD2771" i="1"/>
  <c r="AE2771" i="1"/>
  <c r="AF2771" i="1"/>
  <c r="AG2771" i="1"/>
  <c r="AH2771" i="1"/>
  <c r="AI2771" i="1"/>
  <c r="AJ2771" i="1"/>
  <c r="AK2771" i="1"/>
  <c r="AO2771" i="1"/>
  <c r="AN2771" i="1" s="1"/>
  <c r="AT2771" i="1"/>
  <c r="AU2771" i="1"/>
  <c r="AV2771" i="1"/>
  <c r="AW2771" i="1"/>
  <c r="BB2771" i="1" s="1"/>
  <c r="AC2772" i="1"/>
  <c r="AD2772" i="1"/>
  <c r="AE2772" i="1"/>
  <c r="AF2772" i="1"/>
  <c r="AO2772" i="1" s="1"/>
  <c r="AG2772" i="1"/>
  <c r="AH2772" i="1"/>
  <c r="AI2772" i="1"/>
  <c r="AJ2772" i="1"/>
  <c r="AK2772" i="1"/>
  <c r="AT2772" i="1"/>
  <c r="AU2772" i="1"/>
  <c r="AV2772" i="1"/>
  <c r="AW2772" i="1"/>
  <c r="BB2772" i="1" s="1"/>
  <c r="AC2773" i="1"/>
  <c r="AD2773" i="1"/>
  <c r="AE2773" i="1"/>
  <c r="AF2773" i="1"/>
  <c r="AO2773" i="1" s="1"/>
  <c r="AN2773" i="1" s="1"/>
  <c r="AG2773" i="1"/>
  <c r="AH2773" i="1"/>
  <c r="AI2773" i="1"/>
  <c r="AJ2773" i="1"/>
  <c r="AK2773" i="1"/>
  <c r="AT2773" i="1"/>
  <c r="AU2773" i="1"/>
  <c r="AV2773" i="1"/>
  <c r="AW2773" i="1"/>
  <c r="BB2773" i="1" s="1"/>
  <c r="AC2774" i="1"/>
  <c r="AD2774" i="1"/>
  <c r="AE2774" i="1"/>
  <c r="AF2774" i="1"/>
  <c r="AO2774" i="1" s="1"/>
  <c r="AG2774" i="1"/>
  <c r="AH2774" i="1"/>
  <c r="AI2774" i="1"/>
  <c r="AJ2774" i="1"/>
  <c r="AK2774" i="1"/>
  <c r="AT2774" i="1"/>
  <c r="AU2774" i="1"/>
  <c r="AV2774" i="1"/>
  <c r="AW2774" i="1"/>
  <c r="BB2774" i="1" s="1"/>
  <c r="AC2775" i="1"/>
  <c r="AD2775" i="1"/>
  <c r="AE2775" i="1"/>
  <c r="AF2775" i="1"/>
  <c r="AO2775" i="1" s="1"/>
  <c r="AN2775" i="1" s="1"/>
  <c r="AG2775" i="1"/>
  <c r="AH2775" i="1"/>
  <c r="AI2775" i="1"/>
  <c r="AJ2775" i="1"/>
  <c r="AK2775" i="1"/>
  <c r="AT2775" i="1"/>
  <c r="AU2775" i="1"/>
  <c r="AV2775" i="1"/>
  <c r="AW2775" i="1"/>
  <c r="BB2775" i="1" s="1"/>
  <c r="AC2776" i="1"/>
  <c r="AD2776" i="1"/>
  <c r="AE2776" i="1"/>
  <c r="AF2776" i="1"/>
  <c r="AO2776" i="1" s="1"/>
  <c r="AG2776" i="1"/>
  <c r="AH2776" i="1"/>
  <c r="AI2776" i="1"/>
  <c r="AJ2776" i="1"/>
  <c r="AK2776" i="1"/>
  <c r="AT2776" i="1"/>
  <c r="AU2776" i="1"/>
  <c r="AV2776" i="1"/>
  <c r="AW2776" i="1"/>
  <c r="BB2776" i="1" s="1"/>
  <c r="AC2777" i="1"/>
  <c r="AD2777" i="1"/>
  <c r="AE2777" i="1"/>
  <c r="AF2777" i="1"/>
  <c r="AG2777" i="1"/>
  <c r="AH2777" i="1"/>
  <c r="AI2777" i="1"/>
  <c r="AJ2777" i="1"/>
  <c r="AK2777" i="1"/>
  <c r="AO2777" i="1"/>
  <c r="AN2777" i="1" s="1"/>
  <c r="AT2777" i="1"/>
  <c r="AU2777" i="1"/>
  <c r="AV2777" i="1"/>
  <c r="AW2777" i="1"/>
  <c r="BB2777" i="1" s="1"/>
  <c r="AC2778" i="1"/>
  <c r="AD2778" i="1"/>
  <c r="AE2778" i="1"/>
  <c r="AF2778" i="1"/>
  <c r="AO2778" i="1" s="1"/>
  <c r="AG2778" i="1"/>
  <c r="AH2778" i="1"/>
  <c r="AI2778" i="1"/>
  <c r="AJ2778" i="1"/>
  <c r="AK2778" i="1"/>
  <c r="AT2778" i="1"/>
  <c r="AU2778" i="1"/>
  <c r="AV2778" i="1"/>
  <c r="AW2778" i="1"/>
  <c r="BB2778" i="1" s="1"/>
  <c r="AC2779" i="1"/>
  <c r="AD2779" i="1"/>
  <c r="AE2779" i="1"/>
  <c r="AF2779" i="1"/>
  <c r="AG2779" i="1"/>
  <c r="AH2779" i="1"/>
  <c r="AI2779" i="1"/>
  <c r="AJ2779" i="1"/>
  <c r="AK2779" i="1"/>
  <c r="AO2779" i="1"/>
  <c r="AN2779" i="1" s="1"/>
  <c r="AT2779" i="1"/>
  <c r="AU2779" i="1"/>
  <c r="AV2779" i="1"/>
  <c r="AW2779" i="1"/>
  <c r="BB2779" i="1" s="1"/>
  <c r="AC2780" i="1"/>
  <c r="AD2780" i="1"/>
  <c r="AE2780" i="1"/>
  <c r="AF2780" i="1"/>
  <c r="AO2780" i="1" s="1"/>
  <c r="AG2780" i="1"/>
  <c r="AH2780" i="1"/>
  <c r="AI2780" i="1"/>
  <c r="AJ2780" i="1"/>
  <c r="AK2780" i="1"/>
  <c r="AT2780" i="1"/>
  <c r="AU2780" i="1"/>
  <c r="AV2780" i="1"/>
  <c r="AW2780" i="1"/>
  <c r="BB2780" i="1" s="1"/>
  <c r="AC2781" i="1"/>
  <c r="AD2781" i="1"/>
  <c r="AE2781" i="1"/>
  <c r="AF2781" i="1"/>
  <c r="AO2781" i="1" s="1"/>
  <c r="AN2781" i="1" s="1"/>
  <c r="AG2781" i="1"/>
  <c r="AH2781" i="1"/>
  <c r="AI2781" i="1"/>
  <c r="AJ2781" i="1"/>
  <c r="AK2781" i="1"/>
  <c r="AT2781" i="1"/>
  <c r="AU2781" i="1"/>
  <c r="AV2781" i="1"/>
  <c r="AW2781" i="1"/>
  <c r="BB2781" i="1" s="1"/>
  <c r="AC2782" i="1"/>
  <c r="AD2782" i="1"/>
  <c r="AE2782" i="1"/>
  <c r="AF2782" i="1"/>
  <c r="AO2782" i="1" s="1"/>
  <c r="AG2782" i="1"/>
  <c r="AH2782" i="1"/>
  <c r="AI2782" i="1"/>
  <c r="AJ2782" i="1"/>
  <c r="AK2782" i="1"/>
  <c r="AT2782" i="1"/>
  <c r="AU2782" i="1"/>
  <c r="AV2782" i="1"/>
  <c r="AW2782" i="1"/>
  <c r="BB2782" i="1" s="1"/>
  <c r="AC2783" i="1"/>
  <c r="AD2783" i="1"/>
  <c r="AE2783" i="1"/>
  <c r="AF2783" i="1"/>
  <c r="AO2783" i="1" s="1"/>
  <c r="AN2783" i="1" s="1"/>
  <c r="AG2783" i="1"/>
  <c r="AH2783" i="1"/>
  <c r="AI2783" i="1"/>
  <c r="AJ2783" i="1"/>
  <c r="AK2783" i="1"/>
  <c r="AT2783" i="1"/>
  <c r="AU2783" i="1"/>
  <c r="AV2783" i="1"/>
  <c r="AW2783" i="1"/>
  <c r="BB2783" i="1" s="1"/>
  <c r="AC2784" i="1"/>
  <c r="AD2784" i="1"/>
  <c r="AE2784" i="1"/>
  <c r="AF2784" i="1"/>
  <c r="AO2784" i="1" s="1"/>
  <c r="AG2784" i="1"/>
  <c r="AH2784" i="1"/>
  <c r="AI2784" i="1"/>
  <c r="AJ2784" i="1"/>
  <c r="AK2784" i="1"/>
  <c r="AT2784" i="1"/>
  <c r="AU2784" i="1"/>
  <c r="AV2784" i="1"/>
  <c r="AW2784" i="1"/>
  <c r="BB2784" i="1" s="1"/>
  <c r="AC2785" i="1"/>
  <c r="AD2785" i="1"/>
  <c r="AE2785" i="1"/>
  <c r="AF2785" i="1"/>
  <c r="AG2785" i="1"/>
  <c r="AH2785" i="1"/>
  <c r="AI2785" i="1"/>
  <c r="AJ2785" i="1"/>
  <c r="AK2785" i="1"/>
  <c r="AO2785" i="1"/>
  <c r="AN2785" i="1" s="1"/>
  <c r="AT2785" i="1"/>
  <c r="AU2785" i="1"/>
  <c r="AV2785" i="1"/>
  <c r="AW2785" i="1"/>
  <c r="BB2785" i="1" s="1"/>
  <c r="AC2786" i="1"/>
  <c r="AD2786" i="1"/>
  <c r="AE2786" i="1"/>
  <c r="AF2786" i="1"/>
  <c r="AO2786" i="1" s="1"/>
  <c r="AG2786" i="1"/>
  <c r="AH2786" i="1"/>
  <c r="AI2786" i="1"/>
  <c r="AJ2786" i="1"/>
  <c r="AK2786" i="1"/>
  <c r="AT2786" i="1"/>
  <c r="AU2786" i="1"/>
  <c r="AV2786" i="1"/>
  <c r="AW2786" i="1"/>
  <c r="BB2786" i="1" s="1"/>
  <c r="AC2787" i="1"/>
  <c r="AD2787" i="1"/>
  <c r="AE2787" i="1"/>
  <c r="AF2787" i="1"/>
  <c r="AG2787" i="1"/>
  <c r="AH2787" i="1"/>
  <c r="AI2787" i="1"/>
  <c r="AJ2787" i="1"/>
  <c r="AK2787" i="1"/>
  <c r="AO2787" i="1"/>
  <c r="AN2787" i="1" s="1"/>
  <c r="AT2787" i="1"/>
  <c r="AU2787" i="1"/>
  <c r="AV2787" i="1"/>
  <c r="AW2787" i="1"/>
  <c r="BB2787" i="1" s="1"/>
  <c r="AC2788" i="1"/>
  <c r="AD2788" i="1"/>
  <c r="AE2788" i="1"/>
  <c r="AF2788" i="1"/>
  <c r="AO2788" i="1" s="1"/>
  <c r="AG2788" i="1"/>
  <c r="AH2788" i="1"/>
  <c r="AI2788" i="1"/>
  <c r="AJ2788" i="1"/>
  <c r="AK2788" i="1"/>
  <c r="AT2788" i="1"/>
  <c r="AU2788" i="1"/>
  <c r="AV2788" i="1"/>
  <c r="AW2788" i="1"/>
  <c r="BB2788" i="1" s="1"/>
  <c r="AC2789" i="1"/>
  <c r="AD2789" i="1"/>
  <c r="AE2789" i="1"/>
  <c r="AF2789" i="1"/>
  <c r="AO2789" i="1" s="1"/>
  <c r="AN2789" i="1" s="1"/>
  <c r="AG2789" i="1"/>
  <c r="AH2789" i="1"/>
  <c r="AI2789" i="1"/>
  <c r="AJ2789" i="1"/>
  <c r="AK2789" i="1"/>
  <c r="AT2789" i="1"/>
  <c r="AU2789" i="1"/>
  <c r="AV2789" i="1"/>
  <c r="AW2789" i="1"/>
  <c r="BB2789" i="1" s="1"/>
  <c r="AC2790" i="1"/>
  <c r="AD2790" i="1"/>
  <c r="AE2790" i="1"/>
  <c r="AF2790" i="1"/>
  <c r="AO2790" i="1" s="1"/>
  <c r="AG2790" i="1"/>
  <c r="AH2790" i="1"/>
  <c r="AI2790" i="1"/>
  <c r="AJ2790" i="1"/>
  <c r="AK2790" i="1"/>
  <c r="AT2790" i="1"/>
  <c r="AU2790" i="1"/>
  <c r="AV2790" i="1"/>
  <c r="AW2790" i="1"/>
  <c r="BB2790" i="1" s="1"/>
  <c r="AC2791" i="1"/>
  <c r="AD2791" i="1"/>
  <c r="AE2791" i="1"/>
  <c r="AF2791" i="1"/>
  <c r="AO2791" i="1" s="1"/>
  <c r="AN2791" i="1" s="1"/>
  <c r="AG2791" i="1"/>
  <c r="AH2791" i="1"/>
  <c r="AI2791" i="1"/>
  <c r="AJ2791" i="1"/>
  <c r="AK2791" i="1"/>
  <c r="AT2791" i="1"/>
  <c r="AU2791" i="1"/>
  <c r="AV2791" i="1"/>
  <c r="AW2791" i="1"/>
  <c r="BB2791" i="1" s="1"/>
  <c r="AC2792" i="1"/>
  <c r="AD2792" i="1"/>
  <c r="AE2792" i="1"/>
  <c r="AF2792" i="1"/>
  <c r="AO2792" i="1" s="1"/>
  <c r="AG2792" i="1"/>
  <c r="AH2792" i="1"/>
  <c r="AI2792" i="1"/>
  <c r="AJ2792" i="1"/>
  <c r="AK2792" i="1"/>
  <c r="AT2792" i="1"/>
  <c r="AU2792" i="1"/>
  <c r="AV2792" i="1"/>
  <c r="AW2792" i="1"/>
  <c r="BB2792" i="1" s="1"/>
  <c r="AC2793" i="1"/>
  <c r="AD2793" i="1"/>
  <c r="AE2793" i="1"/>
  <c r="AF2793" i="1"/>
  <c r="AG2793" i="1"/>
  <c r="AH2793" i="1"/>
  <c r="AI2793" i="1"/>
  <c r="AJ2793" i="1"/>
  <c r="AK2793" i="1"/>
  <c r="AO2793" i="1"/>
  <c r="AN2793" i="1" s="1"/>
  <c r="AT2793" i="1"/>
  <c r="AU2793" i="1"/>
  <c r="AV2793" i="1"/>
  <c r="AW2793" i="1"/>
  <c r="BB2793" i="1" s="1"/>
  <c r="AC2794" i="1"/>
  <c r="AD2794" i="1"/>
  <c r="AE2794" i="1"/>
  <c r="AF2794" i="1"/>
  <c r="AO2794" i="1" s="1"/>
  <c r="AG2794" i="1"/>
  <c r="AH2794" i="1"/>
  <c r="AI2794" i="1"/>
  <c r="AJ2794" i="1"/>
  <c r="AK2794" i="1"/>
  <c r="AT2794" i="1"/>
  <c r="AU2794" i="1"/>
  <c r="AV2794" i="1"/>
  <c r="AW2794" i="1"/>
  <c r="BB2794" i="1" s="1"/>
  <c r="AC2795" i="1"/>
  <c r="AD2795" i="1"/>
  <c r="AE2795" i="1"/>
  <c r="AF2795" i="1"/>
  <c r="AG2795" i="1"/>
  <c r="AH2795" i="1"/>
  <c r="AI2795" i="1"/>
  <c r="AJ2795" i="1"/>
  <c r="AK2795" i="1"/>
  <c r="AO2795" i="1"/>
  <c r="AN2795" i="1" s="1"/>
  <c r="AT2795" i="1"/>
  <c r="AU2795" i="1"/>
  <c r="AV2795" i="1"/>
  <c r="AW2795" i="1"/>
  <c r="BB2795" i="1" s="1"/>
  <c r="AC2796" i="1"/>
  <c r="AD2796" i="1"/>
  <c r="AE2796" i="1"/>
  <c r="AF2796" i="1"/>
  <c r="AO2796" i="1" s="1"/>
  <c r="AG2796" i="1"/>
  <c r="AH2796" i="1"/>
  <c r="AI2796" i="1"/>
  <c r="AJ2796" i="1"/>
  <c r="AK2796" i="1"/>
  <c r="AT2796" i="1"/>
  <c r="AU2796" i="1"/>
  <c r="AV2796" i="1"/>
  <c r="AW2796" i="1"/>
  <c r="BB2796" i="1" s="1"/>
  <c r="AC2797" i="1"/>
  <c r="AD2797" i="1"/>
  <c r="AE2797" i="1"/>
  <c r="AF2797" i="1"/>
  <c r="AO2797" i="1" s="1"/>
  <c r="AN2797" i="1" s="1"/>
  <c r="AG2797" i="1"/>
  <c r="AH2797" i="1"/>
  <c r="AI2797" i="1"/>
  <c r="AJ2797" i="1"/>
  <c r="AK2797" i="1"/>
  <c r="AT2797" i="1"/>
  <c r="AU2797" i="1"/>
  <c r="AV2797" i="1"/>
  <c r="AW2797" i="1"/>
  <c r="BB2797" i="1" s="1"/>
  <c r="AC2798" i="1"/>
  <c r="AD2798" i="1"/>
  <c r="AE2798" i="1"/>
  <c r="AF2798" i="1"/>
  <c r="AO2798" i="1" s="1"/>
  <c r="AG2798" i="1"/>
  <c r="AH2798" i="1"/>
  <c r="AI2798" i="1"/>
  <c r="AJ2798" i="1"/>
  <c r="AK2798" i="1"/>
  <c r="AT2798" i="1"/>
  <c r="AU2798" i="1"/>
  <c r="AV2798" i="1"/>
  <c r="AW2798" i="1"/>
  <c r="BB2798" i="1" s="1"/>
  <c r="AC2799" i="1"/>
  <c r="AD2799" i="1"/>
  <c r="AE2799" i="1"/>
  <c r="AF2799" i="1"/>
  <c r="AO2799" i="1" s="1"/>
  <c r="AN2799" i="1" s="1"/>
  <c r="AG2799" i="1"/>
  <c r="AH2799" i="1"/>
  <c r="AI2799" i="1"/>
  <c r="AJ2799" i="1"/>
  <c r="AK2799" i="1"/>
  <c r="AT2799" i="1"/>
  <c r="AU2799" i="1"/>
  <c r="AV2799" i="1"/>
  <c r="AW2799" i="1"/>
  <c r="BB2799" i="1" s="1"/>
  <c r="AC2800" i="1"/>
  <c r="AD2800" i="1"/>
  <c r="AE2800" i="1"/>
  <c r="AF2800" i="1"/>
  <c r="AO2800" i="1" s="1"/>
  <c r="AG2800" i="1"/>
  <c r="AH2800" i="1"/>
  <c r="AI2800" i="1"/>
  <c r="AJ2800" i="1"/>
  <c r="AK2800" i="1"/>
  <c r="AT2800" i="1"/>
  <c r="AU2800" i="1"/>
  <c r="AV2800" i="1"/>
  <c r="AW2800" i="1"/>
  <c r="BB2800" i="1" s="1"/>
  <c r="AC2801" i="1"/>
  <c r="AD2801" i="1"/>
  <c r="AE2801" i="1"/>
  <c r="AF2801" i="1"/>
  <c r="AO2801" i="1" s="1"/>
  <c r="AN2801" i="1" s="1"/>
  <c r="AG2801" i="1"/>
  <c r="AH2801" i="1"/>
  <c r="AI2801" i="1"/>
  <c r="AJ2801" i="1"/>
  <c r="AK2801" i="1"/>
  <c r="AT2801" i="1"/>
  <c r="AU2801" i="1"/>
  <c r="AV2801" i="1"/>
  <c r="AW2801" i="1"/>
  <c r="BB2801" i="1" s="1"/>
  <c r="AC2802" i="1"/>
  <c r="AD2802" i="1"/>
  <c r="AE2802" i="1"/>
  <c r="AF2802" i="1"/>
  <c r="AO2802" i="1" s="1"/>
  <c r="AG2802" i="1"/>
  <c r="AH2802" i="1"/>
  <c r="AI2802" i="1"/>
  <c r="AJ2802" i="1"/>
  <c r="AK2802" i="1"/>
  <c r="AT2802" i="1"/>
  <c r="AU2802" i="1"/>
  <c r="AV2802" i="1"/>
  <c r="AW2802" i="1"/>
  <c r="BB2802" i="1" s="1"/>
  <c r="AC2803" i="1"/>
  <c r="AD2803" i="1"/>
  <c r="AE2803" i="1"/>
  <c r="AF2803" i="1"/>
  <c r="AG2803" i="1"/>
  <c r="AH2803" i="1"/>
  <c r="AI2803" i="1"/>
  <c r="AJ2803" i="1"/>
  <c r="AK2803" i="1"/>
  <c r="AO2803" i="1"/>
  <c r="AN2803" i="1" s="1"/>
  <c r="AT2803" i="1"/>
  <c r="AU2803" i="1"/>
  <c r="AV2803" i="1"/>
  <c r="AW2803" i="1"/>
  <c r="BB2803" i="1" s="1"/>
  <c r="AC2804" i="1"/>
  <c r="AD2804" i="1"/>
  <c r="AE2804" i="1"/>
  <c r="AF2804" i="1"/>
  <c r="AO2804" i="1" s="1"/>
  <c r="AG2804" i="1"/>
  <c r="AH2804" i="1"/>
  <c r="AI2804" i="1"/>
  <c r="AJ2804" i="1"/>
  <c r="AK2804" i="1"/>
  <c r="AT2804" i="1"/>
  <c r="AU2804" i="1"/>
  <c r="AV2804" i="1"/>
  <c r="AW2804" i="1"/>
  <c r="BB2804" i="1" s="1"/>
  <c r="AC2805" i="1"/>
  <c r="AD2805" i="1"/>
  <c r="AE2805" i="1"/>
  <c r="AF2805" i="1"/>
  <c r="AG2805" i="1"/>
  <c r="AH2805" i="1"/>
  <c r="AI2805" i="1"/>
  <c r="AJ2805" i="1"/>
  <c r="AK2805" i="1"/>
  <c r="AO2805" i="1"/>
  <c r="AN2805" i="1" s="1"/>
  <c r="AT2805" i="1"/>
  <c r="AU2805" i="1"/>
  <c r="AV2805" i="1"/>
  <c r="AW2805" i="1"/>
  <c r="BB2805" i="1" s="1"/>
  <c r="AC2806" i="1"/>
  <c r="AD2806" i="1"/>
  <c r="AE2806" i="1"/>
  <c r="AF2806" i="1"/>
  <c r="AO2806" i="1" s="1"/>
  <c r="AG2806" i="1"/>
  <c r="AH2806" i="1"/>
  <c r="AI2806" i="1"/>
  <c r="AJ2806" i="1"/>
  <c r="AK2806" i="1"/>
  <c r="AT2806" i="1"/>
  <c r="AU2806" i="1"/>
  <c r="AV2806" i="1"/>
  <c r="AW2806" i="1"/>
  <c r="BB2806" i="1" s="1"/>
  <c r="AC2807" i="1"/>
  <c r="AD2807" i="1"/>
  <c r="AE2807" i="1"/>
  <c r="AF2807" i="1"/>
  <c r="AO2807" i="1" s="1"/>
  <c r="AN2807" i="1" s="1"/>
  <c r="AG2807" i="1"/>
  <c r="AH2807" i="1"/>
  <c r="AI2807" i="1"/>
  <c r="AJ2807" i="1"/>
  <c r="AK2807" i="1"/>
  <c r="AT2807" i="1"/>
  <c r="AU2807" i="1"/>
  <c r="AV2807" i="1"/>
  <c r="AW2807" i="1"/>
  <c r="BB2807" i="1" s="1"/>
  <c r="AC2808" i="1"/>
  <c r="AD2808" i="1"/>
  <c r="AE2808" i="1"/>
  <c r="AF2808" i="1"/>
  <c r="AO2808" i="1" s="1"/>
  <c r="AG2808" i="1"/>
  <c r="AH2808" i="1"/>
  <c r="AI2808" i="1"/>
  <c r="AJ2808" i="1"/>
  <c r="AK2808" i="1"/>
  <c r="AT2808" i="1"/>
  <c r="AU2808" i="1"/>
  <c r="AV2808" i="1"/>
  <c r="AW2808" i="1"/>
  <c r="BB2808" i="1" s="1"/>
  <c r="AC2809" i="1"/>
  <c r="AD2809" i="1"/>
  <c r="AE2809" i="1"/>
  <c r="AF2809" i="1"/>
  <c r="AG2809" i="1"/>
  <c r="AH2809" i="1"/>
  <c r="AI2809" i="1"/>
  <c r="AJ2809" i="1"/>
  <c r="AK2809" i="1"/>
  <c r="AO2809" i="1"/>
  <c r="AN2809" i="1" s="1"/>
  <c r="AT2809" i="1"/>
  <c r="AU2809" i="1"/>
  <c r="AV2809" i="1"/>
  <c r="AW2809" i="1"/>
  <c r="BB2809" i="1" s="1"/>
  <c r="AC2810" i="1"/>
  <c r="AD2810" i="1"/>
  <c r="AE2810" i="1"/>
  <c r="AF2810" i="1"/>
  <c r="AO2810" i="1" s="1"/>
  <c r="AG2810" i="1"/>
  <c r="AH2810" i="1"/>
  <c r="AI2810" i="1"/>
  <c r="AJ2810" i="1"/>
  <c r="AK2810" i="1"/>
  <c r="AT2810" i="1"/>
  <c r="AU2810" i="1"/>
  <c r="AV2810" i="1"/>
  <c r="AW2810" i="1"/>
  <c r="BB2810" i="1" s="1"/>
  <c r="AC2811" i="1"/>
  <c r="AD2811" i="1"/>
  <c r="AE2811" i="1"/>
  <c r="AF2811" i="1"/>
  <c r="AG2811" i="1"/>
  <c r="AH2811" i="1"/>
  <c r="AI2811" i="1"/>
  <c r="AJ2811" i="1"/>
  <c r="AK2811" i="1"/>
  <c r="AO2811" i="1"/>
  <c r="AN2811" i="1" s="1"/>
  <c r="AT2811" i="1"/>
  <c r="AU2811" i="1"/>
  <c r="AV2811" i="1"/>
  <c r="AW2811" i="1"/>
  <c r="BB2811" i="1" s="1"/>
  <c r="AC2812" i="1"/>
  <c r="AD2812" i="1"/>
  <c r="AE2812" i="1"/>
  <c r="AF2812" i="1"/>
  <c r="AO2812" i="1" s="1"/>
  <c r="AG2812" i="1"/>
  <c r="AH2812" i="1"/>
  <c r="AI2812" i="1"/>
  <c r="AJ2812" i="1"/>
  <c r="AK2812" i="1"/>
  <c r="AT2812" i="1"/>
  <c r="AU2812" i="1"/>
  <c r="AV2812" i="1"/>
  <c r="AW2812" i="1"/>
  <c r="BB2812" i="1" s="1"/>
  <c r="AC2813" i="1"/>
  <c r="AD2813" i="1"/>
  <c r="AE2813" i="1"/>
  <c r="AF2813" i="1"/>
  <c r="AO2813" i="1" s="1"/>
  <c r="AN2813" i="1" s="1"/>
  <c r="AG2813" i="1"/>
  <c r="AH2813" i="1"/>
  <c r="AI2813" i="1"/>
  <c r="AJ2813" i="1"/>
  <c r="AK2813" i="1"/>
  <c r="AT2813" i="1"/>
  <c r="AU2813" i="1"/>
  <c r="AV2813" i="1"/>
  <c r="AW2813" i="1"/>
  <c r="BB2813" i="1" s="1"/>
  <c r="AC2814" i="1"/>
  <c r="AD2814" i="1"/>
  <c r="AE2814" i="1"/>
  <c r="AF2814" i="1"/>
  <c r="AO2814" i="1" s="1"/>
  <c r="AG2814" i="1"/>
  <c r="AH2814" i="1"/>
  <c r="AI2814" i="1"/>
  <c r="AJ2814" i="1"/>
  <c r="AK2814" i="1"/>
  <c r="AT2814" i="1"/>
  <c r="AU2814" i="1"/>
  <c r="AV2814" i="1"/>
  <c r="AW2814" i="1"/>
  <c r="BB2814" i="1" s="1"/>
  <c r="AC2815" i="1"/>
  <c r="AD2815" i="1"/>
  <c r="AE2815" i="1"/>
  <c r="AF2815" i="1"/>
  <c r="AO2815" i="1" s="1"/>
  <c r="AN2815" i="1" s="1"/>
  <c r="AG2815" i="1"/>
  <c r="AH2815" i="1"/>
  <c r="AI2815" i="1"/>
  <c r="AJ2815" i="1"/>
  <c r="AK2815" i="1"/>
  <c r="AT2815" i="1"/>
  <c r="AU2815" i="1"/>
  <c r="AV2815" i="1"/>
  <c r="AW2815" i="1"/>
  <c r="BB2815" i="1" s="1"/>
  <c r="AC2816" i="1"/>
  <c r="AD2816" i="1"/>
  <c r="AE2816" i="1"/>
  <c r="AF2816" i="1"/>
  <c r="AO2816" i="1" s="1"/>
  <c r="AG2816" i="1"/>
  <c r="AH2816" i="1"/>
  <c r="AI2816" i="1"/>
  <c r="AJ2816" i="1"/>
  <c r="AK2816" i="1"/>
  <c r="AT2816" i="1"/>
  <c r="AU2816" i="1"/>
  <c r="AV2816" i="1"/>
  <c r="AW2816" i="1"/>
  <c r="BB2816" i="1" s="1"/>
  <c r="AC2817" i="1"/>
  <c r="AD2817" i="1"/>
  <c r="AE2817" i="1"/>
  <c r="AF2817" i="1"/>
  <c r="AG2817" i="1"/>
  <c r="AH2817" i="1"/>
  <c r="AI2817" i="1"/>
  <c r="AJ2817" i="1"/>
  <c r="AK2817" i="1"/>
  <c r="AO2817" i="1"/>
  <c r="AN2817" i="1" s="1"/>
  <c r="AT2817" i="1"/>
  <c r="AU2817" i="1"/>
  <c r="AV2817" i="1"/>
  <c r="AW2817" i="1"/>
  <c r="BB2817" i="1" s="1"/>
  <c r="AC2818" i="1"/>
  <c r="AD2818" i="1"/>
  <c r="AE2818" i="1"/>
  <c r="AF2818" i="1"/>
  <c r="AO2818" i="1" s="1"/>
  <c r="AG2818" i="1"/>
  <c r="AH2818" i="1"/>
  <c r="AI2818" i="1"/>
  <c r="AJ2818" i="1"/>
  <c r="AK2818" i="1"/>
  <c r="AT2818" i="1"/>
  <c r="AU2818" i="1"/>
  <c r="AV2818" i="1"/>
  <c r="AW2818" i="1"/>
  <c r="BB2818" i="1" s="1"/>
  <c r="AC2819" i="1"/>
  <c r="AD2819" i="1"/>
  <c r="AE2819" i="1"/>
  <c r="AF2819" i="1"/>
  <c r="AG2819" i="1"/>
  <c r="AH2819" i="1"/>
  <c r="AI2819" i="1"/>
  <c r="AJ2819" i="1"/>
  <c r="AK2819" i="1"/>
  <c r="AO2819" i="1"/>
  <c r="AN2819" i="1" s="1"/>
  <c r="AT2819" i="1"/>
  <c r="AU2819" i="1"/>
  <c r="AV2819" i="1"/>
  <c r="AW2819" i="1"/>
  <c r="BB2819" i="1" s="1"/>
  <c r="AC2820" i="1"/>
  <c r="AD2820" i="1"/>
  <c r="AE2820" i="1"/>
  <c r="AF2820" i="1"/>
  <c r="AO2820" i="1" s="1"/>
  <c r="AG2820" i="1"/>
  <c r="AH2820" i="1"/>
  <c r="AI2820" i="1"/>
  <c r="AJ2820" i="1"/>
  <c r="AK2820" i="1"/>
  <c r="AT2820" i="1"/>
  <c r="AU2820" i="1"/>
  <c r="AV2820" i="1"/>
  <c r="AW2820" i="1"/>
  <c r="BB2820" i="1" s="1"/>
  <c r="AC2821" i="1"/>
  <c r="AD2821" i="1"/>
  <c r="AE2821" i="1"/>
  <c r="AF2821" i="1"/>
  <c r="AO2821" i="1" s="1"/>
  <c r="AN2821" i="1" s="1"/>
  <c r="AG2821" i="1"/>
  <c r="AH2821" i="1"/>
  <c r="AI2821" i="1"/>
  <c r="AJ2821" i="1"/>
  <c r="AK2821" i="1"/>
  <c r="AT2821" i="1"/>
  <c r="AU2821" i="1"/>
  <c r="AV2821" i="1"/>
  <c r="AW2821" i="1"/>
  <c r="BB2821" i="1" s="1"/>
  <c r="AC2822" i="1"/>
  <c r="AD2822" i="1"/>
  <c r="AE2822" i="1"/>
  <c r="AF2822" i="1"/>
  <c r="AO2822" i="1" s="1"/>
  <c r="AG2822" i="1"/>
  <c r="AH2822" i="1"/>
  <c r="AI2822" i="1"/>
  <c r="AJ2822" i="1"/>
  <c r="AK2822" i="1"/>
  <c r="AT2822" i="1"/>
  <c r="AU2822" i="1"/>
  <c r="AV2822" i="1"/>
  <c r="AW2822" i="1"/>
  <c r="BB2822" i="1" s="1"/>
  <c r="AC2823" i="1"/>
  <c r="AD2823" i="1"/>
  <c r="AE2823" i="1"/>
  <c r="AF2823" i="1"/>
  <c r="AO2823" i="1" s="1"/>
  <c r="AN2823" i="1" s="1"/>
  <c r="AG2823" i="1"/>
  <c r="AH2823" i="1"/>
  <c r="AI2823" i="1"/>
  <c r="AJ2823" i="1"/>
  <c r="AK2823" i="1"/>
  <c r="AT2823" i="1"/>
  <c r="AU2823" i="1"/>
  <c r="AV2823" i="1"/>
  <c r="AW2823" i="1"/>
  <c r="BB2823" i="1" s="1"/>
  <c r="AC2824" i="1"/>
  <c r="AD2824" i="1"/>
  <c r="AE2824" i="1"/>
  <c r="AF2824" i="1"/>
  <c r="AO2824" i="1" s="1"/>
  <c r="AG2824" i="1"/>
  <c r="AH2824" i="1"/>
  <c r="AI2824" i="1"/>
  <c r="AJ2824" i="1"/>
  <c r="AK2824" i="1"/>
  <c r="AT2824" i="1"/>
  <c r="AU2824" i="1"/>
  <c r="AV2824" i="1"/>
  <c r="AW2824" i="1"/>
  <c r="BB2824" i="1" s="1"/>
  <c r="AC2825" i="1"/>
  <c r="AD2825" i="1"/>
  <c r="AE2825" i="1"/>
  <c r="AF2825" i="1"/>
  <c r="AG2825" i="1"/>
  <c r="AH2825" i="1"/>
  <c r="AI2825" i="1"/>
  <c r="AJ2825" i="1"/>
  <c r="AK2825" i="1"/>
  <c r="AO2825" i="1"/>
  <c r="AN2825" i="1" s="1"/>
  <c r="AT2825" i="1"/>
  <c r="AU2825" i="1"/>
  <c r="AV2825" i="1"/>
  <c r="AW2825" i="1"/>
  <c r="BB2825" i="1" s="1"/>
  <c r="AC2826" i="1"/>
  <c r="AD2826" i="1"/>
  <c r="AE2826" i="1"/>
  <c r="AF2826" i="1"/>
  <c r="AO2826" i="1" s="1"/>
  <c r="AG2826" i="1"/>
  <c r="AH2826" i="1"/>
  <c r="AI2826" i="1"/>
  <c r="AJ2826" i="1"/>
  <c r="AK2826" i="1"/>
  <c r="AT2826" i="1"/>
  <c r="AU2826" i="1"/>
  <c r="AV2826" i="1"/>
  <c r="AW2826" i="1"/>
  <c r="BB2826" i="1" s="1"/>
  <c r="AC2827" i="1"/>
  <c r="AD2827" i="1"/>
  <c r="AE2827" i="1"/>
  <c r="AF2827" i="1"/>
  <c r="AG2827" i="1"/>
  <c r="AH2827" i="1"/>
  <c r="AI2827" i="1"/>
  <c r="AJ2827" i="1"/>
  <c r="AK2827" i="1"/>
  <c r="AO2827" i="1"/>
  <c r="AN2827" i="1" s="1"/>
  <c r="AT2827" i="1"/>
  <c r="AU2827" i="1"/>
  <c r="AV2827" i="1"/>
  <c r="AW2827" i="1"/>
  <c r="BB2827" i="1" s="1"/>
  <c r="AC2828" i="1"/>
  <c r="AD2828" i="1"/>
  <c r="AE2828" i="1"/>
  <c r="AF2828" i="1"/>
  <c r="AO2828" i="1" s="1"/>
  <c r="AG2828" i="1"/>
  <c r="AH2828" i="1"/>
  <c r="AI2828" i="1"/>
  <c r="AJ2828" i="1"/>
  <c r="AK2828" i="1"/>
  <c r="AT2828" i="1"/>
  <c r="AU2828" i="1"/>
  <c r="AV2828" i="1"/>
  <c r="AW2828" i="1"/>
  <c r="BB2828" i="1" s="1"/>
  <c r="AC2829" i="1"/>
  <c r="AD2829" i="1"/>
  <c r="AE2829" i="1"/>
  <c r="AF2829" i="1"/>
  <c r="AO2829" i="1" s="1"/>
  <c r="AN2829" i="1" s="1"/>
  <c r="AG2829" i="1"/>
  <c r="AH2829" i="1"/>
  <c r="AI2829" i="1"/>
  <c r="AJ2829" i="1"/>
  <c r="AK2829" i="1"/>
  <c r="AT2829" i="1"/>
  <c r="AU2829" i="1"/>
  <c r="AV2829" i="1"/>
  <c r="AW2829" i="1"/>
  <c r="BB2829" i="1" s="1"/>
  <c r="AC2830" i="1"/>
  <c r="AD2830" i="1"/>
  <c r="AE2830" i="1"/>
  <c r="AF2830" i="1"/>
  <c r="AO2830" i="1" s="1"/>
  <c r="AG2830" i="1"/>
  <c r="AH2830" i="1"/>
  <c r="AI2830" i="1"/>
  <c r="AJ2830" i="1"/>
  <c r="AK2830" i="1"/>
  <c r="AT2830" i="1"/>
  <c r="AU2830" i="1"/>
  <c r="AV2830" i="1"/>
  <c r="AW2830" i="1"/>
  <c r="BB2830" i="1" s="1"/>
  <c r="AC2831" i="1"/>
  <c r="AD2831" i="1"/>
  <c r="AE2831" i="1"/>
  <c r="AF2831" i="1"/>
  <c r="AO2831" i="1" s="1"/>
  <c r="AN2831" i="1" s="1"/>
  <c r="AG2831" i="1"/>
  <c r="AH2831" i="1"/>
  <c r="AI2831" i="1"/>
  <c r="AJ2831" i="1"/>
  <c r="AK2831" i="1"/>
  <c r="AT2831" i="1"/>
  <c r="AU2831" i="1"/>
  <c r="AV2831" i="1"/>
  <c r="AW2831" i="1"/>
  <c r="BB2831" i="1" s="1"/>
  <c r="AC2832" i="1"/>
  <c r="AD2832" i="1"/>
  <c r="AE2832" i="1"/>
  <c r="AF2832" i="1"/>
  <c r="AO2832" i="1" s="1"/>
  <c r="AG2832" i="1"/>
  <c r="AH2832" i="1"/>
  <c r="AI2832" i="1"/>
  <c r="AJ2832" i="1"/>
  <c r="AK2832" i="1"/>
  <c r="AT2832" i="1"/>
  <c r="AU2832" i="1"/>
  <c r="AV2832" i="1"/>
  <c r="AW2832" i="1"/>
  <c r="BB2832" i="1" s="1"/>
  <c r="AC2833" i="1"/>
  <c r="AD2833" i="1"/>
  <c r="AE2833" i="1"/>
  <c r="AF2833" i="1"/>
  <c r="AO2833" i="1" s="1"/>
  <c r="AN2833" i="1" s="1"/>
  <c r="AG2833" i="1"/>
  <c r="AH2833" i="1"/>
  <c r="AI2833" i="1"/>
  <c r="AJ2833" i="1"/>
  <c r="AK2833" i="1"/>
  <c r="AT2833" i="1"/>
  <c r="AU2833" i="1"/>
  <c r="AV2833" i="1"/>
  <c r="AW2833" i="1"/>
  <c r="BB2833" i="1" s="1"/>
  <c r="AC2834" i="1"/>
  <c r="AD2834" i="1"/>
  <c r="AE2834" i="1"/>
  <c r="AF2834" i="1"/>
  <c r="AO2834" i="1" s="1"/>
  <c r="AG2834" i="1"/>
  <c r="AH2834" i="1"/>
  <c r="AI2834" i="1"/>
  <c r="AJ2834" i="1"/>
  <c r="AK2834" i="1"/>
  <c r="AT2834" i="1"/>
  <c r="AU2834" i="1"/>
  <c r="AV2834" i="1"/>
  <c r="AW2834" i="1"/>
  <c r="BB2834" i="1" s="1"/>
  <c r="AC2835" i="1"/>
  <c r="AD2835" i="1"/>
  <c r="AE2835" i="1"/>
  <c r="AF2835" i="1"/>
  <c r="AG2835" i="1"/>
  <c r="AH2835" i="1"/>
  <c r="AI2835" i="1"/>
  <c r="AJ2835" i="1"/>
  <c r="AK2835" i="1"/>
  <c r="AO2835" i="1"/>
  <c r="AN2835" i="1" s="1"/>
  <c r="AT2835" i="1"/>
  <c r="AU2835" i="1"/>
  <c r="AV2835" i="1"/>
  <c r="AW2835" i="1"/>
  <c r="BB2835" i="1" s="1"/>
  <c r="AC2836" i="1"/>
  <c r="AD2836" i="1"/>
  <c r="AE2836" i="1"/>
  <c r="AF2836" i="1"/>
  <c r="AO2836" i="1" s="1"/>
  <c r="AG2836" i="1"/>
  <c r="AH2836" i="1"/>
  <c r="AI2836" i="1"/>
  <c r="AJ2836" i="1"/>
  <c r="AK2836" i="1"/>
  <c r="AT2836" i="1"/>
  <c r="AU2836" i="1"/>
  <c r="AV2836" i="1"/>
  <c r="AW2836" i="1"/>
  <c r="BB2836" i="1" s="1"/>
  <c r="AC2837" i="1"/>
  <c r="AD2837" i="1"/>
  <c r="AE2837" i="1"/>
  <c r="AF2837" i="1"/>
  <c r="AG2837" i="1"/>
  <c r="AH2837" i="1"/>
  <c r="AI2837" i="1"/>
  <c r="AJ2837" i="1"/>
  <c r="AK2837" i="1"/>
  <c r="AO2837" i="1"/>
  <c r="AN2837" i="1" s="1"/>
  <c r="AT2837" i="1"/>
  <c r="AU2837" i="1"/>
  <c r="AV2837" i="1"/>
  <c r="AW2837" i="1"/>
  <c r="BB2837" i="1" s="1"/>
  <c r="AC2838" i="1"/>
  <c r="AD2838" i="1"/>
  <c r="AE2838" i="1"/>
  <c r="AF2838" i="1"/>
  <c r="AO2838" i="1" s="1"/>
  <c r="AG2838" i="1"/>
  <c r="AH2838" i="1"/>
  <c r="AI2838" i="1"/>
  <c r="AJ2838" i="1"/>
  <c r="AK2838" i="1"/>
  <c r="AT2838" i="1"/>
  <c r="AU2838" i="1"/>
  <c r="AV2838" i="1"/>
  <c r="AW2838" i="1"/>
  <c r="BB2838" i="1" s="1"/>
  <c r="AC2839" i="1"/>
  <c r="AD2839" i="1"/>
  <c r="AE2839" i="1"/>
  <c r="AF2839" i="1"/>
  <c r="AO2839" i="1" s="1"/>
  <c r="AN2839" i="1" s="1"/>
  <c r="AG2839" i="1"/>
  <c r="AH2839" i="1"/>
  <c r="AI2839" i="1"/>
  <c r="AJ2839" i="1"/>
  <c r="AK2839" i="1"/>
  <c r="AT2839" i="1"/>
  <c r="AU2839" i="1"/>
  <c r="AV2839" i="1"/>
  <c r="AW2839" i="1"/>
  <c r="BB2839" i="1" s="1"/>
  <c r="AC2840" i="1"/>
  <c r="AD2840" i="1"/>
  <c r="AE2840" i="1"/>
  <c r="AF2840" i="1"/>
  <c r="AO2840" i="1" s="1"/>
  <c r="AG2840" i="1"/>
  <c r="AH2840" i="1"/>
  <c r="AI2840" i="1"/>
  <c r="AJ2840" i="1"/>
  <c r="AK2840" i="1"/>
  <c r="AT2840" i="1"/>
  <c r="AU2840" i="1"/>
  <c r="AV2840" i="1"/>
  <c r="AW2840" i="1"/>
  <c r="BB2840" i="1" s="1"/>
  <c r="AC2841" i="1"/>
  <c r="AD2841" i="1"/>
  <c r="AE2841" i="1"/>
  <c r="AF2841" i="1"/>
  <c r="AO2841" i="1" s="1"/>
  <c r="AN2841" i="1" s="1"/>
  <c r="AG2841" i="1"/>
  <c r="AH2841" i="1"/>
  <c r="AI2841" i="1"/>
  <c r="AJ2841" i="1"/>
  <c r="AK2841" i="1"/>
  <c r="AT2841" i="1"/>
  <c r="AU2841" i="1"/>
  <c r="AV2841" i="1"/>
  <c r="AW2841" i="1"/>
  <c r="BB2841" i="1" s="1"/>
  <c r="AC2842" i="1"/>
  <c r="AD2842" i="1"/>
  <c r="AE2842" i="1"/>
  <c r="AF2842" i="1"/>
  <c r="AO2842" i="1" s="1"/>
  <c r="AG2842" i="1"/>
  <c r="AH2842" i="1"/>
  <c r="AI2842" i="1"/>
  <c r="AJ2842" i="1"/>
  <c r="AK2842" i="1"/>
  <c r="AT2842" i="1"/>
  <c r="AU2842" i="1"/>
  <c r="AV2842" i="1"/>
  <c r="AW2842" i="1"/>
  <c r="BB2842" i="1" s="1"/>
  <c r="AC2843" i="1"/>
  <c r="AD2843" i="1"/>
  <c r="AE2843" i="1"/>
  <c r="AF2843" i="1"/>
  <c r="AG2843" i="1"/>
  <c r="AH2843" i="1"/>
  <c r="AI2843" i="1"/>
  <c r="AJ2843" i="1"/>
  <c r="AK2843" i="1"/>
  <c r="AO2843" i="1"/>
  <c r="AN2843" i="1" s="1"/>
  <c r="AT2843" i="1"/>
  <c r="AU2843" i="1"/>
  <c r="AV2843" i="1"/>
  <c r="AW2843" i="1"/>
  <c r="BB2843" i="1" s="1"/>
  <c r="AC2844" i="1"/>
  <c r="AD2844" i="1"/>
  <c r="AE2844" i="1"/>
  <c r="AF2844" i="1"/>
  <c r="AO2844" i="1" s="1"/>
  <c r="AG2844" i="1"/>
  <c r="AH2844" i="1"/>
  <c r="AI2844" i="1"/>
  <c r="AJ2844" i="1"/>
  <c r="AK2844" i="1"/>
  <c r="AT2844" i="1"/>
  <c r="AU2844" i="1"/>
  <c r="AV2844" i="1"/>
  <c r="AW2844" i="1"/>
  <c r="BB2844" i="1" s="1"/>
  <c r="AC2845" i="1"/>
  <c r="AD2845" i="1"/>
  <c r="AE2845" i="1"/>
  <c r="AF2845" i="1"/>
  <c r="AG2845" i="1"/>
  <c r="AH2845" i="1"/>
  <c r="AI2845" i="1"/>
  <c r="AJ2845" i="1"/>
  <c r="AK2845" i="1"/>
  <c r="AO2845" i="1"/>
  <c r="AN2845" i="1" s="1"/>
  <c r="AT2845" i="1"/>
  <c r="AU2845" i="1"/>
  <c r="AV2845" i="1"/>
  <c r="AW2845" i="1"/>
  <c r="BB2845" i="1" s="1"/>
  <c r="AC2846" i="1"/>
  <c r="AD2846" i="1"/>
  <c r="AE2846" i="1"/>
  <c r="AF2846" i="1"/>
  <c r="AO2846" i="1" s="1"/>
  <c r="AG2846" i="1"/>
  <c r="AH2846" i="1"/>
  <c r="AI2846" i="1"/>
  <c r="AJ2846" i="1"/>
  <c r="AK2846" i="1"/>
  <c r="AT2846" i="1"/>
  <c r="AU2846" i="1"/>
  <c r="AV2846" i="1"/>
  <c r="AW2846" i="1"/>
  <c r="BB2846" i="1" s="1"/>
  <c r="AC2847" i="1"/>
  <c r="AD2847" i="1"/>
  <c r="AE2847" i="1"/>
  <c r="AF2847" i="1"/>
  <c r="AO2847" i="1" s="1"/>
  <c r="AN2847" i="1" s="1"/>
  <c r="AG2847" i="1"/>
  <c r="AH2847" i="1"/>
  <c r="AI2847" i="1"/>
  <c r="AJ2847" i="1"/>
  <c r="AK2847" i="1"/>
  <c r="AT2847" i="1"/>
  <c r="AU2847" i="1"/>
  <c r="AV2847" i="1"/>
  <c r="AW2847" i="1"/>
  <c r="BB2847" i="1" s="1"/>
  <c r="AC2848" i="1"/>
  <c r="AD2848" i="1"/>
  <c r="AE2848" i="1"/>
  <c r="AF2848" i="1"/>
  <c r="AO2848" i="1" s="1"/>
  <c r="AG2848" i="1"/>
  <c r="AH2848" i="1"/>
  <c r="AI2848" i="1"/>
  <c r="AJ2848" i="1"/>
  <c r="AK2848" i="1"/>
  <c r="AT2848" i="1"/>
  <c r="AU2848" i="1"/>
  <c r="AV2848" i="1"/>
  <c r="AW2848" i="1"/>
  <c r="BB2848" i="1" s="1"/>
  <c r="AC2849" i="1"/>
  <c r="AD2849" i="1"/>
  <c r="AE2849" i="1"/>
  <c r="AF2849" i="1"/>
  <c r="AG2849" i="1"/>
  <c r="AH2849" i="1"/>
  <c r="AI2849" i="1"/>
  <c r="AJ2849" i="1"/>
  <c r="AK2849" i="1"/>
  <c r="AO2849" i="1"/>
  <c r="AN2849" i="1" s="1"/>
  <c r="AT2849" i="1"/>
  <c r="AU2849" i="1"/>
  <c r="AV2849" i="1"/>
  <c r="AW2849" i="1"/>
  <c r="BB2849" i="1" s="1"/>
  <c r="AC2850" i="1"/>
  <c r="AD2850" i="1"/>
  <c r="AE2850" i="1"/>
  <c r="AF2850" i="1"/>
  <c r="AO2850" i="1" s="1"/>
  <c r="AG2850" i="1"/>
  <c r="AH2850" i="1"/>
  <c r="AI2850" i="1"/>
  <c r="AJ2850" i="1"/>
  <c r="AK2850" i="1"/>
  <c r="AT2850" i="1"/>
  <c r="AU2850" i="1"/>
  <c r="AV2850" i="1"/>
  <c r="AW2850" i="1"/>
  <c r="BB2850" i="1" s="1"/>
  <c r="AC2851" i="1"/>
  <c r="AD2851" i="1"/>
  <c r="AE2851" i="1"/>
  <c r="AF2851" i="1"/>
  <c r="AG2851" i="1"/>
  <c r="AH2851" i="1"/>
  <c r="AI2851" i="1"/>
  <c r="AJ2851" i="1"/>
  <c r="AK2851" i="1"/>
  <c r="AO2851" i="1"/>
  <c r="AN2851" i="1" s="1"/>
  <c r="AT2851" i="1"/>
  <c r="AU2851" i="1"/>
  <c r="AV2851" i="1"/>
  <c r="AW2851" i="1"/>
  <c r="BB2851" i="1" s="1"/>
  <c r="AC2852" i="1"/>
  <c r="AD2852" i="1"/>
  <c r="AE2852" i="1"/>
  <c r="AF2852" i="1"/>
  <c r="AO2852" i="1" s="1"/>
  <c r="AG2852" i="1"/>
  <c r="AH2852" i="1"/>
  <c r="AI2852" i="1"/>
  <c r="AJ2852" i="1"/>
  <c r="AK2852" i="1"/>
  <c r="AT2852" i="1"/>
  <c r="AU2852" i="1"/>
  <c r="AV2852" i="1"/>
  <c r="AW2852" i="1"/>
  <c r="BB2852" i="1" s="1"/>
  <c r="AC2853" i="1"/>
  <c r="AD2853" i="1"/>
  <c r="AE2853" i="1"/>
  <c r="AF2853" i="1"/>
  <c r="AO2853" i="1" s="1"/>
  <c r="AN2853" i="1" s="1"/>
  <c r="AG2853" i="1"/>
  <c r="AH2853" i="1"/>
  <c r="AI2853" i="1"/>
  <c r="AJ2853" i="1"/>
  <c r="AK2853" i="1"/>
  <c r="AT2853" i="1"/>
  <c r="AU2853" i="1"/>
  <c r="AV2853" i="1"/>
  <c r="AW2853" i="1"/>
  <c r="BB2853" i="1" s="1"/>
  <c r="AC2854" i="1"/>
  <c r="AD2854" i="1"/>
  <c r="AE2854" i="1"/>
  <c r="AF2854" i="1"/>
  <c r="AO2854" i="1" s="1"/>
  <c r="AG2854" i="1"/>
  <c r="AH2854" i="1"/>
  <c r="AI2854" i="1"/>
  <c r="AJ2854" i="1"/>
  <c r="AK2854" i="1"/>
  <c r="AT2854" i="1"/>
  <c r="AU2854" i="1"/>
  <c r="AV2854" i="1"/>
  <c r="AW2854" i="1"/>
  <c r="BB2854" i="1" s="1"/>
  <c r="AC2855" i="1"/>
  <c r="AD2855" i="1"/>
  <c r="AE2855" i="1"/>
  <c r="AF2855" i="1"/>
  <c r="AO2855" i="1" s="1"/>
  <c r="AN2855" i="1" s="1"/>
  <c r="AG2855" i="1"/>
  <c r="AH2855" i="1"/>
  <c r="AI2855" i="1"/>
  <c r="AJ2855" i="1"/>
  <c r="AK2855" i="1"/>
  <c r="AT2855" i="1"/>
  <c r="AU2855" i="1"/>
  <c r="AV2855" i="1"/>
  <c r="AW2855" i="1"/>
  <c r="BB2855" i="1" s="1"/>
  <c r="AC2856" i="1"/>
  <c r="AD2856" i="1"/>
  <c r="AE2856" i="1"/>
  <c r="AF2856" i="1"/>
  <c r="AO2856" i="1" s="1"/>
  <c r="AG2856" i="1"/>
  <c r="AH2856" i="1"/>
  <c r="AI2856" i="1"/>
  <c r="AJ2856" i="1"/>
  <c r="AK2856" i="1"/>
  <c r="AT2856" i="1"/>
  <c r="AU2856" i="1"/>
  <c r="AV2856" i="1"/>
  <c r="AW2856" i="1"/>
  <c r="BB2856" i="1" s="1"/>
  <c r="AC2857" i="1"/>
  <c r="AD2857" i="1"/>
  <c r="AE2857" i="1"/>
  <c r="AF2857" i="1"/>
  <c r="AG2857" i="1"/>
  <c r="AH2857" i="1"/>
  <c r="AI2857" i="1"/>
  <c r="AJ2857" i="1"/>
  <c r="AK2857" i="1"/>
  <c r="AO2857" i="1"/>
  <c r="AN2857" i="1" s="1"/>
  <c r="AT2857" i="1"/>
  <c r="AU2857" i="1"/>
  <c r="AV2857" i="1"/>
  <c r="AW2857" i="1"/>
  <c r="BB2857" i="1" s="1"/>
  <c r="AC2858" i="1"/>
  <c r="AD2858" i="1"/>
  <c r="AE2858" i="1"/>
  <c r="AF2858" i="1"/>
  <c r="AO2858" i="1" s="1"/>
  <c r="AG2858" i="1"/>
  <c r="AH2858" i="1"/>
  <c r="AI2858" i="1"/>
  <c r="AJ2858" i="1"/>
  <c r="AK2858" i="1"/>
  <c r="AT2858" i="1"/>
  <c r="AU2858" i="1"/>
  <c r="AV2858" i="1"/>
  <c r="AW2858" i="1"/>
  <c r="BB2858" i="1" s="1"/>
  <c r="AC2859" i="1"/>
  <c r="AD2859" i="1"/>
  <c r="AE2859" i="1"/>
  <c r="AF2859" i="1"/>
  <c r="AG2859" i="1"/>
  <c r="AH2859" i="1"/>
  <c r="AI2859" i="1"/>
  <c r="AJ2859" i="1"/>
  <c r="AK2859" i="1"/>
  <c r="AO2859" i="1"/>
  <c r="AN2859" i="1" s="1"/>
  <c r="AT2859" i="1"/>
  <c r="AU2859" i="1"/>
  <c r="AV2859" i="1"/>
  <c r="AW2859" i="1"/>
  <c r="BB2859" i="1" s="1"/>
  <c r="AC2860" i="1"/>
  <c r="AD2860" i="1"/>
  <c r="AE2860" i="1"/>
  <c r="AF2860" i="1"/>
  <c r="AO2860" i="1" s="1"/>
  <c r="AG2860" i="1"/>
  <c r="AH2860" i="1"/>
  <c r="AI2860" i="1"/>
  <c r="AJ2860" i="1"/>
  <c r="AK2860" i="1"/>
  <c r="AT2860" i="1"/>
  <c r="AU2860" i="1"/>
  <c r="AV2860" i="1"/>
  <c r="AW2860" i="1"/>
  <c r="BB2860" i="1" s="1"/>
  <c r="AC2861" i="1"/>
  <c r="AD2861" i="1"/>
  <c r="AE2861" i="1"/>
  <c r="AF2861" i="1"/>
  <c r="AO2861" i="1" s="1"/>
  <c r="AN2861" i="1" s="1"/>
  <c r="AG2861" i="1"/>
  <c r="AH2861" i="1"/>
  <c r="AI2861" i="1"/>
  <c r="AJ2861" i="1"/>
  <c r="AK2861" i="1"/>
  <c r="AT2861" i="1"/>
  <c r="AU2861" i="1"/>
  <c r="AV2861" i="1"/>
  <c r="AW2861" i="1"/>
  <c r="BB2861" i="1" s="1"/>
  <c r="AC2862" i="1"/>
  <c r="AD2862" i="1"/>
  <c r="AE2862" i="1"/>
  <c r="AF2862" i="1"/>
  <c r="AO2862" i="1" s="1"/>
  <c r="AG2862" i="1"/>
  <c r="AH2862" i="1"/>
  <c r="AI2862" i="1"/>
  <c r="AJ2862" i="1"/>
  <c r="AK2862" i="1"/>
  <c r="AT2862" i="1"/>
  <c r="AU2862" i="1"/>
  <c r="AV2862" i="1"/>
  <c r="AW2862" i="1"/>
  <c r="BB2862" i="1" s="1"/>
  <c r="AC2863" i="1"/>
  <c r="AD2863" i="1"/>
  <c r="AE2863" i="1"/>
  <c r="AF2863" i="1"/>
  <c r="AO2863" i="1" s="1"/>
  <c r="AN2863" i="1" s="1"/>
  <c r="AG2863" i="1"/>
  <c r="AH2863" i="1"/>
  <c r="AI2863" i="1"/>
  <c r="AJ2863" i="1"/>
  <c r="AK2863" i="1"/>
  <c r="AT2863" i="1"/>
  <c r="AU2863" i="1"/>
  <c r="AV2863" i="1"/>
  <c r="AW2863" i="1"/>
  <c r="BB2863" i="1" s="1"/>
  <c r="AC2864" i="1"/>
  <c r="AD2864" i="1"/>
  <c r="AE2864" i="1"/>
  <c r="AF2864" i="1"/>
  <c r="AO2864" i="1" s="1"/>
  <c r="AG2864" i="1"/>
  <c r="AH2864" i="1"/>
  <c r="AI2864" i="1"/>
  <c r="AJ2864" i="1"/>
  <c r="AK2864" i="1"/>
  <c r="AT2864" i="1"/>
  <c r="AU2864" i="1"/>
  <c r="AV2864" i="1"/>
  <c r="AW2864" i="1"/>
  <c r="BB2864" i="1" s="1"/>
  <c r="AC2865" i="1"/>
  <c r="AD2865" i="1"/>
  <c r="AE2865" i="1"/>
  <c r="AF2865" i="1"/>
  <c r="AO2865" i="1" s="1"/>
  <c r="AN2865" i="1" s="1"/>
  <c r="AG2865" i="1"/>
  <c r="AH2865" i="1"/>
  <c r="AI2865" i="1"/>
  <c r="AJ2865" i="1"/>
  <c r="AK2865" i="1"/>
  <c r="AT2865" i="1"/>
  <c r="AU2865" i="1"/>
  <c r="AV2865" i="1"/>
  <c r="AW2865" i="1"/>
  <c r="BB2865" i="1" s="1"/>
  <c r="AC2866" i="1"/>
  <c r="AD2866" i="1"/>
  <c r="AE2866" i="1"/>
  <c r="AF2866" i="1"/>
  <c r="AO2866" i="1" s="1"/>
  <c r="AG2866" i="1"/>
  <c r="AH2866" i="1"/>
  <c r="AI2866" i="1"/>
  <c r="AJ2866" i="1"/>
  <c r="AK2866" i="1"/>
  <c r="AT2866" i="1"/>
  <c r="AU2866" i="1"/>
  <c r="AV2866" i="1"/>
  <c r="AW2866" i="1"/>
  <c r="BB2866" i="1" s="1"/>
  <c r="AC2867" i="1"/>
  <c r="AD2867" i="1"/>
  <c r="AE2867" i="1"/>
  <c r="AF2867" i="1"/>
  <c r="AG2867" i="1"/>
  <c r="AH2867" i="1"/>
  <c r="AI2867" i="1"/>
  <c r="AJ2867" i="1"/>
  <c r="AK2867" i="1"/>
  <c r="AO2867" i="1"/>
  <c r="AN2867" i="1" s="1"/>
  <c r="AT2867" i="1"/>
  <c r="AU2867" i="1"/>
  <c r="AV2867" i="1"/>
  <c r="AW2867" i="1"/>
  <c r="BB2867" i="1" s="1"/>
  <c r="AC2868" i="1"/>
  <c r="AD2868" i="1"/>
  <c r="AE2868" i="1"/>
  <c r="AF2868" i="1"/>
  <c r="AO2868" i="1" s="1"/>
  <c r="AG2868" i="1"/>
  <c r="AH2868" i="1"/>
  <c r="AI2868" i="1"/>
  <c r="AJ2868" i="1"/>
  <c r="AK2868" i="1"/>
  <c r="AT2868" i="1"/>
  <c r="AU2868" i="1"/>
  <c r="AV2868" i="1"/>
  <c r="AW2868" i="1"/>
  <c r="BB2868" i="1" s="1"/>
  <c r="AC2869" i="1"/>
  <c r="AD2869" i="1"/>
  <c r="AE2869" i="1"/>
  <c r="AF2869" i="1"/>
  <c r="AG2869" i="1"/>
  <c r="AH2869" i="1"/>
  <c r="AI2869" i="1"/>
  <c r="AJ2869" i="1"/>
  <c r="AK2869" i="1"/>
  <c r="AO2869" i="1"/>
  <c r="AN2869" i="1" s="1"/>
  <c r="AT2869" i="1"/>
  <c r="AU2869" i="1"/>
  <c r="AV2869" i="1"/>
  <c r="AW2869" i="1"/>
  <c r="BB2869" i="1" s="1"/>
  <c r="AC2870" i="1"/>
  <c r="AD2870" i="1"/>
  <c r="AE2870" i="1"/>
  <c r="AF2870" i="1"/>
  <c r="AO2870" i="1" s="1"/>
  <c r="AG2870" i="1"/>
  <c r="AH2870" i="1"/>
  <c r="AI2870" i="1"/>
  <c r="AJ2870" i="1"/>
  <c r="AK2870" i="1"/>
  <c r="AT2870" i="1"/>
  <c r="AU2870" i="1"/>
  <c r="AV2870" i="1"/>
  <c r="AW2870" i="1"/>
  <c r="BB2870" i="1" s="1"/>
  <c r="AC2871" i="1"/>
  <c r="AD2871" i="1"/>
  <c r="AE2871" i="1"/>
  <c r="AF2871" i="1"/>
  <c r="AO2871" i="1" s="1"/>
  <c r="AN2871" i="1" s="1"/>
  <c r="AG2871" i="1"/>
  <c r="AH2871" i="1"/>
  <c r="AI2871" i="1"/>
  <c r="AJ2871" i="1"/>
  <c r="AK2871" i="1"/>
  <c r="AT2871" i="1"/>
  <c r="AU2871" i="1"/>
  <c r="AV2871" i="1"/>
  <c r="AW2871" i="1"/>
  <c r="BB2871" i="1" s="1"/>
  <c r="AC2872" i="1"/>
  <c r="AD2872" i="1"/>
  <c r="AE2872" i="1"/>
  <c r="AF2872" i="1"/>
  <c r="AO2872" i="1" s="1"/>
  <c r="AG2872" i="1"/>
  <c r="AH2872" i="1"/>
  <c r="AI2872" i="1"/>
  <c r="AJ2872" i="1"/>
  <c r="AK2872" i="1"/>
  <c r="AT2872" i="1"/>
  <c r="AU2872" i="1"/>
  <c r="AV2872" i="1"/>
  <c r="AW2872" i="1"/>
  <c r="BB2872" i="1" s="1"/>
  <c r="AC2873" i="1"/>
  <c r="AD2873" i="1"/>
  <c r="AE2873" i="1"/>
  <c r="AF2873" i="1"/>
  <c r="AO2873" i="1" s="1"/>
  <c r="AN2873" i="1" s="1"/>
  <c r="AG2873" i="1"/>
  <c r="AH2873" i="1"/>
  <c r="AI2873" i="1"/>
  <c r="AJ2873" i="1"/>
  <c r="AK2873" i="1"/>
  <c r="AT2873" i="1"/>
  <c r="AU2873" i="1"/>
  <c r="AV2873" i="1"/>
  <c r="AW2873" i="1"/>
  <c r="BB2873" i="1" s="1"/>
  <c r="AC2874" i="1"/>
  <c r="AD2874" i="1"/>
  <c r="AE2874" i="1"/>
  <c r="AF2874" i="1"/>
  <c r="AO2874" i="1" s="1"/>
  <c r="AG2874" i="1"/>
  <c r="AH2874" i="1"/>
  <c r="AI2874" i="1"/>
  <c r="AJ2874" i="1"/>
  <c r="AK2874" i="1"/>
  <c r="AT2874" i="1"/>
  <c r="AU2874" i="1"/>
  <c r="AV2874" i="1"/>
  <c r="AW2874" i="1"/>
  <c r="BB2874" i="1" s="1"/>
  <c r="AC2875" i="1"/>
  <c r="AD2875" i="1"/>
  <c r="AE2875" i="1"/>
  <c r="AF2875" i="1"/>
  <c r="AG2875" i="1"/>
  <c r="AH2875" i="1"/>
  <c r="AI2875" i="1"/>
  <c r="AJ2875" i="1"/>
  <c r="AK2875" i="1"/>
  <c r="AO2875" i="1"/>
  <c r="AN2875" i="1" s="1"/>
  <c r="AT2875" i="1"/>
  <c r="AU2875" i="1"/>
  <c r="AV2875" i="1"/>
  <c r="AW2875" i="1"/>
  <c r="BB2875" i="1" s="1"/>
  <c r="AC2876" i="1"/>
  <c r="AD2876" i="1"/>
  <c r="AE2876" i="1"/>
  <c r="AF2876" i="1"/>
  <c r="AO2876" i="1" s="1"/>
  <c r="AG2876" i="1"/>
  <c r="AH2876" i="1"/>
  <c r="AI2876" i="1"/>
  <c r="AJ2876" i="1"/>
  <c r="AK2876" i="1"/>
  <c r="AT2876" i="1"/>
  <c r="AU2876" i="1"/>
  <c r="AV2876" i="1"/>
  <c r="AW2876" i="1"/>
  <c r="BB2876" i="1" s="1"/>
  <c r="AC2877" i="1"/>
  <c r="AD2877" i="1"/>
  <c r="AE2877" i="1"/>
  <c r="AF2877" i="1"/>
  <c r="AG2877" i="1"/>
  <c r="AH2877" i="1"/>
  <c r="AI2877" i="1"/>
  <c r="AJ2877" i="1"/>
  <c r="AK2877" i="1"/>
  <c r="AO2877" i="1"/>
  <c r="AN2877" i="1" s="1"/>
  <c r="AT2877" i="1"/>
  <c r="AU2877" i="1"/>
  <c r="AV2877" i="1"/>
  <c r="AW2877" i="1"/>
  <c r="BB2877" i="1" s="1"/>
  <c r="AC2878" i="1"/>
  <c r="AD2878" i="1"/>
  <c r="AE2878" i="1"/>
  <c r="AF2878" i="1"/>
  <c r="AO2878" i="1" s="1"/>
  <c r="AG2878" i="1"/>
  <c r="AH2878" i="1"/>
  <c r="AI2878" i="1"/>
  <c r="AJ2878" i="1"/>
  <c r="AK2878" i="1"/>
  <c r="AT2878" i="1"/>
  <c r="AU2878" i="1"/>
  <c r="AV2878" i="1"/>
  <c r="AW2878" i="1"/>
  <c r="BB2878" i="1" s="1"/>
  <c r="AC2879" i="1"/>
  <c r="AD2879" i="1"/>
  <c r="AE2879" i="1"/>
  <c r="AF2879" i="1"/>
  <c r="AO2879" i="1" s="1"/>
  <c r="AN2879" i="1" s="1"/>
  <c r="AG2879" i="1"/>
  <c r="AH2879" i="1"/>
  <c r="AI2879" i="1"/>
  <c r="AJ2879" i="1"/>
  <c r="AK2879" i="1"/>
  <c r="AT2879" i="1"/>
  <c r="AU2879" i="1"/>
  <c r="AV2879" i="1"/>
  <c r="AW2879" i="1"/>
  <c r="BB2879" i="1" s="1"/>
  <c r="AC2880" i="1"/>
  <c r="AD2880" i="1"/>
  <c r="AE2880" i="1"/>
  <c r="AF2880" i="1"/>
  <c r="AO2880" i="1" s="1"/>
  <c r="AG2880" i="1"/>
  <c r="AH2880" i="1"/>
  <c r="AI2880" i="1"/>
  <c r="AJ2880" i="1"/>
  <c r="AK2880" i="1"/>
  <c r="AT2880" i="1"/>
  <c r="AU2880" i="1"/>
  <c r="AV2880" i="1"/>
  <c r="AW2880" i="1"/>
  <c r="BB2880" i="1" s="1"/>
  <c r="AC2881" i="1"/>
  <c r="AD2881" i="1"/>
  <c r="AE2881" i="1"/>
  <c r="AF2881" i="1"/>
  <c r="AG2881" i="1"/>
  <c r="AH2881" i="1"/>
  <c r="AI2881" i="1"/>
  <c r="AJ2881" i="1"/>
  <c r="AK2881" i="1"/>
  <c r="AO2881" i="1"/>
  <c r="AN2881" i="1" s="1"/>
  <c r="AT2881" i="1"/>
  <c r="AU2881" i="1"/>
  <c r="AV2881" i="1"/>
  <c r="AW2881" i="1"/>
  <c r="BB2881" i="1" s="1"/>
  <c r="AC2882" i="1"/>
  <c r="AD2882" i="1"/>
  <c r="AE2882" i="1"/>
  <c r="AF2882" i="1"/>
  <c r="AO2882" i="1" s="1"/>
  <c r="AG2882" i="1"/>
  <c r="AH2882" i="1"/>
  <c r="AI2882" i="1"/>
  <c r="AJ2882" i="1"/>
  <c r="AK2882" i="1"/>
  <c r="AT2882" i="1"/>
  <c r="AU2882" i="1"/>
  <c r="AV2882" i="1"/>
  <c r="AW2882" i="1"/>
  <c r="BB2882" i="1" s="1"/>
  <c r="AC2883" i="1"/>
  <c r="AD2883" i="1"/>
  <c r="AE2883" i="1"/>
  <c r="AF2883" i="1"/>
  <c r="AG2883" i="1"/>
  <c r="AH2883" i="1"/>
  <c r="AI2883" i="1"/>
  <c r="AJ2883" i="1"/>
  <c r="AK2883" i="1"/>
  <c r="AO2883" i="1"/>
  <c r="AN2883" i="1" s="1"/>
  <c r="AT2883" i="1"/>
  <c r="AU2883" i="1"/>
  <c r="AV2883" i="1"/>
  <c r="AW2883" i="1"/>
  <c r="BB2883" i="1" s="1"/>
  <c r="AC2884" i="1"/>
  <c r="AD2884" i="1"/>
  <c r="AE2884" i="1"/>
  <c r="AF2884" i="1"/>
  <c r="AO2884" i="1" s="1"/>
  <c r="AG2884" i="1"/>
  <c r="AH2884" i="1"/>
  <c r="AI2884" i="1"/>
  <c r="AJ2884" i="1"/>
  <c r="AK2884" i="1"/>
  <c r="AT2884" i="1"/>
  <c r="AU2884" i="1"/>
  <c r="AV2884" i="1"/>
  <c r="AW2884" i="1"/>
  <c r="BB2884" i="1" s="1"/>
  <c r="AC2885" i="1"/>
  <c r="AD2885" i="1"/>
  <c r="AE2885" i="1"/>
  <c r="AF2885" i="1"/>
  <c r="AO2885" i="1" s="1"/>
  <c r="AN2885" i="1" s="1"/>
  <c r="AG2885" i="1"/>
  <c r="AH2885" i="1"/>
  <c r="AI2885" i="1"/>
  <c r="AJ2885" i="1"/>
  <c r="AK2885" i="1"/>
  <c r="AT2885" i="1"/>
  <c r="AU2885" i="1"/>
  <c r="AV2885" i="1"/>
  <c r="AW2885" i="1"/>
  <c r="BB2885" i="1" s="1"/>
  <c r="AC2886" i="1"/>
  <c r="AD2886" i="1"/>
  <c r="AE2886" i="1"/>
  <c r="AF2886" i="1"/>
  <c r="AO2886" i="1" s="1"/>
  <c r="AG2886" i="1"/>
  <c r="AH2886" i="1"/>
  <c r="AI2886" i="1"/>
  <c r="AJ2886" i="1"/>
  <c r="AK2886" i="1"/>
  <c r="AT2886" i="1"/>
  <c r="AU2886" i="1"/>
  <c r="AV2886" i="1"/>
  <c r="AW2886" i="1"/>
  <c r="BB2886" i="1" s="1"/>
  <c r="AC2887" i="1"/>
  <c r="AD2887" i="1"/>
  <c r="AE2887" i="1"/>
  <c r="AF2887" i="1"/>
  <c r="AO2887" i="1" s="1"/>
  <c r="AN2887" i="1" s="1"/>
  <c r="AG2887" i="1"/>
  <c r="AH2887" i="1"/>
  <c r="AI2887" i="1"/>
  <c r="AJ2887" i="1"/>
  <c r="AK2887" i="1"/>
  <c r="AT2887" i="1"/>
  <c r="AU2887" i="1"/>
  <c r="AV2887" i="1"/>
  <c r="AW2887" i="1"/>
  <c r="BB2887" i="1" s="1"/>
  <c r="AC2888" i="1"/>
  <c r="AD2888" i="1"/>
  <c r="AE2888" i="1"/>
  <c r="AF2888" i="1"/>
  <c r="AO2888" i="1" s="1"/>
  <c r="AG2888" i="1"/>
  <c r="AH2888" i="1"/>
  <c r="AI2888" i="1"/>
  <c r="AJ2888" i="1"/>
  <c r="AK2888" i="1"/>
  <c r="AT2888" i="1"/>
  <c r="AU2888" i="1"/>
  <c r="AV2888" i="1"/>
  <c r="AW2888" i="1"/>
  <c r="BB2888" i="1" s="1"/>
  <c r="AC2889" i="1"/>
  <c r="AD2889" i="1"/>
  <c r="AE2889" i="1"/>
  <c r="AF2889" i="1"/>
  <c r="AG2889" i="1"/>
  <c r="AH2889" i="1"/>
  <c r="AI2889" i="1"/>
  <c r="AJ2889" i="1"/>
  <c r="AK2889" i="1"/>
  <c r="AO2889" i="1"/>
  <c r="AN2889" i="1" s="1"/>
  <c r="AT2889" i="1"/>
  <c r="AU2889" i="1"/>
  <c r="AV2889" i="1"/>
  <c r="AW2889" i="1"/>
  <c r="BB2889" i="1" s="1"/>
  <c r="AC2890" i="1"/>
  <c r="AD2890" i="1"/>
  <c r="AE2890" i="1"/>
  <c r="AF2890" i="1"/>
  <c r="AO2890" i="1" s="1"/>
  <c r="AG2890" i="1"/>
  <c r="AH2890" i="1"/>
  <c r="AI2890" i="1"/>
  <c r="AJ2890" i="1"/>
  <c r="AK2890" i="1"/>
  <c r="AT2890" i="1"/>
  <c r="AU2890" i="1"/>
  <c r="AV2890" i="1"/>
  <c r="AW2890" i="1"/>
  <c r="BB2890" i="1" s="1"/>
  <c r="AC2891" i="1"/>
  <c r="AD2891" i="1"/>
  <c r="AE2891" i="1"/>
  <c r="AF2891" i="1"/>
  <c r="AG2891" i="1"/>
  <c r="AH2891" i="1"/>
  <c r="AI2891" i="1"/>
  <c r="AJ2891" i="1"/>
  <c r="AK2891" i="1"/>
  <c r="AO2891" i="1"/>
  <c r="AN2891" i="1" s="1"/>
  <c r="AT2891" i="1"/>
  <c r="AU2891" i="1"/>
  <c r="AV2891" i="1"/>
  <c r="AW2891" i="1"/>
  <c r="BB2891" i="1" s="1"/>
  <c r="AC2892" i="1"/>
  <c r="AD2892" i="1"/>
  <c r="AE2892" i="1"/>
  <c r="AF2892" i="1"/>
  <c r="AO2892" i="1" s="1"/>
  <c r="AG2892" i="1"/>
  <c r="AH2892" i="1"/>
  <c r="AI2892" i="1"/>
  <c r="AJ2892" i="1"/>
  <c r="AK2892" i="1"/>
  <c r="AT2892" i="1"/>
  <c r="AU2892" i="1"/>
  <c r="AV2892" i="1"/>
  <c r="AW2892" i="1"/>
  <c r="BB2892" i="1" s="1"/>
  <c r="AC2893" i="1"/>
  <c r="AD2893" i="1"/>
  <c r="AE2893" i="1"/>
  <c r="AF2893" i="1"/>
  <c r="AO2893" i="1" s="1"/>
  <c r="AN2893" i="1" s="1"/>
  <c r="AG2893" i="1"/>
  <c r="AH2893" i="1"/>
  <c r="AI2893" i="1"/>
  <c r="AJ2893" i="1"/>
  <c r="AK2893" i="1"/>
  <c r="AT2893" i="1"/>
  <c r="AU2893" i="1"/>
  <c r="AV2893" i="1"/>
  <c r="AW2893" i="1"/>
  <c r="BB2893" i="1" s="1"/>
  <c r="AC2894" i="1"/>
  <c r="AD2894" i="1"/>
  <c r="AE2894" i="1"/>
  <c r="AF2894" i="1"/>
  <c r="AO2894" i="1" s="1"/>
  <c r="AG2894" i="1"/>
  <c r="AH2894" i="1"/>
  <c r="AI2894" i="1"/>
  <c r="AJ2894" i="1"/>
  <c r="AK2894" i="1"/>
  <c r="AT2894" i="1"/>
  <c r="AU2894" i="1"/>
  <c r="AV2894" i="1"/>
  <c r="AW2894" i="1"/>
  <c r="BB2894" i="1" s="1"/>
  <c r="AC2895" i="1"/>
  <c r="AD2895" i="1"/>
  <c r="AE2895" i="1"/>
  <c r="AF2895" i="1"/>
  <c r="AO2895" i="1" s="1"/>
  <c r="AN2895" i="1" s="1"/>
  <c r="AG2895" i="1"/>
  <c r="AH2895" i="1"/>
  <c r="AI2895" i="1"/>
  <c r="AJ2895" i="1"/>
  <c r="AK2895" i="1"/>
  <c r="AT2895" i="1"/>
  <c r="AU2895" i="1"/>
  <c r="AV2895" i="1"/>
  <c r="AW2895" i="1"/>
  <c r="BB2895" i="1" s="1"/>
  <c r="AC2896" i="1"/>
  <c r="AD2896" i="1"/>
  <c r="AE2896" i="1"/>
  <c r="AF2896" i="1"/>
  <c r="AO2896" i="1" s="1"/>
  <c r="AG2896" i="1"/>
  <c r="AH2896" i="1"/>
  <c r="AI2896" i="1"/>
  <c r="AJ2896" i="1"/>
  <c r="AK2896" i="1"/>
  <c r="AT2896" i="1"/>
  <c r="AU2896" i="1"/>
  <c r="AV2896" i="1"/>
  <c r="AW2896" i="1"/>
  <c r="BB2896" i="1" s="1"/>
  <c r="AC2897" i="1"/>
  <c r="AD2897" i="1"/>
  <c r="AE2897" i="1"/>
  <c r="AF2897" i="1"/>
  <c r="AO2897" i="1" s="1"/>
  <c r="AN2897" i="1" s="1"/>
  <c r="AG2897" i="1"/>
  <c r="AH2897" i="1"/>
  <c r="AI2897" i="1"/>
  <c r="AJ2897" i="1"/>
  <c r="AK2897" i="1"/>
  <c r="AT2897" i="1"/>
  <c r="AU2897" i="1"/>
  <c r="AV2897" i="1"/>
  <c r="AW2897" i="1"/>
  <c r="BB2897" i="1" s="1"/>
  <c r="AC2898" i="1"/>
  <c r="AD2898" i="1"/>
  <c r="AE2898" i="1"/>
  <c r="AF2898" i="1"/>
  <c r="AO2898" i="1" s="1"/>
  <c r="AG2898" i="1"/>
  <c r="AH2898" i="1"/>
  <c r="AI2898" i="1"/>
  <c r="AJ2898" i="1"/>
  <c r="AK2898" i="1"/>
  <c r="AT2898" i="1"/>
  <c r="AU2898" i="1"/>
  <c r="AV2898" i="1"/>
  <c r="AW2898" i="1"/>
  <c r="BB2898" i="1" s="1"/>
  <c r="AC2899" i="1"/>
  <c r="AD2899" i="1"/>
  <c r="AE2899" i="1"/>
  <c r="AF2899" i="1"/>
  <c r="AG2899" i="1"/>
  <c r="AH2899" i="1"/>
  <c r="AI2899" i="1"/>
  <c r="AJ2899" i="1"/>
  <c r="AK2899" i="1"/>
  <c r="AO2899" i="1"/>
  <c r="AN2899" i="1" s="1"/>
  <c r="AT2899" i="1"/>
  <c r="AU2899" i="1"/>
  <c r="AV2899" i="1"/>
  <c r="AW2899" i="1"/>
  <c r="BB2899" i="1" s="1"/>
  <c r="AC2900" i="1"/>
  <c r="AD2900" i="1"/>
  <c r="AE2900" i="1"/>
  <c r="AF2900" i="1"/>
  <c r="AO2900" i="1" s="1"/>
  <c r="AG2900" i="1"/>
  <c r="AH2900" i="1"/>
  <c r="AI2900" i="1"/>
  <c r="AJ2900" i="1"/>
  <c r="AK2900" i="1"/>
  <c r="AT2900" i="1"/>
  <c r="AU2900" i="1"/>
  <c r="AV2900" i="1"/>
  <c r="AW2900" i="1"/>
  <c r="BB2900" i="1" s="1"/>
  <c r="AC2901" i="1"/>
  <c r="AD2901" i="1"/>
  <c r="AE2901" i="1"/>
  <c r="AF2901" i="1"/>
  <c r="AG2901" i="1"/>
  <c r="AH2901" i="1"/>
  <c r="AI2901" i="1"/>
  <c r="AJ2901" i="1"/>
  <c r="AK2901" i="1"/>
  <c r="AO2901" i="1"/>
  <c r="AN2901" i="1" s="1"/>
  <c r="AT2901" i="1"/>
  <c r="AU2901" i="1"/>
  <c r="AV2901" i="1"/>
  <c r="AW2901" i="1"/>
  <c r="BB2901" i="1" s="1"/>
  <c r="AC2902" i="1"/>
  <c r="AD2902" i="1"/>
  <c r="AE2902" i="1"/>
  <c r="AF2902" i="1"/>
  <c r="AO2902" i="1" s="1"/>
  <c r="AG2902" i="1"/>
  <c r="AH2902" i="1"/>
  <c r="AI2902" i="1"/>
  <c r="AJ2902" i="1"/>
  <c r="AK2902" i="1"/>
  <c r="AT2902" i="1"/>
  <c r="AU2902" i="1"/>
  <c r="AV2902" i="1"/>
  <c r="AW2902" i="1"/>
  <c r="BB2902" i="1" s="1"/>
  <c r="AC2903" i="1"/>
  <c r="AD2903" i="1"/>
  <c r="AE2903" i="1"/>
  <c r="AF2903" i="1"/>
  <c r="AO2903" i="1" s="1"/>
  <c r="AN2903" i="1" s="1"/>
  <c r="AG2903" i="1"/>
  <c r="AH2903" i="1"/>
  <c r="AI2903" i="1"/>
  <c r="AJ2903" i="1"/>
  <c r="AK2903" i="1"/>
  <c r="AT2903" i="1"/>
  <c r="AU2903" i="1"/>
  <c r="AV2903" i="1"/>
  <c r="AW2903" i="1"/>
  <c r="BB2903" i="1" s="1"/>
  <c r="AC2904" i="1"/>
  <c r="AD2904" i="1"/>
  <c r="AE2904" i="1"/>
  <c r="AF2904" i="1"/>
  <c r="AO2904" i="1" s="1"/>
  <c r="AG2904" i="1"/>
  <c r="AH2904" i="1"/>
  <c r="AI2904" i="1"/>
  <c r="AJ2904" i="1"/>
  <c r="AK2904" i="1"/>
  <c r="AT2904" i="1"/>
  <c r="AU2904" i="1"/>
  <c r="AV2904" i="1"/>
  <c r="AW2904" i="1"/>
  <c r="BB2904" i="1" s="1"/>
  <c r="AC2905" i="1"/>
  <c r="AD2905" i="1"/>
  <c r="AE2905" i="1"/>
  <c r="AF2905" i="1"/>
  <c r="AG2905" i="1"/>
  <c r="AH2905" i="1"/>
  <c r="AI2905" i="1"/>
  <c r="AJ2905" i="1"/>
  <c r="AK2905" i="1"/>
  <c r="AO2905" i="1"/>
  <c r="AN2905" i="1" s="1"/>
  <c r="AT2905" i="1"/>
  <c r="AU2905" i="1"/>
  <c r="AV2905" i="1"/>
  <c r="AW2905" i="1"/>
  <c r="BB2905" i="1" s="1"/>
  <c r="AC2906" i="1"/>
  <c r="AD2906" i="1"/>
  <c r="AE2906" i="1"/>
  <c r="AF2906" i="1"/>
  <c r="AO2906" i="1" s="1"/>
  <c r="AG2906" i="1"/>
  <c r="AH2906" i="1"/>
  <c r="AI2906" i="1"/>
  <c r="AJ2906" i="1"/>
  <c r="AK2906" i="1"/>
  <c r="AT2906" i="1"/>
  <c r="AU2906" i="1"/>
  <c r="AV2906" i="1"/>
  <c r="AW2906" i="1"/>
  <c r="BB2906" i="1" s="1"/>
  <c r="AC2907" i="1"/>
  <c r="AD2907" i="1"/>
  <c r="AE2907" i="1"/>
  <c r="AF2907" i="1"/>
  <c r="AG2907" i="1"/>
  <c r="AH2907" i="1"/>
  <c r="AI2907" i="1"/>
  <c r="AJ2907" i="1"/>
  <c r="AK2907" i="1"/>
  <c r="AO2907" i="1"/>
  <c r="AN2907" i="1" s="1"/>
  <c r="AT2907" i="1"/>
  <c r="AU2907" i="1"/>
  <c r="AV2907" i="1"/>
  <c r="AW2907" i="1"/>
  <c r="BB2907" i="1" s="1"/>
  <c r="AC2908" i="1"/>
  <c r="AD2908" i="1"/>
  <c r="AE2908" i="1"/>
  <c r="AF2908" i="1"/>
  <c r="AO2908" i="1" s="1"/>
  <c r="AG2908" i="1"/>
  <c r="AH2908" i="1"/>
  <c r="AI2908" i="1"/>
  <c r="AJ2908" i="1"/>
  <c r="AK2908" i="1"/>
  <c r="AT2908" i="1"/>
  <c r="AU2908" i="1"/>
  <c r="AV2908" i="1"/>
  <c r="AW2908" i="1"/>
  <c r="BB2908" i="1" s="1"/>
  <c r="AC2909" i="1"/>
  <c r="AD2909" i="1"/>
  <c r="AE2909" i="1"/>
  <c r="AF2909" i="1"/>
  <c r="AO2909" i="1" s="1"/>
  <c r="AN2909" i="1" s="1"/>
  <c r="AG2909" i="1"/>
  <c r="AH2909" i="1"/>
  <c r="AI2909" i="1"/>
  <c r="AJ2909" i="1"/>
  <c r="AK2909" i="1"/>
  <c r="AT2909" i="1"/>
  <c r="AU2909" i="1"/>
  <c r="AV2909" i="1"/>
  <c r="AW2909" i="1"/>
  <c r="BB2909" i="1" s="1"/>
  <c r="AC2910" i="1"/>
  <c r="AD2910" i="1"/>
  <c r="AE2910" i="1"/>
  <c r="AF2910" i="1"/>
  <c r="AO2910" i="1" s="1"/>
  <c r="AG2910" i="1"/>
  <c r="AH2910" i="1"/>
  <c r="AI2910" i="1"/>
  <c r="AJ2910" i="1"/>
  <c r="AK2910" i="1"/>
  <c r="AT2910" i="1"/>
  <c r="AU2910" i="1"/>
  <c r="AV2910" i="1"/>
  <c r="AW2910" i="1"/>
  <c r="BB2910" i="1" s="1"/>
  <c r="AC2911" i="1"/>
  <c r="AD2911" i="1"/>
  <c r="AE2911" i="1"/>
  <c r="AF2911" i="1"/>
  <c r="AO2911" i="1" s="1"/>
  <c r="AN2911" i="1" s="1"/>
  <c r="AG2911" i="1"/>
  <c r="AH2911" i="1"/>
  <c r="AI2911" i="1"/>
  <c r="AJ2911" i="1"/>
  <c r="AK2911" i="1"/>
  <c r="AT2911" i="1"/>
  <c r="AU2911" i="1"/>
  <c r="AV2911" i="1"/>
  <c r="AW2911" i="1"/>
  <c r="BB2911" i="1" s="1"/>
  <c r="AC2912" i="1"/>
  <c r="AD2912" i="1"/>
  <c r="AE2912" i="1"/>
  <c r="AF2912" i="1"/>
  <c r="AO2912" i="1" s="1"/>
  <c r="AG2912" i="1"/>
  <c r="AH2912" i="1"/>
  <c r="AI2912" i="1"/>
  <c r="AJ2912" i="1"/>
  <c r="AK2912" i="1"/>
  <c r="AT2912" i="1"/>
  <c r="AU2912" i="1"/>
  <c r="AV2912" i="1"/>
  <c r="AW2912" i="1"/>
  <c r="BB2912" i="1" s="1"/>
  <c r="AC2913" i="1"/>
  <c r="AD2913" i="1"/>
  <c r="AE2913" i="1"/>
  <c r="AF2913" i="1"/>
  <c r="AG2913" i="1"/>
  <c r="AH2913" i="1"/>
  <c r="AI2913" i="1"/>
  <c r="AJ2913" i="1"/>
  <c r="AK2913" i="1"/>
  <c r="AO2913" i="1"/>
  <c r="AN2913" i="1" s="1"/>
  <c r="AT2913" i="1"/>
  <c r="AU2913" i="1"/>
  <c r="AV2913" i="1"/>
  <c r="AW2913" i="1"/>
  <c r="BB2913" i="1" s="1"/>
  <c r="AC2914" i="1"/>
  <c r="AD2914" i="1"/>
  <c r="AE2914" i="1"/>
  <c r="AF2914" i="1"/>
  <c r="AO2914" i="1" s="1"/>
  <c r="AG2914" i="1"/>
  <c r="AH2914" i="1"/>
  <c r="AI2914" i="1"/>
  <c r="AJ2914" i="1"/>
  <c r="AK2914" i="1"/>
  <c r="AT2914" i="1"/>
  <c r="AU2914" i="1"/>
  <c r="AV2914" i="1"/>
  <c r="AW2914" i="1"/>
  <c r="BB2914" i="1" s="1"/>
  <c r="AC2915" i="1"/>
  <c r="AD2915" i="1"/>
  <c r="AE2915" i="1"/>
  <c r="AF2915" i="1"/>
  <c r="AG2915" i="1"/>
  <c r="AH2915" i="1"/>
  <c r="AI2915" i="1"/>
  <c r="AJ2915" i="1"/>
  <c r="AK2915" i="1"/>
  <c r="AO2915" i="1"/>
  <c r="AN2915" i="1" s="1"/>
  <c r="AT2915" i="1"/>
  <c r="AU2915" i="1"/>
  <c r="AV2915" i="1"/>
  <c r="AW2915" i="1"/>
  <c r="BB2915" i="1" s="1"/>
  <c r="AC2916" i="1"/>
  <c r="AD2916" i="1"/>
  <c r="AE2916" i="1"/>
  <c r="AF2916" i="1"/>
  <c r="AO2916" i="1" s="1"/>
  <c r="AG2916" i="1"/>
  <c r="AH2916" i="1"/>
  <c r="AI2916" i="1"/>
  <c r="AJ2916" i="1"/>
  <c r="AK2916" i="1"/>
  <c r="AT2916" i="1"/>
  <c r="AU2916" i="1"/>
  <c r="AV2916" i="1"/>
  <c r="AW2916" i="1"/>
  <c r="BB2916" i="1" s="1"/>
  <c r="AC2917" i="1"/>
  <c r="AD2917" i="1"/>
  <c r="AE2917" i="1"/>
  <c r="AF2917" i="1"/>
  <c r="AO2917" i="1" s="1"/>
  <c r="AN2917" i="1" s="1"/>
  <c r="AG2917" i="1"/>
  <c r="AH2917" i="1"/>
  <c r="AI2917" i="1"/>
  <c r="AJ2917" i="1"/>
  <c r="AK2917" i="1"/>
  <c r="AT2917" i="1"/>
  <c r="AU2917" i="1"/>
  <c r="AV2917" i="1"/>
  <c r="AW2917" i="1"/>
  <c r="BB2917" i="1" s="1"/>
  <c r="AC2918" i="1"/>
  <c r="AD2918" i="1"/>
  <c r="AE2918" i="1"/>
  <c r="AF2918" i="1"/>
  <c r="AO2918" i="1" s="1"/>
  <c r="AG2918" i="1"/>
  <c r="AH2918" i="1"/>
  <c r="AI2918" i="1"/>
  <c r="AJ2918" i="1"/>
  <c r="AK2918" i="1"/>
  <c r="AT2918" i="1"/>
  <c r="AU2918" i="1"/>
  <c r="AV2918" i="1"/>
  <c r="AW2918" i="1"/>
  <c r="BB2918" i="1" s="1"/>
  <c r="AC2919" i="1"/>
  <c r="AD2919" i="1"/>
  <c r="AE2919" i="1"/>
  <c r="AF2919" i="1"/>
  <c r="AO2919" i="1" s="1"/>
  <c r="AN2919" i="1" s="1"/>
  <c r="AG2919" i="1"/>
  <c r="AH2919" i="1"/>
  <c r="AI2919" i="1"/>
  <c r="AJ2919" i="1"/>
  <c r="AK2919" i="1"/>
  <c r="AT2919" i="1"/>
  <c r="AU2919" i="1"/>
  <c r="AV2919" i="1"/>
  <c r="AW2919" i="1"/>
  <c r="BB2919" i="1" s="1"/>
  <c r="AC2920" i="1"/>
  <c r="AD2920" i="1"/>
  <c r="AE2920" i="1"/>
  <c r="AF2920" i="1"/>
  <c r="AO2920" i="1" s="1"/>
  <c r="AG2920" i="1"/>
  <c r="AH2920" i="1"/>
  <c r="AI2920" i="1"/>
  <c r="AJ2920" i="1"/>
  <c r="AK2920" i="1"/>
  <c r="AT2920" i="1"/>
  <c r="AU2920" i="1"/>
  <c r="AV2920" i="1"/>
  <c r="AW2920" i="1"/>
  <c r="BB2920" i="1" s="1"/>
  <c r="AC2921" i="1"/>
  <c r="AD2921" i="1"/>
  <c r="AE2921" i="1"/>
  <c r="AF2921" i="1"/>
  <c r="AG2921" i="1"/>
  <c r="AH2921" i="1"/>
  <c r="AI2921" i="1"/>
  <c r="AJ2921" i="1"/>
  <c r="AK2921" i="1"/>
  <c r="AO2921" i="1"/>
  <c r="AN2921" i="1" s="1"/>
  <c r="AT2921" i="1"/>
  <c r="AU2921" i="1"/>
  <c r="AV2921" i="1"/>
  <c r="AW2921" i="1"/>
  <c r="BB2921" i="1" s="1"/>
  <c r="AC2922" i="1"/>
  <c r="AD2922" i="1"/>
  <c r="AE2922" i="1"/>
  <c r="AF2922" i="1"/>
  <c r="AO2922" i="1" s="1"/>
  <c r="AG2922" i="1"/>
  <c r="AH2922" i="1"/>
  <c r="AI2922" i="1"/>
  <c r="AJ2922" i="1"/>
  <c r="AK2922" i="1"/>
  <c r="AT2922" i="1"/>
  <c r="AU2922" i="1"/>
  <c r="AV2922" i="1"/>
  <c r="AW2922" i="1"/>
  <c r="BB2922" i="1" s="1"/>
  <c r="AC2923" i="1"/>
  <c r="AD2923" i="1"/>
  <c r="AE2923" i="1"/>
  <c r="AF2923" i="1"/>
  <c r="AG2923" i="1"/>
  <c r="AH2923" i="1"/>
  <c r="AI2923" i="1"/>
  <c r="AJ2923" i="1"/>
  <c r="AK2923" i="1"/>
  <c r="AO2923" i="1"/>
  <c r="AN2923" i="1" s="1"/>
  <c r="AT2923" i="1"/>
  <c r="AU2923" i="1"/>
  <c r="AV2923" i="1"/>
  <c r="AW2923" i="1"/>
  <c r="BB2923" i="1" s="1"/>
  <c r="AC2924" i="1"/>
  <c r="AD2924" i="1"/>
  <c r="AE2924" i="1"/>
  <c r="AF2924" i="1"/>
  <c r="AO2924" i="1" s="1"/>
  <c r="AG2924" i="1"/>
  <c r="AH2924" i="1"/>
  <c r="AI2924" i="1"/>
  <c r="AJ2924" i="1"/>
  <c r="AK2924" i="1"/>
  <c r="AT2924" i="1"/>
  <c r="AU2924" i="1"/>
  <c r="AV2924" i="1"/>
  <c r="AW2924" i="1"/>
  <c r="BB2924" i="1" s="1"/>
  <c r="AC2925" i="1"/>
  <c r="AD2925" i="1"/>
  <c r="AE2925" i="1"/>
  <c r="AF2925" i="1"/>
  <c r="AO2925" i="1" s="1"/>
  <c r="AN2925" i="1" s="1"/>
  <c r="AG2925" i="1"/>
  <c r="AH2925" i="1"/>
  <c r="AI2925" i="1"/>
  <c r="AJ2925" i="1"/>
  <c r="AK2925" i="1"/>
  <c r="AT2925" i="1"/>
  <c r="AU2925" i="1"/>
  <c r="AV2925" i="1"/>
  <c r="AW2925" i="1"/>
  <c r="BB2925" i="1" s="1"/>
  <c r="AC2926" i="1"/>
  <c r="AD2926" i="1"/>
  <c r="AE2926" i="1"/>
  <c r="AF2926" i="1"/>
  <c r="AO2926" i="1" s="1"/>
  <c r="AG2926" i="1"/>
  <c r="AH2926" i="1"/>
  <c r="AI2926" i="1"/>
  <c r="AJ2926" i="1"/>
  <c r="AK2926" i="1"/>
  <c r="AT2926" i="1"/>
  <c r="AU2926" i="1"/>
  <c r="AV2926" i="1"/>
  <c r="AW2926" i="1"/>
  <c r="BB2926" i="1" s="1"/>
  <c r="AC2927" i="1"/>
  <c r="AD2927" i="1"/>
  <c r="AE2927" i="1"/>
  <c r="AF2927" i="1"/>
  <c r="AO2927" i="1" s="1"/>
  <c r="AN2927" i="1" s="1"/>
  <c r="AG2927" i="1"/>
  <c r="AH2927" i="1"/>
  <c r="AI2927" i="1"/>
  <c r="AJ2927" i="1"/>
  <c r="AK2927" i="1"/>
  <c r="AT2927" i="1"/>
  <c r="AU2927" i="1"/>
  <c r="AV2927" i="1"/>
  <c r="AW2927" i="1"/>
  <c r="BB2927" i="1" s="1"/>
  <c r="AC2928" i="1"/>
  <c r="AD2928" i="1"/>
  <c r="AE2928" i="1"/>
  <c r="AF2928" i="1"/>
  <c r="AO2928" i="1" s="1"/>
  <c r="AG2928" i="1"/>
  <c r="AH2928" i="1"/>
  <c r="AI2928" i="1"/>
  <c r="AJ2928" i="1"/>
  <c r="AK2928" i="1"/>
  <c r="AT2928" i="1"/>
  <c r="AU2928" i="1"/>
  <c r="AV2928" i="1"/>
  <c r="AW2928" i="1"/>
  <c r="BB2928" i="1" s="1"/>
  <c r="AC2929" i="1"/>
  <c r="AD2929" i="1"/>
  <c r="AE2929" i="1"/>
  <c r="AF2929" i="1"/>
  <c r="AO2929" i="1" s="1"/>
  <c r="AN2929" i="1" s="1"/>
  <c r="AG2929" i="1"/>
  <c r="AH2929" i="1"/>
  <c r="AI2929" i="1"/>
  <c r="AJ2929" i="1"/>
  <c r="AK2929" i="1"/>
  <c r="AT2929" i="1"/>
  <c r="AU2929" i="1"/>
  <c r="AV2929" i="1"/>
  <c r="AW2929" i="1"/>
  <c r="BB2929" i="1" s="1"/>
  <c r="AC2930" i="1"/>
  <c r="AD2930" i="1"/>
  <c r="AE2930" i="1"/>
  <c r="AF2930" i="1"/>
  <c r="AO2930" i="1" s="1"/>
  <c r="AG2930" i="1"/>
  <c r="AH2930" i="1"/>
  <c r="AI2930" i="1"/>
  <c r="AJ2930" i="1"/>
  <c r="AK2930" i="1"/>
  <c r="AT2930" i="1"/>
  <c r="AU2930" i="1"/>
  <c r="AV2930" i="1"/>
  <c r="AW2930" i="1"/>
  <c r="BB2930" i="1" s="1"/>
  <c r="AC2931" i="1"/>
  <c r="AD2931" i="1"/>
  <c r="AE2931" i="1"/>
  <c r="AF2931" i="1"/>
  <c r="AG2931" i="1"/>
  <c r="AH2931" i="1"/>
  <c r="AI2931" i="1"/>
  <c r="AJ2931" i="1"/>
  <c r="AK2931" i="1"/>
  <c r="AO2931" i="1"/>
  <c r="AN2931" i="1" s="1"/>
  <c r="AT2931" i="1"/>
  <c r="AU2931" i="1"/>
  <c r="AV2931" i="1"/>
  <c r="AW2931" i="1"/>
  <c r="BB2931" i="1" s="1"/>
  <c r="AC2932" i="1"/>
  <c r="AD2932" i="1"/>
  <c r="AE2932" i="1"/>
  <c r="AF2932" i="1"/>
  <c r="AO2932" i="1" s="1"/>
  <c r="AG2932" i="1"/>
  <c r="AH2932" i="1"/>
  <c r="AI2932" i="1"/>
  <c r="AJ2932" i="1"/>
  <c r="AK2932" i="1"/>
  <c r="AT2932" i="1"/>
  <c r="AU2932" i="1"/>
  <c r="AV2932" i="1"/>
  <c r="AW2932" i="1"/>
  <c r="BB2932" i="1" s="1"/>
  <c r="AC2933" i="1"/>
  <c r="AD2933" i="1"/>
  <c r="AE2933" i="1"/>
  <c r="AF2933" i="1"/>
  <c r="AG2933" i="1"/>
  <c r="AH2933" i="1"/>
  <c r="AI2933" i="1"/>
  <c r="AJ2933" i="1"/>
  <c r="AK2933" i="1"/>
  <c r="AO2933" i="1"/>
  <c r="AN2933" i="1" s="1"/>
  <c r="AT2933" i="1"/>
  <c r="AU2933" i="1"/>
  <c r="AV2933" i="1"/>
  <c r="AW2933" i="1"/>
  <c r="BB2933" i="1" s="1"/>
  <c r="AC2934" i="1"/>
  <c r="AD2934" i="1"/>
  <c r="AE2934" i="1"/>
  <c r="AF2934" i="1"/>
  <c r="AO2934" i="1" s="1"/>
  <c r="AG2934" i="1"/>
  <c r="AH2934" i="1"/>
  <c r="AI2934" i="1"/>
  <c r="AJ2934" i="1"/>
  <c r="AK2934" i="1"/>
  <c r="AT2934" i="1"/>
  <c r="AU2934" i="1"/>
  <c r="AV2934" i="1"/>
  <c r="AW2934" i="1"/>
  <c r="BB2934" i="1" s="1"/>
  <c r="AC2935" i="1"/>
  <c r="AD2935" i="1"/>
  <c r="AE2935" i="1"/>
  <c r="AF2935" i="1"/>
  <c r="AG2935" i="1"/>
  <c r="AH2935" i="1"/>
  <c r="AI2935" i="1"/>
  <c r="AJ2935" i="1"/>
  <c r="AK2935" i="1"/>
  <c r="AO2935" i="1"/>
  <c r="AN2935" i="1" s="1"/>
  <c r="AT2935" i="1"/>
  <c r="AU2935" i="1"/>
  <c r="AV2935" i="1"/>
  <c r="AW2935" i="1"/>
  <c r="BB2935" i="1" s="1"/>
  <c r="AC2936" i="1"/>
  <c r="AD2936" i="1"/>
  <c r="AE2936" i="1"/>
  <c r="AF2936" i="1"/>
  <c r="AO2936" i="1" s="1"/>
  <c r="AG2936" i="1"/>
  <c r="AH2936" i="1"/>
  <c r="AI2936" i="1"/>
  <c r="AJ2936" i="1"/>
  <c r="AK2936" i="1"/>
  <c r="AT2936" i="1"/>
  <c r="AU2936" i="1"/>
  <c r="AV2936" i="1"/>
  <c r="AW2936" i="1"/>
  <c r="BB2936" i="1" s="1"/>
  <c r="AC2937" i="1"/>
  <c r="AD2937" i="1"/>
  <c r="AE2937" i="1"/>
  <c r="AF2937" i="1"/>
  <c r="AO2937" i="1" s="1"/>
  <c r="AN2937" i="1" s="1"/>
  <c r="AG2937" i="1"/>
  <c r="AH2937" i="1"/>
  <c r="AI2937" i="1"/>
  <c r="AJ2937" i="1"/>
  <c r="AK2937" i="1"/>
  <c r="AT2937" i="1"/>
  <c r="AU2937" i="1"/>
  <c r="AV2937" i="1"/>
  <c r="AW2937" i="1"/>
  <c r="BB2937" i="1" s="1"/>
  <c r="AC2938" i="1"/>
  <c r="AD2938" i="1"/>
  <c r="AE2938" i="1"/>
  <c r="AF2938" i="1"/>
  <c r="AO2938" i="1" s="1"/>
  <c r="AG2938" i="1"/>
  <c r="AH2938" i="1"/>
  <c r="AI2938" i="1"/>
  <c r="AJ2938" i="1"/>
  <c r="AK2938" i="1"/>
  <c r="AT2938" i="1"/>
  <c r="AU2938" i="1"/>
  <c r="AV2938" i="1"/>
  <c r="AW2938" i="1"/>
  <c r="BB2938" i="1" s="1"/>
  <c r="AC2939" i="1"/>
  <c r="AD2939" i="1"/>
  <c r="AE2939" i="1"/>
  <c r="AF2939" i="1"/>
  <c r="AO2939" i="1" s="1"/>
  <c r="AN2939" i="1" s="1"/>
  <c r="AG2939" i="1"/>
  <c r="AH2939" i="1"/>
  <c r="AI2939" i="1"/>
  <c r="AJ2939" i="1"/>
  <c r="AK2939" i="1"/>
  <c r="AT2939" i="1"/>
  <c r="AU2939" i="1"/>
  <c r="AV2939" i="1"/>
  <c r="AW2939" i="1"/>
  <c r="BB2939" i="1" s="1"/>
  <c r="AC2940" i="1"/>
  <c r="AD2940" i="1"/>
  <c r="AE2940" i="1"/>
  <c r="AF2940" i="1"/>
  <c r="AO2940" i="1" s="1"/>
  <c r="AG2940" i="1"/>
  <c r="AH2940" i="1"/>
  <c r="AI2940" i="1"/>
  <c r="AJ2940" i="1"/>
  <c r="AK2940" i="1"/>
  <c r="AT2940" i="1"/>
  <c r="AU2940" i="1"/>
  <c r="AV2940" i="1"/>
  <c r="AW2940" i="1"/>
  <c r="BB2940" i="1" s="1"/>
  <c r="AC2941" i="1"/>
  <c r="AD2941" i="1"/>
  <c r="AE2941" i="1"/>
  <c r="AF2941" i="1"/>
  <c r="AG2941" i="1"/>
  <c r="AH2941" i="1"/>
  <c r="AI2941" i="1"/>
  <c r="AJ2941" i="1"/>
  <c r="AK2941" i="1"/>
  <c r="AO2941" i="1"/>
  <c r="AN2941" i="1" s="1"/>
  <c r="AT2941" i="1"/>
  <c r="AU2941" i="1"/>
  <c r="AV2941" i="1"/>
  <c r="AW2941" i="1"/>
  <c r="BB2941" i="1" s="1"/>
  <c r="AC2942" i="1"/>
  <c r="AD2942" i="1"/>
  <c r="AE2942" i="1"/>
  <c r="AF2942" i="1"/>
  <c r="AO2942" i="1" s="1"/>
  <c r="AG2942" i="1"/>
  <c r="AH2942" i="1"/>
  <c r="AI2942" i="1"/>
  <c r="AJ2942" i="1"/>
  <c r="AK2942" i="1"/>
  <c r="AT2942" i="1"/>
  <c r="AU2942" i="1"/>
  <c r="AV2942" i="1"/>
  <c r="AW2942" i="1"/>
  <c r="BB2942" i="1" s="1"/>
  <c r="AC2943" i="1"/>
  <c r="AD2943" i="1"/>
  <c r="AE2943" i="1"/>
  <c r="AF2943" i="1"/>
  <c r="AG2943" i="1"/>
  <c r="AH2943" i="1"/>
  <c r="AI2943" i="1"/>
  <c r="AJ2943" i="1"/>
  <c r="AK2943" i="1"/>
  <c r="AO2943" i="1"/>
  <c r="AN2943" i="1" s="1"/>
  <c r="AT2943" i="1"/>
  <c r="AU2943" i="1"/>
  <c r="AV2943" i="1"/>
  <c r="AW2943" i="1"/>
  <c r="BB2943" i="1" s="1"/>
  <c r="AC2944" i="1"/>
  <c r="AD2944" i="1"/>
  <c r="AE2944" i="1"/>
  <c r="AF2944" i="1"/>
  <c r="AO2944" i="1" s="1"/>
  <c r="AG2944" i="1"/>
  <c r="AH2944" i="1"/>
  <c r="AI2944" i="1"/>
  <c r="AJ2944" i="1"/>
  <c r="AK2944" i="1"/>
  <c r="AT2944" i="1"/>
  <c r="AU2944" i="1"/>
  <c r="AV2944" i="1"/>
  <c r="AW2944" i="1"/>
  <c r="BB2944" i="1" s="1"/>
  <c r="AC2945" i="1"/>
  <c r="AD2945" i="1"/>
  <c r="AE2945" i="1"/>
  <c r="AF2945" i="1"/>
  <c r="AO2945" i="1" s="1"/>
  <c r="AN2945" i="1" s="1"/>
  <c r="AG2945" i="1"/>
  <c r="AH2945" i="1"/>
  <c r="AI2945" i="1"/>
  <c r="AJ2945" i="1"/>
  <c r="AK2945" i="1"/>
  <c r="AT2945" i="1"/>
  <c r="AU2945" i="1"/>
  <c r="AV2945" i="1"/>
  <c r="AW2945" i="1"/>
  <c r="BB2945" i="1" s="1"/>
  <c r="AC2946" i="1"/>
  <c r="AD2946" i="1"/>
  <c r="AE2946" i="1"/>
  <c r="AF2946" i="1"/>
  <c r="AO2946" i="1" s="1"/>
  <c r="AG2946" i="1"/>
  <c r="AH2946" i="1"/>
  <c r="AI2946" i="1"/>
  <c r="AJ2946" i="1"/>
  <c r="AK2946" i="1"/>
  <c r="AT2946" i="1"/>
  <c r="AU2946" i="1"/>
  <c r="AV2946" i="1"/>
  <c r="AW2946" i="1"/>
  <c r="BB2946" i="1" s="1"/>
  <c r="AC2947" i="1"/>
  <c r="AD2947" i="1"/>
  <c r="AE2947" i="1"/>
  <c r="AF2947" i="1"/>
  <c r="AO2947" i="1" s="1"/>
  <c r="AN2947" i="1" s="1"/>
  <c r="AG2947" i="1"/>
  <c r="AH2947" i="1"/>
  <c r="AI2947" i="1"/>
  <c r="AJ2947" i="1"/>
  <c r="AK2947" i="1"/>
  <c r="AT2947" i="1"/>
  <c r="AU2947" i="1"/>
  <c r="AV2947" i="1"/>
  <c r="AW2947" i="1"/>
  <c r="BB2947" i="1" s="1"/>
  <c r="AC2948" i="1"/>
  <c r="AD2948" i="1"/>
  <c r="AE2948" i="1"/>
  <c r="AF2948" i="1"/>
  <c r="AO2948" i="1" s="1"/>
  <c r="AG2948" i="1"/>
  <c r="AH2948" i="1"/>
  <c r="AI2948" i="1"/>
  <c r="AJ2948" i="1"/>
  <c r="AK2948" i="1"/>
  <c r="AT2948" i="1"/>
  <c r="AU2948" i="1"/>
  <c r="AV2948" i="1"/>
  <c r="AW2948" i="1"/>
  <c r="BB2948" i="1" s="1"/>
  <c r="AC2949" i="1"/>
  <c r="AD2949" i="1"/>
  <c r="AE2949" i="1"/>
  <c r="AF2949" i="1"/>
  <c r="AG2949" i="1"/>
  <c r="AH2949" i="1"/>
  <c r="AI2949" i="1"/>
  <c r="AJ2949" i="1"/>
  <c r="AK2949" i="1"/>
  <c r="AO2949" i="1"/>
  <c r="AN2949" i="1" s="1"/>
  <c r="AT2949" i="1"/>
  <c r="AU2949" i="1"/>
  <c r="AV2949" i="1"/>
  <c r="AW2949" i="1"/>
  <c r="BB2949" i="1" s="1"/>
  <c r="AC2950" i="1"/>
  <c r="AD2950" i="1"/>
  <c r="AE2950" i="1"/>
  <c r="AF2950" i="1"/>
  <c r="AO2950" i="1" s="1"/>
  <c r="AG2950" i="1"/>
  <c r="AH2950" i="1"/>
  <c r="AI2950" i="1"/>
  <c r="AJ2950" i="1"/>
  <c r="AK2950" i="1"/>
  <c r="AT2950" i="1"/>
  <c r="AU2950" i="1"/>
  <c r="AV2950" i="1"/>
  <c r="AW2950" i="1"/>
  <c r="BB2950" i="1" s="1"/>
  <c r="AC2951" i="1"/>
  <c r="AD2951" i="1"/>
  <c r="AE2951" i="1"/>
  <c r="AF2951" i="1"/>
  <c r="AG2951" i="1"/>
  <c r="AH2951" i="1"/>
  <c r="AI2951" i="1"/>
  <c r="AJ2951" i="1"/>
  <c r="AK2951" i="1"/>
  <c r="AO2951" i="1"/>
  <c r="AN2951" i="1" s="1"/>
  <c r="AT2951" i="1"/>
  <c r="AU2951" i="1"/>
  <c r="AV2951" i="1"/>
  <c r="AW2951" i="1"/>
  <c r="BB2951" i="1" s="1"/>
  <c r="AC2952" i="1"/>
  <c r="AD2952" i="1"/>
  <c r="AE2952" i="1"/>
  <c r="AF2952" i="1"/>
  <c r="AO2952" i="1" s="1"/>
  <c r="AG2952" i="1"/>
  <c r="AH2952" i="1"/>
  <c r="AI2952" i="1"/>
  <c r="AJ2952" i="1"/>
  <c r="AK2952" i="1"/>
  <c r="AT2952" i="1"/>
  <c r="AU2952" i="1"/>
  <c r="AV2952" i="1"/>
  <c r="AW2952" i="1"/>
  <c r="BB2952" i="1" s="1"/>
  <c r="AC2953" i="1"/>
  <c r="AD2953" i="1"/>
  <c r="AE2953" i="1"/>
  <c r="AF2953" i="1"/>
  <c r="AO2953" i="1" s="1"/>
  <c r="AN2953" i="1" s="1"/>
  <c r="AG2953" i="1"/>
  <c r="AH2953" i="1"/>
  <c r="AI2953" i="1"/>
  <c r="AJ2953" i="1"/>
  <c r="AK2953" i="1"/>
  <c r="AT2953" i="1"/>
  <c r="AU2953" i="1"/>
  <c r="AV2953" i="1"/>
  <c r="AW2953" i="1"/>
  <c r="BB2953" i="1" s="1"/>
  <c r="AC2954" i="1"/>
  <c r="AD2954" i="1"/>
  <c r="AE2954" i="1"/>
  <c r="AF2954" i="1"/>
  <c r="AO2954" i="1" s="1"/>
  <c r="AG2954" i="1"/>
  <c r="AH2954" i="1"/>
  <c r="AI2954" i="1"/>
  <c r="AJ2954" i="1"/>
  <c r="AK2954" i="1"/>
  <c r="AT2954" i="1"/>
  <c r="AU2954" i="1"/>
  <c r="AV2954" i="1"/>
  <c r="AW2954" i="1"/>
  <c r="BB2954" i="1" s="1"/>
  <c r="AC2955" i="1"/>
  <c r="AD2955" i="1"/>
  <c r="AE2955" i="1"/>
  <c r="AF2955" i="1"/>
  <c r="AO2955" i="1" s="1"/>
  <c r="AN2955" i="1" s="1"/>
  <c r="AG2955" i="1"/>
  <c r="AH2955" i="1"/>
  <c r="AI2955" i="1"/>
  <c r="AJ2955" i="1"/>
  <c r="AK2955" i="1"/>
  <c r="AT2955" i="1"/>
  <c r="AU2955" i="1"/>
  <c r="AV2955" i="1"/>
  <c r="AW2955" i="1"/>
  <c r="BB2955" i="1" s="1"/>
  <c r="AC2956" i="1"/>
  <c r="AD2956" i="1"/>
  <c r="AE2956" i="1"/>
  <c r="AF2956" i="1"/>
  <c r="AO2956" i="1" s="1"/>
  <c r="AG2956" i="1"/>
  <c r="AH2956" i="1"/>
  <c r="AI2956" i="1"/>
  <c r="AJ2956" i="1"/>
  <c r="AK2956" i="1"/>
  <c r="AT2956" i="1"/>
  <c r="AU2956" i="1"/>
  <c r="AV2956" i="1"/>
  <c r="AW2956" i="1"/>
  <c r="BB2956" i="1" s="1"/>
  <c r="AC2957" i="1"/>
  <c r="AD2957" i="1"/>
  <c r="AE2957" i="1"/>
  <c r="AF2957" i="1"/>
  <c r="AG2957" i="1"/>
  <c r="AH2957" i="1"/>
  <c r="AI2957" i="1"/>
  <c r="AJ2957" i="1"/>
  <c r="AK2957" i="1"/>
  <c r="AO2957" i="1"/>
  <c r="AN2957" i="1" s="1"/>
  <c r="AT2957" i="1"/>
  <c r="AU2957" i="1"/>
  <c r="AV2957" i="1"/>
  <c r="AW2957" i="1"/>
  <c r="BB2957" i="1" s="1"/>
  <c r="AC2958" i="1"/>
  <c r="AD2958" i="1"/>
  <c r="AE2958" i="1"/>
  <c r="AF2958" i="1"/>
  <c r="AO2958" i="1" s="1"/>
  <c r="AG2958" i="1"/>
  <c r="AH2958" i="1"/>
  <c r="AI2958" i="1"/>
  <c r="AJ2958" i="1"/>
  <c r="AK2958" i="1"/>
  <c r="AT2958" i="1"/>
  <c r="AU2958" i="1"/>
  <c r="AV2958" i="1"/>
  <c r="AW2958" i="1"/>
  <c r="BB2958" i="1" s="1"/>
  <c r="AC2959" i="1"/>
  <c r="AD2959" i="1"/>
  <c r="AE2959" i="1"/>
  <c r="AF2959" i="1"/>
  <c r="AG2959" i="1"/>
  <c r="AH2959" i="1"/>
  <c r="AI2959" i="1"/>
  <c r="AJ2959" i="1"/>
  <c r="AK2959" i="1"/>
  <c r="AO2959" i="1"/>
  <c r="AN2959" i="1" s="1"/>
  <c r="AT2959" i="1"/>
  <c r="AU2959" i="1"/>
  <c r="AV2959" i="1"/>
  <c r="AW2959" i="1"/>
  <c r="BB2959" i="1" s="1"/>
  <c r="AC2960" i="1"/>
  <c r="AD2960" i="1"/>
  <c r="AE2960" i="1"/>
  <c r="AF2960" i="1"/>
  <c r="AO2960" i="1" s="1"/>
  <c r="AG2960" i="1"/>
  <c r="AH2960" i="1"/>
  <c r="AI2960" i="1"/>
  <c r="AJ2960" i="1"/>
  <c r="AK2960" i="1"/>
  <c r="AT2960" i="1"/>
  <c r="AU2960" i="1"/>
  <c r="AV2960" i="1"/>
  <c r="AW2960" i="1"/>
  <c r="BB2960" i="1" s="1"/>
  <c r="AC2961" i="1"/>
  <c r="AD2961" i="1"/>
  <c r="AE2961" i="1"/>
  <c r="AF2961" i="1"/>
  <c r="AO2961" i="1" s="1"/>
  <c r="AN2961" i="1" s="1"/>
  <c r="AG2961" i="1"/>
  <c r="AH2961" i="1"/>
  <c r="AI2961" i="1"/>
  <c r="AJ2961" i="1"/>
  <c r="AK2961" i="1"/>
  <c r="AT2961" i="1"/>
  <c r="AU2961" i="1"/>
  <c r="AV2961" i="1"/>
  <c r="AW2961" i="1"/>
  <c r="BB2961" i="1" s="1"/>
  <c r="AC2962" i="1"/>
  <c r="AD2962" i="1"/>
  <c r="AE2962" i="1"/>
  <c r="AF2962" i="1"/>
  <c r="AO2962" i="1" s="1"/>
  <c r="AG2962" i="1"/>
  <c r="AH2962" i="1"/>
  <c r="AI2962" i="1"/>
  <c r="AJ2962" i="1"/>
  <c r="AK2962" i="1"/>
  <c r="AT2962" i="1"/>
  <c r="AU2962" i="1"/>
  <c r="AV2962" i="1"/>
  <c r="AW2962" i="1"/>
  <c r="BB2962" i="1" s="1"/>
  <c r="AC2963" i="1"/>
  <c r="AD2963" i="1"/>
  <c r="AE2963" i="1"/>
  <c r="AF2963" i="1"/>
  <c r="AO2963" i="1" s="1"/>
  <c r="AN2963" i="1" s="1"/>
  <c r="AG2963" i="1"/>
  <c r="AH2963" i="1"/>
  <c r="AI2963" i="1"/>
  <c r="AJ2963" i="1"/>
  <c r="AK2963" i="1"/>
  <c r="AT2963" i="1"/>
  <c r="AU2963" i="1"/>
  <c r="AV2963" i="1"/>
  <c r="AW2963" i="1"/>
  <c r="BB2963" i="1" s="1"/>
  <c r="AC2964" i="1"/>
  <c r="AD2964" i="1"/>
  <c r="AE2964" i="1"/>
  <c r="AF2964" i="1"/>
  <c r="AO2964" i="1" s="1"/>
  <c r="AG2964" i="1"/>
  <c r="AH2964" i="1"/>
  <c r="AI2964" i="1"/>
  <c r="AJ2964" i="1"/>
  <c r="AK2964" i="1"/>
  <c r="AT2964" i="1"/>
  <c r="AU2964" i="1"/>
  <c r="AV2964" i="1"/>
  <c r="AW2964" i="1"/>
  <c r="BB2964" i="1" s="1"/>
  <c r="AC2965" i="1"/>
  <c r="AD2965" i="1"/>
  <c r="AE2965" i="1"/>
  <c r="AF2965" i="1"/>
  <c r="AG2965" i="1"/>
  <c r="AH2965" i="1"/>
  <c r="AI2965" i="1"/>
  <c r="AJ2965" i="1"/>
  <c r="AK2965" i="1"/>
  <c r="AO2965" i="1"/>
  <c r="AN2965" i="1" s="1"/>
  <c r="AT2965" i="1"/>
  <c r="AU2965" i="1"/>
  <c r="AV2965" i="1"/>
  <c r="AW2965" i="1"/>
  <c r="BB2965" i="1" s="1"/>
  <c r="AC2966" i="1"/>
  <c r="AD2966" i="1"/>
  <c r="AE2966" i="1"/>
  <c r="AF2966" i="1"/>
  <c r="AO2966" i="1" s="1"/>
  <c r="AG2966" i="1"/>
  <c r="AH2966" i="1"/>
  <c r="AI2966" i="1"/>
  <c r="AJ2966" i="1"/>
  <c r="AK2966" i="1"/>
  <c r="AT2966" i="1"/>
  <c r="AU2966" i="1"/>
  <c r="AV2966" i="1"/>
  <c r="AW2966" i="1"/>
  <c r="BB2966" i="1" s="1"/>
  <c r="AC2967" i="1"/>
  <c r="AD2967" i="1"/>
  <c r="AE2967" i="1"/>
  <c r="AF2967" i="1"/>
  <c r="AG2967" i="1"/>
  <c r="AH2967" i="1"/>
  <c r="AI2967" i="1"/>
  <c r="AJ2967" i="1"/>
  <c r="AK2967" i="1"/>
  <c r="AO2967" i="1"/>
  <c r="AN2967" i="1" s="1"/>
  <c r="AT2967" i="1"/>
  <c r="AU2967" i="1"/>
  <c r="AV2967" i="1"/>
  <c r="AW2967" i="1"/>
  <c r="BB2967" i="1" s="1"/>
  <c r="AC2968" i="1"/>
  <c r="AD2968" i="1"/>
  <c r="AE2968" i="1"/>
  <c r="AF2968" i="1"/>
  <c r="AO2968" i="1" s="1"/>
  <c r="AG2968" i="1"/>
  <c r="AH2968" i="1"/>
  <c r="AI2968" i="1"/>
  <c r="AJ2968" i="1"/>
  <c r="AK2968" i="1"/>
  <c r="AT2968" i="1"/>
  <c r="AU2968" i="1"/>
  <c r="AV2968" i="1"/>
  <c r="AW2968" i="1"/>
  <c r="BB2968" i="1" s="1"/>
  <c r="AC2969" i="1"/>
  <c r="AD2969" i="1"/>
  <c r="AE2969" i="1"/>
  <c r="AF2969" i="1"/>
  <c r="AO2969" i="1" s="1"/>
  <c r="AN2969" i="1" s="1"/>
  <c r="AG2969" i="1"/>
  <c r="AH2969" i="1"/>
  <c r="AI2969" i="1"/>
  <c r="AJ2969" i="1"/>
  <c r="AK2969" i="1"/>
  <c r="AT2969" i="1"/>
  <c r="AU2969" i="1"/>
  <c r="AV2969" i="1"/>
  <c r="AW2969" i="1"/>
  <c r="BB2969" i="1" s="1"/>
  <c r="AC2970" i="1"/>
  <c r="AD2970" i="1"/>
  <c r="AE2970" i="1"/>
  <c r="AF2970" i="1"/>
  <c r="AO2970" i="1" s="1"/>
  <c r="AG2970" i="1"/>
  <c r="AH2970" i="1"/>
  <c r="AI2970" i="1"/>
  <c r="AJ2970" i="1"/>
  <c r="AK2970" i="1"/>
  <c r="AT2970" i="1"/>
  <c r="AU2970" i="1"/>
  <c r="AV2970" i="1"/>
  <c r="AW2970" i="1"/>
  <c r="BB2970" i="1" s="1"/>
  <c r="AC2971" i="1"/>
  <c r="AD2971" i="1"/>
  <c r="AE2971" i="1"/>
  <c r="AF2971" i="1"/>
  <c r="AO2971" i="1" s="1"/>
  <c r="AN2971" i="1" s="1"/>
  <c r="AG2971" i="1"/>
  <c r="AH2971" i="1"/>
  <c r="AI2971" i="1"/>
  <c r="AJ2971" i="1"/>
  <c r="AK2971" i="1"/>
  <c r="AT2971" i="1"/>
  <c r="AU2971" i="1"/>
  <c r="AV2971" i="1"/>
  <c r="AW2971" i="1"/>
  <c r="BB2971" i="1" s="1"/>
  <c r="AC2972" i="1"/>
  <c r="AD2972" i="1"/>
  <c r="AE2972" i="1"/>
  <c r="AF2972" i="1"/>
  <c r="AO2972" i="1" s="1"/>
  <c r="AG2972" i="1"/>
  <c r="AH2972" i="1"/>
  <c r="AI2972" i="1"/>
  <c r="AJ2972" i="1"/>
  <c r="AK2972" i="1"/>
  <c r="AT2972" i="1"/>
  <c r="AU2972" i="1"/>
  <c r="AV2972" i="1"/>
  <c r="AW2972" i="1"/>
  <c r="BB2972" i="1" s="1"/>
  <c r="AC2973" i="1"/>
  <c r="AD2973" i="1"/>
  <c r="AE2973" i="1"/>
  <c r="AF2973" i="1"/>
  <c r="AG2973" i="1"/>
  <c r="AH2973" i="1"/>
  <c r="AI2973" i="1"/>
  <c r="AJ2973" i="1"/>
  <c r="AK2973" i="1"/>
  <c r="AO2973" i="1"/>
  <c r="AN2973" i="1" s="1"/>
  <c r="AT2973" i="1"/>
  <c r="AU2973" i="1"/>
  <c r="AV2973" i="1"/>
  <c r="AW2973" i="1"/>
  <c r="BB2973" i="1" s="1"/>
  <c r="AC2974" i="1"/>
  <c r="AD2974" i="1"/>
  <c r="AE2974" i="1"/>
  <c r="AF2974" i="1"/>
  <c r="AO2974" i="1" s="1"/>
  <c r="AG2974" i="1"/>
  <c r="AH2974" i="1"/>
  <c r="AI2974" i="1"/>
  <c r="AJ2974" i="1"/>
  <c r="AK2974" i="1"/>
  <c r="AT2974" i="1"/>
  <c r="AU2974" i="1"/>
  <c r="AV2974" i="1"/>
  <c r="AW2974" i="1"/>
  <c r="BB2974" i="1" s="1"/>
  <c r="AC2975" i="1"/>
  <c r="AD2975" i="1"/>
  <c r="AE2975" i="1"/>
  <c r="AF2975" i="1"/>
  <c r="AG2975" i="1"/>
  <c r="AH2975" i="1"/>
  <c r="AI2975" i="1"/>
  <c r="AJ2975" i="1"/>
  <c r="AK2975" i="1"/>
  <c r="AO2975" i="1"/>
  <c r="AN2975" i="1" s="1"/>
  <c r="AT2975" i="1"/>
  <c r="AU2975" i="1"/>
  <c r="AV2975" i="1"/>
  <c r="AW2975" i="1"/>
  <c r="BB2975" i="1" s="1"/>
  <c r="AC2976" i="1"/>
  <c r="AD2976" i="1"/>
  <c r="AE2976" i="1"/>
  <c r="AF2976" i="1"/>
  <c r="AO2976" i="1" s="1"/>
  <c r="AG2976" i="1"/>
  <c r="AH2976" i="1"/>
  <c r="AI2976" i="1"/>
  <c r="AJ2976" i="1"/>
  <c r="AK2976" i="1"/>
  <c r="AT2976" i="1"/>
  <c r="AU2976" i="1"/>
  <c r="AV2976" i="1"/>
  <c r="AW2976" i="1"/>
  <c r="BB2976" i="1" s="1"/>
  <c r="AC2977" i="1"/>
  <c r="AD2977" i="1"/>
  <c r="AE2977" i="1"/>
  <c r="AF2977" i="1"/>
  <c r="AO2977" i="1" s="1"/>
  <c r="AN2977" i="1" s="1"/>
  <c r="AG2977" i="1"/>
  <c r="AH2977" i="1"/>
  <c r="AI2977" i="1"/>
  <c r="AJ2977" i="1"/>
  <c r="AK2977" i="1"/>
  <c r="AT2977" i="1"/>
  <c r="AU2977" i="1"/>
  <c r="AV2977" i="1"/>
  <c r="AW2977" i="1"/>
  <c r="BB2977" i="1" s="1"/>
  <c r="AC2978" i="1"/>
  <c r="AD2978" i="1"/>
  <c r="AE2978" i="1"/>
  <c r="AF2978" i="1"/>
  <c r="AO2978" i="1" s="1"/>
  <c r="AG2978" i="1"/>
  <c r="AH2978" i="1"/>
  <c r="AI2978" i="1"/>
  <c r="AJ2978" i="1"/>
  <c r="AK2978" i="1"/>
  <c r="AT2978" i="1"/>
  <c r="AU2978" i="1"/>
  <c r="AV2978" i="1"/>
  <c r="AW2978" i="1"/>
  <c r="BB2978" i="1" s="1"/>
  <c r="AC2979" i="1"/>
  <c r="AD2979" i="1"/>
  <c r="AE2979" i="1"/>
  <c r="AF2979" i="1"/>
  <c r="AO2979" i="1" s="1"/>
  <c r="AN2979" i="1" s="1"/>
  <c r="AG2979" i="1"/>
  <c r="AH2979" i="1"/>
  <c r="AI2979" i="1"/>
  <c r="AJ2979" i="1"/>
  <c r="AK2979" i="1"/>
  <c r="AT2979" i="1"/>
  <c r="AU2979" i="1"/>
  <c r="AV2979" i="1"/>
  <c r="AW2979" i="1"/>
  <c r="BB2979" i="1" s="1"/>
  <c r="AC2980" i="1"/>
  <c r="AD2980" i="1"/>
  <c r="AE2980" i="1"/>
  <c r="AF2980" i="1"/>
  <c r="AO2980" i="1" s="1"/>
  <c r="AG2980" i="1"/>
  <c r="AH2980" i="1"/>
  <c r="AI2980" i="1"/>
  <c r="AJ2980" i="1"/>
  <c r="AK2980" i="1"/>
  <c r="AT2980" i="1"/>
  <c r="AU2980" i="1"/>
  <c r="AV2980" i="1"/>
  <c r="AW2980" i="1"/>
  <c r="BB2980" i="1" s="1"/>
  <c r="AC2981" i="1"/>
  <c r="AD2981" i="1"/>
  <c r="AE2981" i="1"/>
  <c r="AF2981" i="1"/>
  <c r="AG2981" i="1"/>
  <c r="AH2981" i="1"/>
  <c r="AI2981" i="1"/>
  <c r="AJ2981" i="1"/>
  <c r="AK2981" i="1"/>
  <c r="AO2981" i="1"/>
  <c r="AN2981" i="1" s="1"/>
  <c r="AT2981" i="1"/>
  <c r="AU2981" i="1"/>
  <c r="AV2981" i="1"/>
  <c r="AW2981" i="1"/>
  <c r="BB2981" i="1" s="1"/>
  <c r="AC2982" i="1"/>
  <c r="AD2982" i="1"/>
  <c r="AE2982" i="1"/>
  <c r="AF2982" i="1"/>
  <c r="AO2982" i="1" s="1"/>
  <c r="AG2982" i="1"/>
  <c r="AH2982" i="1"/>
  <c r="AI2982" i="1"/>
  <c r="AJ2982" i="1"/>
  <c r="AK2982" i="1"/>
  <c r="AT2982" i="1"/>
  <c r="AU2982" i="1"/>
  <c r="AV2982" i="1"/>
  <c r="AW2982" i="1"/>
  <c r="BB2982" i="1" s="1"/>
  <c r="AC2983" i="1"/>
  <c r="AD2983" i="1"/>
  <c r="AE2983" i="1"/>
  <c r="AF2983" i="1"/>
  <c r="AG2983" i="1"/>
  <c r="AH2983" i="1"/>
  <c r="AI2983" i="1"/>
  <c r="AJ2983" i="1"/>
  <c r="AK2983" i="1"/>
  <c r="AO2983" i="1"/>
  <c r="AN2983" i="1" s="1"/>
  <c r="AT2983" i="1"/>
  <c r="AU2983" i="1"/>
  <c r="AV2983" i="1"/>
  <c r="AW2983" i="1"/>
  <c r="BB2983" i="1" s="1"/>
  <c r="AC2984" i="1"/>
  <c r="AD2984" i="1"/>
  <c r="AE2984" i="1"/>
  <c r="AF2984" i="1"/>
  <c r="AO2984" i="1" s="1"/>
  <c r="AG2984" i="1"/>
  <c r="AH2984" i="1"/>
  <c r="AI2984" i="1"/>
  <c r="AJ2984" i="1"/>
  <c r="AK2984" i="1"/>
  <c r="AT2984" i="1"/>
  <c r="AU2984" i="1"/>
  <c r="AV2984" i="1"/>
  <c r="AW2984" i="1"/>
  <c r="BB2984" i="1" s="1"/>
  <c r="AC2985" i="1"/>
  <c r="AD2985" i="1"/>
  <c r="AE2985" i="1"/>
  <c r="AF2985" i="1"/>
  <c r="AO2985" i="1" s="1"/>
  <c r="AN2985" i="1" s="1"/>
  <c r="AG2985" i="1"/>
  <c r="AH2985" i="1"/>
  <c r="AI2985" i="1"/>
  <c r="AJ2985" i="1"/>
  <c r="AK2985" i="1"/>
  <c r="AT2985" i="1"/>
  <c r="AU2985" i="1"/>
  <c r="AV2985" i="1"/>
  <c r="AW2985" i="1"/>
  <c r="BB2985" i="1" s="1"/>
  <c r="AC2986" i="1"/>
  <c r="AD2986" i="1"/>
  <c r="AE2986" i="1"/>
  <c r="AF2986" i="1"/>
  <c r="AO2986" i="1" s="1"/>
  <c r="AG2986" i="1"/>
  <c r="AH2986" i="1"/>
  <c r="AI2986" i="1"/>
  <c r="AJ2986" i="1"/>
  <c r="AK2986" i="1"/>
  <c r="AT2986" i="1"/>
  <c r="AU2986" i="1"/>
  <c r="AV2986" i="1"/>
  <c r="AW2986" i="1"/>
  <c r="BB2986" i="1" s="1"/>
  <c r="AC2987" i="1"/>
  <c r="AD2987" i="1"/>
  <c r="AE2987" i="1"/>
  <c r="AF2987" i="1"/>
  <c r="AO2987" i="1" s="1"/>
  <c r="AN2987" i="1" s="1"/>
  <c r="AG2987" i="1"/>
  <c r="AH2987" i="1"/>
  <c r="AI2987" i="1"/>
  <c r="AJ2987" i="1"/>
  <c r="AK2987" i="1"/>
  <c r="AT2987" i="1"/>
  <c r="AU2987" i="1"/>
  <c r="AV2987" i="1"/>
  <c r="AW2987" i="1"/>
  <c r="BB2987" i="1" s="1"/>
  <c r="AC2988" i="1"/>
  <c r="AD2988" i="1"/>
  <c r="AE2988" i="1"/>
  <c r="AF2988" i="1"/>
  <c r="AO2988" i="1" s="1"/>
  <c r="AG2988" i="1"/>
  <c r="AH2988" i="1"/>
  <c r="AI2988" i="1"/>
  <c r="AJ2988" i="1"/>
  <c r="AK2988" i="1"/>
  <c r="AT2988" i="1"/>
  <c r="AU2988" i="1"/>
  <c r="AV2988" i="1"/>
  <c r="AW2988" i="1"/>
  <c r="BB2988" i="1" s="1"/>
  <c r="AC2989" i="1"/>
  <c r="AD2989" i="1"/>
  <c r="AE2989" i="1"/>
  <c r="AF2989" i="1"/>
  <c r="AO2989" i="1" s="1"/>
  <c r="AN2989" i="1" s="1"/>
  <c r="AG2989" i="1"/>
  <c r="AH2989" i="1"/>
  <c r="AI2989" i="1"/>
  <c r="AJ2989" i="1"/>
  <c r="AK2989" i="1"/>
  <c r="AT2989" i="1"/>
  <c r="AU2989" i="1"/>
  <c r="AV2989" i="1"/>
  <c r="AW2989" i="1"/>
  <c r="BB2989" i="1" s="1"/>
  <c r="AC2990" i="1"/>
  <c r="AD2990" i="1"/>
  <c r="AE2990" i="1"/>
  <c r="AF2990" i="1"/>
  <c r="AO2990" i="1" s="1"/>
  <c r="AG2990" i="1"/>
  <c r="AH2990" i="1"/>
  <c r="AI2990" i="1"/>
  <c r="AJ2990" i="1"/>
  <c r="AK2990" i="1"/>
  <c r="AT2990" i="1"/>
  <c r="AU2990" i="1"/>
  <c r="AV2990" i="1"/>
  <c r="AW2990" i="1"/>
  <c r="BB2990" i="1" s="1"/>
  <c r="AC2991" i="1"/>
  <c r="AD2991" i="1"/>
  <c r="AE2991" i="1"/>
  <c r="AF2991" i="1"/>
  <c r="AG2991" i="1"/>
  <c r="AH2991" i="1"/>
  <c r="AI2991" i="1"/>
  <c r="AJ2991" i="1"/>
  <c r="AK2991" i="1"/>
  <c r="AO2991" i="1"/>
  <c r="AN2991" i="1" s="1"/>
  <c r="AT2991" i="1"/>
  <c r="AU2991" i="1"/>
  <c r="AV2991" i="1"/>
  <c r="AW2991" i="1"/>
  <c r="BB2991" i="1" s="1"/>
  <c r="AC2992" i="1"/>
  <c r="AD2992" i="1"/>
  <c r="AE2992" i="1"/>
  <c r="AF2992" i="1"/>
  <c r="AO2992" i="1" s="1"/>
  <c r="AG2992" i="1"/>
  <c r="AH2992" i="1"/>
  <c r="AI2992" i="1"/>
  <c r="AJ2992" i="1"/>
  <c r="AK2992" i="1"/>
  <c r="AT2992" i="1"/>
  <c r="AU2992" i="1"/>
  <c r="AV2992" i="1"/>
  <c r="AW2992" i="1"/>
  <c r="BB2992" i="1" s="1"/>
  <c r="AC2993" i="1"/>
  <c r="AD2993" i="1"/>
  <c r="AE2993" i="1"/>
  <c r="AF2993" i="1"/>
  <c r="AO2993" i="1" s="1"/>
  <c r="AN2993" i="1" s="1"/>
  <c r="AG2993" i="1"/>
  <c r="AH2993" i="1"/>
  <c r="AI2993" i="1"/>
  <c r="AJ2993" i="1"/>
  <c r="AK2993" i="1"/>
  <c r="AT2993" i="1"/>
  <c r="AU2993" i="1"/>
  <c r="AV2993" i="1"/>
  <c r="AW2993" i="1"/>
  <c r="BB2993" i="1" s="1"/>
  <c r="AC2994" i="1"/>
  <c r="AD2994" i="1"/>
  <c r="AE2994" i="1"/>
  <c r="AF2994" i="1"/>
  <c r="AO2994" i="1" s="1"/>
  <c r="AG2994" i="1"/>
  <c r="AH2994" i="1"/>
  <c r="AI2994" i="1"/>
  <c r="AJ2994" i="1"/>
  <c r="AK2994" i="1"/>
  <c r="AT2994" i="1"/>
  <c r="AU2994" i="1"/>
  <c r="AV2994" i="1"/>
  <c r="AW2994" i="1"/>
  <c r="BB2994" i="1" s="1"/>
  <c r="AC2995" i="1"/>
  <c r="AD2995" i="1"/>
  <c r="AE2995" i="1"/>
  <c r="AF2995" i="1"/>
  <c r="AO2995" i="1" s="1"/>
  <c r="AN2995" i="1" s="1"/>
  <c r="AG2995" i="1"/>
  <c r="AH2995" i="1"/>
  <c r="AI2995" i="1"/>
  <c r="AJ2995" i="1"/>
  <c r="AK2995" i="1"/>
  <c r="AT2995" i="1"/>
  <c r="AU2995" i="1"/>
  <c r="AV2995" i="1"/>
  <c r="AW2995" i="1"/>
  <c r="BB2995" i="1" s="1"/>
  <c r="AC2996" i="1"/>
  <c r="AD2996" i="1"/>
  <c r="AE2996" i="1"/>
  <c r="AF2996" i="1"/>
  <c r="AO2996" i="1" s="1"/>
  <c r="AG2996" i="1"/>
  <c r="AH2996" i="1"/>
  <c r="AI2996" i="1"/>
  <c r="AJ2996" i="1"/>
  <c r="AK2996" i="1"/>
  <c r="AT2996" i="1"/>
  <c r="AU2996" i="1"/>
  <c r="AV2996" i="1"/>
  <c r="AW2996" i="1"/>
  <c r="BB2996" i="1" s="1"/>
  <c r="AC2997" i="1"/>
  <c r="AD2997" i="1"/>
  <c r="AE2997" i="1"/>
  <c r="AF2997" i="1"/>
  <c r="AG2997" i="1"/>
  <c r="AH2997" i="1"/>
  <c r="AI2997" i="1"/>
  <c r="AJ2997" i="1"/>
  <c r="AK2997" i="1"/>
  <c r="AO2997" i="1"/>
  <c r="AN2997" i="1" s="1"/>
  <c r="AT2997" i="1"/>
  <c r="AU2997" i="1"/>
  <c r="AV2997" i="1"/>
  <c r="AW2997" i="1"/>
  <c r="BB2997" i="1" s="1"/>
  <c r="AC2998" i="1"/>
  <c r="AD2998" i="1"/>
  <c r="AE2998" i="1"/>
  <c r="AF2998" i="1"/>
  <c r="AO2998" i="1" s="1"/>
  <c r="AG2998" i="1"/>
  <c r="AH2998" i="1"/>
  <c r="AI2998" i="1"/>
  <c r="AJ2998" i="1"/>
  <c r="AK2998" i="1"/>
  <c r="AT2998" i="1"/>
  <c r="AU2998" i="1"/>
  <c r="AV2998" i="1"/>
  <c r="AW2998" i="1"/>
  <c r="BB2998" i="1" s="1"/>
  <c r="AC2999" i="1"/>
  <c r="AD2999" i="1"/>
  <c r="AE2999" i="1"/>
  <c r="AF2999" i="1"/>
  <c r="AG2999" i="1"/>
  <c r="AH2999" i="1"/>
  <c r="AI2999" i="1"/>
  <c r="AJ2999" i="1"/>
  <c r="AK2999" i="1"/>
  <c r="AO2999" i="1"/>
  <c r="AN2999" i="1" s="1"/>
  <c r="AT2999" i="1"/>
  <c r="AU2999" i="1"/>
  <c r="AV2999" i="1"/>
  <c r="AW2999" i="1"/>
  <c r="BB2999" i="1" s="1"/>
  <c r="AC3000" i="1"/>
  <c r="AD3000" i="1"/>
  <c r="AE3000" i="1"/>
  <c r="AF3000" i="1"/>
  <c r="AO3000" i="1" s="1"/>
  <c r="AG3000" i="1"/>
  <c r="AH3000" i="1"/>
  <c r="AI3000" i="1"/>
  <c r="AJ3000" i="1"/>
  <c r="AK3000" i="1"/>
  <c r="AT3000" i="1"/>
  <c r="AU3000" i="1"/>
  <c r="AV3000" i="1"/>
  <c r="AW3000" i="1"/>
  <c r="BB3000" i="1" s="1"/>
  <c r="AC3001" i="1"/>
  <c r="AD3001" i="1"/>
  <c r="AE3001" i="1"/>
  <c r="AF3001" i="1"/>
  <c r="AO3001" i="1" s="1"/>
  <c r="AN3001" i="1" s="1"/>
  <c r="AG3001" i="1"/>
  <c r="AH3001" i="1"/>
  <c r="AI3001" i="1"/>
  <c r="AJ3001" i="1"/>
  <c r="AK3001" i="1"/>
  <c r="AT3001" i="1"/>
  <c r="AU3001" i="1"/>
  <c r="AV3001" i="1"/>
  <c r="AW3001" i="1"/>
  <c r="BB3001" i="1" s="1"/>
  <c r="AC3002" i="1"/>
  <c r="AD3002" i="1"/>
  <c r="AE3002" i="1"/>
  <c r="AF3002" i="1"/>
  <c r="AO3002" i="1" s="1"/>
  <c r="AG3002" i="1"/>
  <c r="AH3002" i="1"/>
  <c r="AI3002" i="1"/>
  <c r="AJ3002" i="1"/>
  <c r="AK3002" i="1"/>
  <c r="AT3002" i="1"/>
  <c r="AU3002" i="1"/>
  <c r="AV3002" i="1"/>
  <c r="AW3002" i="1"/>
  <c r="BB3002" i="1" s="1"/>
  <c r="AC3003" i="1"/>
  <c r="AD3003" i="1"/>
  <c r="AE3003" i="1"/>
  <c r="AF3003" i="1"/>
  <c r="AO3003" i="1" s="1"/>
  <c r="AN3003" i="1" s="1"/>
  <c r="AG3003" i="1"/>
  <c r="AH3003" i="1"/>
  <c r="AI3003" i="1"/>
  <c r="AJ3003" i="1"/>
  <c r="AK3003" i="1"/>
  <c r="AT3003" i="1"/>
  <c r="AU3003" i="1"/>
  <c r="AV3003" i="1"/>
  <c r="AW3003" i="1"/>
  <c r="BB3003" i="1" s="1"/>
  <c r="AC3004" i="1"/>
  <c r="AD3004" i="1"/>
  <c r="AE3004" i="1"/>
  <c r="AF3004" i="1"/>
  <c r="AO3004" i="1" s="1"/>
  <c r="AG3004" i="1"/>
  <c r="AH3004" i="1"/>
  <c r="AI3004" i="1"/>
  <c r="AJ3004" i="1"/>
  <c r="AK3004" i="1"/>
  <c r="AT3004" i="1"/>
  <c r="AU3004" i="1"/>
  <c r="AV3004" i="1"/>
  <c r="AW3004" i="1"/>
  <c r="BB3004" i="1" s="1"/>
  <c r="AC3005" i="1"/>
  <c r="AD3005" i="1"/>
  <c r="AE3005" i="1"/>
  <c r="AF3005" i="1"/>
  <c r="AG3005" i="1"/>
  <c r="AH3005" i="1"/>
  <c r="AI3005" i="1"/>
  <c r="AJ3005" i="1"/>
  <c r="AK3005" i="1"/>
  <c r="AO3005" i="1"/>
  <c r="AN3005" i="1" s="1"/>
  <c r="AT3005" i="1"/>
  <c r="AU3005" i="1"/>
  <c r="AV3005" i="1"/>
  <c r="AW3005" i="1"/>
  <c r="BB3005" i="1" s="1"/>
  <c r="AC3006" i="1"/>
  <c r="AD3006" i="1"/>
  <c r="AE3006" i="1"/>
  <c r="AF3006" i="1"/>
  <c r="AO3006" i="1" s="1"/>
  <c r="AG3006" i="1"/>
  <c r="AH3006" i="1"/>
  <c r="AI3006" i="1"/>
  <c r="AJ3006" i="1"/>
  <c r="AK3006" i="1"/>
  <c r="AT3006" i="1"/>
  <c r="AU3006" i="1"/>
  <c r="AV3006" i="1"/>
  <c r="AW3006" i="1"/>
  <c r="BB3006" i="1" s="1"/>
  <c r="AC3007" i="1"/>
  <c r="AD3007" i="1"/>
  <c r="AE3007" i="1"/>
  <c r="AF3007" i="1"/>
  <c r="AG3007" i="1"/>
  <c r="AH3007" i="1"/>
  <c r="AI3007" i="1"/>
  <c r="AJ3007" i="1"/>
  <c r="AK3007" i="1"/>
  <c r="AO3007" i="1"/>
  <c r="AN3007" i="1" s="1"/>
  <c r="AT3007" i="1"/>
  <c r="AU3007" i="1"/>
  <c r="AV3007" i="1"/>
  <c r="AW3007" i="1"/>
  <c r="BB3007" i="1" s="1"/>
  <c r="AC3008" i="1"/>
  <c r="AD3008" i="1"/>
  <c r="AE3008" i="1"/>
  <c r="AF3008" i="1"/>
  <c r="AO3008" i="1" s="1"/>
  <c r="AG3008" i="1"/>
  <c r="AH3008" i="1"/>
  <c r="AI3008" i="1"/>
  <c r="AJ3008" i="1"/>
  <c r="AK3008" i="1"/>
  <c r="AT3008" i="1"/>
  <c r="AU3008" i="1"/>
  <c r="AV3008" i="1"/>
  <c r="AW3008" i="1"/>
  <c r="BB3008" i="1" s="1"/>
  <c r="AC3009" i="1"/>
  <c r="AD3009" i="1"/>
  <c r="AE3009" i="1"/>
  <c r="AF3009" i="1"/>
  <c r="AO3009" i="1" s="1"/>
  <c r="AN3009" i="1" s="1"/>
  <c r="AG3009" i="1"/>
  <c r="AH3009" i="1"/>
  <c r="AI3009" i="1"/>
  <c r="AJ3009" i="1"/>
  <c r="AK3009" i="1"/>
  <c r="AT3009" i="1"/>
  <c r="AU3009" i="1"/>
  <c r="AV3009" i="1"/>
  <c r="AW3009" i="1"/>
  <c r="BB3009" i="1" s="1"/>
  <c r="AC3010" i="1"/>
  <c r="AD3010" i="1"/>
  <c r="AE3010" i="1"/>
  <c r="AF3010" i="1"/>
  <c r="AO3010" i="1" s="1"/>
  <c r="AG3010" i="1"/>
  <c r="AH3010" i="1"/>
  <c r="AI3010" i="1"/>
  <c r="AJ3010" i="1"/>
  <c r="AK3010" i="1"/>
  <c r="AT3010" i="1"/>
  <c r="AU3010" i="1"/>
  <c r="AV3010" i="1"/>
  <c r="AW3010" i="1"/>
  <c r="BB3010" i="1" s="1"/>
  <c r="AC3011" i="1"/>
  <c r="AD3011" i="1"/>
  <c r="AE3011" i="1"/>
  <c r="AF3011" i="1"/>
  <c r="AO3011" i="1" s="1"/>
  <c r="AN3011" i="1" s="1"/>
  <c r="AG3011" i="1"/>
  <c r="AH3011" i="1"/>
  <c r="AI3011" i="1"/>
  <c r="AJ3011" i="1"/>
  <c r="AK3011" i="1"/>
  <c r="AT3011" i="1"/>
  <c r="AU3011" i="1"/>
  <c r="AV3011" i="1"/>
  <c r="AW3011" i="1"/>
  <c r="BB3011" i="1" s="1"/>
  <c r="AC3012" i="1"/>
  <c r="AD3012" i="1"/>
  <c r="AE3012" i="1"/>
  <c r="AF3012" i="1"/>
  <c r="AO3012" i="1" s="1"/>
  <c r="AG3012" i="1"/>
  <c r="AH3012" i="1"/>
  <c r="AI3012" i="1"/>
  <c r="AJ3012" i="1"/>
  <c r="AK3012" i="1"/>
  <c r="AT3012" i="1"/>
  <c r="AU3012" i="1"/>
  <c r="AV3012" i="1"/>
  <c r="AW3012" i="1"/>
  <c r="BB3012" i="1" s="1"/>
  <c r="AC3013" i="1"/>
  <c r="AD3013" i="1"/>
  <c r="AE3013" i="1"/>
  <c r="AF3013" i="1"/>
  <c r="AG3013" i="1"/>
  <c r="AH3013" i="1"/>
  <c r="AI3013" i="1"/>
  <c r="AJ3013" i="1"/>
  <c r="AK3013" i="1"/>
  <c r="AO3013" i="1"/>
  <c r="AN3013" i="1" s="1"/>
  <c r="AT3013" i="1"/>
  <c r="AU3013" i="1"/>
  <c r="AV3013" i="1"/>
  <c r="AW3013" i="1"/>
  <c r="BB3013" i="1" s="1"/>
  <c r="AC3014" i="1"/>
  <c r="AD3014" i="1"/>
  <c r="AE3014" i="1"/>
  <c r="AF3014" i="1"/>
  <c r="AO3014" i="1" s="1"/>
  <c r="AG3014" i="1"/>
  <c r="AH3014" i="1"/>
  <c r="AI3014" i="1"/>
  <c r="AJ3014" i="1"/>
  <c r="AK3014" i="1"/>
  <c r="AT3014" i="1"/>
  <c r="AU3014" i="1"/>
  <c r="AV3014" i="1"/>
  <c r="AW3014" i="1"/>
  <c r="BB3014" i="1" s="1"/>
  <c r="AC3015" i="1"/>
  <c r="AD3015" i="1"/>
  <c r="AE3015" i="1"/>
  <c r="AF3015" i="1"/>
  <c r="AG3015" i="1"/>
  <c r="AH3015" i="1"/>
  <c r="AI3015" i="1"/>
  <c r="AJ3015" i="1"/>
  <c r="AK3015" i="1"/>
  <c r="AO3015" i="1"/>
  <c r="AN3015" i="1" s="1"/>
  <c r="AT3015" i="1"/>
  <c r="AU3015" i="1"/>
  <c r="AV3015" i="1"/>
  <c r="AW3015" i="1"/>
  <c r="BB3015" i="1" s="1"/>
  <c r="AC3016" i="1"/>
  <c r="AD3016" i="1"/>
  <c r="AE3016" i="1"/>
  <c r="AF3016" i="1"/>
  <c r="AO3016" i="1" s="1"/>
  <c r="AG3016" i="1"/>
  <c r="AH3016" i="1"/>
  <c r="AI3016" i="1"/>
  <c r="AJ3016" i="1"/>
  <c r="AK3016" i="1"/>
  <c r="AT3016" i="1"/>
  <c r="AU3016" i="1"/>
  <c r="AV3016" i="1"/>
  <c r="AW3016" i="1"/>
  <c r="BB3016" i="1" s="1"/>
  <c r="AC3017" i="1"/>
  <c r="AD3017" i="1"/>
  <c r="AE3017" i="1"/>
  <c r="AF3017" i="1"/>
  <c r="AO3017" i="1" s="1"/>
  <c r="AN3017" i="1" s="1"/>
  <c r="AG3017" i="1"/>
  <c r="AH3017" i="1"/>
  <c r="AI3017" i="1"/>
  <c r="AJ3017" i="1"/>
  <c r="AK3017" i="1"/>
  <c r="AT3017" i="1"/>
  <c r="AU3017" i="1"/>
  <c r="AV3017" i="1"/>
  <c r="AW3017" i="1"/>
  <c r="BB3017" i="1" s="1"/>
  <c r="AC3018" i="1"/>
  <c r="AD3018" i="1"/>
  <c r="AE3018" i="1"/>
  <c r="AF3018" i="1"/>
  <c r="AO3018" i="1" s="1"/>
  <c r="AG3018" i="1"/>
  <c r="AH3018" i="1"/>
  <c r="AI3018" i="1"/>
  <c r="AJ3018" i="1"/>
  <c r="AK3018" i="1"/>
  <c r="AT3018" i="1"/>
  <c r="AU3018" i="1"/>
  <c r="AV3018" i="1"/>
  <c r="AW3018" i="1"/>
  <c r="BB3018" i="1" s="1"/>
  <c r="AC3019" i="1"/>
  <c r="AD3019" i="1"/>
  <c r="AE3019" i="1"/>
  <c r="AF3019" i="1"/>
  <c r="AO3019" i="1" s="1"/>
  <c r="AN3019" i="1" s="1"/>
  <c r="AG3019" i="1"/>
  <c r="AH3019" i="1"/>
  <c r="AI3019" i="1"/>
  <c r="AJ3019" i="1"/>
  <c r="AK3019" i="1"/>
  <c r="AT3019" i="1"/>
  <c r="AU3019" i="1"/>
  <c r="AV3019" i="1"/>
  <c r="AW3019" i="1"/>
  <c r="BB3019" i="1" s="1"/>
  <c r="AC3020" i="1"/>
  <c r="AD3020" i="1"/>
  <c r="AE3020" i="1"/>
  <c r="AF3020" i="1"/>
  <c r="AO3020" i="1" s="1"/>
  <c r="AG3020" i="1"/>
  <c r="AH3020" i="1"/>
  <c r="AI3020" i="1"/>
  <c r="AJ3020" i="1"/>
  <c r="AK3020" i="1"/>
  <c r="AT3020" i="1"/>
  <c r="AU3020" i="1"/>
  <c r="AV3020" i="1"/>
  <c r="AW3020" i="1"/>
  <c r="BB3020" i="1" s="1"/>
  <c r="AC3021" i="1"/>
  <c r="AD3021" i="1"/>
  <c r="AE3021" i="1"/>
  <c r="AF3021" i="1"/>
  <c r="AG3021" i="1"/>
  <c r="AH3021" i="1"/>
  <c r="AI3021" i="1"/>
  <c r="AJ3021" i="1"/>
  <c r="AK3021" i="1"/>
  <c r="AO3021" i="1"/>
  <c r="AN3021" i="1" s="1"/>
  <c r="AT3021" i="1"/>
  <c r="AU3021" i="1"/>
  <c r="AV3021" i="1"/>
  <c r="AW3021" i="1"/>
  <c r="BB3021" i="1" s="1"/>
  <c r="AC3022" i="1"/>
  <c r="AD3022" i="1"/>
  <c r="AE3022" i="1"/>
  <c r="AF3022" i="1"/>
  <c r="AO3022" i="1" s="1"/>
  <c r="AG3022" i="1"/>
  <c r="AH3022" i="1"/>
  <c r="AI3022" i="1"/>
  <c r="AJ3022" i="1"/>
  <c r="AK3022" i="1"/>
  <c r="AT3022" i="1"/>
  <c r="AU3022" i="1"/>
  <c r="AV3022" i="1"/>
  <c r="AW3022" i="1"/>
  <c r="BB3022" i="1" s="1"/>
  <c r="AC3023" i="1"/>
  <c r="AD3023" i="1"/>
  <c r="AE3023" i="1"/>
  <c r="AF3023" i="1"/>
  <c r="AG3023" i="1"/>
  <c r="AH3023" i="1"/>
  <c r="AI3023" i="1"/>
  <c r="AJ3023" i="1"/>
  <c r="AK3023" i="1"/>
  <c r="AO3023" i="1"/>
  <c r="AN3023" i="1" s="1"/>
  <c r="AT3023" i="1"/>
  <c r="AU3023" i="1"/>
  <c r="AV3023" i="1"/>
  <c r="AW3023" i="1"/>
  <c r="BB3023" i="1" s="1"/>
  <c r="AC3024" i="1"/>
  <c r="AD3024" i="1"/>
  <c r="AE3024" i="1"/>
  <c r="AF3024" i="1"/>
  <c r="AO3024" i="1" s="1"/>
  <c r="AG3024" i="1"/>
  <c r="AH3024" i="1"/>
  <c r="AI3024" i="1"/>
  <c r="AJ3024" i="1"/>
  <c r="AK3024" i="1"/>
  <c r="AT3024" i="1"/>
  <c r="AU3024" i="1"/>
  <c r="AV3024" i="1"/>
  <c r="AW3024" i="1"/>
  <c r="BB3024" i="1" s="1"/>
  <c r="AC3025" i="1"/>
  <c r="AD3025" i="1"/>
  <c r="AE3025" i="1"/>
  <c r="AF3025" i="1"/>
  <c r="AO3025" i="1" s="1"/>
  <c r="AN3025" i="1" s="1"/>
  <c r="AG3025" i="1"/>
  <c r="AH3025" i="1"/>
  <c r="AI3025" i="1"/>
  <c r="AJ3025" i="1"/>
  <c r="AK3025" i="1"/>
  <c r="AT3025" i="1"/>
  <c r="AU3025" i="1"/>
  <c r="AV3025" i="1"/>
  <c r="AW3025" i="1"/>
  <c r="BB3025" i="1" s="1"/>
  <c r="AC3026" i="1"/>
  <c r="AD3026" i="1"/>
  <c r="AE3026" i="1"/>
  <c r="AF3026" i="1"/>
  <c r="AO3026" i="1" s="1"/>
  <c r="AG3026" i="1"/>
  <c r="AH3026" i="1"/>
  <c r="AI3026" i="1"/>
  <c r="AJ3026" i="1"/>
  <c r="AK3026" i="1"/>
  <c r="AT3026" i="1"/>
  <c r="AU3026" i="1"/>
  <c r="AV3026" i="1"/>
  <c r="AW3026" i="1"/>
  <c r="BB3026" i="1" s="1"/>
  <c r="AC3027" i="1"/>
  <c r="AD3027" i="1"/>
  <c r="AE3027" i="1"/>
  <c r="AF3027" i="1"/>
  <c r="AO3027" i="1" s="1"/>
  <c r="AN3027" i="1" s="1"/>
  <c r="AG3027" i="1"/>
  <c r="AH3027" i="1"/>
  <c r="AI3027" i="1"/>
  <c r="AJ3027" i="1"/>
  <c r="AK3027" i="1"/>
  <c r="AT3027" i="1"/>
  <c r="AU3027" i="1"/>
  <c r="AV3027" i="1"/>
  <c r="AW3027" i="1"/>
  <c r="BB3027" i="1" s="1"/>
  <c r="AC3028" i="1"/>
  <c r="AD3028" i="1"/>
  <c r="AE3028" i="1"/>
  <c r="AF3028" i="1"/>
  <c r="AO3028" i="1" s="1"/>
  <c r="AG3028" i="1"/>
  <c r="AH3028" i="1"/>
  <c r="AI3028" i="1"/>
  <c r="AJ3028" i="1"/>
  <c r="AK3028" i="1"/>
  <c r="AT3028" i="1"/>
  <c r="AU3028" i="1"/>
  <c r="AV3028" i="1"/>
  <c r="AW3028" i="1"/>
  <c r="BB3028" i="1" s="1"/>
  <c r="AC3029" i="1"/>
  <c r="AD3029" i="1"/>
  <c r="AE3029" i="1"/>
  <c r="AF3029" i="1"/>
  <c r="AG3029" i="1"/>
  <c r="AH3029" i="1"/>
  <c r="AI3029" i="1"/>
  <c r="AJ3029" i="1"/>
  <c r="AK3029" i="1"/>
  <c r="AO3029" i="1"/>
  <c r="AN3029" i="1" s="1"/>
  <c r="AT3029" i="1"/>
  <c r="AU3029" i="1"/>
  <c r="AV3029" i="1"/>
  <c r="AW3029" i="1"/>
  <c r="BB3029" i="1" s="1"/>
  <c r="AC3030" i="1"/>
  <c r="AD3030" i="1"/>
  <c r="AE3030" i="1"/>
  <c r="AF3030" i="1"/>
  <c r="AO3030" i="1" s="1"/>
  <c r="AG3030" i="1"/>
  <c r="AH3030" i="1"/>
  <c r="AI3030" i="1"/>
  <c r="AJ3030" i="1"/>
  <c r="AK3030" i="1"/>
  <c r="AT3030" i="1"/>
  <c r="AU3030" i="1"/>
  <c r="AV3030" i="1"/>
  <c r="AW3030" i="1"/>
  <c r="BB3030" i="1" s="1"/>
  <c r="AC3031" i="1"/>
  <c r="AD3031" i="1"/>
  <c r="AE3031" i="1"/>
  <c r="AF3031" i="1"/>
  <c r="AG3031" i="1"/>
  <c r="AH3031" i="1"/>
  <c r="AI3031" i="1"/>
  <c r="AJ3031" i="1"/>
  <c r="AK3031" i="1"/>
  <c r="AO3031" i="1"/>
  <c r="AN3031" i="1" s="1"/>
  <c r="AT3031" i="1"/>
  <c r="AU3031" i="1"/>
  <c r="AV3031" i="1"/>
  <c r="AW3031" i="1"/>
  <c r="BB3031" i="1" s="1"/>
  <c r="AC3032" i="1"/>
  <c r="AD3032" i="1"/>
  <c r="AE3032" i="1"/>
  <c r="AF3032" i="1"/>
  <c r="AO3032" i="1" s="1"/>
  <c r="AG3032" i="1"/>
  <c r="AH3032" i="1"/>
  <c r="AI3032" i="1"/>
  <c r="AJ3032" i="1"/>
  <c r="AK3032" i="1"/>
  <c r="AT3032" i="1"/>
  <c r="AU3032" i="1"/>
  <c r="AV3032" i="1"/>
  <c r="AW3032" i="1"/>
  <c r="BB3032" i="1" s="1"/>
  <c r="AC3033" i="1"/>
  <c r="AD3033" i="1"/>
  <c r="AE3033" i="1"/>
  <c r="AF3033" i="1"/>
  <c r="AO3033" i="1" s="1"/>
  <c r="AN3033" i="1" s="1"/>
  <c r="AG3033" i="1"/>
  <c r="AH3033" i="1"/>
  <c r="AI3033" i="1"/>
  <c r="AJ3033" i="1"/>
  <c r="AK3033" i="1"/>
  <c r="AT3033" i="1"/>
  <c r="AU3033" i="1"/>
  <c r="AV3033" i="1"/>
  <c r="AW3033" i="1"/>
  <c r="BB3033" i="1" s="1"/>
  <c r="AC3034" i="1"/>
  <c r="AD3034" i="1"/>
  <c r="AE3034" i="1"/>
  <c r="AF3034" i="1"/>
  <c r="AO3034" i="1" s="1"/>
  <c r="AG3034" i="1"/>
  <c r="AH3034" i="1"/>
  <c r="AI3034" i="1"/>
  <c r="AJ3034" i="1"/>
  <c r="AK3034" i="1"/>
  <c r="AT3034" i="1"/>
  <c r="AU3034" i="1"/>
  <c r="AV3034" i="1"/>
  <c r="AW3034" i="1"/>
  <c r="BB3034" i="1" s="1"/>
  <c r="AC3035" i="1"/>
  <c r="AD3035" i="1"/>
  <c r="AE3035" i="1"/>
  <c r="AF3035" i="1"/>
  <c r="AO3035" i="1" s="1"/>
  <c r="AN3035" i="1" s="1"/>
  <c r="AG3035" i="1"/>
  <c r="AH3035" i="1"/>
  <c r="AI3035" i="1"/>
  <c r="AJ3035" i="1"/>
  <c r="AK3035" i="1"/>
  <c r="AT3035" i="1"/>
  <c r="AU3035" i="1"/>
  <c r="AV3035" i="1"/>
  <c r="AW3035" i="1"/>
  <c r="BB3035" i="1" s="1"/>
  <c r="AC3036" i="1"/>
  <c r="AD3036" i="1"/>
  <c r="AE3036" i="1"/>
  <c r="AF3036" i="1"/>
  <c r="AO3036" i="1" s="1"/>
  <c r="AG3036" i="1"/>
  <c r="AH3036" i="1"/>
  <c r="AI3036" i="1"/>
  <c r="AJ3036" i="1"/>
  <c r="AK3036" i="1"/>
  <c r="AT3036" i="1"/>
  <c r="AU3036" i="1"/>
  <c r="AV3036" i="1"/>
  <c r="AW3036" i="1"/>
  <c r="BB3036" i="1" s="1"/>
  <c r="AC3037" i="1"/>
  <c r="AD3037" i="1"/>
  <c r="AE3037" i="1"/>
  <c r="AF3037" i="1"/>
  <c r="AG3037" i="1"/>
  <c r="AH3037" i="1"/>
  <c r="AI3037" i="1"/>
  <c r="AJ3037" i="1"/>
  <c r="AK3037" i="1"/>
  <c r="AO3037" i="1"/>
  <c r="AN3037" i="1" s="1"/>
  <c r="AT3037" i="1"/>
  <c r="AU3037" i="1"/>
  <c r="AV3037" i="1"/>
  <c r="AW3037" i="1"/>
  <c r="BB3037" i="1" s="1"/>
  <c r="AC3038" i="1"/>
  <c r="AD3038" i="1"/>
  <c r="AE3038" i="1"/>
  <c r="AF3038" i="1"/>
  <c r="AO3038" i="1" s="1"/>
  <c r="AG3038" i="1"/>
  <c r="AH3038" i="1"/>
  <c r="AI3038" i="1"/>
  <c r="AJ3038" i="1"/>
  <c r="AK3038" i="1"/>
  <c r="AT3038" i="1"/>
  <c r="AU3038" i="1"/>
  <c r="AV3038" i="1"/>
  <c r="AW3038" i="1"/>
  <c r="BB3038" i="1" s="1"/>
  <c r="AC3039" i="1"/>
  <c r="AD3039" i="1"/>
  <c r="AE3039" i="1"/>
  <c r="AF3039" i="1"/>
  <c r="AG3039" i="1"/>
  <c r="AH3039" i="1"/>
  <c r="AI3039" i="1"/>
  <c r="AJ3039" i="1"/>
  <c r="AK3039" i="1"/>
  <c r="AO3039" i="1"/>
  <c r="AN3039" i="1" s="1"/>
  <c r="AT3039" i="1"/>
  <c r="AU3039" i="1"/>
  <c r="AV3039" i="1"/>
  <c r="AW3039" i="1"/>
  <c r="BB3039" i="1" s="1"/>
  <c r="AC3040" i="1"/>
  <c r="AD3040" i="1"/>
  <c r="AE3040" i="1"/>
  <c r="AF3040" i="1"/>
  <c r="AO3040" i="1" s="1"/>
  <c r="AG3040" i="1"/>
  <c r="AH3040" i="1"/>
  <c r="AI3040" i="1"/>
  <c r="AJ3040" i="1"/>
  <c r="AK3040" i="1"/>
  <c r="AT3040" i="1"/>
  <c r="AU3040" i="1"/>
  <c r="AV3040" i="1"/>
  <c r="AW3040" i="1"/>
  <c r="BB3040" i="1" s="1"/>
  <c r="AC3041" i="1"/>
  <c r="AD3041" i="1"/>
  <c r="AE3041" i="1"/>
  <c r="AF3041" i="1"/>
  <c r="AO3041" i="1" s="1"/>
  <c r="AN3041" i="1" s="1"/>
  <c r="AG3041" i="1"/>
  <c r="AH3041" i="1"/>
  <c r="AI3041" i="1"/>
  <c r="AJ3041" i="1"/>
  <c r="AK3041" i="1"/>
  <c r="AT3041" i="1"/>
  <c r="AU3041" i="1"/>
  <c r="AV3041" i="1"/>
  <c r="AW3041" i="1"/>
  <c r="BB3041" i="1" s="1"/>
  <c r="AC3042" i="1"/>
  <c r="AD3042" i="1"/>
  <c r="AE3042" i="1"/>
  <c r="AF3042" i="1"/>
  <c r="AO3042" i="1" s="1"/>
  <c r="AG3042" i="1"/>
  <c r="AH3042" i="1"/>
  <c r="AI3042" i="1"/>
  <c r="AJ3042" i="1"/>
  <c r="AK3042" i="1"/>
  <c r="AT3042" i="1"/>
  <c r="AU3042" i="1"/>
  <c r="AV3042" i="1"/>
  <c r="AW3042" i="1"/>
  <c r="BB3042" i="1" s="1"/>
  <c r="AC3043" i="1"/>
  <c r="AD3043" i="1"/>
  <c r="AE3043" i="1"/>
  <c r="AF3043" i="1"/>
  <c r="AO3043" i="1" s="1"/>
  <c r="AN3043" i="1" s="1"/>
  <c r="AG3043" i="1"/>
  <c r="AH3043" i="1"/>
  <c r="AI3043" i="1"/>
  <c r="AJ3043" i="1"/>
  <c r="AK3043" i="1"/>
  <c r="AT3043" i="1"/>
  <c r="AU3043" i="1"/>
  <c r="AV3043" i="1"/>
  <c r="AW3043" i="1"/>
  <c r="BB3043" i="1" s="1"/>
  <c r="AC3044" i="1"/>
  <c r="AD3044" i="1"/>
  <c r="AE3044" i="1"/>
  <c r="AF3044" i="1"/>
  <c r="AO3044" i="1" s="1"/>
  <c r="AG3044" i="1"/>
  <c r="AH3044" i="1"/>
  <c r="AI3044" i="1"/>
  <c r="AJ3044" i="1"/>
  <c r="AK3044" i="1"/>
  <c r="AT3044" i="1"/>
  <c r="AU3044" i="1"/>
  <c r="AV3044" i="1"/>
  <c r="AW3044" i="1"/>
  <c r="BB3044" i="1" s="1"/>
  <c r="AC3045" i="1"/>
  <c r="AD3045" i="1"/>
  <c r="AE3045" i="1"/>
  <c r="AF3045" i="1"/>
  <c r="AG3045" i="1"/>
  <c r="AH3045" i="1"/>
  <c r="AI3045" i="1"/>
  <c r="AJ3045" i="1"/>
  <c r="AK3045" i="1"/>
  <c r="AO3045" i="1"/>
  <c r="AN3045" i="1" s="1"/>
  <c r="AT3045" i="1"/>
  <c r="AU3045" i="1"/>
  <c r="AV3045" i="1"/>
  <c r="AW3045" i="1"/>
  <c r="BB3045" i="1" s="1"/>
  <c r="AC3046" i="1"/>
  <c r="AD3046" i="1"/>
  <c r="AE3046" i="1"/>
  <c r="AF3046" i="1"/>
  <c r="AO3046" i="1" s="1"/>
  <c r="AG3046" i="1"/>
  <c r="AH3046" i="1"/>
  <c r="AI3046" i="1"/>
  <c r="AJ3046" i="1"/>
  <c r="AK3046" i="1"/>
  <c r="AT3046" i="1"/>
  <c r="AU3046" i="1"/>
  <c r="AV3046" i="1"/>
  <c r="AW3046" i="1"/>
  <c r="BB3046" i="1" s="1"/>
  <c r="AC3047" i="1"/>
  <c r="AD3047" i="1"/>
  <c r="AE3047" i="1"/>
  <c r="AF3047" i="1"/>
  <c r="AG3047" i="1"/>
  <c r="AH3047" i="1"/>
  <c r="AI3047" i="1"/>
  <c r="AJ3047" i="1"/>
  <c r="AK3047" i="1"/>
  <c r="AO3047" i="1"/>
  <c r="AN3047" i="1" s="1"/>
  <c r="AT3047" i="1"/>
  <c r="AU3047" i="1"/>
  <c r="AV3047" i="1"/>
  <c r="AW3047" i="1"/>
  <c r="BB3047" i="1" s="1"/>
  <c r="AC3048" i="1"/>
  <c r="AD3048" i="1"/>
  <c r="AE3048" i="1"/>
  <c r="AF3048" i="1"/>
  <c r="AO3048" i="1" s="1"/>
  <c r="AG3048" i="1"/>
  <c r="AH3048" i="1"/>
  <c r="AI3048" i="1"/>
  <c r="AJ3048" i="1"/>
  <c r="AK3048" i="1"/>
  <c r="AT3048" i="1"/>
  <c r="AU3048" i="1"/>
  <c r="AV3048" i="1"/>
  <c r="AW3048" i="1"/>
  <c r="BB3048" i="1" s="1"/>
  <c r="AC3049" i="1"/>
  <c r="AD3049" i="1"/>
  <c r="AE3049" i="1"/>
  <c r="AF3049" i="1"/>
  <c r="AO3049" i="1" s="1"/>
  <c r="AN3049" i="1" s="1"/>
  <c r="AG3049" i="1"/>
  <c r="AH3049" i="1"/>
  <c r="AI3049" i="1"/>
  <c r="AJ3049" i="1"/>
  <c r="AK3049" i="1"/>
  <c r="AT3049" i="1"/>
  <c r="AU3049" i="1"/>
  <c r="AV3049" i="1"/>
  <c r="AW3049" i="1"/>
  <c r="BB3049" i="1" s="1"/>
  <c r="AC3050" i="1"/>
  <c r="AD3050" i="1"/>
  <c r="AE3050" i="1"/>
  <c r="AF3050" i="1"/>
  <c r="AO3050" i="1" s="1"/>
  <c r="AG3050" i="1"/>
  <c r="AH3050" i="1"/>
  <c r="AI3050" i="1"/>
  <c r="AJ3050" i="1"/>
  <c r="AK3050" i="1"/>
  <c r="AT3050" i="1"/>
  <c r="AU3050" i="1"/>
  <c r="AV3050" i="1"/>
  <c r="AW3050" i="1"/>
  <c r="BB3050" i="1" s="1"/>
  <c r="AC3051" i="1"/>
  <c r="AD3051" i="1"/>
  <c r="AE3051" i="1"/>
  <c r="AF3051" i="1"/>
  <c r="AO3051" i="1" s="1"/>
  <c r="AN3051" i="1" s="1"/>
  <c r="AG3051" i="1"/>
  <c r="AH3051" i="1"/>
  <c r="AI3051" i="1"/>
  <c r="AJ3051" i="1"/>
  <c r="AK3051" i="1"/>
  <c r="AT3051" i="1"/>
  <c r="AU3051" i="1"/>
  <c r="AV3051" i="1"/>
  <c r="AW3051" i="1"/>
  <c r="BB3051" i="1" s="1"/>
  <c r="AC3052" i="1"/>
  <c r="AD3052" i="1"/>
  <c r="AE3052" i="1"/>
  <c r="AF3052" i="1"/>
  <c r="AO3052" i="1" s="1"/>
  <c r="AG3052" i="1"/>
  <c r="AH3052" i="1"/>
  <c r="AI3052" i="1"/>
  <c r="AJ3052" i="1"/>
  <c r="AK3052" i="1"/>
  <c r="AT3052" i="1"/>
  <c r="AU3052" i="1"/>
  <c r="AV3052" i="1"/>
  <c r="AW3052" i="1"/>
  <c r="BB3052" i="1" s="1"/>
  <c r="AC3053" i="1"/>
  <c r="AD3053" i="1"/>
  <c r="AE3053" i="1"/>
  <c r="AF3053" i="1"/>
  <c r="AG3053" i="1"/>
  <c r="AH3053" i="1"/>
  <c r="AI3053" i="1"/>
  <c r="AJ3053" i="1"/>
  <c r="AK3053" i="1"/>
  <c r="AO3053" i="1"/>
  <c r="AN3053" i="1" s="1"/>
  <c r="AT3053" i="1"/>
  <c r="AU3053" i="1"/>
  <c r="AV3053" i="1"/>
  <c r="AW3053" i="1"/>
  <c r="BB3053" i="1" s="1"/>
  <c r="AC3054" i="1"/>
  <c r="AD3054" i="1"/>
  <c r="AE3054" i="1"/>
  <c r="AF3054" i="1"/>
  <c r="AO3054" i="1" s="1"/>
  <c r="AG3054" i="1"/>
  <c r="AH3054" i="1"/>
  <c r="AI3054" i="1"/>
  <c r="AJ3054" i="1"/>
  <c r="AK3054" i="1"/>
  <c r="AT3054" i="1"/>
  <c r="AU3054" i="1"/>
  <c r="AV3054" i="1"/>
  <c r="AW3054" i="1"/>
  <c r="BB3054" i="1" s="1"/>
  <c r="AC3055" i="1"/>
  <c r="AD3055" i="1"/>
  <c r="AE3055" i="1"/>
  <c r="AF3055" i="1"/>
  <c r="AG3055" i="1"/>
  <c r="AH3055" i="1"/>
  <c r="AI3055" i="1"/>
  <c r="AJ3055" i="1"/>
  <c r="AK3055" i="1"/>
  <c r="AO3055" i="1"/>
  <c r="AN3055" i="1" s="1"/>
  <c r="AT3055" i="1"/>
  <c r="AU3055" i="1"/>
  <c r="AV3055" i="1"/>
  <c r="AW3055" i="1"/>
  <c r="BB3055" i="1" s="1"/>
  <c r="AC3056" i="1"/>
  <c r="AD3056" i="1"/>
  <c r="AE3056" i="1"/>
  <c r="AF3056" i="1"/>
  <c r="AO3056" i="1" s="1"/>
  <c r="AG3056" i="1"/>
  <c r="AH3056" i="1"/>
  <c r="AI3056" i="1"/>
  <c r="AJ3056" i="1"/>
  <c r="AK3056" i="1"/>
  <c r="AT3056" i="1"/>
  <c r="AU3056" i="1"/>
  <c r="AV3056" i="1"/>
  <c r="AW3056" i="1"/>
  <c r="BB3056" i="1" s="1"/>
  <c r="AC3057" i="1"/>
  <c r="AD3057" i="1"/>
  <c r="AE3057" i="1"/>
  <c r="AF3057" i="1"/>
  <c r="AO3057" i="1" s="1"/>
  <c r="AN3057" i="1" s="1"/>
  <c r="AG3057" i="1"/>
  <c r="AH3057" i="1"/>
  <c r="AI3057" i="1"/>
  <c r="AJ3057" i="1"/>
  <c r="AK3057" i="1"/>
  <c r="AT3057" i="1"/>
  <c r="AU3057" i="1"/>
  <c r="AV3057" i="1"/>
  <c r="AW3057" i="1"/>
  <c r="BB3057" i="1" s="1"/>
  <c r="AC3058" i="1"/>
  <c r="AD3058" i="1"/>
  <c r="AE3058" i="1"/>
  <c r="AF3058" i="1"/>
  <c r="AO3058" i="1" s="1"/>
  <c r="AG3058" i="1"/>
  <c r="AH3058" i="1"/>
  <c r="AI3058" i="1"/>
  <c r="AJ3058" i="1"/>
  <c r="AK3058" i="1"/>
  <c r="AT3058" i="1"/>
  <c r="AU3058" i="1"/>
  <c r="AV3058" i="1"/>
  <c r="AW3058" i="1"/>
  <c r="BB3058" i="1" s="1"/>
  <c r="AC3059" i="1"/>
  <c r="AD3059" i="1"/>
  <c r="AE3059" i="1"/>
  <c r="AF3059" i="1"/>
  <c r="AO3059" i="1" s="1"/>
  <c r="AN3059" i="1" s="1"/>
  <c r="AG3059" i="1"/>
  <c r="AH3059" i="1"/>
  <c r="AI3059" i="1"/>
  <c r="AJ3059" i="1"/>
  <c r="AK3059" i="1"/>
  <c r="AT3059" i="1"/>
  <c r="AU3059" i="1"/>
  <c r="AV3059" i="1"/>
  <c r="AW3059" i="1"/>
  <c r="BB3059" i="1" s="1"/>
  <c r="AC3060" i="1"/>
  <c r="AD3060" i="1"/>
  <c r="AE3060" i="1"/>
  <c r="AF3060" i="1"/>
  <c r="AO3060" i="1" s="1"/>
  <c r="AG3060" i="1"/>
  <c r="AH3060" i="1"/>
  <c r="AI3060" i="1"/>
  <c r="AJ3060" i="1"/>
  <c r="AK3060" i="1"/>
  <c r="AT3060" i="1"/>
  <c r="AU3060" i="1"/>
  <c r="AV3060" i="1"/>
  <c r="AW3060" i="1"/>
  <c r="BB3060" i="1" s="1"/>
  <c r="AC3061" i="1"/>
  <c r="AD3061" i="1"/>
  <c r="AE3061" i="1"/>
  <c r="AF3061" i="1"/>
  <c r="AG3061" i="1"/>
  <c r="AH3061" i="1"/>
  <c r="AI3061" i="1"/>
  <c r="AJ3061" i="1"/>
  <c r="AK3061" i="1"/>
  <c r="AO3061" i="1"/>
  <c r="AN3061" i="1" s="1"/>
  <c r="AT3061" i="1"/>
  <c r="AU3061" i="1"/>
  <c r="AV3061" i="1"/>
  <c r="AW3061" i="1"/>
  <c r="BB3061" i="1" s="1"/>
  <c r="AC3062" i="1"/>
  <c r="AD3062" i="1"/>
  <c r="AE3062" i="1"/>
  <c r="AF3062" i="1"/>
  <c r="AO3062" i="1" s="1"/>
  <c r="AG3062" i="1"/>
  <c r="AH3062" i="1"/>
  <c r="AI3062" i="1"/>
  <c r="AJ3062" i="1"/>
  <c r="AK3062" i="1"/>
  <c r="AT3062" i="1"/>
  <c r="AU3062" i="1"/>
  <c r="AV3062" i="1"/>
  <c r="AW3062" i="1"/>
  <c r="BB3062" i="1" s="1"/>
  <c r="AC3063" i="1"/>
  <c r="AD3063" i="1"/>
  <c r="AE3063" i="1"/>
  <c r="AF3063" i="1"/>
  <c r="AG3063" i="1"/>
  <c r="AH3063" i="1"/>
  <c r="AI3063" i="1"/>
  <c r="AJ3063" i="1"/>
  <c r="AK3063" i="1"/>
  <c r="AO3063" i="1"/>
  <c r="AN3063" i="1" s="1"/>
  <c r="AT3063" i="1"/>
  <c r="AU3063" i="1"/>
  <c r="AV3063" i="1"/>
  <c r="AW3063" i="1"/>
  <c r="BB3063" i="1" s="1"/>
  <c r="AC3064" i="1"/>
  <c r="AD3064" i="1"/>
  <c r="AE3064" i="1"/>
  <c r="AF3064" i="1"/>
  <c r="AO3064" i="1" s="1"/>
  <c r="AG3064" i="1"/>
  <c r="AH3064" i="1"/>
  <c r="AI3064" i="1"/>
  <c r="AJ3064" i="1"/>
  <c r="AK3064" i="1"/>
  <c r="AT3064" i="1"/>
  <c r="AU3064" i="1"/>
  <c r="AV3064" i="1"/>
  <c r="AW3064" i="1"/>
  <c r="BB3064" i="1" s="1"/>
  <c r="AC3065" i="1"/>
  <c r="AD3065" i="1"/>
  <c r="AE3065" i="1"/>
  <c r="AF3065" i="1"/>
  <c r="AO3065" i="1" s="1"/>
  <c r="AN3065" i="1" s="1"/>
  <c r="AG3065" i="1"/>
  <c r="AH3065" i="1"/>
  <c r="AI3065" i="1"/>
  <c r="AJ3065" i="1"/>
  <c r="AK3065" i="1"/>
  <c r="AT3065" i="1"/>
  <c r="AU3065" i="1"/>
  <c r="AV3065" i="1"/>
  <c r="AW3065" i="1"/>
  <c r="BB3065" i="1" s="1"/>
  <c r="AC3066" i="1"/>
  <c r="AD3066" i="1"/>
  <c r="AE3066" i="1"/>
  <c r="AF3066" i="1"/>
  <c r="AO3066" i="1" s="1"/>
  <c r="AG3066" i="1"/>
  <c r="AH3066" i="1"/>
  <c r="AI3066" i="1"/>
  <c r="AJ3066" i="1"/>
  <c r="AK3066" i="1"/>
  <c r="AT3066" i="1"/>
  <c r="AU3066" i="1"/>
  <c r="AV3066" i="1"/>
  <c r="AW3066" i="1"/>
  <c r="BB3066" i="1" s="1"/>
  <c r="AC3067" i="1"/>
  <c r="AD3067" i="1"/>
  <c r="AE3067" i="1"/>
  <c r="AF3067" i="1"/>
  <c r="AO3067" i="1" s="1"/>
  <c r="AN3067" i="1" s="1"/>
  <c r="AG3067" i="1"/>
  <c r="AH3067" i="1"/>
  <c r="AI3067" i="1"/>
  <c r="AJ3067" i="1"/>
  <c r="AK3067" i="1"/>
  <c r="AT3067" i="1"/>
  <c r="AU3067" i="1"/>
  <c r="AV3067" i="1"/>
  <c r="AW3067" i="1"/>
  <c r="BB3067" i="1" s="1"/>
  <c r="AC3068" i="1"/>
  <c r="AD3068" i="1"/>
  <c r="AE3068" i="1"/>
  <c r="AF3068" i="1"/>
  <c r="AO3068" i="1" s="1"/>
  <c r="AG3068" i="1"/>
  <c r="AH3068" i="1"/>
  <c r="AI3068" i="1"/>
  <c r="AJ3068" i="1"/>
  <c r="AK3068" i="1"/>
  <c r="AT3068" i="1"/>
  <c r="AU3068" i="1"/>
  <c r="AV3068" i="1"/>
  <c r="AW3068" i="1"/>
  <c r="BB3068" i="1" s="1"/>
  <c r="AC3069" i="1"/>
  <c r="AD3069" i="1"/>
  <c r="AE3069" i="1"/>
  <c r="AF3069" i="1"/>
  <c r="AG3069" i="1"/>
  <c r="AH3069" i="1"/>
  <c r="AI3069" i="1"/>
  <c r="AJ3069" i="1"/>
  <c r="AK3069" i="1"/>
  <c r="AO3069" i="1"/>
  <c r="AN3069" i="1" s="1"/>
  <c r="AT3069" i="1"/>
  <c r="AU3069" i="1"/>
  <c r="AV3069" i="1"/>
  <c r="AW3069" i="1"/>
  <c r="BB3069" i="1" s="1"/>
  <c r="AC3070" i="1"/>
  <c r="AD3070" i="1"/>
  <c r="AE3070" i="1"/>
  <c r="AF3070" i="1"/>
  <c r="AO3070" i="1" s="1"/>
  <c r="AG3070" i="1"/>
  <c r="AH3070" i="1"/>
  <c r="AI3070" i="1"/>
  <c r="AJ3070" i="1"/>
  <c r="AK3070" i="1"/>
  <c r="AT3070" i="1"/>
  <c r="AU3070" i="1"/>
  <c r="AV3070" i="1"/>
  <c r="AW3070" i="1"/>
  <c r="BB3070" i="1" s="1"/>
  <c r="AC3071" i="1"/>
  <c r="AD3071" i="1"/>
  <c r="AE3071" i="1"/>
  <c r="AF3071" i="1"/>
  <c r="AG3071" i="1"/>
  <c r="AH3071" i="1"/>
  <c r="AI3071" i="1"/>
  <c r="AJ3071" i="1"/>
  <c r="AK3071" i="1"/>
  <c r="AO3071" i="1"/>
  <c r="AN3071" i="1" s="1"/>
  <c r="AT3071" i="1"/>
  <c r="AU3071" i="1"/>
  <c r="AV3071" i="1"/>
  <c r="AW3071" i="1"/>
  <c r="BB3071" i="1" s="1"/>
  <c r="AC3072" i="1"/>
  <c r="AD3072" i="1"/>
  <c r="AE3072" i="1"/>
  <c r="AF3072" i="1"/>
  <c r="AO3072" i="1" s="1"/>
  <c r="AG3072" i="1"/>
  <c r="AH3072" i="1"/>
  <c r="AI3072" i="1"/>
  <c r="AJ3072" i="1"/>
  <c r="AK3072" i="1"/>
  <c r="AT3072" i="1"/>
  <c r="AU3072" i="1"/>
  <c r="AV3072" i="1"/>
  <c r="AW3072" i="1"/>
  <c r="BB3072" i="1" s="1"/>
  <c r="AC3073" i="1"/>
  <c r="AD3073" i="1"/>
  <c r="AE3073" i="1"/>
  <c r="AF3073" i="1"/>
  <c r="AO3073" i="1" s="1"/>
  <c r="AN3073" i="1" s="1"/>
  <c r="AG3073" i="1"/>
  <c r="AH3073" i="1"/>
  <c r="AI3073" i="1"/>
  <c r="AJ3073" i="1"/>
  <c r="AK3073" i="1"/>
  <c r="AT3073" i="1"/>
  <c r="AU3073" i="1"/>
  <c r="AV3073" i="1"/>
  <c r="AW3073" i="1"/>
  <c r="BB3073" i="1" s="1"/>
  <c r="AC3074" i="1"/>
  <c r="AD3074" i="1"/>
  <c r="AE3074" i="1"/>
  <c r="AF3074" i="1"/>
  <c r="AO3074" i="1" s="1"/>
  <c r="AG3074" i="1"/>
  <c r="AH3074" i="1"/>
  <c r="AI3074" i="1"/>
  <c r="AJ3074" i="1"/>
  <c r="AK3074" i="1"/>
  <c r="AT3074" i="1"/>
  <c r="AU3074" i="1"/>
  <c r="AV3074" i="1"/>
  <c r="AW3074" i="1"/>
  <c r="BB3074" i="1" s="1"/>
  <c r="AC3075" i="1"/>
  <c r="AD3075" i="1"/>
  <c r="AE3075" i="1"/>
  <c r="AF3075" i="1"/>
  <c r="AO3075" i="1" s="1"/>
  <c r="AN3075" i="1" s="1"/>
  <c r="AG3075" i="1"/>
  <c r="AH3075" i="1"/>
  <c r="AI3075" i="1"/>
  <c r="AJ3075" i="1"/>
  <c r="AK3075" i="1"/>
  <c r="AT3075" i="1"/>
  <c r="AU3075" i="1"/>
  <c r="AV3075" i="1"/>
  <c r="AW3075" i="1"/>
  <c r="BB3075" i="1" s="1"/>
  <c r="AC3076" i="1"/>
  <c r="AD3076" i="1"/>
  <c r="AE3076" i="1"/>
  <c r="AF3076" i="1"/>
  <c r="AO3076" i="1" s="1"/>
  <c r="AG3076" i="1"/>
  <c r="AH3076" i="1"/>
  <c r="AI3076" i="1"/>
  <c r="AJ3076" i="1"/>
  <c r="AK3076" i="1"/>
  <c r="AT3076" i="1"/>
  <c r="AU3076" i="1"/>
  <c r="AV3076" i="1"/>
  <c r="AW3076" i="1"/>
  <c r="BB3076" i="1" s="1"/>
  <c r="AC3077" i="1"/>
  <c r="AD3077" i="1"/>
  <c r="AE3077" i="1"/>
  <c r="AF3077" i="1"/>
  <c r="AG3077" i="1"/>
  <c r="AH3077" i="1"/>
  <c r="AI3077" i="1"/>
  <c r="AJ3077" i="1"/>
  <c r="AK3077" i="1"/>
  <c r="AO3077" i="1"/>
  <c r="AN3077" i="1" s="1"/>
  <c r="AT3077" i="1"/>
  <c r="AU3077" i="1"/>
  <c r="AV3077" i="1"/>
  <c r="AW3077" i="1"/>
  <c r="BB3077" i="1" s="1"/>
  <c r="AC3078" i="1"/>
  <c r="AD3078" i="1"/>
  <c r="AE3078" i="1"/>
  <c r="AF3078" i="1"/>
  <c r="AO3078" i="1" s="1"/>
  <c r="AG3078" i="1"/>
  <c r="AH3078" i="1"/>
  <c r="AI3078" i="1"/>
  <c r="AJ3078" i="1"/>
  <c r="AK3078" i="1"/>
  <c r="AT3078" i="1"/>
  <c r="AU3078" i="1"/>
  <c r="AV3078" i="1"/>
  <c r="AW3078" i="1"/>
  <c r="BB3078" i="1" s="1"/>
  <c r="AC3079" i="1"/>
  <c r="AD3079" i="1"/>
  <c r="AE3079" i="1"/>
  <c r="AF3079" i="1"/>
  <c r="AG3079" i="1"/>
  <c r="AH3079" i="1"/>
  <c r="AI3079" i="1"/>
  <c r="AJ3079" i="1"/>
  <c r="AK3079" i="1"/>
  <c r="AO3079" i="1"/>
  <c r="AN3079" i="1" s="1"/>
  <c r="AT3079" i="1"/>
  <c r="AU3079" i="1"/>
  <c r="AV3079" i="1"/>
  <c r="AW3079" i="1"/>
  <c r="BB3079" i="1" s="1"/>
  <c r="AC3080" i="1"/>
  <c r="AD3080" i="1"/>
  <c r="AE3080" i="1"/>
  <c r="AF3080" i="1"/>
  <c r="AO3080" i="1" s="1"/>
  <c r="AG3080" i="1"/>
  <c r="AH3080" i="1"/>
  <c r="AI3080" i="1"/>
  <c r="AJ3080" i="1"/>
  <c r="AK3080" i="1"/>
  <c r="AT3080" i="1"/>
  <c r="AU3080" i="1"/>
  <c r="AV3080" i="1"/>
  <c r="AW3080" i="1"/>
  <c r="BB3080" i="1" s="1"/>
  <c r="AC3081" i="1"/>
  <c r="AD3081" i="1"/>
  <c r="AE3081" i="1"/>
  <c r="AF3081" i="1"/>
  <c r="AO3081" i="1" s="1"/>
  <c r="AN3081" i="1" s="1"/>
  <c r="AG3081" i="1"/>
  <c r="AH3081" i="1"/>
  <c r="AI3081" i="1"/>
  <c r="AJ3081" i="1"/>
  <c r="AK3081" i="1"/>
  <c r="AT3081" i="1"/>
  <c r="AU3081" i="1"/>
  <c r="AV3081" i="1"/>
  <c r="AW3081" i="1"/>
  <c r="BB3081" i="1" s="1"/>
  <c r="AC3082" i="1"/>
  <c r="AD3082" i="1"/>
  <c r="AE3082" i="1"/>
  <c r="AF3082" i="1"/>
  <c r="AO3082" i="1" s="1"/>
  <c r="AG3082" i="1"/>
  <c r="AH3082" i="1"/>
  <c r="AI3082" i="1"/>
  <c r="AJ3082" i="1"/>
  <c r="AK3082" i="1"/>
  <c r="AT3082" i="1"/>
  <c r="AU3082" i="1"/>
  <c r="AV3082" i="1"/>
  <c r="AW3082" i="1"/>
  <c r="BB3082" i="1" s="1"/>
  <c r="AC3083" i="1"/>
  <c r="AD3083" i="1"/>
  <c r="AE3083" i="1"/>
  <c r="AF3083" i="1"/>
  <c r="AO3083" i="1" s="1"/>
  <c r="AN3083" i="1" s="1"/>
  <c r="AG3083" i="1"/>
  <c r="AH3083" i="1"/>
  <c r="AI3083" i="1"/>
  <c r="AJ3083" i="1"/>
  <c r="AK3083" i="1"/>
  <c r="AT3083" i="1"/>
  <c r="AU3083" i="1"/>
  <c r="AV3083" i="1"/>
  <c r="AW3083" i="1"/>
  <c r="BB3083" i="1" s="1"/>
  <c r="AC3084" i="1"/>
  <c r="AD3084" i="1"/>
  <c r="AE3084" i="1"/>
  <c r="AF3084" i="1"/>
  <c r="AO3084" i="1" s="1"/>
  <c r="AG3084" i="1"/>
  <c r="AH3084" i="1"/>
  <c r="AI3084" i="1"/>
  <c r="AJ3084" i="1"/>
  <c r="AK3084" i="1"/>
  <c r="AT3084" i="1"/>
  <c r="AU3084" i="1"/>
  <c r="AV3084" i="1"/>
  <c r="AW3084" i="1"/>
  <c r="BB3084" i="1" s="1"/>
  <c r="AC3085" i="1"/>
  <c r="AD3085" i="1"/>
  <c r="AE3085" i="1"/>
  <c r="AF3085" i="1"/>
  <c r="AG3085" i="1"/>
  <c r="AH3085" i="1"/>
  <c r="AI3085" i="1"/>
  <c r="AJ3085" i="1"/>
  <c r="AK3085" i="1"/>
  <c r="AO3085" i="1"/>
  <c r="AN3085" i="1" s="1"/>
  <c r="AT3085" i="1"/>
  <c r="AU3085" i="1"/>
  <c r="AV3085" i="1"/>
  <c r="AW3085" i="1"/>
  <c r="BB3085" i="1" s="1"/>
  <c r="AC3086" i="1"/>
  <c r="AD3086" i="1"/>
  <c r="AE3086" i="1"/>
  <c r="AF3086" i="1"/>
  <c r="AO3086" i="1" s="1"/>
  <c r="AG3086" i="1"/>
  <c r="AH3086" i="1"/>
  <c r="AI3086" i="1"/>
  <c r="AJ3086" i="1"/>
  <c r="AK3086" i="1"/>
  <c r="AT3086" i="1"/>
  <c r="AU3086" i="1"/>
  <c r="AV3086" i="1"/>
  <c r="AW3086" i="1"/>
  <c r="BB3086" i="1" s="1"/>
  <c r="AC3087" i="1"/>
  <c r="AD3087" i="1"/>
  <c r="AE3087" i="1"/>
  <c r="AF3087" i="1"/>
  <c r="AG3087" i="1"/>
  <c r="AH3087" i="1"/>
  <c r="AI3087" i="1"/>
  <c r="AJ3087" i="1"/>
  <c r="AK3087" i="1"/>
  <c r="AO3087" i="1"/>
  <c r="AN3087" i="1" s="1"/>
  <c r="AT3087" i="1"/>
  <c r="AU3087" i="1"/>
  <c r="AV3087" i="1"/>
  <c r="AW3087" i="1"/>
  <c r="BB3087" i="1" s="1"/>
  <c r="AC3088" i="1"/>
  <c r="AD3088" i="1"/>
  <c r="AE3088" i="1"/>
  <c r="AF3088" i="1"/>
  <c r="AO3088" i="1" s="1"/>
  <c r="AG3088" i="1"/>
  <c r="AH3088" i="1"/>
  <c r="AI3088" i="1"/>
  <c r="AJ3088" i="1"/>
  <c r="AK3088" i="1"/>
  <c r="AT3088" i="1"/>
  <c r="AU3088" i="1"/>
  <c r="AV3088" i="1"/>
  <c r="AW3088" i="1"/>
  <c r="BB3088" i="1" s="1"/>
  <c r="AC3089" i="1"/>
  <c r="AD3089" i="1"/>
  <c r="AE3089" i="1"/>
  <c r="AF3089" i="1"/>
  <c r="AO3089" i="1" s="1"/>
  <c r="AN3089" i="1" s="1"/>
  <c r="AG3089" i="1"/>
  <c r="AH3089" i="1"/>
  <c r="AI3089" i="1"/>
  <c r="AJ3089" i="1"/>
  <c r="AK3089" i="1"/>
  <c r="AT3089" i="1"/>
  <c r="AU3089" i="1"/>
  <c r="AV3089" i="1"/>
  <c r="AW3089" i="1"/>
  <c r="BB3089" i="1" s="1"/>
  <c r="AC3090" i="1"/>
  <c r="AD3090" i="1"/>
  <c r="AE3090" i="1"/>
  <c r="AF3090" i="1"/>
  <c r="AO3090" i="1" s="1"/>
  <c r="AG3090" i="1"/>
  <c r="AH3090" i="1"/>
  <c r="AI3090" i="1"/>
  <c r="AJ3090" i="1"/>
  <c r="AK3090" i="1"/>
  <c r="AT3090" i="1"/>
  <c r="AU3090" i="1"/>
  <c r="AV3090" i="1"/>
  <c r="AW3090" i="1"/>
  <c r="BB3090" i="1" s="1"/>
  <c r="AC3091" i="1"/>
  <c r="AD3091" i="1"/>
  <c r="AE3091" i="1"/>
  <c r="AF3091" i="1"/>
  <c r="AO3091" i="1" s="1"/>
  <c r="AN3091" i="1" s="1"/>
  <c r="AG3091" i="1"/>
  <c r="AH3091" i="1"/>
  <c r="AI3091" i="1"/>
  <c r="AJ3091" i="1"/>
  <c r="AK3091" i="1"/>
  <c r="AT3091" i="1"/>
  <c r="AU3091" i="1"/>
  <c r="AV3091" i="1"/>
  <c r="AW3091" i="1"/>
  <c r="BB3091" i="1" s="1"/>
  <c r="AC3092" i="1"/>
  <c r="AD3092" i="1"/>
  <c r="AE3092" i="1"/>
  <c r="AF3092" i="1"/>
  <c r="AO3092" i="1" s="1"/>
  <c r="AG3092" i="1"/>
  <c r="AH3092" i="1"/>
  <c r="AI3092" i="1"/>
  <c r="AJ3092" i="1"/>
  <c r="AK3092" i="1"/>
  <c r="AT3092" i="1"/>
  <c r="AU3092" i="1"/>
  <c r="AV3092" i="1"/>
  <c r="AW3092" i="1"/>
  <c r="BB3092" i="1" s="1"/>
  <c r="AC3093" i="1"/>
  <c r="AD3093" i="1"/>
  <c r="AE3093" i="1"/>
  <c r="AF3093" i="1"/>
  <c r="AG3093" i="1"/>
  <c r="AH3093" i="1"/>
  <c r="AI3093" i="1"/>
  <c r="AJ3093" i="1"/>
  <c r="AK3093" i="1"/>
  <c r="AO3093" i="1"/>
  <c r="AN3093" i="1" s="1"/>
  <c r="AT3093" i="1"/>
  <c r="AU3093" i="1"/>
  <c r="AV3093" i="1"/>
  <c r="AW3093" i="1"/>
  <c r="BB3093" i="1" s="1"/>
  <c r="AC3094" i="1"/>
  <c r="AD3094" i="1"/>
  <c r="AE3094" i="1"/>
  <c r="AF3094" i="1"/>
  <c r="AO3094" i="1" s="1"/>
  <c r="AG3094" i="1"/>
  <c r="AH3094" i="1"/>
  <c r="AI3094" i="1"/>
  <c r="AJ3094" i="1"/>
  <c r="AK3094" i="1"/>
  <c r="AT3094" i="1"/>
  <c r="AU3094" i="1"/>
  <c r="AV3094" i="1"/>
  <c r="AW3094" i="1"/>
  <c r="BB3094" i="1" s="1"/>
  <c r="AC3095" i="1"/>
  <c r="AD3095" i="1"/>
  <c r="AE3095" i="1"/>
  <c r="AF3095" i="1"/>
  <c r="AG3095" i="1"/>
  <c r="AH3095" i="1"/>
  <c r="AI3095" i="1"/>
  <c r="AJ3095" i="1"/>
  <c r="AK3095" i="1"/>
  <c r="AO3095" i="1"/>
  <c r="AN3095" i="1" s="1"/>
  <c r="AT3095" i="1"/>
  <c r="AU3095" i="1"/>
  <c r="AV3095" i="1"/>
  <c r="AW3095" i="1"/>
  <c r="BB3095" i="1" s="1"/>
  <c r="AC3096" i="1"/>
  <c r="AD3096" i="1"/>
  <c r="AE3096" i="1"/>
  <c r="AF3096" i="1"/>
  <c r="AO3096" i="1" s="1"/>
  <c r="AG3096" i="1"/>
  <c r="AH3096" i="1"/>
  <c r="AI3096" i="1"/>
  <c r="AJ3096" i="1"/>
  <c r="AK3096" i="1"/>
  <c r="AT3096" i="1"/>
  <c r="AU3096" i="1"/>
  <c r="AV3096" i="1"/>
  <c r="AW3096" i="1"/>
  <c r="BB3096" i="1" s="1"/>
  <c r="AC3097" i="1"/>
  <c r="AD3097" i="1"/>
  <c r="AE3097" i="1"/>
  <c r="AF3097" i="1"/>
  <c r="AO3097" i="1" s="1"/>
  <c r="AN3097" i="1" s="1"/>
  <c r="AG3097" i="1"/>
  <c r="AH3097" i="1"/>
  <c r="AI3097" i="1"/>
  <c r="AJ3097" i="1"/>
  <c r="AK3097" i="1"/>
  <c r="AT3097" i="1"/>
  <c r="AU3097" i="1"/>
  <c r="AV3097" i="1"/>
  <c r="AW3097" i="1"/>
  <c r="BB3097" i="1" s="1"/>
  <c r="AC3098" i="1"/>
  <c r="AD3098" i="1"/>
  <c r="AE3098" i="1"/>
  <c r="AF3098" i="1"/>
  <c r="AO3098" i="1" s="1"/>
  <c r="AG3098" i="1"/>
  <c r="AH3098" i="1"/>
  <c r="AI3098" i="1"/>
  <c r="AJ3098" i="1"/>
  <c r="AK3098" i="1"/>
  <c r="AT3098" i="1"/>
  <c r="AU3098" i="1"/>
  <c r="AV3098" i="1"/>
  <c r="AW3098" i="1"/>
  <c r="BB3098" i="1" s="1"/>
  <c r="AC3099" i="1"/>
  <c r="AD3099" i="1"/>
  <c r="AE3099" i="1"/>
  <c r="AF3099" i="1"/>
  <c r="AO3099" i="1" s="1"/>
  <c r="AN3099" i="1" s="1"/>
  <c r="AG3099" i="1"/>
  <c r="AH3099" i="1"/>
  <c r="AI3099" i="1"/>
  <c r="AJ3099" i="1"/>
  <c r="AK3099" i="1"/>
  <c r="AT3099" i="1"/>
  <c r="AU3099" i="1"/>
  <c r="AV3099" i="1"/>
  <c r="AW3099" i="1"/>
  <c r="BB3099" i="1" s="1"/>
  <c r="AC3100" i="1"/>
  <c r="AD3100" i="1"/>
  <c r="AE3100" i="1"/>
  <c r="AF3100" i="1"/>
  <c r="AO3100" i="1" s="1"/>
  <c r="AG3100" i="1"/>
  <c r="AH3100" i="1"/>
  <c r="AI3100" i="1"/>
  <c r="AJ3100" i="1"/>
  <c r="AK3100" i="1"/>
  <c r="AT3100" i="1"/>
  <c r="AU3100" i="1"/>
  <c r="AV3100" i="1"/>
  <c r="AW3100" i="1"/>
  <c r="BB3100" i="1" s="1"/>
  <c r="AC3101" i="1"/>
  <c r="AD3101" i="1"/>
  <c r="AE3101" i="1"/>
  <c r="AF3101" i="1"/>
  <c r="AG3101" i="1"/>
  <c r="AH3101" i="1"/>
  <c r="AI3101" i="1"/>
  <c r="AJ3101" i="1"/>
  <c r="AK3101" i="1"/>
  <c r="AO3101" i="1"/>
  <c r="AN3101" i="1" s="1"/>
  <c r="AT3101" i="1"/>
  <c r="AU3101" i="1"/>
  <c r="AV3101" i="1"/>
  <c r="AW3101" i="1"/>
  <c r="BB3101" i="1" s="1"/>
  <c r="AC3102" i="1"/>
  <c r="AD3102" i="1"/>
  <c r="AE3102" i="1"/>
  <c r="AF3102" i="1"/>
  <c r="AO3102" i="1" s="1"/>
  <c r="AG3102" i="1"/>
  <c r="AH3102" i="1"/>
  <c r="AI3102" i="1"/>
  <c r="AJ3102" i="1"/>
  <c r="AK3102" i="1"/>
  <c r="AT3102" i="1"/>
  <c r="AU3102" i="1"/>
  <c r="AV3102" i="1"/>
  <c r="AW3102" i="1"/>
  <c r="BB3102" i="1" s="1"/>
  <c r="AC3103" i="1"/>
  <c r="AD3103" i="1"/>
  <c r="AE3103" i="1"/>
  <c r="AF3103" i="1"/>
  <c r="AO3103" i="1" s="1"/>
  <c r="AN3103" i="1" s="1"/>
  <c r="AG3103" i="1"/>
  <c r="AH3103" i="1"/>
  <c r="AI3103" i="1"/>
  <c r="AJ3103" i="1"/>
  <c r="AK3103" i="1"/>
  <c r="AT3103" i="1"/>
  <c r="AU3103" i="1"/>
  <c r="AV3103" i="1"/>
  <c r="AW3103" i="1"/>
  <c r="BB3103" i="1" s="1"/>
  <c r="AC3104" i="1"/>
  <c r="AD3104" i="1"/>
  <c r="AE3104" i="1"/>
  <c r="AF3104" i="1"/>
  <c r="AO3104" i="1" s="1"/>
  <c r="AG3104" i="1"/>
  <c r="AH3104" i="1"/>
  <c r="AI3104" i="1"/>
  <c r="AJ3104" i="1"/>
  <c r="AK3104" i="1"/>
  <c r="AT3104" i="1"/>
  <c r="AU3104" i="1"/>
  <c r="AV3104" i="1"/>
  <c r="AW3104" i="1"/>
  <c r="BB3104" i="1" s="1"/>
  <c r="AC3105" i="1"/>
  <c r="AD3105" i="1"/>
  <c r="AE3105" i="1"/>
  <c r="AF3105" i="1"/>
  <c r="AO3105" i="1" s="1"/>
  <c r="AN3105" i="1" s="1"/>
  <c r="AG3105" i="1"/>
  <c r="AH3105" i="1"/>
  <c r="AI3105" i="1"/>
  <c r="AJ3105" i="1"/>
  <c r="AK3105" i="1"/>
  <c r="AT3105" i="1"/>
  <c r="AU3105" i="1"/>
  <c r="AV3105" i="1"/>
  <c r="AW3105" i="1"/>
  <c r="BB3105" i="1" s="1"/>
  <c r="AC3106" i="1"/>
  <c r="AD3106" i="1"/>
  <c r="AE3106" i="1"/>
  <c r="AF3106" i="1"/>
  <c r="AO3106" i="1" s="1"/>
  <c r="AG3106" i="1"/>
  <c r="AH3106" i="1"/>
  <c r="AI3106" i="1"/>
  <c r="AJ3106" i="1"/>
  <c r="AK3106" i="1"/>
  <c r="AT3106" i="1"/>
  <c r="AU3106" i="1"/>
  <c r="AV3106" i="1"/>
  <c r="AW3106" i="1"/>
  <c r="BB3106" i="1" s="1"/>
  <c r="AC3107" i="1"/>
  <c r="AD3107" i="1"/>
  <c r="AE3107" i="1"/>
  <c r="AF3107" i="1"/>
  <c r="AO3107" i="1" s="1"/>
  <c r="AN3107" i="1" s="1"/>
  <c r="AG3107" i="1"/>
  <c r="AH3107" i="1"/>
  <c r="AI3107" i="1"/>
  <c r="AJ3107" i="1"/>
  <c r="AK3107" i="1"/>
  <c r="AT3107" i="1"/>
  <c r="AU3107" i="1"/>
  <c r="AV3107" i="1"/>
  <c r="AW3107" i="1"/>
  <c r="BB3107" i="1" s="1"/>
  <c r="AC3108" i="1"/>
  <c r="AD3108" i="1"/>
  <c r="AE3108" i="1"/>
  <c r="AF3108" i="1"/>
  <c r="AO3108" i="1" s="1"/>
  <c r="AG3108" i="1"/>
  <c r="AH3108" i="1"/>
  <c r="AI3108" i="1"/>
  <c r="AJ3108" i="1"/>
  <c r="AK3108" i="1"/>
  <c r="AT3108" i="1"/>
  <c r="AU3108" i="1"/>
  <c r="AV3108" i="1"/>
  <c r="AW3108" i="1"/>
  <c r="BB3108" i="1" s="1"/>
  <c r="AC3109" i="1"/>
  <c r="AD3109" i="1"/>
  <c r="AE3109" i="1"/>
  <c r="AF3109" i="1"/>
  <c r="AG3109" i="1"/>
  <c r="AH3109" i="1"/>
  <c r="AI3109" i="1"/>
  <c r="AJ3109" i="1"/>
  <c r="AK3109" i="1"/>
  <c r="AO3109" i="1"/>
  <c r="AN3109" i="1" s="1"/>
  <c r="AT3109" i="1"/>
  <c r="AU3109" i="1"/>
  <c r="AV3109" i="1"/>
  <c r="AW3109" i="1"/>
  <c r="BB3109" i="1" s="1"/>
  <c r="AC3110" i="1"/>
  <c r="AD3110" i="1"/>
  <c r="AE3110" i="1"/>
  <c r="AF3110" i="1"/>
  <c r="AO3110" i="1" s="1"/>
  <c r="AG3110" i="1"/>
  <c r="AH3110" i="1"/>
  <c r="AI3110" i="1"/>
  <c r="AJ3110" i="1"/>
  <c r="AK3110" i="1"/>
  <c r="AT3110" i="1"/>
  <c r="AU3110" i="1"/>
  <c r="AV3110" i="1"/>
  <c r="AW3110" i="1"/>
  <c r="BB3110" i="1" s="1"/>
  <c r="AC3111" i="1"/>
  <c r="AD3111" i="1"/>
  <c r="AE3111" i="1"/>
  <c r="AF3111" i="1"/>
  <c r="AG3111" i="1"/>
  <c r="AH3111" i="1"/>
  <c r="AI3111" i="1"/>
  <c r="AJ3111" i="1"/>
  <c r="AK3111" i="1"/>
  <c r="AO3111" i="1"/>
  <c r="AN3111" i="1" s="1"/>
  <c r="AT3111" i="1"/>
  <c r="AU3111" i="1"/>
  <c r="AV3111" i="1"/>
  <c r="AW3111" i="1"/>
  <c r="BB3111" i="1" s="1"/>
  <c r="AC3112" i="1"/>
  <c r="AD3112" i="1"/>
  <c r="AE3112" i="1"/>
  <c r="AF3112" i="1"/>
  <c r="AO3112" i="1" s="1"/>
  <c r="AG3112" i="1"/>
  <c r="AH3112" i="1"/>
  <c r="AI3112" i="1"/>
  <c r="AJ3112" i="1"/>
  <c r="AK3112" i="1"/>
  <c r="AT3112" i="1"/>
  <c r="AU3112" i="1"/>
  <c r="AV3112" i="1"/>
  <c r="AW3112" i="1"/>
  <c r="BB3112" i="1" s="1"/>
  <c r="AC3113" i="1"/>
  <c r="AD3113" i="1"/>
  <c r="AE3113" i="1"/>
  <c r="AF3113" i="1"/>
  <c r="AO3113" i="1" s="1"/>
  <c r="AN3113" i="1" s="1"/>
  <c r="AG3113" i="1"/>
  <c r="AH3113" i="1"/>
  <c r="AI3113" i="1"/>
  <c r="AJ3113" i="1"/>
  <c r="AK3113" i="1"/>
  <c r="AT3113" i="1"/>
  <c r="AU3113" i="1"/>
  <c r="AV3113" i="1"/>
  <c r="AW3113" i="1"/>
  <c r="BB3113" i="1" s="1"/>
  <c r="AC3114" i="1"/>
  <c r="AD3114" i="1"/>
  <c r="AE3114" i="1"/>
  <c r="AF3114" i="1"/>
  <c r="AO3114" i="1" s="1"/>
  <c r="AG3114" i="1"/>
  <c r="AH3114" i="1"/>
  <c r="AI3114" i="1"/>
  <c r="AJ3114" i="1"/>
  <c r="AK3114" i="1"/>
  <c r="AT3114" i="1"/>
  <c r="AU3114" i="1"/>
  <c r="AV3114" i="1"/>
  <c r="AW3114" i="1"/>
  <c r="BB3114" i="1" s="1"/>
  <c r="AC3115" i="1"/>
  <c r="AD3115" i="1"/>
  <c r="AE3115" i="1"/>
  <c r="AF3115" i="1"/>
  <c r="AO3115" i="1" s="1"/>
  <c r="AN3115" i="1" s="1"/>
  <c r="AG3115" i="1"/>
  <c r="AH3115" i="1"/>
  <c r="AI3115" i="1"/>
  <c r="AJ3115" i="1"/>
  <c r="AK3115" i="1"/>
  <c r="AT3115" i="1"/>
  <c r="AU3115" i="1"/>
  <c r="AV3115" i="1"/>
  <c r="AW3115" i="1"/>
  <c r="BB3115" i="1" s="1"/>
  <c r="AC3116" i="1"/>
  <c r="AD3116" i="1"/>
  <c r="AE3116" i="1"/>
  <c r="AF3116" i="1"/>
  <c r="AO3116" i="1" s="1"/>
  <c r="AG3116" i="1"/>
  <c r="AH3116" i="1"/>
  <c r="AI3116" i="1"/>
  <c r="AJ3116" i="1"/>
  <c r="AK3116" i="1"/>
  <c r="AT3116" i="1"/>
  <c r="AU3116" i="1"/>
  <c r="AV3116" i="1"/>
  <c r="AW3116" i="1"/>
  <c r="BB3116" i="1" s="1"/>
  <c r="AC3117" i="1"/>
  <c r="AD3117" i="1"/>
  <c r="AE3117" i="1"/>
  <c r="AF3117" i="1"/>
  <c r="AG3117" i="1"/>
  <c r="AH3117" i="1"/>
  <c r="AI3117" i="1"/>
  <c r="AJ3117" i="1"/>
  <c r="AK3117" i="1"/>
  <c r="AO3117" i="1"/>
  <c r="AN3117" i="1" s="1"/>
  <c r="AT3117" i="1"/>
  <c r="AU3117" i="1"/>
  <c r="AV3117" i="1"/>
  <c r="AW3117" i="1"/>
  <c r="BB3117" i="1" s="1"/>
  <c r="AC3118" i="1"/>
  <c r="AD3118" i="1"/>
  <c r="AE3118" i="1"/>
  <c r="AF3118" i="1"/>
  <c r="AO3118" i="1" s="1"/>
  <c r="AG3118" i="1"/>
  <c r="AH3118" i="1"/>
  <c r="AI3118" i="1"/>
  <c r="AJ3118" i="1"/>
  <c r="AK3118" i="1"/>
  <c r="AT3118" i="1"/>
  <c r="AU3118" i="1"/>
  <c r="AV3118" i="1"/>
  <c r="AW3118" i="1"/>
  <c r="BB3118" i="1" s="1"/>
  <c r="AC3119" i="1"/>
  <c r="AD3119" i="1"/>
  <c r="AE3119" i="1"/>
  <c r="AF3119" i="1"/>
  <c r="AG3119" i="1"/>
  <c r="AH3119" i="1"/>
  <c r="AI3119" i="1"/>
  <c r="AJ3119" i="1"/>
  <c r="AK3119" i="1"/>
  <c r="AO3119" i="1"/>
  <c r="AN3119" i="1" s="1"/>
  <c r="AT3119" i="1"/>
  <c r="AU3119" i="1"/>
  <c r="AV3119" i="1"/>
  <c r="AW3119" i="1"/>
  <c r="BB3119" i="1" s="1"/>
  <c r="AC3120" i="1"/>
  <c r="AD3120" i="1"/>
  <c r="AE3120" i="1"/>
  <c r="AF3120" i="1"/>
  <c r="AO3120" i="1" s="1"/>
  <c r="AG3120" i="1"/>
  <c r="AH3120" i="1"/>
  <c r="AI3120" i="1"/>
  <c r="AJ3120" i="1"/>
  <c r="AK3120" i="1"/>
  <c r="AT3120" i="1"/>
  <c r="AU3120" i="1"/>
  <c r="AV3120" i="1"/>
  <c r="AW3120" i="1"/>
  <c r="BB3120" i="1" s="1"/>
  <c r="AC3121" i="1"/>
  <c r="AD3121" i="1"/>
  <c r="AE3121" i="1"/>
  <c r="AF3121" i="1"/>
  <c r="AO3121" i="1" s="1"/>
  <c r="AN3121" i="1" s="1"/>
  <c r="AG3121" i="1"/>
  <c r="AH3121" i="1"/>
  <c r="AI3121" i="1"/>
  <c r="AJ3121" i="1"/>
  <c r="AK3121" i="1"/>
  <c r="AT3121" i="1"/>
  <c r="AU3121" i="1"/>
  <c r="AV3121" i="1"/>
  <c r="AW3121" i="1"/>
  <c r="BB3121" i="1" s="1"/>
  <c r="AC3122" i="1"/>
  <c r="AD3122" i="1"/>
  <c r="AE3122" i="1"/>
  <c r="AF3122" i="1"/>
  <c r="AO3122" i="1" s="1"/>
  <c r="AG3122" i="1"/>
  <c r="AH3122" i="1"/>
  <c r="AI3122" i="1"/>
  <c r="AJ3122" i="1"/>
  <c r="AK3122" i="1"/>
  <c r="AT3122" i="1"/>
  <c r="AU3122" i="1"/>
  <c r="AV3122" i="1"/>
  <c r="AW3122" i="1"/>
  <c r="BB3122" i="1" s="1"/>
  <c r="AC3123" i="1"/>
  <c r="AD3123" i="1"/>
  <c r="AE3123" i="1"/>
  <c r="AF3123" i="1"/>
  <c r="AO3123" i="1" s="1"/>
  <c r="AN3123" i="1" s="1"/>
  <c r="AG3123" i="1"/>
  <c r="AH3123" i="1"/>
  <c r="AI3123" i="1"/>
  <c r="AJ3123" i="1"/>
  <c r="AK3123" i="1"/>
  <c r="AT3123" i="1"/>
  <c r="AU3123" i="1"/>
  <c r="AV3123" i="1"/>
  <c r="AW3123" i="1"/>
  <c r="BB3123" i="1" s="1"/>
  <c r="AC3124" i="1"/>
  <c r="AD3124" i="1"/>
  <c r="AE3124" i="1"/>
  <c r="AF3124" i="1"/>
  <c r="AO3124" i="1" s="1"/>
  <c r="AG3124" i="1"/>
  <c r="AH3124" i="1"/>
  <c r="AI3124" i="1"/>
  <c r="AJ3124" i="1"/>
  <c r="AK3124" i="1"/>
  <c r="AT3124" i="1"/>
  <c r="AU3124" i="1"/>
  <c r="AV3124" i="1"/>
  <c r="AW3124" i="1"/>
  <c r="BB3124" i="1" s="1"/>
  <c r="AC3125" i="1"/>
  <c r="AD3125" i="1"/>
  <c r="AE3125" i="1"/>
  <c r="AF3125" i="1"/>
  <c r="AG3125" i="1"/>
  <c r="AH3125" i="1"/>
  <c r="AI3125" i="1"/>
  <c r="AJ3125" i="1"/>
  <c r="AK3125" i="1"/>
  <c r="AO3125" i="1"/>
  <c r="AN3125" i="1" s="1"/>
  <c r="AT3125" i="1"/>
  <c r="AU3125" i="1"/>
  <c r="AV3125" i="1"/>
  <c r="AW3125" i="1"/>
  <c r="BB3125" i="1" s="1"/>
  <c r="AC3126" i="1"/>
  <c r="AD3126" i="1"/>
  <c r="AE3126" i="1"/>
  <c r="AF3126" i="1"/>
  <c r="AO3126" i="1" s="1"/>
  <c r="AG3126" i="1"/>
  <c r="AH3126" i="1"/>
  <c r="AI3126" i="1"/>
  <c r="AJ3126" i="1"/>
  <c r="AK3126" i="1"/>
  <c r="AT3126" i="1"/>
  <c r="AU3126" i="1"/>
  <c r="AV3126" i="1"/>
  <c r="AW3126" i="1"/>
  <c r="BB3126" i="1" s="1"/>
  <c r="AC3127" i="1"/>
  <c r="AD3127" i="1"/>
  <c r="AE3127" i="1"/>
  <c r="AF3127" i="1"/>
  <c r="AG3127" i="1"/>
  <c r="AH3127" i="1"/>
  <c r="AI3127" i="1"/>
  <c r="AJ3127" i="1"/>
  <c r="AK3127" i="1"/>
  <c r="AO3127" i="1"/>
  <c r="AN3127" i="1" s="1"/>
  <c r="AT3127" i="1"/>
  <c r="AU3127" i="1"/>
  <c r="AV3127" i="1"/>
  <c r="AW3127" i="1"/>
  <c r="BB3127" i="1" s="1"/>
  <c r="AC3128" i="1"/>
  <c r="AD3128" i="1"/>
  <c r="AE3128" i="1"/>
  <c r="AF3128" i="1"/>
  <c r="AO3128" i="1" s="1"/>
  <c r="AG3128" i="1"/>
  <c r="AH3128" i="1"/>
  <c r="AI3128" i="1"/>
  <c r="AJ3128" i="1"/>
  <c r="AK3128" i="1"/>
  <c r="AT3128" i="1"/>
  <c r="AU3128" i="1"/>
  <c r="AV3128" i="1"/>
  <c r="AW3128" i="1"/>
  <c r="BB3128" i="1" s="1"/>
  <c r="AC3129" i="1"/>
  <c r="AD3129" i="1"/>
  <c r="AE3129" i="1"/>
  <c r="AF3129" i="1"/>
  <c r="AO3129" i="1" s="1"/>
  <c r="AN3129" i="1" s="1"/>
  <c r="AG3129" i="1"/>
  <c r="AH3129" i="1"/>
  <c r="AI3129" i="1"/>
  <c r="AJ3129" i="1"/>
  <c r="AK3129" i="1"/>
  <c r="AT3129" i="1"/>
  <c r="AU3129" i="1"/>
  <c r="AV3129" i="1"/>
  <c r="AW3129" i="1"/>
  <c r="BB3129" i="1" s="1"/>
  <c r="AC3130" i="1"/>
  <c r="AD3130" i="1"/>
  <c r="AE3130" i="1"/>
  <c r="AF3130" i="1"/>
  <c r="AO3130" i="1" s="1"/>
  <c r="AG3130" i="1"/>
  <c r="AH3130" i="1"/>
  <c r="AI3130" i="1"/>
  <c r="AJ3130" i="1"/>
  <c r="AK3130" i="1"/>
  <c r="AT3130" i="1"/>
  <c r="AU3130" i="1"/>
  <c r="AV3130" i="1"/>
  <c r="AW3130" i="1"/>
  <c r="BB3130" i="1" s="1"/>
  <c r="AC3131" i="1"/>
  <c r="AD3131" i="1"/>
  <c r="AE3131" i="1"/>
  <c r="AF3131" i="1"/>
  <c r="AO3131" i="1" s="1"/>
  <c r="AN3131" i="1" s="1"/>
  <c r="AG3131" i="1"/>
  <c r="AH3131" i="1"/>
  <c r="AI3131" i="1"/>
  <c r="AJ3131" i="1"/>
  <c r="AK3131" i="1"/>
  <c r="AT3131" i="1"/>
  <c r="AU3131" i="1"/>
  <c r="AV3131" i="1"/>
  <c r="AW3131" i="1"/>
  <c r="BB3131" i="1" s="1"/>
  <c r="AC3132" i="1"/>
  <c r="AD3132" i="1"/>
  <c r="AE3132" i="1"/>
  <c r="AF3132" i="1"/>
  <c r="AO3132" i="1" s="1"/>
  <c r="AG3132" i="1"/>
  <c r="AH3132" i="1"/>
  <c r="AI3132" i="1"/>
  <c r="AJ3132" i="1"/>
  <c r="AK3132" i="1"/>
  <c r="AT3132" i="1"/>
  <c r="AU3132" i="1"/>
  <c r="AV3132" i="1"/>
  <c r="AW3132" i="1"/>
  <c r="BB3132" i="1" s="1"/>
  <c r="AC3133" i="1"/>
  <c r="AD3133" i="1"/>
  <c r="AE3133" i="1"/>
  <c r="AF3133" i="1"/>
  <c r="AG3133" i="1"/>
  <c r="AH3133" i="1"/>
  <c r="AI3133" i="1"/>
  <c r="AJ3133" i="1"/>
  <c r="AK3133" i="1"/>
  <c r="AO3133" i="1"/>
  <c r="AN3133" i="1" s="1"/>
  <c r="AT3133" i="1"/>
  <c r="AU3133" i="1"/>
  <c r="AV3133" i="1"/>
  <c r="AW3133" i="1"/>
  <c r="BB3133" i="1" s="1"/>
  <c r="AC3134" i="1"/>
  <c r="AD3134" i="1"/>
  <c r="AE3134" i="1"/>
  <c r="AF3134" i="1"/>
  <c r="AO3134" i="1" s="1"/>
  <c r="AG3134" i="1"/>
  <c r="AH3134" i="1"/>
  <c r="AI3134" i="1"/>
  <c r="AJ3134" i="1"/>
  <c r="AK3134" i="1"/>
  <c r="AT3134" i="1"/>
  <c r="AU3134" i="1"/>
  <c r="AV3134" i="1"/>
  <c r="AW3134" i="1"/>
  <c r="BB3134" i="1" s="1"/>
  <c r="AC3135" i="1"/>
  <c r="AD3135" i="1"/>
  <c r="AE3135" i="1"/>
  <c r="AF3135" i="1"/>
  <c r="AG3135" i="1"/>
  <c r="AH3135" i="1"/>
  <c r="AI3135" i="1"/>
  <c r="AJ3135" i="1"/>
  <c r="AK3135" i="1"/>
  <c r="AO3135" i="1"/>
  <c r="AN3135" i="1" s="1"/>
  <c r="AT3135" i="1"/>
  <c r="AU3135" i="1"/>
  <c r="AV3135" i="1"/>
  <c r="AW3135" i="1"/>
  <c r="BB3135" i="1" s="1"/>
  <c r="AC3136" i="1"/>
  <c r="AD3136" i="1"/>
  <c r="AE3136" i="1"/>
  <c r="AF3136" i="1"/>
  <c r="AO3136" i="1" s="1"/>
  <c r="AG3136" i="1"/>
  <c r="AH3136" i="1"/>
  <c r="AI3136" i="1"/>
  <c r="AJ3136" i="1"/>
  <c r="AK3136" i="1"/>
  <c r="AT3136" i="1"/>
  <c r="AU3136" i="1"/>
  <c r="AV3136" i="1"/>
  <c r="AW3136" i="1"/>
  <c r="BB3136" i="1" s="1"/>
  <c r="AC3137" i="1"/>
  <c r="AD3137" i="1"/>
  <c r="AE3137" i="1"/>
  <c r="AF3137" i="1"/>
  <c r="AO3137" i="1" s="1"/>
  <c r="AN3137" i="1" s="1"/>
  <c r="AG3137" i="1"/>
  <c r="AH3137" i="1"/>
  <c r="AI3137" i="1"/>
  <c r="AJ3137" i="1"/>
  <c r="AK3137" i="1"/>
  <c r="AT3137" i="1"/>
  <c r="AU3137" i="1"/>
  <c r="AV3137" i="1"/>
  <c r="AW3137" i="1"/>
  <c r="BB3137" i="1" s="1"/>
  <c r="AC3138" i="1"/>
  <c r="AD3138" i="1"/>
  <c r="AE3138" i="1"/>
  <c r="AF3138" i="1"/>
  <c r="AO3138" i="1" s="1"/>
  <c r="AG3138" i="1"/>
  <c r="AH3138" i="1"/>
  <c r="AI3138" i="1"/>
  <c r="AJ3138" i="1"/>
  <c r="AK3138" i="1"/>
  <c r="AT3138" i="1"/>
  <c r="AU3138" i="1"/>
  <c r="AV3138" i="1"/>
  <c r="AW3138" i="1"/>
  <c r="BB3138" i="1" s="1"/>
  <c r="AC3139" i="1"/>
  <c r="AD3139" i="1"/>
  <c r="AE3139" i="1"/>
  <c r="AF3139" i="1"/>
  <c r="AO3139" i="1" s="1"/>
  <c r="AN3139" i="1" s="1"/>
  <c r="AG3139" i="1"/>
  <c r="AH3139" i="1"/>
  <c r="AI3139" i="1"/>
  <c r="AJ3139" i="1"/>
  <c r="AK3139" i="1"/>
  <c r="AT3139" i="1"/>
  <c r="AU3139" i="1"/>
  <c r="AV3139" i="1"/>
  <c r="AW3139" i="1"/>
  <c r="BB3139" i="1" s="1"/>
  <c r="AC3140" i="1"/>
  <c r="AD3140" i="1"/>
  <c r="AE3140" i="1"/>
  <c r="AF3140" i="1"/>
  <c r="AO3140" i="1" s="1"/>
  <c r="AG3140" i="1"/>
  <c r="AH3140" i="1"/>
  <c r="AI3140" i="1"/>
  <c r="AJ3140" i="1"/>
  <c r="AK3140" i="1"/>
  <c r="AT3140" i="1"/>
  <c r="AU3140" i="1"/>
  <c r="AV3140" i="1"/>
  <c r="AW3140" i="1"/>
  <c r="BB3140" i="1" s="1"/>
  <c r="AC3141" i="1"/>
  <c r="AD3141" i="1"/>
  <c r="AE3141" i="1"/>
  <c r="AF3141" i="1"/>
  <c r="AG3141" i="1"/>
  <c r="AH3141" i="1"/>
  <c r="AI3141" i="1"/>
  <c r="AJ3141" i="1"/>
  <c r="AK3141" i="1"/>
  <c r="AO3141" i="1"/>
  <c r="AN3141" i="1" s="1"/>
  <c r="AT3141" i="1"/>
  <c r="AU3141" i="1"/>
  <c r="AV3141" i="1"/>
  <c r="AW3141" i="1"/>
  <c r="BB3141" i="1" s="1"/>
  <c r="AC3142" i="1"/>
  <c r="AD3142" i="1"/>
  <c r="AE3142" i="1"/>
  <c r="AF3142" i="1"/>
  <c r="AO3142" i="1" s="1"/>
  <c r="AG3142" i="1"/>
  <c r="AH3142" i="1"/>
  <c r="AI3142" i="1"/>
  <c r="AJ3142" i="1"/>
  <c r="AK3142" i="1"/>
  <c r="AT3142" i="1"/>
  <c r="AU3142" i="1"/>
  <c r="AV3142" i="1"/>
  <c r="AW3142" i="1"/>
  <c r="BB3142" i="1" s="1"/>
  <c r="AC3143" i="1"/>
  <c r="AD3143" i="1"/>
  <c r="AE3143" i="1"/>
  <c r="AF3143" i="1"/>
  <c r="AG3143" i="1"/>
  <c r="AH3143" i="1"/>
  <c r="AI3143" i="1"/>
  <c r="AJ3143" i="1"/>
  <c r="AK3143" i="1"/>
  <c r="AO3143" i="1"/>
  <c r="AN3143" i="1" s="1"/>
  <c r="AT3143" i="1"/>
  <c r="AU3143" i="1"/>
  <c r="AV3143" i="1"/>
  <c r="AW3143" i="1"/>
  <c r="BB3143" i="1" s="1"/>
  <c r="AC3144" i="1"/>
  <c r="AD3144" i="1"/>
  <c r="AE3144" i="1"/>
  <c r="AF3144" i="1"/>
  <c r="AO3144" i="1" s="1"/>
  <c r="AG3144" i="1"/>
  <c r="AH3144" i="1"/>
  <c r="AI3144" i="1"/>
  <c r="AJ3144" i="1"/>
  <c r="AK3144" i="1"/>
  <c r="AT3144" i="1"/>
  <c r="AU3144" i="1"/>
  <c r="AV3144" i="1"/>
  <c r="AW3144" i="1"/>
  <c r="BB3144" i="1" s="1"/>
  <c r="AC3145" i="1"/>
  <c r="AD3145" i="1"/>
  <c r="AE3145" i="1"/>
  <c r="AF3145" i="1"/>
  <c r="AO3145" i="1" s="1"/>
  <c r="AN3145" i="1" s="1"/>
  <c r="AG3145" i="1"/>
  <c r="AH3145" i="1"/>
  <c r="AI3145" i="1"/>
  <c r="AJ3145" i="1"/>
  <c r="AK3145" i="1"/>
  <c r="AT3145" i="1"/>
  <c r="AU3145" i="1"/>
  <c r="AV3145" i="1"/>
  <c r="AW3145" i="1"/>
  <c r="BB3145" i="1" s="1"/>
  <c r="AC3146" i="1"/>
  <c r="AD3146" i="1"/>
  <c r="AE3146" i="1"/>
  <c r="AF3146" i="1"/>
  <c r="AO3146" i="1" s="1"/>
  <c r="AG3146" i="1"/>
  <c r="AH3146" i="1"/>
  <c r="AI3146" i="1"/>
  <c r="AJ3146" i="1"/>
  <c r="AK3146" i="1"/>
  <c r="AT3146" i="1"/>
  <c r="AU3146" i="1"/>
  <c r="AV3146" i="1"/>
  <c r="AW3146" i="1"/>
  <c r="BB3146" i="1" s="1"/>
  <c r="AC3147" i="1"/>
  <c r="AD3147" i="1"/>
  <c r="AE3147" i="1"/>
  <c r="AF3147" i="1"/>
  <c r="AO3147" i="1" s="1"/>
  <c r="AN3147" i="1" s="1"/>
  <c r="AG3147" i="1"/>
  <c r="AH3147" i="1"/>
  <c r="AI3147" i="1"/>
  <c r="AJ3147" i="1"/>
  <c r="AK3147" i="1"/>
  <c r="AT3147" i="1"/>
  <c r="AU3147" i="1"/>
  <c r="AV3147" i="1"/>
  <c r="AW3147" i="1"/>
  <c r="BB3147" i="1" s="1"/>
  <c r="AC3148" i="1"/>
  <c r="AD3148" i="1"/>
  <c r="AE3148" i="1"/>
  <c r="AF3148" i="1"/>
  <c r="AO3148" i="1" s="1"/>
  <c r="AG3148" i="1"/>
  <c r="AH3148" i="1"/>
  <c r="AI3148" i="1"/>
  <c r="AJ3148" i="1"/>
  <c r="AK3148" i="1"/>
  <c r="AT3148" i="1"/>
  <c r="AU3148" i="1"/>
  <c r="AV3148" i="1"/>
  <c r="AW3148" i="1"/>
  <c r="BB3148" i="1" s="1"/>
  <c r="AC3149" i="1"/>
  <c r="AD3149" i="1"/>
  <c r="AE3149" i="1"/>
  <c r="AF3149" i="1"/>
  <c r="AG3149" i="1"/>
  <c r="AH3149" i="1"/>
  <c r="AI3149" i="1"/>
  <c r="AJ3149" i="1"/>
  <c r="AK3149" i="1"/>
  <c r="AO3149" i="1"/>
  <c r="AN3149" i="1" s="1"/>
  <c r="AT3149" i="1"/>
  <c r="AU3149" i="1"/>
  <c r="AV3149" i="1"/>
  <c r="AW3149" i="1"/>
  <c r="BB3149" i="1" s="1"/>
  <c r="AC3150" i="1"/>
  <c r="AD3150" i="1"/>
  <c r="AE3150" i="1"/>
  <c r="AF3150" i="1"/>
  <c r="AO3150" i="1" s="1"/>
  <c r="AG3150" i="1"/>
  <c r="AH3150" i="1"/>
  <c r="AI3150" i="1"/>
  <c r="AJ3150" i="1"/>
  <c r="AK3150" i="1"/>
  <c r="AT3150" i="1"/>
  <c r="AU3150" i="1"/>
  <c r="AV3150" i="1"/>
  <c r="AW3150" i="1"/>
  <c r="BB3150" i="1" s="1"/>
  <c r="AC3151" i="1"/>
  <c r="AD3151" i="1"/>
  <c r="AE3151" i="1"/>
  <c r="AF3151" i="1"/>
  <c r="AG3151" i="1"/>
  <c r="AH3151" i="1"/>
  <c r="AI3151" i="1"/>
  <c r="AJ3151" i="1"/>
  <c r="AK3151" i="1"/>
  <c r="AO3151" i="1"/>
  <c r="AN3151" i="1" s="1"/>
  <c r="AT3151" i="1"/>
  <c r="AU3151" i="1"/>
  <c r="AV3151" i="1"/>
  <c r="AW3151" i="1"/>
  <c r="BB3151" i="1" s="1"/>
  <c r="AC3152" i="1"/>
  <c r="AD3152" i="1"/>
  <c r="AE3152" i="1"/>
  <c r="AF3152" i="1"/>
  <c r="AO3152" i="1" s="1"/>
  <c r="AG3152" i="1"/>
  <c r="AH3152" i="1"/>
  <c r="AI3152" i="1"/>
  <c r="AJ3152" i="1"/>
  <c r="AK3152" i="1"/>
  <c r="AT3152" i="1"/>
  <c r="AU3152" i="1"/>
  <c r="AV3152" i="1"/>
  <c r="AW3152" i="1"/>
  <c r="BB3152" i="1" s="1"/>
  <c r="AC3153" i="1"/>
  <c r="AD3153" i="1"/>
  <c r="AE3153" i="1"/>
  <c r="AF3153" i="1"/>
  <c r="AO3153" i="1" s="1"/>
  <c r="AN3153" i="1" s="1"/>
  <c r="AG3153" i="1"/>
  <c r="AH3153" i="1"/>
  <c r="AI3153" i="1"/>
  <c r="AJ3153" i="1"/>
  <c r="AK3153" i="1"/>
  <c r="AT3153" i="1"/>
  <c r="AU3153" i="1"/>
  <c r="AV3153" i="1"/>
  <c r="AW3153" i="1"/>
  <c r="BB3153" i="1" s="1"/>
  <c r="AC3154" i="1"/>
  <c r="AD3154" i="1"/>
  <c r="AE3154" i="1"/>
  <c r="AF3154" i="1"/>
  <c r="AO3154" i="1" s="1"/>
  <c r="AG3154" i="1"/>
  <c r="AH3154" i="1"/>
  <c r="AI3154" i="1"/>
  <c r="AJ3154" i="1"/>
  <c r="AK3154" i="1"/>
  <c r="AT3154" i="1"/>
  <c r="AU3154" i="1"/>
  <c r="AV3154" i="1"/>
  <c r="AW3154" i="1"/>
  <c r="BB3154" i="1" s="1"/>
  <c r="AC3155" i="1"/>
  <c r="AD3155" i="1"/>
  <c r="AE3155" i="1"/>
  <c r="AF3155" i="1"/>
  <c r="AO3155" i="1" s="1"/>
  <c r="AN3155" i="1" s="1"/>
  <c r="AG3155" i="1"/>
  <c r="AH3155" i="1"/>
  <c r="AI3155" i="1"/>
  <c r="AJ3155" i="1"/>
  <c r="AK3155" i="1"/>
  <c r="AT3155" i="1"/>
  <c r="AU3155" i="1"/>
  <c r="AV3155" i="1"/>
  <c r="AW3155" i="1"/>
  <c r="BB3155" i="1" s="1"/>
  <c r="AC3156" i="1"/>
  <c r="AD3156" i="1"/>
  <c r="AE3156" i="1"/>
  <c r="AF3156" i="1"/>
  <c r="AO3156" i="1" s="1"/>
  <c r="AG3156" i="1"/>
  <c r="AH3156" i="1"/>
  <c r="AI3156" i="1"/>
  <c r="AJ3156" i="1"/>
  <c r="AK3156" i="1"/>
  <c r="AT3156" i="1"/>
  <c r="AU3156" i="1"/>
  <c r="AV3156" i="1"/>
  <c r="AW3156" i="1"/>
  <c r="BB3156" i="1" s="1"/>
  <c r="AC3157" i="1"/>
  <c r="AD3157" i="1"/>
  <c r="AE3157" i="1"/>
  <c r="AF3157" i="1"/>
  <c r="AG3157" i="1"/>
  <c r="AH3157" i="1"/>
  <c r="AI3157" i="1"/>
  <c r="AJ3157" i="1"/>
  <c r="AK3157" i="1"/>
  <c r="AO3157" i="1"/>
  <c r="AN3157" i="1" s="1"/>
  <c r="AT3157" i="1"/>
  <c r="AU3157" i="1"/>
  <c r="AV3157" i="1"/>
  <c r="AW3157" i="1"/>
  <c r="BB3157" i="1" s="1"/>
  <c r="AC3158" i="1"/>
  <c r="AD3158" i="1"/>
  <c r="AE3158" i="1"/>
  <c r="AF3158" i="1"/>
  <c r="AO3158" i="1" s="1"/>
  <c r="AG3158" i="1"/>
  <c r="AH3158" i="1"/>
  <c r="AI3158" i="1"/>
  <c r="AJ3158" i="1"/>
  <c r="AK3158" i="1"/>
  <c r="AT3158" i="1"/>
  <c r="AU3158" i="1"/>
  <c r="AV3158" i="1"/>
  <c r="AW3158" i="1"/>
  <c r="BB3158" i="1" s="1"/>
  <c r="AC3159" i="1"/>
  <c r="AD3159" i="1"/>
  <c r="AE3159" i="1"/>
  <c r="AF3159" i="1"/>
  <c r="AG3159" i="1"/>
  <c r="AH3159" i="1"/>
  <c r="AI3159" i="1"/>
  <c r="AJ3159" i="1"/>
  <c r="AK3159" i="1"/>
  <c r="AO3159" i="1"/>
  <c r="AN3159" i="1" s="1"/>
  <c r="AT3159" i="1"/>
  <c r="AU3159" i="1"/>
  <c r="AV3159" i="1"/>
  <c r="AW3159" i="1"/>
  <c r="BB3159" i="1" s="1"/>
  <c r="AC3160" i="1"/>
  <c r="AD3160" i="1"/>
  <c r="AE3160" i="1"/>
  <c r="AF3160" i="1"/>
  <c r="AO3160" i="1" s="1"/>
  <c r="AG3160" i="1"/>
  <c r="AH3160" i="1"/>
  <c r="AI3160" i="1"/>
  <c r="AJ3160" i="1"/>
  <c r="AK3160" i="1"/>
  <c r="AT3160" i="1"/>
  <c r="AU3160" i="1"/>
  <c r="AV3160" i="1"/>
  <c r="AW3160" i="1"/>
  <c r="BB3160" i="1" s="1"/>
  <c r="AC3161" i="1"/>
  <c r="AD3161" i="1"/>
  <c r="AE3161" i="1"/>
  <c r="AF3161" i="1"/>
  <c r="AO3161" i="1" s="1"/>
  <c r="AN3161" i="1" s="1"/>
  <c r="AG3161" i="1"/>
  <c r="AH3161" i="1"/>
  <c r="AI3161" i="1"/>
  <c r="AJ3161" i="1"/>
  <c r="AK3161" i="1"/>
  <c r="AT3161" i="1"/>
  <c r="AU3161" i="1"/>
  <c r="AV3161" i="1"/>
  <c r="AW3161" i="1"/>
  <c r="BB3161" i="1" s="1"/>
  <c r="AC3162" i="1"/>
  <c r="AD3162" i="1"/>
  <c r="AE3162" i="1"/>
  <c r="AF3162" i="1"/>
  <c r="AO3162" i="1" s="1"/>
  <c r="AG3162" i="1"/>
  <c r="AH3162" i="1"/>
  <c r="AI3162" i="1"/>
  <c r="AJ3162" i="1"/>
  <c r="AK3162" i="1"/>
  <c r="AT3162" i="1"/>
  <c r="AU3162" i="1"/>
  <c r="AV3162" i="1"/>
  <c r="AW3162" i="1"/>
  <c r="BB3162" i="1" s="1"/>
  <c r="AC3163" i="1"/>
  <c r="AD3163" i="1"/>
  <c r="AE3163" i="1"/>
  <c r="AF3163" i="1"/>
  <c r="AO3163" i="1" s="1"/>
  <c r="AN3163" i="1" s="1"/>
  <c r="AG3163" i="1"/>
  <c r="AH3163" i="1"/>
  <c r="AI3163" i="1"/>
  <c r="AJ3163" i="1"/>
  <c r="AK3163" i="1"/>
  <c r="AT3163" i="1"/>
  <c r="AU3163" i="1"/>
  <c r="AV3163" i="1"/>
  <c r="AW3163" i="1"/>
  <c r="BB3163" i="1" s="1"/>
  <c r="AC3164" i="1"/>
  <c r="AD3164" i="1"/>
  <c r="AE3164" i="1"/>
  <c r="AF3164" i="1"/>
  <c r="AO3164" i="1" s="1"/>
  <c r="AG3164" i="1"/>
  <c r="AH3164" i="1"/>
  <c r="AI3164" i="1"/>
  <c r="AJ3164" i="1"/>
  <c r="AK3164" i="1"/>
  <c r="AT3164" i="1"/>
  <c r="AU3164" i="1"/>
  <c r="AV3164" i="1"/>
  <c r="AW3164" i="1"/>
  <c r="BB3164" i="1" s="1"/>
  <c r="AC3165" i="1"/>
  <c r="AD3165" i="1"/>
  <c r="AE3165" i="1"/>
  <c r="AF3165" i="1"/>
  <c r="AG3165" i="1"/>
  <c r="AH3165" i="1"/>
  <c r="AI3165" i="1"/>
  <c r="AJ3165" i="1"/>
  <c r="AK3165" i="1"/>
  <c r="AO3165" i="1"/>
  <c r="AN3165" i="1" s="1"/>
  <c r="AT3165" i="1"/>
  <c r="AU3165" i="1"/>
  <c r="AV3165" i="1"/>
  <c r="AW3165" i="1"/>
  <c r="BB3165" i="1" s="1"/>
  <c r="AC3166" i="1"/>
  <c r="AD3166" i="1"/>
  <c r="AE3166" i="1"/>
  <c r="AF3166" i="1"/>
  <c r="AO3166" i="1" s="1"/>
  <c r="AG3166" i="1"/>
  <c r="AH3166" i="1"/>
  <c r="AI3166" i="1"/>
  <c r="AJ3166" i="1"/>
  <c r="AK3166" i="1"/>
  <c r="AT3166" i="1"/>
  <c r="AU3166" i="1"/>
  <c r="AV3166" i="1"/>
  <c r="AW3166" i="1"/>
  <c r="BB3166" i="1" s="1"/>
  <c r="AC3167" i="1"/>
  <c r="AD3167" i="1"/>
  <c r="AE3167" i="1"/>
  <c r="AF3167" i="1"/>
  <c r="AG3167" i="1"/>
  <c r="AH3167" i="1"/>
  <c r="AI3167" i="1"/>
  <c r="AJ3167" i="1"/>
  <c r="AK3167" i="1"/>
  <c r="AO3167" i="1"/>
  <c r="AN3167" i="1" s="1"/>
  <c r="AT3167" i="1"/>
  <c r="AU3167" i="1"/>
  <c r="AV3167" i="1"/>
  <c r="AW3167" i="1"/>
  <c r="BB3167" i="1" s="1"/>
  <c r="AC3168" i="1"/>
  <c r="AD3168" i="1"/>
  <c r="AE3168" i="1"/>
  <c r="AF3168" i="1"/>
  <c r="AO3168" i="1" s="1"/>
  <c r="AG3168" i="1"/>
  <c r="AH3168" i="1"/>
  <c r="AI3168" i="1"/>
  <c r="AJ3168" i="1"/>
  <c r="AK3168" i="1"/>
  <c r="AT3168" i="1"/>
  <c r="AU3168" i="1"/>
  <c r="AV3168" i="1"/>
  <c r="AW3168" i="1"/>
  <c r="BB3168" i="1" s="1"/>
  <c r="AC3169" i="1"/>
  <c r="AD3169" i="1"/>
  <c r="AE3169" i="1"/>
  <c r="AF3169" i="1"/>
  <c r="AO3169" i="1" s="1"/>
  <c r="AN3169" i="1" s="1"/>
  <c r="AG3169" i="1"/>
  <c r="AH3169" i="1"/>
  <c r="AI3169" i="1"/>
  <c r="AJ3169" i="1"/>
  <c r="AK3169" i="1"/>
  <c r="AT3169" i="1"/>
  <c r="AU3169" i="1"/>
  <c r="AV3169" i="1"/>
  <c r="AW3169" i="1"/>
  <c r="BB3169" i="1" s="1"/>
  <c r="AC3170" i="1"/>
  <c r="AD3170" i="1"/>
  <c r="AE3170" i="1"/>
  <c r="AF3170" i="1"/>
  <c r="AO3170" i="1" s="1"/>
  <c r="AG3170" i="1"/>
  <c r="AH3170" i="1"/>
  <c r="AI3170" i="1"/>
  <c r="AJ3170" i="1"/>
  <c r="AK3170" i="1"/>
  <c r="AT3170" i="1"/>
  <c r="AU3170" i="1"/>
  <c r="AV3170" i="1"/>
  <c r="AW3170" i="1"/>
  <c r="BB3170" i="1" s="1"/>
  <c r="AC3171" i="1"/>
  <c r="AD3171" i="1"/>
  <c r="AE3171" i="1"/>
  <c r="AF3171" i="1"/>
  <c r="AO3171" i="1" s="1"/>
  <c r="AN3171" i="1" s="1"/>
  <c r="AG3171" i="1"/>
  <c r="AH3171" i="1"/>
  <c r="AI3171" i="1"/>
  <c r="AJ3171" i="1"/>
  <c r="AK3171" i="1"/>
  <c r="AT3171" i="1"/>
  <c r="AU3171" i="1"/>
  <c r="AV3171" i="1"/>
  <c r="AW3171" i="1"/>
  <c r="BB3171" i="1" s="1"/>
  <c r="AC3172" i="1"/>
  <c r="AD3172" i="1"/>
  <c r="AE3172" i="1"/>
  <c r="AF3172" i="1"/>
  <c r="AO3172" i="1" s="1"/>
  <c r="AG3172" i="1"/>
  <c r="AH3172" i="1"/>
  <c r="AI3172" i="1"/>
  <c r="AJ3172" i="1"/>
  <c r="AK3172" i="1"/>
  <c r="AT3172" i="1"/>
  <c r="AU3172" i="1"/>
  <c r="AV3172" i="1"/>
  <c r="AW3172" i="1"/>
  <c r="BB3172" i="1" s="1"/>
  <c r="AC3173" i="1"/>
  <c r="AD3173" i="1"/>
  <c r="AE3173" i="1"/>
  <c r="AF3173" i="1"/>
  <c r="AO3173" i="1" s="1"/>
  <c r="AN3173" i="1" s="1"/>
  <c r="AG3173" i="1"/>
  <c r="AH3173" i="1"/>
  <c r="AI3173" i="1"/>
  <c r="AJ3173" i="1"/>
  <c r="AK3173" i="1"/>
  <c r="AT3173" i="1"/>
  <c r="AU3173" i="1"/>
  <c r="AV3173" i="1"/>
  <c r="AW3173" i="1"/>
  <c r="BB3173" i="1" s="1"/>
  <c r="AC3174" i="1"/>
  <c r="AD3174" i="1"/>
  <c r="AE3174" i="1"/>
  <c r="AF3174" i="1"/>
  <c r="AO3174" i="1" s="1"/>
  <c r="AG3174" i="1"/>
  <c r="AH3174" i="1"/>
  <c r="AI3174" i="1"/>
  <c r="AJ3174" i="1"/>
  <c r="AK3174" i="1"/>
  <c r="AT3174" i="1"/>
  <c r="AU3174" i="1"/>
  <c r="AV3174" i="1"/>
  <c r="AW3174" i="1"/>
  <c r="BB3174" i="1" s="1"/>
  <c r="AC3175" i="1"/>
  <c r="AD3175" i="1"/>
  <c r="AE3175" i="1"/>
  <c r="AF3175" i="1"/>
  <c r="AG3175" i="1"/>
  <c r="AH3175" i="1"/>
  <c r="AI3175" i="1"/>
  <c r="AJ3175" i="1"/>
  <c r="AK3175" i="1"/>
  <c r="AO3175" i="1"/>
  <c r="AN3175" i="1" s="1"/>
  <c r="AT3175" i="1"/>
  <c r="AU3175" i="1"/>
  <c r="AV3175" i="1"/>
  <c r="AW3175" i="1"/>
  <c r="BB3175" i="1" s="1"/>
  <c r="AC3176" i="1"/>
  <c r="AD3176" i="1"/>
  <c r="AE3176" i="1"/>
  <c r="AF3176" i="1"/>
  <c r="AO3176" i="1" s="1"/>
  <c r="AG3176" i="1"/>
  <c r="AH3176" i="1"/>
  <c r="AI3176" i="1"/>
  <c r="AJ3176" i="1"/>
  <c r="AK3176" i="1"/>
  <c r="AT3176" i="1"/>
  <c r="AU3176" i="1"/>
  <c r="AV3176" i="1"/>
  <c r="AW3176" i="1"/>
  <c r="BB3176" i="1" s="1"/>
  <c r="AC3177" i="1"/>
  <c r="AD3177" i="1"/>
  <c r="AE3177" i="1"/>
  <c r="AF3177" i="1"/>
  <c r="AO3177" i="1" s="1"/>
  <c r="AN3177" i="1" s="1"/>
  <c r="AG3177" i="1"/>
  <c r="AH3177" i="1"/>
  <c r="AI3177" i="1"/>
  <c r="AJ3177" i="1"/>
  <c r="AK3177" i="1"/>
  <c r="AT3177" i="1"/>
  <c r="AU3177" i="1"/>
  <c r="AV3177" i="1"/>
  <c r="AW3177" i="1"/>
  <c r="BB3177" i="1" s="1"/>
  <c r="AC3178" i="1"/>
  <c r="AD3178" i="1"/>
  <c r="AE3178" i="1"/>
  <c r="AF3178" i="1"/>
  <c r="AO3178" i="1" s="1"/>
  <c r="AG3178" i="1"/>
  <c r="AH3178" i="1"/>
  <c r="AI3178" i="1"/>
  <c r="AJ3178" i="1"/>
  <c r="AK3178" i="1"/>
  <c r="AT3178" i="1"/>
  <c r="AU3178" i="1"/>
  <c r="AV3178" i="1"/>
  <c r="AW3178" i="1"/>
  <c r="BB3178" i="1" s="1"/>
  <c r="AC3179" i="1"/>
  <c r="AD3179" i="1"/>
  <c r="AE3179" i="1"/>
  <c r="AF3179" i="1"/>
  <c r="AO3179" i="1" s="1"/>
  <c r="AN3179" i="1" s="1"/>
  <c r="AG3179" i="1"/>
  <c r="AH3179" i="1"/>
  <c r="AI3179" i="1"/>
  <c r="AJ3179" i="1"/>
  <c r="AK3179" i="1"/>
  <c r="AT3179" i="1"/>
  <c r="AU3179" i="1"/>
  <c r="AV3179" i="1"/>
  <c r="AW3179" i="1"/>
  <c r="BB3179" i="1" s="1"/>
  <c r="AC3180" i="1"/>
  <c r="AD3180" i="1"/>
  <c r="AE3180" i="1"/>
  <c r="AF3180" i="1"/>
  <c r="AO3180" i="1" s="1"/>
  <c r="AG3180" i="1"/>
  <c r="AH3180" i="1"/>
  <c r="AI3180" i="1"/>
  <c r="AJ3180" i="1"/>
  <c r="AK3180" i="1"/>
  <c r="AT3180" i="1"/>
  <c r="AU3180" i="1"/>
  <c r="AV3180" i="1"/>
  <c r="AW3180" i="1"/>
  <c r="BB3180" i="1" s="1"/>
  <c r="AC3181" i="1"/>
  <c r="AD3181" i="1"/>
  <c r="AE3181" i="1"/>
  <c r="AF3181" i="1"/>
  <c r="AG3181" i="1"/>
  <c r="AH3181" i="1"/>
  <c r="AI3181" i="1"/>
  <c r="AJ3181" i="1"/>
  <c r="AK3181" i="1"/>
  <c r="AO3181" i="1"/>
  <c r="AN3181" i="1" s="1"/>
  <c r="AT3181" i="1"/>
  <c r="AU3181" i="1"/>
  <c r="AV3181" i="1"/>
  <c r="AW3181" i="1"/>
  <c r="BB3181" i="1" s="1"/>
  <c r="AC3182" i="1"/>
  <c r="AD3182" i="1"/>
  <c r="AE3182" i="1"/>
  <c r="AF3182" i="1"/>
  <c r="AO3182" i="1" s="1"/>
  <c r="AG3182" i="1"/>
  <c r="AH3182" i="1"/>
  <c r="AI3182" i="1"/>
  <c r="AJ3182" i="1"/>
  <c r="AK3182" i="1"/>
  <c r="AT3182" i="1"/>
  <c r="AU3182" i="1"/>
  <c r="AV3182" i="1"/>
  <c r="AW3182" i="1"/>
  <c r="BB3182" i="1" s="1"/>
  <c r="AC3183" i="1"/>
  <c r="AD3183" i="1"/>
  <c r="AE3183" i="1"/>
  <c r="AF3183" i="1"/>
  <c r="AG3183" i="1"/>
  <c r="AH3183" i="1"/>
  <c r="AI3183" i="1"/>
  <c r="AJ3183" i="1"/>
  <c r="AK3183" i="1"/>
  <c r="AO3183" i="1"/>
  <c r="AN3183" i="1" s="1"/>
  <c r="AT3183" i="1"/>
  <c r="AU3183" i="1"/>
  <c r="AV3183" i="1"/>
  <c r="AW3183" i="1"/>
  <c r="BB3183" i="1" s="1"/>
  <c r="AC3184" i="1"/>
  <c r="AD3184" i="1"/>
  <c r="AE3184" i="1"/>
  <c r="AF3184" i="1"/>
  <c r="AO3184" i="1" s="1"/>
  <c r="AG3184" i="1"/>
  <c r="AH3184" i="1"/>
  <c r="AI3184" i="1"/>
  <c r="AJ3184" i="1"/>
  <c r="AK3184" i="1"/>
  <c r="AT3184" i="1"/>
  <c r="AU3184" i="1"/>
  <c r="AV3184" i="1"/>
  <c r="AW3184" i="1"/>
  <c r="BB3184" i="1" s="1"/>
  <c r="AC3185" i="1"/>
  <c r="AD3185" i="1"/>
  <c r="AE3185" i="1"/>
  <c r="AF3185" i="1"/>
  <c r="AO3185" i="1" s="1"/>
  <c r="AN3185" i="1" s="1"/>
  <c r="AG3185" i="1"/>
  <c r="AH3185" i="1"/>
  <c r="AI3185" i="1"/>
  <c r="AJ3185" i="1"/>
  <c r="AK3185" i="1"/>
  <c r="AT3185" i="1"/>
  <c r="AU3185" i="1"/>
  <c r="AV3185" i="1"/>
  <c r="AW3185" i="1"/>
  <c r="BB3185" i="1" s="1"/>
  <c r="AC3186" i="1"/>
  <c r="AD3186" i="1"/>
  <c r="AE3186" i="1"/>
  <c r="AF3186" i="1"/>
  <c r="AO3186" i="1" s="1"/>
  <c r="AG3186" i="1"/>
  <c r="AH3186" i="1"/>
  <c r="AI3186" i="1"/>
  <c r="AJ3186" i="1"/>
  <c r="AK3186" i="1"/>
  <c r="AT3186" i="1"/>
  <c r="AU3186" i="1"/>
  <c r="AV3186" i="1"/>
  <c r="AW3186" i="1"/>
  <c r="BB3186" i="1" s="1"/>
  <c r="AC3187" i="1"/>
  <c r="AD3187" i="1"/>
  <c r="AE3187" i="1"/>
  <c r="AF3187" i="1"/>
  <c r="AO3187" i="1" s="1"/>
  <c r="AN3187" i="1" s="1"/>
  <c r="AG3187" i="1"/>
  <c r="AH3187" i="1"/>
  <c r="AI3187" i="1"/>
  <c r="AJ3187" i="1"/>
  <c r="AK3187" i="1"/>
  <c r="AT3187" i="1"/>
  <c r="AU3187" i="1"/>
  <c r="AV3187" i="1"/>
  <c r="AW3187" i="1"/>
  <c r="BB3187" i="1" s="1"/>
  <c r="AC3188" i="1"/>
  <c r="AD3188" i="1"/>
  <c r="AE3188" i="1"/>
  <c r="AF3188" i="1"/>
  <c r="AO3188" i="1" s="1"/>
  <c r="AG3188" i="1"/>
  <c r="AH3188" i="1"/>
  <c r="AI3188" i="1"/>
  <c r="AJ3188" i="1"/>
  <c r="AK3188" i="1"/>
  <c r="AT3188" i="1"/>
  <c r="AU3188" i="1"/>
  <c r="AV3188" i="1"/>
  <c r="AW3188" i="1"/>
  <c r="BB3188" i="1" s="1"/>
  <c r="AC3189" i="1"/>
  <c r="AD3189" i="1"/>
  <c r="AE3189" i="1"/>
  <c r="AF3189" i="1"/>
  <c r="AG3189" i="1"/>
  <c r="AH3189" i="1"/>
  <c r="AI3189" i="1"/>
  <c r="AJ3189" i="1"/>
  <c r="AK3189" i="1"/>
  <c r="AO3189" i="1"/>
  <c r="AN3189" i="1" s="1"/>
  <c r="AT3189" i="1"/>
  <c r="AU3189" i="1"/>
  <c r="AV3189" i="1"/>
  <c r="AW3189" i="1"/>
  <c r="BB3189" i="1" s="1"/>
  <c r="AC3190" i="1"/>
  <c r="AD3190" i="1"/>
  <c r="AE3190" i="1"/>
  <c r="AF3190" i="1"/>
  <c r="AO3190" i="1" s="1"/>
  <c r="AG3190" i="1"/>
  <c r="AH3190" i="1"/>
  <c r="AI3190" i="1"/>
  <c r="AJ3190" i="1"/>
  <c r="AK3190" i="1"/>
  <c r="AT3190" i="1"/>
  <c r="AU3190" i="1"/>
  <c r="AV3190" i="1"/>
  <c r="AW3190" i="1"/>
  <c r="BB3190" i="1" s="1"/>
  <c r="AC3191" i="1"/>
  <c r="AD3191" i="1"/>
  <c r="AE3191" i="1"/>
  <c r="AF3191" i="1"/>
  <c r="AG3191" i="1"/>
  <c r="AH3191" i="1"/>
  <c r="AI3191" i="1"/>
  <c r="AJ3191" i="1"/>
  <c r="AK3191" i="1"/>
  <c r="AO3191" i="1"/>
  <c r="AN3191" i="1" s="1"/>
  <c r="AT3191" i="1"/>
  <c r="AU3191" i="1"/>
  <c r="AV3191" i="1"/>
  <c r="AW3191" i="1"/>
  <c r="BB3191" i="1" s="1"/>
  <c r="AC3192" i="1"/>
  <c r="AD3192" i="1"/>
  <c r="AE3192" i="1"/>
  <c r="AF3192" i="1"/>
  <c r="AO3192" i="1" s="1"/>
  <c r="AG3192" i="1"/>
  <c r="AH3192" i="1"/>
  <c r="AI3192" i="1"/>
  <c r="AJ3192" i="1"/>
  <c r="AK3192" i="1"/>
  <c r="AT3192" i="1"/>
  <c r="AU3192" i="1"/>
  <c r="AV3192" i="1"/>
  <c r="AW3192" i="1"/>
  <c r="BB3192" i="1" s="1"/>
  <c r="AC3193" i="1"/>
  <c r="AD3193" i="1"/>
  <c r="AE3193" i="1"/>
  <c r="AF3193" i="1"/>
  <c r="AO3193" i="1" s="1"/>
  <c r="AN3193" i="1" s="1"/>
  <c r="AG3193" i="1"/>
  <c r="AH3193" i="1"/>
  <c r="AI3193" i="1"/>
  <c r="AJ3193" i="1"/>
  <c r="AK3193" i="1"/>
  <c r="AT3193" i="1"/>
  <c r="AU3193" i="1"/>
  <c r="AV3193" i="1"/>
  <c r="AW3193" i="1"/>
  <c r="BB3193" i="1" s="1"/>
  <c r="AC3194" i="1"/>
  <c r="AD3194" i="1"/>
  <c r="AE3194" i="1"/>
  <c r="AF3194" i="1"/>
  <c r="AO3194" i="1" s="1"/>
  <c r="AG3194" i="1"/>
  <c r="AH3194" i="1"/>
  <c r="AI3194" i="1"/>
  <c r="AJ3194" i="1"/>
  <c r="AK3194" i="1"/>
  <c r="AT3194" i="1"/>
  <c r="AU3194" i="1"/>
  <c r="AV3194" i="1"/>
  <c r="AW3194" i="1"/>
  <c r="BB3194" i="1" s="1"/>
  <c r="AC3195" i="1"/>
  <c r="AD3195" i="1"/>
  <c r="AE3195" i="1"/>
  <c r="AF3195" i="1"/>
  <c r="AO3195" i="1" s="1"/>
  <c r="AN3195" i="1" s="1"/>
  <c r="AG3195" i="1"/>
  <c r="AH3195" i="1"/>
  <c r="AI3195" i="1"/>
  <c r="AJ3195" i="1"/>
  <c r="AK3195" i="1"/>
  <c r="AT3195" i="1"/>
  <c r="AU3195" i="1"/>
  <c r="AV3195" i="1"/>
  <c r="AW3195" i="1"/>
  <c r="BB3195" i="1" s="1"/>
  <c r="AC3196" i="1"/>
  <c r="AD3196" i="1"/>
  <c r="AE3196" i="1"/>
  <c r="AF3196" i="1"/>
  <c r="AO3196" i="1" s="1"/>
  <c r="AG3196" i="1"/>
  <c r="AH3196" i="1"/>
  <c r="AI3196" i="1"/>
  <c r="AJ3196" i="1"/>
  <c r="AK3196" i="1"/>
  <c r="AT3196" i="1"/>
  <c r="AU3196" i="1"/>
  <c r="AV3196" i="1"/>
  <c r="AW3196" i="1"/>
  <c r="BB3196" i="1" s="1"/>
  <c r="AC3197" i="1"/>
  <c r="AD3197" i="1"/>
  <c r="AE3197" i="1"/>
  <c r="AF3197" i="1"/>
  <c r="AG3197" i="1"/>
  <c r="AH3197" i="1"/>
  <c r="AI3197" i="1"/>
  <c r="AJ3197" i="1"/>
  <c r="AK3197" i="1"/>
  <c r="AO3197" i="1"/>
  <c r="AN3197" i="1" s="1"/>
  <c r="AT3197" i="1"/>
  <c r="AU3197" i="1"/>
  <c r="AV3197" i="1"/>
  <c r="AW3197" i="1"/>
  <c r="BB3197" i="1" s="1"/>
  <c r="AC3198" i="1"/>
  <c r="AD3198" i="1"/>
  <c r="AE3198" i="1"/>
  <c r="AF3198" i="1"/>
  <c r="AO3198" i="1" s="1"/>
  <c r="AG3198" i="1"/>
  <c r="AH3198" i="1"/>
  <c r="AI3198" i="1"/>
  <c r="AJ3198" i="1"/>
  <c r="AK3198" i="1"/>
  <c r="AT3198" i="1"/>
  <c r="AU3198" i="1"/>
  <c r="AV3198" i="1"/>
  <c r="AW3198" i="1"/>
  <c r="BB3198" i="1" s="1"/>
  <c r="AC3199" i="1"/>
  <c r="AD3199" i="1"/>
  <c r="AE3199" i="1"/>
  <c r="AF3199" i="1"/>
  <c r="AG3199" i="1"/>
  <c r="AH3199" i="1"/>
  <c r="AI3199" i="1"/>
  <c r="AJ3199" i="1"/>
  <c r="AK3199" i="1"/>
  <c r="AO3199" i="1"/>
  <c r="AN3199" i="1" s="1"/>
  <c r="AT3199" i="1"/>
  <c r="AU3199" i="1"/>
  <c r="AV3199" i="1"/>
  <c r="AW3199" i="1"/>
  <c r="BB3199" i="1" s="1"/>
  <c r="AC3200" i="1"/>
  <c r="AD3200" i="1"/>
  <c r="AE3200" i="1"/>
  <c r="AF3200" i="1"/>
  <c r="AO3200" i="1" s="1"/>
  <c r="AG3200" i="1"/>
  <c r="AH3200" i="1"/>
  <c r="AI3200" i="1"/>
  <c r="AJ3200" i="1"/>
  <c r="AK3200" i="1"/>
  <c r="AT3200" i="1"/>
  <c r="AU3200" i="1"/>
  <c r="AV3200" i="1"/>
  <c r="AW3200" i="1"/>
  <c r="BB3200" i="1" s="1"/>
  <c r="AC3201" i="1"/>
  <c r="AD3201" i="1"/>
  <c r="AE3201" i="1"/>
  <c r="AF3201" i="1"/>
  <c r="AO3201" i="1" s="1"/>
  <c r="AN3201" i="1" s="1"/>
  <c r="AG3201" i="1"/>
  <c r="AH3201" i="1"/>
  <c r="AI3201" i="1"/>
  <c r="AJ3201" i="1"/>
  <c r="AK3201" i="1"/>
  <c r="AT3201" i="1"/>
  <c r="AU3201" i="1"/>
  <c r="AV3201" i="1"/>
  <c r="AW3201" i="1"/>
  <c r="BB3201" i="1" s="1"/>
  <c r="AC3202" i="1"/>
  <c r="AD3202" i="1"/>
  <c r="AE3202" i="1"/>
  <c r="AF3202" i="1"/>
  <c r="AO3202" i="1" s="1"/>
  <c r="AG3202" i="1"/>
  <c r="AH3202" i="1"/>
  <c r="AI3202" i="1"/>
  <c r="AJ3202" i="1"/>
  <c r="AK3202" i="1"/>
  <c r="AT3202" i="1"/>
  <c r="AU3202" i="1"/>
  <c r="AV3202" i="1"/>
  <c r="AW3202" i="1"/>
  <c r="BB3202" i="1" s="1"/>
  <c r="AC3203" i="1"/>
  <c r="AD3203" i="1"/>
  <c r="AE3203" i="1"/>
  <c r="AF3203" i="1"/>
  <c r="AO3203" i="1" s="1"/>
  <c r="AN3203" i="1" s="1"/>
  <c r="AG3203" i="1"/>
  <c r="AH3203" i="1"/>
  <c r="AI3203" i="1"/>
  <c r="AJ3203" i="1"/>
  <c r="AK3203" i="1"/>
  <c r="AT3203" i="1"/>
  <c r="AU3203" i="1"/>
  <c r="AV3203" i="1"/>
  <c r="AW3203" i="1"/>
  <c r="BB3203" i="1" s="1"/>
  <c r="AC3204" i="1"/>
  <c r="AD3204" i="1"/>
  <c r="AE3204" i="1"/>
  <c r="AF3204" i="1"/>
  <c r="AO3204" i="1" s="1"/>
  <c r="AG3204" i="1"/>
  <c r="AH3204" i="1"/>
  <c r="AI3204" i="1"/>
  <c r="AJ3204" i="1"/>
  <c r="AK3204" i="1"/>
  <c r="AT3204" i="1"/>
  <c r="AU3204" i="1"/>
  <c r="AV3204" i="1"/>
  <c r="AW3204" i="1"/>
  <c r="BB3204" i="1" s="1"/>
  <c r="AC3205" i="1"/>
  <c r="AD3205" i="1"/>
  <c r="AE3205" i="1"/>
  <c r="AF3205" i="1"/>
  <c r="AG3205" i="1"/>
  <c r="AH3205" i="1"/>
  <c r="AI3205" i="1"/>
  <c r="AJ3205" i="1"/>
  <c r="AK3205" i="1"/>
  <c r="AO3205" i="1"/>
  <c r="AN3205" i="1" s="1"/>
  <c r="AT3205" i="1"/>
  <c r="AU3205" i="1"/>
  <c r="AV3205" i="1"/>
  <c r="AW3205" i="1"/>
  <c r="BB3205" i="1" s="1"/>
  <c r="AC3206" i="1"/>
  <c r="AD3206" i="1"/>
  <c r="AE3206" i="1"/>
  <c r="AF3206" i="1"/>
  <c r="AO3206" i="1" s="1"/>
  <c r="AG3206" i="1"/>
  <c r="AH3206" i="1"/>
  <c r="AI3206" i="1"/>
  <c r="AJ3206" i="1"/>
  <c r="AK3206" i="1"/>
  <c r="AT3206" i="1"/>
  <c r="AU3206" i="1"/>
  <c r="AV3206" i="1"/>
  <c r="AW3206" i="1"/>
  <c r="BB3206" i="1" s="1"/>
  <c r="AC3207" i="1"/>
  <c r="AD3207" i="1"/>
  <c r="AE3207" i="1"/>
  <c r="AF3207" i="1"/>
  <c r="AG3207" i="1"/>
  <c r="AH3207" i="1"/>
  <c r="AI3207" i="1"/>
  <c r="AJ3207" i="1"/>
  <c r="AK3207" i="1"/>
  <c r="AO3207" i="1"/>
  <c r="AN3207" i="1" s="1"/>
  <c r="AT3207" i="1"/>
  <c r="AU3207" i="1"/>
  <c r="AV3207" i="1"/>
  <c r="AW3207" i="1"/>
  <c r="BB3207" i="1" s="1"/>
  <c r="AC3208" i="1"/>
  <c r="AD3208" i="1"/>
  <c r="AE3208" i="1"/>
  <c r="AF3208" i="1"/>
  <c r="AO3208" i="1" s="1"/>
  <c r="AG3208" i="1"/>
  <c r="AH3208" i="1"/>
  <c r="AI3208" i="1"/>
  <c r="AJ3208" i="1"/>
  <c r="AK3208" i="1"/>
  <c r="AT3208" i="1"/>
  <c r="AU3208" i="1"/>
  <c r="AV3208" i="1"/>
  <c r="AW3208" i="1"/>
  <c r="BB3208" i="1" s="1"/>
  <c r="AC3209" i="1"/>
  <c r="AD3209" i="1"/>
  <c r="AE3209" i="1"/>
  <c r="AF3209" i="1"/>
  <c r="AO3209" i="1" s="1"/>
  <c r="AN3209" i="1" s="1"/>
  <c r="AG3209" i="1"/>
  <c r="AH3209" i="1"/>
  <c r="AI3209" i="1"/>
  <c r="AJ3209" i="1"/>
  <c r="AK3209" i="1"/>
  <c r="AT3209" i="1"/>
  <c r="AU3209" i="1"/>
  <c r="AV3209" i="1"/>
  <c r="AW3209" i="1"/>
  <c r="BB3209" i="1" s="1"/>
  <c r="AC3210" i="1"/>
  <c r="AD3210" i="1"/>
  <c r="AE3210" i="1"/>
  <c r="AF3210" i="1"/>
  <c r="AO3210" i="1" s="1"/>
  <c r="AG3210" i="1"/>
  <c r="AH3210" i="1"/>
  <c r="AI3210" i="1"/>
  <c r="AJ3210" i="1"/>
  <c r="AK3210" i="1"/>
  <c r="AT3210" i="1"/>
  <c r="AU3210" i="1"/>
  <c r="AV3210" i="1"/>
  <c r="AW3210" i="1"/>
  <c r="BB3210" i="1" s="1"/>
  <c r="AC3211" i="1"/>
  <c r="AD3211" i="1"/>
  <c r="AE3211" i="1"/>
  <c r="AF3211" i="1"/>
  <c r="AO3211" i="1" s="1"/>
  <c r="AN3211" i="1" s="1"/>
  <c r="AG3211" i="1"/>
  <c r="AH3211" i="1"/>
  <c r="AI3211" i="1"/>
  <c r="AJ3211" i="1"/>
  <c r="AK3211" i="1"/>
  <c r="AT3211" i="1"/>
  <c r="AU3211" i="1"/>
  <c r="AV3211" i="1"/>
  <c r="AW3211" i="1"/>
  <c r="BB3211" i="1" s="1"/>
  <c r="AC3212" i="1"/>
  <c r="AD3212" i="1"/>
  <c r="AE3212" i="1"/>
  <c r="AF3212" i="1"/>
  <c r="AO3212" i="1" s="1"/>
  <c r="AG3212" i="1"/>
  <c r="AH3212" i="1"/>
  <c r="AI3212" i="1"/>
  <c r="AJ3212" i="1"/>
  <c r="AK3212" i="1"/>
  <c r="AT3212" i="1"/>
  <c r="AU3212" i="1"/>
  <c r="AV3212" i="1"/>
  <c r="AW3212" i="1"/>
  <c r="BB3212" i="1" s="1"/>
  <c r="AC3213" i="1"/>
  <c r="AD3213" i="1"/>
  <c r="AE3213" i="1"/>
  <c r="AF3213" i="1"/>
  <c r="AG3213" i="1"/>
  <c r="AH3213" i="1"/>
  <c r="AI3213" i="1"/>
  <c r="AJ3213" i="1"/>
  <c r="AK3213" i="1"/>
  <c r="AO3213" i="1"/>
  <c r="AN3213" i="1" s="1"/>
  <c r="AT3213" i="1"/>
  <c r="AU3213" i="1"/>
  <c r="AV3213" i="1"/>
  <c r="AW3213" i="1"/>
  <c r="BB3213" i="1" s="1"/>
  <c r="AC3214" i="1"/>
  <c r="AD3214" i="1"/>
  <c r="AE3214" i="1"/>
  <c r="AF3214" i="1"/>
  <c r="AO3214" i="1" s="1"/>
  <c r="AG3214" i="1"/>
  <c r="AH3214" i="1"/>
  <c r="AI3214" i="1"/>
  <c r="AJ3214" i="1"/>
  <c r="AK3214" i="1"/>
  <c r="AT3214" i="1"/>
  <c r="AU3214" i="1"/>
  <c r="AV3214" i="1"/>
  <c r="AW3214" i="1"/>
  <c r="BB3214" i="1" s="1"/>
  <c r="AC3215" i="1"/>
  <c r="AD3215" i="1"/>
  <c r="AE3215" i="1"/>
  <c r="AF3215" i="1"/>
  <c r="AG3215" i="1"/>
  <c r="AH3215" i="1"/>
  <c r="AI3215" i="1"/>
  <c r="AJ3215" i="1"/>
  <c r="AK3215" i="1"/>
  <c r="AO3215" i="1"/>
  <c r="AN3215" i="1" s="1"/>
  <c r="AT3215" i="1"/>
  <c r="AU3215" i="1"/>
  <c r="AV3215" i="1"/>
  <c r="AW3215" i="1"/>
  <c r="BB3215" i="1" s="1"/>
  <c r="AC3216" i="1"/>
  <c r="AD3216" i="1"/>
  <c r="AE3216" i="1"/>
  <c r="AF3216" i="1"/>
  <c r="AO3216" i="1" s="1"/>
  <c r="AG3216" i="1"/>
  <c r="AH3216" i="1"/>
  <c r="AI3216" i="1"/>
  <c r="AJ3216" i="1"/>
  <c r="AK3216" i="1"/>
  <c r="AT3216" i="1"/>
  <c r="AU3216" i="1"/>
  <c r="AV3216" i="1"/>
  <c r="AW3216" i="1"/>
  <c r="BB3216" i="1" s="1"/>
  <c r="AC3217" i="1"/>
  <c r="AD3217" i="1"/>
  <c r="AE3217" i="1"/>
  <c r="AF3217" i="1"/>
  <c r="AO3217" i="1" s="1"/>
  <c r="AN3217" i="1" s="1"/>
  <c r="AG3217" i="1"/>
  <c r="AH3217" i="1"/>
  <c r="AI3217" i="1"/>
  <c r="AJ3217" i="1"/>
  <c r="AK3217" i="1"/>
  <c r="AT3217" i="1"/>
  <c r="AU3217" i="1"/>
  <c r="AV3217" i="1"/>
  <c r="AW3217" i="1"/>
  <c r="BB3217" i="1" s="1"/>
  <c r="AC3218" i="1"/>
  <c r="AD3218" i="1"/>
  <c r="AE3218" i="1"/>
  <c r="AF3218" i="1"/>
  <c r="AO3218" i="1" s="1"/>
  <c r="AG3218" i="1"/>
  <c r="AH3218" i="1"/>
  <c r="AI3218" i="1"/>
  <c r="AJ3218" i="1"/>
  <c r="AK3218" i="1"/>
  <c r="AT3218" i="1"/>
  <c r="AU3218" i="1"/>
  <c r="AV3218" i="1"/>
  <c r="AW3218" i="1"/>
  <c r="BB3218" i="1" s="1"/>
  <c r="AC3219" i="1"/>
  <c r="AD3219" i="1"/>
  <c r="AE3219" i="1"/>
  <c r="AF3219" i="1"/>
  <c r="AO3219" i="1" s="1"/>
  <c r="AN3219" i="1" s="1"/>
  <c r="AG3219" i="1"/>
  <c r="AH3219" i="1"/>
  <c r="AI3219" i="1"/>
  <c r="AJ3219" i="1"/>
  <c r="AK3219" i="1"/>
  <c r="AT3219" i="1"/>
  <c r="AU3219" i="1"/>
  <c r="AV3219" i="1"/>
  <c r="AW3219" i="1"/>
  <c r="BB3219" i="1" s="1"/>
  <c r="AC3220" i="1"/>
  <c r="AD3220" i="1"/>
  <c r="AE3220" i="1"/>
  <c r="AF3220" i="1"/>
  <c r="AO3220" i="1" s="1"/>
  <c r="AG3220" i="1"/>
  <c r="AH3220" i="1"/>
  <c r="AI3220" i="1"/>
  <c r="AJ3220" i="1"/>
  <c r="AK3220" i="1"/>
  <c r="AT3220" i="1"/>
  <c r="AU3220" i="1"/>
  <c r="AV3220" i="1"/>
  <c r="AW3220" i="1"/>
  <c r="BB3220" i="1" s="1"/>
  <c r="AC3221" i="1"/>
  <c r="AD3221" i="1"/>
  <c r="AE3221" i="1"/>
  <c r="AF3221" i="1"/>
  <c r="AG3221" i="1"/>
  <c r="AH3221" i="1"/>
  <c r="AI3221" i="1"/>
  <c r="AJ3221" i="1"/>
  <c r="AK3221" i="1"/>
  <c r="AO3221" i="1"/>
  <c r="AN3221" i="1" s="1"/>
  <c r="AT3221" i="1"/>
  <c r="AU3221" i="1"/>
  <c r="AV3221" i="1"/>
  <c r="AW3221" i="1"/>
  <c r="BB3221" i="1" s="1"/>
  <c r="AC3222" i="1"/>
  <c r="AD3222" i="1"/>
  <c r="AE3222" i="1"/>
  <c r="AF3222" i="1"/>
  <c r="AO3222" i="1" s="1"/>
  <c r="AG3222" i="1"/>
  <c r="AH3222" i="1"/>
  <c r="AI3222" i="1"/>
  <c r="AJ3222" i="1"/>
  <c r="AK3222" i="1"/>
  <c r="AT3222" i="1"/>
  <c r="AU3222" i="1"/>
  <c r="AV3222" i="1"/>
  <c r="AW3222" i="1"/>
  <c r="BB3222" i="1" s="1"/>
  <c r="AC3223" i="1"/>
  <c r="AD3223" i="1"/>
  <c r="AE3223" i="1"/>
  <c r="AF3223" i="1"/>
  <c r="AG3223" i="1"/>
  <c r="AH3223" i="1"/>
  <c r="AI3223" i="1"/>
  <c r="AJ3223" i="1"/>
  <c r="AK3223" i="1"/>
  <c r="AO3223" i="1"/>
  <c r="AN3223" i="1" s="1"/>
  <c r="AT3223" i="1"/>
  <c r="AU3223" i="1"/>
  <c r="AV3223" i="1"/>
  <c r="AW3223" i="1"/>
  <c r="BB3223" i="1" s="1"/>
  <c r="AC3224" i="1"/>
  <c r="AD3224" i="1"/>
  <c r="AE3224" i="1"/>
  <c r="AF3224" i="1"/>
  <c r="AO3224" i="1" s="1"/>
  <c r="AG3224" i="1"/>
  <c r="AH3224" i="1"/>
  <c r="AI3224" i="1"/>
  <c r="AJ3224" i="1"/>
  <c r="AK3224" i="1"/>
  <c r="AT3224" i="1"/>
  <c r="AU3224" i="1"/>
  <c r="AV3224" i="1"/>
  <c r="AW3224" i="1"/>
  <c r="BB3224" i="1" s="1"/>
  <c r="AC3225" i="1"/>
  <c r="AD3225" i="1"/>
  <c r="AE3225" i="1"/>
  <c r="AF3225" i="1"/>
  <c r="AO3225" i="1" s="1"/>
  <c r="AN3225" i="1" s="1"/>
  <c r="AG3225" i="1"/>
  <c r="AH3225" i="1"/>
  <c r="AI3225" i="1"/>
  <c r="AJ3225" i="1"/>
  <c r="AK3225" i="1"/>
  <c r="AT3225" i="1"/>
  <c r="AU3225" i="1"/>
  <c r="AV3225" i="1"/>
  <c r="AW3225" i="1"/>
  <c r="BB3225" i="1" s="1"/>
  <c r="AC3226" i="1"/>
  <c r="AD3226" i="1"/>
  <c r="AE3226" i="1"/>
  <c r="AF3226" i="1"/>
  <c r="AO3226" i="1" s="1"/>
  <c r="AG3226" i="1"/>
  <c r="AH3226" i="1"/>
  <c r="AI3226" i="1"/>
  <c r="AJ3226" i="1"/>
  <c r="AK3226" i="1"/>
  <c r="AT3226" i="1"/>
  <c r="AU3226" i="1"/>
  <c r="AV3226" i="1"/>
  <c r="AW3226" i="1"/>
  <c r="BB3226" i="1" s="1"/>
  <c r="AC3227" i="1"/>
  <c r="AD3227" i="1"/>
  <c r="AE3227" i="1"/>
  <c r="AF3227" i="1"/>
  <c r="AO3227" i="1" s="1"/>
  <c r="AN3227" i="1" s="1"/>
  <c r="AG3227" i="1"/>
  <c r="AH3227" i="1"/>
  <c r="AI3227" i="1"/>
  <c r="AJ3227" i="1"/>
  <c r="AK3227" i="1"/>
  <c r="AT3227" i="1"/>
  <c r="AU3227" i="1"/>
  <c r="AV3227" i="1"/>
  <c r="AW3227" i="1"/>
  <c r="BB3227" i="1" s="1"/>
  <c r="AC3228" i="1"/>
  <c r="AD3228" i="1"/>
  <c r="AE3228" i="1"/>
  <c r="AF3228" i="1"/>
  <c r="AO3228" i="1" s="1"/>
  <c r="AG3228" i="1"/>
  <c r="AH3228" i="1"/>
  <c r="AI3228" i="1"/>
  <c r="AJ3228" i="1"/>
  <c r="AK3228" i="1"/>
  <c r="AT3228" i="1"/>
  <c r="AU3228" i="1"/>
  <c r="AV3228" i="1"/>
  <c r="AW3228" i="1"/>
  <c r="BB3228" i="1" s="1"/>
  <c r="AC3229" i="1"/>
  <c r="AD3229" i="1"/>
  <c r="AE3229" i="1"/>
  <c r="AF3229" i="1"/>
  <c r="AG3229" i="1"/>
  <c r="AH3229" i="1"/>
  <c r="AI3229" i="1"/>
  <c r="AJ3229" i="1"/>
  <c r="AK3229" i="1"/>
  <c r="AO3229" i="1"/>
  <c r="AN3229" i="1" s="1"/>
  <c r="AT3229" i="1"/>
  <c r="AU3229" i="1"/>
  <c r="AV3229" i="1"/>
  <c r="AW3229" i="1"/>
  <c r="BB3229" i="1" s="1"/>
  <c r="AC3230" i="1"/>
  <c r="AD3230" i="1"/>
  <c r="AE3230" i="1"/>
  <c r="AF3230" i="1"/>
  <c r="AO3230" i="1" s="1"/>
  <c r="AG3230" i="1"/>
  <c r="AH3230" i="1"/>
  <c r="AI3230" i="1"/>
  <c r="AJ3230" i="1"/>
  <c r="AK3230" i="1"/>
  <c r="AT3230" i="1"/>
  <c r="AU3230" i="1"/>
  <c r="AV3230" i="1"/>
  <c r="AW3230" i="1"/>
  <c r="BB3230" i="1" s="1"/>
  <c r="AC3231" i="1"/>
  <c r="AD3231" i="1"/>
  <c r="AE3231" i="1"/>
  <c r="AF3231" i="1"/>
  <c r="AG3231" i="1"/>
  <c r="AH3231" i="1"/>
  <c r="AI3231" i="1"/>
  <c r="AJ3231" i="1"/>
  <c r="AK3231" i="1"/>
  <c r="AO3231" i="1"/>
  <c r="AN3231" i="1" s="1"/>
  <c r="AT3231" i="1"/>
  <c r="AU3231" i="1"/>
  <c r="AV3231" i="1"/>
  <c r="AW3231" i="1"/>
  <c r="BB3231" i="1" s="1"/>
  <c r="AC3232" i="1"/>
  <c r="AD3232" i="1"/>
  <c r="AE3232" i="1"/>
  <c r="AF3232" i="1"/>
  <c r="AO3232" i="1" s="1"/>
  <c r="AG3232" i="1"/>
  <c r="AH3232" i="1"/>
  <c r="AI3232" i="1"/>
  <c r="AJ3232" i="1"/>
  <c r="AK3232" i="1"/>
  <c r="AT3232" i="1"/>
  <c r="AU3232" i="1"/>
  <c r="AV3232" i="1"/>
  <c r="AW3232" i="1"/>
  <c r="BB3232" i="1" s="1"/>
  <c r="AC3233" i="1"/>
  <c r="AD3233" i="1"/>
  <c r="AE3233" i="1"/>
  <c r="AF3233" i="1"/>
  <c r="AO3233" i="1" s="1"/>
  <c r="AN3233" i="1" s="1"/>
  <c r="AG3233" i="1"/>
  <c r="AH3233" i="1"/>
  <c r="AI3233" i="1"/>
  <c r="AJ3233" i="1"/>
  <c r="AK3233" i="1"/>
  <c r="AT3233" i="1"/>
  <c r="AU3233" i="1"/>
  <c r="AV3233" i="1"/>
  <c r="AW3233" i="1"/>
  <c r="BB3233" i="1" s="1"/>
  <c r="AC3234" i="1"/>
  <c r="AD3234" i="1"/>
  <c r="AE3234" i="1"/>
  <c r="AF3234" i="1"/>
  <c r="AO3234" i="1" s="1"/>
  <c r="AG3234" i="1"/>
  <c r="AH3234" i="1"/>
  <c r="AI3234" i="1"/>
  <c r="AJ3234" i="1"/>
  <c r="AK3234" i="1"/>
  <c r="AT3234" i="1"/>
  <c r="AU3234" i="1"/>
  <c r="AV3234" i="1"/>
  <c r="AW3234" i="1"/>
  <c r="BB3234" i="1" s="1"/>
  <c r="AC3235" i="1"/>
  <c r="AD3235" i="1"/>
  <c r="AE3235" i="1"/>
  <c r="AF3235" i="1"/>
  <c r="AO3235" i="1" s="1"/>
  <c r="AN3235" i="1" s="1"/>
  <c r="AG3235" i="1"/>
  <c r="AH3235" i="1"/>
  <c r="AI3235" i="1"/>
  <c r="AJ3235" i="1"/>
  <c r="AK3235" i="1"/>
  <c r="AT3235" i="1"/>
  <c r="AU3235" i="1"/>
  <c r="AV3235" i="1"/>
  <c r="AW3235" i="1"/>
  <c r="BB3235" i="1" s="1"/>
  <c r="AC3236" i="1"/>
  <c r="AD3236" i="1"/>
  <c r="AE3236" i="1"/>
  <c r="AF3236" i="1"/>
  <c r="AO3236" i="1" s="1"/>
  <c r="AG3236" i="1"/>
  <c r="AH3236" i="1"/>
  <c r="AI3236" i="1"/>
  <c r="AJ3236" i="1"/>
  <c r="AK3236" i="1"/>
  <c r="AT3236" i="1"/>
  <c r="AU3236" i="1"/>
  <c r="AV3236" i="1"/>
  <c r="AW3236" i="1"/>
  <c r="BB3236" i="1" s="1"/>
  <c r="AC3237" i="1"/>
  <c r="AD3237" i="1"/>
  <c r="AE3237" i="1"/>
  <c r="AF3237" i="1"/>
  <c r="AG3237" i="1"/>
  <c r="AH3237" i="1"/>
  <c r="AI3237" i="1"/>
  <c r="AJ3237" i="1"/>
  <c r="AK3237" i="1"/>
  <c r="AO3237" i="1"/>
  <c r="AN3237" i="1" s="1"/>
  <c r="AT3237" i="1"/>
  <c r="AU3237" i="1"/>
  <c r="AV3237" i="1"/>
  <c r="AW3237" i="1"/>
  <c r="BB3237" i="1" s="1"/>
  <c r="AC3238" i="1"/>
  <c r="AD3238" i="1"/>
  <c r="AE3238" i="1"/>
  <c r="AF3238" i="1"/>
  <c r="AO3238" i="1" s="1"/>
  <c r="AG3238" i="1"/>
  <c r="AH3238" i="1"/>
  <c r="AI3238" i="1"/>
  <c r="AJ3238" i="1"/>
  <c r="AK3238" i="1"/>
  <c r="AT3238" i="1"/>
  <c r="AU3238" i="1"/>
  <c r="AV3238" i="1"/>
  <c r="AW3238" i="1"/>
  <c r="BB3238" i="1" s="1"/>
  <c r="AC3239" i="1"/>
  <c r="AD3239" i="1"/>
  <c r="AE3239" i="1"/>
  <c r="AF3239" i="1"/>
  <c r="AG3239" i="1"/>
  <c r="AH3239" i="1"/>
  <c r="AI3239" i="1"/>
  <c r="AJ3239" i="1"/>
  <c r="AK3239" i="1"/>
  <c r="AO3239" i="1"/>
  <c r="AN3239" i="1" s="1"/>
  <c r="AT3239" i="1"/>
  <c r="AU3239" i="1"/>
  <c r="AV3239" i="1"/>
  <c r="AW3239" i="1"/>
  <c r="BB3239" i="1" s="1"/>
  <c r="AC3240" i="1"/>
  <c r="AD3240" i="1"/>
  <c r="AE3240" i="1"/>
  <c r="AF3240" i="1"/>
  <c r="AO3240" i="1" s="1"/>
  <c r="AG3240" i="1"/>
  <c r="AH3240" i="1"/>
  <c r="AI3240" i="1"/>
  <c r="AJ3240" i="1"/>
  <c r="AK3240" i="1"/>
  <c r="AT3240" i="1"/>
  <c r="AU3240" i="1"/>
  <c r="AV3240" i="1"/>
  <c r="AW3240" i="1"/>
  <c r="BB3240" i="1" s="1"/>
  <c r="AC3241" i="1"/>
  <c r="AD3241" i="1"/>
  <c r="AE3241" i="1"/>
  <c r="AF3241" i="1"/>
  <c r="AO3241" i="1" s="1"/>
  <c r="AN3241" i="1" s="1"/>
  <c r="AG3241" i="1"/>
  <c r="AH3241" i="1"/>
  <c r="AI3241" i="1"/>
  <c r="AJ3241" i="1"/>
  <c r="AK3241" i="1"/>
  <c r="AT3241" i="1"/>
  <c r="AU3241" i="1"/>
  <c r="AV3241" i="1"/>
  <c r="AW3241" i="1"/>
  <c r="BB3241" i="1" s="1"/>
  <c r="AC3242" i="1"/>
  <c r="AD3242" i="1"/>
  <c r="AE3242" i="1"/>
  <c r="AF3242" i="1"/>
  <c r="AO3242" i="1" s="1"/>
  <c r="AG3242" i="1"/>
  <c r="AH3242" i="1"/>
  <c r="AI3242" i="1"/>
  <c r="AJ3242" i="1"/>
  <c r="AK3242" i="1"/>
  <c r="AT3242" i="1"/>
  <c r="AU3242" i="1"/>
  <c r="AV3242" i="1"/>
  <c r="AW3242" i="1"/>
  <c r="BB3242" i="1" s="1"/>
  <c r="AC3243" i="1"/>
  <c r="AD3243" i="1"/>
  <c r="AE3243" i="1"/>
  <c r="AF3243" i="1"/>
  <c r="AO3243" i="1" s="1"/>
  <c r="AN3243" i="1" s="1"/>
  <c r="AG3243" i="1"/>
  <c r="AH3243" i="1"/>
  <c r="AI3243" i="1"/>
  <c r="AJ3243" i="1"/>
  <c r="AK3243" i="1"/>
  <c r="AT3243" i="1"/>
  <c r="AU3243" i="1"/>
  <c r="AV3243" i="1"/>
  <c r="AW3243" i="1"/>
  <c r="BB3243" i="1" s="1"/>
  <c r="AC3244" i="1"/>
  <c r="AD3244" i="1"/>
  <c r="AE3244" i="1"/>
  <c r="AF3244" i="1"/>
  <c r="AO3244" i="1" s="1"/>
  <c r="AG3244" i="1"/>
  <c r="AH3244" i="1"/>
  <c r="AI3244" i="1"/>
  <c r="AJ3244" i="1"/>
  <c r="AK3244" i="1"/>
  <c r="AT3244" i="1"/>
  <c r="AU3244" i="1"/>
  <c r="AV3244" i="1"/>
  <c r="AW3244" i="1"/>
  <c r="BB3244" i="1" s="1"/>
  <c r="AC3245" i="1"/>
  <c r="AD3245" i="1"/>
  <c r="AE3245" i="1"/>
  <c r="AF3245" i="1"/>
  <c r="AG3245" i="1"/>
  <c r="AH3245" i="1"/>
  <c r="AI3245" i="1"/>
  <c r="AJ3245" i="1"/>
  <c r="AK3245" i="1"/>
  <c r="AO3245" i="1"/>
  <c r="AN3245" i="1" s="1"/>
  <c r="AT3245" i="1"/>
  <c r="AU3245" i="1"/>
  <c r="AV3245" i="1"/>
  <c r="AW3245" i="1"/>
  <c r="BB3245" i="1" s="1"/>
  <c r="AC3246" i="1"/>
  <c r="AD3246" i="1"/>
  <c r="AE3246" i="1"/>
  <c r="AF3246" i="1"/>
  <c r="AO3246" i="1" s="1"/>
  <c r="AG3246" i="1"/>
  <c r="AH3246" i="1"/>
  <c r="AI3246" i="1"/>
  <c r="AJ3246" i="1"/>
  <c r="AK3246" i="1"/>
  <c r="AT3246" i="1"/>
  <c r="AU3246" i="1"/>
  <c r="AV3246" i="1"/>
  <c r="AW3246" i="1"/>
  <c r="BB3246" i="1" s="1"/>
  <c r="AC3247" i="1"/>
  <c r="AD3247" i="1"/>
  <c r="AE3247" i="1"/>
  <c r="AF3247" i="1"/>
  <c r="AG3247" i="1"/>
  <c r="AH3247" i="1"/>
  <c r="AI3247" i="1"/>
  <c r="AJ3247" i="1"/>
  <c r="AK3247" i="1"/>
  <c r="AO3247" i="1"/>
  <c r="AN3247" i="1" s="1"/>
  <c r="AT3247" i="1"/>
  <c r="AU3247" i="1"/>
  <c r="AV3247" i="1"/>
  <c r="AW3247" i="1"/>
  <c r="BB3247" i="1" s="1"/>
  <c r="AC3248" i="1"/>
  <c r="AD3248" i="1"/>
  <c r="AE3248" i="1"/>
  <c r="AF3248" i="1"/>
  <c r="AO3248" i="1" s="1"/>
  <c r="AG3248" i="1"/>
  <c r="AH3248" i="1"/>
  <c r="AI3248" i="1"/>
  <c r="AJ3248" i="1"/>
  <c r="AK3248" i="1"/>
  <c r="AT3248" i="1"/>
  <c r="AU3248" i="1"/>
  <c r="AV3248" i="1"/>
  <c r="AW3248" i="1"/>
  <c r="BB3248" i="1" s="1"/>
  <c r="AC3249" i="1"/>
  <c r="AD3249" i="1"/>
  <c r="AE3249" i="1"/>
  <c r="AF3249" i="1"/>
  <c r="AO3249" i="1" s="1"/>
  <c r="AN3249" i="1" s="1"/>
  <c r="AG3249" i="1"/>
  <c r="AH3249" i="1"/>
  <c r="AI3249" i="1"/>
  <c r="AJ3249" i="1"/>
  <c r="AK3249" i="1"/>
  <c r="AT3249" i="1"/>
  <c r="AU3249" i="1"/>
  <c r="AV3249" i="1"/>
  <c r="AW3249" i="1"/>
  <c r="BB3249" i="1" s="1"/>
  <c r="AC3250" i="1"/>
  <c r="AD3250" i="1"/>
  <c r="AE3250" i="1"/>
  <c r="AF3250" i="1"/>
  <c r="AO3250" i="1" s="1"/>
  <c r="AG3250" i="1"/>
  <c r="AH3250" i="1"/>
  <c r="AI3250" i="1"/>
  <c r="AJ3250" i="1"/>
  <c r="AK3250" i="1"/>
  <c r="AT3250" i="1"/>
  <c r="AU3250" i="1"/>
  <c r="AV3250" i="1"/>
  <c r="AW3250" i="1"/>
  <c r="BB3250" i="1" s="1"/>
  <c r="AC3251" i="1"/>
  <c r="AD3251" i="1"/>
  <c r="AE3251" i="1"/>
  <c r="AF3251" i="1"/>
  <c r="AO3251" i="1" s="1"/>
  <c r="AN3251" i="1" s="1"/>
  <c r="AG3251" i="1"/>
  <c r="AH3251" i="1"/>
  <c r="AI3251" i="1"/>
  <c r="AJ3251" i="1"/>
  <c r="AK3251" i="1"/>
  <c r="AT3251" i="1"/>
  <c r="AU3251" i="1"/>
  <c r="AV3251" i="1"/>
  <c r="AW3251" i="1"/>
  <c r="BB3251" i="1" s="1"/>
  <c r="AC3252" i="1"/>
  <c r="AD3252" i="1"/>
  <c r="AE3252" i="1"/>
  <c r="AF3252" i="1"/>
  <c r="AO3252" i="1" s="1"/>
  <c r="AG3252" i="1"/>
  <c r="AH3252" i="1"/>
  <c r="AI3252" i="1"/>
  <c r="AJ3252" i="1"/>
  <c r="AK3252" i="1"/>
  <c r="AT3252" i="1"/>
  <c r="AU3252" i="1"/>
  <c r="AV3252" i="1"/>
  <c r="AW3252" i="1"/>
  <c r="BB3252" i="1" s="1"/>
  <c r="AC3253" i="1"/>
  <c r="AD3253" i="1"/>
  <c r="AE3253" i="1"/>
  <c r="AF3253" i="1"/>
  <c r="AG3253" i="1"/>
  <c r="AH3253" i="1"/>
  <c r="AI3253" i="1"/>
  <c r="AJ3253" i="1"/>
  <c r="AK3253" i="1"/>
  <c r="AO3253" i="1"/>
  <c r="AN3253" i="1" s="1"/>
  <c r="AT3253" i="1"/>
  <c r="AU3253" i="1"/>
  <c r="AV3253" i="1"/>
  <c r="AW3253" i="1"/>
  <c r="BB3253" i="1" s="1"/>
  <c r="AC3254" i="1"/>
  <c r="AD3254" i="1"/>
  <c r="AE3254" i="1"/>
  <c r="AF3254" i="1"/>
  <c r="AO3254" i="1" s="1"/>
  <c r="AG3254" i="1"/>
  <c r="AH3254" i="1"/>
  <c r="AI3254" i="1"/>
  <c r="AJ3254" i="1"/>
  <c r="AK3254" i="1"/>
  <c r="AT3254" i="1"/>
  <c r="AU3254" i="1"/>
  <c r="AV3254" i="1"/>
  <c r="AW3254" i="1"/>
  <c r="BB3254" i="1" s="1"/>
  <c r="AC3255" i="1"/>
  <c r="AD3255" i="1"/>
  <c r="AE3255" i="1"/>
  <c r="AF3255" i="1"/>
  <c r="AG3255" i="1"/>
  <c r="AH3255" i="1"/>
  <c r="AI3255" i="1"/>
  <c r="AJ3255" i="1"/>
  <c r="AK3255" i="1"/>
  <c r="AO3255" i="1"/>
  <c r="AN3255" i="1" s="1"/>
  <c r="AT3255" i="1"/>
  <c r="AU3255" i="1"/>
  <c r="AV3255" i="1"/>
  <c r="AW3255" i="1"/>
  <c r="BB3255" i="1" s="1"/>
  <c r="AC3256" i="1"/>
  <c r="AD3256" i="1"/>
  <c r="AE3256" i="1"/>
  <c r="AF3256" i="1"/>
  <c r="AO3256" i="1" s="1"/>
  <c r="AG3256" i="1"/>
  <c r="AH3256" i="1"/>
  <c r="AI3256" i="1"/>
  <c r="AJ3256" i="1"/>
  <c r="AK3256" i="1"/>
  <c r="AT3256" i="1"/>
  <c r="AU3256" i="1"/>
  <c r="AV3256" i="1"/>
  <c r="AW3256" i="1"/>
  <c r="BB3256" i="1" s="1"/>
  <c r="AC3257" i="1"/>
  <c r="AD3257" i="1"/>
  <c r="AE3257" i="1"/>
  <c r="AF3257" i="1"/>
  <c r="AO3257" i="1" s="1"/>
  <c r="AN3257" i="1" s="1"/>
  <c r="AG3257" i="1"/>
  <c r="AH3257" i="1"/>
  <c r="AI3257" i="1"/>
  <c r="AJ3257" i="1"/>
  <c r="AK3257" i="1"/>
  <c r="AT3257" i="1"/>
  <c r="AU3257" i="1"/>
  <c r="AV3257" i="1"/>
  <c r="AW3257" i="1"/>
  <c r="BB3257" i="1" s="1"/>
  <c r="AC3258" i="1"/>
  <c r="AD3258" i="1"/>
  <c r="AE3258" i="1"/>
  <c r="AF3258" i="1"/>
  <c r="AO3258" i="1" s="1"/>
  <c r="AG3258" i="1"/>
  <c r="AH3258" i="1"/>
  <c r="AI3258" i="1"/>
  <c r="AJ3258" i="1"/>
  <c r="AK3258" i="1"/>
  <c r="AT3258" i="1"/>
  <c r="AU3258" i="1"/>
  <c r="AV3258" i="1"/>
  <c r="AW3258" i="1"/>
  <c r="BB3258" i="1" s="1"/>
  <c r="AC3259" i="1"/>
  <c r="AD3259" i="1"/>
  <c r="AE3259" i="1"/>
  <c r="AF3259" i="1"/>
  <c r="AO3259" i="1" s="1"/>
  <c r="AN3259" i="1" s="1"/>
  <c r="AG3259" i="1"/>
  <c r="AH3259" i="1"/>
  <c r="AI3259" i="1"/>
  <c r="AJ3259" i="1"/>
  <c r="AK3259" i="1"/>
  <c r="AT3259" i="1"/>
  <c r="AU3259" i="1"/>
  <c r="AV3259" i="1"/>
  <c r="AW3259" i="1"/>
  <c r="BB3259" i="1" s="1"/>
  <c r="AC3260" i="1"/>
  <c r="AD3260" i="1"/>
  <c r="AE3260" i="1"/>
  <c r="AF3260" i="1"/>
  <c r="AO3260" i="1" s="1"/>
  <c r="AG3260" i="1"/>
  <c r="AH3260" i="1"/>
  <c r="AI3260" i="1"/>
  <c r="AJ3260" i="1"/>
  <c r="AK3260" i="1"/>
  <c r="AT3260" i="1"/>
  <c r="AU3260" i="1"/>
  <c r="AV3260" i="1"/>
  <c r="AW3260" i="1"/>
  <c r="BB3260" i="1" s="1"/>
  <c r="AC3261" i="1"/>
  <c r="AD3261" i="1"/>
  <c r="AE3261" i="1"/>
  <c r="AF3261" i="1"/>
  <c r="AG3261" i="1"/>
  <c r="AH3261" i="1"/>
  <c r="AI3261" i="1"/>
  <c r="AJ3261" i="1"/>
  <c r="AK3261" i="1"/>
  <c r="AO3261" i="1"/>
  <c r="AN3261" i="1" s="1"/>
  <c r="AT3261" i="1"/>
  <c r="AU3261" i="1"/>
  <c r="AV3261" i="1"/>
  <c r="AW3261" i="1"/>
  <c r="BB3261" i="1" s="1"/>
  <c r="AC3262" i="1"/>
  <c r="AD3262" i="1"/>
  <c r="AE3262" i="1"/>
  <c r="AF3262" i="1"/>
  <c r="AO3262" i="1" s="1"/>
  <c r="AG3262" i="1"/>
  <c r="AH3262" i="1"/>
  <c r="AI3262" i="1"/>
  <c r="AJ3262" i="1"/>
  <c r="AK3262" i="1"/>
  <c r="AT3262" i="1"/>
  <c r="AU3262" i="1"/>
  <c r="AV3262" i="1"/>
  <c r="AW3262" i="1"/>
  <c r="BB3262" i="1" s="1"/>
  <c r="AC3263" i="1"/>
  <c r="AD3263" i="1"/>
  <c r="AE3263" i="1"/>
  <c r="AF3263" i="1"/>
  <c r="AG3263" i="1"/>
  <c r="AH3263" i="1"/>
  <c r="AI3263" i="1"/>
  <c r="AJ3263" i="1"/>
  <c r="AK3263" i="1"/>
  <c r="AO3263" i="1"/>
  <c r="AN3263" i="1" s="1"/>
  <c r="AT3263" i="1"/>
  <c r="AU3263" i="1"/>
  <c r="AV3263" i="1"/>
  <c r="AW3263" i="1"/>
  <c r="BB3263" i="1" s="1"/>
  <c r="AC3264" i="1"/>
  <c r="AD3264" i="1"/>
  <c r="AE3264" i="1"/>
  <c r="AF3264" i="1"/>
  <c r="AO3264" i="1" s="1"/>
  <c r="AG3264" i="1"/>
  <c r="AH3264" i="1"/>
  <c r="AI3264" i="1"/>
  <c r="AJ3264" i="1"/>
  <c r="AK3264" i="1"/>
  <c r="AT3264" i="1"/>
  <c r="AU3264" i="1"/>
  <c r="AV3264" i="1"/>
  <c r="AW3264" i="1"/>
  <c r="BB3264" i="1" s="1"/>
  <c r="AC3265" i="1"/>
  <c r="AD3265" i="1"/>
  <c r="AE3265" i="1"/>
  <c r="AF3265" i="1"/>
  <c r="AO3265" i="1" s="1"/>
  <c r="AN3265" i="1" s="1"/>
  <c r="AG3265" i="1"/>
  <c r="AH3265" i="1"/>
  <c r="AI3265" i="1"/>
  <c r="AJ3265" i="1"/>
  <c r="AK3265" i="1"/>
  <c r="AT3265" i="1"/>
  <c r="AU3265" i="1"/>
  <c r="AV3265" i="1"/>
  <c r="AW3265" i="1"/>
  <c r="BB3265" i="1" s="1"/>
  <c r="AC3266" i="1"/>
  <c r="AD3266" i="1"/>
  <c r="AE3266" i="1"/>
  <c r="AF3266" i="1"/>
  <c r="AO3266" i="1" s="1"/>
  <c r="AG3266" i="1"/>
  <c r="AH3266" i="1"/>
  <c r="AI3266" i="1"/>
  <c r="AJ3266" i="1"/>
  <c r="AK3266" i="1"/>
  <c r="AT3266" i="1"/>
  <c r="AU3266" i="1"/>
  <c r="AV3266" i="1"/>
  <c r="AW3266" i="1"/>
  <c r="BB3266" i="1" s="1"/>
  <c r="AC3267" i="1"/>
  <c r="AD3267" i="1"/>
  <c r="AE3267" i="1"/>
  <c r="AF3267" i="1"/>
  <c r="AO3267" i="1" s="1"/>
  <c r="AN3267" i="1" s="1"/>
  <c r="AG3267" i="1"/>
  <c r="AH3267" i="1"/>
  <c r="AI3267" i="1"/>
  <c r="AJ3267" i="1"/>
  <c r="AK3267" i="1"/>
  <c r="AT3267" i="1"/>
  <c r="AU3267" i="1"/>
  <c r="AV3267" i="1"/>
  <c r="AW3267" i="1"/>
  <c r="BB3267" i="1" s="1"/>
  <c r="AC3268" i="1"/>
  <c r="AD3268" i="1"/>
  <c r="AE3268" i="1"/>
  <c r="AF3268" i="1"/>
  <c r="AO3268" i="1" s="1"/>
  <c r="AG3268" i="1"/>
  <c r="AH3268" i="1"/>
  <c r="AI3268" i="1"/>
  <c r="AJ3268" i="1"/>
  <c r="AK3268" i="1"/>
  <c r="AT3268" i="1"/>
  <c r="AU3268" i="1"/>
  <c r="AV3268" i="1"/>
  <c r="AW3268" i="1"/>
  <c r="BB3268" i="1" s="1"/>
  <c r="AC3269" i="1"/>
  <c r="AD3269" i="1"/>
  <c r="AE3269" i="1"/>
  <c r="AF3269" i="1"/>
  <c r="AG3269" i="1"/>
  <c r="AH3269" i="1"/>
  <c r="AI3269" i="1"/>
  <c r="AJ3269" i="1"/>
  <c r="AK3269" i="1"/>
  <c r="AO3269" i="1"/>
  <c r="AN3269" i="1" s="1"/>
  <c r="AT3269" i="1"/>
  <c r="AU3269" i="1"/>
  <c r="AV3269" i="1"/>
  <c r="AW3269" i="1"/>
  <c r="BB3269" i="1" s="1"/>
  <c r="AC3270" i="1"/>
  <c r="AD3270" i="1"/>
  <c r="AE3270" i="1"/>
  <c r="AF3270" i="1"/>
  <c r="AO3270" i="1" s="1"/>
  <c r="AG3270" i="1"/>
  <c r="AH3270" i="1"/>
  <c r="AI3270" i="1"/>
  <c r="AJ3270" i="1"/>
  <c r="AK3270" i="1"/>
  <c r="AT3270" i="1"/>
  <c r="AU3270" i="1"/>
  <c r="AV3270" i="1"/>
  <c r="AW3270" i="1"/>
  <c r="BB3270" i="1" s="1"/>
  <c r="AC3271" i="1"/>
  <c r="AD3271" i="1"/>
  <c r="AE3271" i="1"/>
  <c r="AF3271" i="1"/>
  <c r="AG3271" i="1"/>
  <c r="AH3271" i="1"/>
  <c r="AI3271" i="1"/>
  <c r="AJ3271" i="1"/>
  <c r="AK3271" i="1"/>
  <c r="AO3271" i="1"/>
  <c r="AN3271" i="1" s="1"/>
  <c r="AT3271" i="1"/>
  <c r="AU3271" i="1"/>
  <c r="AV3271" i="1"/>
  <c r="AW3271" i="1"/>
  <c r="BB3271" i="1" s="1"/>
  <c r="AC3272" i="1"/>
  <c r="AD3272" i="1"/>
  <c r="AE3272" i="1"/>
  <c r="AF3272" i="1"/>
  <c r="AO3272" i="1" s="1"/>
  <c r="AG3272" i="1"/>
  <c r="AH3272" i="1"/>
  <c r="AI3272" i="1"/>
  <c r="AJ3272" i="1"/>
  <c r="AK3272" i="1"/>
  <c r="AT3272" i="1"/>
  <c r="AU3272" i="1"/>
  <c r="AV3272" i="1"/>
  <c r="AW3272" i="1"/>
  <c r="BB3272" i="1" s="1"/>
  <c r="AC3273" i="1"/>
  <c r="AD3273" i="1"/>
  <c r="AE3273" i="1"/>
  <c r="AF3273" i="1"/>
  <c r="AO3273" i="1" s="1"/>
  <c r="AN3273" i="1" s="1"/>
  <c r="AG3273" i="1"/>
  <c r="AH3273" i="1"/>
  <c r="AI3273" i="1"/>
  <c r="AJ3273" i="1"/>
  <c r="AK3273" i="1"/>
  <c r="AT3273" i="1"/>
  <c r="AU3273" i="1"/>
  <c r="AV3273" i="1"/>
  <c r="AW3273" i="1"/>
  <c r="BB3273" i="1" s="1"/>
  <c r="AC3274" i="1"/>
  <c r="AD3274" i="1"/>
  <c r="AE3274" i="1"/>
  <c r="AF3274" i="1"/>
  <c r="AO3274" i="1" s="1"/>
  <c r="AG3274" i="1"/>
  <c r="AH3274" i="1"/>
  <c r="AI3274" i="1"/>
  <c r="AJ3274" i="1"/>
  <c r="AK3274" i="1"/>
  <c r="AT3274" i="1"/>
  <c r="AU3274" i="1"/>
  <c r="AV3274" i="1"/>
  <c r="AW3274" i="1"/>
  <c r="BB3274" i="1" s="1"/>
  <c r="AC3275" i="1"/>
  <c r="AD3275" i="1"/>
  <c r="AE3275" i="1"/>
  <c r="AF3275" i="1"/>
  <c r="AO3275" i="1" s="1"/>
  <c r="AN3275" i="1" s="1"/>
  <c r="AG3275" i="1"/>
  <c r="AH3275" i="1"/>
  <c r="AI3275" i="1"/>
  <c r="AJ3275" i="1"/>
  <c r="AK3275" i="1"/>
  <c r="AT3275" i="1"/>
  <c r="AU3275" i="1"/>
  <c r="AV3275" i="1"/>
  <c r="AW3275" i="1"/>
  <c r="BB3275" i="1" s="1"/>
  <c r="AC3276" i="1"/>
  <c r="AD3276" i="1"/>
  <c r="AE3276" i="1"/>
  <c r="AF3276" i="1"/>
  <c r="AO3276" i="1" s="1"/>
  <c r="AG3276" i="1"/>
  <c r="AH3276" i="1"/>
  <c r="AI3276" i="1"/>
  <c r="AJ3276" i="1"/>
  <c r="AK3276" i="1"/>
  <c r="AT3276" i="1"/>
  <c r="AU3276" i="1"/>
  <c r="AV3276" i="1"/>
  <c r="AW3276" i="1"/>
  <c r="BB3276" i="1" s="1"/>
  <c r="AC3277" i="1"/>
  <c r="AD3277" i="1"/>
  <c r="AE3277" i="1"/>
  <c r="AF3277" i="1"/>
  <c r="AG3277" i="1"/>
  <c r="AH3277" i="1"/>
  <c r="AI3277" i="1"/>
  <c r="AJ3277" i="1"/>
  <c r="AK3277" i="1"/>
  <c r="AO3277" i="1"/>
  <c r="AN3277" i="1" s="1"/>
  <c r="AT3277" i="1"/>
  <c r="AU3277" i="1"/>
  <c r="AV3277" i="1"/>
  <c r="AW3277" i="1"/>
  <c r="BB3277" i="1" s="1"/>
  <c r="AC3278" i="1"/>
  <c r="AD3278" i="1"/>
  <c r="AE3278" i="1"/>
  <c r="AF3278" i="1"/>
  <c r="AO3278" i="1" s="1"/>
  <c r="AG3278" i="1"/>
  <c r="AH3278" i="1"/>
  <c r="AI3278" i="1"/>
  <c r="AJ3278" i="1"/>
  <c r="AK3278" i="1"/>
  <c r="AT3278" i="1"/>
  <c r="AU3278" i="1"/>
  <c r="AV3278" i="1"/>
  <c r="AW3278" i="1"/>
  <c r="BB3278" i="1" s="1"/>
  <c r="AC3279" i="1"/>
  <c r="AD3279" i="1"/>
  <c r="AE3279" i="1"/>
  <c r="AF3279" i="1"/>
  <c r="AG3279" i="1"/>
  <c r="AH3279" i="1"/>
  <c r="AI3279" i="1"/>
  <c r="AJ3279" i="1"/>
  <c r="AK3279" i="1"/>
  <c r="AO3279" i="1"/>
  <c r="AN3279" i="1" s="1"/>
  <c r="AT3279" i="1"/>
  <c r="AU3279" i="1"/>
  <c r="AV3279" i="1"/>
  <c r="AW3279" i="1"/>
  <c r="BB3279" i="1" s="1"/>
  <c r="AC3280" i="1"/>
  <c r="AD3280" i="1"/>
  <c r="AE3280" i="1"/>
  <c r="AF3280" i="1"/>
  <c r="AO3280" i="1" s="1"/>
  <c r="AG3280" i="1"/>
  <c r="AH3280" i="1"/>
  <c r="AI3280" i="1"/>
  <c r="AJ3280" i="1"/>
  <c r="AK3280" i="1"/>
  <c r="AT3280" i="1"/>
  <c r="AU3280" i="1"/>
  <c r="AV3280" i="1"/>
  <c r="AW3280" i="1"/>
  <c r="BB3280" i="1" s="1"/>
  <c r="AC3281" i="1"/>
  <c r="AD3281" i="1"/>
  <c r="AE3281" i="1"/>
  <c r="AF3281" i="1"/>
  <c r="AO3281" i="1" s="1"/>
  <c r="AN3281" i="1" s="1"/>
  <c r="AG3281" i="1"/>
  <c r="AH3281" i="1"/>
  <c r="AI3281" i="1"/>
  <c r="AJ3281" i="1"/>
  <c r="AK3281" i="1"/>
  <c r="AT3281" i="1"/>
  <c r="AU3281" i="1"/>
  <c r="AV3281" i="1"/>
  <c r="AW3281" i="1"/>
  <c r="BB3281" i="1" s="1"/>
  <c r="AC3282" i="1"/>
  <c r="AD3282" i="1"/>
  <c r="AE3282" i="1"/>
  <c r="AF3282" i="1"/>
  <c r="AO3282" i="1" s="1"/>
  <c r="AG3282" i="1"/>
  <c r="AH3282" i="1"/>
  <c r="AI3282" i="1"/>
  <c r="AJ3282" i="1"/>
  <c r="AK3282" i="1"/>
  <c r="AT3282" i="1"/>
  <c r="AU3282" i="1"/>
  <c r="AV3282" i="1"/>
  <c r="AW3282" i="1"/>
  <c r="BB3282" i="1" s="1"/>
  <c r="AC3283" i="1"/>
  <c r="AD3283" i="1"/>
  <c r="AE3283" i="1"/>
  <c r="AF3283" i="1"/>
  <c r="AO3283" i="1" s="1"/>
  <c r="AN3283" i="1" s="1"/>
  <c r="AG3283" i="1"/>
  <c r="AH3283" i="1"/>
  <c r="AI3283" i="1"/>
  <c r="AJ3283" i="1"/>
  <c r="AK3283" i="1"/>
  <c r="AT3283" i="1"/>
  <c r="AU3283" i="1"/>
  <c r="AV3283" i="1"/>
  <c r="AW3283" i="1"/>
  <c r="BB3283" i="1" s="1"/>
  <c r="AC3284" i="1"/>
  <c r="AD3284" i="1"/>
  <c r="AE3284" i="1"/>
  <c r="AF3284" i="1"/>
  <c r="AO3284" i="1" s="1"/>
  <c r="AG3284" i="1"/>
  <c r="AH3284" i="1"/>
  <c r="AI3284" i="1"/>
  <c r="AJ3284" i="1"/>
  <c r="AK3284" i="1"/>
  <c r="AT3284" i="1"/>
  <c r="AU3284" i="1"/>
  <c r="AV3284" i="1"/>
  <c r="AW3284" i="1"/>
  <c r="BB3284" i="1" s="1"/>
  <c r="AC3285" i="1"/>
  <c r="AD3285" i="1"/>
  <c r="AE3285" i="1"/>
  <c r="AF3285" i="1"/>
  <c r="AG3285" i="1"/>
  <c r="AH3285" i="1"/>
  <c r="AI3285" i="1"/>
  <c r="AJ3285" i="1"/>
  <c r="AK3285" i="1"/>
  <c r="AO3285" i="1"/>
  <c r="AN3285" i="1" s="1"/>
  <c r="AT3285" i="1"/>
  <c r="AU3285" i="1"/>
  <c r="AV3285" i="1"/>
  <c r="AW3285" i="1"/>
  <c r="BB3285" i="1" s="1"/>
  <c r="AC3286" i="1"/>
  <c r="AD3286" i="1"/>
  <c r="AE3286" i="1"/>
  <c r="AF3286" i="1"/>
  <c r="AO3286" i="1" s="1"/>
  <c r="AG3286" i="1"/>
  <c r="AH3286" i="1"/>
  <c r="AI3286" i="1"/>
  <c r="AJ3286" i="1"/>
  <c r="AK3286" i="1"/>
  <c r="AT3286" i="1"/>
  <c r="AU3286" i="1"/>
  <c r="AV3286" i="1"/>
  <c r="AW3286" i="1"/>
  <c r="BB3286" i="1" s="1"/>
  <c r="AC3287" i="1"/>
  <c r="AD3287" i="1"/>
  <c r="AE3287" i="1"/>
  <c r="AF3287" i="1"/>
  <c r="AG3287" i="1"/>
  <c r="AH3287" i="1"/>
  <c r="AI3287" i="1"/>
  <c r="AJ3287" i="1"/>
  <c r="AK3287" i="1"/>
  <c r="AO3287" i="1"/>
  <c r="AN3287" i="1" s="1"/>
  <c r="AT3287" i="1"/>
  <c r="AU3287" i="1"/>
  <c r="AV3287" i="1"/>
  <c r="AW3287" i="1"/>
  <c r="BB3287" i="1" s="1"/>
  <c r="AC3288" i="1"/>
  <c r="AD3288" i="1"/>
  <c r="AE3288" i="1"/>
  <c r="AF3288" i="1"/>
  <c r="AO3288" i="1" s="1"/>
  <c r="AG3288" i="1"/>
  <c r="AH3288" i="1"/>
  <c r="AI3288" i="1"/>
  <c r="AJ3288" i="1"/>
  <c r="AK3288" i="1"/>
  <c r="AT3288" i="1"/>
  <c r="AU3288" i="1"/>
  <c r="AV3288" i="1"/>
  <c r="AW3288" i="1"/>
  <c r="BB3288" i="1" s="1"/>
  <c r="AC3289" i="1"/>
  <c r="AD3289" i="1"/>
  <c r="AE3289" i="1"/>
  <c r="AF3289" i="1"/>
  <c r="AO3289" i="1" s="1"/>
  <c r="AN3289" i="1" s="1"/>
  <c r="AG3289" i="1"/>
  <c r="AH3289" i="1"/>
  <c r="AI3289" i="1"/>
  <c r="AJ3289" i="1"/>
  <c r="AK3289" i="1"/>
  <c r="AT3289" i="1"/>
  <c r="AU3289" i="1"/>
  <c r="AV3289" i="1"/>
  <c r="AW3289" i="1"/>
  <c r="BB3289" i="1" s="1"/>
  <c r="AC3290" i="1"/>
  <c r="AD3290" i="1"/>
  <c r="AE3290" i="1"/>
  <c r="AF3290" i="1"/>
  <c r="AO3290" i="1" s="1"/>
  <c r="AG3290" i="1"/>
  <c r="AH3290" i="1"/>
  <c r="AI3290" i="1"/>
  <c r="AJ3290" i="1"/>
  <c r="AK3290" i="1"/>
  <c r="AT3290" i="1"/>
  <c r="AU3290" i="1"/>
  <c r="AV3290" i="1"/>
  <c r="AW3290" i="1"/>
  <c r="BB3290" i="1" s="1"/>
  <c r="AC3291" i="1"/>
  <c r="AD3291" i="1"/>
  <c r="AE3291" i="1"/>
  <c r="AF3291" i="1"/>
  <c r="AO3291" i="1" s="1"/>
  <c r="AN3291" i="1" s="1"/>
  <c r="AG3291" i="1"/>
  <c r="AH3291" i="1"/>
  <c r="AI3291" i="1"/>
  <c r="AJ3291" i="1"/>
  <c r="AK3291" i="1"/>
  <c r="AT3291" i="1"/>
  <c r="AU3291" i="1"/>
  <c r="AV3291" i="1"/>
  <c r="AW3291" i="1"/>
  <c r="BB3291" i="1" s="1"/>
  <c r="AC3292" i="1"/>
  <c r="AD3292" i="1"/>
  <c r="AE3292" i="1"/>
  <c r="AF3292" i="1"/>
  <c r="AO3292" i="1" s="1"/>
  <c r="AG3292" i="1"/>
  <c r="AH3292" i="1"/>
  <c r="AI3292" i="1"/>
  <c r="AJ3292" i="1"/>
  <c r="AK3292" i="1"/>
  <c r="AT3292" i="1"/>
  <c r="AU3292" i="1"/>
  <c r="AV3292" i="1"/>
  <c r="AW3292" i="1"/>
  <c r="BB3292" i="1" s="1"/>
  <c r="AC3293" i="1"/>
  <c r="AD3293" i="1"/>
  <c r="AE3293" i="1"/>
  <c r="AF3293" i="1"/>
  <c r="AG3293" i="1"/>
  <c r="AH3293" i="1"/>
  <c r="AI3293" i="1"/>
  <c r="AJ3293" i="1"/>
  <c r="AK3293" i="1"/>
  <c r="AO3293" i="1"/>
  <c r="AN3293" i="1" s="1"/>
  <c r="AT3293" i="1"/>
  <c r="AU3293" i="1"/>
  <c r="AV3293" i="1"/>
  <c r="AW3293" i="1"/>
  <c r="BB3293" i="1" s="1"/>
  <c r="AC3294" i="1"/>
  <c r="AD3294" i="1"/>
  <c r="AE3294" i="1"/>
  <c r="AF3294" i="1"/>
  <c r="AO3294" i="1" s="1"/>
  <c r="AG3294" i="1"/>
  <c r="AH3294" i="1"/>
  <c r="AI3294" i="1"/>
  <c r="AJ3294" i="1"/>
  <c r="AK3294" i="1"/>
  <c r="AT3294" i="1"/>
  <c r="AU3294" i="1"/>
  <c r="AV3294" i="1"/>
  <c r="AW3294" i="1"/>
  <c r="BB3294" i="1" s="1"/>
  <c r="AC3295" i="1"/>
  <c r="AD3295" i="1"/>
  <c r="AE3295" i="1"/>
  <c r="AF3295" i="1"/>
  <c r="AG3295" i="1"/>
  <c r="AH3295" i="1"/>
  <c r="AI3295" i="1"/>
  <c r="AJ3295" i="1"/>
  <c r="AK3295" i="1"/>
  <c r="AO3295" i="1"/>
  <c r="AN3295" i="1" s="1"/>
  <c r="AT3295" i="1"/>
  <c r="AU3295" i="1"/>
  <c r="AV3295" i="1"/>
  <c r="AW3295" i="1"/>
  <c r="BB3295" i="1" s="1"/>
  <c r="AC3296" i="1"/>
  <c r="AD3296" i="1"/>
  <c r="AE3296" i="1"/>
  <c r="AF3296" i="1"/>
  <c r="AO3296" i="1" s="1"/>
  <c r="AG3296" i="1"/>
  <c r="AH3296" i="1"/>
  <c r="AI3296" i="1"/>
  <c r="AJ3296" i="1"/>
  <c r="AK3296" i="1"/>
  <c r="AT3296" i="1"/>
  <c r="AU3296" i="1"/>
  <c r="AV3296" i="1"/>
  <c r="AW3296" i="1"/>
  <c r="BB3296" i="1" s="1"/>
  <c r="AC3297" i="1"/>
  <c r="AD3297" i="1"/>
  <c r="AE3297" i="1"/>
  <c r="AF3297" i="1"/>
  <c r="AO3297" i="1" s="1"/>
  <c r="AN3297" i="1" s="1"/>
  <c r="AG3297" i="1"/>
  <c r="AH3297" i="1"/>
  <c r="AI3297" i="1"/>
  <c r="AJ3297" i="1"/>
  <c r="AK3297" i="1"/>
  <c r="AT3297" i="1"/>
  <c r="AU3297" i="1"/>
  <c r="AV3297" i="1"/>
  <c r="AW3297" i="1"/>
  <c r="BB3297" i="1" s="1"/>
  <c r="AC3298" i="1"/>
  <c r="AD3298" i="1"/>
  <c r="AE3298" i="1"/>
  <c r="AF3298" i="1"/>
  <c r="AO3298" i="1" s="1"/>
  <c r="AG3298" i="1"/>
  <c r="AH3298" i="1"/>
  <c r="AI3298" i="1"/>
  <c r="AJ3298" i="1"/>
  <c r="AK3298" i="1"/>
  <c r="AT3298" i="1"/>
  <c r="AU3298" i="1"/>
  <c r="AV3298" i="1"/>
  <c r="AW3298" i="1"/>
  <c r="BB3298" i="1" s="1"/>
  <c r="AC3299" i="1"/>
  <c r="AD3299" i="1"/>
  <c r="AE3299" i="1"/>
  <c r="AF3299" i="1"/>
  <c r="AO3299" i="1" s="1"/>
  <c r="AN3299" i="1" s="1"/>
  <c r="AG3299" i="1"/>
  <c r="AH3299" i="1"/>
  <c r="AI3299" i="1"/>
  <c r="AJ3299" i="1"/>
  <c r="AK3299" i="1"/>
  <c r="AT3299" i="1"/>
  <c r="AU3299" i="1"/>
  <c r="AV3299" i="1"/>
  <c r="AW3299" i="1"/>
  <c r="BB3299" i="1" s="1"/>
  <c r="AC3300" i="1"/>
  <c r="AD3300" i="1"/>
  <c r="AE3300" i="1"/>
  <c r="AF3300" i="1"/>
  <c r="AO3300" i="1" s="1"/>
  <c r="AG3300" i="1"/>
  <c r="AH3300" i="1"/>
  <c r="AI3300" i="1"/>
  <c r="AJ3300" i="1"/>
  <c r="AK3300" i="1"/>
  <c r="AT3300" i="1"/>
  <c r="AU3300" i="1"/>
  <c r="AV3300" i="1"/>
  <c r="AW3300" i="1"/>
  <c r="BB3300" i="1" s="1"/>
  <c r="AC3301" i="1"/>
  <c r="AD3301" i="1"/>
  <c r="AE3301" i="1"/>
  <c r="AF3301" i="1"/>
  <c r="AG3301" i="1"/>
  <c r="AH3301" i="1"/>
  <c r="AI3301" i="1"/>
  <c r="AJ3301" i="1"/>
  <c r="AK3301" i="1"/>
  <c r="AO3301" i="1"/>
  <c r="AN3301" i="1" s="1"/>
  <c r="AT3301" i="1"/>
  <c r="AU3301" i="1"/>
  <c r="AV3301" i="1"/>
  <c r="AW3301" i="1"/>
  <c r="BB3301" i="1" s="1"/>
  <c r="AC3302" i="1"/>
  <c r="AD3302" i="1"/>
  <c r="AE3302" i="1"/>
  <c r="AF3302" i="1"/>
  <c r="AO3302" i="1" s="1"/>
  <c r="AG3302" i="1"/>
  <c r="AH3302" i="1"/>
  <c r="AI3302" i="1"/>
  <c r="AJ3302" i="1"/>
  <c r="AK3302" i="1"/>
  <c r="AT3302" i="1"/>
  <c r="AU3302" i="1"/>
  <c r="AV3302" i="1"/>
  <c r="AW3302" i="1"/>
  <c r="BB3302" i="1" s="1"/>
  <c r="AC3303" i="1"/>
  <c r="AD3303" i="1"/>
  <c r="AE3303" i="1"/>
  <c r="AF3303" i="1"/>
  <c r="AG3303" i="1"/>
  <c r="AH3303" i="1"/>
  <c r="AI3303" i="1"/>
  <c r="AJ3303" i="1"/>
  <c r="AK3303" i="1"/>
  <c r="AO3303" i="1"/>
  <c r="AN3303" i="1" s="1"/>
  <c r="AT3303" i="1"/>
  <c r="AU3303" i="1"/>
  <c r="AV3303" i="1"/>
  <c r="AW3303" i="1"/>
  <c r="BB3303" i="1" s="1"/>
  <c r="AC3304" i="1"/>
  <c r="AD3304" i="1"/>
  <c r="AE3304" i="1"/>
  <c r="AF3304" i="1"/>
  <c r="AO3304" i="1" s="1"/>
  <c r="AG3304" i="1"/>
  <c r="AH3304" i="1"/>
  <c r="AI3304" i="1"/>
  <c r="AJ3304" i="1"/>
  <c r="AK3304" i="1"/>
  <c r="AT3304" i="1"/>
  <c r="AU3304" i="1"/>
  <c r="AV3304" i="1"/>
  <c r="AW3304" i="1"/>
  <c r="BB3304" i="1" s="1"/>
  <c r="AC3305" i="1"/>
  <c r="AD3305" i="1"/>
  <c r="AE3305" i="1"/>
  <c r="AF3305" i="1"/>
  <c r="AO3305" i="1" s="1"/>
  <c r="AN3305" i="1" s="1"/>
  <c r="AG3305" i="1"/>
  <c r="AH3305" i="1"/>
  <c r="AI3305" i="1"/>
  <c r="AJ3305" i="1"/>
  <c r="AK3305" i="1"/>
  <c r="AT3305" i="1"/>
  <c r="AU3305" i="1"/>
  <c r="AV3305" i="1"/>
  <c r="AW3305" i="1"/>
  <c r="BB3305" i="1" s="1"/>
  <c r="AC3306" i="1"/>
  <c r="AD3306" i="1"/>
  <c r="AE3306" i="1"/>
  <c r="AF3306" i="1"/>
  <c r="AO3306" i="1" s="1"/>
  <c r="AG3306" i="1"/>
  <c r="AH3306" i="1"/>
  <c r="AI3306" i="1"/>
  <c r="AJ3306" i="1"/>
  <c r="AK3306" i="1"/>
  <c r="AT3306" i="1"/>
  <c r="AU3306" i="1"/>
  <c r="AV3306" i="1"/>
  <c r="AW3306" i="1"/>
  <c r="BB3306" i="1" s="1"/>
  <c r="AC3307" i="1"/>
  <c r="AD3307" i="1"/>
  <c r="AE3307" i="1"/>
  <c r="AF3307" i="1"/>
  <c r="AO3307" i="1" s="1"/>
  <c r="AN3307" i="1" s="1"/>
  <c r="AG3307" i="1"/>
  <c r="AH3307" i="1"/>
  <c r="AI3307" i="1"/>
  <c r="AJ3307" i="1"/>
  <c r="AK3307" i="1"/>
  <c r="AT3307" i="1"/>
  <c r="AU3307" i="1"/>
  <c r="AV3307" i="1"/>
  <c r="AW3307" i="1"/>
  <c r="BB3307" i="1" s="1"/>
  <c r="AC3308" i="1"/>
  <c r="AD3308" i="1"/>
  <c r="AE3308" i="1"/>
  <c r="AF3308" i="1"/>
  <c r="AO3308" i="1" s="1"/>
  <c r="AG3308" i="1"/>
  <c r="AH3308" i="1"/>
  <c r="AI3308" i="1"/>
  <c r="AJ3308" i="1"/>
  <c r="AK3308" i="1"/>
  <c r="AT3308" i="1"/>
  <c r="AU3308" i="1"/>
  <c r="AV3308" i="1"/>
  <c r="AW3308" i="1"/>
  <c r="BB3308" i="1" s="1"/>
  <c r="AC3309" i="1"/>
  <c r="AD3309" i="1"/>
  <c r="AE3309" i="1"/>
  <c r="AF3309" i="1"/>
  <c r="AG3309" i="1"/>
  <c r="AH3309" i="1"/>
  <c r="AI3309" i="1"/>
  <c r="AJ3309" i="1"/>
  <c r="AK3309" i="1"/>
  <c r="AO3309" i="1"/>
  <c r="AN3309" i="1" s="1"/>
  <c r="AT3309" i="1"/>
  <c r="AU3309" i="1"/>
  <c r="AV3309" i="1"/>
  <c r="AW3309" i="1"/>
  <c r="BB3309" i="1" s="1"/>
  <c r="AC3310" i="1"/>
  <c r="AD3310" i="1"/>
  <c r="AE3310" i="1"/>
  <c r="AF3310" i="1"/>
  <c r="AO3310" i="1" s="1"/>
  <c r="AG3310" i="1"/>
  <c r="AH3310" i="1"/>
  <c r="AI3310" i="1"/>
  <c r="AJ3310" i="1"/>
  <c r="AK3310" i="1"/>
  <c r="AT3310" i="1"/>
  <c r="AU3310" i="1"/>
  <c r="AV3310" i="1"/>
  <c r="AW3310" i="1"/>
  <c r="BB3310" i="1" s="1"/>
  <c r="AC3311" i="1"/>
  <c r="AD3311" i="1"/>
  <c r="AE3311" i="1"/>
  <c r="AF3311" i="1"/>
  <c r="AG3311" i="1"/>
  <c r="AH3311" i="1"/>
  <c r="AI3311" i="1"/>
  <c r="AJ3311" i="1"/>
  <c r="AK3311" i="1"/>
  <c r="AO3311" i="1"/>
  <c r="AN3311" i="1" s="1"/>
  <c r="AT3311" i="1"/>
  <c r="AU3311" i="1"/>
  <c r="AV3311" i="1"/>
  <c r="AW3311" i="1"/>
  <c r="BB3311" i="1" s="1"/>
  <c r="AC3312" i="1"/>
  <c r="AD3312" i="1"/>
  <c r="AE3312" i="1"/>
  <c r="AF3312" i="1"/>
  <c r="AO3312" i="1" s="1"/>
  <c r="AG3312" i="1"/>
  <c r="AH3312" i="1"/>
  <c r="AI3312" i="1"/>
  <c r="AJ3312" i="1"/>
  <c r="AK3312" i="1"/>
  <c r="AT3312" i="1"/>
  <c r="AU3312" i="1"/>
  <c r="AV3312" i="1"/>
  <c r="AW3312" i="1"/>
  <c r="BB3312" i="1" s="1"/>
  <c r="AC3313" i="1"/>
  <c r="AD3313" i="1"/>
  <c r="AE3313" i="1"/>
  <c r="AF3313" i="1"/>
  <c r="AO3313" i="1" s="1"/>
  <c r="AN3313" i="1" s="1"/>
  <c r="AG3313" i="1"/>
  <c r="AH3313" i="1"/>
  <c r="AI3313" i="1"/>
  <c r="AJ3313" i="1"/>
  <c r="AK3313" i="1"/>
  <c r="AT3313" i="1"/>
  <c r="AU3313" i="1"/>
  <c r="AV3313" i="1"/>
  <c r="AW3313" i="1"/>
  <c r="BB3313" i="1" s="1"/>
  <c r="AC3314" i="1"/>
  <c r="AD3314" i="1"/>
  <c r="AE3314" i="1"/>
  <c r="AF3314" i="1"/>
  <c r="AO3314" i="1" s="1"/>
  <c r="AG3314" i="1"/>
  <c r="AH3314" i="1"/>
  <c r="AI3314" i="1"/>
  <c r="AJ3314" i="1"/>
  <c r="AK3314" i="1"/>
  <c r="AT3314" i="1"/>
  <c r="AU3314" i="1"/>
  <c r="AV3314" i="1"/>
  <c r="AW3314" i="1"/>
  <c r="BB3314" i="1" s="1"/>
  <c r="AC3315" i="1"/>
  <c r="AD3315" i="1"/>
  <c r="AE3315" i="1"/>
  <c r="AF3315" i="1"/>
  <c r="AO3315" i="1" s="1"/>
  <c r="AN3315" i="1" s="1"/>
  <c r="AG3315" i="1"/>
  <c r="AH3315" i="1"/>
  <c r="AI3315" i="1"/>
  <c r="AJ3315" i="1"/>
  <c r="AK3315" i="1"/>
  <c r="AT3315" i="1"/>
  <c r="AU3315" i="1"/>
  <c r="AV3315" i="1"/>
  <c r="AW3315" i="1"/>
  <c r="BB3315" i="1" s="1"/>
  <c r="AC3316" i="1"/>
  <c r="AD3316" i="1"/>
  <c r="AE3316" i="1"/>
  <c r="AF3316" i="1"/>
  <c r="AO3316" i="1" s="1"/>
  <c r="AG3316" i="1"/>
  <c r="AH3316" i="1"/>
  <c r="AI3316" i="1"/>
  <c r="AJ3316" i="1"/>
  <c r="AK3316" i="1"/>
  <c r="AT3316" i="1"/>
  <c r="AU3316" i="1"/>
  <c r="AV3316" i="1"/>
  <c r="AW3316" i="1"/>
  <c r="BB3316" i="1" s="1"/>
  <c r="AC3317" i="1"/>
  <c r="AD3317" i="1"/>
  <c r="AE3317" i="1"/>
  <c r="AF3317" i="1"/>
  <c r="AG3317" i="1"/>
  <c r="AH3317" i="1"/>
  <c r="AI3317" i="1"/>
  <c r="AJ3317" i="1"/>
  <c r="AK3317" i="1"/>
  <c r="AO3317" i="1"/>
  <c r="AN3317" i="1" s="1"/>
  <c r="AT3317" i="1"/>
  <c r="AU3317" i="1"/>
  <c r="AV3317" i="1"/>
  <c r="AW3317" i="1"/>
  <c r="BB3317" i="1" s="1"/>
  <c r="AC3318" i="1"/>
  <c r="AD3318" i="1"/>
  <c r="AE3318" i="1"/>
  <c r="AF3318" i="1"/>
  <c r="AO3318" i="1" s="1"/>
  <c r="AG3318" i="1"/>
  <c r="AH3318" i="1"/>
  <c r="AI3318" i="1"/>
  <c r="AJ3318" i="1"/>
  <c r="AK3318" i="1"/>
  <c r="AT3318" i="1"/>
  <c r="AU3318" i="1"/>
  <c r="AV3318" i="1"/>
  <c r="AW3318" i="1"/>
  <c r="BB3318" i="1" s="1"/>
  <c r="AC3319" i="1"/>
  <c r="AD3319" i="1"/>
  <c r="AE3319" i="1"/>
  <c r="AF3319" i="1"/>
  <c r="AG3319" i="1"/>
  <c r="AH3319" i="1"/>
  <c r="AI3319" i="1"/>
  <c r="AJ3319" i="1"/>
  <c r="AK3319" i="1"/>
  <c r="AO3319" i="1"/>
  <c r="AN3319" i="1" s="1"/>
  <c r="AT3319" i="1"/>
  <c r="AU3319" i="1"/>
  <c r="AV3319" i="1"/>
  <c r="AW3319" i="1"/>
  <c r="BB3319" i="1" s="1"/>
  <c r="AC3320" i="1"/>
  <c r="AD3320" i="1"/>
  <c r="AE3320" i="1"/>
  <c r="AF3320" i="1"/>
  <c r="AO3320" i="1" s="1"/>
  <c r="AG3320" i="1"/>
  <c r="AH3320" i="1"/>
  <c r="AI3320" i="1"/>
  <c r="AJ3320" i="1"/>
  <c r="AK3320" i="1"/>
  <c r="AT3320" i="1"/>
  <c r="AU3320" i="1"/>
  <c r="AV3320" i="1"/>
  <c r="AW3320" i="1"/>
  <c r="BB3320" i="1" s="1"/>
  <c r="AC3321" i="1"/>
  <c r="AD3321" i="1"/>
  <c r="AE3321" i="1"/>
  <c r="AF3321" i="1"/>
  <c r="AO3321" i="1" s="1"/>
  <c r="AN3321" i="1" s="1"/>
  <c r="AG3321" i="1"/>
  <c r="AH3321" i="1"/>
  <c r="AI3321" i="1"/>
  <c r="AJ3321" i="1"/>
  <c r="AK3321" i="1"/>
  <c r="AT3321" i="1"/>
  <c r="AU3321" i="1"/>
  <c r="AV3321" i="1"/>
  <c r="AW3321" i="1"/>
  <c r="BB3321" i="1" s="1"/>
  <c r="AC3322" i="1"/>
  <c r="AD3322" i="1"/>
  <c r="AE3322" i="1"/>
  <c r="AF3322" i="1"/>
  <c r="AO3322" i="1" s="1"/>
  <c r="AG3322" i="1"/>
  <c r="AH3322" i="1"/>
  <c r="AI3322" i="1"/>
  <c r="AJ3322" i="1"/>
  <c r="AK3322" i="1"/>
  <c r="AT3322" i="1"/>
  <c r="AU3322" i="1"/>
  <c r="AV3322" i="1"/>
  <c r="AW3322" i="1"/>
  <c r="BB3322" i="1" s="1"/>
  <c r="AC3323" i="1"/>
  <c r="AD3323" i="1"/>
  <c r="AE3323" i="1"/>
  <c r="AF3323" i="1"/>
  <c r="AO3323" i="1" s="1"/>
  <c r="AN3323" i="1" s="1"/>
  <c r="AG3323" i="1"/>
  <c r="AH3323" i="1"/>
  <c r="AI3323" i="1"/>
  <c r="AJ3323" i="1"/>
  <c r="AK3323" i="1"/>
  <c r="AT3323" i="1"/>
  <c r="AU3323" i="1"/>
  <c r="AV3323" i="1"/>
  <c r="AW3323" i="1"/>
  <c r="BB3323" i="1" s="1"/>
  <c r="AC3324" i="1"/>
  <c r="AD3324" i="1"/>
  <c r="AE3324" i="1"/>
  <c r="AF3324" i="1"/>
  <c r="AO3324" i="1" s="1"/>
  <c r="AG3324" i="1"/>
  <c r="AH3324" i="1"/>
  <c r="AI3324" i="1"/>
  <c r="AJ3324" i="1"/>
  <c r="AK3324" i="1"/>
  <c r="AT3324" i="1"/>
  <c r="AU3324" i="1"/>
  <c r="AV3324" i="1"/>
  <c r="AW3324" i="1"/>
  <c r="BB3324" i="1" s="1"/>
  <c r="AC3325" i="1"/>
  <c r="AD3325" i="1"/>
  <c r="AE3325" i="1"/>
  <c r="AF3325" i="1"/>
  <c r="AG3325" i="1"/>
  <c r="AH3325" i="1"/>
  <c r="AI3325" i="1"/>
  <c r="AJ3325" i="1"/>
  <c r="AK3325" i="1"/>
  <c r="AO3325" i="1"/>
  <c r="AN3325" i="1" s="1"/>
  <c r="AT3325" i="1"/>
  <c r="AU3325" i="1"/>
  <c r="AV3325" i="1"/>
  <c r="AW3325" i="1"/>
  <c r="BB3325" i="1" s="1"/>
  <c r="AC3326" i="1"/>
  <c r="AD3326" i="1"/>
  <c r="AE3326" i="1"/>
  <c r="AF3326" i="1"/>
  <c r="AO3326" i="1" s="1"/>
  <c r="AG3326" i="1"/>
  <c r="AH3326" i="1"/>
  <c r="AI3326" i="1"/>
  <c r="AJ3326" i="1"/>
  <c r="AK3326" i="1"/>
  <c r="AT3326" i="1"/>
  <c r="AU3326" i="1"/>
  <c r="AV3326" i="1"/>
  <c r="AW3326" i="1"/>
  <c r="BB3326" i="1" s="1"/>
  <c r="AC3327" i="1"/>
  <c r="AD3327" i="1"/>
  <c r="AE3327" i="1"/>
  <c r="AF3327" i="1"/>
  <c r="AG3327" i="1"/>
  <c r="AH3327" i="1"/>
  <c r="AI3327" i="1"/>
  <c r="AJ3327" i="1"/>
  <c r="AK3327" i="1"/>
  <c r="AO3327" i="1"/>
  <c r="AN3327" i="1" s="1"/>
  <c r="AT3327" i="1"/>
  <c r="AU3327" i="1"/>
  <c r="AV3327" i="1"/>
  <c r="AW3327" i="1"/>
  <c r="BB3327" i="1" s="1"/>
  <c r="AC3328" i="1"/>
  <c r="AD3328" i="1"/>
  <c r="AE3328" i="1"/>
  <c r="AF3328" i="1"/>
  <c r="AO3328" i="1" s="1"/>
  <c r="AG3328" i="1"/>
  <c r="AH3328" i="1"/>
  <c r="AI3328" i="1"/>
  <c r="AJ3328" i="1"/>
  <c r="AK3328" i="1"/>
  <c r="AT3328" i="1"/>
  <c r="AU3328" i="1"/>
  <c r="AV3328" i="1"/>
  <c r="AW3328" i="1"/>
  <c r="BB3328" i="1" s="1"/>
  <c r="AC3329" i="1"/>
  <c r="AD3329" i="1"/>
  <c r="AE3329" i="1"/>
  <c r="AF3329" i="1"/>
  <c r="AO3329" i="1" s="1"/>
  <c r="AN3329" i="1" s="1"/>
  <c r="AG3329" i="1"/>
  <c r="AH3329" i="1"/>
  <c r="AI3329" i="1"/>
  <c r="AJ3329" i="1"/>
  <c r="AK3329" i="1"/>
  <c r="AT3329" i="1"/>
  <c r="AU3329" i="1"/>
  <c r="AV3329" i="1"/>
  <c r="AW3329" i="1"/>
  <c r="BB3329" i="1" s="1"/>
  <c r="AC3330" i="1"/>
  <c r="AD3330" i="1"/>
  <c r="AE3330" i="1"/>
  <c r="AF3330" i="1"/>
  <c r="AO3330" i="1" s="1"/>
  <c r="AG3330" i="1"/>
  <c r="AH3330" i="1"/>
  <c r="AI3330" i="1"/>
  <c r="AJ3330" i="1"/>
  <c r="AK3330" i="1"/>
  <c r="AT3330" i="1"/>
  <c r="AU3330" i="1"/>
  <c r="AV3330" i="1"/>
  <c r="AW3330" i="1"/>
  <c r="BB3330" i="1" s="1"/>
  <c r="AC3331" i="1"/>
  <c r="AD3331" i="1"/>
  <c r="AE3331" i="1"/>
  <c r="AF3331" i="1"/>
  <c r="AO3331" i="1" s="1"/>
  <c r="AN3331" i="1" s="1"/>
  <c r="AG3331" i="1"/>
  <c r="AH3331" i="1"/>
  <c r="AI3331" i="1"/>
  <c r="AJ3331" i="1"/>
  <c r="AK3331" i="1"/>
  <c r="AT3331" i="1"/>
  <c r="AU3331" i="1"/>
  <c r="AV3331" i="1"/>
  <c r="AW3331" i="1"/>
  <c r="BB3331" i="1" s="1"/>
  <c r="AC3332" i="1"/>
  <c r="AD3332" i="1"/>
  <c r="AE3332" i="1"/>
  <c r="AF3332" i="1"/>
  <c r="AO3332" i="1" s="1"/>
  <c r="AG3332" i="1"/>
  <c r="AH3332" i="1"/>
  <c r="AI3332" i="1"/>
  <c r="AJ3332" i="1"/>
  <c r="AK3332" i="1"/>
  <c r="AT3332" i="1"/>
  <c r="AU3332" i="1"/>
  <c r="AV3332" i="1"/>
  <c r="AW3332" i="1"/>
  <c r="BB3332" i="1" s="1"/>
  <c r="AC3333" i="1"/>
  <c r="AD3333" i="1"/>
  <c r="AE3333" i="1"/>
  <c r="AF3333" i="1"/>
  <c r="AG3333" i="1"/>
  <c r="AH3333" i="1"/>
  <c r="AI3333" i="1"/>
  <c r="AJ3333" i="1"/>
  <c r="AK3333" i="1"/>
  <c r="AO3333" i="1"/>
  <c r="AN3333" i="1" s="1"/>
  <c r="AT3333" i="1"/>
  <c r="AU3333" i="1"/>
  <c r="AV3333" i="1"/>
  <c r="AW3333" i="1"/>
  <c r="BB3333" i="1" s="1"/>
  <c r="AC3334" i="1"/>
  <c r="AD3334" i="1"/>
  <c r="AE3334" i="1"/>
  <c r="AF3334" i="1"/>
  <c r="AO3334" i="1" s="1"/>
  <c r="AG3334" i="1"/>
  <c r="AH3334" i="1"/>
  <c r="AI3334" i="1"/>
  <c r="AJ3334" i="1"/>
  <c r="AK3334" i="1"/>
  <c r="AT3334" i="1"/>
  <c r="AU3334" i="1"/>
  <c r="AV3334" i="1"/>
  <c r="AW3334" i="1"/>
  <c r="BB3334" i="1" s="1"/>
  <c r="AC3335" i="1"/>
  <c r="AD3335" i="1"/>
  <c r="AE3335" i="1"/>
  <c r="AF3335" i="1"/>
  <c r="AG3335" i="1"/>
  <c r="AH3335" i="1"/>
  <c r="AI3335" i="1"/>
  <c r="AJ3335" i="1"/>
  <c r="AK3335" i="1"/>
  <c r="AO3335" i="1"/>
  <c r="AN3335" i="1" s="1"/>
  <c r="AT3335" i="1"/>
  <c r="AU3335" i="1"/>
  <c r="AV3335" i="1"/>
  <c r="AW3335" i="1"/>
  <c r="BB3335" i="1" s="1"/>
  <c r="AC3336" i="1"/>
  <c r="AD3336" i="1"/>
  <c r="AE3336" i="1"/>
  <c r="AF3336" i="1"/>
  <c r="AO3336" i="1" s="1"/>
  <c r="AG3336" i="1"/>
  <c r="AH3336" i="1"/>
  <c r="AI3336" i="1"/>
  <c r="AJ3336" i="1"/>
  <c r="AK3336" i="1"/>
  <c r="AT3336" i="1"/>
  <c r="AU3336" i="1"/>
  <c r="AV3336" i="1"/>
  <c r="AW3336" i="1"/>
  <c r="BB3336" i="1" s="1"/>
  <c r="AC3337" i="1"/>
  <c r="AD3337" i="1"/>
  <c r="AE3337" i="1"/>
  <c r="AF3337" i="1"/>
  <c r="AO3337" i="1" s="1"/>
  <c r="AN3337" i="1" s="1"/>
  <c r="AG3337" i="1"/>
  <c r="AH3337" i="1"/>
  <c r="AI3337" i="1"/>
  <c r="AJ3337" i="1"/>
  <c r="AK3337" i="1"/>
  <c r="AT3337" i="1"/>
  <c r="AU3337" i="1"/>
  <c r="AV3337" i="1"/>
  <c r="AW3337" i="1"/>
  <c r="BB3337" i="1" s="1"/>
  <c r="AC3338" i="1"/>
  <c r="AD3338" i="1"/>
  <c r="AE3338" i="1"/>
  <c r="AF3338" i="1"/>
  <c r="AO3338" i="1" s="1"/>
  <c r="AG3338" i="1"/>
  <c r="AH3338" i="1"/>
  <c r="AI3338" i="1"/>
  <c r="AJ3338" i="1"/>
  <c r="AK3338" i="1"/>
  <c r="AT3338" i="1"/>
  <c r="AU3338" i="1"/>
  <c r="AV3338" i="1"/>
  <c r="AW3338" i="1"/>
  <c r="BB3338" i="1" s="1"/>
  <c r="AC3339" i="1"/>
  <c r="AD3339" i="1"/>
  <c r="AE3339" i="1"/>
  <c r="AF3339" i="1"/>
  <c r="AO3339" i="1" s="1"/>
  <c r="AN3339" i="1" s="1"/>
  <c r="AG3339" i="1"/>
  <c r="AH3339" i="1"/>
  <c r="AI3339" i="1"/>
  <c r="AJ3339" i="1"/>
  <c r="AK3339" i="1"/>
  <c r="AT3339" i="1"/>
  <c r="AU3339" i="1"/>
  <c r="AV3339" i="1"/>
  <c r="AW3339" i="1"/>
  <c r="BB3339" i="1" s="1"/>
  <c r="AC3340" i="1"/>
  <c r="AD3340" i="1"/>
  <c r="AE3340" i="1"/>
  <c r="AF3340" i="1"/>
  <c r="AO3340" i="1" s="1"/>
  <c r="AG3340" i="1"/>
  <c r="AH3340" i="1"/>
  <c r="AI3340" i="1"/>
  <c r="AJ3340" i="1"/>
  <c r="AK3340" i="1"/>
  <c r="AT3340" i="1"/>
  <c r="AU3340" i="1"/>
  <c r="AV3340" i="1"/>
  <c r="AW3340" i="1"/>
  <c r="BB3340" i="1" s="1"/>
  <c r="AC3341" i="1"/>
  <c r="AD3341" i="1"/>
  <c r="AE3341" i="1"/>
  <c r="AF3341" i="1"/>
  <c r="AG3341" i="1"/>
  <c r="AH3341" i="1"/>
  <c r="AI3341" i="1"/>
  <c r="AJ3341" i="1"/>
  <c r="AK3341" i="1"/>
  <c r="AO3341" i="1"/>
  <c r="AN3341" i="1" s="1"/>
  <c r="AT3341" i="1"/>
  <c r="AU3341" i="1"/>
  <c r="AV3341" i="1"/>
  <c r="AW3341" i="1"/>
  <c r="BB3341" i="1" s="1"/>
  <c r="AC3342" i="1"/>
  <c r="AD3342" i="1"/>
  <c r="AE3342" i="1"/>
  <c r="AF3342" i="1"/>
  <c r="AO3342" i="1" s="1"/>
  <c r="AG3342" i="1"/>
  <c r="AH3342" i="1"/>
  <c r="AI3342" i="1"/>
  <c r="AJ3342" i="1"/>
  <c r="AK3342" i="1"/>
  <c r="AT3342" i="1"/>
  <c r="AU3342" i="1"/>
  <c r="AV3342" i="1"/>
  <c r="AW3342" i="1"/>
  <c r="BB3342" i="1" s="1"/>
  <c r="AC3343" i="1"/>
  <c r="AD3343" i="1"/>
  <c r="AE3343" i="1"/>
  <c r="AF3343" i="1"/>
  <c r="AG3343" i="1"/>
  <c r="AH3343" i="1"/>
  <c r="AI3343" i="1"/>
  <c r="AJ3343" i="1"/>
  <c r="AK3343" i="1"/>
  <c r="AO3343" i="1"/>
  <c r="AN3343" i="1" s="1"/>
  <c r="AT3343" i="1"/>
  <c r="AU3343" i="1"/>
  <c r="AV3343" i="1"/>
  <c r="AW3343" i="1"/>
  <c r="BB3343" i="1" s="1"/>
  <c r="AC3344" i="1"/>
  <c r="AD3344" i="1"/>
  <c r="AE3344" i="1"/>
  <c r="AF3344" i="1"/>
  <c r="AO3344" i="1" s="1"/>
  <c r="AG3344" i="1"/>
  <c r="AH3344" i="1"/>
  <c r="AI3344" i="1"/>
  <c r="AJ3344" i="1"/>
  <c r="AK3344" i="1"/>
  <c r="AT3344" i="1"/>
  <c r="AU3344" i="1"/>
  <c r="AV3344" i="1"/>
  <c r="AW3344" i="1"/>
  <c r="BB3344" i="1" s="1"/>
  <c r="AC3345" i="1"/>
  <c r="AD3345" i="1"/>
  <c r="AE3345" i="1"/>
  <c r="AF3345" i="1"/>
  <c r="AO3345" i="1" s="1"/>
  <c r="AN3345" i="1" s="1"/>
  <c r="AG3345" i="1"/>
  <c r="AH3345" i="1"/>
  <c r="AI3345" i="1"/>
  <c r="AJ3345" i="1"/>
  <c r="AK3345" i="1"/>
  <c r="AT3345" i="1"/>
  <c r="AU3345" i="1"/>
  <c r="AV3345" i="1"/>
  <c r="AW3345" i="1"/>
  <c r="BB3345" i="1" s="1"/>
  <c r="AC3346" i="1"/>
  <c r="AD3346" i="1"/>
  <c r="AE3346" i="1"/>
  <c r="AF3346" i="1"/>
  <c r="AO3346" i="1" s="1"/>
  <c r="AG3346" i="1"/>
  <c r="AH3346" i="1"/>
  <c r="AI3346" i="1"/>
  <c r="AJ3346" i="1"/>
  <c r="AK3346" i="1"/>
  <c r="AT3346" i="1"/>
  <c r="AU3346" i="1"/>
  <c r="AV3346" i="1"/>
  <c r="AW3346" i="1"/>
  <c r="BB3346" i="1" s="1"/>
  <c r="AC3347" i="1"/>
  <c r="AD3347" i="1"/>
  <c r="AE3347" i="1"/>
  <c r="AF3347" i="1"/>
  <c r="AO3347" i="1" s="1"/>
  <c r="AN3347" i="1" s="1"/>
  <c r="AG3347" i="1"/>
  <c r="AH3347" i="1"/>
  <c r="AI3347" i="1"/>
  <c r="AJ3347" i="1"/>
  <c r="AK3347" i="1"/>
  <c r="AT3347" i="1"/>
  <c r="AU3347" i="1"/>
  <c r="AV3347" i="1"/>
  <c r="AW3347" i="1"/>
  <c r="BB3347" i="1" s="1"/>
  <c r="AC3348" i="1"/>
  <c r="AD3348" i="1"/>
  <c r="AE3348" i="1"/>
  <c r="AF3348" i="1"/>
  <c r="AO3348" i="1" s="1"/>
  <c r="AG3348" i="1"/>
  <c r="AH3348" i="1"/>
  <c r="AI3348" i="1"/>
  <c r="AJ3348" i="1"/>
  <c r="AK3348" i="1"/>
  <c r="AT3348" i="1"/>
  <c r="AU3348" i="1"/>
  <c r="AV3348" i="1"/>
  <c r="AW3348" i="1"/>
  <c r="BB3348" i="1" s="1"/>
  <c r="AC3349" i="1"/>
  <c r="AD3349" i="1"/>
  <c r="AE3349" i="1"/>
  <c r="AF3349" i="1"/>
  <c r="AG3349" i="1"/>
  <c r="AH3349" i="1"/>
  <c r="AI3349" i="1"/>
  <c r="AJ3349" i="1"/>
  <c r="AK3349" i="1"/>
  <c r="AO3349" i="1"/>
  <c r="AN3349" i="1" s="1"/>
  <c r="AT3349" i="1"/>
  <c r="AU3349" i="1"/>
  <c r="AV3349" i="1"/>
  <c r="AW3349" i="1"/>
  <c r="BB3349" i="1" s="1"/>
  <c r="AC3350" i="1"/>
  <c r="AD3350" i="1"/>
  <c r="AE3350" i="1"/>
  <c r="AF3350" i="1"/>
  <c r="AO3350" i="1" s="1"/>
  <c r="AG3350" i="1"/>
  <c r="AH3350" i="1"/>
  <c r="AI3350" i="1"/>
  <c r="AJ3350" i="1"/>
  <c r="AK3350" i="1"/>
  <c r="AT3350" i="1"/>
  <c r="AU3350" i="1"/>
  <c r="AV3350" i="1"/>
  <c r="AW3350" i="1"/>
  <c r="BB3350" i="1" s="1"/>
  <c r="AC3351" i="1"/>
  <c r="AD3351" i="1"/>
  <c r="AE3351" i="1"/>
  <c r="AF3351" i="1"/>
  <c r="AG3351" i="1"/>
  <c r="AH3351" i="1"/>
  <c r="AI3351" i="1"/>
  <c r="AJ3351" i="1"/>
  <c r="AK3351" i="1"/>
  <c r="AO3351" i="1"/>
  <c r="AN3351" i="1" s="1"/>
  <c r="AT3351" i="1"/>
  <c r="AU3351" i="1"/>
  <c r="AV3351" i="1"/>
  <c r="AW3351" i="1"/>
  <c r="BB3351" i="1" s="1"/>
  <c r="AC3352" i="1"/>
  <c r="AD3352" i="1"/>
  <c r="AE3352" i="1"/>
  <c r="AF3352" i="1"/>
  <c r="AO3352" i="1" s="1"/>
  <c r="AG3352" i="1"/>
  <c r="AH3352" i="1"/>
  <c r="AI3352" i="1"/>
  <c r="AJ3352" i="1"/>
  <c r="AK3352" i="1"/>
  <c r="AT3352" i="1"/>
  <c r="AU3352" i="1"/>
  <c r="AV3352" i="1"/>
  <c r="AW3352" i="1"/>
  <c r="BB3352" i="1" s="1"/>
  <c r="AC3353" i="1"/>
  <c r="AD3353" i="1"/>
  <c r="AE3353" i="1"/>
  <c r="AF3353" i="1"/>
  <c r="AO3353" i="1" s="1"/>
  <c r="AN3353" i="1" s="1"/>
  <c r="AG3353" i="1"/>
  <c r="AH3353" i="1"/>
  <c r="AI3353" i="1"/>
  <c r="AJ3353" i="1"/>
  <c r="AK3353" i="1"/>
  <c r="AT3353" i="1"/>
  <c r="AU3353" i="1"/>
  <c r="AV3353" i="1"/>
  <c r="AW3353" i="1"/>
  <c r="BB3353" i="1" s="1"/>
  <c r="AC3354" i="1"/>
  <c r="AD3354" i="1"/>
  <c r="AE3354" i="1"/>
  <c r="AF3354" i="1"/>
  <c r="AO3354" i="1" s="1"/>
  <c r="AG3354" i="1"/>
  <c r="AH3354" i="1"/>
  <c r="AI3354" i="1"/>
  <c r="AJ3354" i="1"/>
  <c r="AK3354" i="1"/>
  <c r="AT3354" i="1"/>
  <c r="AU3354" i="1"/>
  <c r="AV3354" i="1"/>
  <c r="AW3354" i="1"/>
  <c r="BB3354" i="1" s="1"/>
  <c r="AC3355" i="1"/>
  <c r="AD3355" i="1"/>
  <c r="AE3355" i="1"/>
  <c r="AF3355" i="1"/>
  <c r="AO3355" i="1" s="1"/>
  <c r="AN3355" i="1" s="1"/>
  <c r="AG3355" i="1"/>
  <c r="AH3355" i="1"/>
  <c r="AI3355" i="1"/>
  <c r="AJ3355" i="1"/>
  <c r="AK3355" i="1"/>
  <c r="AT3355" i="1"/>
  <c r="AU3355" i="1"/>
  <c r="AV3355" i="1"/>
  <c r="AW3355" i="1"/>
  <c r="BB3355" i="1" s="1"/>
  <c r="AC3356" i="1"/>
  <c r="AD3356" i="1"/>
  <c r="AE3356" i="1"/>
  <c r="AF3356" i="1"/>
  <c r="AO3356" i="1" s="1"/>
  <c r="AG3356" i="1"/>
  <c r="AH3356" i="1"/>
  <c r="AI3356" i="1"/>
  <c r="AJ3356" i="1"/>
  <c r="AK3356" i="1"/>
  <c r="AT3356" i="1"/>
  <c r="AU3356" i="1"/>
  <c r="AV3356" i="1"/>
  <c r="AW3356" i="1"/>
  <c r="BB3356" i="1" s="1"/>
  <c r="AC3357" i="1"/>
  <c r="AD3357" i="1"/>
  <c r="AE3357" i="1"/>
  <c r="AF3357" i="1"/>
  <c r="AG3357" i="1"/>
  <c r="AH3357" i="1"/>
  <c r="AI3357" i="1"/>
  <c r="AJ3357" i="1"/>
  <c r="AK3357" i="1"/>
  <c r="AO3357" i="1"/>
  <c r="AN3357" i="1" s="1"/>
  <c r="AT3357" i="1"/>
  <c r="AU3357" i="1"/>
  <c r="AV3357" i="1"/>
  <c r="AW3357" i="1"/>
  <c r="BB3357" i="1" s="1"/>
  <c r="AC3358" i="1"/>
  <c r="AD3358" i="1"/>
  <c r="AE3358" i="1"/>
  <c r="AF3358" i="1"/>
  <c r="AO3358" i="1" s="1"/>
  <c r="AG3358" i="1"/>
  <c r="AH3358" i="1"/>
  <c r="AI3358" i="1"/>
  <c r="AJ3358" i="1"/>
  <c r="AK3358" i="1"/>
  <c r="AT3358" i="1"/>
  <c r="AU3358" i="1"/>
  <c r="AV3358" i="1"/>
  <c r="AW3358" i="1"/>
  <c r="BB3358" i="1" s="1"/>
  <c r="AC3359" i="1"/>
  <c r="AD3359" i="1"/>
  <c r="AE3359" i="1"/>
  <c r="AF3359" i="1"/>
  <c r="AG3359" i="1"/>
  <c r="AH3359" i="1"/>
  <c r="AI3359" i="1"/>
  <c r="AJ3359" i="1"/>
  <c r="AK3359" i="1"/>
  <c r="AO3359" i="1"/>
  <c r="AN3359" i="1" s="1"/>
  <c r="AT3359" i="1"/>
  <c r="AU3359" i="1"/>
  <c r="AV3359" i="1"/>
  <c r="AW3359" i="1"/>
  <c r="BB3359" i="1" s="1"/>
  <c r="AC3360" i="1"/>
  <c r="AD3360" i="1"/>
  <c r="AE3360" i="1"/>
  <c r="AF3360" i="1"/>
  <c r="AO3360" i="1" s="1"/>
  <c r="AG3360" i="1"/>
  <c r="AH3360" i="1"/>
  <c r="AI3360" i="1"/>
  <c r="AJ3360" i="1"/>
  <c r="AK3360" i="1"/>
  <c r="AT3360" i="1"/>
  <c r="AU3360" i="1"/>
  <c r="AV3360" i="1"/>
  <c r="AW3360" i="1"/>
  <c r="BB3360" i="1" s="1"/>
  <c r="AC3361" i="1"/>
  <c r="AD3361" i="1"/>
  <c r="AE3361" i="1"/>
  <c r="AF3361" i="1"/>
  <c r="AO3361" i="1" s="1"/>
  <c r="AN3361" i="1" s="1"/>
  <c r="AG3361" i="1"/>
  <c r="AH3361" i="1"/>
  <c r="AI3361" i="1"/>
  <c r="AJ3361" i="1"/>
  <c r="AK3361" i="1"/>
  <c r="AT3361" i="1"/>
  <c r="AU3361" i="1"/>
  <c r="AV3361" i="1"/>
  <c r="AW3361" i="1"/>
  <c r="BB3361" i="1" s="1"/>
  <c r="AC3362" i="1"/>
  <c r="AD3362" i="1"/>
  <c r="AE3362" i="1"/>
  <c r="AF3362" i="1"/>
  <c r="AO3362" i="1" s="1"/>
  <c r="AG3362" i="1"/>
  <c r="AH3362" i="1"/>
  <c r="AI3362" i="1"/>
  <c r="AJ3362" i="1"/>
  <c r="AK3362" i="1"/>
  <c r="AT3362" i="1"/>
  <c r="AU3362" i="1"/>
  <c r="AV3362" i="1"/>
  <c r="AW3362" i="1"/>
  <c r="BB3362" i="1" s="1"/>
  <c r="AC3363" i="1"/>
  <c r="AD3363" i="1"/>
  <c r="AE3363" i="1"/>
  <c r="AF3363" i="1"/>
  <c r="AO3363" i="1" s="1"/>
  <c r="AN3363" i="1" s="1"/>
  <c r="AG3363" i="1"/>
  <c r="AH3363" i="1"/>
  <c r="AI3363" i="1"/>
  <c r="AJ3363" i="1"/>
  <c r="AK3363" i="1"/>
  <c r="AT3363" i="1"/>
  <c r="AU3363" i="1"/>
  <c r="AV3363" i="1"/>
  <c r="AW3363" i="1"/>
  <c r="BB3363" i="1" s="1"/>
  <c r="AC3364" i="1"/>
  <c r="AD3364" i="1"/>
  <c r="AE3364" i="1"/>
  <c r="AF3364" i="1"/>
  <c r="AO3364" i="1" s="1"/>
  <c r="AG3364" i="1"/>
  <c r="AH3364" i="1"/>
  <c r="AI3364" i="1"/>
  <c r="AJ3364" i="1"/>
  <c r="AK3364" i="1"/>
  <c r="AT3364" i="1"/>
  <c r="AU3364" i="1"/>
  <c r="AV3364" i="1"/>
  <c r="AW3364" i="1"/>
  <c r="BB3364" i="1" s="1"/>
  <c r="AC3365" i="1"/>
  <c r="AD3365" i="1"/>
  <c r="AE3365" i="1"/>
  <c r="AF3365" i="1"/>
  <c r="AG3365" i="1"/>
  <c r="AH3365" i="1"/>
  <c r="AI3365" i="1"/>
  <c r="AJ3365" i="1"/>
  <c r="AK3365" i="1"/>
  <c r="AO3365" i="1"/>
  <c r="AN3365" i="1" s="1"/>
  <c r="AT3365" i="1"/>
  <c r="AU3365" i="1"/>
  <c r="AV3365" i="1"/>
  <c r="AW3365" i="1"/>
  <c r="BB3365" i="1" s="1"/>
  <c r="AC3366" i="1"/>
  <c r="AD3366" i="1"/>
  <c r="AE3366" i="1"/>
  <c r="AF3366" i="1"/>
  <c r="AO3366" i="1" s="1"/>
  <c r="AG3366" i="1"/>
  <c r="AH3366" i="1"/>
  <c r="AI3366" i="1"/>
  <c r="AJ3366" i="1"/>
  <c r="AK3366" i="1"/>
  <c r="AT3366" i="1"/>
  <c r="AU3366" i="1"/>
  <c r="AV3366" i="1"/>
  <c r="AW3366" i="1"/>
  <c r="BB3366" i="1" s="1"/>
  <c r="AC3367" i="1"/>
  <c r="AD3367" i="1"/>
  <c r="AE3367" i="1"/>
  <c r="AF3367" i="1"/>
  <c r="AG3367" i="1"/>
  <c r="AH3367" i="1"/>
  <c r="AI3367" i="1"/>
  <c r="AJ3367" i="1"/>
  <c r="AK3367" i="1"/>
  <c r="AO3367" i="1"/>
  <c r="AN3367" i="1" s="1"/>
  <c r="AT3367" i="1"/>
  <c r="AU3367" i="1"/>
  <c r="AV3367" i="1"/>
  <c r="AW3367" i="1"/>
  <c r="BB3367" i="1" s="1"/>
  <c r="AC3368" i="1"/>
  <c r="AD3368" i="1"/>
  <c r="AE3368" i="1"/>
  <c r="AF3368" i="1"/>
  <c r="AO3368" i="1" s="1"/>
  <c r="AG3368" i="1"/>
  <c r="AH3368" i="1"/>
  <c r="AI3368" i="1"/>
  <c r="AJ3368" i="1"/>
  <c r="AK3368" i="1"/>
  <c r="AT3368" i="1"/>
  <c r="AU3368" i="1"/>
  <c r="AV3368" i="1"/>
  <c r="AW3368" i="1"/>
  <c r="BB3368" i="1" s="1"/>
  <c r="AC3369" i="1"/>
  <c r="AD3369" i="1"/>
  <c r="AE3369" i="1"/>
  <c r="AF3369" i="1"/>
  <c r="AO3369" i="1" s="1"/>
  <c r="AN3369" i="1" s="1"/>
  <c r="AG3369" i="1"/>
  <c r="AH3369" i="1"/>
  <c r="AI3369" i="1"/>
  <c r="AJ3369" i="1"/>
  <c r="AK3369" i="1"/>
  <c r="AT3369" i="1"/>
  <c r="AU3369" i="1"/>
  <c r="AV3369" i="1"/>
  <c r="AW3369" i="1"/>
  <c r="BB3369" i="1" s="1"/>
  <c r="AC3370" i="1"/>
  <c r="AD3370" i="1"/>
  <c r="AE3370" i="1"/>
  <c r="AF3370" i="1"/>
  <c r="AO3370" i="1" s="1"/>
  <c r="AG3370" i="1"/>
  <c r="AH3370" i="1"/>
  <c r="AI3370" i="1"/>
  <c r="AJ3370" i="1"/>
  <c r="AK3370" i="1"/>
  <c r="AT3370" i="1"/>
  <c r="AU3370" i="1"/>
  <c r="AV3370" i="1"/>
  <c r="AW3370" i="1"/>
  <c r="BB3370" i="1" s="1"/>
  <c r="AC3371" i="1"/>
  <c r="AD3371" i="1"/>
  <c r="AE3371" i="1"/>
  <c r="AF3371" i="1"/>
  <c r="AO3371" i="1" s="1"/>
  <c r="AN3371" i="1" s="1"/>
  <c r="AG3371" i="1"/>
  <c r="AH3371" i="1"/>
  <c r="AI3371" i="1"/>
  <c r="AJ3371" i="1"/>
  <c r="AK3371" i="1"/>
  <c r="AT3371" i="1"/>
  <c r="AU3371" i="1"/>
  <c r="AV3371" i="1"/>
  <c r="AW3371" i="1"/>
  <c r="BB3371" i="1" s="1"/>
  <c r="AC3372" i="1"/>
  <c r="AD3372" i="1"/>
  <c r="AE3372" i="1"/>
  <c r="AF3372" i="1"/>
  <c r="AO3372" i="1" s="1"/>
  <c r="AG3372" i="1"/>
  <c r="AH3372" i="1"/>
  <c r="AI3372" i="1"/>
  <c r="AJ3372" i="1"/>
  <c r="AK3372" i="1"/>
  <c r="AT3372" i="1"/>
  <c r="AU3372" i="1"/>
  <c r="AV3372" i="1"/>
  <c r="AW3372" i="1"/>
  <c r="BB3372" i="1" s="1"/>
  <c r="AC3373" i="1"/>
  <c r="AD3373" i="1"/>
  <c r="AE3373" i="1"/>
  <c r="AF3373" i="1"/>
  <c r="AG3373" i="1"/>
  <c r="AH3373" i="1"/>
  <c r="AI3373" i="1"/>
  <c r="AJ3373" i="1"/>
  <c r="AK3373" i="1"/>
  <c r="AO3373" i="1"/>
  <c r="AN3373" i="1" s="1"/>
  <c r="AT3373" i="1"/>
  <c r="AU3373" i="1"/>
  <c r="AV3373" i="1"/>
  <c r="AW3373" i="1"/>
  <c r="BB3373" i="1" s="1"/>
  <c r="AC3374" i="1"/>
  <c r="AD3374" i="1"/>
  <c r="AE3374" i="1"/>
  <c r="AF3374" i="1"/>
  <c r="AO3374" i="1" s="1"/>
  <c r="AG3374" i="1"/>
  <c r="AH3374" i="1"/>
  <c r="AI3374" i="1"/>
  <c r="AJ3374" i="1"/>
  <c r="AK3374" i="1"/>
  <c r="AT3374" i="1"/>
  <c r="AU3374" i="1"/>
  <c r="AV3374" i="1"/>
  <c r="AW3374" i="1"/>
  <c r="BB3374" i="1" s="1"/>
  <c r="AC3375" i="1"/>
  <c r="AD3375" i="1"/>
  <c r="AE3375" i="1"/>
  <c r="AF3375" i="1"/>
  <c r="AG3375" i="1"/>
  <c r="AH3375" i="1"/>
  <c r="AI3375" i="1"/>
  <c r="AJ3375" i="1"/>
  <c r="AK3375" i="1"/>
  <c r="AO3375" i="1"/>
  <c r="AN3375" i="1" s="1"/>
  <c r="AT3375" i="1"/>
  <c r="AU3375" i="1"/>
  <c r="AV3375" i="1"/>
  <c r="AW3375" i="1"/>
  <c r="BB3375" i="1" s="1"/>
  <c r="AC3376" i="1"/>
  <c r="AD3376" i="1"/>
  <c r="AE3376" i="1"/>
  <c r="AF3376" i="1"/>
  <c r="AO3376" i="1" s="1"/>
  <c r="AG3376" i="1"/>
  <c r="AH3376" i="1"/>
  <c r="AI3376" i="1"/>
  <c r="AJ3376" i="1"/>
  <c r="AK3376" i="1"/>
  <c r="AT3376" i="1"/>
  <c r="AU3376" i="1"/>
  <c r="AV3376" i="1"/>
  <c r="AW3376" i="1"/>
  <c r="BB3376" i="1" s="1"/>
  <c r="AC3377" i="1"/>
  <c r="AD3377" i="1"/>
  <c r="AE3377" i="1"/>
  <c r="AF3377" i="1"/>
  <c r="AO3377" i="1" s="1"/>
  <c r="AN3377" i="1" s="1"/>
  <c r="AG3377" i="1"/>
  <c r="AH3377" i="1"/>
  <c r="AI3377" i="1"/>
  <c r="AJ3377" i="1"/>
  <c r="AK3377" i="1"/>
  <c r="AT3377" i="1"/>
  <c r="AU3377" i="1"/>
  <c r="AV3377" i="1"/>
  <c r="AW3377" i="1"/>
  <c r="BB3377" i="1" s="1"/>
  <c r="AC3378" i="1"/>
  <c r="AD3378" i="1"/>
  <c r="AE3378" i="1"/>
  <c r="AF3378" i="1"/>
  <c r="AO3378" i="1" s="1"/>
  <c r="AG3378" i="1"/>
  <c r="AH3378" i="1"/>
  <c r="AI3378" i="1"/>
  <c r="AJ3378" i="1"/>
  <c r="AK3378" i="1"/>
  <c r="AT3378" i="1"/>
  <c r="AU3378" i="1"/>
  <c r="AV3378" i="1"/>
  <c r="AW3378" i="1"/>
  <c r="BB3378" i="1" s="1"/>
  <c r="AC3379" i="1"/>
  <c r="AD3379" i="1"/>
  <c r="AE3379" i="1"/>
  <c r="AF3379" i="1"/>
  <c r="AO3379" i="1" s="1"/>
  <c r="AN3379" i="1" s="1"/>
  <c r="AG3379" i="1"/>
  <c r="AH3379" i="1"/>
  <c r="AI3379" i="1"/>
  <c r="AJ3379" i="1"/>
  <c r="AK3379" i="1"/>
  <c r="AT3379" i="1"/>
  <c r="AU3379" i="1"/>
  <c r="AV3379" i="1"/>
  <c r="AW3379" i="1"/>
  <c r="BB3379" i="1" s="1"/>
  <c r="AC3380" i="1"/>
  <c r="AD3380" i="1"/>
  <c r="AE3380" i="1"/>
  <c r="AF3380" i="1"/>
  <c r="AO3380" i="1" s="1"/>
  <c r="AG3380" i="1"/>
  <c r="AH3380" i="1"/>
  <c r="AI3380" i="1"/>
  <c r="AJ3380" i="1"/>
  <c r="AK3380" i="1"/>
  <c r="AT3380" i="1"/>
  <c r="AU3380" i="1"/>
  <c r="AV3380" i="1"/>
  <c r="AW3380" i="1"/>
  <c r="BB3380" i="1" s="1"/>
  <c r="AC3381" i="1"/>
  <c r="AD3381" i="1"/>
  <c r="AE3381" i="1"/>
  <c r="AF3381" i="1"/>
  <c r="AG3381" i="1"/>
  <c r="AH3381" i="1"/>
  <c r="AI3381" i="1"/>
  <c r="AJ3381" i="1"/>
  <c r="AK3381" i="1"/>
  <c r="AO3381" i="1"/>
  <c r="AN3381" i="1" s="1"/>
  <c r="AT3381" i="1"/>
  <c r="AU3381" i="1"/>
  <c r="AV3381" i="1"/>
  <c r="AW3381" i="1"/>
  <c r="BB3381" i="1" s="1"/>
  <c r="AC3382" i="1"/>
  <c r="AD3382" i="1"/>
  <c r="AE3382" i="1"/>
  <c r="AF3382" i="1"/>
  <c r="AO3382" i="1" s="1"/>
  <c r="AG3382" i="1"/>
  <c r="AH3382" i="1"/>
  <c r="AI3382" i="1"/>
  <c r="AJ3382" i="1"/>
  <c r="AK3382" i="1"/>
  <c r="AT3382" i="1"/>
  <c r="AU3382" i="1"/>
  <c r="AV3382" i="1"/>
  <c r="AW3382" i="1"/>
  <c r="BB3382" i="1" s="1"/>
  <c r="AC3383" i="1"/>
  <c r="AD3383" i="1"/>
  <c r="AE3383" i="1"/>
  <c r="AF3383" i="1"/>
  <c r="AG3383" i="1"/>
  <c r="AH3383" i="1"/>
  <c r="AI3383" i="1"/>
  <c r="AJ3383" i="1"/>
  <c r="AK3383" i="1"/>
  <c r="AO3383" i="1"/>
  <c r="AN3383" i="1" s="1"/>
  <c r="AT3383" i="1"/>
  <c r="AU3383" i="1"/>
  <c r="AV3383" i="1"/>
  <c r="AW3383" i="1"/>
  <c r="BB3383" i="1" s="1"/>
  <c r="AC3384" i="1"/>
  <c r="AD3384" i="1"/>
  <c r="AE3384" i="1"/>
  <c r="AF3384" i="1"/>
  <c r="AO3384" i="1" s="1"/>
  <c r="AG3384" i="1"/>
  <c r="AH3384" i="1"/>
  <c r="AI3384" i="1"/>
  <c r="AJ3384" i="1"/>
  <c r="AK3384" i="1"/>
  <c r="AT3384" i="1"/>
  <c r="AU3384" i="1"/>
  <c r="AV3384" i="1"/>
  <c r="AW3384" i="1"/>
  <c r="BB3384" i="1" s="1"/>
  <c r="AC3385" i="1"/>
  <c r="AD3385" i="1"/>
  <c r="AE3385" i="1"/>
  <c r="AF3385" i="1"/>
  <c r="AO3385" i="1" s="1"/>
  <c r="AN3385" i="1" s="1"/>
  <c r="AG3385" i="1"/>
  <c r="AH3385" i="1"/>
  <c r="AI3385" i="1"/>
  <c r="AJ3385" i="1"/>
  <c r="AK3385" i="1"/>
  <c r="AT3385" i="1"/>
  <c r="AU3385" i="1"/>
  <c r="AV3385" i="1"/>
  <c r="AW3385" i="1"/>
  <c r="BB3385" i="1" s="1"/>
  <c r="AC3386" i="1"/>
  <c r="AD3386" i="1"/>
  <c r="AE3386" i="1"/>
  <c r="AF3386" i="1"/>
  <c r="AO3386" i="1" s="1"/>
  <c r="AG3386" i="1"/>
  <c r="AH3386" i="1"/>
  <c r="AI3386" i="1"/>
  <c r="AJ3386" i="1"/>
  <c r="AK3386" i="1"/>
  <c r="AT3386" i="1"/>
  <c r="AU3386" i="1"/>
  <c r="AV3386" i="1"/>
  <c r="AW3386" i="1"/>
  <c r="BB3386" i="1" s="1"/>
  <c r="AC3387" i="1"/>
  <c r="AD3387" i="1"/>
  <c r="AE3387" i="1"/>
  <c r="AF3387" i="1"/>
  <c r="AO3387" i="1" s="1"/>
  <c r="AN3387" i="1" s="1"/>
  <c r="AG3387" i="1"/>
  <c r="AH3387" i="1"/>
  <c r="AI3387" i="1"/>
  <c r="AJ3387" i="1"/>
  <c r="AK3387" i="1"/>
  <c r="AT3387" i="1"/>
  <c r="AU3387" i="1"/>
  <c r="AV3387" i="1"/>
  <c r="AW3387" i="1"/>
  <c r="BB3387" i="1" s="1"/>
  <c r="AC3388" i="1"/>
  <c r="AD3388" i="1"/>
  <c r="AE3388" i="1"/>
  <c r="AF3388" i="1"/>
  <c r="AO3388" i="1" s="1"/>
  <c r="AG3388" i="1"/>
  <c r="AH3388" i="1"/>
  <c r="AI3388" i="1"/>
  <c r="AJ3388" i="1"/>
  <c r="AK3388" i="1"/>
  <c r="AT3388" i="1"/>
  <c r="AU3388" i="1"/>
  <c r="AV3388" i="1"/>
  <c r="AW3388" i="1"/>
  <c r="BB3388" i="1" s="1"/>
  <c r="AC3389" i="1"/>
  <c r="AD3389" i="1"/>
  <c r="AE3389" i="1"/>
  <c r="AF3389" i="1"/>
  <c r="AG3389" i="1"/>
  <c r="AH3389" i="1"/>
  <c r="AI3389" i="1"/>
  <c r="AJ3389" i="1"/>
  <c r="AK3389" i="1"/>
  <c r="AO3389" i="1"/>
  <c r="AN3389" i="1" s="1"/>
  <c r="AT3389" i="1"/>
  <c r="AU3389" i="1"/>
  <c r="AV3389" i="1"/>
  <c r="AW3389" i="1"/>
  <c r="BB3389" i="1" s="1"/>
  <c r="AC3390" i="1"/>
  <c r="AD3390" i="1"/>
  <c r="AE3390" i="1"/>
  <c r="AF3390" i="1"/>
  <c r="AO3390" i="1" s="1"/>
  <c r="AG3390" i="1"/>
  <c r="AH3390" i="1"/>
  <c r="AI3390" i="1"/>
  <c r="AJ3390" i="1"/>
  <c r="AK3390" i="1"/>
  <c r="AT3390" i="1"/>
  <c r="AU3390" i="1"/>
  <c r="AV3390" i="1"/>
  <c r="AW3390" i="1"/>
  <c r="BB3390" i="1" s="1"/>
  <c r="AC3391" i="1"/>
  <c r="AD3391" i="1"/>
  <c r="AE3391" i="1"/>
  <c r="AF3391" i="1"/>
  <c r="AG3391" i="1"/>
  <c r="AH3391" i="1"/>
  <c r="AI3391" i="1"/>
  <c r="AJ3391" i="1"/>
  <c r="AK3391" i="1"/>
  <c r="AO3391" i="1"/>
  <c r="AN3391" i="1" s="1"/>
  <c r="AT3391" i="1"/>
  <c r="AU3391" i="1"/>
  <c r="AV3391" i="1"/>
  <c r="AW3391" i="1"/>
  <c r="BB3391" i="1" s="1"/>
  <c r="AC3392" i="1"/>
  <c r="AD3392" i="1"/>
  <c r="AE3392" i="1"/>
  <c r="AF3392" i="1"/>
  <c r="AO3392" i="1" s="1"/>
  <c r="AG3392" i="1"/>
  <c r="AH3392" i="1"/>
  <c r="AI3392" i="1"/>
  <c r="AJ3392" i="1"/>
  <c r="AK3392" i="1"/>
  <c r="AT3392" i="1"/>
  <c r="AU3392" i="1"/>
  <c r="AV3392" i="1"/>
  <c r="AW3392" i="1"/>
  <c r="BB3392" i="1" s="1"/>
  <c r="AC3393" i="1"/>
  <c r="AD3393" i="1"/>
  <c r="AE3393" i="1"/>
  <c r="AF3393" i="1"/>
  <c r="AO3393" i="1" s="1"/>
  <c r="AN3393" i="1" s="1"/>
  <c r="AG3393" i="1"/>
  <c r="AH3393" i="1"/>
  <c r="AI3393" i="1"/>
  <c r="AJ3393" i="1"/>
  <c r="AK3393" i="1"/>
  <c r="AT3393" i="1"/>
  <c r="AU3393" i="1"/>
  <c r="AV3393" i="1"/>
  <c r="AW3393" i="1"/>
  <c r="BB3393" i="1" s="1"/>
  <c r="AC3394" i="1"/>
  <c r="AD3394" i="1"/>
  <c r="AE3394" i="1"/>
  <c r="AF3394" i="1"/>
  <c r="AO3394" i="1" s="1"/>
  <c r="AG3394" i="1"/>
  <c r="AH3394" i="1"/>
  <c r="AI3394" i="1"/>
  <c r="AJ3394" i="1"/>
  <c r="AK3394" i="1"/>
  <c r="AT3394" i="1"/>
  <c r="AU3394" i="1"/>
  <c r="AV3394" i="1"/>
  <c r="AW3394" i="1"/>
  <c r="BB3394" i="1" s="1"/>
  <c r="AC3395" i="1"/>
  <c r="AD3395" i="1"/>
  <c r="AE3395" i="1"/>
  <c r="AF3395" i="1"/>
  <c r="AO3395" i="1" s="1"/>
  <c r="AN3395" i="1" s="1"/>
  <c r="AG3395" i="1"/>
  <c r="AH3395" i="1"/>
  <c r="AI3395" i="1"/>
  <c r="AJ3395" i="1"/>
  <c r="AK3395" i="1"/>
  <c r="AT3395" i="1"/>
  <c r="AU3395" i="1"/>
  <c r="AV3395" i="1"/>
  <c r="AW3395" i="1"/>
  <c r="BB3395" i="1" s="1"/>
  <c r="AC3396" i="1"/>
  <c r="AD3396" i="1"/>
  <c r="AE3396" i="1"/>
  <c r="AF3396" i="1"/>
  <c r="AO3396" i="1" s="1"/>
  <c r="AG3396" i="1"/>
  <c r="AH3396" i="1"/>
  <c r="AI3396" i="1"/>
  <c r="AJ3396" i="1"/>
  <c r="AK3396" i="1"/>
  <c r="AT3396" i="1"/>
  <c r="AU3396" i="1"/>
  <c r="AV3396" i="1"/>
  <c r="AW3396" i="1"/>
  <c r="BB3396" i="1" s="1"/>
  <c r="AC3397" i="1"/>
  <c r="AD3397" i="1"/>
  <c r="AE3397" i="1"/>
  <c r="AF3397" i="1"/>
  <c r="AG3397" i="1"/>
  <c r="AH3397" i="1"/>
  <c r="AI3397" i="1"/>
  <c r="AJ3397" i="1"/>
  <c r="AK3397" i="1"/>
  <c r="AO3397" i="1"/>
  <c r="AN3397" i="1" s="1"/>
  <c r="AT3397" i="1"/>
  <c r="AU3397" i="1"/>
  <c r="AV3397" i="1"/>
  <c r="AW3397" i="1"/>
  <c r="BB3397" i="1" s="1"/>
  <c r="AC3398" i="1"/>
  <c r="AD3398" i="1"/>
  <c r="AE3398" i="1"/>
  <c r="AF3398" i="1"/>
  <c r="AO3398" i="1" s="1"/>
  <c r="AG3398" i="1"/>
  <c r="AH3398" i="1"/>
  <c r="AI3398" i="1"/>
  <c r="AJ3398" i="1"/>
  <c r="AK3398" i="1"/>
  <c r="AT3398" i="1"/>
  <c r="AU3398" i="1"/>
  <c r="AV3398" i="1"/>
  <c r="AW3398" i="1"/>
  <c r="BB3398" i="1" s="1"/>
  <c r="AC3399" i="1"/>
  <c r="AD3399" i="1"/>
  <c r="AE3399" i="1"/>
  <c r="AF3399" i="1"/>
  <c r="AG3399" i="1"/>
  <c r="AH3399" i="1"/>
  <c r="AI3399" i="1"/>
  <c r="AJ3399" i="1"/>
  <c r="AK3399" i="1"/>
  <c r="AO3399" i="1"/>
  <c r="AN3399" i="1" s="1"/>
  <c r="AT3399" i="1"/>
  <c r="AU3399" i="1"/>
  <c r="AV3399" i="1"/>
  <c r="AW3399" i="1"/>
  <c r="BB3399" i="1" s="1"/>
  <c r="AC3400" i="1"/>
  <c r="AD3400" i="1"/>
  <c r="AE3400" i="1"/>
  <c r="AF3400" i="1"/>
  <c r="AO3400" i="1" s="1"/>
  <c r="AG3400" i="1"/>
  <c r="AH3400" i="1"/>
  <c r="AI3400" i="1"/>
  <c r="AJ3400" i="1"/>
  <c r="AK3400" i="1"/>
  <c r="AT3400" i="1"/>
  <c r="AU3400" i="1"/>
  <c r="AV3400" i="1"/>
  <c r="AW3400" i="1"/>
  <c r="BB3400" i="1" s="1"/>
  <c r="AC3401" i="1"/>
  <c r="AD3401" i="1"/>
  <c r="AE3401" i="1"/>
  <c r="AF3401" i="1"/>
  <c r="AO3401" i="1" s="1"/>
  <c r="AN3401" i="1" s="1"/>
  <c r="AG3401" i="1"/>
  <c r="AH3401" i="1"/>
  <c r="AI3401" i="1"/>
  <c r="AJ3401" i="1"/>
  <c r="AK3401" i="1"/>
  <c r="AT3401" i="1"/>
  <c r="AU3401" i="1"/>
  <c r="AV3401" i="1"/>
  <c r="AW3401" i="1"/>
  <c r="BB3401" i="1" s="1"/>
  <c r="AC3402" i="1"/>
  <c r="AD3402" i="1"/>
  <c r="AE3402" i="1"/>
  <c r="AF3402" i="1"/>
  <c r="AO3402" i="1" s="1"/>
  <c r="AG3402" i="1"/>
  <c r="AH3402" i="1"/>
  <c r="AI3402" i="1"/>
  <c r="AJ3402" i="1"/>
  <c r="AK3402" i="1"/>
  <c r="AT3402" i="1"/>
  <c r="AU3402" i="1"/>
  <c r="AV3402" i="1"/>
  <c r="AW3402" i="1"/>
  <c r="BB3402" i="1" s="1"/>
  <c r="AC3403" i="1"/>
  <c r="AD3403" i="1"/>
  <c r="AE3403" i="1"/>
  <c r="AF3403" i="1"/>
  <c r="AO3403" i="1" s="1"/>
  <c r="AN3403" i="1" s="1"/>
  <c r="AG3403" i="1"/>
  <c r="AH3403" i="1"/>
  <c r="AI3403" i="1"/>
  <c r="AJ3403" i="1"/>
  <c r="AK3403" i="1"/>
  <c r="AT3403" i="1"/>
  <c r="AU3403" i="1"/>
  <c r="AV3403" i="1"/>
  <c r="AW3403" i="1"/>
  <c r="BB3403" i="1" s="1"/>
  <c r="AC3404" i="1"/>
  <c r="AD3404" i="1"/>
  <c r="AE3404" i="1"/>
  <c r="AF3404" i="1"/>
  <c r="AO3404" i="1" s="1"/>
  <c r="AG3404" i="1"/>
  <c r="AH3404" i="1"/>
  <c r="AI3404" i="1"/>
  <c r="AJ3404" i="1"/>
  <c r="AK3404" i="1"/>
  <c r="AT3404" i="1"/>
  <c r="AU3404" i="1"/>
  <c r="AV3404" i="1"/>
  <c r="AW3404" i="1"/>
  <c r="BB3404" i="1" s="1"/>
  <c r="AC3405" i="1"/>
  <c r="AD3405" i="1"/>
  <c r="AE3405" i="1"/>
  <c r="AF3405" i="1"/>
  <c r="AG3405" i="1"/>
  <c r="AH3405" i="1"/>
  <c r="AI3405" i="1"/>
  <c r="AJ3405" i="1"/>
  <c r="AK3405" i="1"/>
  <c r="AO3405" i="1"/>
  <c r="AN3405" i="1" s="1"/>
  <c r="AT3405" i="1"/>
  <c r="AU3405" i="1"/>
  <c r="AV3405" i="1"/>
  <c r="AW3405" i="1"/>
  <c r="BB3405" i="1" s="1"/>
  <c r="AC3406" i="1"/>
  <c r="AD3406" i="1"/>
  <c r="AE3406" i="1"/>
  <c r="AF3406" i="1"/>
  <c r="AO3406" i="1" s="1"/>
  <c r="AG3406" i="1"/>
  <c r="AH3406" i="1"/>
  <c r="AI3406" i="1"/>
  <c r="AJ3406" i="1"/>
  <c r="AK3406" i="1"/>
  <c r="AT3406" i="1"/>
  <c r="AU3406" i="1"/>
  <c r="AV3406" i="1"/>
  <c r="AW3406" i="1"/>
  <c r="BB3406" i="1" s="1"/>
  <c r="AC3407" i="1"/>
  <c r="AD3407" i="1"/>
  <c r="AE3407" i="1"/>
  <c r="AF3407" i="1"/>
  <c r="AG3407" i="1"/>
  <c r="AH3407" i="1"/>
  <c r="AI3407" i="1"/>
  <c r="AJ3407" i="1"/>
  <c r="AK3407" i="1"/>
  <c r="AO3407" i="1"/>
  <c r="AN3407" i="1" s="1"/>
  <c r="AT3407" i="1"/>
  <c r="AU3407" i="1"/>
  <c r="AV3407" i="1"/>
  <c r="AW3407" i="1"/>
  <c r="BB3407" i="1" s="1"/>
  <c r="AC3408" i="1"/>
  <c r="AD3408" i="1"/>
  <c r="AE3408" i="1"/>
  <c r="AF3408" i="1"/>
  <c r="AO3408" i="1" s="1"/>
  <c r="AG3408" i="1"/>
  <c r="AH3408" i="1"/>
  <c r="AI3408" i="1"/>
  <c r="AJ3408" i="1"/>
  <c r="AK3408" i="1"/>
  <c r="AT3408" i="1"/>
  <c r="AU3408" i="1"/>
  <c r="AV3408" i="1"/>
  <c r="AW3408" i="1"/>
  <c r="BB3408" i="1" s="1"/>
  <c r="AC3409" i="1"/>
  <c r="AD3409" i="1"/>
  <c r="AE3409" i="1"/>
  <c r="AF3409" i="1"/>
  <c r="AO3409" i="1" s="1"/>
  <c r="AN3409" i="1" s="1"/>
  <c r="AG3409" i="1"/>
  <c r="AH3409" i="1"/>
  <c r="AI3409" i="1"/>
  <c r="AJ3409" i="1"/>
  <c r="AK3409" i="1"/>
  <c r="AT3409" i="1"/>
  <c r="AU3409" i="1"/>
  <c r="AV3409" i="1"/>
  <c r="AW3409" i="1"/>
  <c r="BB3409" i="1" s="1"/>
  <c r="AC3410" i="1"/>
  <c r="AD3410" i="1"/>
  <c r="AE3410" i="1"/>
  <c r="AF3410" i="1"/>
  <c r="AO3410" i="1" s="1"/>
  <c r="AG3410" i="1"/>
  <c r="AH3410" i="1"/>
  <c r="AI3410" i="1"/>
  <c r="AJ3410" i="1"/>
  <c r="AK3410" i="1"/>
  <c r="AT3410" i="1"/>
  <c r="AU3410" i="1"/>
  <c r="AV3410" i="1"/>
  <c r="AW3410" i="1"/>
  <c r="BB3410" i="1" s="1"/>
  <c r="AC3411" i="1"/>
  <c r="AD3411" i="1"/>
  <c r="AE3411" i="1"/>
  <c r="AF3411" i="1"/>
  <c r="AO3411" i="1" s="1"/>
  <c r="AN3411" i="1" s="1"/>
  <c r="AG3411" i="1"/>
  <c r="AH3411" i="1"/>
  <c r="AI3411" i="1"/>
  <c r="AJ3411" i="1"/>
  <c r="AK3411" i="1"/>
  <c r="AT3411" i="1"/>
  <c r="AU3411" i="1"/>
  <c r="AV3411" i="1"/>
  <c r="AW3411" i="1"/>
  <c r="BB3411" i="1" s="1"/>
  <c r="AC3412" i="1"/>
  <c r="AD3412" i="1"/>
  <c r="AE3412" i="1"/>
  <c r="AF3412" i="1"/>
  <c r="AO3412" i="1" s="1"/>
  <c r="AG3412" i="1"/>
  <c r="AH3412" i="1"/>
  <c r="AI3412" i="1"/>
  <c r="AJ3412" i="1"/>
  <c r="AK3412" i="1"/>
  <c r="AT3412" i="1"/>
  <c r="AU3412" i="1"/>
  <c r="AV3412" i="1"/>
  <c r="AW3412" i="1"/>
  <c r="BB3412" i="1" s="1"/>
  <c r="AC3413" i="1"/>
  <c r="AD3413" i="1"/>
  <c r="AE3413" i="1"/>
  <c r="AF3413" i="1"/>
  <c r="AG3413" i="1"/>
  <c r="AH3413" i="1"/>
  <c r="AI3413" i="1"/>
  <c r="AJ3413" i="1"/>
  <c r="AK3413" i="1"/>
  <c r="AO3413" i="1"/>
  <c r="AN3413" i="1" s="1"/>
  <c r="AT3413" i="1"/>
  <c r="AU3413" i="1"/>
  <c r="AV3413" i="1"/>
  <c r="AW3413" i="1"/>
  <c r="BB3413" i="1" s="1"/>
  <c r="AC3414" i="1"/>
  <c r="AD3414" i="1"/>
  <c r="AE3414" i="1"/>
  <c r="AF3414" i="1"/>
  <c r="AO3414" i="1" s="1"/>
  <c r="AG3414" i="1"/>
  <c r="AH3414" i="1"/>
  <c r="AI3414" i="1"/>
  <c r="AJ3414" i="1"/>
  <c r="AK3414" i="1"/>
  <c r="AT3414" i="1"/>
  <c r="AU3414" i="1"/>
  <c r="AV3414" i="1"/>
  <c r="AW3414" i="1"/>
  <c r="BB3414" i="1" s="1"/>
  <c r="AC3415" i="1"/>
  <c r="AD3415" i="1"/>
  <c r="AE3415" i="1"/>
  <c r="AF3415" i="1"/>
  <c r="AG3415" i="1"/>
  <c r="AH3415" i="1"/>
  <c r="AI3415" i="1"/>
  <c r="AJ3415" i="1"/>
  <c r="AK3415" i="1"/>
  <c r="AO3415" i="1"/>
  <c r="AN3415" i="1" s="1"/>
  <c r="AT3415" i="1"/>
  <c r="AU3415" i="1"/>
  <c r="AV3415" i="1"/>
  <c r="AW3415" i="1"/>
  <c r="BB3415" i="1" s="1"/>
  <c r="AC3416" i="1"/>
  <c r="AD3416" i="1"/>
  <c r="AE3416" i="1"/>
  <c r="AF3416" i="1"/>
  <c r="AO3416" i="1" s="1"/>
  <c r="AG3416" i="1"/>
  <c r="AH3416" i="1"/>
  <c r="AI3416" i="1"/>
  <c r="AJ3416" i="1"/>
  <c r="AK3416" i="1"/>
  <c r="AT3416" i="1"/>
  <c r="AU3416" i="1"/>
  <c r="AV3416" i="1"/>
  <c r="AW3416" i="1"/>
  <c r="BB3416" i="1" s="1"/>
  <c r="AC3417" i="1"/>
  <c r="AD3417" i="1"/>
  <c r="AE3417" i="1"/>
  <c r="AF3417" i="1"/>
  <c r="AO3417" i="1" s="1"/>
  <c r="AN3417" i="1" s="1"/>
  <c r="AG3417" i="1"/>
  <c r="AH3417" i="1"/>
  <c r="AI3417" i="1"/>
  <c r="AJ3417" i="1"/>
  <c r="AK3417" i="1"/>
  <c r="AT3417" i="1"/>
  <c r="AU3417" i="1"/>
  <c r="AV3417" i="1"/>
  <c r="AW3417" i="1"/>
  <c r="BB3417" i="1" s="1"/>
  <c r="AC3418" i="1"/>
  <c r="AD3418" i="1"/>
  <c r="AE3418" i="1"/>
  <c r="AF3418" i="1"/>
  <c r="AO3418" i="1" s="1"/>
  <c r="AG3418" i="1"/>
  <c r="AH3418" i="1"/>
  <c r="AI3418" i="1"/>
  <c r="AJ3418" i="1"/>
  <c r="AK3418" i="1"/>
  <c r="AT3418" i="1"/>
  <c r="AU3418" i="1"/>
  <c r="AV3418" i="1"/>
  <c r="AW3418" i="1"/>
  <c r="BB3418" i="1" s="1"/>
  <c r="AC3419" i="1"/>
  <c r="AD3419" i="1"/>
  <c r="AE3419" i="1"/>
  <c r="AF3419" i="1"/>
  <c r="AO3419" i="1" s="1"/>
  <c r="AN3419" i="1" s="1"/>
  <c r="AG3419" i="1"/>
  <c r="AH3419" i="1"/>
  <c r="AI3419" i="1"/>
  <c r="AJ3419" i="1"/>
  <c r="AK3419" i="1"/>
  <c r="AT3419" i="1"/>
  <c r="AU3419" i="1"/>
  <c r="AV3419" i="1"/>
  <c r="AW3419" i="1"/>
  <c r="BB3419" i="1" s="1"/>
  <c r="AC3420" i="1"/>
  <c r="AD3420" i="1"/>
  <c r="AE3420" i="1"/>
  <c r="AF3420" i="1"/>
  <c r="AO3420" i="1" s="1"/>
  <c r="AG3420" i="1"/>
  <c r="AH3420" i="1"/>
  <c r="AI3420" i="1"/>
  <c r="AJ3420" i="1"/>
  <c r="AK3420" i="1"/>
  <c r="AT3420" i="1"/>
  <c r="AU3420" i="1"/>
  <c r="AV3420" i="1"/>
  <c r="AW3420" i="1"/>
  <c r="BB3420" i="1" s="1"/>
  <c r="AC3421" i="1"/>
  <c r="AD3421" i="1"/>
  <c r="AE3421" i="1"/>
  <c r="AF3421" i="1"/>
  <c r="AG3421" i="1"/>
  <c r="AH3421" i="1"/>
  <c r="AI3421" i="1"/>
  <c r="AJ3421" i="1"/>
  <c r="AK3421" i="1"/>
  <c r="AO3421" i="1"/>
  <c r="AN3421" i="1" s="1"/>
  <c r="AT3421" i="1"/>
  <c r="AU3421" i="1"/>
  <c r="AV3421" i="1"/>
  <c r="AW3421" i="1"/>
  <c r="BB3421" i="1" s="1"/>
  <c r="AC3422" i="1"/>
  <c r="AD3422" i="1"/>
  <c r="AE3422" i="1"/>
  <c r="AF3422" i="1"/>
  <c r="AO3422" i="1" s="1"/>
  <c r="AG3422" i="1"/>
  <c r="AH3422" i="1"/>
  <c r="AI3422" i="1"/>
  <c r="AJ3422" i="1"/>
  <c r="AK3422" i="1"/>
  <c r="AT3422" i="1"/>
  <c r="AU3422" i="1"/>
  <c r="AV3422" i="1"/>
  <c r="AW3422" i="1"/>
  <c r="BB3422" i="1" s="1"/>
  <c r="AC3423" i="1"/>
  <c r="AD3423" i="1"/>
  <c r="AE3423" i="1"/>
  <c r="AF3423" i="1"/>
  <c r="AG3423" i="1"/>
  <c r="AH3423" i="1"/>
  <c r="AI3423" i="1"/>
  <c r="AJ3423" i="1"/>
  <c r="AK3423" i="1"/>
  <c r="AO3423" i="1"/>
  <c r="AN3423" i="1" s="1"/>
  <c r="AT3423" i="1"/>
  <c r="AU3423" i="1"/>
  <c r="AV3423" i="1"/>
  <c r="AW3423" i="1"/>
  <c r="BB3423" i="1" s="1"/>
  <c r="AC3424" i="1"/>
  <c r="AD3424" i="1"/>
  <c r="AE3424" i="1"/>
  <c r="AF3424" i="1"/>
  <c r="AO3424" i="1" s="1"/>
  <c r="AG3424" i="1"/>
  <c r="AH3424" i="1"/>
  <c r="AI3424" i="1"/>
  <c r="AJ3424" i="1"/>
  <c r="AK3424" i="1"/>
  <c r="AT3424" i="1"/>
  <c r="AU3424" i="1"/>
  <c r="AV3424" i="1"/>
  <c r="AW3424" i="1"/>
  <c r="BB3424" i="1" s="1"/>
  <c r="AC3425" i="1"/>
  <c r="AD3425" i="1"/>
  <c r="AE3425" i="1"/>
  <c r="AF3425" i="1"/>
  <c r="AO3425" i="1" s="1"/>
  <c r="AN3425" i="1" s="1"/>
  <c r="AG3425" i="1"/>
  <c r="AH3425" i="1"/>
  <c r="AI3425" i="1"/>
  <c r="AJ3425" i="1"/>
  <c r="AK3425" i="1"/>
  <c r="AT3425" i="1"/>
  <c r="AU3425" i="1"/>
  <c r="AV3425" i="1"/>
  <c r="AW3425" i="1"/>
  <c r="BB3425" i="1" s="1"/>
  <c r="AC3426" i="1"/>
  <c r="AD3426" i="1"/>
  <c r="AE3426" i="1"/>
  <c r="AF3426" i="1"/>
  <c r="AO3426" i="1" s="1"/>
  <c r="AG3426" i="1"/>
  <c r="AH3426" i="1"/>
  <c r="AI3426" i="1"/>
  <c r="AJ3426" i="1"/>
  <c r="AK3426" i="1"/>
  <c r="AT3426" i="1"/>
  <c r="AU3426" i="1"/>
  <c r="AV3426" i="1"/>
  <c r="AW3426" i="1"/>
  <c r="BB3426" i="1" s="1"/>
  <c r="AC3427" i="1"/>
  <c r="AD3427" i="1"/>
  <c r="AE3427" i="1"/>
  <c r="AF3427" i="1"/>
  <c r="AO3427" i="1" s="1"/>
  <c r="AN3427" i="1" s="1"/>
  <c r="AG3427" i="1"/>
  <c r="AH3427" i="1"/>
  <c r="AI3427" i="1"/>
  <c r="AJ3427" i="1"/>
  <c r="AK3427" i="1"/>
  <c r="AT3427" i="1"/>
  <c r="AU3427" i="1"/>
  <c r="AV3427" i="1"/>
  <c r="AW3427" i="1"/>
  <c r="BB3427" i="1" s="1"/>
  <c r="AC3428" i="1"/>
  <c r="AD3428" i="1"/>
  <c r="AE3428" i="1"/>
  <c r="AF3428" i="1"/>
  <c r="AO3428" i="1" s="1"/>
  <c r="AG3428" i="1"/>
  <c r="AH3428" i="1"/>
  <c r="AI3428" i="1"/>
  <c r="AJ3428" i="1"/>
  <c r="AK3428" i="1"/>
  <c r="AT3428" i="1"/>
  <c r="AU3428" i="1"/>
  <c r="AV3428" i="1"/>
  <c r="AW3428" i="1"/>
  <c r="BB3428" i="1" s="1"/>
  <c r="AC3429" i="1"/>
  <c r="AD3429" i="1"/>
  <c r="AE3429" i="1"/>
  <c r="AF3429" i="1"/>
  <c r="AG3429" i="1"/>
  <c r="AH3429" i="1"/>
  <c r="AI3429" i="1"/>
  <c r="AJ3429" i="1"/>
  <c r="AK3429" i="1"/>
  <c r="AO3429" i="1"/>
  <c r="AN3429" i="1" s="1"/>
  <c r="AT3429" i="1"/>
  <c r="AU3429" i="1"/>
  <c r="AV3429" i="1"/>
  <c r="AW3429" i="1"/>
  <c r="BB3429" i="1" s="1"/>
  <c r="AC3430" i="1"/>
  <c r="AD3430" i="1"/>
  <c r="AE3430" i="1"/>
  <c r="AF3430" i="1"/>
  <c r="AO3430" i="1" s="1"/>
  <c r="AG3430" i="1"/>
  <c r="AH3430" i="1"/>
  <c r="AI3430" i="1"/>
  <c r="AJ3430" i="1"/>
  <c r="AK3430" i="1"/>
  <c r="AT3430" i="1"/>
  <c r="AU3430" i="1"/>
  <c r="AV3430" i="1"/>
  <c r="AW3430" i="1"/>
  <c r="BB3430" i="1" s="1"/>
  <c r="AC3431" i="1"/>
  <c r="AD3431" i="1"/>
  <c r="AE3431" i="1"/>
  <c r="AF3431" i="1"/>
  <c r="AG3431" i="1"/>
  <c r="AH3431" i="1"/>
  <c r="AI3431" i="1"/>
  <c r="AJ3431" i="1"/>
  <c r="AK3431" i="1"/>
  <c r="AO3431" i="1"/>
  <c r="AN3431" i="1" s="1"/>
  <c r="AT3431" i="1"/>
  <c r="AU3431" i="1"/>
  <c r="AV3431" i="1"/>
  <c r="AW3431" i="1"/>
  <c r="BB3431" i="1" s="1"/>
  <c r="AC3432" i="1"/>
  <c r="AD3432" i="1"/>
  <c r="AE3432" i="1"/>
  <c r="AF3432" i="1"/>
  <c r="AO3432" i="1" s="1"/>
  <c r="AG3432" i="1"/>
  <c r="AH3432" i="1"/>
  <c r="AI3432" i="1"/>
  <c r="AJ3432" i="1"/>
  <c r="AK3432" i="1"/>
  <c r="AT3432" i="1"/>
  <c r="AU3432" i="1"/>
  <c r="AV3432" i="1"/>
  <c r="AW3432" i="1"/>
  <c r="BB3432" i="1" s="1"/>
  <c r="AC3433" i="1"/>
  <c r="AD3433" i="1"/>
  <c r="AE3433" i="1"/>
  <c r="AF3433" i="1"/>
  <c r="AO3433" i="1" s="1"/>
  <c r="AN3433" i="1" s="1"/>
  <c r="AG3433" i="1"/>
  <c r="AH3433" i="1"/>
  <c r="AI3433" i="1"/>
  <c r="AJ3433" i="1"/>
  <c r="AK3433" i="1"/>
  <c r="AT3433" i="1"/>
  <c r="AU3433" i="1"/>
  <c r="AV3433" i="1"/>
  <c r="AW3433" i="1"/>
  <c r="BB3433" i="1" s="1"/>
  <c r="AC3434" i="1"/>
  <c r="AD3434" i="1"/>
  <c r="AE3434" i="1"/>
  <c r="AF3434" i="1"/>
  <c r="AO3434" i="1" s="1"/>
  <c r="AG3434" i="1"/>
  <c r="AH3434" i="1"/>
  <c r="AI3434" i="1"/>
  <c r="AJ3434" i="1"/>
  <c r="AK3434" i="1"/>
  <c r="AT3434" i="1"/>
  <c r="AU3434" i="1"/>
  <c r="AV3434" i="1"/>
  <c r="AW3434" i="1"/>
  <c r="BB3434" i="1" s="1"/>
  <c r="AC3435" i="1"/>
  <c r="AD3435" i="1"/>
  <c r="AE3435" i="1"/>
  <c r="AF3435" i="1"/>
  <c r="AO3435" i="1" s="1"/>
  <c r="AN3435" i="1" s="1"/>
  <c r="AG3435" i="1"/>
  <c r="AH3435" i="1"/>
  <c r="AI3435" i="1"/>
  <c r="AJ3435" i="1"/>
  <c r="AK3435" i="1"/>
  <c r="AT3435" i="1"/>
  <c r="AU3435" i="1"/>
  <c r="AV3435" i="1"/>
  <c r="AW3435" i="1"/>
  <c r="BB3435" i="1" s="1"/>
  <c r="AC3436" i="1"/>
  <c r="AD3436" i="1"/>
  <c r="AE3436" i="1"/>
  <c r="AF3436" i="1"/>
  <c r="AO3436" i="1" s="1"/>
  <c r="AG3436" i="1"/>
  <c r="AH3436" i="1"/>
  <c r="AI3436" i="1"/>
  <c r="AJ3436" i="1"/>
  <c r="AK3436" i="1"/>
  <c r="AT3436" i="1"/>
  <c r="AU3436" i="1"/>
  <c r="AV3436" i="1"/>
  <c r="AW3436" i="1"/>
  <c r="BB3436" i="1" s="1"/>
  <c r="AC3437" i="1"/>
  <c r="AD3437" i="1"/>
  <c r="AE3437" i="1"/>
  <c r="AF3437" i="1"/>
  <c r="AG3437" i="1"/>
  <c r="AH3437" i="1"/>
  <c r="AI3437" i="1"/>
  <c r="AJ3437" i="1"/>
  <c r="AK3437" i="1"/>
  <c r="AO3437" i="1"/>
  <c r="AN3437" i="1" s="1"/>
  <c r="AT3437" i="1"/>
  <c r="AU3437" i="1"/>
  <c r="AV3437" i="1"/>
  <c r="AW3437" i="1"/>
  <c r="BB3437" i="1" s="1"/>
  <c r="AC3438" i="1"/>
  <c r="AD3438" i="1"/>
  <c r="AE3438" i="1"/>
  <c r="AF3438" i="1"/>
  <c r="AO3438" i="1" s="1"/>
  <c r="AG3438" i="1"/>
  <c r="AH3438" i="1"/>
  <c r="AI3438" i="1"/>
  <c r="AJ3438" i="1"/>
  <c r="AK3438" i="1"/>
  <c r="AT3438" i="1"/>
  <c r="AU3438" i="1"/>
  <c r="AV3438" i="1"/>
  <c r="AW3438" i="1"/>
  <c r="BB3438" i="1" s="1"/>
  <c r="AC3439" i="1"/>
  <c r="AD3439" i="1"/>
  <c r="AE3439" i="1"/>
  <c r="AF3439" i="1"/>
  <c r="AG3439" i="1"/>
  <c r="AH3439" i="1"/>
  <c r="AI3439" i="1"/>
  <c r="AJ3439" i="1"/>
  <c r="AK3439" i="1"/>
  <c r="AO3439" i="1"/>
  <c r="AN3439" i="1" s="1"/>
  <c r="AT3439" i="1"/>
  <c r="AU3439" i="1"/>
  <c r="AV3439" i="1"/>
  <c r="AW3439" i="1"/>
  <c r="BB3439" i="1" s="1"/>
  <c r="AC3440" i="1"/>
  <c r="AD3440" i="1"/>
  <c r="AE3440" i="1"/>
  <c r="AF3440" i="1"/>
  <c r="AO3440" i="1" s="1"/>
  <c r="AG3440" i="1"/>
  <c r="AH3440" i="1"/>
  <c r="AI3440" i="1"/>
  <c r="AJ3440" i="1"/>
  <c r="AK3440" i="1"/>
  <c r="AT3440" i="1"/>
  <c r="AU3440" i="1"/>
  <c r="AV3440" i="1"/>
  <c r="AW3440" i="1"/>
  <c r="BB3440" i="1" s="1"/>
  <c r="AC3441" i="1"/>
  <c r="AD3441" i="1"/>
  <c r="AE3441" i="1"/>
  <c r="AF3441" i="1"/>
  <c r="AO3441" i="1" s="1"/>
  <c r="AN3441" i="1" s="1"/>
  <c r="AG3441" i="1"/>
  <c r="AH3441" i="1"/>
  <c r="AI3441" i="1"/>
  <c r="AJ3441" i="1"/>
  <c r="AK3441" i="1"/>
  <c r="AT3441" i="1"/>
  <c r="AU3441" i="1"/>
  <c r="AV3441" i="1"/>
  <c r="AW3441" i="1"/>
  <c r="BB3441" i="1" s="1"/>
  <c r="AC3442" i="1"/>
  <c r="AD3442" i="1"/>
  <c r="AE3442" i="1"/>
  <c r="AF3442" i="1"/>
  <c r="AO3442" i="1" s="1"/>
  <c r="AG3442" i="1"/>
  <c r="AH3442" i="1"/>
  <c r="AI3442" i="1"/>
  <c r="AJ3442" i="1"/>
  <c r="AK3442" i="1"/>
  <c r="AT3442" i="1"/>
  <c r="AU3442" i="1"/>
  <c r="AV3442" i="1"/>
  <c r="AW3442" i="1"/>
  <c r="BB3442" i="1" s="1"/>
  <c r="AC3443" i="1"/>
  <c r="AD3443" i="1"/>
  <c r="AE3443" i="1"/>
  <c r="AF3443" i="1"/>
  <c r="AO3443" i="1" s="1"/>
  <c r="AN3443" i="1" s="1"/>
  <c r="AG3443" i="1"/>
  <c r="AH3443" i="1"/>
  <c r="AI3443" i="1"/>
  <c r="AJ3443" i="1"/>
  <c r="AK3443" i="1"/>
  <c r="AT3443" i="1"/>
  <c r="AU3443" i="1"/>
  <c r="AV3443" i="1"/>
  <c r="AW3443" i="1"/>
  <c r="BB3443" i="1" s="1"/>
  <c r="AC3444" i="1"/>
  <c r="AD3444" i="1"/>
  <c r="AE3444" i="1"/>
  <c r="AF3444" i="1"/>
  <c r="AO3444" i="1" s="1"/>
  <c r="AG3444" i="1"/>
  <c r="AH3444" i="1"/>
  <c r="AI3444" i="1"/>
  <c r="AJ3444" i="1"/>
  <c r="AK3444" i="1"/>
  <c r="AT3444" i="1"/>
  <c r="AU3444" i="1"/>
  <c r="AV3444" i="1"/>
  <c r="AW3444" i="1"/>
  <c r="BB3444" i="1" s="1"/>
  <c r="AC3445" i="1"/>
  <c r="AD3445" i="1"/>
  <c r="AE3445" i="1"/>
  <c r="AF3445" i="1"/>
  <c r="AG3445" i="1"/>
  <c r="AH3445" i="1"/>
  <c r="AI3445" i="1"/>
  <c r="AJ3445" i="1"/>
  <c r="AK3445" i="1"/>
  <c r="AO3445" i="1"/>
  <c r="AN3445" i="1" s="1"/>
  <c r="AT3445" i="1"/>
  <c r="AU3445" i="1"/>
  <c r="AV3445" i="1"/>
  <c r="AW3445" i="1"/>
  <c r="BB3445" i="1" s="1"/>
  <c r="AC3446" i="1"/>
  <c r="AD3446" i="1"/>
  <c r="AE3446" i="1"/>
  <c r="AF3446" i="1"/>
  <c r="AO3446" i="1" s="1"/>
  <c r="AG3446" i="1"/>
  <c r="AH3446" i="1"/>
  <c r="AI3446" i="1"/>
  <c r="AJ3446" i="1"/>
  <c r="AK3446" i="1"/>
  <c r="AT3446" i="1"/>
  <c r="AU3446" i="1"/>
  <c r="AV3446" i="1"/>
  <c r="AW3446" i="1"/>
  <c r="BB3446" i="1" s="1"/>
  <c r="AC3447" i="1"/>
  <c r="AD3447" i="1"/>
  <c r="AE3447" i="1"/>
  <c r="AF3447" i="1"/>
  <c r="AG3447" i="1"/>
  <c r="AH3447" i="1"/>
  <c r="AI3447" i="1"/>
  <c r="AJ3447" i="1"/>
  <c r="AK3447" i="1"/>
  <c r="AO3447" i="1"/>
  <c r="AN3447" i="1" s="1"/>
  <c r="AT3447" i="1"/>
  <c r="AU3447" i="1"/>
  <c r="AV3447" i="1"/>
  <c r="AW3447" i="1"/>
  <c r="BB3447" i="1" s="1"/>
  <c r="AC3448" i="1"/>
  <c r="AD3448" i="1"/>
  <c r="AE3448" i="1"/>
  <c r="AF3448" i="1"/>
  <c r="AO3448" i="1" s="1"/>
  <c r="AG3448" i="1"/>
  <c r="AH3448" i="1"/>
  <c r="AI3448" i="1"/>
  <c r="AJ3448" i="1"/>
  <c r="AK3448" i="1"/>
  <c r="AT3448" i="1"/>
  <c r="AU3448" i="1"/>
  <c r="AV3448" i="1"/>
  <c r="AW3448" i="1"/>
  <c r="BB3448" i="1" s="1"/>
  <c r="AC3449" i="1"/>
  <c r="AD3449" i="1"/>
  <c r="AE3449" i="1"/>
  <c r="AF3449" i="1"/>
  <c r="AO3449" i="1" s="1"/>
  <c r="AN3449" i="1" s="1"/>
  <c r="AG3449" i="1"/>
  <c r="AH3449" i="1"/>
  <c r="AI3449" i="1"/>
  <c r="AJ3449" i="1"/>
  <c r="AK3449" i="1"/>
  <c r="AT3449" i="1"/>
  <c r="AU3449" i="1"/>
  <c r="AV3449" i="1"/>
  <c r="AW3449" i="1"/>
  <c r="BB3449" i="1" s="1"/>
  <c r="AC3450" i="1"/>
  <c r="AD3450" i="1"/>
  <c r="AE3450" i="1"/>
  <c r="AF3450" i="1"/>
  <c r="AO3450" i="1" s="1"/>
  <c r="AG3450" i="1"/>
  <c r="AH3450" i="1"/>
  <c r="AI3450" i="1"/>
  <c r="AJ3450" i="1"/>
  <c r="AK3450" i="1"/>
  <c r="AT3450" i="1"/>
  <c r="AU3450" i="1"/>
  <c r="AV3450" i="1"/>
  <c r="AW3450" i="1"/>
  <c r="BB3450" i="1" s="1"/>
  <c r="AC3451" i="1"/>
  <c r="AD3451" i="1"/>
  <c r="AE3451" i="1"/>
  <c r="AF3451" i="1"/>
  <c r="AO3451" i="1" s="1"/>
  <c r="AN3451" i="1" s="1"/>
  <c r="AG3451" i="1"/>
  <c r="AH3451" i="1"/>
  <c r="AI3451" i="1"/>
  <c r="AJ3451" i="1"/>
  <c r="AK3451" i="1"/>
  <c r="AT3451" i="1"/>
  <c r="AU3451" i="1"/>
  <c r="AV3451" i="1"/>
  <c r="AW3451" i="1"/>
  <c r="BB3451" i="1" s="1"/>
  <c r="AC3452" i="1"/>
  <c r="AD3452" i="1"/>
  <c r="AE3452" i="1"/>
  <c r="AF3452" i="1"/>
  <c r="AO3452" i="1" s="1"/>
  <c r="AG3452" i="1"/>
  <c r="AH3452" i="1"/>
  <c r="AI3452" i="1"/>
  <c r="AJ3452" i="1"/>
  <c r="AK3452" i="1"/>
  <c r="AT3452" i="1"/>
  <c r="AU3452" i="1"/>
  <c r="AV3452" i="1"/>
  <c r="AW3452" i="1"/>
  <c r="BB3452" i="1" s="1"/>
  <c r="AC3453" i="1"/>
  <c r="AD3453" i="1"/>
  <c r="AE3453" i="1"/>
  <c r="AF3453" i="1"/>
  <c r="AG3453" i="1"/>
  <c r="AH3453" i="1"/>
  <c r="AI3453" i="1"/>
  <c r="AJ3453" i="1"/>
  <c r="AK3453" i="1"/>
  <c r="AO3453" i="1"/>
  <c r="AN3453" i="1" s="1"/>
  <c r="AT3453" i="1"/>
  <c r="AU3453" i="1"/>
  <c r="AV3453" i="1"/>
  <c r="AW3453" i="1"/>
  <c r="BB3453" i="1" s="1"/>
  <c r="AC3454" i="1"/>
  <c r="AD3454" i="1"/>
  <c r="AE3454" i="1"/>
  <c r="AF3454" i="1"/>
  <c r="AO3454" i="1" s="1"/>
  <c r="AG3454" i="1"/>
  <c r="AH3454" i="1"/>
  <c r="AI3454" i="1"/>
  <c r="AJ3454" i="1"/>
  <c r="AK3454" i="1"/>
  <c r="AT3454" i="1"/>
  <c r="AU3454" i="1"/>
  <c r="AV3454" i="1"/>
  <c r="AW3454" i="1"/>
  <c r="BB3454" i="1" s="1"/>
  <c r="AC3455" i="1"/>
  <c r="AD3455" i="1"/>
  <c r="AE3455" i="1"/>
  <c r="AF3455" i="1"/>
  <c r="AG3455" i="1"/>
  <c r="AH3455" i="1"/>
  <c r="AI3455" i="1"/>
  <c r="AJ3455" i="1"/>
  <c r="AK3455" i="1"/>
  <c r="AO3455" i="1"/>
  <c r="AN3455" i="1" s="1"/>
  <c r="AT3455" i="1"/>
  <c r="AU3455" i="1"/>
  <c r="AV3455" i="1"/>
  <c r="AW3455" i="1"/>
  <c r="BB3455" i="1" s="1"/>
  <c r="AC3456" i="1"/>
  <c r="AD3456" i="1"/>
  <c r="AE3456" i="1"/>
  <c r="AF3456" i="1"/>
  <c r="AO3456" i="1" s="1"/>
  <c r="AG3456" i="1"/>
  <c r="AH3456" i="1"/>
  <c r="AI3456" i="1"/>
  <c r="AJ3456" i="1"/>
  <c r="AK3456" i="1"/>
  <c r="AT3456" i="1"/>
  <c r="AU3456" i="1"/>
  <c r="AV3456" i="1"/>
  <c r="AW3456" i="1"/>
  <c r="BB3456" i="1" s="1"/>
  <c r="AC3457" i="1"/>
  <c r="AD3457" i="1"/>
  <c r="AE3457" i="1"/>
  <c r="AF3457" i="1"/>
  <c r="AO3457" i="1" s="1"/>
  <c r="AN3457" i="1" s="1"/>
  <c r="AG3457" i="1"/>
  <c r="AH3457" i="1"/>
  <c r="AI3457" i="1"/>
  <c r="AJ3457" i="1"/>
  <c r="AK3457" i="1"/>
  <c r="AT3457" i="1"/>
  <c r="AU3457" i="1"/>
  <c r="AV3457" i="1"/>
  <c r="AW3457" i="1"/>
  <c r="BB3457" i="1" s="1"/>
  <c r="AC3458" i="1"/>
  <c r="AD3458" i="1"/>
  <c r="AE3458" i="1"/>
  <c r="AF3458" i="1"/>
  <c r="AO3458" i="1" s="1"/>
  <c r="AG3458" i="1"/>
  <c r="AH3458" i="1"/>
  <c r="AI3458" i="1"/>
  <c r="AJ3458" i="1"/>
  <c r="AK3458" i="1"/>
  <c r="AT3458" i="1"/>
  <c r="AU3458" i="1"/>
  <c r="AV3458" i="1"/>
  <c r="AW3458" i="1"/>
  <c r="BB3458" i="1" s="1"/>
  <c r="AC3459" i="1"/>
  <c r="AD3459" i="1"/>
  <c r="AE3459" i="1"/>
  <c r="AF3459" i="1"/>
  <c r="AO3459" i="1" s="1"/>
  <c r="AN3459" i="1" s="1"/>
  <c r="AG3459" i="1"/>
  <c r="AH3459" i="1"/>
  <c r="AI3459" i="1"/>
  <c r="AJ3459" i="1"/>
  <c r="AK3459" i="1"/>
  <c r="AT3459" i="1"/>
  <c r="AU3459" i="1"/>
  <c r="AV3459" i="1"/>
  <c r="AW3459" i="1"/>
  <c r="BB3459" i="1" s="1"/>
  <c r="AC3460" i="1"/>
  <c r="AD3460" i="1"/>
  <c r="AE3460" i="1"/>
  <c r="AF3460" i="1"/>
  <c r="AO3460" i="1" s="1"/>
  <c r="AG3460" i="1"/>
  <c r="AH3460" i="1"/>
  <c r="AI3460" i="1"/>
  <c r="AJ3460" i="1"/>
  <c r="AK3460" i="1"/>
  <c r="AT3460" i="1"/>
  <c r="AU3460" i="1"/>
  <c r="AV3460" i="1"/>
  <c r="AW3460" i="1"/>
  <c r="BB3460" i="1" s="1"/>
  <c r="AC3461" i="1"/>
  <c r="AD3461" i="1"/>
  <c r="AE3461" i="1"/>
  <c r="AF3461" i="1"/>
  <c r="AG3461" i="1"/>
  <c r="AH3461" i="1"/>
  <c r="AI3461" i="1"/>
  <c r="AJ3461" i="1"/>
  <c r="AK3461" i="1"/>
  <c r="AO3461" i="1"/>
  <c r="AN3461" i="1" s="1"/>
  <c r="AT3461" i="1"/>
  <c r="AU3461" i="1"/>
  <c r="AV3461" i="1"/>
  <c r="AW3461" i="1"/>
  <c r="BB3461" i="1" s="1"/>
  <c r="AC3462" i="1"/>
  <c r="AD3462" i="1"/>
  <c r="AE3462" i="1"/>
  <c r="AF3462" i="1"/>
  <c r="AO3462" i="1" s="1"/>
  <c r="AG3462" i="1"/>
  <c r="AH3462" i="1"/>
  <c r="AI3462" i="1"/>
  <c r="AJ3462" i="1"/>
  <c r="AK3462" i="1"/>
  <c r="AT3462" i="1"/>
  <c r="AU3462" i="1"/>
  <c r="AV3462" i="1"/>
  <c r="AW3462" i="1"/>
  <c r="BB3462" i="1" s="1"/>
  <c r="AC3463" i="1"/>
  <c r="AD3463" i="1"/>
  <c r="AE3463" i="1"/>
  <c r="AF3463" i="1"/>
  <c r="AG3463" i="1"/>
  <c r="AH3463" i="1"/>
  <c r="AI3463" i="1"/>
  <c r="AJ3463" i="1"/>
  <c r="AK3463" i="1"/>
  <c r="AO3463" i="1"/>
  <c r="AN3463" i="1" s="1"/>
  <c r="AT3463" i="1"/>
  <c r="AU3463" i="1"/>
  <c r="AV3463" i="1"/>
  <c r="AW3463" i="1"/>
  <c r="BB3463" i="1" s="1"/>
  <c r="AC3464" i="1"/>
  <c r="AD3464" i="1"/>
  <c r="AE3464" i="1"/>
  <c r="AF3464" i="1"/>
  <c r="AO3464" i="1" s="1"/>
  <c r="AG3464" i="1"/>
  <c r="AH3464" i="1"/>
  <c r="AI3464" i="1"/>
  <c r="AJ3464" i="1"/>
  <c r="AK3464" i="1"/>
  <c r="AT3464" i="1"/>
  <c r="AU3464" i="1"/>
  <c r="AV3464" i="1"/>
  <c r="AW3464" i="1"/>
  <c r="BB3464" i="1" s="1"/>
  <c r="AC3465" i="1"/>
  <c r="AD3465" i="1"/>
  <c r="AE3465" i="1"/>
  <c r="AF3465" i="1"/>
  <c r="AO3465" i="1" s="1"/>
  <c r="AN3465" i="1" s="1"/>
  <c r="AG3465" i="1"/>
  <c r="AH3465" i="1"/>
  <c r="AI3465" i="1"/>
  <c r="AJ3465" i="1"/>
  <c r="AK3465" i="1"/>
  <c r="AT3465" i="1"/>
  <c r="AU3465" i="1"/>
  <c r="AV3465" i="1"/>
  <c r="AW3465" i="1"/>
  <c r="BB3465" i="1" s="1"/>
  <c r="AC3466" i="1"/>
  <c r="AD3466" i="1"/>
  <c r="AE3466" i="1"/>
  <c r="AF3466" i="1"/>
  <c r="AO3466" i="1" s="1"/>
  <c r="AG3466" i="1"/>
  <c r="AH3466" i="1"/>
  <c r="AI3466" i="1"/>
  <c r="AJ3466" i="1"/>
  <c r="AK3466" i="1"/>
  <c r="AT3466" i="1"/>
  <c r="AU3466" i="1"/>
  <c r="AV3466" i="1"/>
  <c r="AW3466" i="1"/>
  <c r="BB3466" i="1" s="1"/>
  <c r="AC3467" i="1"/>
  <c r="AD3467" i="1"/>
  <c r="AE3467" i="1"/>
  <c r="AF3467" i="1"/>
  <c r="AO3467" i="1" s="1"/>
  <c r="AN3467" i="1" s="1"/>
  <c r="AG3467" i="1"/>
  <c r="AH3467" i="1"/>
  <c r="AI3467" i="1"/>
  <c r="AJ3467" i="1"/>
  <c r="AK3467" i="1"/>
  <c r="AT3467" i="1"/>
  <c r="AU3467" i="1"/>
  <c r="AV3467" i="1"/>
  <c r="AW3467" i="1"/>
  <c r="BB3467" i="1" s="1"/>
  <c r="AC3468" i="1"/>
  <c r="AD3468" i="1"/>
  <c r="AE3468" i="1"/>
  <c r="AF3468" i="1"/>
  <c r="AO3468" i="1" s="1"/>
  <c r="AG3468" i="1"/>
  <c r="AH3468" i="1"/>
  <c r="AI3468" i="1"/>
  <c r="AJ3468" i="1"/>
  <c r="AK3468" i="1"/>
  <c r="AT3468" i="1"/>
  <c r="AU3468" i="1"/>
  <c r="AV3468" i="1"/>
  <c r="AW3468" i="1"/>
  <c r="BB3468" i="1" s="1"/>
  <c r="AC3469" i="1"/>
  <c r="AD3469" i="1"/>
  <c r="AE3469" i="1"/>
  <c r="AF3469" i="1"/>
  <c r="AG3469" i="1"/>
  <c r="AH3469" i="1"/>
  <c r="AI3469" i="1"/>
  <c r="AJ3469" i="1"/>
  <c r="AK3469" i="1"/>
  <c r="AO3469" i="1"/>
  <c r="AN3469" i="1" s="1"/>
  <c r="AT3469" i="1"/>
  <c r="AU3469" i="1"/>
  <c r="AV3469" i="1"/>
  <c r="AW3469" i="1"/>
  <c r="BB3469" i="1" s="1"/>
  <c r="AC3470" i="1"/>
  <c r="AD3470" i="1"/>
  <c r="AE3470" i="1"/>
  <c r="AF3470" i="1"/>
  <c r="AO3470" i="1" s="1"/>
  <c r="AG3470" i="1"/>
  <c r="AH3470" i="1"/>
  <c r="AI3470" i="1"/>
  <c r="AJ3470" i="1"/>
  <c r="AK3470" i="1"/>
  <c r="AT3470" i="1"/>
  <c r="AU3470" i="1"/>
  <c r="AV3470" i="1"/>
  <c r="AW3470" i="1"/>
  <c r="BB3470" i="1" s="1"/>
  <c r="AC3471" i="1"/>
  <c r="AD3471" i="1"/>
  <c r="AE3471" i="1"/>
  <c r="AF3471" i="1"/>
  <c r="AG3471" i="1"/>
  <c r="AH3471" i="1"/>
  <c r="AI3471" i="1"/>
  <c r="AJ3471" i="1"/>
  <c r="AK3471" i="1"/>
  <c r="AO3471" i="1"/>
  <c r="AN3471" i="1" s="1"/>
  <c r="AT3471" i="1"/>
  <c r="AU3471" i="1"/>
  <c r="AV3471" i="1"/>
  <c r="AW3471" i="1"/>
  <c r="BB3471" i="1" s="1"/>
  <c r="AC3472" i="1"/>
  <c r="AD3472" i="1"/>
  <c r="AE3472" i="1"/>
  <c r="AF3472" i="1"/>
  <c r="AO3472" i="1" s="1"/>
  <c r="AG3472" i="1"/>
  <c r="AH3472" i="1"/>
  <c r="AI3472" i="1"/>
  <c r="AJ3472" i="1"/>
  <c r="AK3472" i="1"/>
  <c r="AT3472" i="1"/>
  <c r="AU3472" i="1"/>
  <c r="AV3472" i="1"/>
  <c r="AW3472" i="1"/>
  <c r="BB3472" i="1" s="1"/>
  <c r="AC3473" i="1"/>
  <c r="AD3473" i="1"/>
  <c r="AE3473" i="1"/>
  <c r="AF3473" i="1"/>
  <c r="AO3473" i="1" s="1"/>
  <c r="AN3473" i="1" s="1"/>
  <c r="AG3473" i="1"/>
  <c r="AH3473" i="1"/>
  <c r="AI3473" i="1"/>
  <c r="AJ3473" i="1"/>
  <c r="AK3473" i="1"/>
  <c r="AT3473" i="1"/>
  <c r="AU3473" i="1"/>
  <c r="AV3473" i="1"/>
  <c r="AW3473" i="1"/>
  <c r="BB3473" i="1" s="1"/>
  <c r="AC3474" i="1"/>
  <c r="AD3474" i="1"/>
  <c r="AE3474" i="1"/>
  <c r="AF3474" i="1"/>
  <c r="AO3474" i="1" s="1"/>
  <c r="AG3474" i="1"/>
  <c r="AH3474" i="1"/>
  <c r="AI3474" i="1"/>
  <c r="AJ3474" i="1"/>
  <c r="AK3474" i="1"/>
  <c r="AT3474" i="1"/>
  <c r="AU3474" i="1"/>
  <c r="AV3474" i="1"/>
  <c r="AW3474" i="1"/>
  <c r="BB3474" i="1" s="1"/>
  <c r="AC3475" i="1"/>
  <c r="AD3475" i="1"/>
  <c r="AE3475" i="1"/>
  <c r="AF3475" i="1"/>
  <c r="AO3475" i="1" s="1"/>
  <c r="AN3475" i="1" s="1"/>
  <c r="AG3475" i="1"/>
  <c r="AH3475" i="1"/>
  <c r="AI3475" i="1"/>
  <c r="AJ3475" i="1"/>
  <c r="AK3475" i="1"/>
  <c r="AT3475" i="1"/>
  <c r="AU3475" i="1"/>
  <c r="AV3475" i="1"/>
  <c r="AW3475" i="1"/>
  <c r="BB3475" i="1" s="1"/>
  <c r="AC3476" i="1"/>
  <c r="AD3476" i="1"/>
  <c r="AE3476" i="1"/>
  <c r="AF3476" i="1"/>
  <c r="AO3476" i="1" s="1"/>
  <c r="AG3476" i="1"/>
  <c r="AH3476" i="1"/>
  <c r="AI3476" i="1"/>
  <c r="AJ3476" i="1"/>
  <c r="AK3476" i="1"/>
  <c r="AT3476" i="1"/>
  <c r="AU3476" i="1"/>
  <c r="AV3476" i="1"/>
  <c r="AW3476" i="1"/>
  <c r="BB3476" i="1" s="1"/>
  <c r="AC3477" i="1"/>
  <c r="AD3477" i="1"/>
  <c r="AE3477" i="1"/>
  <c r="AF3477" i="1"/>
  <c r="AG3477" i="1"/>
  <c r="AH3477" i="1"/>
  <c r="AI3477" i="1"/>
  <c r="AJ3477" i="1"/>
  <c r="AK3477" i="1"/>
  <c r="AO3477" i="1"/>
  <c r="AN3477" i="1" s="1"/>
  <c r="AT3477" i="1"/>
  <c r="AU3477" i="1"/>
  <c r="AV3477" i="1"/>
  <c r="AW3477" i="1"/>
  <c r="BB3477" i="1" s="1"/>
  <c r="AC3478" i="1"/>
  <c r="AD3478" i="1"/>
  <c r="AE3478" i="1"/>
  <c r="AF3478" i="1"/>
  <c r="AO3478" i="1" s="1"/>
  <c r="AG3478" i="1"/>
  <c r="AH3478" i="1"/>
  <c r="AI3478" i="1"/>
  <c r="AJ3478" i="1"/>
  <c r="AK3478" i="1"/>
  <c r="AT3478" i="1"/>
  <c r="AU3478" i="1"/>
  <c r="AV3478" i="1"/>
  <c r="AW3478" i="1"/>
  <c r="BB3478" i="1" s="1"/>
  <c r="AC3479" i="1"/>
  <c r="AD3479" i="1"/>
  <c r="AE3479" i="1"/>
  <c r="AF3479" i="1"/>
  <c r="AG3479" i="1"/>
  <c r="AH3479" i="1"/>
  <c r="AI3479" i="1"/>
  <c r="AJ3479" i="1"/>
  <c r="AK3479" i="1"/>
  <c r="AO3479" i="1"/>
  <c r="AN3479" i="1" s="1"/>
  <c r="AT3479" i="1"/>
  <c r="AU3479" i="1"/>
  <c r="AV3479" i="1"/>
  <c r="AW3479" i="1"/>
  <c r="BB3479" i="1" s="1"/>
  <c r="AC3480" i="1"/>
  <c r="AD3480" i="1"/>
  <c r="AE3480" i="1"/>
  <c r="AF3480" i="1"/>
  <c r="AO3480" i="1" s="1"/>
  <c r="AG3480" i="1"/>
  <c r="AH3480" i="1"/>
  <c r="AI3480" i="1"/>
  <c r="AJ3480" i="1"/>
  <c r="AK3480" i="1"/>
  <c r="AT3480" i="1"/>
  <c r="AU3480" i="1"/>
  <c r="AV3480" i="1"/>
  <c r="AW3480" i="1"/>
  <c r="BB3480" i="1" s="1"/>
  <c r="AC3481" i="1"/>
  <c r="AD3481" i="1"/>
  <c r="AE3481" i="1"/>
  <c r="AF3481" i="1"/>
  <c r="AO3481" i="1" s="1"/>
  <c r="AN3481" i="1" s="1"/>
  <c r="AG3481" i="1"/>
  <c r="AH3481" i="1"/>
  <c r="AI3481" i="1"/>
  <c r="AJ3481" i="1"/>
  <c r="AK3481" i="1"/>
  <c r="AT3481" i="1"/>
  <c r="AU3481" i="1"/>
  <c r="AV3481" i="1"/>
  <c r="AW3481" i="1"/>
  <c r="BB3481" i="1" s="1"/>
  <c r="AC3482" i="1"/>
  <c r="AD3482" i="1"/>
  <c r="AE3482" i="1"/>
  <c r="AF3482" i="1"/>
  <c r="AO3482" i="1" s="1"/>
  <c r="AG3482" i="1"/>
  <c r="AH3482" i="1"/>
  <c r="AI3482" i="1"/>
  <c r="AJ3482" i="1"/>
  <c r="AK3482" i="1"/>
  <c r="AT3482" i="1"/>
  <c r="AU3482" i="1"/>
  <c r="AV3482" i="1"/>
  <c r="AW3482" i="1"/>
  <c r="BB3482" i="1" s="1"/>
  <c r="AC3483" i="1"/>
  <c r="AD3483" i="1"/>
  <c r="AE3483" i="1"/>
  <c r="AF3483" i="1"/>
  <c r="AO3483" i="1" s="1"/>
  <c r="AN3483" i="1" s="1"/>
  <c r="AG3483" i="1"/>
  <c r="AH3483" i="1"/>
  <c r="AI3483" i="1"/>
  <c r="AJ3483" i="1"/>
  <c r="AK3483" i="1"/>
  <c r="AT3483" i="1"/>
  <c r="AU3483" i="1"/>
  <c r="AV3483" i="1"/>
  <c r="AW3483" i="1"/>
  <c r="BB3483" i="1" s="1"/>
  <c r="AC3484" i="1"/>
  <c r="AD3484" i="1"/>
  <c r="AE3484" i="1"/>
  <c r="AF3484" i="1"/>
  <c r="AO3484" i="1" s="1"/>
  <c r="AG3484" i="1"/>
  <c r="AH3484" i="1"/>
  <c r="AI3484" i="1"/>
  <c r="AJ3484" i="1"/>
  <c r="AK3484" i="1"/>
  <c r="AT3484" i="1"/>
  <c r="AU3484" i="1"/>
  <c r="AV3484" i="1"/>
  <c r="AW3484" i="1"/>
  <c r="BB3484" i="1" s="1"/>
  <c r="AC3485" i="1"/>
  <c r="AD3485" i="1"/>
  <c r="AE3485" i="1"/>
  <c r="AF3485" i="1"/>
  <c r="AG3485" i="1"/>
  <c r="AH3485" i="1"/>
  <c r="AI3485" i="1"/>
  <c r="AJ3485" i="1"/>
  <c r="AK3485" i="1"/>
  <c r="AO3485" i="1"/>
  <c r="AN3485" i="1" s="1"/>
  <c r="AT3485" i="1"/>
  <c r="AU3485" i="1"/>
  <c r="AV3485" i="1"/>
  <c r="AW3485" i="1"/>
  <c r="BB3485" i="1" s="1"/>
  <c r="AC3486" i="1"/>
  <c r="AD3486" i="1"/>
  <c r="AE3486" i="1"/>
  <c r="AF3486" i="1"/>
  <c r="AO3486" i="1" s="1"/>
  <c r="AG3486" i="1"/>
  <c r="AH3486" i="1"/>
  <c r="AI3486" i="1"/>
  <c r="AJ3486" i="1"/>
  <c r="AK3486" i="1"/>
  <c r="AT3486" i="1"/>
  <c r="AU3486" i="1"/>
  <c r="AV3486" i="1"/>
  <c r="AW3486" i="1"/>
  <c r="BB3486" i="1" s="1"/>
  <c r="AC3487" i="1"/>
  <c r="AD3487" i="1"/>
  <c r="AE3487" i="1"/>
  <c r="AF3487" i="1"/>
  <c r="AG3487" i="1"/>
  <c r="AH3487" i="1"/>
  <c r="AI3487" i="1"/>
  <c r="AJ3487" i="1"/>
  <c r="AK3487" i="1"/>
  <c r="AO3487" i="1"/>
  <c r="AN3487" i="1" s="1"/>
  <c r="AT3487" i="1"/>
  <c r="AU3487" i="1"/>
  <c r="AV3487" i="1"/>
  <c r="AW3487" i="1"/>
  <c r="BB3487" i="1" s="1"/>
  <c r="AC3488" i="1"/>
  <c r="AD3488" i="1"/>
  <c r="AE3488" i="1"/>
  <c r="AF3488" i="1"/>
  <c r="AO3488" i="1" s="1"/>
  <c r="AG3488" i="1"/>
  <c r="AH3488" i="1"/>
  <c r="AI3488" i="1"/>
  <c r="AJ3488" i="1"/>
  <c r="AK3488" i="1"/>
  <c r="AT3488" i="1"/>
  <c r="AU3488" i="1"/>
  <c r="AV3488" i="1"/>
  <c r="AW3488" i="1"/>
  <c r="BB3488" i="1" s="1"/>
  <c r="AC3489" i="1"/>
  <c r="AD3489" i="1"/>
  <c r="AE3489" i="1"/>
  <c r="AF3489" i="1"/>
  <c r="AO3489" i="1" s="1"/>
  <c r="AN3489" i="1" s="1"/>
  <c r="AG3489" i="1"/>
  <c r="AH3489" i="1"/>
  <c r="AI3489" i="1"/>
  <c r="AJ3489" i="1"/>
  <c r="AK3489" i="1"/>
  <c r="AT3489" i="1"/>
  <c r="AU3489" i="1"/>
  <c r="AV3489" i="1"/>
  <c r="AW3489" i="1"/>
  <c r="BB3489" i="1" s="1"/>
  <c r="AC3490" i="1"/>
  <c r="AD3490" i="1"/>
  <c r="AE3490" i="1"/>
  <c r="AF3490" i="1"/>
  <c r="AO3490" i="1" s="1"/>
  <c r="AG3490" i="1"/>
  <c r="AH3490" i="1"/>
  <c r="AI3490" i="1"/>
  <c r="AJ3490" i="1"/>
  <c r="AK3490" i="1"/>
  <c r="AT3490" i="1"/>
  <c r="AU3490" i="1"/>
  <c r="AV3490" i="1"/>
  <c r="AW3490" i="1"/>
  <c r="BB3490" i="1" s="1"/>
  <c r="AC3491" i="1"/>
  <c r="AD3491" i="1"/>
  <c r="AE3491" i="1"/>
  <c r="AF3491" i="1"/>
  <c r="AO3491" i="1" s="1"/>
  <c r="AN3491" i="1" s="1"/>
  <c r="AG3491" i="1"/>
  <c r="AH3491" i="1"/>
  <c r="AI3491" i="1"/>
  <c r="AJ3491" i="1"/>
  <c r="AK3491" i="1"/>
  <c r="AT3491" i="1"/>
  <c r="AU3491" i="1"/>
  <c r="AV3491" i="1"/>
  <c r="AW3491" i="1"/>
  <c r="BB3491" i="1" s="1"/>
  <c r="AC3492" i="1"/>
  <c r="AD3492" i="1"/>
  <c r="AE3492" i="1"/>
  <c r="AF3492" i="1"/>
  <c r="AO3492" i="1" s="1"/>
  <c r="AG3492" i="1"/>
  <c r="AH3492" i="1"/>
  <c r="AI3492" i="1"/>
  <c r="AJ3492" i="1"/>
  <c r="AK3492" i="1"/>
  <c r="AT3492" i="1"/>
  <c r="AU3492" i="1"/>
  <c r="AV3492" i="1"/>
  <c r="AW3492" i="1"/>
  <c r="BB3492" i="1" s="1"/>
  <c r="AC3493" i="1"/>
  <c r="AD3493" i="1"/>
  <c r="AE3493" i="1"/>
  <c r="AF3493" i="1"/>
  <c r="AG3493" i="1"/>
  <c r="AH3493" i="1"/>
  <c r="AI3493" i="1"/>
  <c r="AJ3493" i="1"/>
  <c r="AK3493" i="1"/>
  <c r="AO3493" i="1"/>
  <c r="AN3493" i="1" s="1"/>
  <c r="AT3493" i="1"/>
  <c r="AU3493" i="1"/>
  <c r="AV3493" i="1"/>
  <c r="AW3493" i="1"/>
  <c r="BB3493" i="1" s="1"/>
  <c r="AC3494" i="1"/>
  <c r="AD3494" i="1"/>
  <c r="AE3494" i="1"/>
  <c r="AF3494" i="1"/>
  <c r="AO3494" i="1" s="1"/>
  <c r="AG3494" i="1"/>
  <c r="AH3494" i="1"/>
  <c r="AI3494" i="1"/>
  <c r="AJ3494" i="1"/>
  <c r="AK3494" i="1"/>
  <c r="AT3494" i="1"/>
  <c r="AU3494" i="1"/>
  <c r="AV3494" i="1"/>
  <c r="AW3494" i="1"/>
  <c r="BB3494" i="1" s="1"/>
  <c r="AC3495" i="1"/>
  <c r="AD3495" i="1"/>
  <c r="AE3495" i="1"/>
  <c r="AF3495" i="1"/>
  <c r="AG3495" i="1"/>
  <c r="AH3495" i="1"/>
  <c r="AI3495" i="1"/>
  <c r="AJ3495" i="1"/>
  <c r="AK3495" i="1"/>
  <c r="AO3495" i="1"/>
  <c r="AN3495" i="1" s="1"/>
  <c r="AT3495" i="1"/>
  <c r="AU3495" i="1"/>
  <c r="AV3495" i="1"/>
  <c r="AW3495" i="1"/>
  <c r="BB3495" i="1" s="1"/>
  <c r="AC3496" i="1"/>
  <c r="AD3496" i="1"/>
  <c r="AE3496" i="1"/>
  <c r="AF3496" i="1"/>
  <c r="AO3496" i="1" s="1"/>
  <c r="AG3496" i="1"/>
  <c r="AH3496" i="1"/>
  <c r="AI3496" i="1"/>
  <c r="AJ3496" i="1"/>
  <c r="AK3496" i="1"/>
  <c r="AT3496" i="1"/>
  <c r="AU3496" i="1"/>
  <c r="AV3496" i="1"/>
  <c r="AW3496" i="1"/>
  <c r="BB3496" i="1" s="1"/>
  <c r="AC3497" i="1"/>
  <c r="AD3497" i="1"/>
  <c r="AE3497" i="1"/>
  <c r="AF3497" i="1"/>
  <c r="AO3497" i="1" s="1"/>
  <c r="AN3497" i="1" s="1"/>
  <c r="AG3497" i="1"/>
  <c r="AH3497" i="1"/>
  <c r="AI3497" i="1"/>
  <c r="AJ3497" i="1"/>
  <c r="AK3497" i="1"/>
  <c r="AT3497" i="1"/>
  <c r="AU3497" i="1"/>
  <c r="AV3497" i="1"/>
  <c r="AW3497" i="1"/>
  <c r="BB3497" i="1" s="1"/>
  <c r="AC3498" i="1"/>
  <c r="AD3498" i="1"/>
  <c r="AE3498" i="1"/>
  <c r="AF3498" i="1"/>
  <c r="AO3498" i="1" s="1"/>
  <c r="AG3498" i="1"/>
  <c r="AH3498" i="1"/>
  <c r="AI3498" i="1"/>
  <c r="AJ3498" i="1"/>
  <c r="AK3498" i="1"/>
  <c r="AT3498" i="1"/>
  <c r="AU3498" i="1"/>
  <c r="AV3498" i="1"/>
  <c r="AW3498" i="1"/>
  <c r="BB3498" i="1" s="1"/>
  <c r="AC3499" i="1"/>
  <c r="AD3499" i="1"/>
  <c r="AE3499" i="1"/>
  <c r="AF3499" i="1"/>
  <c r="AO3499" i="1" s="1"/>
  <c r="AN3499" i="1" s="1"/>
  <c r="AG3499" i="1"/>
  <c r="AH3499" i="1"/>
  <c r="AI3499" i="1"/>
  <c r="AJ3499" i="1"/>
  <c r="AK3499" i="1"/>
  <c r="AT3499" i="1"/>
  <c r="AU3499" i="1"/>
  <c r="AV3499" i="1"/>
  <c r="AW3499" i="1"/>
  <c r="BB3499" i="1" s="1"/>
  <c r="AC3500" i="1"/>
  <c r="AD3500" i="1"/>
  <c r="AE3500" i="1"/>
  <c r="AF3500" i="1"/>
  <c r="AO3500" i="1" s="1"/>
  <c r="AG3500" i="1"/>
  <c r="AH3500" i="1"/>
  <c r="AI3500" i="1"/>
  <c r="AJ3500" i="1"/>
  <c r="AK3500" i="1"/>
  <c r="AT3500" i="1"/>
  <c r="AU3500" i="1"/>
  <c r="AV3500" i="1"/>
  <c r="AW3500" i="1"/>
  <c r="BB3500" i="1" s="1"/>
  <c r="AC3501" i="1"/>
  <c r="AD3501" i="1"/>
  <c r="AE3501" i="1"/>
  <c r="AF3501" i="1"/>
  <c r="AG3501" i="1"/>
  <c r="AH3501" i="1"/>
  <c r="AI3501" i="1"/>
  <c r="AJ3501" i="1"/>
  <c r="AK3501" i="1"/>
  <c r="AO3501" i="1"/>
  <c r="AN3501" i="1" s="1"/>
  <c r="AT3501" i="1"/>
  <c r="AU3501" i="1"/>
  <c r="AV3501" i="1"/>
  <c r="AW3501" i="1"/>
  <c r="BB3501" i="1" s="1"/>
  <c r="AC3502" i="1"/>
  <c r="AD3502" i="1"/>
  <c r="AE3502" i="1"/>
  <c r="AF3502" i="1"/>
  <c r="AO3502" i="1" s="1"/>
  <c r="AG3502" i="1"/>
  <c r="AH3502" i="1"/>
  <c r="AI3502" i="1"/>
  <c r="AJ3502" i="1"/>
  <c r="AK3502" i="1"/>
  <c r="AT3502" i="1"/>
  <c r="AU3502" i="1"/>
  <c r="AV3502" i="1"/>
  <c r="AW3502" i="1"/>
  <c r="BB3502" i="1" s="1"/>
  <c r="AC3503" i="1"/>
  <c r="AD3503" i="1"/>
  <c r="AE3503" i="1"/>
  <c r="AF3503" i="1"/>
  <c r="AG3503" i="1"/>
  <c r="AH3503" i="1"/>
  <c r="AI3503" i="1"/>
  <c r="AJ3503" i="1"/>
  <c r="AK3503" i="1"/>
  <c r="AO3503" i="1"/>
  <c r="AN3503" i="1" s="1"/>
  <c r="AT3503" i="1"/>
  <c r="AU3503" i="1"/>
  <c r="AV3503" i="1"/>
  <c r="AW3503" i="1"/>
  <c r="BB3503" i="1" s="1"/>
  <c r="AC3504" i="1"/>
  <c r="AD3504" i="1"/>
  <c r="AE3504" i="1"/>
  <c r="AF3504" i="1"/>
  <c r="AO3504" i="1" s="1"/>
  <c r="AG3504" i="1"/>
  <c r="AH3504" i="1"/>
  <c r="AI3504" i="1"/>
  <c r="AJ3504" i="1"/>
  <c r="AK3504" i="1"/>
  <c r="AT3504" i="1"/>
  <c r="AU3504" i="1"/>
  <c r="AV3504" i="1"/>
  <c r="AW3504" i="1"/>
  <c r="BB3504" i="1" s="1"/>
  <c r="AC3505" i="1"/>
  <c r="AD3505" i="1"/>
  <c r="AE3505" i="1"/>
  <c r="AF3505" i="1"/>
  <c r="AO3505" i="1" s="1"/>
  <c r="AN3505" i="1" s="1"/>
  <c r="AG3505" i="1"/>
  <c r="AH3505" i="1"/>
  <c r="AI3505" i="1"/>
  <c r="AJ3505" i="1"/>
  <c r="AK3505" i="1"/>
  <c r="AT3505" i="1"/>
  <c r="AU3505" i="1"/>
  <c r="AV3505" i="1"/>
  <c r="AW3505" i="1"/>
  <c r="BB3505" i="1" s="1"/>
  <c r="AC3506" i="1"/>
  <c r="AD3506" i="1"/>
  <c r="AE3506" i="1"/>
  <c r="AF3506" i="1"/>
  <c r="AO3506" i="1" s="1"/>
  <c r="AG3506" i="1"/>
  <c r="AH3506" i="1"/>
  <c r="AI3506" i="1"/>
  <c r="AJ3506" i="1"/>
  <c r="AK3506" i="1"/>
  <c r="AT3506" i="1"/>
  <c r="AU3506" i="1"/>
  <c r="AV3506" i="1"/>
  <c r="AW3506" i="1"/>
  <c r="BB3506" i="1" s="1"/>
  <c r="AC3507" i="1"/>
  <c r="AD3507" i="1"/>
  <c r="AE3507" i="1"/>
  <c r="AF3507" i="1"/>
  <c r="AO3507" i="1" s="1"/>
  <c r="AN3507" i="1" s="1"/>
  <c r="AG3507" i="1"/>
  <c r="AH3507" i="1"/>
  <c r="AI3507" i="1"/>
  <c r="AJ3507" i="1"/>
  <c r="AK3507" i="1"/>
  <c r="AT3507" i="1"/>
  <c r="AU3507" i="1"/>
  <c r="AV3507" i="1"/>
  <c r="AW3507" i="1"/>
  <c r="BB3507" i="1" s="1"/>
  <c r="AC3508" i="1"/>
  <c r="AD3508" i="1"/>
  <c r="AE3508" i="1"/>
  <c r="AF3508" i="1"/>
  <c r="AO3508" i="1" s="1"/>
  <c r="AG3508" i="1"/>
  <c r="AH3508" i="1"/>
  <c r="AI3508" i="1"/>
  <c r="AJ3508" i="1"/>
  <c r="AK3508" i="1"/>
  <c r="AT3508" i="1"/>
  <c r="AU3508" i="1"/>
  <c r="AV3508" i="1"/>
  <c r="AW3508" i="1"/>
  <c r="BB3508" i="1" s="1"/>
  <c r="AC3509" i="1"/>
  <c r="AD3509" i="1"/>
  <c r="AE3509" i="1"/>
  <c r="AF3509" i="1"/>
  <c r="AG3509" i="1"/>
  <c r="AH3509" i="1"/>
  <c r="AI3509" i="1"/>
  <c r="AJ3509" i="1"/>
  <c r="AK3509" i="1"/>
  <c r="AO3509" i="1"/>
  <c r="AN3509" i="1" s="1"/>
  <c r="AT3509" i="1"/>
  <c r="AU3509" i="1"/>
  <c r="AV3509" i="1"/>
  <c r="AW3509" i="1"/>
  <c r="BB3509" i="1" s="1"/>
  <c r="AC3510" i="1"/>
  <c r="AD3510" i="1"/>
  <c r="AE3510" i="1"/>
  <c r="AF3510" i="1"/>
  <c r="AO3510" i="1" s="1"/>
  <c r="AG3510" i="1"/>
  <c r="AH3510" i="1"/>
  <c r="AI3510" i="1"/>
  <c r="AJ3510" i="1"/>
  <c r="AK3510" i="1"/>
  <c r="AT3510" i="1"/>
  <c r="AU3510" i="1"/>
  <c r="AV3510" i="1"/>
  <c r="AW3510" i="1"/>
  <c r="BB3510" i="1" s="1"/>
  <c r="AC3511" i="1"/>
  <c r="AD3511" i="1"/>
  <c r="AE3511" i="1"/>
  <c r="AF3511" i="1"/>
  <c r="AG3511" i="1"/>
  <c r="AH3511" i="1"/>
  <c r="AI3511" i="1"/>
  <c r="AJ3511" i="1"/>
  <c r="AK3511" i="1"/>
  <c r="AO3511" i="1"/>
  <c r="AN3511" i="1" s="1"/>
  <c r="AT3511" i="1"/>
  <c r="AU3511" i="1"/>
  <c r="AV3511" i="1"/>
  <c r="AW3511" i="1"/>
  <c r="BB3511" i="1" s="1"/>
  <c r="AC3512" i="1"/>
  <c r="AD3512" i="1"/>
  <c r="AE3512" i="1"/>
  <c r="AF3512" i="1"/>
  <c r="AO3512" i="1" s="1"/>
  <c r="AG3512" i="1"/>
  <c r="AH3512" i="1"/>
  <c r="AI3512" i="1"/>
  <c r="AJ3512" i="1"/>
  <c r="AK3512" i="1"/>
  <c r="AT3512" i="1"/>
  <c r="AU3512" i="1"/>
  <c r="AV3512" i="1"/>
  <c r="AW3512" i="1"/>
  <c r="BB3512" i="1" s="1"/>
  <c r="AC3513" i="1"/>
  <c r="AD3513" i="1"/>
  <c r="AE3513" i="1"/>
  <c r="AF3513" i="1"/>
  <c r="AO3513" i="1" s="1"/>
  <c r="AN3513" i="1" s="1"/>
  <c r="AG3513" i="1"/>
  <c r="AH3513" i="1"/>
  <c r="AI3513" i="1"/>
  <c r="AJ3513" i="1"/>
  <c r="AK3513" i="1"/>
  <c r="AT3513" i="1"/>
  <c r="AU3513" i="1"/>
  <c r="AV3513" i="1"/>
  <c r="AW3513" i="1"/>
  <c r="BB3513" i="1" s="1"/>
  <c r="AC3514" i="1"/>
  <c r="AD3514" i="1"/>
  <c r="AE3514" i="1"/>
  <c r="AF3514" i="1"/>
  <c r="AO3514" i="1" s="1"/>
  <c r="AG3514" i="1"/>
  <c r="AH3514" i="1"/>
  <c r="AI3514" i="1"/>
  <c r="AJ3514" i="1"/>
  <c r="AK3514" i="1"/>
  <c r="AT3514" i="1"/>
  <c r="AU3514" i="1"/>
  <c r="AV3514" i="1"/>
  <c r="AW3514" i="1"/>
  <c r="BB3514" i="1" s="1"/>
  <c r="AC3515" i="1"/>
  <c r="AD3515" i="1"/>
  <c r="AE3515" i="1"/>
  <c r="AF3515" i="1"/>
  <c r="AO3515" i="1" s="1"/>
  <c r="AN3515" i="1" s="1"/>
  <c r="AG3515" i="1"/>
  <c r="AH3515" i="1"/>
  <c r="AI3515" i="1"/>
  <c r="AJ3515" i="1"/>
  <c r="AK3515" i="1"/>
  <c r="AT3515" i="1"/>
  <c r="AU3515" i="1"/>
  <c r="AV3515" i="1"/>
  <c r="AW3515" i="1"/>
  <c r="BB3515" i="1" s="1"/>
  <c r="AC3516" i="1"/>
  <c r="AD3516" i="1"/>
  <c r="AE3516" i="1"/>
  <c r="AF3516" i="1"/>
  <c r="AO3516" i="1" s="1"/>
  <c r="AG3516" i="1"/>
  <c r="AH3516" i="1"/>
  <c r="AI3516" i="1"/>
  <c r="AJ3516" i="1"/>
  <c r="AK3516" i="1"/>
  <c r="AT3516" i="1"/>
  <c r="AU3516" i="1"/>
  <c r="AV3516" i="1"/>
  <c r="AW3516" i="1"/>
  <c r="BB3516" i="1" s="1"/>
  <c r="AC3517" i="1"/>
  <c r="AD3517" i="1"/>
  <c r="AE3517" i="1"/>
  <c r="AF3517" i="1"/>
  <c r="AG3517" i="1"/>
  <c r="AH3517" i="1"/>
  <c r="AI3517" i="1"/>
  <c r="AJ3517" i="1"/>
  <c r="AK3517" i="1"/>
  <c r="AO3517" i="1"/>
  <c r="AN3517" i="1" s="1"/>
  <c r="AT3517" i="1"/>
  <c r="AU3517" i="1"/>
  <c r="AV3517" i="1"/>
  <c r="AW3517" i="1"/>
  <c r="BB3517" i="1" s="1"/>
  <c r="AC3518" i="1"/>
  <c r="AD3518" i="1"/>
  <c r="AE3518" i="1"/>
  <c r="AF3518" i="1"/>
  <c r="AO3518" i="1" s="1"/>
  <c r="AG3518" i="1"/>
  <c r="AH3518" i="1"/>
  <c r="AI3518" i="1"/>
  <c r="AJ3518" i="1"/>
  <c r="AK3518" i="1"/>
  <c r="AT3518" i="1"/>
  <c r="AU3518" i="1"/>
  <c r="AV3518" i="1"/>
  <c r="AW3518" i="1"/>
  <c r="BB3518" i="1" s="1"/>
  <c r="AC3519" i="1"/>
  <c r="AD3519" i="1"/>
  <c r="AE3519" i="1"/>
  <c r="AF3519" i="1"/>
  <c r="AG3519" i="1"/>
  <c r="AH3519" i="1"/>
  <c r="AI3519" i="1"/>
  <c r="AJ3519" i="1"/>
  <c r="AK3519" i="1"/>
  <c r="AO3519" i="1"/>
  <c r="AN3519" i="1" s="1"/>
  <c r="AT3519" i="1"/>
  <c r="AU3519" i="1"/>
  <c r="AV3519" i="1"/>
  <c r="AW3519" i="1"/>
  <c r="BB3519" i="1" s="1"/>
  <c r="AC3520" i="1"/>
  <c r="AD3520" i="1"/>
  <c r="AE3520" i="1"/>
  <c r="AF3520" i="1"/>
  <c r="AO3520" i="1" s="1"/>
  <c r="AG3520" i="1"/>
  <c r="AH3520" i="1"/>
  <c r="AI3520" i="1"/>
  <c r="AJ3520" i="1"/>
  <c r="AK3520" i="1"/>
  <c r="AT3520" i="1"/>
  <c r="AU3520" i="1"/>
  <c r="AV3520" i="1"/>
  <c r="AW3520" i="1"/>
  <c r="BB3520" i="1" s="1"/>
  <c r="AC3521" i="1"/>
  <c r="AD3521" i="1"/>
  <c r="AE3521" i="1"/>
  <c r="AF3521" i="1"/>
  <c r="AO3521" i="1" s="1"/>
  <c r="AN3521" i="1" s="1"/>
  <c r="AG3521" i="1"/>
  <c r="AH3521" i="1"/>
  <c r="AI3521" i="1"/>
  <c r="AJ3521" i="1"/>
  <c r="AK3521" i="1"/>
  <c r="AT3521" i="1"/>
  <c r="AU3521" i="1"/>
  <c r="AV3521" i="1"/>
  <c r="AW3521" i="1"/>
  <c r="BB3521" i="1" s="1"/>
  <c r="AC3522" i="1"/>
  <c r="AD3522" i="1"/>
  <c r="AE3522" i="1"/>
  <c r="AF3522" i="1"/>
  <c r="AO3522" i="1" s="1"/>
  <c r="AG3522" i="1"/>
  <c r="AH3522" i="1"/>
  <c r="AI3522" i="1"/>
  <c r="AJ3522" i="1"/>
  <c r="AK3522" i="1"/>
  <c r="AT3522" i="1"/>
  <c r="AU3522" i="1"/>
  <c r="AV3522" i="1"/>
  <c r="AW3522" i="1"/>
  <c r="BB3522" i="1" s="1"/>
  <c r="AC3523" i="1"/>
  <c r="AD3523" i="1"/>
  <c r="AE3523" i="1"/>
  <c r="AF3523" i="1"/>
  <c r="AO3523" i="1" s="1"/>
  <c r="AN3523" i="1" s="1"/>
  <c r="AG3523" i="1"/>
  <c r="AH3523" i="1"/>
  <c r="AI3523" i="1"/>
  <c r="AJ3523" i="1"/>
  <c r="AK3523" i="1"/>
  <c r="AT3523" i="1"/>
  <c r="AU3523" i="1"/>
  <c r="AV3523" i="1"/>
  <c r="AW3523" i="1"/>
  <c r="BB3523" i="1" s="1"/>
  <c r="AC3524" i="1"/>
  <c r="AD3524" i="1"/>
  <c r="AE3524" i="1"/>
  <c r="AF3524" i="1"/>
  <c r="AO3524" i="1" s="1"/>
  <c r="AG3524" i="1"/>
  <c r="AH3524" i="1"/>
  <c r="AI3524" i="1"/>
  <c r="AJ3524" i="1"/>
  <c r="AK3524" i="1"/>
  <c r="AT3524" i="1"/>
  <c r="AU3524" i="1"/>
  <c r="AV3524" i="1"/>
  <c r="AW3524" i="1"/>
  <c r="BB3524" i="1" s="1"/>
  <c r="AC3525" i="1"/>
  <c r="AD3525" i="1"/>
  <c r="AE3525" i="1"/>
  <c r="AF3525" i="1"/>
  <c r="AG3525" i="1"/>
  <c r="AH3525" i="1"/>
  <c r="AI3525" i="1"/>
  <c r="AJ3525" i="1"/>
  <c r="AK3525" i="1"/>
  <c r="AO3525" i="1"/>
  <c r="AN3525" i="1" s="1"/>
  <c r="AT3525" i="1"/>
  <c r="AU3525" i="1"/>
  <c r="AV3525" i="1"/>
  <c r="AW3525" i="1"/>
  <c r="BB3525" i="1" s="1"/>
  <c r="AC3526" i="1"/>
  <c r="AD3526" i="1"/>
  <c r="AE3526" i="1"/>
  <c r="AF3526" i="1"/>
  <c r="AO3526" i="1" s="1"/>
  <c r="AG3526" i="1"/>
  <c r="AH3526" i="1"/>
  <c r="AI3526" i="1"/>
  <c r="AJ3526" i="1"/>
  <c r="AK3526" i="1"/>
  <c r="AT3526" i="1"/>
  <c r="AU3526" i="1"/>
  <c r="AV3526" i="1"/>
  <c r="AW3526" i="1"/>
  <c r="BB3526" i="1" s="1"/>
  <c r="AC3527" i="1"/>
  <c r="AD3527" i="1"/>
  <c r="AE3527" i="1"/>
  <c r="AF3527" i="1"/>
  <c r="AG3527" i="1"/>
  <c r="AH3527" i="1"/>
  <c r="AI3527" i="1"/>
  <c r="AJ3527" i="1"/>
  <c r="AK3527" i="1"/>
  <c r="AO3527" i="1"/>
  <c r="AN3527" i="1" s="1"/>
  <c r="AT3527" i="1"/>
  <c r="AU3527" i="1"/>
  <c r="AV3527" i="1"/>
  <c r="AW3527" i="1"/>
  <c r="BB3527" i="1" s="1"/>
  <c r="AC3528" i="1"/>
  <c r="AD3528" i="1"/>
  <c r="AE3528" i="1"/>
  <c r="AF3528" i="1"/>
  <c r="AO3528" i="1" s="1"/>
  <c r="AG3528" i="1"/>
  <c r="AH3528" i="1"/>
  <c r="AI3528" i="1"/>
  <c r="AJ3528" i="1"/>
  <c r="AK3528" i="1"/>
  <c r="AT3528" i="1"/>
  <c r="AU3528" i="1"/>
  <c r="AV3528" i="1"/>
  <c r="AW3528" i="1"/>
  <c r="BB3528" i="1" s="1"/>
  <c r="AC3529" i="1"/>
  <c r="AD3529" i="1"/>
  <c r="AE3529" i="1"/>
  <c r="AF3529" i="1"/>
  <c r="AO3529" i="1" s="1"/>
  <c r="AN3529" i="1" s="1"/>
  <c r="AG3529" i="1"/>
  <c r="AH3529" i="1"/>
  <c r="AI3529" i="1"/>
  <c r="AJ3529" i="1"/>
  <c r="AK3529" i="1"/>
  <c r="AT3529" i="1"/>
  <c r="AU3529" i="1"/>
  <c r="AV3529" i="1"/>
  <c r="AW3529" i="1"/>
  <c r="BB3529" i="1" s="1"/>
  <c r="AC3530" i="1"/>
  <c r="AD3530" i="1"/>
  <c r="AE3530" i="1"/>
  <c r="AF3530" i="1"/>
  <c r="AO3530" i="1" s="1"/>
  <c r="AG3530" i="1"/>
  <c r="AH3530" i="1"/>
  <c r="AI3530" i="1"/>
  <c r="AJ3530" i="1"/>
  <c r="AK3530" i="1"/>
  <c r="AT3530" i="1"/>
  <c r="AU3530" i="1"/>
  <c r="AV3530" i="1"/>
  <c r="AW3530" i="1"/>
  <c r="BB3530" i="1" s="1"/>
  <c r="AC3531" i="1"/>
  <c r="AD3531" i="1"/>
  <c r="AE3531" i="1"/>
  <c r="AF3531" i="1"/>
  <c r="AO3531" i="1" s="1"/>
  <c r="AN3531" i="1" s="1"/>
  <c r="AG3531" i="1"/>
  <c r="AH3531" i="1"/>
  <c r="AI3531" i="1"/>
  <c r="AJ3531" i="1"/>
  <c r="AK3531" i="1"/>
  <c r="AT3531" i="1"/>
  <c r="AU3531" i="1"/>
  <c r="AV3531" i="1"/>
  <c r="AW3531" i="1"/>
  <c r="BB3531" i="1" s="1"/>
  <c r="AC3532" i="1"/>
  <c r="AD3532" i="1"/>
  <c r="AE3532" i="1"/>
  <c r="AF3532" i="1"/>
  <c r="AO3532" i="1" s="1"/>
  <c r="AG3532" i="1"/>
  <c r="AH3532" i="1"/>
  <c r="AI3532" i="1"/>
  <c r="AJ3532" i="1"/>
  <c r="AK3532" i="1"/>
  <c r="AT3532" i="1"/>
  <c r="AU3532" i="1"/>
  <c r="AV3532" i="1"/>
  <c r="AW3532" i="1"/>
  <c r="BB3532" i="1" s="1"/>
  <c r="AC3533" i="1"/>
  <c r="AD3533" i="1"/>
  <c r="AE3533" i="1"/>
  <c r="AF3533" i="1"/>
  <c r="AG3533" i="1"/>
  <c r="AH3533" i="1"/>
  <c r="AI3533" i="1"/>
  <c r="AJ3533" i="1"/>
  <c r="AK3533" i="1"/>
  <c r="AO3533" i="1"/>
  <c r="AN3533" i="1" s="1"/>
  <c r="AT3533" i="1"/>
  <c r="AU3533" i="1"/>
  <c r="AV3533" i="1"/>
  <c r="AW3533" i="1"/>
  <c r="BB3533" i="1" s="1"/>
  <c r="AC3534" i="1"/>
  <c r="AD3534" i="1"/>
  <c r="AE3534" i="1"/>
  <c r="AF3534" i="1"/>
  <c r="AO3534" i="1" s="1"/>
  <c r="AG3534" i="1"/>
  <c r="AH3534" i="1"/>
  <c r="AI3534" i="1"/>
  <c r="AJ3534" i="1"/>
  <c r="AK3534" i="1"/>
  <c r="AT3534" i="1"/>
  <c r="AU3534" i="1"/>
  <c r="AV3534" i="1"/>
  <c r="AW3534" i="1"/>
  <c r="BB3534" i="1" s="1"/>
  <c r="AC3535" i="1"/>
  <c r="AD3535" i="1"/>
  <c r="AE3535" i="1"/>
  <c r="AF3535" i="1"/>
  <c r="AG3535" i="1"/>
  <c r="AH3535" i="1"/>
  <c r="AI3535" i="1"/>
  <c r="AJ3535" i="1"/>
  <c r="AK3535" i="1"/>
  <c r="AO3535" i="1"/>
  <c r="AN3535" i="1" s="1"/>
  <c r="AT3535" i="1"/>
  <c r="AU3535" i="1"/>
  <c r="AV3535" i="1"/>
  <c r="AW3535" i="1"/>
  <c r="BB3535" i="1" s="1"/>
  <c r="AC3536" i="1"/>
  <c r="AD3536" i="1"/>
  <c r="AE3536" i="1"/>
  <c r="AF3536" i="1"/>
  <c r="AO3536" i="1" s="1"/>
  <c r="AG3536" i="1"/>
  <c r="AH3536" i="1"/>
  <c r="AI3536" i="1"/>
  <c r="AJ3536" i="1"/>
  <c r="AK3536" i="1"/>
  <c r="AT3536" i="1"/>
  <c r="AU3536" i="1"/>
  <c r="AV3536" i="1"/>
  <c r="AW3536" i="1"/>
  <c r="BB3536" i="1" s="1"/>
  <c r="AC3537" i="1"/>
  <c r="AD3537" i="1"/>
  <c r="AE3537" i="1"/>
  <c r="AF3537" i="1"/>
  <c r="AO3537" i="1" s="1"/>
  <c r="AN3537" i="1" s="1"/>
  <c r="AG3537" i="1"/>
  <c r="AH3537" i="1"/>
  <c r="AI3537" i="1"/>
  <c r="AJ3537" i="1"/>
  <c r="AK3537" i="1"/>
  <c r="AT3537" i="1"/>
  <c r="AU3537" i="1"/>
  <c r="AV3537" i="1"/>
  <c r="AW3537" i="1"/>
  <c r="BB3537" i="1" s="1"/>
  <c r="AC3538" i="1"/>
  <c r="AD3538" i="1"/>
  <c r="AE3538" i="1"/>
  <c r="AF3538" i="1"/>
  <c r="AO3538" i="1" s="1"/>
  <c r="AG3538" i="1"/>
  <c r="AH3538" i="1"/>
  <c r="AI3538" i="1"/>
  <c r="AJ3538" i="1"/>
  <c r="AK3538" i="1"/>
  <c r="AT3538" i="1"/>
  <c r="AU3538" i="1"/>
  <c r="AV3538" i="1"/>
  <c r="AW3538" i="1"/>
  <c r="BB3538" i="1" s="1"/>
  <c r="AC3539" i="1"/>
  <c r="AD3539" i="1"/>
  <c r="AE3539" i="1"/>
  <c r="AF3539" i="1"/>
  <c r="AO3539" i="1" s="1"/>
  <c r="AN3539" i="1" s="1"/>
  <c r="AG3539" i="1"/>
  <c r="AH3539" i="1"/>
  <c r="AI3539" i="1"/>
  <c r="AJ3539" i="1"/>
  <c r="AK3539" i="1"/>
  <c r="AT3539" i="1"/>
  <c r="AU3539" i="1"/>
  <c r="AV3539" i="1"/>
  <c r="AW3539" i="1"/>
  <c r="BB3539" i="1" s="1"/>
  <c r="AC3540" i="1"/>
  <c r="AD3540" i="1"/>
  <c r="AE3540" i="1"/>
  <c r="AF3540" i="1"/>
  <c r="AO3540" i="1" s="1"/>
  <c r="AG3540" i="1"/>
  <c r="AH3540" i="1"/>
  <c r="AI3540" i="1"/>
  <c r="AJ3540" i="1"/>
  <c r="AK3540" i="1"/>
  <c r="AT3540" i="1"/>
  <c r="AU3540" i="1"/>
  <c r="AV3540" i="1"/>
  <c r="AW3540" i="1"/>
  <c r="BB3540" i="1" s="1"/>
  <c r="AC3541" i="1"/>
  <c r="AD3541" i="1"/>
  <c r="AE3541" i="1"/>
  <c r="AF3541" i="1"/>
  <c r="AO3541" i="1" s="1"/>
  <c r="AN3541" i="1" s="1"/>
  <c r="AG3541" i="1"/>
  <c r="AH3541" i="1"/>
  <c r="AI3541" i="1"/>
  <c r="AJ3541" i="1"/>
  <c r="AK3541" i="1"/>
  <c r="AT3541" i="1"/>
  <c r="AU3541" i="1"/>
  <c r="AV3541" i="1"/>
  <c r="AW3541" i="1"/>
  <c r="BB3541" i="1" s="1"/>
  <c r="AC3542" i="1"/>
  <c r="AD3542" i="1"/>
  <c r="AE3542" i="1"/>
  <c r="AF3542" i="1"/>
  <c r="AO3542" i="1" s="1"/>
  <c r="AG3542" i="1"/>
  <c r="AH3542" i="1"/>
  <c r="AI3542" i="1"/>
  <c r="AJ3542" i="1"/>
  <c r="AK3542" i="1"/>
  <c r="AT3542" i="1"/>
  <c r="AU3542" i="1"/>
  <c r="AV3542" i="1"/>
  <c r="AW3542" i="1"/>
  <c r="BB3542" i="1" s="1"/>
  <c r="AC3543" i="1"/>
  <c r="AD3543" i="1"/>
  <c r="AE3543" i="1"/>
  <c r="AF3543" i="1"/>
  <c r="AG3543" i="1"/>
  <c r="AH3543" i="1"/>
  <c r="AI3543" i="1"/>
  <c r="AJ3543" i="1"/>
  <c r="AK3543" i="1"/>
  <c r="AO3543" i="1"/>
  <c r="AN3543" i="1" s="1"/>
  <c r="AT3543" i="1"/>
  <c r="AU3543" i="1"/>
  <c r="AV3543" i="1"/>
  <c r="AW3543" i="1"/>
  <c r="BB3543" i="1" s="1"/>
  <c r="AC3544" i="1"/>
  <c r="AD3544" i="1"/>
  <c r="AE3544" i="1"/>
  <c r="AF3544" i="1"/>
  <c r="AO3544" i="1" s="1"/>
  <c r="AG3544" i="1"/>
  <c r="AH3544" i="1"/>
  <c r="AI3544" i="1"/>
  <c r="AJ3544" i="1"/>
  <c r="AK3544" i="1"/>
  <c r="AT3544" i="1"/>
  <c r="AU3544" i="1"/>
  <c r="AV3544" i="1"/>
  <c r="AW3544" i="1"/>
  <c r="BB3544" i="1" s="1"/>
  <c r="AC3545" i="1"/>
  <c r="AD3545" i="1"/>
  <c r="AE3545" i="1"/>
  <c r="AF3545" i="1"/>
  <c r="AG3545" i="1"/>
  <c r="AH3545" i="1"/>
  <c r="AI3545" i="1"/>
  <c r="AJ3545" i="1"/>
  <c r="AK3545" i="1"/>
  <c r="AO3545" i="1"/>
  <c r="AN3545" i="1" s="1"/>
  <c r="AT3545" i="1"/>
  <c r="AU3545" i="1"/>
  <c r="AV3545" i="1"/>
  <c r="AW3545" i="1"/>
  <c r="BB3545" i="1" s="1"/>
  <c r="AC3546" i="1"/>
  <c r="AD3546" i="1"/>
  <c r="AE3546" i="1"/>
  <c r="AF3546" i="1"/>
  <c r="AO3546" i="1" s="1"/>
  <c r="AG3546" i="1"/>
  <c r="AH3546" i="1"/>
  <c r="AI3546" i="1"/>
  <c r="AJ3546" i="1"/>
  <c r="AK3546" i="1"/>
  <c r="AT3546" i="1"/>
  <c r="AU3546" i="1"/>
  <c r="AV3546" i="1"/>
  <c r="AW3546" i="1"/>
  <c r="BB3546" i="1" s="1"/>
  <c r="AC3547" i="1"/>
  <c r="AD3547" i="1"/>
  <c r="AE3547" i="1"/>
  <c r="AF3547" i="1"/>
  <c r="AO3547" i="1" s="1"/>
  <c r="AN3547" i="1" s="1"/>
  <c r="AG3547" i="1"/>
  <c r="AH3547" i="1"/>
  <c r="AI3547" i="1"/>
  <c r="AJ3547" i="1"/>
  <c r="AK3547" i="1"/>
  <c r="AT3547" i="1"/>
  <c r="AU3547" i="1"/>
  <c r="AV3547" i="1"/>
  <c r="AW3547" i="1"/>
  <c r="BB3547" i="1" s="1"/>
  <c r="AC3548" i="1"/>
  <c r="AD3548" i="1"/>
  <c r="AE3548" i="1"/>
  <c r="AF3548" i="1"/>
  <c r="AO3548" i="1" s="1"/>
  <c r="AG3548" i="1"/>
  <c r="AH3548" i="1"/>
  <c r="AI3548" i="1"/>
  <c r="AJ3548" i="1"/>
  <c r="AK3548" i="1"/>
  <c r="AT3548" i="1"/>
  <c r="AU3548" i="1"/>
  <c r="AV3548" i="1"/>
  <c r="AW3548" i="1"/>
  <c r="BB3548" i="1" s="1"/>
  <c r="AC3549" i="1"/>
  <c r="AD3549" i="1"/>
  <c r="AE3549" i="1"/>
  <c r="AF3549" i="1"/>
  <c r="AG3549" i="1"/>
  <c r="AH3549" i="1"/>
  <c r="AI3549" i="1"/>
  <c r="AJ3549" i="1"/>
  <c r="AK3549" i="1"/>
  <c r="AO3549" i="1"/>
  <c r="AN3549" i="1" s="1"/>
  <c r="AT3549" i="1"/>
  <c r="AU3549" i="1"/>
  <c r="AV3549" i="1"/>
  <c r="AW3549" i="1"/>
  <c r="BB3549" i="1" s="1"/>
  <c r="AC3550" i="1"/>
  <c r="AD3550" i="1"/>
  <c r="AE3550" i="1"/>
  <c r="AF3550" i="1"/>
  <c r="AO3550" i="1" s="1"/>
  <c r="AG3550" i="1"/>
  <c r="AH3550" i="1"/>
  <c r="AI3550" i="1"/>
  <c r="AJ3550" i="1"/>
  <c r="AK3550" i="1"/>
  <c r="AT3550" i="1"/>
  <c r="AU3550" i="1"/>
  <c r="AV3550" i="1"/>
  <c r="AW3550" i="1"/>
  <c r="BB3550" i="1" s="1"/>
  <c r="AC3551" i="1"/>
  <c r="AD3551" i="1"/>
  <c r="AE3551" i="1"/>
  <c r="AF3551" i="1"/>
  <c r="AG3551" i="1"/>
  <c r="AH3551" i="1"/>
  <c r="AI3551" i="1"/>
  <c r="AJ3551" i="1"/>
  <c r="AK3551" i="1"/>
  <c r="AO3551" i="1"/>
  <c r="AN3551" i="1" s="1"/>
  <c r="AT3551" i="1"/>
  <c r="AU3551" i="1"/>
  <c r="AV3551" i="1"/>
  <c r="AW3551" i="1"/>
  <c r="BB3551" i="1" s="1"/>
  <c r="AC3552" i="1"/>
  <c r="AD3552" i="1"/>
  <c r="AE3552" i="1"/>
  <c r="AF3552" i="1"/>
  <c r="AO3552" i="1" s="1"/>
  <c r="AG3552" i="1"/>
  <c r="AH3552" i="1"/>
  <c r="AI3552" i="1"/>
  <c r="AJ3552" i="1"/>
  <c r="AK3552" i="1"/>
  <c r="AT3552" i="1"/>
  <c r="AU3552" i="1"/>
  <c r="AV3552" i="1"/>
  <c r="AW3552" i="1"/>
  <c r="BB3552" i="1" s="1"/>
  <c r="AC3553" i="1"/>
  <c r="AD3553" i="1"/>
  <c r="AE3553" i="1"/>
  <c r="AF3553" i="1"/>
  <c r="AO3553" i="1" s="1"/>
  <c r="AN3553" i="1" s="1"/>
  <c r="AG3553" i="1"/>
  <c r="AH3553" i="1"/>
  <c r="AI3553" i="1"/>
  <c r="AJ3553" i="1"/>
  <c r="AK3553" i="1"/>
  <c r="AT3553" i="1"/>
  <c r="AU3553" i="1"/>
  <c r="AV3553" i="1"/>
  <c r="AW3553" i="1"/>
  <c r="BB3553" i="1" s="1"/>
  <c r="AC3554" i="1"/>
  <c r="AD3554" i="1"/>
  <c r="AE3554" i="1"/>
  <c r="AF3554" i="1"/>
  <c r="AO3554" i="1" s="1"/>
  <c r="AG3554" i="1"/>
  <c r="AH3554" i="1"/>
  <c r="AI3554" i="1"/>
  <c r="AJ3554" i="1"/>
  <c r="AK3554" i="1"/>
  <c r="AT3554" i="1"/>
  <c r="AU3554" i="1"/>
  <c r="AV3554" i="1"/>
  <c r="AW3554" i="1"/>
  <c r="BB3554" i="1" s="1"/>
  <c r="AC3555" i="1"/>
  <c r="AD3555" i="1"/>
  <c r="AE3555" i="1"/>
  <c r="AF3555" i="1"/>
  <c r="AO3555" i="1" s="1"/>
  <c r="AN3555" i="1" s="1"/>
  <c r="AG3555" i="1"/>
  <c r="AH3555" i="1"/>
  <c r="AI3555" i="1"/>
  <c r="AJ3555" i="1"/>
  <c r="AK3555" i="1"/>
  <c r="AT3555" i="1"/>
  <c r="AU3555" i="1"/>
  <c r="AV3555" i="1"/>
  <c r="AW3555" i="1"/>
  <c r="BB3555" i="1" s="1"/>
  <c r="AC3556" i="1"/>
  <c r="AD3556" i="1"/>
  <c r="AE3556" i="1"/>
  <c r="AF3556" i="1"/>
  <c r="AO3556" i="1" s="1"/>
  <c r="AG3556" i="1"/>
  <c r="AH3556" i="1"/>
  <c r="AI3556" i="1"/>
  <c r="AJ3556" i="1"/>
  <c r="AK3556" i="1"/>
  <c r="AT3556" i="1"/>
  <c r="AU3556" i="1"/>
  <c r="AV3556" i="1"/>
  <c r="AW3556" i="1"/>
  <c r="BB3556" i="1" s="1"/>
  <c r="AC3557" i="1"/>
  <c r="AD3557" i="1"/>
  <c r="AE3557" i="1"/>
  <c r="AF3557" i="1"/>
  <c r="AG3557" i="1"/>
  <c r="AH3557" i="1"/>
  <c r="AI3557" i="1"/>
  <c r="AJ3557" i="1"/>
  <c r="AK3557" i="1"/>
  <c r="AO3557" i="1"/>
  <c r="AN3557" i="1" s="1"/>
  <c r="AT3557" i="1"/>
  <c r="AU3557" i="1"/>
  <c r="AV3557" i="1"/>
  <c r="AW3557" i="1"/>
  <c r="BB3557" i="1" s="1"/>
  <c r="AC3558" i="1"/>
  <c r="AD3558" i="1"/>
  <c r="AE3558" i="1"/>
  <c r="AF3558" i="1"/>
  <c r="AO3558" i="1" s="1"/>
  <c r="AG3558" i="1"/>
  <c r="AH3558" i="1"/>
  <c r="AI3558" i="1"/>
  <c r="AJ3558" i="1"/>
  <c r="AK3558" i="1"/>
  <c r="AT3558" i="1"/>
  <c r="AU3558" i="1"/>
  <c r="AV3558" i="1"/>
  <c r="AW3558" i="1"/>
  <c r="BB3558" i="1" s="1"/>
  <c r="AC3559" i="1"/>
  <c r="AD3559" i="1"/>
  <c r="AE3559" i="1"/>
  <c r="AF3559" i="1"/>
  <c r="AG3559" i="1"/>
  <c r="AH3559" i="1"/>
  <c r="AI3559" i="1"/>
  <c r="AJ3559" i="1"/>
  <c r="AK3559" i="1"/>
  <c r="AO3559" i="1"/>
  <c r="AN3559" i="1" s="1"/>
  <c r="AT3559" i="1"/>
  <c r="AU3559" i="1"/>
  <c r="AV3559" i="1"/>
  <c r="AW3559" i="1"/>
  <c r="BB3559" i="1" s="1"/>
  <c r="AC3560" i="1"/>
  <c r="AD3560" i="1"/>
  <c r="AE3560" i="1"/>
  <c r="AF3560" i="1"/>
  <c r="AO3560" i="1" s="1"/>
  <c r="AG3560" i="1"/>
  <c r="AH3560" i="1"/>
  <c r="AI3560" i="1"/>
  <c r="AJ3560" i="1"/>
  <c r="AK3560" i="1"/>
  <c r="AT3560" i="1"/>
  <c r="AU3560" i="1"/>
  <c r="AV3560" i="1"/>
  <c r="AW3560" i="1"/>
  <c r="BB3560" i="1" s="1"/>
  <c r="AC3561" i="1"/>
  <c r="AD3561" i="1"/>
  <c r="AE3561" i="1"/>
  <c r="AF3561" i="1"/>
  <c r="AO3561" i="1" s="1"/>
  <c r="AN3561" i="1" s="1"/>
  <c r="AG3561" i="1"/>
  <c r="AH3561" i="1"/>
  <c r="AI3561" i="1"/>
  <c r="AJ3561" i="1"/>
  <c r="AK3561" i="1"/>
  <c r="AT3561" i="1"/>
  <c r="AU3561" i="1"/>
  <c r="AV3561" i="1"/>
  <c r="AW3561" i="1"/>
  <c r="BB3561" i="1" s="1"/>
  <c r="AC3562" i="1"/>
  <c r="AD3562" i="1"/>
  <c r="AE3562" i="1"/>
  <c r="AF3562" i="1"/>
  <c r="AO3562" i="1" s="1"/>
  <c r="AG3562" i="1"/>
  <c r="AH3562" i="1"/>
  <c r="AI3562" i="1"/>
  <c r="AJ3562" i="1"/>
  <c r="AK3562" i="1"/>
  <c r="AT3562" i="1"/>
  <c r="AU3562" i="1"/>
  <c r="AV3562" i="1"/>
  <c r="AW3562" i="1"/>
  <c r="BB3562" i="1" s="1"/>
  <c r="AC3563" i="1"/>
  <c r="AD3563" i="1"/>
  <c r="AE3563" i="1"/>
  <c r="AF3563" i="1"/>
  <c r="AO3563" i="1" s="1"/>
  <c r="AN3563" i="1" s="1"/>
  <c r="AG3563" i="1"/>
  <c r="AH3563" i="1"/>
  <c r="AI3563" i="1"/>
  <c r="AJ3563" i="1"/>
  <c r="AK3563" i="1"/>
  <c r="AT3563" i="1"/>
  <c r="AU3563" i="1"/>
  <c r="AV3563" i="1"/>
  <c r="AW3563" i="1"/>
  <c r="BB3563" i="1" s="1"/>
  <c r="AC3564" i="1"/>
  <c r="AD3564" i="1"/>
  <c r="AE3564" i="1"/>
  <c r="AF3564" i="1"/>
  <c r="AO3564" i="1" s="1"/>
  <c r="AG3564" i="1"/>
  <c r="AH3564" i="1"/>
  <c r="AI3564" i="1"/>
  <c r="AJ3564" i="1"/>
  <c r="AK3564" i="1"/>
  <c r="AT3564" i="1"/>
  <c r="AU3564" i="1"/>
  <c r="AV3564" i="1"/>
  <c r="AW3564" i="1"/>
  <c r="BB3564" i="1" s="1"/>
  <c r="AC3565" i="1"/>
  <c r="AD3565" i="1"/>
  <c r="AE3565" i="1"/>
  <c r="AF3565" i="1"/>
  <c r="AG3565" i="1"/>
  <c r="AH3565" i="1"/>
  <c r="AI3565" i="1"/>
  <c r="AJ3565" i="1"/>
  <c r="AK3565" i="1"/>
  <c r="AO3565" i="1"/>
  <c r="AN3565" i="1" s="1"/>
  <c r="AT3565" i="1"/>
  <c r="AU3565" i="1"/>
  <c r="AV3565" i="1"/>
  <c r="AW3565" i="1"/>
  <c r="BB3565" i="1" s="1"/>
  <c r="AC3566" i="1"/>
  <c r="AD3566" i="1"/>
  <c r="AE3566" i="1"/>
  <c r="AF3566" i="1"/>
  <c r="AO3566" i="1" s="1"/>
  <c r="AG3566" i="1"/>
  <c r="AH3566" i="1"/>
  <c r="AI3566" i="1"/>
  <c r="AJ3566" i="1"/>
  <c r="AK3566" i="1"/>
  <c r="AT3566" i="1"/>
  <c r="AU3566" i="1"/>
  <c r="AV3566" i="1"/>
  <c r="AW3566" i="1"/>
  <c r="BB3566" i="1" s="1"/>
  <c r="AC3567" i="1"/>
  <c r="AD3567" i="1"/>
  <c r="AE3567" i="1"/>
  <c r="AF3567" i="1"/>
  <c r="AO3567" i="1" s="1"/>
  <c r="AN3567" i="1" s="1"/>
  <c r="AG3567" i="1"/>
  <c r="AH3567" i="1"/>
  <c r="AI3567" i="1"/>
  <c r="AJ3567" i="1"/>
  <c r="AK3567" i="1"/>
  <c r="AT3567" i="1"/>
  <c r="AU3567" i="1"/>
  <c r="AV3567" i="1"/>
  <c r="AW3567" i="1"/>
  <c r="BB3567" i="1" s="1"/>
  <c r="AC3568" i="1"/>
  <c r="AD3568" i="1"/>
  <c r="AE3568" i="1"/>
  <c r="AF3568" i="1"/>
  <c r="AO3568" i="1" s="1"/>
  <c r="AG3568" i="1"/>
  <c r="AH3568" i="1"/>
  <c r="AI3568" i="1"/>
  <c r="AJ3568" i="1"/>
  <c r="AK3568" i="1"/>
  <c r="AT3568" i="1"/>
  <c r="AU3568" i="1"/>
  <c r="AV3568" i="1"/>
  <c r="AW3568" i="1"/>
  <c r="BB3568" i="1" s="1"/>
  <c r="AC3569" i="1"/>
  <c r="AD3569" i="1"/>
  <c r="AE3569" i="1"/>
  <c r="AF3569" i="1"/>
  <c r="AO3569" i="1" s="1"/>
  <c r="AN3569" i="1" s="1"/>
  <c r="AG3569" i="1"/>
  <c r="AH3569" i="1"/>
  <c r="AI3569" i="1"/>
  <c r="AJ3569" i="1"/>
  <c r="AK3569" i="1"/>
  <c r="AT3569" i="1"/>
  <c r="AU3569" i="1"/>
  <c r="AV3569" i="1"/>
  <c r="AW3569" i="1"/>
  <c r="BB3569" i="1" s="1"/>
  <c r="AC3570" i="1"/>
  <c r="AD3570" i="1"/>
  <c r="AE3570" i="1"/>
  <c r="AF3570" i="1"/>
  <c r="AO3570" i="1" s="1"/>
  <c r="AG3570" i="1"/>
  <c r="AH3570" i="1"/>
  <c r="AI3570" i="1"/>
  <c r="AJ3570" i="1"/>
  <c r="AK3570" i="1"/>
  <c r="AT3570" i="1"/>
  <c r="AU3570" i="1"/>
  <c r="AV3570" i="1"/>
  <c r="AW3570" i="1"/>
  <c r="BB3570" i="1" s="1"/>
  <c r="AC3571" i="1"/>
  <c r="AD3571" i="1"/>
  <c r="AE3571" i="1"/>
  <c r="AF3571" i="1"/>
  <c r="AG3571" i="1"/>
  <c r="AH3571" i="1"/>
  <c r="AI3571" i="1"/>
  <c r="AJ3571" i="1"/>
  <c r="AK3571" i="1"/>
  <c r="AO3571" i="1"/>
  <c r="AN3571" i="1" s="1"/>
  <c r="AT3571" i="1"/>
  <c r="AU3571" i="1"/>
  <c r="AV3571" i="1"/>
  <c r="AW3571" i="1"/>
  <c r="BB3571" i="1" s="1"/>
  <c r="AC3572" i="1"/>
  <c r="AD3572" i="1"/>
  <c r="AE3572" i="1"/>
  <c r="AF3572" i="1"/>
  <c r="AO3572" i="1" s="1"/>
  <c r="AG3572" i="1"/>
  <c r="AH3572" i="1"/>
  <c r="AI3572" i="1"/>
  <c r="AJ3572" i="1"/>
  <c r="AK3572" i="1"/>
  <c r="AT3572" i="1"/>
  <c r="AU3572" i="1"/>
  <c r="AV3572" i="1"/>
  <c r="AW3572" i="1"/>
  <c r="BB3572" i="1" s="1"/>
  <c r="AC3573" i="1"/>
  <c r="AD3573" i="1"/>
  <c r="AE3573" i="1"/>
  <c r="AF3573" i="1"/>
  <c r="AG3573" i="1"/>
  <c r="AH3573" i="1"/>
  <c r="AI3573" i="1"/>
  <c r="AJ3573" i="1"/>
  <c r="AK3573" i="1"/>
  <c r="AO3573" i="1"/>
  <c r="AN3573" i="1" s="1"/>
  <c r="AT3573" i="1"/>
  <c r="AU3573" i="1"/>
  <c r="AV3573" i="1"/>
  <c r="AW3573" i="1"/>
  <c r="BB3573" i="1" s="1"/>
  <c r="AC3574" i="1"/>
  <c r="AD3574" i="1"/>
  <c r="AE3574" i="1"/>
  <c r="AF3574" i="1"/>
  <c r="AO3574" i="1" s="1"/>
  <c r="AG3574" i="1"/>
  <c r="AH3574" i="1"/>
  <c r="AI3574" i="1"/>
  <c r="AJ3574" i="1"/>
  <c r="AK3574" i="1"/>
  <c r="AT3574" i="1"/>
  <c r="AU3574" i="1"/>
  <c r="AV3574" i="1"/>
  <c r="AW3574" i="1"/>
  <c r="BB3574" i="1" s="1"/>
  <c r="AC3575" i="1"/>
  <c r="AD3575" i="1"/>
  <c r="AE3575" i="1"/>
  <c r="AF3575" i="1"/>
  <c r="AO3575" i="1" s="1"/>
  <c r="AN3575" i="1" s="1"/>
  <c r="AG3575" i="1"/>
  <c r="AH3575" i="1"/>
  <c r="AI3575" i="1"/>
  <c r="AJ3575" i="1"/>
  <c r="AK3575" i="1"/>
  <c r="AT3575" i="1"/>
  <c r="AU3575" i="1"/>
  <c r="AV3575" i="1"/>
  <c r="AW3575" i="1"/>
  <c r="BB3575" i="1" s="1"/>
  <c r="AC3576" i="1"/>
  <c r="AD3576" i="1"/>
  <c r="AE3576" i="1"/>
  <c r="AF3576" i="1"/>
  <c r="AO3576" i="1" s="1"/>
  <c r="AG3576" i="1"/>
  <c r="AH3576" i="1"/>
  <c r="AI3576" i="1"/>
  <c r="AJ3576" i="1"/>
  <c r="AK3576" i="1"/>
  <c r="AT3576" i="1"/>
  <c r="AU3576" i="1"/>
  <c r="AV3576" i="1"/>
  <c r="AW3576" i="1"/>
  <c r="BB3576" i="1" s="1"/>
  <c r="AC3577" i="1"/>
  <c r="AD3577" i="1"/>
  <c r="AE3577" i="1"/>
  <c r="AF3577" i="1"/>
  <c r="AO3577" i="1" s="1"/>
  <c r="AN3577" i="1" s="1"/>
  <c r="AG3577" i="1"/>
  <c r="AH3577" i="1"/>
  <c r="AI3577" i="1"/>
  <c r="AJ3577" i="1"/>
  <c r="AK3577" i="1"/>
  <c r="AT3577" i="1"/>
  <c r="AU3577" i="1"/>
  <c r="AV3577" i="1"/>
  <c r="AW3577" i="1"/>
  <c r="BB3577" i="1" s="1"/>
  <c r="AC3578" i="1"/>
  <c r="AD3578" i="1"/>
  <c r="AE3578" i="1"/>
  <c r="AF3578" i="1"/>
  <c r="AO3578" i="1" s="1"/>
  <c r="AG3578" i="1"/>
  <c r="AH3578" i="1"/>
  <c r="AI3578" i="1"/>
  <c r="AJ3578" i="1"/>
  <c r="AK3578" i="1"/>
  <c r="AT3578" i="1"/>
  <c r="AU3578" i="1"/>
  <c r="AV3578" i="1"/>
  <c r="AW3578" i="1"/>
  <c r="BB3578" i="1" s="1"/>
  <c r="AC3579" i="1"/>
  <c r="AD3579" i="1"/>
  <c r="AE3579" i="1"/>
  <c r="AF3579" i="1"/>
  <c r="AG3579" i="1"/>
  <c r="AH3579" i="1"/>
  <c r="AI3579" i="1"/>
  <c r="AJ3579" i="1"/>
  <c r="AK3579" i="1"/>
  <c r="AO3579" i="1"/>
  <c r="AN3579" i="1" s="1"/>
  <c r="AT3579" i="1"/>
  <c r="AU3579" i="1"/>
  <c r="AV3579" i="1"/>
  <c r="AW3579" i="1"/>
  <c r="BB3579" i="1" s="1"/>
  <c r="AC3580" i="1"/>
  <c r="AD3580" i="1"/>
  <c r="AE3580" i="1"/>
  <c r="AF3580" i="1"/>
  <c r="AO3580" i="1" s="1"/>
  <c r="AG3580" i="1"/>
  <c r="AH3580" i="1"/>
  <c r="AI3580" i="1"/>
  <c r="AJ3580" i="1"/>
  <c r="AK3580" i="1"/>
  <c r="AT3580" i="1"/>
  <c r="AU3580" i="1"/>
  <c r="AV3580" i="1"/>
  <c r="AW3580" i="1"/>
  <c r="BB3580" i="1" s="1"/>
  <c r="AC3581" i="1"/>
  <c r="AD3581" i="1"/>
  <c r="AE3581" i="1"/>
  <c r="AF3581" i="1"/>
  <c r="AG3581" i="1"/>
  <c r="AH3581" i="1"/>
  <c r="AI3581" i="1"/>
  <c r="AJ3581" i="1"/>
  <c r="AK3581" i="1"/>
  <c r="AO3581" i="1"/>
  <c r="AN3581" i="1" s="1"/>
  <c r="AT3581" i="1"/>
  <c r="AU3581" i="1"/>
  <c r="AV3581" i="1"/>
  <c r="AW3581" i="1"/>
  <c r="BB3581" i="1" s="1"/>
  <c r="AC3582" i="1"/>
  <c r="AD3582" i="1"/>
  <c r="AE3582" i="1"/>
  <c r="AF3582" i="1"/>
  <c r="AO3582" i="1" s="1"/>
  <c r="AG3582" i="1"/>
  <c r="AH3582" i="1"/>
  <c r="AI3582" i="1"/>
  <c r="AJ3582" i="1"/>
  <c r="AK3582" i="1"/>
  <c r="AT3582" i="1"/>
  <c r="AU3582" i="1"/>
  <c r="AV3582" i="1"/>
  <c r="AW3582" i="1"/>
  <c r="BB3582" i="1" s="1"/>
  <c r="AC3583" i="1"/>
  <c r="AD3583" i="1"/>
  <c r="AE3583" i="1"/>
  <c r="AF3583" i="1"/>
  <c r="AO3583" i="1" s="1"/>
  <c r="AN3583" i="1" s="1"/>
  <c r="AG3583" i="1"/>
  <c r="AH3583" i="1"/>
  <c r="AI3583" i="1"/>
  <c r="AJ3583" i="1"/>
  <c r="AK3583" i="1"/>
  <c r="AT3583" i="1"/>
  <c r="AU3583" i="1"/>
  <c r="AV3583" i="1"/>
  <c r="AW3583" i="1"/>
  <c r="BB3583" i="1" s="1"/>
  <c r="AC3584" i="1"/>
  <c r="AD3584" i="1"/>
  <c r="AE3584" i="1"/>
  <c r="AF3584" i="1"/>
  <c r="AO3584" i="1" s="1"/>
  <c r="AG3584" i="1"/>
  <c r="AH3584" i="1"/>
  <c r="AI3584" i="1"/>
  <c r="AJ3584" i="1"/>
  <c r="AK3584" i="1"/>
  <c r="AT3584" i="1"/>
  <c r="AU3584" i="1"/>
  <c r="AV3584" i="1"/>
  <c r="AW3584" i="1"/>
  <c r="BB3584" i="1" s="1"/>
  <c r="AC3585" i="1"/>
  <c r="AD3585" i="1"/>
  <c r="AE3585" i="1"/>
  <c r="AF3585" i="1"/>
  <c r="AO3585" i="1" s="1"/>
  <c r="AN3585" i="1" s="1"/>
  <c r="AG3585" i="1"/>
  <c r="AH3585" i="1"/>
  <c r="AI3585" i="1"/>
  <c r="AJ3585" i="1"/>
  <c r="AK3585" i="1"/>
  <c r="AT3585" i="1"/>
  <c r="AU3585" i="1"/>
  <c r="AV3585" i="1"/>
  <c r="AW3585" i="1"/>
  <c r="BB3585" i="1" s="1"/>
  <c r="AC3586" i="1"/>
  <c r="AD3586" i="1"/>
  <c r="AE3586" i="1"/>
  <c r="AF3586" i="1"/>
  <c r="AO3586" i="1" s="1"/>
  <c r="AG3586" i="1"/>
  <c r="AH3586" i="1"/>
  <c r="AI3586" i="1"/>
  <c r="AJ3586" i="1"/>
  <c r="AK3586" i="1"/>
  <c r="AT3586" i="1"/>
  <c r="AU3586" i="1"/>
  <c r="AV3586" i="1"/>
  <c r="AW3586" i="1"/>
  <c r="BB3586" i="1" s="1"/>
  <c r="AC3587" i="1"/>
  <c r="AD3587" i="1"/>
  <c r="AE3587" i="1"/>
  <c r="AF3587" i="1"/>
  <c r="AG3587" i="1"/>
  <c r="AH3587" i="1"/>
  <c r="AI3587" i="1"/>
  <c r="AJ3587" i="1"/>
  <c r="AK3587" i="1"/>
  <c r="AO3587" i="1"/>
  <c r="AN3587" i="1" s="1"/>
  <c r="AT3587" i="1"/>
  <c r="AU3587" i="1"/>
  <c r="AV3587" i="1"/>
  <c r="AW3587" i="1"/>
  <c r="BB3587" i="1" s="1"/>
  <c r="AC3588" i="1"/>
  <c r="AD3588" i="1"/>
  <c r="AE3588" i="1"/>
  <c r="AF3588" i="1"/>
  <c r="AO3588" i="1" s="1"/>
  <c r="AG3588" i="1"/>
  <c r="AH3588" i="1"/>
  <c r="AI3588" i="1"/>
  <c r="AJ3588" i="1"/>
  <c r="AK3588" i="1"/>
  <c r="AT3588" i="1"/>
  <c r="AU3588" i="1"/>
  <c r="AV3588" i="1"/>
  <c r="AW3588" i="1"/>
  <c r="BB3588" i="1" s="1"/>
  <c r="AC3589" i="1"/>
  <c r="AD3589" i="1"/>
  <c r="AE3589" i="1"/>
  <c r="AF3589" i="1"/>
  <c r="AG3589" i="1"/>
  <c r="AH3589" i="1"/>
  <c r="AI3589" i="1"/>
  <c r="AJ3589" i="1"/>
  <c r="AK3589" i="1"/>
  <c r="AO3589" i="1"/>
  <c r="AN3589" i="1" s="1"/>
  <c r="AT3589" i="1"/>
  <c r="AU3589" i="1"/>
  <c r="AV3589" i="1"/>
  <c r="AW3589" i="1"/>
  <c r="BB3589" i="1" s="1"/>
  <c r="AC3590" i="1"/>
  <c r="AD3590" i="1"/>
  <c r="AE3590" i="1"/>
  <c r="AF3590" i="1"/>
  <c r="AO3590" i="1" s="1"/>
  <c r="AG3590" i="1"/>
  <c r="AH3590" i="1"/>
  <c r="AI3590" i="1"/>
  <c r="AJ3590" i="1"/>
  <c r="AK3590" i="1"/>
  <c r="AT3590" i="1"/>
  <c r="AU3590" i="1"/>
  <c r="AV3590" i="1"/>
  <c r="AW3590" i="1"/>
  <c r="BB3590" i="1" s="1"/>
  <c r="AC3591" i="1"/>
  <c r="AD3591" i="1"/>
  <c r="AE3591" i="1"/>
  <c r="AF3591" i="1"/>
  <c r="AO3591" i="1" s="1"/>
  <c r="AN3591" i="1" s="1"/>
  <c r="AG3591" i="1"/>
  <c r="AH3591" i="1"/>
  <c r="AI3591" i="1"/>
  <c r="AJ3591" i="1"/>
  <c r="AK3591" i="1"/>
  <c r="AT3591" i="1"/>
  <c r="AU3591" i="1"/>
  <c r="AV3591" i="1"/>
  <c r="AW3591" i="1"/>
  <c r="BB3591" i="1" s="1"/>
  <c r="AC3592" i="1"/>
  <c r="AD3592" i="1"/>
  <c r="AE3592" i="1"/>
  <c r="AF3592" i="1"/>
  <c r="AO3592" i="1" s="1"/>
  <c r="AG3592" i="1"/>
  <c r="AH3592" i="1"/>
  <c r="AI3592" i="1"/>
  <c r="AJ3592" i="1"/>
  <c r="AK3592" i="1"/>
  <c r="AT3592" i="1"/>
  <c r="AU3592" i="1"/>
  <c r="AV3592" i="1"/>
  <c r="AW3592" i="1"/>
  <c r="BB3592" i="1" s="1"/>
  <c r="AC3593" i="1"/>
  <c r="AD3593" i="1"/>
  <c r="AE3593" i="1"/>
  <c r="AF3593" i="1"/>
  <c r="AO3593" i="1" s="1"/>
  <c r="AN3593" i="1" s="1"/>
  <c r="AG3593" i="1"/>
  <c r="AH3593" i="1"/>
  <c r="AI3593" i="1"/>
  <c r="AJ3593" i="1"/>
  <c r="AK3593" i="1"/>
  <c r="AT3593" i="1"/>
  <c r="AU3593" i="1"/>
  <c r="AV3593" i="1"/>
  <c r="AW3593" i="1"/>
  <c r="BB3593" i="1" s="1"/>
  <c r="AC3594" i="1"/>
  <c r="AD3594" i="1"/>
  <c r="AE3594" i="1"/>
  <c r="AF3594" i="1"/>
  <c r="AO3594" i="1" s="1"/>
  <c r="AG3594" i="1"/>
  <c r="AH3594" i="1"/>
  <c r="AI3594" i="1"/>
  <c r="AJ3594" i="1"/>
  <c r="AK3594" i="1"/>
  <c r="AT3594" i="1"/>
  <c r="AU3594" i="1"/>
  <c r="AV3594" i="1"/>
  <c r="AW3594" i="1"/>
  <c r="BB3594" i="1" s="1"/>
  <c r="AC3595" i="1"/>
  <c r="AD3595" i="1"/>
  <c r="AE3595" i="1"/>
  <c r="AF3595" i="1"/>
  <c r="AG3595" i="1"/>
  <c r="AH3595" i="1"/>
  <c r="AI3595" i="1"/>
  <c r="AJ3595" i="1"/>
  <c r="AK3595" i="1"/>
  <c r="AO3595" i="1"/>
  <c r="AN3595" i="1" s="1"/>
  <c r="AT3595" i="1"/>
  <c r="AU3595" i="1"/>
  <c r="AV3595" i="1"/>
  <c r="AW3595" i="1"/>
  <c r="BB3595" i="1" s="1"/>
  <c r="AC3596" i="1"/>
  <c r="AD3596" i="1"/>
  <c r="AE3596" i="1"/>
  <c r="AF3596" i="1"/>
  <c r="AO3596" i="1" s="1"/>
  <c r="AG3596" i="1"/>
  <c r="AH3596" i="1"/>
  <c r="AI3596" i="1"/>
  <c r="AJ3596" i="1"/>
  <c r="AK3596" i="1"/>
  <c r="AT3596" i="1"/>
  <c r="AU3596" i="1"/>
  <c r="AV3596" i="1"/>
  <c r="AW3596" i="1"/>
  <c r="BB3596" i="1" s="1"/>
  <c r="AC3597" i="1"/>
  <c r="AD3597" i="1"/>
  <c r="AE3597" i="1"/>
  <c r="AF3597" i="1"/>
  <c r="AO3597" i="1" s="1"/>
  <c r="AN3597" i="1" s="1"/>
  <c r="AG3597" i="1"/>
  <c r="AH3597" i="1"/>
  <c r="AI3597" i="1"/>
  <c r="AJ3597" i="1"/>
  <c r="AK3597" i="1"/>
  <c r="AT3597" i="1"/>
  <c r="AU3597" i="1"/>
  <c r="AV3597" i="1"/>
  <c r="AW3597" i="1"/>
  <c r="BB3597" i="1" s="1"/>
  <c r="AC3598" i="1"/>
  <c r="AD3598" i="1"/>
  <c r="AE3598" i="1"/>
  <c r="AF3598" i="1"/>
  <c r="AO3598" i="1" s="1"/>
  <c r="AG3598" i="1"/>
  <c r="AH3598" i="1"/>
  <c r="AI3598" i="1"/>
  <c r="AJ3598" i="1"/>
  <c r="AK3598" i="1"/>
  <c r="AT3598" i="1"/>
  <c r="AU3598" i="1"/>
  <c r="AV3598" i="1"/>
  <c r="AW3598" i="1"/>
  <c r="BB3598" i="1" s="1"/>
  <c r="AC3599" i="1"/>
  <c r="AD3599" i="1"/>
  <c r="AE3599" i="1"/>
  <c r="AF3599" i="1"/>
  <c r="AO3599" i="1" s="1"/>
  <c r="AN3599" i="1" s="1"/>
  <c r="AG3599" i="1"/>
  <c r="AH3599" i="1"/>
  <c r="AI3599" i="1"/>
  <c r="AJ3599" i="1"/>
  <c r="AK3599" i="1"/>
  <c r="AT3599" i="1"/>
  <c r="AU3599" i="1"/>
  <c r="AV3599" i="1"/>
  <c r="AW3599" i="1"/>
  <c r="BB3599" i="1" s="1"/>
  <c r="AC3600" i="1"/>
  <c r="AD3600" i="1"/>
  <c r="AE3600" i="1"/>
  <c r="AF3600" i="1"/>
  <c r="AO3600" i="1" s="1"/>
  <c r="AG3600" i="1"/>
  <c r="AH3600" i="1"/>
  <c r="AI3600" i="1"/>
  <c r="AJ3600" i="1"/>
  <c r="AK3600" i="1"/>
  <c r="AT3600" i="1"/>
  <c r="AU3600" i="1"/>
  <c r="AV3600" i="1"/>
  <c r="AW3600" i="1"/>
  <c r="BB3600" i="1" s="1"/>
  <c r="AC3601" i="1"/>
  <c r="AD3601" i="1"/>
  <c r="AE3601" i="1"/>
  <c r="AF3601" i="1"/>
  <c r="AO3601" i="1" s="1"/>
  <c r="AN3601" i="1" s="1"/>
  <c r="AG3601" i="1"/>
  <c r="AH3601" i="1"/>
  <c r="AI3601" i="1"/>
  <c r="AJ3601" i="1"/>
  <c r="AK3601" i="1"/>
  <c r="AT3601" i="1"/>
  <c r="AU3601" i="1"/>
  <c r="AV3601" i="1"/>
  <c r="AW3601" i="1"/>
  <c r="BB3601" i="1" s="1"/>
  <c r="AC3602" i="1"/>
  <c r="AD3602" i="1"/>
  <c r="AE3602" i="1"/>
  <c r="AF3602" i="1"/>
  <c r="AO3602" i="1" s="1"/>
  <c r="AG3602" i="1"/>
  <c r="AH3602" i="1"/>
  <c r="AI3602" i="1"/>
  <c r="AJ3602" i="1"/>
  <c r="AK3602" i="1"/>
  <c r="AT3602" i="1"/>
  <c r="AU3602" i="1"/>
  <c r="AV3602" i="1"/>
  <c r="AW3602" i="1"/>
  <c r="BB3602" i="1" s="1"/>
  <c r="AC3603" i="1"/>
  <c r="AD3603" i="1"/>
  <c r="AE3603" i="1"/>
  <c r="AF3603" i="1"/>
  <c r="AG3603" i="1"/>
  <c r="AH3603" i="1"/>
  <c r="AI3603" i="1"/>
  <c r="AJ3603" i="1"/>
  <c r="AK3603" i="1"/>
  <c r="AO3603" i="1"/>
  <c r="AN3603" i="1" s="1"/>
  <c r="AT3603" i="1"/>
  <c r="AU3603" i="1"/>
  <c r="AV3603" i="1"/>
  <c r="AW3603" i="1"/>
  <c r="BB3603" i="1" s="1"/>
  <c r="AC3604" i="1"/>
  <c r="AD3604" i="1"/>
  <c r="AE3604" i="1"/>
  <c r="AF3604" i="1"/>
  <c r="AO3604" i="1" s="1"/>
  <c r="AG3604" i="1"/>
  <c r="AH3604" i="1"/>
  <c r="AI3604" i="1"/>
  <c r="AJ3604" i="1"/>
  <c r="AK3604" i="1"/>
  <c r="AT3604" i="1"/>
  <c r="AU3604" i="1"/>
  <c r="AV3604" i="1"/>
  <c r="AW3604" i="1"/>
  <c r="BB3604" i="1" s="1"/>
  <c r="AC3605" i="1"/>
  <c r="AD3605" i="1"/>
  <c r="AE3605" i="1"/>
  <c r="AF3605" i="1"/>
  <c r="AG3605" i="1"/>
  <c r="AH3605" i="1"/>
  <c r="AI3605" i="1"/>
  <c r="AJ3605" i="1"/>
  <c r="AK3605" i="1"/>
  <c r="AO3605" i="1"/>
  <c r="AN3605" i="1" s="1"/>
  <c r="AT3605" i="1"/>
  <c r="AU3605" i="1"/>
  <c r="AV3605" i="1"/>
  <c r="AW3605" i="1"/>
  <c r="BB3605" i="1" s="1"/>
  <c r="AC3606" i="1"/>
  <c r="AD3606" i="1"/>
  <c r="AE3606" i="1"/>
  <c r="AF3606" i="1"/>
  <c r="AO3606" i="1" s="1"/>
  <c r="AG3606" i="1"/>
  <c r="AH3606" i="1"/>
  <c r="AI3606" i="1"/>
  <c r="AJ3606" i="1"/>
  <c r="AK3606" i="1"/>
  <c r="AT3606" i="1"/>
  <c r="AU3606" i="1"/>
  <c r="AV3606" i="1"/>
  <c r="AW3606" i="1"/>
  <c r="BB3606" i="1" s="1"/>
  <c r="AC3607" i="1"/>
  <c r="AD3607" i="1"/>
  <c r="AE3607" i="1"/>
  <c r="AF3607" i="1"/>
  <c r="AO3607" i="1" s="1"/>
  <c r="AN3607" i="1" s="1"/>
  <c r="AG3607" i="1"/>
  <c r="AH3607" i="1"/>
  <c r="AI3607" i="1"/>
  <c r="AJ3607" i="1"/>
  <c r="AK3607" i="1"/>
  <c r="AT3607" i="1"/>
  <c r="AU3607" i="1"/>
  <c r="AV3607" i="1"/>
  <c r="AW3607" i="1"/>
  <c r="BB3607" i="1" s="1"/>
  <c r="AC3608" i="1"/>
  <c r="AD3608" i="1"/>
  <c r="AE3608" i="1"/>
  <c r="AF3608" i="1"/>
  <c r="AO3608" i="1" s="1"/>
  <c r="AG3608" i="1"/>
  <c r="AH3608" i="1"/>
  <c r="AI3608" i="1"/>
  <c r="AJ3608" i="1"/>
  <c r="AK3608" i="1"/>
  <c r="AT3608" i="1"/>
  <c r="AU3608" i="1"/>
  <c r="AV3608" i="1"/>
  <c r="AW3608" i="1"/>
  <c r="BB3608" i="1" s="1"/>
  <c r="AC3609" i="1"/>
  <c r="AD3609" i="1"/>
  <c r="AE3609" i="1"/>
  <c r="AF3609" i="1"/>
  <c r="AO3609" i="1" s="1"/>
  <c r="AN3609" i="1" s="1"/>
  <c r="AG3609" i="1"/>
  <c r="AH3609" i="1"/>
  <c r="AI3609" i="1"/>
  <c r="AJ3609" i="1"/>
  <c r="AK3609" i="1"/>
  <c r="AT3609" i="1"/>
  <c r="AU3609" i="1"/>
  <c r="AV3609" i="1"/>
  <c r="AW3609" i="1"/>
  <c r="BB3609" i="1" s="1"/>
  <c r="AC3610" i="1"/>
  <c r="AD3610" i="1"/>
  <c r="AE3610" i="1"/>
  <c r="AF3610" i="1"/>
  <c r="AO3610" i="1" s="1"/>
  <c r="AG3610" i="1"/>
  <c r="AH3610" i="1"/>
  <c r="AI3610" i="1"/>
  <c r="AJ3610" i="1"/>
  <c r="AK3610" i="1"/>
  <c r="AT3610" i="1"/>
  <c r="AU3610" i="1"/>
  <c r="AV3610" i="1"/>
  <c r="AW3610" i="1"/>
  <c r="BB3610" i="1" s="1"/>
  <c r="AC3611" i="1"/>
  <c r="AD3611" i="1"/>
  <c r="AE3611" i="1"/>
  <c r="AF3611" i="1"/>
  <c r="AG3611" i="1"/>
  <c r="AH3611" i="1"/>
  <c r="AI3611" i="1"/>
  <c r="AJ3611" i="1"/>
  <c r="AK3611" i="1"/>
  <c r="AO3611" i="1"/>
  <c r="AN3611" i="1" s="1"/>
  <c r="AT3611" i="1"/>
  <c r="AU3611" i="1"/>
  <c r="AV3611" i="1"/>
  <c r="AW3611" i="1"/>
  <c r="BB3611" i="1" s="1"/>
  <c r="AC3612" i="1"/>
  <c r="AD3612" i="1"/>
  <c r="AE3612" i="1"/>
  <c r="AF3612" i="1"/>
  <c r="AO3612" i="1" s="1"/>
  <c r="AG3612" i="1"/>
  <c r="AH3612" i="1"/>
  <c r="AI3612" i="1"/>
  <c r="AJ3612" i="1"/>
  <c r="AK3612" i="1"/>
  <c r="AT3612" i="1"/>
  <c r="AU3612" i="1"/>
  <c r="AV3612" i="1"/>
  <c r="AW3612" i="1"/>
  <c r="BB3612" i="1" s="1"/>
  <c r="AC3613" i="1"/>
  <c r="AD3613" i="1"/>
  <c r="AE3613" i="1"/>
  <c r="AF3613" i="1"/>
  <c r="AG3613" i="1"/>
  <c r="AH3613" i="1"/>
  <c r="AI3613" i="1"/>
  <c r="AJ3613" i="1"/>
  <c r="AK3613" i="1"/>
  <c r="AO3613" i="1"/>
  <c r="AN3613" i="1" s="1"/>
  <c r="AT3613" i="1"/>
  <c r="AU3613" i="1"/>
  <c r="AV3613" i="1"/>
  <c r="AW3613" i="1"/>
  <c r="BB3613" i="1" s="1"/>
  <c r="AC3614" i="1"/>
  <c r="AD3614" i="1"/>
  <c r="AE3614" i="1"/>
  <c r="AF3614" i="1"/>
  <c r="AO3614" i="1" s="1"/>
  <c r="AG3614" i="1"/>
  <c r="AH3614" i="1"/>
  <c r="AI3614" i="1"/>
  <c r="AJ3614" i="1"/>
  <c r="AK3614" i="1"/>
  <c r="AT3614" i="1"/>
  <c r="AU3614" i="1"/>
  <c r="AV3614" i="1"/>
  <c r="AW3614" i="1"/>
  <c r="BB3614" i="1" s="1"/>
  <c r="AC3615" i="1"/>
  <c r="AD3615" i="1"/>
  <c r="AE3615" i="1"/>
  <c r="AF3615" i="1"/>
  <c r="AO3615" i="1" s="1"/>
  <c r="AN3615" i="1" s="1"/>
  <c r="AG3615" i="1"/>
  <c r="AH3615" i="1"/>
  <c r="AI3615" i="1"/>
  <c r="AJ3615" i="1"/>
  <c r="AK3615" i="1"/>
  <c r="AT3615" i="1"/>
  <c r="AU3615" i="1"/>
  <c r="AV3615" i="1"/>
  <c r="AW3615" i="1"/>
  <c r="BB3615" i="1" s="1"/>
  <c r="AC3616" i="1"/>
  <c r="AD3616" i="1"/>
  <c r="AE3616" i="1"/>
  <c r="AF3616" i="1"/>
  <c r="AO3616" i="1" s="1"/>
  <c r="AG3616" i="1"/>
  <c r="AH3616" i="1"/>
  <c r="AI3616" i="1"/>
  <c r="AJ3616" i="1"/>
  <c r="AK3616" i="1"/>
  <c r="AT3616" i="1"/>
  <c r="AU3616" i="1"/>
  <c r="AV3616" i="1"/>
  <c r="AW3616" i="1"/>
  <c r="BB3616" i="1" s="1"/>
  <c r="AC3617" i="1"/>
  <c r="AD3617" i="1"/>
  <c r="AE3617" i="1"/>
  <c r="AF3617" i="1"/>
  <c r="AO3617" i="1" s="1"/>
  <c r="AN3617" i="1" s="1"/>
  <c r="AG3617" i="1"/>
  <c r="AH3617" i="1"/>
  <c r="AI3617" i="1"/>
  <c r="AJ3617" i="1"/>
  <c r="AK3617" i="1"/>
  <c r="AT3617" i="1"/>
  <c r="AU3617" i="1"/>
  <c r="AV3617" i="1"/>
  <c r="AW3617" i="1"/>
  <c r="BB3617" i="1" s="1"/>
  <c r="AC3618" i="1"/>
  <c r="AD3618" i="1"/>
  <c r="AE3618" i="1"/>
  <c r="AF3618" i="1"/>
  <c r="AO3618" i="1" s="1"/>
  <c r="AG3618" i="1"/>
  <c r="AH3618" i="1"/>
  <c r="AI3618" i="1"/>
  <c r="AJ3618" i="1"/>
  <c r="AK3618" i="1"/>
  <c r="AT3618" i="1"/>
  <c r="AU3618" i="1"/>
  <c r="AV3618" i="1"/>
  <c r="AW3618" i="1"/>
  <c r="BB3618" i="1" s="1"/>
  <c r="AC3619" i="1"/>
  <c r="AD3619" i="1"/>
  <c r="AE3619" i="1"/>
  <c r="AF3619" i="1"/>
  <c r="AG3619" i="1"/>
  <c r="AH3619" i="1"/>
  <c r="AI3619" i="1"/>
  <c r="AJ3619" i="1"/>
  <c r="AK3619" i="1"/>
  <c r="AO3619" i="1"/>
  <c r="AN3619" i="1" s="1"/>
  <c r="AT3619" i="1"/>
  <c r="AU3619" i="1"/>
  <c r="AV3619" i="1"/>
  <c r="AW3619" i="1"/>
  <c r="BB3619" i="1" s="1"/>
  <c r="AC3620" i="1"/>
  <c r="AD3620" i="1"/>
  <c r="AE3620" i="1"/>
  <c r="AF3620" i="1"/>
  <c r="AO3620" i="1" s="1"/>
  <c r="AG3620" i="1"/>
  <c r="AH3620" i="1"/>
  <c r="AI3620" i="1"/>
  <c r="AJ3620" i="1"/>
  <c r="AK3620" i="1"/>
  <c r="AT3620" i="1"/>
  <c r="AU3620" i="1"/>
  <c r="AV3620" i="1"/>
  <c r="AW3620" i="1"/>
  <c r="BB3620" i="1" s="1"/>
  <c r="AC3621" i="1"/>
  <c r="AD3621" i="1"/>
  <c r="AE3621" i="1"/>
  <c r="AF3621" i="1"/>
  <c r="AG3621" i="1"/>
  <c r="AH3621" i="1"/>
  <c r="AI3621" i="1"/>
  <c r="AJ3621" i="1"/>
  <c r="AK3621" i="1"/>
  <c r="AO3621" i="1"/>
  <c r="AN3621" i="1" s="1"/>
  <c r="AT3621" i="1"/>
  <c r="AU3621" i="1"/>
  <c r="AV3621" i="1"/>
  <c r="AW3621" i="1"/>
  <c r="BB3621" i="1" s="1"/>
  <c r="AC3622" i="1"/>
  <c r="AD3622" i="1"/>
  <c r="AE3622" i="1"/>
  <c r="AF3622" i="1"/>
  <c r="AO3622" i="1" s="1"/>
  <c r="AG3622" i="1"/>
  <c r="AH3622" i="1"/>
  <c r="AI3622" i="1"/>
  <c r="AJ3622" i="1"/>
  <c r="AK3622" i="1"/>
  <c r="AT3622" i="1"/>
  <c r="AU3622" i="1"/>
  <c r="AV3622" i="1"/>
  <c r="AW3622" i="1"/>
  <c r="BB3622" i="1" s="1"/>
  <c r="AC3623" i="1"/>
  <c r="AD3623" i="1"/>
  <c r="AE3623" i="1"/>
  <c r="AF3623" i="1"/>
  <c r="AO3623" i="1" s="1"/>
  <c r="AN3623" i="1" s="1"/>
  <c r="AG3623" i="1"/>
  <c r="AH3623" i="1"/>
  <c r="AI3623" i="1"/>
  <c r="AJ3623" i="1"/>
  <c r="AK3623" i="1"/>
  <c r="AT3623" i="1"/>
  <c r="AU3623" i="1"/>
  <c r="AV3623" i="1"/>
  <c r="AW3623" i="1"/>
  <c r="BB3623" i="1" s="1"/>
  <c r="AC3624" i="1"/>
  <c r="AD3624" i="1"/>
  <c r="AE3624" i="1"/>
  <c r="AF3624" i="1"/>
  <c r="AO3624" i="1" s="1"/>
  <c r="AG3624" i="1"/>
  <c r="AH3624" i="1"/>
  <c r="AI3624" i="1"/>
  <c r="AJ3624" i="1"/>
  <c r="AK3624" i="1"/>
  <c r="AT3624" i="1"/>
  <c r="AU3624" i="1"/>
  <c r="AV3624" i="1"/>
  <c r="AW3624" i="1"/>
  <c r="BB3624" i="1" s="1"/>
  <c r="AC3625" i="1"/>
  <c r="AD3625" i="1"/>
  <c r="AE3625" i="1"/>
  <c r="AF3625" i="1"/>
  <c r="AO3625" i="1" s="1"/>
  <c r="AN3625" i="1" s="1"/>
  <c r="AG3625" i="1"/>
  <c r="AH3625" i="1"/>
  <c r="AI3625" i="1"/>
  <c r="AJ3625" i="1"/>
  <c r="AK3625" i="1"/>
  <c r="AT3625" i="1"/>
  <c r="AU3625" i="1"/>
  <c r="AV3625" i="1"/>
  <c r="AW3625" i="1"/>
  <c r="BB3625" i="1" s="1"/>
  <c r="AC3626" i="1"/>
  <c r="AD3626" i="1"/>
  <c r="AE3626" i="1"/>
  <c r="AF3626" i="1"/>
  <c r="AO3626" i="1" s="1"/>
  <c r="AG3626" i="1"/>
  <c r="AH3626" i="1"/>
  <c r="AI3626" i="1"/>
  <c r="AJ3626" i="1"/>
  <c r="AK3626" i="1"/>
  <c r="AT3626" i="1"/>
  <c r="AU3626" i="1"/>
  <c r="AV3626" i="1"/>
  <c r="AW3626" i="1"/>
  <c r="BB3626" i="1" s="1"/>
  <c r="AC3627" i="1"/>
  <c r="AD3627" i="1"/>
  <c r="AE3627" i="1"/>
  <c r="AF3627" i="1"/>
  <c r="AG3627" i="1"/>
  <c r="AH3627" i="1"/>
  <c r="AI3627" i="1"/>
  <c r="AJ3627" i="1"/>
  <c r="AK3627" i="1"/>
  <c r="AO3627" i="1"/>
  <c r="AN3627" i="1" s="1"/>
  <c r="AT3627" i="1"/>
  <c r="AU3627" i="1"/>
  <c r="AV3627" i="1"/>
  <c r="AW3627" i="1"/>
  <c r="BB3627" i="1" s="1"/>
  <c r="AC3628" i="1"/>
  <c r="AD3628" i="1"/>
  <c r="AE3628" i="1"/>
  <c r="AF3628" i="1"/>
  <c r="AO3628" i="1" s="1"/>
  <c r="AG3628" i="1"/>
  <c r="AH3628" i="1"/>
  <c r="AI3628" i="1"/>
  <c r="AJ3628" i="1"/>
  <c r="AK3628" i="1"/>
  <c r="AT3628" i="1"/>
  <c r="AU3628" i="1"/>
  <c r="AV3628" i="1"/>
  <c r="AW3628" i="1"/>
  <c r="BB3628" i="1" s="1"/>
  <c r="AC3629" i="1"/>
  <c r="AD3629" i="1"/>
  <c r="AE3629" i="1"/>
  <c r="AF3629" i="1"/>
  <c r="AG3629" i="1"/>
  <c r="AH3629" i="1"/>
  <c r="AI3629" i="1"/>
  <c r="AJ3629" i="1"/>
  <c r="AK3629" i="1"/>
  <c r="AO3629" i="1"/>
  <c r="AN3629" i="1" s="1"/>
  <c r="AT3629" i="1"/>
  <c r="AU3629" i="1"/>
  <c r="AV3629" i="1"/>
  <c r="AW3629" i="1"/>
  <c r="BB3629" i="1" s="1"/>
  <c r="AC3630" i="1"/>
  <c r="AD3630" i="1"/>
  <c r="AE3630" i="1"/>
  <c r="AF3630" i="1"/>
  <c r="AO3630" i="1" s="1"/>
  <c r="AG3630" i="1"/>
  <c r="AH3630" i="1"/>
  <c r="AI3630" i="1"/>
  <c r="AJ3630" i="1"/>
  <c r="AK3630" i="1"/>
  <c r="AT3630" i="1"/>
  <c r="AU3630" i="1"/>
  <c r="AV3630" i="1"/>
  <c r="AW3630" i="1"/>
  <c r="BB3630" i="1" s="1"/>
  <c r="AC3631" i="1"/>
  <c r="AD3631" i="1"/>
  <c r="AE3631" i="1"/>
  <c r="AF3631" i="1"/>
  <c r="AO3631" i="1" s="1"/>
  <c r="AN3631" i="1" s="1"/>
  <c r="AG3631" i="1"/>
  <c r="AH3631" i="1"/>
  <c r="AI3631" i="1"/>
  <c r="AJ3631" i="1"/>
  <c r="AK3631" i="1"/>
  <c r="AT3631" i="1"/>
  <c r="AU3631" i="1"/>
  <c r="AV3631" i="1"/>
  <c r="AW3631" i="1"/>
  <c r="BB3631" i="1" s="1"/>
  <c r="AC3632" i="1"/>
  <c r="AD3632" i="1"/>
  <c r="AE3632" i="1"/>
  <c r="AF3632" i="1"/>
  <c r="AO3632" i="1" s="1"/>
  <c r="AG3632" i="1"/>
  <c r="AH3632" i="1"/>
  <c r="AI3632" i="1"/>
  <c r="AJ3632" i="1"/>
  <c r="AK3632" i="1"/>
  <c r="AT3632" i="1"/>
  <c r="AU3632" i="1"/>
  <c r="AV3632" i="1"/>
  <c r="AW3632" i="1"/>
  <c r="BB3632" i="1" s="1"/>
  <c r="AC3633" i="1"/>
  <c r="AD3633" i="1"/>
  <c r="AE3633" i="1"/>
  <c r="AF3633" i="1"/>
  <c r="AO3633" i="1" s="1"/>
  <c r="AN3633" i="1" s="1"/>
  <c r="AG3633" i="1"/>
  <c r="AH3633" i="1"/>
  <c r="AI3633" i="1"/>
  <c r="AJ3633" i="1"/>
  <c r="AK3633" i="1"/>
  <c r="AT3633" i="1"/>
  <c r="AU3633" i="1"/>
  <c r="AV3633" i="1"/>
  <c r="AW3633" i="1"/>
  <c r="BB3633" i="1" s="1"/>
  <c r="AC3634" i="1"/>
  <c r="AD3634" i="1"/>
  <c r="AE3634" i="1"/>
  <c r="AF3634" i="1"/>
  <c r="AO3634" i="1" s="1"/>
  <c r="AG3634" i="1"/>
  <c r="AH3634" i="1"/>
  <c r="AI3634" i="1"/>
  <c r="AJ3634" i="1"/>
  <c r="AK3634" i="1"/>
  <c r="AT3634" i="1"/>
  <c r="AU3634" i="1"/>
  <c r="AV3634" i="1"/>
  <c r="AW3634" i="1"/>
  <c r="BB3634" i="1" s="1"/>
  <c r="AC3635" i="1"/>
  <c r="AD3635" i="1"/>
  <c r="AE3635" i="1"/>
  <c r="AF3635" i="1"/>
  <c r="AG3635" i="1"/>
  <c r="AH3635" i="1"/>
  <c r="AI3635" i="1"/>
  <c r="AJ3635" i="1"/>
  <c r="AK3635" i="1"/>
  <c r="AO3635" i="1"/>
  <c r="AN3635" i="1" s="1"/>
  <c r="AT3635" i="1"/>
  <c r="AU3635" i="1"/>
  <c r="AV3635" i="1"/>
  <c r="AW3635" i="1"/>
  <c r="BB3635" i="1" s="1"/>
  <c r="AC3636" i="1"/>
  <c r="AD3636" i="1"/>
  <c r="AE3636" i="1"/>
  <c r="AF3636" i="1"/>
  <c r="AO3636" i="1" s="1"/>
  <c r="AG3636" i="1"/>
  <c r="AH3636" i="1"/>
  <c r="AI3636" i="1"/>
  <c r="AJ3636" i="1"/>
  <c r="AK3636" i="1"/>
  <c r="AT3636" i="1"/>
  <c r="AU3636" i="1"/>
  <c r="AV3636" i="1"/>
  <c r="AW3636" i="1"/>
  <c r="BB3636" i="1" s="1"/>
  <c r="AC3637" i="1"/>
  <c r="AD3637" i="1"/>
  <c r="AE3637" i="1"/>
  <c r="AF3637" i="1"/>
  <c r="AG3637" i="1"/>
  <c r="AH3637" i="1"/>
  <c r="AI3637" i="1"/>
  <c r="AJ3637" i="1"/>
  <c r="AK3637" i="1"/>
  <c r="AO3637" i="1"/>
  <c r="AN3637" i="1" s="1"/>
  <c r="AT3637" i="1"/>
  <c r="AU3637" i="1"/>
  <c r="AV3637" i="1"/>
  <c r="AW3637" i="1"/>
  <c r="BB3637" i="1" s="1"/>
  <c r="AC3638" i="1"/>
  <c r="AD3638" i="1"/>
  <c r="AE3638" i="1"/>
  <c r="AF3638" i="1"/>
  <c r="AO3638" i="1" s="1"/>
  <c r="AP3638" i="1" s="1"/>
  <c r="AG3638" i="1"/>
  <c r="AH3638" i="1"/>
  <c r="AI3638" i="1"/>
  <c r="AJ3638" i="1"/>
  <c r="AK3638" i="1"/>
  <c r="AT3638" i="1"/>
  <c r="AU3638" i="1"/>
  <c r="AV3638" i="1"/>
  <c r="AW3638" i="1"/>
  <c r="BB3638" i="1" s="1"/>
  <c r="AC3639" i="1"/>
  <c r="AD3639" i="1"/>
  <c r="AE3639" i="1"/>
  <c r="AF3639" i="1"/>
  <c r="AG3639" i="1"/>
  <c r="AH3639" i="1"/>
  <c r="AI3639" i="1"/>
  <c r="AJ3639" i="1"/>
  <c r="AK3639" i="1"/>
  <c r="AO3639" i="1"/>
  <c r="AT3639" i="1"/>
  <c r="AU3639" i="1"/>
  <c r="AV3639" i="1"/>
  <c r="AW3639" i="1"/>
  <c r="BB3639" i="1" s="1"/>
  <c r="AC3640" i="1"/>
  <c r="AD3640" i="1"/>
  <c r="AE3640" i="1"/>
  <c r="AF3640" i="1"/>
  <c r="AO3640" i="1" s="1"/>
  <c r="AP3640" i="1" s="1"/>
  <c r="AG3640" i="1"/>
  <c r="AH3640" i="1"/>
  <c r="AI3640" i="1"/>
  <c r="AJ3640" i="1"/>
  <c r="AK3640" i="1"/>
  <c r="AT3640" i="1"/>
  <c r="AU3640" i="1"/>
  <c r="AV3640" i="1"/>
  <c r="AW3640" i="1"/>
  <c r="BB3640" i="1" s="1"/>
  <c r="AC3641" i="1"/>
  <c r="AD3641" i="1"/>
  <c r="AE3641" i="1"/>
  <c r="AF3641" i="1"/>
  <c r="AG3641" i="1"/>
  <c r="AH3641" i="1"/>
  <c r="AI3641" i="1"/>
  <c r="AJ3641" i="1"/>
  <c r="AK3641" i="1"/>
  <c r="AO3641" i="1"/>
  <c r="AT3641" i="1"/>
  <c r="AU3641" i="1"/>
  <c r="AV3641" i="1"/>
  <c r="AW3641" i="1"/>
  <c r="BB3641" i="1" s="1"/>
  <c r="AC3642" i="1"/>
  <c r="AD3642" i="1"/>
  <c r="AE3642" i="1"/>
  <c r="AF3642" i="1"/>
  <c r="AO3642" i="1" s="1"/>
  <c r="AP3642" i="1" s="1"/>
  <c r="AG3642" i="1"/>
  <c r="AH3642" i="1"/>
  <c r="AI3642" i="1"/>
  <c r="AJ3642" i="1"/>
  <c r="AK3642" i="1"/>
  <c r="AT3642" i="1"/>
  <c r="AU3642" i="1"/>
  <c r="AV3642" i="1"/>
  <c r="AW3642" i="1"/>
  <c r="BB3642" i="1" s="1"/>
  <c r="AC3643" i="1"/>
  <c r="AD3643" i="1"/>
  <c r="AE3643" i="1"/>
  <c r="AF3643" i="1"/>
  <c r="AG3643" i="1"/>
  <c r="AH3643" i="1"/>
  <c r="AI3643" i="1"/>
  <c r="AJ3643" i="1"/>
  <c r="AK3643" i="1"/>
  <c r="AO3643" i="1"/>
  <c r="AT3643" i="1"/>
  <c r="AU3643" i="1"/>
  <c r="AV3643" i="1"/>
  <c r="AW3643" i="1"/>
  <c r="BB3643" i="1" s="1"/>
  <c r="AC3644" i="1"/>
  <c r="AD3644" i="1"/>
  <c r="AE3644" i="1"/>
  <c r="AF3644" i="1"/>
  <c r="AO3644" i="1" s="1"/>
  <c r="AP3644" i="1" s="1"/>
  <c r="AG3644" i="1"/>
  <c r="AH3644" i="1"/>
  <c r="AI3644" i="1"/>
  <c r="AJ3644" i="1"/>
  <c r="AK3644" i="1"/>
  <c r="AT3644" i="1"/>
  <c r="AU3644" i="1"/>
  <c r="AV3644" i="1"/>
  <c r="AW3644" i="1"/>
  <c r="BB3644" i="1" s="1"/>
  <c r="AC3645" i="1"/>
  <c r="AD3645" i="1"/>
  <c r="AE3645" i="1"/>
  <c r="AF3645" i="1"/>
  <c r="AG3645" i="1"/>
  <c r="AH3645" i="1"/>
  <c r="AI3645" i="1"/>
  <c r="AJ3645" i="1"/>
  <c r="AK3645" i="1"/>
  <c r="AO3645" i="1"/>
  <c r="AT3645" i="1"/>
  <c r="AU3645" i="1"/>
  <c r="AV3645" i="1"/>
  <c r="AW3645" i="1"/>
  <c r="BB3645" i="1" s="1"/>
  <c r="AC3646" i="1"/>
  <c r="AD3646" i="1"/>
  <c r="AE3646" i="1"/>
  <c r="AF3646" i="1"/>
  <c r="AO3646" i="1" s="1"/>
  <c r="AP3646" i="1" s="1"/>
  <c r="AG3646" i="1"/>
  <c r="AH3646" i="1"/>
  <c r="AI3646" i="1"/>
  <c r="AJ3646" i="1"/>
  <c r="AK3646" i="1"/>
  <c r="AT3646" i="1"/>
  <c r="AU3646" i="1"/>
  <c r="AV3646" i="1"/>
  <c r="AW3646" i="1"/>
  <c r="BB3646" i="1" s="1"/>
  <c r="AC3647" i="1"/>
  <c r="AD3647" i="1"/>
  <c r="AE3647" i="1"/>
  <c r="AF3647" i="1"/>
  <c r="AG3647" i="1"/>
  <c r="AH3647" i="1"/>
  <c r="AI3647" i="1"/>
  <c r="AJ3647" i="1"/>
  <c r="AK3647" i="1"/>
  <c r="AO3647" i="1"/>
  <c r="AT3647" i="1"/>
  <c r="AU3647" i="1"/>
  <c r="AV3647" i="1"/>
  <c r="AW3647" i="1"/>
  <c r="BB3647" i="1" s="1"/>
  <c r="AC3648" i="1"/>
  <c r="AD3648" i="1"/>
  <c r="AE3648" i="1"/>
  <c r="AF3648" i="1"/>
  <c r="AO3648" i="1" s="1"/>
  <c r="AP3648" i="1" s="1"/>
  <c r="AG3648" i="1"/>
  <c r="AH3648" i="1"/>
  <c r="AI3648" i="1"/>
  <c r="AJ3648" i="1"/>
  <c r="AK3648" i="1"/>
  <c r="AT3648" i="1"/>
  <c r="AU3648" i="1"/>
  <c r="AV3648" i="1"/>
  <c r="AW3648" i="1"/>
  <c r="BB3648" i="1" s="1"/>
  <c r="AC3649" i="1"/>
  <c r="AD3649" i="1"/>
  <c r="AE3649" i="1"/>
  <c r="AF3649" i="1"/>
  <c r="AG3649" i="1"/>
  <c r="AH3649" i="1"/>
  <c r="AI3649" i="1"/>
  <c r="AJ3649" i="1"/>
  <c r="AK3649" i="1"/>
  <c r="AO3649" i="1"/>
  <c r="AT3649" i="1"/>
  <c r="AU3649" i="1"/>
  <c r="AV3649" i="1"/>
  <c r="AW3649" i="1"/>
  <c r="BB3649" i="1" s="1"/>
  <c r="AC3650" i="1"/>
  <c r="AD3650" i="1"/>
  <c r="AE3650" i="1"/>
  <c r="AF3650" i="1"/>
  <c r="AO3650" i="1" s="1"/>
  <c r="AP3650" i="1" s="1"/>
  <c r="AG3650" i="1"/>
  <c r="AH3650" i="1"/>
  <c r="AI3650" i="1"/>
  <c r="AJ3650" i="1"/>
  <c r="AK3650" i="1"/>
  <c r="AT3650" i="1"/>
  <c r="AU3650" i="1"/>
  <c r="AV3650" i="1"/>
  <c r="AW3650" i="1"/>
  <c r="BB3650" i="1" s="1"/>
  <c r="AC3651" i="1"/>
  <c r="AD3651" i="1"/>
  <c r="AE3651" i="1"/>
  <c r="AF3651" i="1"/>
  <c r="AG3651" i="1"/>
  <c r="AH3651" i="1"/>
  <c r="AI3651" i="1"/>
  <c r="AJ3651" i="1"/>
  <c r="AK3651" i="1"/>
  <c r="AO3651" i="1"/>
  <c r="AT3651" i="1"/>
  <c r="AU3651" i="1"/>
  <c r="AV3651" i="1"/>
  <c r="AW3651" i="1"/>
  <c r="BB3651" i="1" s="1"/>
  <c r="AC3652" i="1"/>
  <c r="AD3652" i="1"/>
  <c r="AE3652" i="1"/>
  <c r="AF3652" i="1"/>
  <c r="AO3652" i="1" s="1"/>
  <c r="AP3652" i="1" s="1"/>
  <c r="AG3652" i="1"/>
  <c r="AH3652" i="1"/>
  <c r="AI3652" i="1"/>
  <c r="AJ3652" i="1"/>
  <c r="AK3652" i="1"/>
  <c r="AT3652" i="1"/>
  <c r="AU3652" i="1"/>
  <c r="AV3652" i="1"/>
  <c r="AW3652" i="1"/>
  <c r="BB3652" i="1" s="1"/>
  <c r="AC3653" i="1"/>
  <c r="AD3653" i="1"/>
  <c r="AE3653" i="1"/>
  <c r="AF3653" i="1"/>
  <c r="AG3653" i="1"/>
  <c r="AH3653" i="1"/>
  <c r="AI3653" i="1"/>
  <c r="AJ3653" i="1"/>
  <c r="AK3653" i="1"/>
  <c r="AO3653" i="1"/>
  <c r="AT3653" i="1"/>
  <c r="AU3653" i="1"/>
  <c r="AV3653" i="1"/>
  <c r="AW3653" i="1"/>
  <c r="BB3653" i="1" s="1"/>
  <c r="AC3654" i="1"/>
  <c r="AD3654" i="1"/>
  <c r="AE3654" i="1"/>
  <c r="AF3654" i="1"/>
  <c r="AO3654" i="1" s="1"/>
  <c r="AP3654" i="1" s="1"/>
  <c r="AG3654" i="1"/>
  <c r="AH3654" i="1"/>
  <c r="AI3654" i="1"/>
  <c r="AJ3654" i="1"/>
  <c r="AK3654" i="1"/>
  <c r="AT3654" i="1"/>
  <c r="AU3654" i="1"/>
  <c r="AV3654" i="1"/>
  <c r="AW3654" i="1"/>
  <c r="BB3654" i="1" s="1"/>
  <c r="AC3655" i="1"/>
  <c r="AD3655" i="1"/>
  <c r="AE3655" i="1"/>
  <c r="AF3655" i="1"/>
  <c r="AG3655" i="1"/>
  <c r="AH3655" i="1"/>
  <c r="AI3655" i="1"/>
  <c r="AJ3655" i="1"/>
  <c r="AK3655" i="1"/>
  <c r="AO3655" i="1"/>
  <c r="AT3655" i="1"/>
  <c r="AU3655" i="1"/>
  <c r="AV3655" i="1"/>
  <c r="AW3655" i="1"/>
  <c r="BB3655" i="1" s="1"/>
  <c r="AC3656" i="1"/>
  <c r="AD3656" i="1"/>
  <c r="AE3656" i="1"/>
  <c r="AF3656" i="1"/>
  <c r="AO3656" i="1" s="1"/>
  <c r="AP3656" i="1" s="1"/>
  <c r="AG3656" i="1"/>
  <c r="AH3656" i="1"/>
  <c r="AI3656" i="1"/>
  <c r="AJ3656" i="1"/>
  <c r="AK3656" i="1"/>
  <c r="AT3656" i="1"/>
  <c r="AU3656" i="1"/>
  <c r="AV3656" i="1"/>
  <c r="AW3656" i="1"/>
  <c r="BB3656" i="1" s="1"/>
  <c r="AC3657" i="1"/>
  <c r="AD3657" i="1"/>
  <c r="AE3657" i="1"/>
  <c r="AF3657" i="1"/>
  <c r="AG3657" i="1"/>
  <c r="AH3657" i="1"/>
  <c r="AI3657" i="1"/>
  <c r="AJ3657" i="1"/>
  <c r="AK3657" i="1"/>
  <c r="AO3657" i="1"/>
  <c r="AT3657" i="1"/>
  <c r="AU3657" i="1"/>
  <c r="AV3657" i="1"/>
  <c r="AW3657" i="1"/>
  <c r="BB3657" i="1" s="1"/>
  <c r="AC3658" i="1"/>
  <c r="AD3658" i="1"/>
  <c r="AE3658" i="1"/>
  <c r="AF3658" i="1"/>
  <c r="AO3658" i="1" s="1"/>
  <c r="AP3658" i="1" s="1"/>
  <c r="AG3658" i="1"/>
  <c r="AH3658" i="1"/>
  <c r="AI3658" i="1"/>
  <c r="AJ3658" i="1"/>
  <c r="AK3658" i="1"/>
  <c r="AT3658" i="1"/>
  <c r="AU3658" i="1"/>
  <c r="AV3658" i="1"/>
  <c r="AW3658" i="1"/>
  <c r="BB3658" i="1" s="1"/>
  <c r="AC3659" i="1"/>
  <c r="AD3659" i="1"/>
  <c r="AE3659" i="1"/>
  <c r="AF3659" i="1"/>
  <c r="AG3659" i="1"/>
  <c r="AH3659" i="1"/>
  <c r="AI3659" i="1"/>
  <c r="AJ3659" i="1"/>
  <c r="AK3659" i="1"/>
  <c r="AO3659" i="1"/>
  <c r="AT3659" i="1"/>
  <c r="AU3659" i="1"/>
  <c r="AV3659" i="1"/>
  <c r="AW3659" i="1"/>
  <c r="BB3659" i="1" s="1"/>
  <c r="AC3660" i="1"/>
  <c r="AD3660" i="1"/>
  <c r="AE3660" i="1"/>
  <c r="AF3660" i="1"/>
  <c r="AO3660" i="1" s="1"/>
  <c r="AP3660" i="1" s="1"/>
  <c r="AG3660" i="1"/>
  <c r="AH3660" i="1"/>
  <c r="AI3660" i="1"/>
  <c r="AJ3660" i="1"/>
  <c r="AK3660" i="1"/>
  <c r="AT3660" i="1"/>
  <c r="AU3660" i="1"/>
  <c r="AV3660" i="1"/>
  <c r="AW3660" i="1"/>
  <c r="BB3660" i="1" s="1"/>
  <c r="AC3661" i="1"/>
  <c r="AD3661" i="1"/>
  <c r="AE3661" i="1"/>
  <c r="AF3661" i="1"/>
  <c r="AG3661" i="1"/>
  <c r="AH3661" i="1"/>
  <c r="AI3661" i="1"/>
  <c r="AJ3661" i="1"/>
  <c r="AK3661" i="1"/>
  <c r="AO3661" i="1"/>
  <c r="AT3661" i="1"/>
  <c r="AU3661" i="1"/>
  <c r="AV3661" i="1"/>
  <c r="AW3661" i="1"/>
  <c r="AX3661" i="1" s="1"/>
  <c r="AC3662" i="1"/>
  <c r="AD3662" i="1"/>
  <c r="AE3662" i="1"/>
  <c r="AF3662" i="1"/>
  <c r="AO3662" i="1" s="1"/>
  <c r="AP3662" i="1" s="1"/>
  <c r="AG3662" i="1"/>
  <c r="AH3662" i="1"/>
  <c r="AI3662" i="1"/>
  <c r="AJ3662" i="1"/>
  <c r="AK3662" i="1"/>
  <c r="AT3662" i="1"/>
  <c r="AU3662" i="1"/>
  <c r="AV3662" i="1"/>
  <c r="AW3662" i="1"/>
  <c r="BB3662" i="1" s="1"/>
  <c r="AC3663" i="1"/>
  <c r="AD3663" i="1"/>
  <c r="AE3663" i="1"/>
  <c r="AF3663" i="1"/>
  <c r="AG3663" i="1"/>
  <c r="AH3663" i="1"/>
  <c r="AI3663" i="1"/>
  <c r="AJ3663" i="1"/>
  <c r="AK3663" i="1"/>
  <c r="AO3663" i="1"/>
  <c r="AT3663" i="1"/>
  <c r="AU3663" i="1"/>
  <c r="AV3663" i="1"/>
  <c r="AW3663" i="1"/>
  <c r="BB3663" i="1" s="1"/>
  <c r="AC3664" i="1"/>
  <c r="AD3664" i="1"/>
  <c r="AE3664" i="1"/>
  <c r="AF3664" i="1"/>
  <c r="AO3664" i="1" s="1"/>
  <c r="AP3664" i="1" s="1"/>
  <c r="AG3664" i="1"/>
  <c r="AH3664" i="1"/>
  <c r="AI3664" i="1"/>
  <c r="AJ3664" i="1"/>
  <c r="AK3664" i="1"/>
  <c r="AT3664" i="1"/>
  <c r="AU3664" i="1"/>
  <c r="AV3664" i="1"/>
  <c r="AW3664" i="1"/>
  <c r="BB3664" i="1" s="1"/>
  <c r="AC3665" i="1"/>
  <c r="AD3665" i="1"/>
  <c r="AE3665" i="1"/>
  <c r="AF3665" i="1"/>
  <c r="AG3665" i="1"/>
  <c r="AH3665" i="1"/>
  <c r="AI3665" i="1"/>
  <c r="AJ3665" i="1"/>
  <c r="AK3665" i="1"/>
  <c r="AO3665" i="1"/>
  <c r="AT3665" i="1"/>
  <c r="AU3665" i="1"/>
  <c r="AV3665" i="1"/>
  <c r="AW3665" i="1"/>
  <c r="BB3665" i="1" s="1"/>
  <c r="AC3666" i="1"/>
  <c r="AD3666" i="1"/>
  <c r="AE3666" i="1"/>
  <c r="AF3666" i="1"/>
  <c r="AO3666" i="1" s="1"/>
  <c r="AP3666" i="1" s="1"/>
  <c r="AG3666" i="1"/>
  <c r="AH3666" i="1"/>
  <c r="AI3666" i="1"/>
  <c r="AJ3666" i="1"/>
  <c r="AK3666" i="1"/>
  <c r="AT3666" i="1"/>
  <c r="AU3666" i="1"/>
  <c r="AV3666" i="1"/>
  <c r="AW3666" i="1"/>
  <c r="BB3666" i="1" s="1"/>
  <c r="AC3667" i="1"/>
  <c r="AD3667" i="1"/>
  <c r="AE3667" i="1"/>
  <c r="AF3667" i="1"/>
  <c r="AG3667" i="1"/>
  <c r="AH3667" i="1"/>
  <c r="AI3667" i="1"/>
  <c r="AJ3667" i="1"/>
  <c r="AK3667" i="1"/>
  <c r="AO3667" i="1"/>
  <c r="AT3667" i="1"/>
  <c r="AU3667" i="1"/>
  <c r="AV3667" i="1"/>
  <c r="AW3667" i="1"/>
  <c r="BB3667" i="1" s="1"/>
  <c r="AC3668" i="1"/>
  <c r="AD3668" i="1"/>
  <c r="AE3668" i="1"/>
  <c r="AF3668" i="1"/>
  <c r="AO3668" i="1" s="1"/>
  <c r="AP3668" i="1" s="1"/>
  <c r="AG3668" i="1"/>
  <c r="AH3668" i="1"/>
  <c r="AI3668" i="1"/>
  <c r="AJ3668" i="1"/>
  <c r="AK3668" i="1"/>
  <c r="AT3668" i="1"/>
  <c r="AU3668" i="1"/>
  <c r="AV3668" i="1"/>
  <c r="AW3668" i="1"/>
  <c r="BB3668" i="1" s="1"/>
  <c r="AC3669" i="1"/>
  <c r="AD3669" i="1"/>
  <c r="AE3669" i="1"/>
  <c r="AF3669" i="1"/>
  <c r="AG3669" i="1"/>
  <c r="AH3669" i="1"/>
  <c r="AI3669" i="1"/>
  <c r="AJ3669" i="1"/>
  <c r="AK3669" i="1"/>
  <c r="AO3669" i="1"/>
  <c r="AT3669" i="1"/>
  <c r="AU3669" i="1"/>
  <c r="AV3669" i="1"/>
  <c r="AW3669" i="1"/>
  <c r="BB3669" i="1" s="1"/>
  <c r="AC3670" i="1"/>
  <c r="AD3670" i="1"/>
  <c r="AE3670" i="1"/>
  <c r="AF3670" i="1"/>
  <c r="AO3670" i="1" s="1"/>
  <c r="AP3670" i="1" s="1"/>
  <c r="AG3670" i="1"/>
  <c r="AH3670" i="1"/>
  <c r="AI3670" i="1"/>
  <c r="AJ3670" i="1"/>
  <c r="AK3670" i="1"/>
  <c r="AT3670" i="1"/>
  <c r="AU3670" i="1"/>
  <c r="AV3670" i="1"/>
  <c r="AW3670" i="1"/>
  <c r="BB3670" i="1" s="1"/>
  <c r="AC3671" i="1"/>
  <c r="AD3671" i="1"/>
  <c r="AE3671" i="1"/>
  <c r="AF3671" i="1"/>
  <c r="AG3671" i="1"/>
  <c r="AH3671" i="1"/>
  <c r="AI3671" i="1"/>
  <c r="AJ3671" i="1"/>
  <c r="AK3671" i="1"/>
  <c r="AO3671" i="1"/>
  <c r="AT3671" i="1"/>
  <c r="AU3671" i="1"/>
  <c r="AV3671" i="1"/>
  <c r="AW3671" i="1"/>
  <c r="BB3671" i="1" s="1"/>
  <c r="AC3672" i="1"/>
  <c r="AD3672" i="1"/>
  <c r="AE3672" i="1"/>
  <c r="AF3672" i="1"/>
  <c r="AO3672" i="1" s="1"/>
  <c r="AP3672" i="1" s="1"/>
  <c r="AG3672" i="1"/>
  <c r="AH3672" i="1"/>
  <c r="AI3672" i="1"/>
  <c r="AJ3672" i="1"/>
  <c r="AK3672" i="1"/>
  <c r="AT3672" i="1"/>
  <c r="AU3672" i="1"/>
  <c r="AV3672" i="1"/>
  <c r="AW3672" i="1"/>
  <c r="BB3672" i="1" s="1"/>
  <c r="AC3673" i="1"/>
  <c r="AD3673" i="1"/>
  <c r="AE3673" i="1"/>
  <c r="AF3673" i="1"/>
  <c r="AG3673" i="1"/>
  <c r="AH3673" i="1"/>
  <c r="AI3673" i="1"/>
  <c r="AJ3673" i="1"/>
  <c r="AK3673" i="1"/>
  <c r="AO3673" i="1"/>
  <c r="AT3673" i="1"/>
  <c r="AU3673" i="1"/>
  <c r="AV3673" i="1"/>
  <c r="AW3673" i="1"/>
  <c r="BB3673" i="1" s="1"/>
  <c r="AC3674" i="1"/>
  <c r="AD3674" i="1"/>
  <c r="AE3674" i="1"/>
  <c r="AF3674" i="1"/>
  <c r="AO3674" i="1" s="1"/>
  <c r="AP3674" i="1" s="1"/>
  <c r="AG3674" i="1"/>
  <c r="AH3674" i="1"/>
  <c r="AI3674" i="1"/>
  <c r="AJ3674" i="1"/>
  <c r="AK3674" i="1"/>
  <c r="AT3674" i="1"/>
  <c r="AU3674" i="1"/>
  <c r="AV3674" i="1"/>
  <c r="AW3674" i="1"/>
  <c r="BB3674" i="1" s="1"/>
  <c r="AC3675" i="1"/>
  <c r="AD3675" i="1"/>
  <c r="AE3675" i="1"/>
  <c r="AF3675" i="1"/>
  <c r="AG3675" i="1"/>
  <c r="AH3675" i="1"/>
  <c r="AI3675" i="1"/>
  <c r="AJ3675" i="1"/>
  <c r="AK3675" i="1"/>
  <c r="AO3675" i="1"/>
  <c r="AT3675" i="1"/>
  <c r="AU3675" i="1"/>
  <c r="AV3675" i="1"/>
  <c r="AW3675" i="1"/>
  <c r="BB3675" i="1" s="1"/>
  <c r="AC3676" i="1"/>
  <c r="AD3676" i="1"/>
  <c r="AE3676" i="1"/>
  <c r="AF3676" i="1"/>
  <c r="AO3676" i="1" s="1"/>
  <c r="AP3676" i="1" s="1"/>
  <c r="AG3676" i="1"/>
  <c r="AH3676" i="1"/>
  <c r="AI3676" i="1"/>
  <c r="AJ3676" i="1"/>
  <c r="AK3676" i="1"/>
  <c r="AT3676" i="1"/>
  <c r="AU3676" i="1"/>
  <c r="AV3676" i="1"/>
  <c r="AW3676" i="1"/>
  <c r="BB3676" i="1" s="1"/>
  <c r="AC3677" i="1"/>
  <c r="AD3677" i="1"/>
  <c r="AE3677" i="1"/>
  <c r="AF3677" i="1"/>
  <c r="AG3677" i="1"/>
  <c r="AH3677" i="1"/>
  <c r="AI3677" i="1"/>
  <c r="AJ3677" i="1"/>
  <c r="AK3677" i="1"/>
  <c r="AO3677" i="1"/>
  <c r="AT3677" i="1"/>
  <c r="AU3677" i="1"/>
  <c r="AV3677" i="1"/>
  <c r="AW3677" i="1"/>
  <c r="BB3677" i="1" s="1"/>
  <c r="AC3678" i="1"/>
  <c r="AD3678" i="1"/>
  <c r="AE3678" i="1"/>
  <c r="AF3678" i="1"/>
  <c r="AO3678" i="1" s="1"/>
  <c r="AP3678" i="1" s="1"/>
  <c r="AG3678" i="1"/>
  <c r="AH3678" i="1"/>
  <c r="AI3678" i="1"/>
  <c r="AJ3678" i="1"/>
  <c r="AK3678" i="1"/>
  <c r="AT3678" i="1"/>
  <c r="AU3678" i="1"/>
  <c r="AV3678" i="1"/>
  <c r="AW3678" i="1"/>
  <c r="BB3678" i="1" s="1"/>
  <c r="AC3679" i="1"/>
  <c r="AD3679" i="1"/>
  <c r="AE3679" i="1"/>
  <c r="AF3679" i="1"/>
  <c r="AG3679" i="1"/>
  <c r="AH3679" i="1"/>
  <c r="AI3679" i="1"/>
  <c r="AJ3679" i="1"/>
  <c r="AK3679" i="1"/>
  <c r="AO3679" i="1"/>
  <c r="AT3679" i="1"/>
  <c r="AU3679" i="1"/>
  <c r="AV3679" i="1"/>
  <c r="AW3679" i="1"/>
  <c r="BB3679" i="1" s="1"/>
  <c r="AC3680" i="1"/>
  <c r="AD3680" i="1"/>
  <c r="AE3680" i="1"/>
  <c r="AF3680" i="1"/>
  <c r="AO3680" i="1" s="1"/>
  <c r="AP3680" i="1" s="1"/>
  <c r="AG3680" i="1"/>
  <c r="AH3680" i="1"/>
  <c r="AI3680" i="1"/>
  <c r="AJ3680" i="1"/>
  <c r="AK3680" i="1"/>
  <c r="AT3680" i="1"/>
  <c r="AU3680" i="1"/>
  <c r="AV3680" i="1"/>
  <c r="AW3680" i="1"/>
  <c r="BB3680" i="1" s="1"/>
  <c r="AC3681" i="1"/>
  <c r="AD3681" i="1"/>
  <c r="AE3681" i="1"/>
  <c r="AF3681" i="1"/>
  <c r="AG3681" i="1"/>
  <c r="AH3681" i="1"/>
  <c r="AI3681" i="1"/>
  <c r="AJ3681" i="1"/>
  <c r="AK3681" i="1"/>
  <c r="AO3681" i="1"/>
  <c r="AT3681" i="1"/>
  <c r="AU3681" i="1"/>
  <c r="AV3681" i="1"/>
  <c r="AW3681" i="1"/>
  <c r="BB3681" i="1" s="1"/>
  <c r="AC3682" i="1"/>
  <c r="AD3682" i="1"/>
  <c r="AE3682" i="1"/>
  <c r="AF3682" i="1"/>
  <c r="AO3682" i="1" s="1"/>
  <c r="AP3682" i="1" s="1"/>
  <c r="AG3682" i="1"/>
  <c r="AH3682" i="1"/>
  <c r="AI3682" i="1"/>
  <c r="AJ3682" i="1"/>
  <c r="AK3682" i="1"/>
  <c r="AT3682" i="1"/>
  <c r="AU3682" i="1"/>
  <c r="AV3682" i="1"/>
  <c r="AW3682" i="1"/>
  <c r="BB3682" i="1" s="1"/>
  <c r="AC3683" i="1"/>
  <c r="AD3683" i="1"/>
  <c r="AE3683" i="1"/>
  <c r="AF3683" i="1"/>
  <c r="AG3683" i="1"/>
  <c r="AH3683" i="1"/>
  <c r="AI3683" i="1"/>
  <c r="AJ3683" i="1"/>
  <c r="AK3683" i="1"/>
  <c r="AO3683" i="1"/>
  <c r="AT3683" i="1"/>
  <c r="AU3683" i="1"/>
  <c r="AV3683" i="1"/>
  <c r="AW3683" i="1"/>
  <c r="BB3683" i="1" s="1"/>
  <c r="AC3684" i="1"/>
  <c r="AD3684" i="1"/>
  <c r="AE3684" i="1"/>
  <c r="AF3684" i="1"/>
  <c r="AO3684" i="1" s="1"/>
  <c r="AP3684" i="1" s="1"/>
  <c r="AG3684" i="1"/>
  <c r="AH3684" i="1"/>
  <c r="AI3684" i="1"/>
  <c r="AJ3684" i="1"/>
  <c r="AK3684" i="1"/>
  <c r="AT3684" i="1"/>
  <c r="AU3684" i="1"/>
  <c r="AV3684" i="1"/>
  <c r="AW3684" i="1"/>
  <c r="BB3684" i="1" s="1"/>
  <c r="AC3685" i="1"/>
  <c r="AD3685" i="1"/>
  <c r="AE3685" i="1"/>
  <c r="AF3685" i="1"/>
  <c r="AG3685" i="1"/>
  <c r="AH3685" i="1"/>
  <c r="AI3685" i="1"/>
  <c r="AJ3685" i="1"/>
  <c r="AK3685" i="1"/>
  <c r="AO3685" i="1"/>
  <c r="AT3685" i="1"/>
  <c r="AU3685" i="1"/>
  <c r="AV3685" i="1"/>
  <c r="AW3685" i="1"/>
  <c r="BB3685" i="1" s="1"/>
  <c r="AC3686" i="1"/>
  <c r="AD3686" i="1"/>
  <c r="AE3686" i="1"/>
  <c r="AF3686" i="1"/>
  <c r="AO3686" i="1" s="1"/>
  <c r="AP3686" i="1" s="1"/>
  <c r="AG3686" i="1"/>
  <c r="AH3686" i="1"/>
  <c r="AI3686" i="1"/>
  <c r="AJ3686" i="1"/>
  <c r="AK3686" i="1"/>
  <c r="AT3686" i="1"/>
  <c r="AU3686" i="1"/>
  <c r="AV3686" i="1"/>
  <c r="AW3686" i="1"/>
  <c r="BB3686" i="1" s="1"/>
  <c r="AC3687" i="1"/>
  <c r="AD3687" i="1"/>
  <c r="AE3687" i="1"/>
  <c r="AF3687" i="1"/>
  <c r="AG3687" i="1"/>
  <c r="AH3687" i="1"/>
  <c r="AI3687" i="1"/>
  <c r="AJ3687" i="1"/>
  <c r="AK3687" i="1"/>
  <c r="AO3687" i="1"/>
  <c r="AT3687" i="1"/>
  <c r="AU3687" i="1"/>
  <c r="AV3687" i="1"/>
  <c r="AW3687" i="1"/>
  <c r="BB3687" i="1" s="1"/>
  <c r="AC3688" i="1"/>
  <c r="AD3688" i="1"/>
  <c r="AE3688" i="1"/>
  <c r="AF3688" i="1"/>
  <c r="AO3688" i="1" s="1"/>
  <c r="AP3688" i="1" s="1"/>
  <c r="AG3688" i="1"/>
  <c r="AH3688" i="1"/>
  <c r="AI3688" i="1"/>
  <c r="AJ3688" i="1"/>
  <c r="AK3688" i="1"/>
  <c r="AT3688" i="1"/>
  <c r="AU3688" i="1"/>
  <c r="AV3688" i="1"/>
  <c r="AW3688" i="1"/>
  <c r="BB3688" i="1" s="1"/>
  <c r="AC3689" i="1"/>
  <c r="AD3689" i="1"/>
  <c r="AE3689" i="1"/>
  <c r="AF3689" i="1"/>
  <c r="AG3689" i="1"/>
  <c r="AH3689" i="1"/>
  <c r="AI3689" i="1"/>
  <c r="AJ3689" i="1"/>
  <c r="AK3689" i="1"/>
  <c r="AO3689" i="1"/>
  <c r="AT3689" i="1"/>
  <c r="AU3689" i="1"/>
  <c r="AV3689" i="1"/>
  <c r="AW3689" i="1"/>
  <c r="BB3689" i="1" s="1"/>
  <c r="AC3690" i="1"/>
  <c r="AD3690" i="1"/>
  <c r="AE3690" i="1"/>
  <c r="AF3690" i="1"/>
  <c r="AO3690" i="1" s="1"/>
  <c r="AP3690" i="1" s="1"/>
  <c r="AG3690" i="1"/>
  <c r="AH3690" i="1"/>
  <c r="AI3690" i="1"/>
  <c r="AJ3690" i="1"/>
  <c r="AK3690" i="1"/>
  <c r="AT3690" i="1"/>
  <c r="AU3690" i="1"/>
  <c r="AV3690" i="1"/>
  <c r="AW3690" i="1"/>
  <c r="BB3690" i="1" s="1"/>
  <c r="AC3691" i="1"/>
  <c r="AD3691" i="1"/>
  <c r="AE3691" i="1"/>
  <c r="AF3691" i="1"/>
  <c r="AG3691" i="1"/>
  <c r="AH3691" i="1"/>
  <c r="AI3691" i="1"/>
  <c r="AJ3691" i="1"/>
  <c r="AK3691" i="1"/>
  <c r="AO3691" i="1"/>
  <c r="AT3691" i="1"/>
  <c r="AU3691" i="1"/>
  <c r="AV3691" i="1"/>
  <c r="AW3691" i="1"/>
  <c r="BB3691" i="1" s="1"/>
  <c r="AC3692" i="1"/>
  <c r="AD3692" i="1"/>
  <c r="AE3692" i="1"/>
  <c r="AF3692" i="1"/>
  <c r="AO3692" i="1" s="1"/>
  <c r="AP3692" i="1" s="1"/>
  <c r="AG3692" i="1"/>
  <c r="AH3692" i="1"/>
  <c r="AI3692" i="1"/>
  <c r="AJ3692" i="1"/>
  <c r="AK3692" i="1"/>
  <c r="AT3692" i="1"/>
  <c r="AU3692" i="1"/>
  <c r="AV3692" i="1"/>
  <c r="AW3692" i="1"/>
  <c r="BB3692" i="1" s="1"/>
  <c r="AC3693" i="1"/>
  <c r="AD3693" i="1"/>
  <c r="AE3693" i="1"/>
  <c r="AF3693" i="1"/>
  <c r="AG3693" i="1"/>
  <c r="AH3693" i="1"/>
  <c r="AI3693" i="1"/>
  <c r="AJ3693" i="1"/>
  <c r="AK3693" i="1"/>
  <c r="AO3693" i="1"/>
  <c r="AT3693" i="1"/>
  <c r="AU3693" i="1"/>
  <c r="AV3693" i="1"/>
  <c r="AW3693" i="1"/>
  <c r="AC3694" i="1"/>
  <c r="AD3694" i="1"/>
  <c r="AE3694" i="1"/>
  <c r="AF3694" i="1"/>
  <c r="AO3694" i="1" s="1"/>
  <c r="AP3694" i="1" s="1"/>
  <c r="AG3694" i="1"/>
  <c r="AH3694" i="1"/>
  <c r="AI3694" i="1"/>
  <c r="AJ3694" i="1"/>
  <c r="AK3694" i="1"/>
  <c r="AT3694" i="1"/>
  <c r="AU3694" i="1"/>
  <c r="AV3694" i="1"/>
  <c r="AW3694" i="1"/>
  <c r="BB3694" i="1" s="1"/>
  <c r="AC3695" i="1"/>
  <c r="AD3695" i="1"/>
  <c r="AE3695" i="1"/>
  <c r="AF3695" i="1"/>
  <c r="AG3695" i="1"/>
  <c r="AH3695" i="1"/>
  <c r="AI3695" i="1"/>
  <c r="AJ3695" i="1"/>
  <c r="AK3695" i="1"/>
  <c r="AO3695" i="1"/>
  <c r="AT3695" i="1"/>
  <c r="AU3695" i="1"/>
  <c r="AV3695" i="1"/>
  <c r="AW3695" i="1"/>
  <c r="BB3695" i="1" s="1"/>
  <c r="AC3696" i="1"/>
  <c r="AD3696" i="1"/>
  <c r="AE3696" i="1"/>
  <c r="AF3696" i="1"/>
  <c r="AO3696" i="1" s="1"/>
  <c r="AP3696" i="1" s="1"/>
  <c r="AG3696" i="1"/>
  <c r="AH3696" i="1"/>
  <c r="AI3696" i="1"/>
  <c r="AJ3696" i="1"/>
  <c r="AK3696" i="1"/>
  <c r="AT3696" i="1"/>
  <c r="AU3696" i="1"/>
  <c r="AV3696" i="1"/>
  <c r="AW3696" i="1"/>
  <c r="BB3696" i="1" s="1"/>
  <c r="AC3697" i="1"/>
  <c r="AD3697" i="1"/>
  <c r="AE3697" i="1"/>
  <c r="AF3697" i="1"/>
  <c r="AG3697" i="1"/>
  <c r="AH3697" i="1"/>
  <c r="AI3697" i="1"/>
  <c r="AJ3697" i="1"/>
  <c r="AK3697" i="1"/>
  <c r="AO3697" i="1"/>
  <c r="AT3697" i="1"/>
  <c r="AU3697" i="1"/>
  <c r="AV3697" i="1"/>
  <c r="AW3697" i="1"/>
  <c r="BB3697" i="1" s="1"/>
  <c r="AC3698" i="1"/>
  <c r="AD3698" i="1"/>
  <c r="AE3698" i="1"/>
  <c r="AF3698" i="1"/>
  <c r="AO3698" i="1" s="1"/>
  <c r="AP3698" i="1" s="1"/>
  <c r="AG3698" i="1"/>
  <c r="AH3698" i="1"/>
  <c r="AI3698" i="1"/>
  <c r="AJ3698" i="1"/>
  <c r="AK3698" i="1"/>
  <c r="AT3698" i="1"/>
  <c r="AU3698" i="1"/>
  <c r="AV3698" i="1"/>
  <c r="AW3698" i="1"/>
  <c r="BB3698" i="1" s="1"/>
  <c r="AC3699" i="1"/>
  <c r="AD3699" i="1"/>
  <c r="AE3699" i="1"/>
  <c r="AF3699" i="1"/>
  <c r="AG3699" i="1"/>
  <c r="AH3699" i="1"/>
  <c r="AI3699" i="1"/>
  <c r="AJ3699" i="1"/>
  <c r="AK3699" i="1"/>
  <c r="AO3699" i="1"/>
  <c r="AT3699" i="1"/>
  <c r="AU3699" i="1"/>
  <c r="AV3699" i="1"/>
  <c r="AW3699" i="1"/>
  <c r="BB3699" i="1" s="1"/>
  <c r="AC3700" i="1"/>
  <c r="AD3700" i="1"/>
  <c r="AE3700" i="1"/>
  <c r="AF3700" i="1"/>
  <c r="AO3700" i="1" s="1"/>
  <c r="AP3700" i="1" s="1"/>
  <c r="AG3700" i="1"/>
  <c r="AH3700" i="1"/>
  <c r="AI3700" i="1"/>
  <c r="AJ3700" i="1"/>
  <c r="AK3700" i="1"/>
  <c r="AT3700" i="1"/>
  <c r="AU3700" i="1"/>
  <c r="AV3700" i="1"/>
  <c r="AW3700" i="1"/>
  <c r="BB3700" i="1" s="1"/>
  <c r="AC3701" i="1"/>
  <c r="AD3701" i="1"/>
  <c r="AE3701" i="1"/>
  <c r="AF3701" i="1"/>
  <c r="AG3701" i="1"/>
  <c r="AH3701" i="1"/>
  <c r="AI3701" i="1"/>
  <c r="AJ3701" i="1"/>
  <c r="AK3701" i="1"/>
  <c r="AO3701" i="1"/>
  <c r="AT3701" i="1"/>
  <c r="AU3701" i="1"/>
  <c r="AV3701" i="1"/>
  <c r="AW3701" i="1"/>
  <c r="BB3701" i="1" s="1"/>
  <c r="AC3702" i="1"/>
  <c r="AD3702" i="1"/>
  <c r="AE3702" i="1"/>
  <c r="AF3702" i="1"/>
  <c r="AO3702" i="1" s="1"/>
  <c r="AP3702" i="1" s="1"/>
  <c r="AG3702" i="1"/>
  <c r="AH3702" i="1"/>
  <c r="AI3702" i="1"/>
  <c r="AJ3702" i="1"/>
  <c r="AK3702" i="1"/>
  <c r="AT3702" i="1"/>
  <c r="AU3702" i="1"/>
  <c r="AV3702" i="1"/>
  <c r="AW3702" i="1"/>
  <c r="BB3702" i="1" s="1"/>
  <c r="AC3703" i="1"/>
  <c r="AD3703" i="1"/>
  <c r="AE3703" i="1"/>
  <c r="AF3703" i="1"/>
  <c r="AO3703" i="1" s="1"/>
  <c r="AG3703" i="1"/>
  <c r="AH3703" i="1"/>
  <c r="AI3703" i="1"/>
  <c r="AJ3703" i="1"/>
  <c r="AK3703" i="1"/>
  <c r="AT3703" i="1"/>
  <c r="AU3703" i="1"/>
  <c r="AV3703" i="1"/>
  <c r="AW3703" i="1"/>
  <c r="BB3703" i="1" s="1"/>
  <c r="AC3704" i="1"/>
  <c r="AD3704" i="1"/>
  <c r="AE3704" i="1"/>
  <c r="AF3704" i="1"/>
  <c r="AO3704" i="1" s="1"/>
  <c r="AP3704" i="1" s="1"/>
  <c r="AG3704" i="1"/>
  <c r="AH3704" i="1"/>
  <c r="AI3704" i="1"/>
  <c r="AJ3704" i="1"/>
  <c r="AK3704" i="1"/>
  <c r="AT3704" i="1"/>
  <c r="AU3704" i="1"/>
  <c r="AV3704" i="1"/>
  <c r="AW3704" i="1"/>
  <c r="BB3704" i="1" s="1"/>
  <c r="AC3705" i="1"/>
  <c r="AD3705" i="1"/>
  <c r="AE3705" i="1"/>
  <c r="AF3705" i="1"/>
  <c r="AG3705" i="1"/>
  <c r="AH3705" i="1"/>
  <c r="AI3705" i="1"/>
  <c r="AJ3705" i="1"/>
  <c r="AK3705" i="1"/>
  <c r="AO3705" i="1"/>
  <c r="AT3705" i="1"/>
  <c r="AU3705" i="1"/>
  <c r="AV3705" i="1"/>
  <c r="AW3705" i="1"/>
  <c r="BB3705" i="1" s="1"/>
  <c r="AC3706" i="1"/>
  <c r="AD3706" i="1"/>
  <c r="AE3706" i="1"/>
  <c r="AF3706" i="1"/>
  <c r="AO3706" i="1" s="1"/>
  <c r="AP3706" i="1" s="1"/>
  <c r="AG3706" i="1"/>
  <c r="AH3706" i="1"/>
  <c r="AI3706" i="1"/>
  <c r="AJ3706" i="1"/>
  <c r="AK3706" i="1"/>
  <c r="AT3706" i="1"/>
  <c r="AU3706" i="1"/>
  <c r="AV3706" i="1"/>
  <c r="AW3706" i="1"/>
  <c r="BB3706" i="1" s="1"/>
  <c r="AC3707" i="1"/>
  <c r="AD3707" i="1"/>
  <c r="AE3707" i="1"/>
  <c r="AF3707" i="1"/>
  <c r="AG3707" i="1"/>
  <c r="AH3707" i="1"/>
  <c r="AI3707" i="1"/>
  <c r="AJ3707" i="1"/>
  <c r="AK3707" i="1"/>
  <c r="AO3707" i="1"/>
  <c r="AT3707" i="1"/>
  <c r="AU3707" i="1"/>
  <c r="AV3707" i="1"/>
  <c r="AW3707" i="1"/>
  <c r="BB3707" i="1" s="1"/>
  <c r="AC3708" i="1"/>
  <c r="AD3708" i="1"/>
  <c r="AE3708" i="1"/>
  <c r="AF3708" i="1"/>
  <c r="AO3708" i="1" s="1"/>
  <c r="AP3708" i="1" s="1"/>
  <c r="AG3708" i="1"/>
  <c r="AH3708" i="1"/>
  <c r="AI3708" i="1"/>
  <c r="AJ3708" i="1"/>
  <c r="AK3708" i="1"/>
  <c r="AT3708" i="1"/>
  <c r="AU3708" i="1"/>
  <c r="AV3708" i="1"/>
  <c r="AW3708" i="1"/>
  <c r="BB3708" i="1" s="1"/>
  <c r="AC3709" i="1"/>
  <c r="AD3709" i="1"/>
  <c r="AE3709" i="1"/>
  <c r="AF3709" i="1"/>
  <c r="AG3709" i="1"/>
  <c r="AH3709" i="1"/>
  <c r="AI3709" i="1"/>
  <c r="AJ3709" i="1"/>
  <c r="AK3709" i="1"/>
  <c r="AO3709" i="1"/>
  <c r="AT3709" i="1"/>
  <c r="AU3709" i="1"/>
  <c r="AV3709" i="1"/>
  <c r="AW3709" i="1"/>
  <c r="BB3709" i="1" s="1"/>
  <c r="AC3710" i="1"/>
  <c r="AD3710" i="1"/>
  <c r="AE3710" i="1"/>
  <c r="AF3710" i="1"/>
  <c r="AO3710" i="1" s="1"/>
  <c r="AP3710" i="1" s="1"/>
  <c r="AG3710" i="1"/>
  <c r="AH3710" i="1"/>
  <c r="AI3710" i="1"/>
  <c r="AJ3710" i="1"/>
  <c r="AK3710" i="1"/>
  <c r="AT3710" i="1"/>
  <c r="AU3710" i="1"/>
  <c r="AV3710" i="1"/>
  <c r="AW3710" i="1"/>
  <c r="BB3710" i="1" s="1"/>
  <c r="AC3711" i="1"/>
  <c r="AD3711" i="1"/>
  <c r="AE3711" i="1"/>
  <c r="AF3711" i="1"/>
  <c r="AG3711" i="1"/>
  <c r="AH3711" i="1"/>
  <c r="AI3711" i="1"/>
  <c r="AJ3711" i="1"/>
  <c r="AK3711" i="1"/>
  <c r="AO3711" i="1"/>
  <c r="AT3711" i="1"/>
  <c r="AU3711" i="1"/>
  <c r="AV3711" i="1"/>
  <c r="AW3711" i="1"/>
  <c r="BB3711" i="1" s="1"/>
  <c r="AC3712" i="1"/>
  <c r="AD3712" i="1"/>
  <c r="AE3712" i="1"/>
  <c r="AF3712" i="1"/>
  <c r="AO3712" i="1" s="1"/>
  <c r="AP3712" i="1" s="1"/>
  <c r="AG3712" i="1"/>
  <c r="AH3712" i="1"/>
  <c r="AI3712" i="1"/>
  <c r="AJ3712" i="1"/>
  <c r="AK3712" i="1"/>
  <c r="AT3712" i="1"/>
  <c r="AU3712" i="1"/>
  <c r="AV3712" i="1"/>
  <c r="AW3712" i="1"/>
  <c r="BB3712" i="1" s="1"/>
  <c r="AC3713" i="1"/>
  <c r="AD3713" i="1"/>
  <c r="AE3713" i="1"/>
  <c r="AF3713" i="1"/>
  <c r="AG3713" i="1"/>
  <c r="AH3713" i="1"/>
  <c r="AI3713" i="1"/>
  <c r="AJ3713" i="1"/>
  <c r="AK3713" i="1"/>
  <c r="AO3713" i="1"/>
  <c r="AT3713" i="1"/>
  <c r="AU3713" i="1"/>
  <c r="AV3713" i="1"/>
  <c r="AW3713" i="1"/>
  <c r="BB3713" i="1" s="1"/>
  <c r="AC3714" i="1"/>
  <c r="AD3714" i="1"/>
  <c r="AE3714" i="1"/>
  <c r="AF3714" i="1"/>
  <c r="AO3714" i="1" s="1"/>
  <c r="AP3714" i="1" s="1"/>
  <c r="AG3714" i="1"/>
  <c r="AH3714" i="1"/>
  <c r="AI3714" i="1"/>
  <c r="AJ3714" i="1"/>
  <c r="AK3714" i="1"/>
  <c r="AT3714" i="1"/>
  <c r="AU3714" i="1"/>
  <c r="AV3714" i="1"/>
  <c r="AW3714" i="1"/>
  <c r="BB3714" i="1" s="1"/>
  <c r="AC3715" i="1"/>
  <c r="AD3715" i="1"/>
  <c r="AE3715" i="1"/>
  <c r="AF3715" i="1"/>
  <c r="AG3715" i="1"/>
  <c r="AH3715" i="1"/>
  <c r="AI3715" i="1"/>
  <c r="AJ3715" i="1"/>
  <c r="AK3715" i="1"/>
  <c r="AO3715" i="1"/>
  <c r="AT3715" i="1"/>
  <c r="AU3715" i="1"/>
  <c r="AV3715" i="1"/>
  <c r="AW3715" i="1"/>
  <c r="BB3715" i="1" s="1"/>
  <c r="AC3716" i="1"/>
  <c r="AD3716" i="1"/>
  <c r="AE3716" i="1"/>
  <c r="AF3716" i="1"/>
  <c r="AO3716" i="1" s="1"/>
  <c r="AP3716" i="1" s="1"/>
  <c r="AG3716" i="1"/>
  <c r="AH3716" i="1"/>
  <c r="AI3716" i="1"/>
  <c r="AJ3716" i="1"/>
  <c r="AK3716" i="1"/>
  <c r="AT3716" i="1"/>
  <c r="AU3716" i="1"/>
  <c r="AV3716" i="1"/>
  <c r="AW3716" i="1"/>
  <c r="BB3716" i="1" s="1"/>
  <c r="AC3717" i="1"/>
  <c r="AD3717" i="1"/>
  <c r="AE3717" i="1"/>
  <c r="AF3717" i="1"/>
  <c r="AG3717" i="1"/>
  <c r="AH3717" i="1"/>
  <c r="AI3717" i="1"/>
  <c r="AJ3717" i="1"/>
  <c r="AK3717" i="1"/>
  <c r="AO3717" i="1"/>
  <c r="AT3717" i="1"/>
  <c r="AU3717" i="1"/>
  <c r="AV3717" i="1"/>
  <c r="AW3717" i="1"/>
  <c r="BB3717" i="1" s="1"/>
  <c r="AC3718" i="1"/>
  <c r="AD3718" i="1"/>
  <c r="AE3718" i="1"/>
  <c r="AF3718" i="1"/>
  <c r="AO3718" i="1" s="1"/>
  <c r="AP3718" i="1" s="1"/>
  <c r="AG3718" i="1"/>
  <c r="AH3718" i="1"/>
  <c r="AI3718" i="1"/>
  <c r="AJ3718" i="1"/>
  <c r="AK3718" i="1"/>
  <c r="AT3718" i="1"/>
  <c r="AU3718" i="1"/>
  <c r="AV3718" i="1"/>
  <c r="AW3718" i="1"/>
  <c r="BB3718" i="1" s="1"/>
  <c r="AC3719" i="1"/>
  <c r="AD3719" i="1"/>
  <c r="AE3719" i="1"/>
  <c r="AF3719" i="1"/>
  <c r="AG3719" i="1"/>
  <c r="AH3719" i="1"/>
  <c r="AI3719" i="1"/>
  <c r="AJ3719" i="1"/>
  <c r="AK3719" i="1"/>
  <c r="AO3719" i="1"/>
  <c r="AT3719" i="1"/>
  <c r="AU3719" i="1"/>
  <c r="AV3719" i="1"/>
  <c r="AW3719" i="1"/>
  <c r="BB3719" i="1" s="1"/>
  <c r="AC3720" i="1"/>
  <c r="AD3720" i="1"/>
  <c r="AE3720" i="1"/>
  <c r="AF3720" i="1"/>
  <c r="AO3720" i="1" s="1"/>
  <c r="AP3720" i="1" s="1"/>
  <c r="AG3720" i="1"/>
  <c r="AH3720" i="1"/>
  <c r="AI3720" i="1"/>
  <c r="AJ3720" i="1"/>
  <c r="AK3720" i="1"/>
  <c r="AT3720" i="1"/>
  <c r="AU3720" i="1"/>
  <c r="AV3720" i="1"/>
  <c r="AW3720" i="1"/>
  <c r="BB3720" i="1" s="1"/>
  <c r="AC3721" i="1"/>
  <c r="AD3721" i="1"/>
  <c r="AE3721" i="1"/>
  <c r="AF3721" i="1"/>
  <c r="AG3721" i="1"/>
  <c r="AH3721" i="1"/>
  <c r="AI3721" i="1"/>
  <c r="AJ3721" i="1"/>
  <c r="AK3721" i="1"/>
  <c r="AO3721" i="1"/>
  <c r="AT3721" i="1"/>
  <c r="AU3721" i="1"/>
  <c r="AV3721" i="1"/>
  <c r="AW3721" i="1"/>
  <c r="BB3721" i="1" s="1"/>
  <c r="AC3722" i="1"/>
  <c r="AD3722" i="1"/>
  <c r="AE3722" i="1"/>
  <c r="AF3722" i="1"/>
  <c r="AO3722" i="1" s="1"/>
  <c r="AP3722" i="1" s="1"/>
  <c r="AG3722" i="1"/>
  <c r="AH3722" i="1"/>
  <c r="AI3722" i="1"/>
  <c r="AJ3722" i="1"/>
  <c r="AK3722" i="1"/>
  <c r="AT3722" i="1"/>
  <c r="AU3722" i="1"/>
  <c r="AV3722" i="1"/>
  <c r="AW3722" i="1"/>
  <c r="BB3722" i="1" s="1"/>
  <c r="AC3723" i="1"/>
  <c r="AD3723" i="1"/>
  <c r="AE3723" i="1"/>
  <c r="AF3723" i="1"/>
  <c r="AG3723" i="1"/>
  <c r="AH3723" i="1"/>
  <c r="AI3723" i="1"/>
  <c r="AJ3723" i="1"/>
  <c r="AK3723" i="1"/>
  <c r="AO3723" i="1"/>
  <c r="AT3723" i="1"/>
  <c r="AU3723" i="1"/>
  <c r="AV3723" i="1"/>
  <c r="AW3723" i="1"/>
  <c r="BB3723" i="1" s="1"/>
  <c r="AC3724" i="1"/>
  <c r="AD3724" i="1"/>
  <c r="AE3724" i="1"/>
  <c r="AF3724" i="1"/>
  <c r="AO3724" i="1" s="1"/>
  <c r="AP3724" i="1" s="1"/>
  <c r="AG3724" i="1"/>
  <c r="AH3724" i="1"/>
  <c r="AI3724" i="1"/>
  <c r="AJ3724" i="1"/>
  <c r="AK3724" i="1"/>
  <c r="AT3724" i="1"/>
  <c r="AU3724" i="1"/>
  <c r="AV3724" i="1"/>
  <c r="AW3724" i="1"/>
  <c r="BB3724" i="1" s="1"/>
  <c r="AC3725" i="1"/>
  <c r="AD3725" i="1"/>
  <c r="AE3725" i="1"/>
  <c r="AF3725" i="1"/>
  <c r="AG3725" i="1"/>
  <c r="AH3725" i="1"/>
  <c r="AI3725" i="1"/>
  <c r="AJ3725" i="1"/>
  <c r="AK3725" i="1"/>
  <c r="AO3725" i="1"/>
  <c r="AT3725" i="1"/>
  <c r="AU3725" i="1"/>
  <c r="AV3725" i="1"/>
  <c r="AW3725" i="1"/>
  <c r="AC3726" i="1"/>
  <c r="AD3726" i="1"/>
  <c r="AE3726" i="1"/>
  <c r="AF3726" i="1"/>
  <c r="AO3726" i="1" s="1"/>
  <c r="AP3726" i="1" s="1"/>
  <c r="AG3726" i="1"/>
  <c r="AH3726" i="1"/>
  <c r="AI3726" i="1"/>
  <c r="AJ3726" i="1"/>
  <c r="AK3726" i="1"/>
  <c r="AT3726" i="1"/>
  <c r="AU3726" i="1"/>
  <c r="AV3726" i="1"/>
  <c r="AW3726" i="1"/>
  <c r="BB3726" i="1" s="1"/>
  <c r="AC3727" i="1"/>
  <c r="AD3727" i="1"/>
  <c r="AE3727" i="1"/>
  <c r="AF3727" i="1"/>
  <c r="AG3727" i="1"/>
  <c r="AH3727" i="1"/>
  <c r="AI3727" i="1"/>
  <c r="AJ3727" i="1"/>
  <c r="AK3727" i="1"/>
  <c r="AO3727" i="1"/>
  <c r="AT3727" i="1"/>
  <c r="AU3727" i="1"/>
  <c r="AV3727" i="1"/>
  <c r="AW3727" i="1"/>
  <c r="BB3727" i="1" s="1"/>
  <c r="AC3728" i="1"/>
  <c r="AD3728" i="1"/>
  <c r="AE3728" i="1"/>
  <c r="AF3728" i="1"/>
  <c r="AO3728" i="1" s="1"/>
  <c r="AP3728" i="1" s="1"/>
  <c r="AG3728" i="1"/>
  <c r="AH3728" i="1"/>
  <c r="AI3728" i="1"/>
  <c r="AJ3728" i="1"/>
  <c r="AK3728" i="1"/>
  <c r="AT3728" i="1"/>
  <c r="AU3728" i="1"/>
  <c r="AV3728" i="1"/>
  <c r="AW3728" i="1"/>
  <c r="BB3728" i="1" s="1"/>
  <c r="AC3729" i="1"/>
  <c r="AD3729" i="1"/>
  <c r="AE3729" i="1"/>
  <c r="AF3729" i="1"/>
  <c r="AG3729" i="1"/>
  <c r="AH3729" i="1"/>
  <c r="AI3729" i="1"/>
  <c r="AJ3729" i="1"/>
  <c r="AK3729" i="1"/>
  <c r="AO3729" i="1"/>
  <c r="AT3729" i="1"/>
  <c r="AU3729" i="1"/>
  <c r="AV3729" i="1"/>
  <c r="AW3729" i="1"/>
  <c r="BB3729" i="1" s="1"/>
  <c r="AC3730" i="1"/>
  <c r="AD3730" i="1"/>
  <c r="AE3730" i="1"/>
  <c r="AF3730" i="1"/>
  <c r="AO3730" i="1" s="1"/>
  <c r="AP3730" i="1" s="1"/>
  <c r="AG3730" i="1"/>
  <c r="AH3730" i="1"/>
  <c r="AI3730" i="1"/>
  <c r="AJ3730" i="1"/>
  <c r="AK3730" i="1"/>
  <c r="AT3730" i="1"/>
  <c r="AU3730" i="1"/>
  <c r="AV3730" i="1"/>
  <c r="AW3730" i="1"/>
  <c r="BB3730" i="1" s="1"/>
  <c r="AC3731" i="1"/>
  <c r="AD3731" i="1"/>
  <c r="AE3731" i="1"/>
  <c r="AF3731" i="1"/>
  <c r="AG3731" i="1"/>
  <c r="AH3731" i="1"/>
  <c r="AI3731" i="1"/>
  <c r="AJ3731" i="1"/>
  <c r="AK3731" i="1"/>
  <c r="AO3731" i="1"/>
  <c r="AT3731" i="1"/>
  <c r="AU3731" i="1"/>
  <c r="AV3731" i="1"/>
  <c r="AW3731" i="1"/>
  <c r="BB3731" i="1" s="1"/>
  <c r="AC3732" i="1"/>
  <c r="AD3732" i="1"/>
  <c r="AE3732" i="1"/>
  <c r="AF3732" i="1"/>
  <c r="AO3732" i="1" s="1"/>
  <c r="AP3732" i="1" s="1"/>
  <c r="AG3732" i="1"/>
  <c r="AH3732" i="1"/>
  <c r="AI3732" i="1"/>
  <c r="AJ3732" i="1"/>
  <c r="AK3732" i="1"/>
  <c r="AT3732" i="1"/>
  <c r="AU3732" i="1"/>
  <c r="AV3732" i="1"/>
  <c r="AW3732" i="1"/>
  <c r="BB3732" i="1" s="1"/>
  <c r="AC3733" i="1"/>
  <c r="AD3733" i="1"/>
  <c r="AE3733" i="1"/>
  <c r="AF3733" i="1"/>
  <c r="AG3733" i="1"/>
  <c r="AH3733" i="1"/>
  <c r="AI3733" i="1"/>
  <c r="AJ3733" i="1"/>
  <c r="AK3733" i="1"/>
  <c r="AO3733" i="1"/>
  <c r="AT3733" i="1"/>
  <c r="AU3733" i="1"/>
  <c r="AV3733" i="1"/>
  <c r="AW3733" i="1"/>
  <c r="BB3733" i="1" s="1"/>
  <c r="AC3734" i="1"/>
  <c r="AD3734" i="1"/>
  <c r="AE3734" i="1"/>
  <c r="AF3734" i="1"/>
  <c r="AO3734" i="1" s="1"/>
  <c r="AP3734" i="1" s="1"/>
  <c r="AG3734" i="1"/>
  <c r="AH3734" i="1"/>
  <c r="AI3734" i="1"/>
  <c r="AJ3734" i="1"/>
  <c r="AK3734" i="1"/>
  <c r="AT3734" i="1"/>
  <c r="AU3734" i="1"/>
  <c r="AV3734" i="1"/>
  <c r="AW3734" i="1"/>
  <c r="BB3734" i="1" s="1"/>
  <c r="AC3735" i="1"/>
  <c r="AD3735" i="1"/>
  <c r="AE3735" i="1"/>
  <c r="AF3735" i="1"/>
  <c r="AG3735" i="1"/>
  <c r="AH3735" i="1"/>
  <c r="AI3735" i="1"/>
  <c r="AJ3735" i="1"/>
  <c r="AK3735" i="1"/>
  <c r="AO3735" i="1"/>
  <c r="AT3735" i="1"/>
  <c r="AU3735" i="1"/>
  <c r="AV3735" i="1"/>
  <c r="AW3735" i="1"/>
  <c r="BB3735" i="1" s="1"/>
  <c r="AC3736" i="1"/>
  <c r="AD3736" i="1"/>
  <c r="AE3736" i="1"/>
  <c r="AF3736" i="1"/>
  <c r="AO3736" i="1" s="1"/>
  <c r="AP3736" i="1" s="1"/>
  <c r="AG3736" i="1"/>
  <c r="AH3736" i="1"/>
  <c r="AI3736" i="1"/>
  <c r="AJ3736" i="1"/>
  <c r="AK3736" i="1"/>
  <c r="AT3736" i="1"/>
  <c r="AU3736" i="1"/>
  <c r="AV3736" i="1"/>
  <c r="AW3736" i="1"/>
  <c r="BB3736" i="1" s="1"/>
  <c r="AC3737" i="1"/>
  <c r="AD3737" i="1"/>
  <c r="AE3737" i="1"/>
  <c r="AF3737" i="1"/>
  <c r="AG3737" i="1"/>
  <c r="AH3737" i="1"/>
  <c r="AI3737" i="1"/>
  <c r="AJ3737" i="1"/>
  <c r="AK3737" i="1"/>
  <c r="AO3737" i="1"/>
  <c r="AT3737" i="1"/>
  <c r="AU3737" i="1"/>
  <c r="AV3737" i="1"/>
  <c r="AW3737" i="1"/>
  <c r="BB3737" i="1" s="1"/>
  <c r="AC3738" i="1"/>
  <c r="AD3738" i="1"/>
  <c r="AE3738" i="1"/>
  <c r="AF3738" i="1"/>
  <c r="AO3738" i="1" s="1"/>
  <c r="AP3738" i="1" s="1"/>
  <c r="AG3738" i="1"/>
  <c r="AH3738" i="1"/>
  <c r="AI3738" i="1"/>
  <c r="AJ3738" i="1"/>
  <c r="AK3738" i="1"/>
  <c r="AT3738" i="1"/>
  <c r="AU3738" i="1"/>
  <c r="AV3738" i="1"/>
  <c r="AW3738" i="1"/>
  <c r="BB3738" i="1" s="1"/>
  <c r="AC3739" i="1"/>
  <c r="AD3739" i="1"/>
  <c r="AE3739" i="1"/>
  <c r="AF3739" i="1"/>
  <c r="AG3739" i="1"/>
  <c r="AH3739" i="1"/>
  <c r="AI3739" i="1"/>
  <c r="AJ3739" i="1"/>
  <c r="AK3739" i="1"/>
  <c r="AO3739" i="1"/>
  <c r="AT3739" i="1"/>
  <c r="AU3739" i="1"/>
  <c r="AV3739" i="1"/>
  <c r="AW3739" i="1"/>
  <c r="BB3739" i="1" s="1"/>
  <c r="AC3740" i="1"/>
  <c r="AD3740" i="1"/>
  <c r="AE3740" i="1"/>
  <c r="AF3740" i="1"/>
  <c r="AO3740" i="1" s="1"/>
  <c r="AP3740" i="1" s="1"/>
  <c r="AG3740" i="1"/>
  <c r="AH3740" i="1"/>
  <c r="AI3740" i="1"/>
  <c r="AJ3740" i="1"/>
  <c r="AK3740" i="1"/>
  <c r="AT3740" i="1"/>
  <c r="AU3740" i="1"/>
  <c r="AV3740" i="1"/>
  <c r="AW3740" i="1"/>
  <c r="BB3740" i="1" s="1"/>
  <c r="AC3741" i="1"/>
  <c r="AD3741" i="1"/>
  <c r="AE3741" i="1"/>
  <c r="AF3741" i="1"/>
  <c r="AG3741" i="1"/>
  <c r="AH3741" i="1"/>
  <c r="AI3741" i="1"/>
  <c r="AJ3741" i="1"/>
  <c r="AK3741" i="1"/>
  <c r="AO3741" i="1"/>
  <c r="AT3741" i="1"/>
  <c r="AU3741" i="1"/>
  <c r="AV3741" i="1"/>
  <c r="AW3741" i="1"/>
  <c r="BB3741" i="1" s="1"/>
  <c r="AC3742" i="1"/>
  <c r="AD3742" i="1"/>
  <c r="AE3742" i="1"/>
  <c r="AF3742" i="1"/>
  <c r="AO3742" i="1" s="1"/>
  <c r="AP3742" i="1" s="1"/>
  <c r="AG3742" i="1"/>
  <c r="AH3742" i="1"/>
  <c r="AI3742" i="1"/>
  <c r="AJ3742" i="1"/>
  <c r="AK3742" i="1"/>
  <c r="AT3742" i="1"/>
  <c r="AU3742" i="1"/>
  <c r="AV3742" i="1"/>
  <c r="AW3742" i="1"/>
  <c r="BB3742" i="1" s="1"/>
  <c r="AC3743" i="1"/>
  <c r="AD3743" i="1"/>
  <c r="AE3743" i="1"/>
  <c r="AF3743" i="1"/>
  <c r="AG3743" i="1"/>
  <c r="AH3743" i="1"/>
  <c r="AI3743" i="1"/>
  <c r="AJ3743" i="1"/>
  <c r="AK3743" i="1"/>
  <c r="AO3743" i="1"/>
  <c r="AT3743" i="1"/>
  <c r="AU3743" i="1"/>
  <c r="AV3743" i="1"/>
  <c r="AW3743" i="1"/>
  <c r="BB3743" i="1" s="1"/>
  <c r="AC3744" i="1"/>
  <c r="AD3744" i="1"/>
  <c r="AE3744" i="1"/>
  <c r="AF3744" i="1"/>
  <c r="AO3744" i="1" s="1"/>
  <c r="AP3744" i="1" s="1"/>
  <c r="AG3744" i="1"/>
  <c r="AH3744" i="1"/>
  <c r="AI3744" i="1"/>
  <c r="AJ3744" i="1"/>
  <c r="AK3744" i="1"/>
  <c r="AT3744" i="1"/>
  <c r="AU3744" i="1"/>
  <c r="AV3744" i="1"/>
  <c r="AW3744" i="1"/>
  <c r="BB3744" i="1" s="1"/>
  <c r="AC3745" i="1"/>
  <c r="AD3745" i="1"/>
  <c r="AE3745" i="1"/>
  <c r="AF3745" i="1"/>
  <c r="AO3745" i="1" s="1"/>
  <c r="AG3745" i="1"/>
  <c r="AH3745" i="1"/>
  <c r="AI3745" i="1"/>
  <c r="AJ3745" i="1"/>
  <c r="AK3745" i="1"/>
  <c r="AT3745" i="1"/>
  <c r="AU3745" i="1"/>
  <c r="AV3745" i="1"/>
  <c r="AW3745" i="1"/>
  <c r="BB3745" i="1" s="1"/>
  <c r="AC3746" i="1"/>
  <c r="AD3746" i="1"/>
  <c r="AE3746" i="1"/>
  <c r="AF3746" i="1"/>
  <c r="AO3746" i="1" s="1"/>
  <c r="AP3746" i="1" s="1"/>
  <c r="AG3746" i="1"/>
  <c r="AH3746" i="1"/>
  <c r="AI3746" i="1"/>
  <c r="AJ3746" i="1"/>
  <c r="AK3746" i="1"/>
  <c r="AT3746" i="1"/>
  <c r="AU3746" i="1"/>
  <c r="AV3746" i="1"/>
  <c r="AW3746" i="1"/>
  <c r="BB3746" i="1" s="1"/>
  <c r="AC3747" i="1"/>
  <c r="AD3747" i="1"/>
  <c r="AE3747" i="1"/>
  <c r="AF3747" i="1"/>
  <c r="AG3747" i="1"/>
  <c r="AH3747" i="1"/>
  <c r="AI3747" i="1"/>
  <c r="AJ3747" i="1"/>
  <c r="AK3747" i="1"/>
  <c r="AO3747" i="1"/>
  <c r="AT3747" i="1"/>
  <c r="AU3747" i="1"/>
  <c r="AV3747" i="1"/>
  <c r="AW3747" i="1"/>
  <c r="BB3747" i="1" s="1"/>
  <c r="AC3748" i="1"/>
  <c r="AD3748" i="1"/>
  <c r="AE3748" i="1"/>
  <c r="AF3748" i="1"/>
  <c r="AO3748" i="1" s="1"/>
  <c r="AP3748" i="1" s="1"/>
  <c r="AG3748" i="1"/>
  <c r="AH3748" i="1"/>
  <c r="AI3748" i="1"/>
  <c r="AJ3748" i="1"/>
  <c r="AK3748" i="1"/>
  <c r="AT3748" i="1"/>
  <c r="AU3748" i="1"/>
  <c r="AV3748" i="1"/>
  <c r="AW3748" i="1"/>
  <c r="BB3748" i="1" s="1"/>
  <c r="AC3749" i="1"/>
  <c r="AD3749" i="1"/>
  <c r="AE3749" i="1"/>
  <c r="AF3749" i="1"/>
  <c r="AG3749" i="1"/>
  <c r="AH3749" i="1"/>
  <c r="AI3749" i="1"/>
  <c r="AJ3749" i="1"/>
  <c r="AK3749" i="1"/>
  <c r="AO3749" i="1"/>
  <c r="AT3749" i="1"/>
  <c r="AU3749" i="1"/>
  <c r="AV3749" i="1"/>
  <c r="AW3749" i="1"/>
  <c r="BB3749" i="1" s="1"/>
  <c r="AC3750" i="1"/>
  <c r="AD3750" i="1"/>
  <c r="AE3750" i="1"/>
  <c r="AF3750" i="1"/>
  <c r="AO3750" i="1" s="1"/>
  <c r="AP3750" i="1" s="1"/>
  <c r="AG3750" i="1"/>
  <c r="AH3750" i="1"/>
  <c r="AI3750" i="1"/>
  <c r="AJ3750" i="1"/>
  <c r="AK3750" i="1"/>
  <c r="AT3750" i="1"/>
  <c r="AU3750" i="1"/>
  <c r="AV3750" i="1"/>
  <c r="AW3750" i="1"/>
  <c r="BB3750" i="1" s="1"/>
  <c r="AC3751" i="1"/>
  <c r="AD3751" i="1"/>
  <c r="AE3751" i="1"/>
  <c r="AF3751" i="1"/>
  <c r="AG3751" i="1"/>
  <c r="AH3751" i="1"/>
  <c r="AI3751" i="1"/>
  <c r="AJ3751" i="1"/>
  <c r="AK3751" i="1"/>
  <c r="AO3751" i="1"/>
  <c r="AT3751" i="1"/>
  <c r="AU3751" i="1"/>
  <c r="AV3751" i="1"/>
  <c r="AW3751" i="1"/>
  <c r="BB3751" i="1" s="1"/>
  <c r="AC3752" i="1"/>
  <c r="AD3752" i="1"/>
  <c r="AE3752" i="1"/>
  <c r="AF3752" i="1"/>
  <c r="AO3752" i="1" s="1"/>
  <c r="AP3752" i="1" s="1"/>
  <c r="AG3752" i="1"/>
  <c r="AH3752" i="1"/>
  <c r="AI3752" i="1"/>
  <c r="AJ3752" i="1"/>
  <c r="AK3752" i="1"/>
  <c r="AT3752" i="1"/>
  <c r="AU3752" i="1"/>
  <c r="AV3752" i="1"/>
  <c r="AW3752" i="1"/>
  <c r="BB3752" i="1" s="1"/>
  <c r="AC3753" i="1"/>
  <c r="AD3753" i="1"/>
  <c r="AE3753" i="1"/>
  <c r="AF3753" i="1"/>
  <c r="AG3753" i="1"/>
  <c r="AH3753" i="1"/>
  <c r="AI3753" i="1"/>
  <c r="AJ3753" i="1"/>
  <c r="AK3753" i="1"/>
  <c r="AO3753" i="1"/>
  <c r="AT3753" i="1"/>
  <c r="AU3753" i="1"/>
  <c r="AV3753" i="1"/>
  <c r="AW3753" i="1"/>
  <c r="BB3753" i="1" s="1"/>
  <c r="AC3754" i="1"/>
  <c r="AD3754" i="1"/>
  <c r="AE3754" i="1"/>
  <c r="AF3754" i="1"/>
  <c r="AO3754" i="1" s="1"/>
  <c r="AP3754" i="1" s="1"/>
  <c r="AG3754" i="1"/>
  <c r="AH3754" i="1"/>
  <c r="AI3754" i="1"/>
  <c r="AJ3754" i="1"/>
  <c r="AK3754" i="1"/>
  <c r="AT3754" i="1"/>
  <c r="AU3754" i="1"/>
  <c r="AV3754" i="1"/>
  <c r="AW3754" i="1"/>
  <c r="BB3754" i="1" s="1"/>
  <c r="AC3755" i="1"/>
  <c r="AD3755" i="1"/>
  <c r="AE3755" i="1"/>
  <c r="AF3755" i="1"/>
  <c r="AG3755" i="1"/>
  <c r="AH3755" i="1"/>
  <c r="AI3755" i="1"/>
  <c r="AJ3755" i="1"/>
  <c r="AK3755" i="1"/>
  <c r="AO3755" i="1"/>
  <c r="AT3755" i="1"/>
  <c r="AU3755" i="1"/>
  <c r="AV3755" i="1"/>
  <c r="AW3755" i="1"/>
  <c r="BB3755" i="1" s="1"/>
  <c r="AC3756" i="1"/>
  <c r="AD3756" i="1"/>
  <c r="AE3756" i="1"/>
  <c r="AF3756" i="1"/>
  <c r="AO3756" i="1" s="1"/>
  <c r="AP3756" i="1" s="1"/>
  <c r="AG3756" i="1"/>
  <c r="AH3756" i="1"/>
  <c r="AI3756" i="1"/>
  <c r="AJ3756" i="1"/>
  <c r="AK3756" i="1"/>
  <c r="AT3756" i="1"/>
  <c r="AU3756" i="1"/>
  <c r="AV3756" i="1"/>
  <c r="AW3756" i="1"/>
  <c r="BB3756" i="1" s="1"/>
  <c r="AC3757" i="1"/>
  <c r="AD3757" i="1"/>
  <c r="AE3757" i="1"/>
  <c r="AF3757" i="1"/>
  <c r="AG3757" i="1"/>
  <c r="AH3757" i="1"/>
  <c r="AI3757" i="1"/>
  <c r="AJ3757" i="1"/>
  <c r="AK3757" i="1"/>
  <c r="AO3757" i="1"/>
  <c r="AT3757" i="1"/>
  <c r="AU3757" i="1"/>
  <c r="AV3757" i="1"/>
  <c r="AW3757" i="1"/>
  <c r="BB3757" i="1" s="1"/>
  <c r="AC3758" i="1"/>
  <c r="AD3758" i="1"/>
  <c r="AE3758" i="1"/>
  <c r="AF3758" i="1"/>
  <c r="AO3758" i="1" s="1"/>
  <c r="AP3758" i="1" s="1"/>
  <c r="AG3758" i="1"/>
  <c r="AH3758" i="1"/>
  <c r="AI3758" i="1"/>
  <c r="AJ3758" i="1"/>
  <c r="AK3758" i="1"/>
  <c r="AT3758" i="1"/>
  <c r="AU3758" i="1"/>
  <c r="AV3758" i="1"/>
  <c r="AW3758" i="1"/>
  <c r="BB3758" i="1" s="1"/>
  <c r="AC3759" i="1"/>
  <c r="AD3759" i="1"/>
  <c r="AE3759" i="1"/>
  <c r="AF3759" i="1"/>
  <c r="AG3759" i="1"/>
  <c r="AH3759" i="1"/>
  <c r="AI3759" i="1"/>
  <c r="AJ3759" i="1"/>
  <c r="AK3759" i="1"/>
  <c r="AO3759" i="1"/>
  <c r="AT3759" i="1"/>
  <c r="AU3759" i="1"/>
  <c r="AV3759" i="1"/>
  <c r="AW3759" i="1"/>
  <c r="AC3760" i="1"/>
  <c r="AD3760" i="1"/>
  <c r="AE3760" i="1"/>
  <c r="AF3760" i="1"/>
  <c r="AO3760" i="1" s="1"/>
  <c r="AP3760" i="1" s="1"/>
  <c r="AG3760" i="1"/>
  <c r="AH3760" i="1"/>
  <c r="AI3760" i="1"/>
  <c r="AJ3760" i="1"/>
  <c r="AK3760" i="1"/>
  <c r="AT3760" i="1"/>
  <c r="AU3760" i="1"/>
  <c r="AV3760" i="1"/>
  <c r="AW3760" i="1"/>
  <c r="BB3760" i="1" s="1"/>
  <c r="AC3761" i="1"/>
  <c r="AD3761" i="1"/>
  <c r="AE3761" i="1"/>
  <c r="AF3761" i="1"/>
  <c r="AG3761" i="1"/>
  <c r="AH3761" i="1"/>
  <c r="AI3761" i="1"/>
  <c r="AJ3761" i="1"/>
  <c r="AK3761" i="1"/>
  <c r="AO3761" i="1"/>
  <c r="AT3761" i="1"/>
  <c r="AU3761" i="1"/>
  <c r="AV3761" i="1"/>
  <c r="AW3761" i="1"/>
  <c r="BB3761" i="1" s="1"/>
  <c r="AC3762" i="1"/>
  <c r="AD3762" i="1"/>
  <c r="AE3762" i="1"/>
  <c r="AF3762" i="1"/>
  <c r="AO3762" i="1" s="1"/>
  <c r="AP3762" i="1" s="1"/>
  <c r="AG3762" i="1"/>
  <c r="AH3762" i="1"/>
  <c r="AI3762" i="1"/>
  <c r="AJ3762" i="1"/>
  <c r="AK3762" i="1"/>
  <c r="AT3762" i="1"/>
  <c r="AU3762" i="1"/>
  <c r="AV3762" i="1"/>
  <c r="AW3762" i="1"/>
  <c r="BB3762" i="1" s="1"/>
  <c r="AC3763" i="1"/>
  <c r="AD3763" i="1"/>
  <c r="AE3763" i="1"/>
  <c r="AF3763" i="1"/>
  <c r="AG3763" i="1"/>
  <c r="AH3763" i="1"/>
  <c r="AI3763" i="1"/>
  <c r="AJ3763" i="1"/>
  <c r="AK3763" i="1"/>
  <c r="AO3763" i="1"/>
  <c r="AT3763" i="1"/>
  <c r="AU3763" i="1"/>
  <c r="AV3763" i="1"/>
  <c r="AW3763" i="1"/>
  <c r="BB3763" i="1" s="1"/>
  <c r="AC3764" i="1"/>
  <c r="AD3764" i="1"/>
  <c r="AE3764" i="1"/>
  <c r="AF3764" i="1"/>
  <c r="AO3764" i="1" s="1"/>
  <c r="AP3764" i="1" s="1"/>
  <c r="AG3764" i="1"/>
  <c r="AH3764" i="1"/>
  <c r="AI3764" i="1"/>
  <c r="AJ3764" i="1"/>
  <c r="AK3764" i="1"/>
  <c r="AT3764" i="1"/>
  <c r="AU3764" i="1"/>
  <c r="AV3764" i="1"/>
  <c r="AW3764" i="1"/>
  <c r="BB3764" i="1" s="1"/>
  <c r="AC3765" i="1"/>
  <c r="AD3765" i="1"/>
  <c r="AE3765" i="1"/>
  <c r="AF3765" i="1"/>
  <c r="AG3765" i="1"/>
  <c r="AH3765" i="1"/>
  <c r="AI3765" i="1"/>
  <c r="AJ3765" i="1"/>
  <c r="AK3765" i="1"/>
  <c r="AO3765" i="1"/>
  <c r="AT3765" i="1"/>
  <c r="AU3765" i="1"/>
  <c r="AV3765" i="1"/>
  <c r="AW3765" i="1"/>
  <c r="BB3765" i="1" s="1"/>
  <c r="AC3766" i="1"/>
  <c r="AD3766" i="1"/>
  <c r="AE3766" i="1"/>
  <c r="AF3766" i="1"/>
  <c r="AO3766" i="1" s="1"/>
  <c r="AP3766" i="1" s="1"/>
  <c r="AG3766" i="1"/>
  <c r="AH3766" i="1"/>
  <c r="AI3766" i="1"/>
  <c r="AJ3766" i="1"/>
  <c r="AK3766" i="1"/>
  <c r="AT3766" i="1"/>
  <c r="AU3766" i="1"/>
  <c r="AV3766" i="1"/>
  <c r="AW3766" i="1"/>
  <c r="BB3766" i="1" s="1"/>
  <c r="AC3767" i="1"/>
  <c r="AD3767" i="1"/>
  <c r="AE3767" i="1"/>
  <c r="AF3767" i="1"/>
  <c r="AG3767" i="1"/>
  <c r="AH3767" i="1"/>
  <c r="AI3767" i="1"/>
  <c r="AJ3767" i="1"/>
  <c r="AK3767" i="1"/>
  <c r="AO3767" i="1"/>
  <c r="AT3767" i="1"/>
  <c r="AU3767" i="1"/>
  <c r="AV3767" i="1"/>
  <c r="AW3767" i="1"/>
  <c r="BB3767" i="1" s="1"/>
  <c r="AC3768" i="1"/>
  <c r="AD3768" i="1"/>
  <c r="AE3768" i="1"/>
  <c r="AF3768" i="1"/>
  <c r="AO3768" i="1" s="1"/>
  <c r="AP3768" i="1" s="1"/>
  <c r="AG3768" i="1"/>
  <c r="AH3768" i="1"/>
  <c r="AI3768" i="1"/>
  <c r="AJ3768" i="1"/>
  <c r="AK3768" i="1"/>
  <c r="AT3768" i="1"/>
  <c r="AU3768" i="1"/>
  <c r="AV3768" i="1"/>
  <c r="AW3768" i="1"/>
  <c r="BB3768" i="1" s="1"/>
  <c r="AC3769" i="1"/>
  <c r="AD3769" i="1"/>
  <c r="AE3769" i="1"/>
  <c r="AF3769" i="1"/>
  <c r="AG3769" i="1"/>
  <c r="AH3769" i="1"/>
  <c r="AI3769" i="1"/>
  <c r="AJ3769" i="1"/>
  <c r="AK3769" i="1"/>
  <c r="AO3769" i="1"/>
  <c r="AT3769" i="1"/>
  <c r="AU3769" i="1"/>
  <c r="AV3769" i="1"/>
  <c r="AW3769" i="1"/>
  <c r="BB3769" i="1" s="1"/>
  <c r="AC3770" i="1"/>
  <c r="AD3770" i="1"/>
  <c r="AE3770" i="1"/>
  <c r="AF3770" i="1"/>
  <c r="AO3770" i="1" s="1"/>
  <c r="AP3770" i="1" s="1"/>
  <c r="AG3770" i="1"/>
  <c r="AH3770" i="1"/>
  <c r="AI3770" i="1"/>
  <c r="AJ3770" i="1"/>
  <c r="AK3770" i="1"/>
  <c r="AT3770" i="1"/>
  <c r="AU3770" i="1"/>
  <c r="AV3770" i="1"/>
  <c r="AW3770" i="1"/>
  <c r="BB3770" i="1" s="1"/>
  <c r="AC3771" i="1"/>
  <c r="AD3771" i="1"/>
  <c r="AE3771" i="1"/>
  <c r="AF3771" i="1"/>
  <c r="AG3771" i="1"/>
  <c r="AH3771" i="1"/>
  <c r="AI3771" i="1"/>
  <c r="AJ3771" i="1"/>
  <c r="AK3771" i="1"/>
  <c r="AO3771" i="1"/>
  <c r="AT3771" i="1"/>
  <c r="AU3771" i="1"/>
  <c r="AV3771" i="1"/>
  <c r="AW3771" i="1"/>
  <c r="BB3771" i="1" s="1"/>
  <c r="AC3772" i="1"/>
  <c r="AD3772" i="1"/>
  <c r="AE3772" i="1"/>
  <c r="AF3772" i="1"/>
  <c r="AO3772" i="1" s="1"/>
  <c r="AP3772" i="1" s="1"/>
  <c r="AG3772" i="1"/>
  <c r="AH3772" i="1"/>
  <c r="AI3772" i="1"/>
  <c r="AJ3772" i="1"/>
  <c r="AK3772" i="1"/>
  <c r="AT3772" i="1"/>
  <c r="AU3772" i="1"/>
  <c r="AV3772" i="1"/>
  <c r="AW3772" i="1"/>
  <c r="BB3772" i="1" s="1"/>
  <c r="AC3773" i="1"/>
  <c r="AD3773" i="1"/>
  <c r="AE3773" i="1"/>
  <c r="AF3773" i="1"/>
  <c r="AG3773" i="1"/>
  <c r="AH3773" i="1"/>
  <c r="AI3773" i="1"/>
  <c r="AJ3773" i="1"/>
  <c r="AK3773" i="1"/>
  <c r="AO3773" i="1"/>
  <c r="AT3773" i="1"/>
  <c r="AU3773" i="1"/>
  <c r="AV3773" i="1"/>
  <c r="AW3773" i="1"/>
  <c r="BB3773" i="1" s="1"/>
  <c r="AC3774" i="1"/>
  <c r="AD3774" i="1"/>
  <c r="AE3774" i="1"/>
  <c r="AF3774" i="1"/>
  <c r="AO3774" i="1" s="1"/>
  <c r="AP3774" i="1" s="1"/>
  <c r="AG3774" i="1"/>
  <c r="AH3774" i="1"/>
  <c r="AI3774" i="1"/>
  <c r="AJ3774" i="1"/>
  <c r="AK3774" i="1"/>
  <c r="AT3774" i="1"/>
  <c r="AU3774" i="1"/>
  <c r="AV3774" i="1"/>
  <c r="AW3774" i="1"/>
  <c r="BB3774" i="1" s="1"/>
  <c r="AC3775" i="1"/>
  <c r="AD3775" i="1"/>
  <c r="AE3775" i="1"/>
  <c r="AF3775" i="1"/>
  <c r="AG3775" i="1"/>
  <c r="AH3775" i="1"/>
  <c r="AI3775" i="1"/>
  <c r="AJ3775" i="1"/>
  <c r="AK3775" i="1"/>
  <c r="AO3775" i="1"/>
  <c r="AT3775" i="1"/>
  <c r="AU3775" i="1"/>
  <c r="AV3775" i="1"/>
  <c r="AW3775" i="1"/>
  <c r="BB3775" i="1" s="1"/>
  <c r="AC3776" i="1"/>
  <c r="AD3776" i="1"/>
  <c r="AE3776" i="1"/>
  <c r="AF3776" i="1"/>
  <c r="AO3776" i="1" s="1"/>
  <c r="AN3776" i="1" s="1"/>
  <c r="AG3776" i="1"/>
  <c r="AH3776" i="1"/>
  <c r="AI3776" i="1"/>
  <c r="AJ3776" i="1"/>
  <c r="AK3776" i="1"/>
  <c r="AT3776" i="1"/>
  <c r="AU3776" i="1"/>
  <c r="AV3776" i="1"/>
  <c r="AW3776" i="1"/>
  <c r="BB3776" i="1" s="1"/>
  <c r="AC3777" i="1"/>
  <c r="AD3777" i="1"/>
  <c r="AE3777" i="1"/>
  <c r="AF3777" i="1"/>
  <c r="AO3777" i="1" s="1"/>
  <c r="AG3777" i="1"/>
  <c r="AH3777" i="1"/>
  <c r="AI3777" i="1"/>
  <c r="AJ3777" i="1"/>
  <c r="AK3777" i="1"/>
  <c r="AT3777" i="1"/>
  <c r="AU3777" i="1"/>
  <c r="AV3777" i="1"/>
  <c r="AW3777" i="1"/>
  <c r="BB3777" i="1" s="1"/>
  <c r="AC3778" i="1"/>
  <c r="AD3778" i="1"/>
  <c r="AE3778" i="1"/>
  <c r="AF3778" i="1"/>
  <c r="AO3778" i="1" s="1"/>
  <c r="AN3778" i="1" s="1"/>
  <c r="AG3778" i="1"/>
  <c r="AH3778" i="1"/>
  <c r="AI3778" i="1"/>
  <c r="AJ3778" i="1"/>
  <c r="AK3778" i="1"/>
  <c r="AT3778" i="1"/>
  <c r="AU3778" i="1"/>
  <c r="AV3778" i="1"/>
  <c r="AW3778" i="1"/>
  <c r="BB3778" i="1" s="1"/>
  <c r="AC3779" i="1"/>
  <c r="AD3779" i="1"/>
  <c r="AE3779" i="1"/>
  <c r="AF3779" i="1"/>
  <c r="AO3779" i="1" s="1"/>
  <c r="AG3779" i="1"/>
  <c r="AH3779" i="1"/>
  <c r="AI3779" i="1"/>
  <c r="AJ3779" i="1"/>
  <c r="AK3779" i="1"/>
  <c r="AT3779" i="1"/>
  <c r="AU3779" i="1"/>
  <c r="AV3779" i="1"/>
  <c r="AW3779" i="1"/>
  <c r="BB3779" i="1" s="1"/>
  <c r="AC3780" i="1"/>
  <c r="AD3780" i="1"/>
  <c r="AE3780" i="1"/>
  <c r="AF3780" i="1"/>
  <c r="AG3780" i="1"/>
  <c r="AH3780" i="1"/>
  <c r="AI3780" i="1"/>
  <c r="AJ3780" i="1"/>
  <c r="AK3780" i="1"/>
  <c r="AO3780" i="1"/>
  <c r="AN3780" i="1" s="1"/>
  <c r="AT3780" i="1"/>
  <c r="AU3780" i="1"/>
  <c r="AV3780" i="1"/>
  <c r="AW3780" i="1"/>
  <c r="BB3780" i="1" s="1"/>
  <c r="AC3781" i="1"/>
  <c r="AD3781" i="1"/>
  <c r="AE3781" i="1"/>
  <c r="AF3781" i="1"/>
  <c r="AO3781" i="1" s="1"/>
  <c r="AG3781" i="1"/>
  <c r="AH3781" i="1"/>
  <c r="AI3781" i="1"/>
  <c r="AJ3781" i="1"/>
  <c r="AK3781" i="1"/>
  <c r="AT3781" i="1"/>
  <c r="AU3781" i="1"/>
  <c r="AV3781" i="1"/>
  <c r="AW3781" i="1"/>
  <c r="BB3781" i="1" s="1"/>
  <c r="AC3782" i="1"/>
  <c r="AD3782" i="1"/>
  <c r="AE3782" i="1"/>
  <c r="AF3782" i="1"/>
  <c r="AG3782" i="1"/>
  <c r="AH3782" i="1"/>
  <c r="AI3782" i="1"/>
  <c r="AJ3782" i="1"/>
  <c r="AK3782" i="1"/>
  <c r="AO3782" i="1"/>
  <c r="AN3782" i="1" s="1"/>
  <c r="AT3782" i="1"/>
  <c r="AU3782" i="1"/>
  <c r="AV3782" i="1"/>
  <c r="AW3782" i="1"/>
  <c r="BB3782" i="1" s="1"/>
  <c r="AC3783" i="1"/>
  <c r="AD3783" i="1"/>
  <c r="AE3783" i="1"/>
  <c r="AF3783" i="1"/>
  <c r="AO3783" i="1" s="1"/>
  <c r="AG3783" i="1"/>
  <c r="AH3783" i="1"/>
  <c r="AI3783" i="1"/>
  <c r="AJ3783" i="1"/>
  <c r="AK3783" i="1"/>
  <c r="AT3783" i="1"/>
  <c r="AU3783" i="1"/>
  <c r="AV3783" i="1"/>
  <c r="AW3783" i="1"/>
  <c r="BB3783" i="1" s="1"/>
  <c r="AC3784" i="1"/>
  <c r="AD3784" i="1"/>
  <c r="AE3784" i="1"/>
  <c r="AF3784" i="1"/>
  <c r="AO3784" i="1" s="1"/>
  <c r="AN3784" i="1" s="1"/>
  <c r="AG3784" i="1"/>
  <c r="AH3784" i="1"/>
  <c r="AI3784" i="1"/>
  <c r="AJ3784" i="1"/>
  <c r="AK3784" i="1"/>
  <c r="AT3784" i="1"/>
  <c r="AU3784" i="1"/>
  <c r="AV3784" i="1"/>
  <c r="AW3784" i="1"/>
  <c r="BB3784" i="1" s="1"/>
  <c r="AC3785" i="1"/>
  <c r="AD3785" i="1"/>
  <c r="AE3785" i="1"/>
  <c r="AF3785" i="1"/>
  <c r="AO3785" i="1" s="1"/>
  <c r="AG3785" i="1"/>
  <c r="AH3785" i="1"/>
  <c r="AI3785" i="1"/>
  <c r="AJ3785" i="1"/>
  <c r="AK3785" i="1"/>
  <c r="AT3785" i="1"/>
  <c r="AU3785" i="1"/>
  <c r="AV3785" i="1"/>
  <c r="AW3785" i="1"/>
  <c r="BB3785" i="1" s="1"/>
  <c r="AC3786" i="1"/>
  <c r="AD3786" i="1"/>
  <c r="AE3786" i="1"/>
  <c r="AF3786" i="1"/>
  <c r="AO3786" i="1" s="1"/>
  <c r="AN3786" i="1" s="1"/>
  <c r="AG3786" i="1"/>
  <c r="AH3786" i="1"/>
  <c r="AI3786" i="1"/>
  <c r="AJ3786" i="1"/>
  <c r="AK3786" i="1"/>
  <c r="AT3786" i="1"/>
  <c r="AU3786" i="1"/>
  <c r="AV3786" i="1"/>
  <c r="AW3786" i="1"/>
  <c r="BB3786" i="1" s="1"/>
  <c r="AC3787" i="1"/>
  <c r="AD3787" i="1"/>
  <c r="AE3787" i="1"/>
  <c r="AF3787" i="1"/>
  <c r="AO3787" i="1" s="1"/>
  <c r="AG3787" i="1"/>
  <c r="AH3787" i="1"/>
  <c r="AI3787" i="1"/>
  <c r="AJ3787" i="1"/>
  <c r="AK3787" i="1"/>
  <c r="AT3787" i="1"/>
  <c r="AU3787" i="1"/>
  <c r="AV3787" i="1"/>
  <c r="AW3787" i="1"/>
  <c r="BB3787" i="1" s="1"/>
  <c r="AC3788" i="1"/>
  <c r="AD3788" i="1"/>
  <c r="AE3788" i="1"/>
  <c r="AF3788" i="1"/>
  <c r="AG3788" i="1"/>
  <c r="AH3788" i="1"/>
  <c r="AI3788" i="1"/>
  <c r="AJ3788" i="1"/>
  <c r="AK3788" i="1"/>
  <c r="AO3788" i="1"/>
  <c r="AN3788" i="1" s="1"/>
  <c r="AT3788" i="1"/>
  <c r="AU3788" i="1"/>
  <c r="AV3788" i="1"/>
  <c r="AW3788" i="1"/>
  <c r="BB3788" i="1" s="1"/>
  <c r="AC3789" i="1"/>
  <c r="AD3789" i="1"/>
  <c r="AE3789" i="1"/>
  <c r="AF3789" i="1"/>
  <c r="AO3789" i="1" s="1"/>
  <c r="AG3789" i="1"/>
  <c r="AH3789" i="1"/>
  <c r="AI3789" i="1"/>
  <c r="AJ3789" i="1"/>
  <c r="AK3789" i="1"/>
  <c r="AT3789" i="1"/>
  <c r="AU3789" i="1"/>
  <c r="AV3789" i="1"/>
  <c r="AW3789" i="1"/>
  <c r="BB3789" i="1" s="1"/>
  <c r="AC3790" i="1"/>
  <c r="AD3790" i="1"/>
  <c r="AE3790" i="1"/>
  <c r="AF3790" i="1"/>
  <c r="AG3790" i="1"/>
  <c r="AH3790" i="1"/>
  <c r="AI3790" i="1"/>
  <c r="AJ3790" i="1"/>
  <c r="AK3790" i="1"/>
  <c r="AO3790" i="1"/>
  <c r="AN3790" i="1" s="1"/>
  <c r="AT3790" i="1"/>
  <c r="AU3790" i="1"/>
  <c r="AV3790" i="1"/>
  <c r="AW3790" i="1"/>
  <c r="BB3790" i="1" s="1"/>
  <c r="AC3791" i="1"/>
  <c r="AD3791" i="1"/>
  <c r="AE3791" i="1"/>
  <c r="AF3791" i="1"/>
  <c r="AO3791" i="1" s="1"/>
  <c r="AG3791" i="1"/>
  <c r="AH3791" i="1"/>
  <c r="AI3791" i="1"/>
  <c r="AJ3791" i="1"/>
  <c r="AK3791" i="1"/>
  <c r="AT3791" i="1"/>
  <c r="AU3791" i="1"/>
  <c r="AV3791" i="1"/>
  <c r="AW3791" i="1"/>
  <c r="BB3791" i="1" s="1"/>
  <c r="AC3792" i="1"/>
  <c r="AD3792" i="1"/>
  <c r="AE3792" i="1"/>
  <c r="AF3792" i="1"/>
  <c r="AO3792" i="1" s="1"/>
  <c r="AN3792" i="1" s="1"/>
  <c r="AG3792" i="1"/>
  <c r="AH3792" i="1"/>
  <c r="AI3792" i="1"/>
  <c r="AJ3792" i="1"/>
  <c r="AK3792" i="1"/>
  <c r="AT3792" i="1"/>
  <c r="AU3792" i="1"/>
  <c r="AV3792" i="1"/>
  <c r="AW3792" i="1"/>
  <c r="BB3792" i="1" s="1"/>
  <c r="AC3793" i="1"/>
  <c r="AD3793" i="1"/>
  <c r="AE3793" i="1"/>
  <c r="AF3793" i="1"/>
  <c r="AO3793" i="1" s="1"/>
  <c r="AG3793" i="1"/>
  <c r="AH3793" i="1"/>
  <c r="AI3793" i="1"/>
  <c r="AJ3793" i="1"/>
  <c r="AK3793" i="1"/>
  <c r="AT3793" i="1"/>
  <c r="AU3793" i="1"/>
  <c r="AV3793" i="1"/>
  <c r="AW3793" i="1"/>
  <c r="BB3793" i="1" s="1"/>
  <c r="AC3794" i="1"/>
  <c r="AD3794" i="1"/>
  <c r="AE3794" i="1"/>
  <c r="AF3794" i="1"/>
  <c r="AO3794" i="1" s="1"/>
  <c r="AN3794" i="1" s="1"/>
  <c r="AG3794" i="1"/>
  <c r="AH3794" i="1"/>
  <c r="AI3794" i="1"/>
  <c r="AJ3794" i="1"/>
  <c r="AK3794" i="1"/>
  <c r="AT3794" i="1"/>
  <c r="AU3794" i="1"/>
  <c r="AV3794" i="1"/>
  <c r="AW3794" i="1"/>
  <c r="BB3794" i="1" s="1"/>
  <c r="AC3795" i="1"/>
  <c r="AD3795" i="1"/>
  <c r="AE3795" i="1"/>
  <c r="AF3795" i="1"/>
  <c r="AO3795" i="1" s="1"/>
  <c r="AG3795" i="1"/>
  <c r="AH3795" i="1"/>
  <c r="AI3795" i="1"/>
  <c r="AJ3795" i="1"/>
  <c r="AK3795" i="1"/>
  <c r="AT3795" i="1"/>
  <c r="AU3795" i="1"/>
  <c r="AV3795" i="1"/>
  <c r="AW3795" i="1"/>
  <c r="BB3795" i="1" s="1"/>
  <c r="AC3796" i="1"/>
  <c r="AD3796" i="1"/>
  <c r="AE3796" i="1"/>
  <c r="AF3796" i="1"/>
  <c r="AG3796" i="1"/>
  <c r="AH3796" i="1"/>
  <c r="AI3796" i="1"/>
  <c r="AJ3796" i="1"/>
  <c r="AK3796" i="1"/>
  <c r="AO3796" i="1"/>
  <c r="AN3796" i="1" s="1"/>
  <c r="AT3796" i="1"/>
  <c r="AU3796" i="1"/>
  <c r="AV3796" i="1"/>
  <c r="AW3796" i="1"/>
  <c r="BB3796" i="1" s="1"/>
  <c r="AC3797" i="1"/>
  <c r="AD3797" i="1"/>
  <c r="AE3797" i="1"/>
  <c r="AF3797" i="1"/>
  <c r="AO3797" i="1" s="1"/>
  <c r="AG3797" i="1"/>
  <c r="AH3797" i="1"/>
  <c r="AI3797" i="1"/>
  <c r="AJ3797" i="1"/>
  <c r="AK3797" i="1"/>
  <c r="AT3797" i="1"/>
  <c r="AU3797" i="1"/>
  <c r="AV3797" i="1"/>
  <c r="AW3797" i="1"/>
  <c r="BB3797" i="1" s="1"/>
  <c r="AC3798" i="1"/>
  <c r="AD3798" i="1"/>
  <c r="AE3798" i="1"/>
  <c r="AF3798" i="1"/>
  <c r="AG3798" i="1"/>
  <c r="AH3798" i="1"/>
  <c r="AI3798" i="1"/>
  <c r="AJ3798" i="1"/>
  <c r="AK3798" i="1"/>
  <c r="AO3798" i="1"/>
  <c r="AN3798" i="1" s="1"/>
  <c r="AT3798" i="1"/>
  <c r="AU3798" i="1"/>
  <c r="AV3798" i="1"/>
  <c r="AW3798" i="1"/>
  <c r="BB3798" i="1" s="1"/>
  <c r="AC3799" i="1"/>
  <c r="AD3799" i="1"/>
  <c r="AE3799" i="1"/>
  <c r="AF3799" i="1"/>
  <c r="AO3799" i="1" s="1"/>
  <c r="AG3799" i="1"/>
  <c r="AH3799" i="1"/>
  <c r="AI3799" i="1"/>
  <c r="AJ3799" i="1"/>
  <c r="AK3799" i="1"/>
  <c r="AT3799" i="1"/>
  <c r="AU3799" i="1"/>
  <c r="AV3799" i="1"/>
  <c r="AW3799" i="1"/>
  <c r="BB3799" i="1" s="1"/>
  <c r="AC3800" i="1"/>
  <c r="AD3800" i="1"/>
  <c r="AE3800" i="1"/>
  <c r="AF3800" i="1"/>
  <c r="AO3800" i="1" s="1"/>
  <c r="AN3800" i="1" s="1"/>
  <c r="AG3800" i="1"/>
  <c r="AH3800" i="1"/>
  <c r="AI3800" i="1"/>
  <c r="AJ3800" i="1"/>
  <c r="AK3800" i="1"/>
  <c r="AT3800" i="1"/>
  <c r="AU3800" i="1"/>
  <c r="AV3800" i="1"/>
  <c r="AW3800" i="1"/>
  <c r="BB3800" i="1" s="1"/>
  <c r="AC3801" i="1"/>
  <c r="AD3801" i="1"/>
  <c r="AE3801" i="1"/>
  <c r="AF3801" i="1"/>
  <c r="AO3801" i="1" s="1"/>
  <c r="AG3801" i="1"/>
  <c r="AH3801" i="1"/>
  <c r="AI3801" i="1"/>
  <c r="AJ3801" i="1"/>
  <c r="AK3801" i="1"/>
  <c r="AT3801" i="1"/>
  <c r="AU3801" i="1"/>
  <c r="AV3801" i="1"/>
  <c r="AW3801" i="1"/>
  <c r="BB3801" i="1" s="1"/>
  <c r="AC3802" i="1"/>
  <c r="AD3802" i="1"/>
  <c r="AE3802" i="1"/>
  <c r="AF3802" i="1"/>
  <c r="AO3802" i="1" s="1"/>
  <c r="AN3802" i="1" s="1"/>
  <c r="AG3802" i="1"/>
  <c r="AH3802" i="1"/>
  <c r="AI3802" i="1"/>
  <c r="AJ3802" i="1"/>
  <c r="AK3802" i="1"/>
  <c r="AT3802" i="1"/>
  <c r="AU3802" i="1"/>
  <c r="AV3802" i="1"/>
  <c r="AW3802" i="1"/>
  <c r="BB3802" i="1" s="1"/>
  <c r="AC3803" i="1"/>
  <c r="AD3803" i="1"/>
  <c r="AE3803" i="1"/>
  <c r="AF3803" i="1"/>
  <c r="AO3803" i="1" s="1"/>
  <c r="AG3803" i="1"/>
  <c r="AH3803" i="1"/>
  <c r="AI3803" i="1"/>
  <c r="AJ3803" i="1"/>
  <c r="AK3803" i="1"/>
  <c r="AT3803" i="1"/>
  <c r="AU3803" i="1"/>
  <c r="AV3803" i="1"/>
  <c r="AW3803" i="1"/>
  <c r="BB3803" i="1" s="1"/>
  <c r="AC3804" i="1"/>
  <c r="AD3804" i="1"/>
  <c r="AE3804" i="1"/>
  <c r="AF3804" i="1"/>
  <c r="AG3804" i="1"/>
  <c r="AH3804" i="1"/>
  <c r="AI3804" i="1"/>
  <c r="AJ3804" i="1"/>
  <c r="AK3804" i="1"/>
  <c r="AO3804" i="1"/>
  <c r="AN3804" i="1" s="1"/>
  <c r="AT3804" i="1"/>
  <c r="AU3804" i="1"/>
  <c r="AV3804" i="1"/>
  <c r="AW3804" i="1"/>
  <c r="BB3804" i="1" s="1"/>
  <c r="AC3805" i="1"/>
  <c r="AD3805" i="1"/>
  <c r="AE3805" i="1"/>
  <c r="AF3805" i="1"/>
  <c r="AO3805" i="1" s="1"/>
  <c r="AG3805" i="1"/>
  <c r="AH3805" i="1"/>
  <c r="AI3805" i="1"/>
  <c r="AJ3805" i="1"/>
  <c r="AK3805" i="1"/>
  <c r="AT3805" i="1"/>
  <c r="AU3805" i="1"/>
  <c r="AV3805" i="1"/>
  <c r="AW3805" i="1"/>
  <c r="BB3805" i="1" s="1"/>
  <c r="AC3806" i="1"/>
  <c r="AD3806" i="1"/>
  <c r="AE3806" i="1"/>
  <c r="AF3806" i="1"/>
  <c r="AG3806" i="1"/>
  <c r="AH3806" i="1"/>
  <c r="AI3806" i="1"/>
  <c r="AJ3806" i="1"/>
  <c r="AK3806" i="1"/>
  <c r="AO3806" i="1"/>
  <c r="AN3806" i="1" s="1"/>
  <c r="AT3806" i="1"/>
  <c r="AU3806" i="1"/>
  <c r="AV3806" i="1"/>
  <c r="AW3806" i="1"/>
  <c r="BB3806" i="1" s="1"/>
  <c r="AC3807" i="1"/>
  <c r="AD3807" i="1"/>
  <c r="AE3807" i="1"/>
  <c r="AF3807" i="1"/>
  <c r="AO3807" i="1" s="1"/>
  <c r="AG3807" i="1"/>
  <c r="AH3807" i="1"/>
  <c r="AI3807" i="1"/>
  <c r="AJ3807" i="1"/>
  <c r="AK3807" i="1"/>
  <c r="AT3807" i="1"/>
  <c r="AU3807" i="1"/>
  <c r="AV3807" i="1"/>
  <c r="AW3807" i="1"/>
  <c r="BB3807" i="1" s="1"/>
  <c r="AC3808" i="1"/>
  <c r="AD3808" i="1"/>
  <c r="AE3808" i="1"/>
  <c r="AF3808" i="1"/>
  <c r="AO3808" i="1" s="1"/>
  <c r="AN3808" i="1" s="1"/>
  <c r="AG3808" i="1"/>
  <c r="AH3808" i="1"/>
  <c r="AI3808" i="1"/>
  <c r="AJ3808" i="1"/>
  <c r="AK3808" i="1"/>
  <c r="AT3808" i="1"/>
  <c r="AU3808" i="1"/>
  <c r="AV3808" i="1"/>
  <c r="AW3808" i="1"/>
  <c r="BB3808" i="1" s="1"/>
  <c r="AC3809" i="1"/>
  <c r="AD3809" i="1"/>
  <c r="AE3809" i="1"/>
  <c r="AF3809" i="1"/>
  <c r="AO3809" i="1" s="1"/>
  <c r="AG3809" i="1"/>
  <c r="AH3809" i="1"/>
  <c r="AI3809" i="1"/>
  <c r="AJ3809" i="1"/>
  <c r="AK3809" i="1"/>
  <c r="AT3809" i="1"/>
  <c r="AU3809" i="1"/>
  <c r="AV3809" i="1"/>
  <c r="AW3809" i="1"/>
  <c r="BB3809" i="1" s="1"/>
  <c r="AC3810" i="1"/>
  <c r="AD3810" i="1"/>
  <c r="AE3810" i="1"/>
  <c r="AF3810" i="1"/>
  <c r="AO3810" i="1" s="1"/>
  <c r="AN3810" i="1" s="1"/>
  <c r="AG3810" i="1"/>
  <c r="AH3810" i="1"/>
  <c r="AI3810" i="1"/>
  <c r="AJ3810" i="1"/>
  <c r="AK3810" i="1"/>
  <c r="AT3810" i="1"/>
  <c r="AU3810" i="1"/>
  <c r="AV3810" i="1"/>
  <c r="AW3810" i="1"/>
  <c r="BB3810" i="1" s="1"/>
  <c r="AC3811" i="1"/>
  <c r="AD3811" i="1"/>
  <c r="AE3811" i="1"/>
  <c r="AF3811" i="1"/>
  <c r="AO3811" i="1" s="1"/>
  <c r="AG3811" i="1"/>
  <c r="AH3811" i="1"/>
  <c r="AI3811" i="1"/>
  <c r="AJ3811" i="1"/>
  <c r="AK3811" i="1"/>
  <c r="AT3811" i="1"/>
  <c r="AU3811" i="1"/>
  <c r="AV3811" i="1"/>
  <c r="AW3811" i="1"/>
  <c r="BB3811" i="1" s="1"/>
  <c r="AC3812" i="1"/>
  <c r="AD3812" i="1"/>
  <c r="AE3812" i="1"/>
  <c r="AF3812" i="1"/>
  <c r="AG3812" i="1"/>
  <c r="AH3812" i="1"/>
  <c r="AI3812" i="1"/>
  <c r="AJ3812" i="1"/>
  <c r="AK3812" i="1"/>
  <c r="AO3812" i="1"/>
  <c r="AN3812" i="1" s="1"/>
  <c r="AT3812" i="1"/>
  <c r="AU3812" i="1"/>
  <c r="AV3812" i="1"/>
  <c r="AW3812" i="1"/>
  <c r="BB3812" i="1" s="1"/>
  <c r="AC3813" i="1"/>
  <c r="AD3813" i="1"/>
  <c r="AE3813" i="1"/>
  <c r="AF3813" i="1"/>
  <c r="AO3813" i="1" s="1"/>
  <c r="AG3813" i="1"/>
  <c r="AH3813" i="1"/>
  <c r="AI3813" i="1"/>
  <c r="AJ3813" i="1"/>
  <c r="AK3813" i="1"/>
  <c r="AT3813" i="1"/>
  <c r="AU3813" i="1"/>
  <c r="AV3813" i="1"/>
  <c r="AW3813" i="1"/>
  <c r="BB3813" i="1" s="1"/>
  <c r="AC3814" i="1"/>
  <c r="AD3814" i="1"/>
  <c r="AE3814" i="1"/>
  <c r="AF3814" i="1"/>
  <c r="AG3814" i="1"/>
  <c r="AH3814" i="1"/>
  <c r="AI3814" i="1"/>
  <c r="AJ3814" i="1"/>
  <c r="AK3814" i="1"/>
  <c r="AO3814" i="1"/>
  <c r="AN3814" i="1" s="1"/>
  <c r="AT3814" i="1"/>
  <c r="AU3814" i="1"/>
  <c r="AV3814" i="1"/>
  <c r="AW3814" i="1"/>
  <c r="BB3814" i="1" s="1"/>
  <c r="AC3815" i="1"/>
  <c r="AD3815" i="1"/>
  <c r="AE3815" i="1"/>
  <c r="AF3815" i="1"/>
  <c r="AO3815" i="1" s="1"/>
  <c r="AG3815" i="1"/>
  <c r="AH3815" i="1"/>
  <c r="AI3815" i="1"/>
  <c r="AJ3815" i="1"/>
  <c r="AK3815" i="1"/>
  <c r="AT3815" i="1"/>
  <c r="AU3815" i="1"/>
  <c r="AV3815" i="1"/>
  <c r="AW3815" i="1"/>
  <c r="BB3815" i="1" s="1"/>
  <c r="AC3816" i="1"/>
  <c r="AD3816" i="1"/>
  <c r="AE3816" i="1"/>
  <c r="AF3816" i="1"/>
  <c r="AO3816" i="1" s="1"/>
  <c r="AN3816" i="1" s="1"/>
  <c r="AG3816" i="1"/>
  <c r="AH3816" i="1"/>
  <c r="AI3816" i="1"/>
  <c r="AJ3816" i="1"/>
  <c r="AK3816" i="1"/>
  <c r="AT3816" i="1"/>
  <c r="AU3816" i="1"/>
  <c r="AV3816" i="1"/>
  <c r="AW3816" i="1"/>
  <c r="BB3816" i="1" s="1"/>
  <c r="AC3817" i="1"/>
  <c r="AD3817" i="1"/>
  <c r="AE3817" i="1"/>
  <c r="AF3817" i="1"/>
  <c r="AO3817" i="1" s="1"/>
  <c r="AG3817" i="1"/>
  <c r="AH3817" i="1"/>
  <c r="AI3817" i="1"/>
  <c r="AJ3817" i="1"/>
  <c r="AK3817" i="1"/>
  <c r="AT3817" i="1"/>
  <c r="AU3817" i="1"/>
  <c r="AV3817" i="1"/>
  <c r="AW3817" i="1"/>
  <c r="BB3817" i="1" s="1"/>
  <c r="AC3818" i="1"/>
  <c r="AD3818" i="1"/>
  <c r="AE3818" i="1"/>
  <c r="AF3818" i="1"/>
  <c r="AO3818" i="1" s="1"/>
  <c r="AN3818" i="1" s="1"/>
  <c r="AG3818" i="1"/>
  <c r="AH3818" i="1"/>
  <c r="AI3818" i="1"/>
  <c r="AJ3818" i="1"/>
  <c r="AK3818" i="1"/>
  <c r="AT3818" i="1"/>
  <c r="AU3818" i="1"/>
  <c r="AV3818" i="1"/>
  <c r="AW3818" i="1"/>
  <c r="BB3818" i="1" s="1"/>
  <c r="AC3819" i="1"/>
  <c r="AD3819" i="1"/>
  <c r="AE3819" i="1"/>
  <c r="AF3819" i="1"/>
  <c r="AO3819" i="1" s="1"/>
  <c r="AG3819" i="1"/>
  <c r="AH3819" i="1"/>
  <c r="AI3819" i="1"/>
  <c r="AJ3819" i="1"/>
  <c r="AK3819" i="1"/>
  <c r="AT3819" i="1"/>
  <c r="AU3819" i="1"/>
  <c r="AV3819" i="1"/>
  <c r="AW3819" i="1"/>
  <c r="BB3819" i="1" s="1"/>
  <c r="AC3820" i="1"/>
  <c r="AD3820" i="1"/>
  <c r="AE3820" i="1"/>
  <c r="AF3820" i="1"/>
  <c r="AG3820" i="1"/>
  <c r="AH3820" i="1"/>
  <c r="AI3820" i="1"/>
  <c r="AJ3820" i="1"/>
  <c r="AK3820" i="1"/>
  <c r="AO3820" i="1"/>
  <c r="AN3820" i="1" s="1"/>
  <c r="AT3820" i="1"/>
  <c r="AU3820" i="1"/>
  <c r="AV3820" i="1"/>
  <c r="AW3820" i="1"/>
  <c r="BB3820" i="1" s="1"/>
  <c r="AC3821" i="1"/>
  <c r="AD3821" i="1"/>
  <c r="AE3821" i="1"/>
  <c r="AF3821" i="1"/>
  <c r="AO3821" i="1" s="1"/>
  <c r="AG3821" i="1"/>
  <c r="AH3821" i="1"/>
  <c r="AI3821" i="1"/>
  <c r="AJ3821" i="1"/>
  <c r="AK3821" i="1"/>
  <c r="AT3821" i="1"/>
  <c r="AU3821" i="1"/>
  <c r="AV3821" i="1"/>
  <c r="AW3821" i="1"/>
  <c r="BB3821" i="1" s="1"/>
  <c r="AC3822" i="1"/>
  <c r="AD3822" i="1"/>
  <c r="AE3822" i="1"/>
  <c r="AF3822" i="1"/>
  <c r="AG3822" i="1"/>
  <c r="AH3822" i="1"/>
  <c r="AI3822" i="1"/>
  <c r="AJ3822" i="1"/>
  <c r="AK3822" i="1"/>
  <c r="AO3822" i="1"/>
  <c r="AN3822" i="1" s="1"/>
  <c r="AT3822" i="1"/>
  <c r="AU3822" i="1"/>
  <c r="AV3822" i="1"/>
  <c r="AW3822" i="1"/>
  <c r="BB3822" i="1" s="1"/>
  <c r="AC3823" i="1"/>
  <c r="AD3823" i="1"/>
  <c r="AE3823" i="1"/>
  <c r="AF3823" i="1"/>
  <c r="AO3823" i="1" s="1"/>
  <c r="AG3823" i="1"/>
  <c r="AH3823" i="1"/>
  <c r="AI3823" i="1"/>
  <c r="AJ3823" i="1"/>
  <c r="AK3823" i="1"/>
  <c r="AT3823" i="1"/>
  <c r="AU3823" i="1"/>
  <c r="AV3823" i="1"/>
  <c r="AW3823" i="1"/>
  <c r="BB3823" i="1" s="1"/>
  <c r="AC3824" i="1"/>
  <c r="AD3824" i="1"/>
  <c r="AE3824" i="1"/>
  <c r="AF3824" i="1"/>
  <c r="AO3824" i="1" s="1"/>
  <c r="AN3824" i="1" s="1"/>
  <c r="AG3824" i="1"/>
  <c r="AH3824" i="1"/>
  <c r="AI3824" i="1"/>
  <c r="AJ3824" i="1"/>
  <c r="AK3824" i="1"/>
  <c r="AT3824" i="1"/>
  <c r="AU3824" i="1"/>
  <c r="AV3824" i="1"/>
  <c r="AW3824" i="1"/>
  <c r="BB3824" i="1" s="1"/>
  <c r="AC3825" i="1"/>
  <c r="AD3825" i="1"/>
  <c r="AE3825" i="1"/>
  <c r="AF3825" i="1"/>
  <c r="AO3825" i="1" s="1"/>
  <c r="AG3825" i="1"/>
  <c r="AH3825" i="1"/>
  <c r="AI3825" i="1"/>
  <c r="AJ3825" i="1"/>
  <c r="AK3825" i="1"/>
  <c r="AT3825" i="1"/>
  <c r="AU3825" i="1"/>
  <c r="AV3825" i="1"/>
  <c r="AW3825" i="1"/>
  <c r="BB3825" i="1" s="1"/>
  <c r="AC3826" i="1"/>
  <c r="AD3826" i="1"/>
  <c r="AE3826" i="1"/>
  <c r="AF3826" i="1"/>
  <c r="AO3826" i="1" s="1"/>
  <c r="AN3826" i="1" s="1"/>
  <c r="AG3826" i="1"/>
  <c r="AH3826" i="1"/>
  <c r="AI3826" i="1"/>
  <c r="AJ3826" i="1"/>
  <c r="AK3826" i="1"/>
  <c r="AT3826" i="1"/>
  <c r="AU3826" i="1"/>
  <c r="AV3826" i="1"/>
  <c r="AW3826" i="1"/>
  <c r="BB3826" i="1" s="1"/>
  <c r="AC3827" i="1"/>
  <c r="AD3827" i="1"/>
  <c r="AE3827" i="1"/>
  <c r="AF3827" i="1"/>
  <c r="AO3827" i="1" s="1"/>
  <c r="AG3827" i="1"/>
  <c r="AH3827" i="1"/>
  <c r="AI3827" i="1"/>
  <c r="AJ3827" i="1"/>
  <c r="AK3827" i="1"/>
  <c r="AT3827" i="1"/>
  <c r="AU3827" i="1"/>
  <c r="AV3827" i="1"/>
  <c r="AW3827" i="1"/>
  <c r="BB3827" i="1" s="1"/>
  <c r="AC3828" i="1"/>
  <c r="AD3828" i="1"/>
  <c r="AE3828" i="1"/>
  <c r="AF3828" i="1"/>
  <c r="AG3828" i="1"/>
  <c r="AH3828" i="1"/>
  <c r="AI3828" i="1"/>
  <c r="AJ3828" i="1"/>
  <c r="AK3828" i="1"/>
  <c r="AO3828" i="1"/>
  <c r="AN3828" i="1" s="1"/>
  <c r="AT3828" i="1"/>
  <c r="AU3828" i="1"/>
  <c r="AV3828" i="1"/>
  <c r="AW3828" i="1"/>
  <c r="BB3828" i="1" s="1"/>
  <c r="AC3829" i="1"/>
  <c r="AD3829" i="1"/>
  <c r="AE3829" i="1"/>
  <c r="AF3829" i="1"/>
  <c r="AO3829" i="1" s="1"/>
  <c r="AG3829" i="1"/>
  <c r="AH3829" i="1"/>
  <c r="AI3829" i="1"/>
  <c r="AJ3829" i="1"/>
  <c r="AK3829" i="1"/>
  <c r="AT3829" i="1"/>
  <c r="AU3829" i="1"/>
  <c r="AV3829" i="1"/>
  <c r="AW3829" i="1"/>
  <c r="BB3829" i="1" s="1"/>
  <c r="AC3830" i="1"/>
  <c r="AD3830" i="1"/>
  <c r="AE3830" i="1"/>
  <c r="AF3830" i="1"/>
  <c r="AG3830" i="1"/>
  <c r="AH3830" i="1"/>
  <c r="AI3830" i="1"/>
  <c r="AJ3830" i="1"/>
  <c r="AK3830" i="1"/>
  <c r="AO3830" i="1"/>
  <c r="AN3830" i="1" s="1"/>
  <c r="AT3830" i="1"/>
  <c r="AU3830" i="1"/>
  <c r="AV3830" i="1"/>
  <c r="AW3830" i="1"/>
  <c r="BB3830" i="1" s="1"/>
  <c r="AC3831" i="1"/>
  <c r="AD3831" i="1"/>
  <c r="AE3831" i="1"/>
  <c r="AF3831" i="1"/>
  <c r="AO3831" i="1" s="1"/>
  <c r="AG3831" i="1"/>
  <c r="AH3831" i="1"/>
  <c r="AI3831" i="1"/>
  <c r="AJ3831" i="1"/>
  <c r="AK3831" i="1"/>
  <c r="AT3831" i="1"/>
  <c r="AU3831" i="1"/>
  <c r="AV3831" i="1"/>
  <c r="AW3831" i="1"/>
  <c r="BB3831" i="1" s="1"/>
  <c r="AC3832" i="1"/>
  <c r="AD3832" i="1"/>
  <c r="AE3832" i="1"/>
  <c r="AF3832" i="1"/>
  <c r="AO3832" i="1" s="1"/>
  <c r="AN3832" i="1" s="1"/>
  <c r="AG3832" i="1"/>
  <c r="AH3832" i="1"/>
  <c r="AI3832" i="1"/>
  <c r="AJ3832" i="1"/>
  <c r="AK3832" i="1"/>
  <c r="AT3832" i="1"/>
  <c r="AU3832" i="1"/>
  <c r="AV3832" i="1"/>
  <c r="AW3832" i="1"/>
  <c r="BB3832" i="1" s="1"/>
  <c r="AC3833" i="1"/>
  <c r="AD3833" i="1"/>
  <c r="AE3833" i="1"/>
  <c r="AF3833" i="1"/>
  <c r="AO3833" i="1" s="1"/>
  <c r="AG3833" i="1"/>
  <c r="AH3833" i="1"/>
  <c r="AI3833" i="1"/>
  <c r="AJ3833" i="1"/>
  <c r="AK3833" i="1"/>
  <c r="AT3833" i="1"/>
  <c r="AU3833" i="1"/>
  <c r="AV3833" i="1"/>
  <c r="AW3833" i="1"/>
  <c r="BB3833" i="1" s="1"/>
  <c r="AC3834" i="1"/>
  <c r="AD3834" i="1"/>
  <c r="AE3834" i="1"/>
  <c r="AF3834" i="1"/>
  <c r="AO3834" i="1" s="1"/>
  <c r="AN3834" i="1" s="1"/>
  <c r="AG3834" i="1"/>
  <c r="AH3834" i="1"/>
  <c r="AI3834" i="1"/>
  <c r="AJ3834" i="1"/>
  <c r="AK3834" i="1"/>
  <c r="AT3834" i="1"/>
  <c r="AU3834" i="1"/>
  <c r="AV3834" i="1"/>
  <c r="AW3834" i="1"/>
  <c r="BB3834" i="1" s="1"/>
  <c r="AC3835" i="1"/>
  <c r="AD3835" i="1"/>
  <c r="AE3835" i="1"/>
  <c r="AF3835" i="1"/>
  <c r="AO3835" i="1" s="1"/>
  <c r="AG3835" i="1"/>
  <c r="AH3835" i="1"/>
  <c r="AI3835" i="1"/>
  <c r="AJ3835" i="1"/>
  <c r="AK3835" i="1"/>
  <c r="AT3835" i="1"/>
  <c r="AU3835" i="1"/>
  <c r="AV3835" i="1"/>
  <c r="AW3835" i="1"/>
  <c r="BB3835" i="1" s="1"/>
  <c r="AC3836" i="1"/>
  <c r="AD3836" i="1"/>
  <c r="AE3836" i="1"/>
  <c r="AF3836" i="1"/>
  <c r="AG3836" i="1"/>
  <c r="AH3836" i="1"/>
  <c r="AI3836" i="1"/>
  <c r="AJ3836" i="1"/>
  <c r="AK3836" i="1"/>
  <c r="AO3836" i="1"/>
  <c r="AN3836" i="1" s="1"/>
  <c r="AT3836" i="1"/>
  <c r="AU3836" i="1"/>
  <c r="AV3836" i="1"/>
  <c r="AW3836" i="1"/>
  <c r="BB3836" i="1" s="1"/>
  <c r="AC3837" i="1"/>
  <c r="AD3837" i="1"/>
  <c r="AE3837" i="1"/>
  <c r="AF3837" i="1"/>
  <c r="AO3837" i="1" s="1"/>
  <c r="AG3837" i="1"/>
  <c r="AH3837" i="1"/>
  <c r="AI3837" i="1"/>
  <c r="AJ3837" i="1"/>
  <c r="AK3837" i="1"/>
  <c r="AT3837" i="1"/>
  <c r="AU3837" i="1"/>
  <c r="AV3837" i="1"/>
  <c r="AW3837" i="1"/>
  <c r="BB3837" i="1" s="1"/>
  <c r="AC3838" i="1"/>
  <c r="AD3838" i="1"/>
  <c r="AE3838" i="1"/>
  <c r="AF3838" i="1"/>
  <c r="AG3838" i="1"/>
  <c r="AH3838" i="1"/>
  <c r="AI3838" i="1"/>
  <c r="AJ3838" i="1"/>
  <c r="AK3838" i="1"/>
  <c r="AO3838" i="1"/>
  <c r="AN3838" i="1" s="1"/>
  <c r="AT3838" i="1"/>
  <c r="AU3838" i="1"/>
  <c r="AV3838" i="1"/>
  <c r="AW3838" i="1"/>
  <c r="BB3838" i="1" s="1"/>
  <c r="AC3839" i="1"/>
  <c r="AD3839" i="1"/>
  <c r="AE3839" i="1"/>
  <c r="AF3839" i="1"/>
  <c r="AO3839" i="1" s="1"/>
  <c r="AG3839" i="1"/>
  <c r="AH3839" i="1"/>
  <c r="AI3839" i="1"/>
  <c r="AJ3839" i="1"/>
  <c r="AK3839" i="1"/>
  <c r="AT3839" i="1"/>
  <c r="AU3839" i="1"/>
  <c r="AV3839" i="1"/>
  <c r="AW3839" i="1"/>
  <c r="BB3839" i="1" s="1"/>
  <c r="AC3840" i="1"/>
  <c r="AD3840" i="1"/>
  <c r="AE3840" i="1"/>
  <c r="AF3840" i="1"/>
  <c r="AO3840" i="1" s="1"/>
  <c r="AN3840" i="1" s="1"/>
  <c r="AG3840" i="1"/>
  <c r="AH3840" i="1"/>
  <c r="AI3840" i="1"/>
  <c r="AJ3840" i="1"/>
  <c r="AK3840" i="1"/>
  <c r="AT3840" i="1"/>
  <c r="AU3840" i="1"/>
  <c r="AV3840" i="1"/>
  <c r="AW3840" i="1"/>
  <c r="BB3840" i="1" s="1"/>
  <c r="AC3841" i="1"/>
  <c r="AD3841" i="1"/>
  <c r="AE3841" i="1"/>
  <c r="AF3841" i="1"/>
  <c r="AO3841" i="1" s="1"/>
  <c r="AG3841" i="1"/>
  <c r="AH3841" i="1"/>
  <c r="AI3841" i="1"/>
  <c r="AJ3841" i="1"/>
  <c r="AK3841" i="1"/>
  <c r="AT3841" i="1"/>
  <c r="AU3841" i="1"/>
  <c r="AV3841" i="1"/>
  <c r="AW3841" i="1"/>
  <c r="BB3841" i="1" s="1"/>
  <c r="AC3842" i="1"/>
  <c r="AD3842" i="1"/>
  <c r="AE3842" i="1"/>
  <c r="AF3842" i="1"/>
  <c r="AO3842" i="1" s="1"/>
  <c r="AN3842" i="1" s="1"/>
  <c r="AG3842" i="1"/>
  <c r="AH3842" i="1"/>
  <c r="AI3842" i="1"/>
  <c r="AJ3842" i="1"/>
  <c r="AK3842" i="1"/>
  <c r="AT3842" i="1"/>
  <c r="AU3842" i="1"/>
  <c r="AV3842" i="1"/>
  <c r="AW3842" i="1"/>
  <c r="BB3842" i="1" s="1"/>
  <c r="AC3843" i="1"/>
  <c r="AD3843" i="1"/>
  <c r="AE3843" i="1"/>
  <c r="AF3843" i="1"/>
  <c r="AO3843" i="1" s="1"/>
  <c r="AG3843" i="1"/>
  <c r="AH3843" i="1"/>
  <c r="AI3843" i="1"/>
  <c r="AJ3843" i="1"/>
  <c r="AK3843" i="1"/>
  <c r="AT3843" i="1"/>
  <c r="AU3843" i="1"/>
  <c r="AV3843" i="1"/>
  <c r="AW3843" i="1"/>
  <c r="BB3843" i="1" s="1"/>
  <c r="AC3844" i="1"/>
  <c r="AD3844" i="1"/>
  <c r="AE3844" i="1"/>
  <c r="AF3844" i="1"/>
  <c r="AG3844" i="1"/>
  <c r="AH3844" i="1"/>
  <c r="AI3844" i="1"/>
  <c r="AJ3844" i="1"/>
  <c r="AK3844" i="1"/>
  <c r="AO3844" i="1"/>
  <c r="AN3844" i="1" s="1"/>
  <c r="AT3844" i="1"/>
  <c r="AU3844" i="1"/>
  <c r="AV3844" i="1"/>
  <c r="AW3844" i="1"/>
  <c r="BB3844" i="1" s="1"/>
  <c r="AC3845" i="1"/>
  <c r="AD3845" i="1"/>
  <c r="AE3845" i="1"/>
  <c r="AF3845" i="1"/>
  <c r="AO3845" i="1" s="1"/>
  <c r="AG3845" i="1"/>
  <c r="AH3845" i="1"/>
  <c r="AI3845" i="1"/>
  <c r="AJ3845" i="1"/>
  <c r="AK3845" i="1"/>
  <c r="AT3845" i="1"/>
  <c r="AU3845" i="1"/>
  <c r="AV3845" i="1"/>
  <c r="AW3845" i="1"/>
  <c r="BB3845" i="1" s="1"/>
  <c r="AC3846" i="1"/>
  <c r="AD3846" i="1"/>
  <c r="AE3846" i="1"/>
  <c r="AF3846" i="1"/>
  <c r="AG3846" i="1"/>
  <c r="AH3846" i="1"/>
  <c r="AI3846" i="1"/>
  <c r="AJ3846" i="1"/>
  <c r="AK3846" i="1"/>
  <c r="AO3846" i="1"/>
  <c r="AN3846" i="1" s="1"/>
  <c r="AT3846" i="1"/>
  <c r="AU3846" i="1"/>
  <c r="AV3846" i="1"/>
  <c r="AW3846" i="1"/>
  <c r="BB3846" i="1" s="1"/>
  <c r="AC3847" i="1"/>
  <c r="AD3847" i="1"/>
  <c r="AE3847" i="1"/>
  <c r="AF3847" i="1"/>
  <c r="AO3847" i="1" s="1"/>
  <c r="AG3847" i="1"/>
  <c r="AH3847" i="1"/>
  <c r="AI3847" i="1"/>
  <c r="AJ3847" i="1"/>
  <c r="AK3847" i="1"/>
  <c r="AT3847" i="1"/>
  <c r="AU3847" i="1"/>
  <c r="AV3847" i="1"/>
  <c r="AW3847" i="1"/>
  <c r="BB3847" i="1" s="1"/>
  <c r="AC3848" i="1"/>
  <c r="AD3848" i="1"/>
  <c r="AE3848" i="1"/>
  <c r="AF3848" i="1"/>
  <c r="AO3848" i="1" s="1"/>
  <c r="AN3848" i="1" s="1"/>
  <c r="AG3848" i="1"/>
  <c r="AH3848" i="1"/>
  <c r="AI3848" i="1"/>
  <c r="AJ3848" i="1"/>
  <c r="AK3848" i="1"/>
  <c r="AT3848" i="1"/>
  <c r="AU3848" i="1"/>
  <c r="AV3848" i="1"/>
  <c r="AW3848" i="1"/>
  <c r="BB3848" i="1" s="1"/>
  <c r="AC3849" i="1"/>
  <c r="AD3849" i="1"/>
  <c r="AE3849" i="1"/>
  <c r="AF3849" i="1"/>
  <c r="AO3849" i="1" s="1"/>
  <c r="AG3849" i="1"/>
  <c r="AH3849" i="1"/>
  <c r="AI3849" i="1"/>
  <c r="AJ3849" i="1"/>
  <c r="AK3849" i="1"/>
  <c r="AT3849" i="1"/>
  <c r="AU3849" i="1"/>
  <c r="AV3849" i="1"/>
  <c r="AW3849" i="1"/>
  <c r="BB3849" i="1" s="1"/>
  <c r="AC3850" i="1"/>
  <c r="AD3850" i="1"/>
  <c r="AE3850" i="1"/>
  <c r="AF3850" i="1"/>
  <c r="AO3850" i="1" s="1"/>
  <c r="AN3850" i="1" s="1"/>
  <c r="AG3850" i="1"/>
  <c r="AH3850" i="1"/>
  <c r="AI3850" i="1"/>
  <c r="AJ3850" i="1"/>
  <c r="AK3850" i="1"/>
  <c r="AT3850" i="1"/>
  <c r="AU3850" i="1"/>
  <c r="AV3850" i="1"/>
  <c r="AW3850" i="1"/>
  <c r="BB3850" i="1" s="1"/>
  <c r="AC3851" i="1"/>
  <c r="AD3851" i="1"/>
  <c r="AE3851" i="1"/>
  <c r="AF3851" i="1"/>
  <c r="AO3851" i="1" s="1"/>
  <c r="AG3851" i="1"/>
  <c r="AH3851" i="1"/>
  <c r="AI3851" i="1"/>
  <c r="AJ3851" i="1"/>
  <c r="AK3851" i="1"/>
  <c r="AT3851" i="1"/>
  <c r="AU3851" i="1"/>
  <c r="AV3851" i="1"/>
  <c r="AW3851" i="1"/>
  <c r="BB3851" i="1" s="1"/>
  <c r="AC3852" i="1"/>
  <c r="AD3852" i="1"/>
  <c r="AE3852" i="1"/>
  <c r="AF3852" i="1"/>
  <c r="AG3852" i="1"/>
  <c r="AH3852" i="1"/>
  <c r="AI3852" i="1"/>
  <c r="AJ3852" i="1"/>
  <c r="AK3852" i="1"/>
  <c r="AO3852" i="1"/>
  <c r="AN3852" i="1" s="1"/>
  <c r="AT3852" i="1"/>
  <c r="AU3852" i="1"/>
  <c r="AV3852" i="1"/>
  <c r="AW3852" i="1"/>
  <c r="BB3852" i="1" s="1"/>
  <c r="AC3853" i="1"/>
  <c r="AD3853" i="1"/>
  <c r="AE3853" i="1"/>
  <c r="AF3853" i="1"/>
  <c r="AO3853" i="1" s="1"/>
  <c r="AG3853" i="1"/>
  <c r="AH3853" i="1"/>
  <c r="AI3853" i="1"/>
  <c r="AJ3853" i="1"/>
  <c r="AK3853" i="1"/>
  <c r="AT3853" i="1"/>
  <c r="AU3853" i="1"/>
  <c r="AV3853" i="1"/>
  <c r="AW3853" i="1"/>
  <c r="BB3853" i="1" s="1"/>
  <c r="AC3854" i="1"/>
  <c r="AD3854" i="1"/>
  <c r="AE3854" i="1"/>
  <c r="AF3854" i="1"/>
  <c r="AG3854" i="1"/>
  <c r="AH3854" i="1"/>
  <c r="AI3854" i="1"/>
  <c r="AJ3854" i="1"/>
  <c r="AK3854" i="1"/>
  <c r="AO3854" i="1"/>
  <c r="AN3854" i="1" s="1"/>
  <c r="AT3854" i="1"/>
  <c r="AU3854" i="1"/>
  <c r="AV3854" i="1"/>
  <c r="AW3854" i="1"/>
  <c r="BB3854" i="1" s="1"/>
  <c r="AC3855" i="1"/>
  <c r="AD3855" i="1"/>
  <c r="AE3855" i="1"/>
  <c r="AF3855" i="1"/>
  <c r="AO3855" i="1" s="1"/>
  <c r="AG3855" i="1"/>
  <c r="AH3855" i="1"/>
  <c r="AI3855" i="1"/>
  <c r="AJ3855" i="1"/>
  <c r="AK3855" i="1"/>
  <c r="AT3855" i="1"/>
  <c r="AU3855" i="1"/>
  <c r="AV3855" i="1"/>
  <c r="AW3855" i="1"/>
  <c r="BB3855" i="1" s="1"/>
  <c r="AC3856" i="1"/>
  <c r="AD3856" i="1"/>
  <c r="AE3856" i="1"/>
  <c r="AF3856" i="1"/>
  <c r="AO3856" i="1" s="1"/>
  <c r="AN3856" i="1" s="1"/>
  <c r="AG3856" i="1"/>
  <c r="AH3856" i="1"/>
  <c r="AI3856" i="1"/>
  <c r="AJ3856" i="1"/>
  <c r="AK3856" i="1"/>
  <c r="AT3856" i="1"/>
  <c r="AU3856" i="1"/>
  <c r="AV3856" i="1"/>
  <c r="AW3856" i="1"/>
  <c r="BB3856" i="1" s="1"/>
  <c r="AC3857" i="1"/>
  <c r="AD3857" i="1"/>
  <c r="AE3857" i="1"/>
  <c r="AF3857" i="1"/>
  <c r="AO3857" i="1" s="1"/>
  <c r="AG3857" i="1"/>
  <c r="AH3857" i="1"/>
  <c r="AI3857" i="1"/>
  <c r="AJ3857" i="1"/>
  <c r="AK3857" i="1"/>
  <c r="AT3857" i="1"/>
  <c r="AU3857" i="1"/>
  <c r="AV3857" i="1"/>
  <c r="AW3857" i="1"/>
  <c r="BB3857" i="1" s="1"/>
  <c r="AC3858" i="1"/>
  <c r="AD3858" i="1"/>
  <c r="AE3858" i="1"/>
  <c r="AF3858" i="1"/>
  <c r="AO3858" i="1" s="1"/>
  <c r="AN3858" i="1" s="1"/>
  <c r="AG3858" i="1"/>
  <c r="AH3858" i="1"/>
  <c r="AI3858" i="1"/>
  <c r="AJ3858" i="1"/>
  <c r="AK3858" i="1"/>
  <c r="AT3858" i="1"/>
  <c r="AU3858" i="1"/>
  <c r="AV3858" i="1"/>
  <c r="AW3858" i="1"/>
  <c r="BB3858" i="1" s="1"/>
  <c r="AC3859" i="1"/>
  <c r="AD3859" i="1"/>
  <c r="AE3859" i="1"/>
  <c r="AF3859" i="1"/>
  <c r="AO3859" i="1" s="1"/>
  <c r="AG3859" i="1"/>
  <c r="AH3859" i="1"/>
  <c r="AI3859" i="1"/>
  <c r="AJ3859" i="1"/>
  <c r="AK3859" i="1"/>
  <c r="AT3859" i="1"/>
  <c r="AU3859" i="1"/>
  <c r="AV3859" i="1"/>
  <c r="AW3859" i="1"/>
  <c r="BB3859" i="1" s="1"/>
  <c r="AC3860" i="1"/>
  <c r="AD3860" i="1"/>
  <c r="AE3860" i="1"/>
  <c r="AF3860" i="1"/>
  <c r="AG3860" i="1"/>
  <c r="AH3860" i="1"/>
  <c r="AI3860" i="1"/>
  <c r="AJ3860" i="1"/>
  <c r="AK3860" i="1"/>
  <c r="AO3860" i="1"/>
  <c r="AN3860" i="1" s="1"/>
  <c r="AT3860" i="1"/>
  <c r="AU3860" i="1"/>
  <c r="AV3860" i="1"/>
  <c r="AW3860" i="1"/>
  <c r="BB3860" i="1" s="1"/>
  <c r="AC3861" i="1"/>
  <c r="AD3861" i="1"/>
  <c r="AE3861" i="1"/>
  <c r="AF3861" i="1"/>
  <c r="AO3861" i="1" s="1"/>
  <c r="AG3861" i="1"/>
  <c r="AH3861" i="1"/>
  <c r="AI3861" i="1"/>
  <c r="AJ3861" i="1"/>
  <c r="AK3861" i="1"/>
  <c r="AT3861" i="1"/>
  <c r="AU3861" i="1"/>
  <c r="AV3861" i="1"/>
  <c r="AW3861" i="1"/>
  <c r="BB3861" i="1" s="1"/>
  <c r="AC3862" i="1"/>
  <c r="AD3862" i="1"/>
  <c r="AE3862" i="1"/>
  <c r="AF3862" i="1"/>
  <c r="AG3862" i="1"/>
  <c r="AH3862" i="1"/>
  <c r="AI3862" i="1"/>
  <c r="AJ3862" i="1"/>
  <c r="AK3862" i="1"/>
  <c r="AO3862" i="1"/>
  <c r="AN3862" i="1" s="1"/>
  <c r="AT3862" i="1"/>
  <c r="AU3862" i="1"/>
  <c r="AV3862" i="1"/>
  <c r="AW3862" i="1"/>
  <c r="BB3862" i="1" s="1"/>
  <c r="AC3863" i="1"/>
  <c r="AD3863" i="1"/>
  <c r="AE3863" i="1"/>
  <c r="AF3863" i="1"/>
  <c r="AO3863" i="1" s="1"/>
  <c r="AG3863" i="1"/>
  <c r="AH3863" i="1"/>
  <c r="AI3863" i="1"/>
  <c r="AJ3863" i="1"/>
  <c r="AK3863" i="1"/>
  <c r="AT3863" i="1"/>
  <c r="AU3863" i="1"/>
  <c r="AV3863" i="1"/>
  <c r="AW3863" i="1"/>
  <c r="BB3863" i="1" s="1"/>
  <c r="AC3864" i="1"/>
  <c r="AD3864" i="1"/>
  <c r="AE3864" i="1"/>
  <c r="AF3864" i="1"/>
  <c r="AO3864" i="1" s="1"/>
  <c r="AN3864" i="1" s="1"/>
  <c r="AG3864" i="1"/>
  <c r="AH3864" i="1"/>
  <c r="AI3864" i="1"/>
  <c r="AJ3864" i="1"/>
  <c r="AK3864" i="1"/>
  <c r="AT3864" i="1"/>
  <c r="AU3864" i="1"/>
  <c r="AV3864" i="1"/>
  <c r="AW3864" i="1"/>
  <c r="BB3864" i="1" s="1"/>
  <c r="AC3865" i="1"/>
  <c r="AD3865" i="1"/>
  <c r="AE3865" i="1"/>
  <c r="AF3865" i="1"/>
  <c r="AO3865" i="1" s="1"/>
  <c r="AG3865" i="1"/>
  <c r="AH3865" i="1"/>
  <c r="AI3865" i="1"/>
  <c r="AJ3865" i="1"/>
  <c r="AK3865" i="1"/>
  <c r="AT3865" i="1"/>
  <c r="AU3865" i="1"/>
  <c r="AV3865" i="1"/>
  <c r="AW3865" i="1"/>
  <c r="BB3865" i="1" s="1"/>
  <c r="AC3866" i="1"/>
  <c r="AD3866" i="1"/>
  <c r="AE3866" i="1"/>
  <c r="AF3866" i="1"/>
  <c r="AO3866" i="1" s="1"/>
  <c r="AN3866" i="1" s="1"/>
  <c r="AG3866" i="1"/>
  <c r="AH3866" i="1"/>
  <c r="AI3866" i="1"/>
  <c r="AJ3866" i="1"/>
  <c r="AK3866" i="1"/>
  <c r="AT3866" i="1"/>
  <c r="AU3866" i="1"/>
  <c r="AV3866" i="1"/>
  <c r="AW3866" i="1"/>
  <c r="BB3866" i="1" s="1"/>
  <c r="AC3867" i="1"/>
  <c r="AD3867" i="1"/>
  <c r="AE3867" i="1"/>
  <c r="AF3867" i="1"/>
  <c r="AO3867" i="1" s="1"/>
  <c r="AG3867" i="1"/>
  <c r="AH3867" i="1"/>
  <c r="AI3867" i="1"/>
  <c r="AJ3867" i="1"/>
  <c r="AK3867" i="1"/>
  <c r="AT3867" i="1"/>
  <c r="AU3867" i="1"/>
  <c r="AV3867" i="1"/>
  <c r="AW3867" i="1"/>
  <c r="BB3867" i="1" s="1"/>
  <c r="AC3868" i="1"/>
  <c r="AD3868" i="1"/>
  <c r="AE3868" i="1"/>
  <c r="AF3868" i="1"/>
  <c r="AG3868" i="1"/>
  <c r="AH3868" i="1"/>
  <c r="AI3868" i="1"/>
  <c r="AJ3868" i="1"/>
  <c r="AK3868" i="1"/>
  <c r="AO3868" i="1"/>
  <c r="AN3868" i="1" s="1"/>
  <c r="AT3868" i="1"/>
  <c r="AU3868" i="1"/>
  <c r="AV3868" i="1"/>
  <c r="AW3868" i="1"/>
  <c r="BB3868" i="1" s="1"/>
  <c r="AC3869" i="1"/>
  <c r="AD3869" i="1"/>
  <c r="AE3869" i="1"/>
  <c r="AF3869" i="1"/>
  <c r="AO3869" i="1" s="1"/>
  <c r="AG3869" i="1"/>
  <c r="AH3869" i="1"/>
  <c r="AI3869" i="1"/>
  <c r="AJ3869" i="1"/>
  <c r="AK3869" i="1"/>
  <c r="AT3869" i="1"/>
  <c r="AU3869" i="1"/>
  <c r="AV3869" i="1"/>
  <c r="AW3869" i="1"/>
  <c r="BB3869" i="1" s="1"/>
  <c r="AC3870" i="1"/>
  <c r="AD3870" i="1"/>
  <c r="AE3870" i="1"/>
  <c r="AF3870" i="1"/>
  <c r="AG3870" i="1"/>
  <c r="AH3870" i="1"/>
  <c r="AI3870" i="1"/>
  <c r="AJ3870" i="1"/>
  <c r="AK3870" i="1"/>
  <c r="AO3870" i="1"/>
  <c r="AN3870" i="1" s="1"/>
  <c r="AT3870" i="1"/>
  <c r="AU3870" i="1"/>
  <c r="AV3870" i="1"/>
  <c r="AW3870" i="1"/>
  <c r="BB3870" i="1" s="1"/>
  <c r="AC3871" i="1"/>
  <c r="AD3871" i="1"/>
  <c r="AE3871" i="1"/>
  <c r="AF3871" i="1"/>
  <c r="AO3871" i="1" s="1"/>
  <c r="AG3871" i="1"/>
  <c r="AH3871" i="1"/>
  <c r="AI3871" i="1"/>
  <c r="AJ3871" i="1"/>
  <c r="AK3871" i="1"/>
  <c r="AT3871" i="1"/>
  <c r="AU3871" i="1"/>
  <c r="AV3871" i="1"/>
  <c r="AW3871" i="1"/>
  <c r="BB3871" i="1" s="1"/>
  <c r="AC3872" i="1"/>
  <c r="AD3872" i="1"/>
  <c r="AE3872" i="1"/>
  <c r="AF3872" i="1"/>
  <c r="AO3872" i="1" s="1"/>
  <c r="AN3872" i="1" s="1"/>
  <c r="AG3872" i="1"/>
  <c r="AH3872" i="1"/>
  <c r="AI3872" i="1"/>
  <c r="AJ3872" i="1"/>
  <c r="AK3872" i="1"/>
  <c r="AT3872" i="1"/>
  <c r="AU3872" i="1"/>
  <c r="AV3872" i="1"/>
  <c r="AW3872" i="1"/>
  <c r="BB3872" i="1" s="1"/>
  <c r="AC3873" i="1"/>
  <c r="AD3873" i="1"/>
  <c r="AE3873" i="1"/>
  <c r="AF3873" i="1"/>
  <c r="AO3873" i="1" s="1"/>
  <c r="AG3873" i="1"/>
  <c r="AH3873" i="1"/>
  <c r="AI3873" i="1"/>
  <c r="AJ3873" i="1"/>
  <c r="AK3873" i="1"/>
  <c r="AT3873" i="1"/>
  <c r="AU3873" i="1"/>
  <c r="AV3873" i="1"/>
  <c r="AW3873" i="1"/>
  <c r="BB3873" i="1" s="1"/>
  <c r="AC3874" i="1"/>
  <c r="AD3874" i="1"/>
  <c r="AE3874" i="1"/>
  <c r="AF3874" i="1"/>
  <c r="AO3874" i="1" s="1"/>
  <c r="AN3874" i="1" s="1"/>
  <c r="AG3874" i="1"/>
  <c r="AH3874" i="1"/>
  <c r="AI3874" i="1"/>
  <c r="AJ3874" i="1"/>
  <c r="AK3874" i="1"/>
  <c r="AT3874" i="1"/>
  <c r="AU3874" i="1"/>
  <c r="AV3874" i="1"/>
  <c r="AW3874" i="1"/>
  <c r="BB3874" i="1" s="1"/>
  <c r="AC3875" i="1"/>
  <c r="AD3875" i="1"/>
  <c r="AE3875" i="1"/>
  <c r="AF3875" i="1"/>
  <c r="AO3875" i="1" s="1"/>
  <c r="AG3875" i="1"/>
  <c r="AH3875" i="1"/>
  <c r="AI3875" i="1"/>
  <c r="AJ3875" i="1"/>
  <c r="AK3875" i="1"/>
  <c r="AT3875" i="1"/>
  <c r="AU3875" i="1"/>
  <c r="AV3875" i="1"/>
  <c r="AW3875" i="1"/>
  <c r="BB3875" i="1" s="1"/>
  <c r="AC3876" i="1"/>
  <c r="AD3876" i="1"/>
  <c r="AE3876" i="1"/>
  <c r="AF3876" i="1"/>
  <c r="AG3876" i="1"/>
  <c r="AH3876" i="1"/>
  <c r="AI3876" i="1"/>
  <c r="AJ3876" i="1"/>
  <c r="AK3876" i="1"/>
  <c r="AO3876" i="1"/>
  <c r="AN3876" i="1" s="1"/>
  <c r="AT3876" i="1"/>
  <c r="AU3876" i="1"/>
  <c r="AV3876" i="1"/>
  <c r="AW3876" i="1"/>
  <c r="BB3876" i="1" s="1"/>
  <c r="AC3877" i="1"/>
  <c r="AD3877" i="1"/>
  <c r="AE3877" i="1"/>
  <c r="AF3877" i="1"/>
  <c r="AO3877" i="1" s="1"/>
  <c r="AG3877" i="1"/>
  <c r="AH3877" i="1"/>
  <c r="AI3877" i="1"/>
  <c r="AJ3877" i="1"/>
  <c r="AK3877" i="1"/>
  <c r="AT3877" i="1"/>
  <c r="AU3877" i="1"/>
  <c r="AV3877" i="1"/>
  <c r="AW3877" i="1"/>
  <c r="BB3877" i="1" s="1"/>
  <c r="AC3878" i="1"/>
  <c r="AD3878" i="1"/>
  <c r="AE3878" i="1"/>
  <c r="AF3878" i="1"/>
  <c r="AG3878" i="1"/>
  <c r="AH3878" i="1"/>
  <c r="AI3878" i="1"/>
  <c r="AJ3878" i="1"/>
  <c r="AK3878" i="1"/>
  <c r="AO3878" i="1"/>
  <c r="AN3878" i="1" s="1"/>
  <c r="AT3878" i="1"/>
  <c r="AU3878" i="1"/>
  <c r="AV3878" i="1"/>
  <c r="AW3878" i="1"/>
  <c r="BB3878" i="1" s="1"/>
  <c r="AC3879" i="1"/>
  <c r="AD3879" i="1"/>
  <c r="AE3879" i="1"/>
  <c r="AF3879" i="1"/>
  <c r="AO3879" i="1" s="1"/>
  <c r="AG3879" i="1"/>
  <c r="AH3879" i="1"/>
  <c r="AI3879" i="1"/>
  <c r="AJ3879" i="1"/>
  <c r="AK3879" i="1"/>
  <c r="AT3879" i="1"/>
  <c r="AU3879" i="1"/>
  <c r="AV3879" i="1"/>
  <c r="AW3879" i="1"/>
  <c r="BB3879" i="1" s="1"/>
  <c r="AC3880" i="1"/>
  <c r="AD3880" i="1"/>
  <c r="AE3880" i="1"/>
  <c r="AF3880" i="1"/>
  <c r="AO3880" i="1" s="1"/>
  <c r="AN3880" i="1" s="1"/>
  <c r="AG3880" i="1"/>
  <c r="AH3880" i="1"/>
  <c r="AI3880" i="1"/>
  <c r="AJ3880" i="1"/>
  <c r="AK3880" i="1"/>
  <c r="AT3880" i="1"/>
  <c r="AU3880" i="1"/>
  <c r="AV3880" i="1"/>
  <c r="AW3880" i="1"/>
  <c r="BB3880" i="1" s="1"/>
  <c r="AC3881" i="1"/>
  <c r="AD3881" i="1"/>
  <c r="AE3881" i="1"/>
  <c r="AF3881" i="1"/>
  <c r="AO3881" i="1" s="1"/>
  <c r="AG3881" i="1"/>
  <c r="AH3881" i="1"/>
  <c r="AI3881" i="1"/>
  <c r="AJ3881" i="1"/>
  <c r="AK3881" i="1"/>
  <c r="AT3881" i="1"/>
  <c r="AU3881" i="1"/>
  <c r="AV3881" i="1"/>
  <c r="AW3881" i="1"/>
  <c r="BB3881" i="1" s="1"/>
  <c r="AC3882" i="1"/>
  <c r="AD3882" i="1"/>
  <c r="AE3882" i="1"/>
  <c r="AF3882" i="1"/>
  <c r="AO3882" i="1" s="1"/>
  <c r="AN3882" i="1" s="1"/>
  <c r="AG3882" i="1"/>
  <c r="AH3882" i="1"/>
  <c r="AI3882" i="1"/>
  <c r="AJ3882" i="1"/>
  <c r="AK3882" i="1"/>
  <c r="AT3882" i="1"/>
  <c r="AU3882" i="1"/>
  <c r="AV3882" i="1"/>
  <c r="AW3882" i="1"/>
  <c r="BB3882" i="1" s="1"/>
  <c r="AC3883" i="1"/>
  <c r="AD3883" i="1"/>
  <c r="AE3883" i="1"/>
  <c r="AF3883" i="1"/>
  <c r="AO3883" i="1" s="1"/>
  <c r="AG3883" i="1"/>
  <c r="AH3883" i="1"/>
  <c r="AI3883" i="1"/>
  <c r="AJ3883" i="1"/>
  <c r="AK3883" i="1"/>
  <c r="AT3883" i="1"/>
  <c r="AU3883" i="1"/>
  <c r="AV3883" i="1"/>
  <c r="AW3883" i="1"/>
  <c r="BB3883" i="1" s="1"/>
  <c r="AC3884" i="1"/>
  <c r="AD3884" i="1"/>
  <c r="AE3884" i="1"/>
  <c r="AF3884" i="1"/>
  <c r="AG3884" i="1"/>
  <c r="AH3884" i="1"/>
  <c r="AI3884" i="1"/>
  <c r="AJ3884" i="1"/>
  <c r="AK3884" i="1"/>
  <c r="AO3884" i="1"/>
  <c r="AN3884" i="1" s="1"/>
  <c r="AT3884" i="1"/>
  <c r="AU3884" i="1"/>
  <c r="AV3884" i="1"/>
  <c r="AW3884" i="1"/>
  <c r="BB3884" i="1" s="1"/>
  <c r="AC3885" i="1"/>
  <c r="AD3885" i="1"/>
  <c r="AE3885" i="1"/>
  <c r="AF3885" i="1"/>
  <c r="AO3885" i="1" s="1"/>
  <c r="AG3885" i="1"/>
  <c r="AH3885" i="1"/>
  <c r="AI3885" i="1"/>
  <c r="AJ3885" i="1"/>
  <c r="AK3885" i="1"/>
  <c r="AT3885" i="1"/>
  <c r="AU3885" i="1"/>
  <c r="AV3885" i="1"/>
  <c r="AW3885" i="1"/>
  <c r="BB3885" i="1" s="1"/>
  <c r="AC3886" i="1"/>
  <c r="AD3886" i="1"/>
  <c r="AE3886" i="1"/>
  <c r="AF3886" i="1"/>
  <c r="AG3886" i="1"/>
  <c r="AH3886" i="1"/>
  <c r="AI3886" i="1"/>
  <c r="AJ3886" i="1"/>
  <c r="AK3886" i="1"/>
  <c r="AO3886" i="1"/>
  <c r="AN3886" i="1" s="1"/>
  <c r="AT3886" i="1"/>
  <c r="AU3886" i="1"/>
  <c r="AV3886" i="1"/>
  <c r="AW3886" i="1"/>
  <c r="BB3886" i="1" s="1"/>
  <c r="AC3887" i="1"/>
  <c r="AD3887" i="1"/>
  <c r="AE3887" i="1"/>
  <c r="AF3887" i="1"/>
  <c r="AO3887" i="1" s="1"/>
  <c r="AG3887" i="1"/>
  <c r="AH3887" i="1"/>
  <c r="AI3887" i="1"/>
  <c r="AJ3887" i="1"/>
  <c r="AK3887" i="1"/>
  <c r="AT3887" i="1"/>
  <c r="AU3887" i="1"/>
  <c r="AV3887" i="1"/>
  <c r="AW3887" i="1"/>
  <c r="BB3887" i="1" s="1"/>
  <c r="AC3888" i="1"/>
  <c r="AD3888" i="1"/>
  <c r="AE3888" i="1"/>
  <c r="AF3888" i="1"/>
  <c r="AO3888" i="1" s="1"/>
  <c r="AN3888" i="1" s="1"/>
  <c r="AG3888" i="1"/>
  <c r="AH3888" i="1"/>
  <c r="AI3888" i="1"/>
  <c r="AJ3888" i="1"/>
  <c r="AK3888" i="1"/>
  <c r="AT3888" i="1"/>
  <c r="AU3888" i="1"/>
  <c r="AV3888" i="1"/>
  <c r="AW3888" i="1"/>
  <c r="BB3888" i="1" s="1"/>
  <c r="AC3889" i="1"/>
  <c r="AD3889" i="1"/>
  <c r="AE3889" i="1"/>
  <c r="AF3889" i="1"/>
  <c r="AO3889" i="1" s="1"/>
  <c r="AG3889" i="1"/>
  <c r="AH3889" i="1"/>
  <c r="AI3889" i="1"/>
  <c r="AJ3889" i="1"/>
  <c r="AK3889" i="1"/>
  <c r="AT3889" i="1"/>
  <c r="AU3889" i="1"/>
  <c r="AV3889" i="1"/>
  <c r="AW3889" i="1"/>
  <c r="BB3889" i="1" s="1"/>
  <c r="AC3890" i="1"/>
  <c r="AD3890" i="1"/>
  <c r="AE3890" i="1"/>
  <c r="AF3890" i="1"/>
  <c r="AO3890" i="1" s="1"/>
  <c r="AN3890" i="1" s="1"/>
  <c r="AG3890" i="1"/>
  <c r="AH3890" i="1"/>
  <c r="AI3890" i="1"/>
  <c r="AJ3890" i="1"/>
  <c r="AK3890" i="1"/>
  <c r="AT3890" i="1"/>
  <c r="AU3890" i="1"/>
  <c r="AV3890" i="1"/>
  <c r="AW3890" i="1"/>
  <c r="BB3890" i="1" s="1"/>
  <c r="AC3891" i="1"/>
  <c r="AD3891" i="1"/>
  <c r="AE3891" i="1"/>
  <c r="AF3891" i="1"/>
  <c r="AO3891" i="1" s="1"/>
  <c r="AG3891" i="1"/>
  <c r="AH3891" i="1"/>
  <c r="AI3891" i="1"/>
  <c r="AJ3891" i="1"/>
  <c r="AK3891" i="1"/>
  <c r="AT3891" i="1"/>
  <c r="AU3891" i="1"/>
  <c r="AV3891" i="1"/>
  <c r="AW3891" i="1"/>
  <c r="BB3891" i="1" s="1"/>
  <c r="AC3892" i="1"/>
  <c r="AD3892" i="1"/>
  <c r="AE3892" i="1"/>
  <c r="AF3892" i="1"/>
  <c r="AG3892" i="1"/>
  <c r="AH3892" i="1"/>
  <c r="AI3892" i="1"/>
  <c r="AJ3892" i="1"/>
  <c r="AK3892" i="1"/>
  <c r="AO3892" i="1"/>
  <c r="AN3892" i="1" s="1"/>
  <c r="AT3892" i="1"/>
  <c r="AU3892" i="1"/>
  <c r="AV3892" i="1"/>
  <c r="AW3892" i="1"/>
  <c r="BB3892" i="1" s="1"/>
  <c r="AC3893" i="1"/>
  <c r="AD3893" i="1"/>
  <c r="AE3893" i="1"/>
  <c r="AF3893" i="1"/>
  <c r="AO3893" i="1" s="1"/>
  <c r="AG3893" i="1"/>
  <c r="AH3893" i="1"/>
  <c r="AI3893" i="1"/>
  <c r="AJ3893" i="1"/>
  <c r="AK3893" i="1"/>
  <c r="AT3893" i="1"/>
  <c r="AU3893" i="1"/>
  <c r="AV3893" i="1"/>
  <c r="AW3893" i="1"/>
  <c r="BB3893" i="1" s="1"/>
  <c r="AC3894" i="1"/>
  <c r="AD3894" i="1"/>
  <c r="AE3894" i="1"/>
  <c r="AF3894" i="1"/>
  <c r="AG3894" i="1"/>
  <c r="AH3894" i="1"/>
  <c r="AI3894" i="1"/>
  <c r="AJ3894" i="1"/>
  <c r="AK3894" i="1"/>
  <c r="AO3894" i="1"/>
  <c r="AN3894" i="1" s="1"/>
  <c r="AT3894" i="1"/>
  <c r="AU3894" i="1"/>
  <c r="AV3894" i="1"/>
  <c r="AW3894" i="1"/>
  <c r="BB3894" i="1" s="1"/>
  <c r="AC3895" i="1"/>
  <c r="AD3895" i="1"/>
  <c r="AE3895" i="1"/>
  <c r="AF3895" i="1"/>
  <c r="AO3895" i="1" s="1"/>
  <c r="AG3895" i="1"/>
  <c r="AH3895" i="1"/>
  <c r="AI3895" i="1"/>
  <c r="AJ3895" i="1"/>
  <c r="AK3895" i="1"/>
  <c r="AT3895" i="1"/>
  <c r="AU3895" i="1"/>
  <c r="AV3895" i="1"/>
  <c r="AW3895" i="1"/>
  <c r="BB3895" i="1" s="1"/>
  <c r="AC3896" i="1"/>
  <c r="AD3896" i="1"/>
  <c r="AE3896" i="1"/>
  <c r="AF3896" i="1"/>
  <c r="AO3896" i="1" s="1"/>
  <c r="AN3896" i="1" s="1"/>
  <c r="AG3896" i="1"/>
  <c r="AH3896" i="1"/>
  <c r="AI3896" i="1"/>
  <c r="AJ3896" i="1"/>
  <c r="AK3896" i="1"/>
  <c r="AT3896" i="1"/>
  <c r="AU3896" i="1"/>
  <c r="AV3896" i="1"/>
  <c r="AW3896" i="1"/>
  <c r="BB3896" i="1" s="1"/>
  <c r="AC3897" i="1"/>
  <c r="AD3897" i="1"/>
  <c r="AE3897" i="1"/>
  <c r="AF3897" i="1"/>
  <c r="AO3897" i="1" s="1"/>
  <c r="AG3897" i="1"/>
  <c r="AH3897" i="1"/>
  <c r="AI3897" i="1"/>
  <c r="AJ3897" i="1"/>
  <c r="AK3897" i="1"/>
  <c r="AT3897" i="1"/>
  <c r="AU3897" i="1"/>
  <c r="AV3897" i="1"/>
  <c r="AW3897" i="1"/>
  <c r="BB3897" i="1" s="1"/>
  <c r="AC3898" i="1"/>
  <c r="AD3898" i="1"/>
  <c r="AE3898" i="1"/>
  <c r="AF3898" i="1"/>
  <c r="AO3898" i="1" s="1"/>
  <c r="AN3898" i="1" s="1"/>
  <c r="AG3898" i="1"/>
  <c r="AH3898" i="1"/>
  <c r="AI3898" i="1"/>
  <c r="AJ3898" i="1"/>
  <c r="AK3898" i="1"/>
  <c r="AT3898" i="1"/>
  <c r="AU3898" i="1"/>
  <c r="AV3898" i="1"/>
  <c r="AW3898" i="1"/>
  <c r="BB3898" i="1" s="1"/>
  <c r="AC3899" i="1"/>
  <c r="AD3899" i="1"/>
  <c r="AE3899" i="1"/>
  <c r="AF3899" i="1"/>
  <c r="AO3899" i="1" s="1"/>
  <c r="AG3899" i="1"/>
  <c r="AH3899" i="1"/>
  <c r="AI3899" i="1"/>
  <c r="AJ3899" i="1"/>
  <c r="AK3899" i="1"/>
  <c r="AT3899" i="1"/>
  <c r="AU3899" i="1"/>
  <c r="AV3899" i="1"/>
  <c r="AW3899" i="1"/>
  <c r="BB3899" i="1" s="1"/>
  <c r="AC3900" i="1"/>
  <c r="AD3900" i="1"/>
  <c r="AE3900" i="1"/>
  <c r="AF3900" i="1"/>
  <c r="AG3900" i="1"/>
  <c r="AH3900" i="1"/>
  <c r="AI3900" i="1"/>
  <c r="AJ3900" i="1"/>
  <c r="AK3900" i="1"/>
  <c r="AO3900" i="1"/>
  <c r="AN3900" i="1" s="1"/>
  <c r="AT3900" i="1"/>
  <c r="AU3900" i="1"/>
  <c r="AV3900" i="1"/>
  <c r="AW3900" i="1"/>
  <c r="BB3900" i="1" s="1"/>
  <c r="AC3901" i="1"/>
  <c r="AD3901" i="1"/>
  <c r="AE3901" i="1"/>
  <c r="AF3901" i="1"/>
  <c r="AO3901" i="1" s="1"/>
  <c r="AG3901" i="1"/>
  <c r="AH3901" i="1"/>
  <c r="AI3901" i="1"/>
  <c r="AJ3901" i="1"/>
  <c r="AK3901" i="1"/>
  <c r="AT3901" i="1"/>
  <c r="AU3901" i="1"/>
  <c r="AV3901" i="1"/>
  <c r="AW3901" i="1"/>
  <c r="BB3901" i="1" s="1"/>
  <c r="AC3902" i="1"/>
  <c r="AD3902" i="1"/>
  <c r="AE3902" i="1"/>
  <c r="AF3902" i="1"/>
  <c r="AG3902" i="1"/>
  <c r="AH3902" i="1"/>
  <c r="AI3902" i="1"/>
  <c r="AJ3902" i="1"/>
  <c r="AK3902" i="1"/>
  <c r="AO3902" i="1"/>
  <c r="AN3902" i="1" s="1"/>
  <c r="AT3902" i="1"/>
  <c r="AU3902" i="1"/>
  <c r="AV3902" i="1"/>
  <c r="AW3902" i="1"/>
  <c r="BB3902" i="1" s="1"/>
  <c r="AC3903" i="1"/>
  <c r="AD3903" i="1"/>
  <c r="AE3903" i="1"/>
  <c r="AF3903" i="1"/>
  <c r="AO3903" i="1" s="1"/>
  <c r="AG3903" i="1"/>
  <c r="AH3903" i="1"/>
  <c r="AI3903" i="1"/>
  <c r="AJ3903" i="1"/>
  <c r="AK3903" i="1"/>
  <c r="AT3903" i="1"/>
  <c r="AU3903" i="1"/>
  <c r="AV3903" i="1"/>
  <c r="AW3903" i="1"/>
  <c r="BB3903" i="1" s="1"/>
  <c r="AC3904" i="1"/>
  <c r="AD3904" i="1"/>
  <c r="AE3904" i="1"/>
  <c r="AF3904" i="1"/>
  <c r="AO3904" i="1" s="1"/>
  <c r="AN3904" i="1" s="1"/>
  <c r="AG3904" i="1"/>
  <c r="AH3904" i="1"/>
  <c r="AI3904" i="1"/>
  <c r="AJ3904" i="1"/>
  <c r="AK3904" i="1"/>
  <c r="AT3904" i="1"/>
  <c r="AU3904" i="1"/>
  <c r="AV3904" i="1"/>
  <c r="AW3904" i="1"/>
  <c r="BB3904" i="1" s="1"/>
  <c r="AC3905" i="1"/>
  <c r="AD3905" i="1"/>
  <c r="AE3905" i="1"/>
  <c r="AF3905" i="1"/>
  <c r="AO3905" i="1" s="1"/>
  <c r="AG3905" i="1"/>
  <c r="AH3905" i="1"/>
  <c r="AI3905" i="1"/>
  <c r="AJ3905" i="1"/>
  <c r="AK3905" i="1"/>
  <c r="AT3905" i="1"/>
  <c r="AU3905" i="1"/>
  <c r="AV3905" i="1"/>
  <c r="AW3905" i="1"/>
  <c r="BB3905" i="1" s="1"/>
  <c r="AC3906" i="1"/>
  <c r="AD3906" i="1"/>
  <c r="AE3906" i="1"/>
  <c r="AF3906" i="1"/>
  <c r="AO3906" i="1" s="1"/>
  <c r="AN3906" i="1" s="1"/>
  <c r="AG3906" i="1"/>
  <c r="AH3906" i="1"/>
  <c r="AI3906" i="1"/>
  <c r="AJ3906" i="1"/>
  <c r="AK3906" i="1"/>
  <c r="AT3906" i="1"/>
  <c r="AU3906" i="1"/>
  <c r="AV3906" i="1"/>
  <c r="AW3906" i="1"/>
  <c r="BB3906" i="1" s="1"/>
  <c r="AC3907" i="1"/>
  <c r="AD3907" i="1"/>
  <c r="AE3907" i="1"/>
  <c r="AF3907" i="1"/>
  <c r="AO3907" i="1" s="1"/>
  <c r="AG3907" i="1"/>
  <c r="AH3907" i="1"/>
  <c r="AI3907" i="1"/>
  <c r="AJ3907" i="1"/>
  <c r="AK3907" i="1"/>
  <c r="AT3907" i="1"/>
  <c r="AU3907" i="1"/>
  <c r="AV3907" i="1"/>
  <c r="AW3907" i="1"/>
  <c r="BB3907" i="1" s="1"/>
  <c r="AC3908" i="1"/>
  <c r="AD3908" i="1"/>
  <c r="AE3908" i="1"/>
  <c r="AF3908" i="1"/>
  <c r="AG3908" i="1"/>
  <c r="AH3908" i="1"/>
  <c r="AI3908" i="1"/>
  <c r="AJ3908" i="1"/>
  <c r="AK3908" i="1"/>
  <c r="AO3908" i="1"/>
  <c r="AN3908" i="1" s="1"/>
  <c r="AT3908" i="1"/>
  <c r="AU3908" i="1"/>
  <c r="AV3908" i="1"/>
  <c r="AW3908" i="1"/>
  <c r="BB3908" i="1" s="1"/>
  <c r="AC3909" i="1"/>
  <c r="AD3909" i="1"/>
  <c r="AE3909" i="1"/>
  <c r="AF3909" i="1"/>
  <c r="AO3909" i="1" s="1"/>
  <c r="AG3909" i="1"/>
  <c r="AH3909" i="1"/>
  <c r="AI3909" i="1"/>
  <c r="AJ3909" i="1"/>
  <c r="AK3909" i="1"/>
  <c r="AT3909" i="1"/>
  <c r="AU3909" i="1"/>
  <c r="AV3909" i="1"/>
  <c r="AW3909" i="1"/>
  <c r="BB3909" i="1" s="1"/>
  <c r="AC3910" i="1"/>
  <c r="AD3910" i="1"/>
  <c r="AE3910" i="1"/>
  <c r="AF3910" i="1"/>
  <c r="AG3910" i="1"/>
  <c r="AH3910" i="1"/>
  <c r="AI3910" i="1"/>
  <c r="AJ3910" i="1"/>
  <c r="AK3910" i="1"/>
  <c r="AO3910" i="1"/>
  <c r="AN3910" i="1" s="1"/>
  <c r="AT3910" i="1"/>
  <c r="AU3910" i="1"/>
  <c r="AV3910" i="1"/>
  <c r="AW3910" i="1"/>
  <c r="BB3910" i="1" s="1"/>
  <c r="AC3911" i="1"/>
  <c r="AD3911" i="1"/>
  <c r="AE3911" i="1"/>
  <c r="AF3911" i="1"/>
  <c r="AO3911" i="1" s="1"/>
  <c r="AG3911" i="1"/>
  <c r="AH3911" i="1"/>
  <c r="AI3911" i="1"/>
  <c r="AJ3911" i="1"/>
  <c r="AK3911" i="1"/>
  <c r="AT3911" i="1"/>
  <c r="AU3911" i="1"/>
  <c r="AV3911" i="1"/>
  <c r="AW3911" i="1"/>
  <c r="BB3911" i="1" s="1"/>
  <c r="AC3912" i="1"/>
  <c r="AD3912" i="1"/>
  <c r="AE3912" i="1"/>
  <c r="AF3912" i="1"/>
  <c r="AO3912" i="1" s="1"/>
  <c r="AN3912" i="1" s="1"/>
  <c r="AG3912" i="1"/>
  <c r="AH3912" i="1"/>
  <c r="AI3912" i="1"/>
  <c r="AJ3912" i="1"/>
  <c r="AK3912" i="1"/>
  <c r="AT3912" i="1"/>
  <c r="AU3912" i="1"/>
  <c r="AV3912" i="1"/>
  <c r="AW3912" i="1"/>
  <c r="BB3912" i="1" s="1"/>
  <c r="AC3913" i="1"/>
  <c r="AD3913" i="1"/>
  <c r="AE3913" i="1"/>
  <c r="AF3913" i="1"/>
  <c r="AO3913" i="1" s="1"/>
  <c r="AG3913" i="1"/>
  <c r="AH3913" i="1"/>
  <c r="AI3913" i="1"/>
  <c r="AJ3913" i="1"/>
  <c r="AK3913" i="1"/>
  <c r="AT3913" i="1"/>
  <c r="AU3913" i="1"/>
  <c r="AV3913" i="1"/>
  <c r="AW3913" i="1"/>
  <c r="BB3913" i="1" s="1"/>
  <c r="AC3914" i="1"/>
  <c r="AD3914" i="1"/>
  <c r="AE3914" i="1"/>
  <c r="AF3914" i="1"/>
  <c r="AO3914" i="1" s="1"/>
  <c r="AN3914" i="1" s="1"/>
  <c r="AG3914" i="1"/>
  <c r="AH3914" i="1"/>
  <c r="AI3914" i="1"/>
  <c r="AJ3914" i="1"/>
  <c r="AK3914" i="1"/>
  <c r="AT3914" i="1"/>
  <c r="AU3914" i="1"/>
  <c r="AV3914" i="1"/>
  <c r="AW3914" i="1"/>
  <c r="BB3914" i="1" s="1"/>
  <c r="AC3915" i="1"/>
  <c r="AD3915" i="1"/>
  <c r="AE3915" i="1"/>
  <c r="AF3915" i="1"/>
  <c r="AO3915" i="1" s="1"/>
  <c r="AG3915" i="1"/>
  <c r="AH3915" i="1"/>
  <c r="AI3915" i="1"/>
  <c r="AJ3915" i="1"/>
  <c r="AK3915" i="1"/>
  <c r="AT3915" i="1"/>
  <c r="AU3915" i="1"/>
  <c r="AV3915" i="1"/>
  <c r="AW3915" i="1"/>
  <c r="BB3915" i="1" s="1"/>
  <c r="AC3916" i="1"/>
  <c r="AD3916" i="1"/>
  <c r="AE3916" i="1"/>
  <c r="AF3916" i="1"/>
  <c r="AG3916" i="1"/>
  <c r="AH3916" i="1"/>
  <c r="AI3916" i="1"/>
  <c r="AJ3916" i="1"/>
  <c r="AK3916" i="1"/>
  <c r="AO3916" i="1"/>
  <c r="AN3916" i="1" s="1"/>
  <c r="AT3916" i="1"/>
  <c r="AU3916" i="1"/>
  <c r="AV3916" i="1"/>
  <c r="AW3916" i="1"/>
  <c r="BB3916" i="1" s="1"/>
  <c r="AC3917" i="1"/>
  <c r="AD3917" i="1"/>
  <c r="AE3917" i="1"/>
  <c r="AF3917" i="1"/>
  <c r="AO3917" i="1" s="1"/>
  <c r="AG3917" i="1"/>
  <c r="AH3917" i="1"/>
  <c r="AI3917" i="1"/>
  <c r="AJ3917" i="1"/>
  <c r="AK3917" i="1"/>
  <c r="AT3917" i="1"/>
  <c r="AU3917" i="1"/>
  <c r="AV3917" i="1"/>
  <c r="AW3917" i="1"/>
  <c r="BB3917" i="1" s="1"/>
  <c r="AC3918" i="1"/>
  <c r="AD3918" i="1"/>
  <c r="AE3918" i="1"/>
  <c r="AF3918" i="1"/>
  <c r="AG3918" i="1"/>
  <c r="AH3918" i="1"/>
  <c r="AI3918" i="1"/>
  <c r="AJ3918" i="1"/>
  <c r="AK3918" i="1"/>
  <c r="AO3918" i="1"/>
  <c r="AN3918" i="1" s="1"/>
  <c r="AT3918" i="1"/>
  <c r="AU3918" i="1"/>
  <c r="AV3918" i="1"/>
  <c r="AW3918" i="1"/>
  <c r="BB3918" i="1" s="1"/>
  <c r="AC3919" i="1"/>
  <c r="AD3919" i="1"/>
  <c r="AE3919" i="1"/>
  <c r="AF3919" i="1"/>
  <c r="AO3919" i="1" s="1"/>
  <c r="AG3919" i="1"/>
  <c r="AH3919" i="1"/>
  <c r="AI3919" i="1"/>
  <c r="AJ3919" i="1"/>
  <c r="AK3919" i="1"/>
  <c r="AT3919" i="1"/>
  <c r="AU3919" i="1"/>
  <c r="AV3919" i="1"/>
  <c r="AW3919" i="1"/>
  <c r="BB3919" i="1" s="1"/>
  <c r="AC3920" i="1"/>
  <c r="AD3920" i="1"/>
  <c r="AE3920" i="1"/>
  <c r="AF3920" i="1"/>
  <c r="AO3920" i="1" s="1"/>
  <c r="AN3920" i="1" s="1"/>
  <c r="AG3920" i="1"/>
  <c r="AH3920" i="1"/>
  <c r="AI3920" i="1"/>
  <c r="AJ3920" i="1"/>
  <c r="AK3920" i="1"/>
  <c r="AT3920" i="1"/>
  <c r="AU3920" i="1"/>
  <c r="AV3920" i="1"/>
  <c r="AW3920" i="1"/>
  <c r="BB3920" i="1" s="1"/>
  <c r="AC3921" i="1"/>
  <c r="AD3921" i="1"/>
  <c r="AE3921" i="1"/>
  <c r="AF3921" i="1"/>
  <c r="AO3921" i="1" s="1"/>
  <c r="AG3921" i="1"/>
  <c r="AH3921" i="1"/>
  <c r="AI3921" i="1"/>
  <c r="AJ3921" i="1"/>
  <c r="AK3921" i="1"/>
  <c r="AT3921" i="1"/>
  <c r="AU3921" i="1"/>
  <c r="AV3921" i="1"/>
  <c r="AW3921" i="1"/>
  <c r="BB3921" i="1" s="1"/>
  <c r="AC3922" i="1"/>
  <c r="AD3922" i="1"/>
  <c r="AE3922" i="1"/>
  <c r="AF3922" i="1"/>
  <c r="AO3922" i="1" s="1"/>
  <c r="AN3922" i="1" s="1"/>
  <c r="AG3922" i="1"/>
  <c r="AH3922" i="1"/>
  <c r="AI3922" i="1"/>
  <c r="AJ3922" i="1"/>
  <c r="AK3922" i="1"/>
  <c r="AT3922" i="1"/>
  <c r="AU3922" i="1"/>
  <c r="AV3922" i="1"/>
  <c r="AW3922" i="1"/>
  <c r="BB3922" i="1" s="1"/>
  <c r="AC3923" i="1"/>
  <c r="AD3923" i="1"/>
  <c r="AE3923" i="1"/>
  <c r="AF3923" i="1"/>
  <c r="AO3923" i="1" s="1"/>
  <c r="AG3923" i="1"/>
  <c r="AH3923" i="1"/>
  <c r="AI3923" i="1"/>
  <c r="AJ3923" i="1"/>
  <c r="AK3923" i="1"/>
  <c r="AT3923" i="1"/>
  <c r="AU3923" i="1"/>
  <c r="AV3923" i="1"/>
  <c r="AW3923" i="1"/>
  <c r="BB3923" i="1" s="1"/>
  <c r="AC3924" i="1"/>
  <c r="AD3924" i="1"/>
  <c r="AE3924" i="1"/>
  <c r="AF3924" i="1"/>
  <c r="AG3924" i="1"/>
  <c r="AH3924" i="1"/>
  <c r="AI3924" i="1"/>
  <c r="AJ3924" i="1"/>
  <c r="AK3924" i="1"/>
  <c r="AO3924" i="1"/>
  <c r="AN3924" i="1" s="1"/>
  <c r="AT3924" i="1"/>
  <c r="AU3924" i="1"/>
  <c r="AV3924" i="1"/>
  <c r="AW3924" i="1"/>
  <c r="BB3924" i="1" s="1"/>
  <c r="AC3925" i="1"/>
  <c r="AD3925" i="1"/>
  <c r="AE3925" i="1"/>
  <c r="AF3925" i="1"/>
  <c r="AO3925" i="1" s="1"/>
  <c r="AG3925" i="1"/>
  <c r="AH3925" i="1"/>
  <c r="AI3925" i="1"/>
  <c r="AJ3925" i="1"/>
  <c r="AK3925" i="1"/>
  <c r="AT3925" i="1"/>
  <c r="AU3925" i="1"/>
  <c r="AV3925" i="1"/>
  <c r="AW3925" i="1"/>
  <c r="BB3925" i="1" s="1"/>
  <c r="AC3926" i="1"/>
  <c r="AD3926" i="1"/>
  <c r="AE3926" i="1"/>
  <c r="AF3926" i="1"/>
  <c r="AG3926" i="1"/>
  <c r="AH3926" i="1"/>
  <c r="AI3926" i="1"/>
  <c r="AJ3926" i="1"/>
  <c r="AK3926" i="1"/>
  <c r="AO3926" i="1"/>
  <c r="AN3926" i="1" s="1"/>
  <c r="AT3926" i="1"/>
  <c r="AU3926" i="1"/>
  <c r="AV3926" i="1"/>
  <c r="AW3926" i="1"/>
  <c r="BB3926" i="1" s="1"/>
  <c r="AC3927" i="1"/>
  <c r="AD3927" i="1"/>
  <c r="AE3927" i="1"/>
  <c r="AF3927" i="1"/>
  <c r="AO3927" i="1" s="1"/>
  <c r="AG3927" i="1"/>
  <c r="AH3927" i="1"/>
  <c r="AI3927" i="1"/>
  <c r="AJ3927" i="1"/>
  <c r="AK3927" i="1"/>
  <c r="AT3927" i="1"/>
  <c r="AU3927" i="1"/>
  <c r="AV3927" i="1"/>
  <c r="AW3927" i="1"/>
  <c r="BB3927" i="1" s="1"/>
  <c r="AC3928" i="1"/>
  <c r="AD3928" i="1"/>
  <c r="AE3928" i="1"/>
  <c r="AF3928" i="1"/>
  <c r="AO3928" i="1" s="1"/>
  <c r="AN3928" i="1" s="1"/>
  <c r="AG3928" i="1"/>
  <c r="AH3928" i="1"/>
  <c r="AI3928" i="1"/>
  <c r="AJ3928" i="1"/>
  <c r="AK3928" i="1"/>
  <c r="AT3928" i="1"/>
  <c r="AU3928" i="1"/>
  <c r="AV3928" i="1"/>
  <c r="AW3928" i="1"/>
  <c r="BB3928" i="1" s="1"/>
  <c r="AC3929" i="1"/>
  <c r="AD3929" i="1"/>
  <c r="AE3929" i="1"/>
  <c r="AF3929" i="1"/>
  <c r="AO3929" i="1" s="1"/>
  <c r="AG3929" i="1"/>
  <c r="AH3929" i="1"/>
  <c r="AI3929" i="1"/>
  <c r="AJ3929" i="1"/>
  <c r="AK3929" i="1"/>
  <c r="AT3929" i="1"/>
  <c r="AU3929" i="1"/>
  <c r="AV3929" i="1"/>
  <c r="AW3929" i="1"/>
  <c r="BB3929" i="1" s="1"/>
  <c r="AC3930" i="1"/>
  <c r="AD3930" i="1"/>
  <c r="AE3930" i="1"/>
  <c r="AF3930" i="1"/>
  <c r="AO3930" i="1" s="1"/>
  <c r="AN3930" i="1" s="1"/>
  <c r="AG3930" i="1"/>
  <c r="AH3930" i="1"/>
  <c r="AI3930" i="1"/>
  <c r="AJ3930" i="1"/>
  <c r="AK3930" i="1"/>
  <c r="AT3930" i="1"/>
  <c r="AU3930" i="1"/>
  <c r="AV3930" i="1"/>
  <c r="AW3930" i="1"/>
  <c r="BB3930" i="1" s="1"/>
  <c r="AC3931" i="1"/>
  <c r="AD3931" i="1"/>
  <c r="AE3931" i="1"/>
  <c r="AF3931" i="1"/>
  <c r="AO3931" i="1" s="1"/>
  <c r="AG3931" i="1"/>
  <c r="AH3931" i="1"/>
  <c r="AI3931" i="1"/>
  <c r="AJ3931" i="1"/>
  <c r="AK3931" i="1"/>
  <c r="AT3931" i="1"/>
  <c r="AU3931" i="1"/>
  <c r="AV3931" i="1"/>
  <c r="AW3931" i="1"/>
  <c r="BB3931" i="1" s="1"/>
  <c r="AC3932" i="1"/>
  <c r="AD3932" i="1"/>
  <c r="AE3932" i="1"/>
  <c r="AF3932" i="1"/>
  <c r="AG3932" i="1"/>
  <c r="AH3932" i="1"/>
  <c r="AI3932" i="1"/>
  <c r="AJ3932" i="1"/>
  <c r="AK3932" i="1"/>
  <c r="AO3932" i="1"/>
  <c r="AN3932" i="1" s="1"/>
  <c r="AT3932" i="1"/>
  <c r="AU3932" i="1"/>
  <c r="AV3932" i="1"/>
  <c r="AW3932" i="1"/>
  <c r="BB3932" i="1" s="1"/>
  <c r="AC3933" i="1"/>
  <c r="AD3933" i="1"/>
  <c r="AE3933" i="1"/>
  <c r="AF3933" i="1"/>
  <c r="AO3933" i="1" s="1"/>
  <c r="AG3933" i="1"/>
  <c r="AH3933" i="1"/>
  <c r="AI3933" i="1"/>
  <c r="AJ3933" i="1"/>
  <c r="AK3933" i="1"/>
  <c r="AT3933" i="1"/>
  <c r="AU3933" i="1"/>
  <c r="AV3933" i="1"/>
  <c r="AW3933" i="1"/>
  <c r="BB3933" i="1" s="1"/>
  <c r="AC3934" i="1"/>
  <c r="AD3934" i="1"/>
  <c r="AE3934" i="1"/>
  <c r="AF3934" i="1"/>
  <c r="AG3934" i="1"/>
  <c r="AH3934" i="1"/>
  <c r="AI3934" i="1"/>
  <c r="AJ3934" i="1"/>
  <c r="AK3934" i="1"/>
  <c r="AO3934" i="1"/>
  <c r="AN3934" i="1" s="1"/>
  <c r="AT3934" i="1"/>
  <c r="AU3934" i="1"/>
  <c r="AV3934" i="1"/>
  <c r="AW3934" i="1"/>
  <c r="BB3934" i="1" s="1"/>
  <c r="AC3935" i="1"/>
  <c r="AD3935" i="1"/>
  <c r="AE3935" i="1"/>
  <c r="AF3935" i="1"/>
  <c r="AO3935" i="1" s="1"/>
  <c r="AG3935" i="1"/>
  <c r="AH3935" i="1"/>
  <c r="AI3935" i="1"/>
  <c r="AJ3935" i="1"/>
  <c r="AK3935" i="1"/>
  <c r="AT3935" i="1"/>
  <c r="AU3935" i="1"/>
  <c r="AV3935" i="1"/>
  <c r="AW3935" i="1"/>
  <c r="BB3935" i="1" s="1"/>
  <c r="AC3936" i="1"/>
  <c r="AD3936" i="1"/>
  <c r="AE3936" i="1"/>
  <c r="AF3936" i="1"/>
  <c r="AO3936" i="1" s="1"/>
  <c r="AN3936" i="1" s="1"/>
  <c r="AG3936" i="1"/>
  <c r="AH3936" i="1"/>
  <c r="AI3936" i="1"/>
  <c r="AJ3936" i="1"/>
  <c r="AK3936" i="1"/>
  <c r="AT3936" i="1"/>
  <c r="AU3936" i="1"/>
  <c r="AV3936" i="1"/>
  <c r="AW3936" i="1"/>
  <c r="BB3936" i="1" s="1"/>
  <c r="AC3937" i="1"/>
  <c r="AD3937" i="1"/>
  <c r="AE3937" i="1"/>
  <c r="AF3937" i="1"/>
  <c r="AO3937" i="1" s="1"/>
  <c r="AG3937" i="1"/>
  <c r="AH3937" i="1"/>
  <c r="AI3937" i="1"/>
  <c r="AJ3937" i="1"/>
  <c r="AK3937" i="1"/>
  <c r="AT3937" i="1"/>
  <c r="AU3937" i="1"/>
  <c r="AV3937" i="1"/>
  <c r="AW3937" i="1"/>
  <c r="BB3937" i="1" s="1"/>
  <c r="AC3938" i="1"/>
  <c r="AD3938" i="1"/>
  <c r="AE3938" i="1"/>
  <c r="AF3938" i="1"/>
  <c r="AO3938" i="1" s="1"/>
  <c r="AN3938" i="1" s="1"/>
  <c r="AG3938" i="1"/>
  <c r="AH3938" i="1"/>
  <c r="AI3938" i="1"/>
  <c r="AJ3938" i="1"/>
  <c r="AK3938" i="1"/>
  <c r="AT3938" i="1"/>
  <c r="AU3938" i="1"/>
  <c r="AV3938" i="1"/>
  <c r="AW3938" i="1"/>
  <c r="BB3938" i="1" s="1"/>
  <c r="AC3939" i="1"/>
  <c r="AD3939" i="1"/>
  <c r="AE3939" i="1"/>
  <c r="AF3939" i="1"/>
  <c r="AO3939" i="1" s="1"/>
  <c r="AG3939" i="1"/>
  <c r="AH3939" i="1"/>
  <c r="AI3939" i="1"/>
  <c r="AJ3939" i="1"/>
  <c r="AK3939" i="1"/>
  <c r="AT3939" i="1"/>
  <c r="AU3939" i="1"/>
  <c r="AV3939" i="1"/>
  <c r="AW3939" i="1"/>
  <c r="BB3939" i="1" s="1"/>
  <c r="AC3940" i="1"/>
  <c r="AD3940" i="1"/>
  <c r="AE3940" i="1"/>
  <c r="AF3940" i="1"/>
  <c r="AG3940" i="1"/>
  <c r="AH3940" i="1"/>
  <c r="AI3940" i="1"/>
  <c r="AJ3940" i="1"/>
  <c r="AK3940" i="1"/>
  <c r="AO3940" i="1"/>
  <c r="AN3940" i="1" s="1"/>
  <c r="AT3940" i="1"/>
  <c r="AU3940" i="1"/>
  <c r="AV3940" i="1"/>
  <c r="AW3940" i="1"/>
  <c r="BB3940" i="1" s="1"/>
  <c r="AC3941" i="1"/>
  <c r="AD3941" i="1"/>
  <c r="AE3941" i="1"/>
  <c r="AF3941" i="1"/>
  <c r="AO3941" i="1" s="1"/>
  <c r="AG3941" i="1"/>
  <c r="AH3941" i="1"/>
  <c r="AI3941" i="1"/>
  <c r="AJ3941" i="1"/>
  <c r="AK3941" i="1"/>
  <c r="AT3941" i="1"/>
  <c r="AU3941" i="1"/>
  <c r="AV3941" i="1"/>
  <c r="AW3941" i="1"/>
  <c r="BB3941" i="1" s="1"/>
  <c r="AC3942" i="1"/>
  <c r="AD3942" i="1"/>
  <c r="AE3942" i="1"/>
  <c r="AF3942" i="1"/>
  <c r="AG3942" i="1"/>
  <c r="AH3942" i="1"/>
  <c r="AI3942" i="1"/>
  <c r="AJ3942" i="1"/>
  <c r="AK3942" i="1"/>
  <c r="AO3942" i="1"/>
  <c r="AN3942" i="1" s="1"/>
  <c r="AT3942" i="1"/>
  <c r="AU3942" i="1"/>
  <c r="AV3942" i="1"/>
  <c r="AW3942" i="1"/>
  <c r="BB3942" i="1" s="1"/>
  <c r="AC3943" i="1"/>
  <c r="AD3943" i="1"/>
  <c r="AE3943" i="1"/>
  <c r="AF3943" i="1"/>
  <c r="AO3943" i="1" s="1"/>
  <c r="AG3943" i="1"/>
  <c r="AH3943" i="1"/>
  <c r="AI3943" i="1"/>
  <c r="AJ3943" i="1"/>
  <c r="AK3943" i="1"/>
  <c r="AT3943" i="1"/>
  <c r="AU3943" i="1"/>
  <c r="AV3943" i="1"/>
  <c r="AW3943" i="1"/>
  <c r="BB3943" i="1" s="1"/>
  <c r="AC3944" i="1"/>
  <c r="AD3944" i="1"/>
  <c r="AE3944" i="1"/>
  <c r="AF3944" i="1"/>
  <c r="AO3944" i="1" s="1"/>
  <c r="AN3944" i="1" s="1"/>
  <c r="AG3944" i="1"/>
  <c r="AH3944" i="1"/>
  <c r="AI3944" i="1"/>
  <c r="AJ3944" i="1"/>
  <c r="AK3944" i="1"/>
  <c r="AT3944" i="1"/>
  <c r="AU3944" i="1"/>
  <c r="AV3944" i="1"/>
  <c r="AW3944" i="1"/>
  <c r="BB3944" i="1" s="1"/>
  <c r="AC3945" i="1"/>
  <c r="AD3945" i="1"/>
  <c r="AE3945" i="1"/>
  <c r="AF3945" i="1"/>
  <c r="AO3945" i="1" s="1"/>
  <c r="AG3945" i="1"/>
  <c r="AH3945" i="1"/>
  <c r="AI3945" i="1"/>
  <c r="AJ3945" i="1"/>
  <c r="AK3945" i="1"/>
  <c r="AT3945" i="1"/>
  <c r="AU3945" i="1"/>
  <c r="AV3945" i="1"/>
  <c r="AW3945" i="1"/>
  <c r="BB3945" i="1" s="1"/>
  <c r="AC3946" i="1"/>
  <c r="AD3946" i="1"/>
  <c r="AE3946" i="1"/>
  <c r="AF3946" i="1"/>
  <c r="AO3946" i="1" s="1"/>
  <c r="AN3946" i="1" s="1"/>
  <c r="AG3946" i="1"/>
  <c r="AH3946" i="1"/>
  <c r="AI3946" i="1"/>
  <c r="AJ3946" i="1"/>
  <c r="AK3946" i="1"/>
  <c r="AT3946" i="1"/>
  <c r="AU3946" i="1"/>
  <c r="AV3946" i="1"/>
  <c r="AW3946" i="1"/>
  <c r="BB3946" i="1" s="1"/>
  <c r="AC3947" i="1"/>
  <c r="AD3947" i="1"/>
  <c r="AE3947" i="1"/>
  <c r="AF3947" i="1"/>
  <c r="AO3947" i="1" s="1"/>
  <c r="AG3947" i="1"/>
  <c r="AH3947" i="1"/>
  <c r="AI3947" i="1"/>
  <c r="AJ3947" i="1"/>
  <c r="AK3947" i="1"/>
  <c r="AT3947" i="1"/>
  <c r="AU3947" i="1"/>
  <c r="AV3947" i="1"/>
  <c r="AW3947" i="1"/>
  <c r="BB3947" i="1" s="1"/>
  <c r="AC3948" i="1"/>
  <c r="AD3948" i="1"/>
  <c r="AE3948" i="1"/>
  <c r="AF3948" i="1"/>
  <c r="AG3948" i="1"/>
  <c r="AH3948" i="1"/>
  <c r="AI3948" i="1"/>
  <c r="AJ3948" i="1"/>
  <c r="AK3948" i="1"/>
  <c r="AO3948" i="1"/>
  <c r="AN3948" i="1" s="1"/>
  <c r="AT3948" i="1"/>
  <c r="AU3948" i="1"/>
  <c r="AV3948" i="1"/>
  <c r="AW3948" i="1"/>
  <c r="BB3948" i="1" s="1"/>
  <c r="AC3949" i="1"/>
  <c r="AD3949" i="1"/>
  <c r="AE3949" i="1"/>
  <c r="AF3949" i="1"/>
  <c r="AO3949" i="1" s="1"/>
  <c r="AG3949" i="1"/>
  <c r="AH3949" i="1"/>
  <c r="AI3949" i="1"/>
  <c r="AJ3949" i="1"/>
  <c r="AK3949" i="1"/>
  <c r="AT3949" i="1"/>
  <c r="AU3949" i="1"/>
  <c r="AV3949" i="1"/>
  <c r="AW3949" i="1"/>
  <c r="BB3949" i="1" s="1"/>
  <c r="AC3950" i="1"/>
  <c r="AD3950" i="1"/>
  <c r="AE3950" i="1"/>
  <c r="AF3950" i="1"/>
  <c r="AG3950" i="1"/>
  <c r="AH3950" i="1"/>
  <c r="AI3950" i="1"/>
  <c r="AJ3950" i="1"/>
  <c r="AK3950" i="1"/>
  <c r="AO3950" i="1"/>
  <c r="AN3950" i="1" s="1"/>
  <c r="AT3950" i="1"/>
  <c r="AU3950" i="1"/>
  <c r="AV3950" i="1"/>
  <c r="AW3950" i="1"/>
  <c r="BB3950" i="1" s="1"/>
  <c r="AC3951" i="1"/>
  <c r="AD3951" i="1"/>
  <c r="AE3951" i="1"/>
  <c r="AF3951" i="1"/>
  <c r="AO3951" i="1" s="1"/>
  <c r="AG3951" i="1"/>
  <c r="AH3951" i="1"/>
  <c r="AI3951" i="1"/>
  <c r="AJ3951" i="1"/>
  <c r="AK3951" i="1"/>
  <c r="AT3951" i="1"/>
  <c r="AU3951" i="1"/>
  <c r="AV3951" i="1"/>
  <c r="AW3951" i="1"/>
  <c r="BB3951" i="1" s="1"/>
  <c r="AC3952" i="1"/>
  <c r="AD3952" i="1"/>
  <c r="AE3952" i="1"/>
  <c r="AF3952" i="1"/>
  <c r="AO3952" i="1" s="1"/>
  <c r="AN3952" i="1" s="1"/>
  <c r="AG3952" i="1"/>
  <c r="AH3952" i="1"/>
  <c r="AI3952" i="1"/>
  <c r="AJ3952" i="1"/>
  <c r="AK3952" i="1"/>
  <c r="AT3952" i="1"/>
  <c r="AU3952" i="1"/>
  <c r="AV3952" i="1"/>
  <c r="AW3952" i="1"/>
  <c r="BB3952" i="1" s="1"/>
  <c r="AC3953" i="1"/>
  <c r="AD3953" i="1"/>
  <c r="AE3953" i="1"/>
  <c r="AF3953" i="1"/>
  <c r="AO3953" i="1" s="1"/>
  <c r="AG3953" i="1"/>
  <c r="AH3953" i="1"/>
  <c r="AI3953" i="1"/>
  <c r="AJ3953" i="1"/>
  <c r="AK3953" i="1"/>
  <c r="AT3953" i="1"/>
  <c r="AU3953" i="1"/>
  <c r="AV3953" i="1"/>
  <c r="AW3953" i="1"/>
  <c r="BB3953" i="1" s="1"/>
  <c r="AC3954" i="1"/>
  <c r="AD3954" i="1"/>
  <c r="AE3954" i="1"/>
  <c r="AF3954" i="1"/>
  <c r="AO3954" i="1" s="1"/>
  <c r="AN3954" i="1" s="1"/>
  <c r="AG3954" i="1"/>
  <c r="AH3954" i="1"/>
  <c r="AI3954" i="1"/>
  <c r="AJ3954" i="1"/>
  <c r="AK3954" i="1"/>
  <c r="AT3954" i="1"/>
  <c r="AU3954" i="1"/>
  <c r="AV3954" i="1"/>
  <c r="AW3954" i="1"/>
  <c r="BB3954" i="1" s="1"/>
  <c r="AC3955" i="1"/>
  <c r="AD3955" i="1"/>
  <c r="AE3955" i="1"/>
  <c r="AF3955" i="1"/>
  <c r="AO3955" i="1" s="1"/>
  <c r="AG3955" i="1"/>
  <c r="AH3955" i="1"/>
  <c r="AI3955" i="1"/>
  <c r="AJ3955" i="1"/>
  <c r="AK3955" i="1"/>
  <c r="AT3955" i="1"/>
  <c r="AU3955" i="1"/>
  <c r="AV3955" i="1"/>
  <c r="AW3955" i="1"/>
  <c r="BB3955" i="1" s="1"/>
  <c r="AC3956" i="1"/>
  <c r="AD3956" i="1"/>
  <c r="AE3956" i="1"/>
  <c r="AF3956" i="1"/>
  <c r="AG3956" i="1"/>
  <c r="AH3956" i="1"/>
  <c r="AI3956" i="1"/>
  <c r="AJ3956" i="1"/>
  <c r="AK3956" i="1"/>
  <c r="AO3956" i="1"/>
  <c r="AN3956" i="1" s="1"/>
  <c r="AT3956" i="1"/>
  <c r="AU3956" i="1"/>
  <c r="AV3956" i="1"/>
  <c r="AW3956" i="1"/>
  <c r="BB3956" i="1" s="1"/>
  <c r="AC3957" i="1"/>
  <c r="AD3957" i="1"/>
  <c r="AE3957" i="1"/>
  <c r="AF3957" i="1"/>
  <c r="AO3957" i="1" s="1"/>
  <c r="AG3957" i="1"/>
  <c r="AH3957" i="1"/>
  <c r="AI3957" i="1"/>
  <c r="AJ3957" i="1"/>
  <c r="AK3957" i="1"/>
  <c r="AT3957" i="1"/>
  <c r="AU3957" i="1"/>
  <c r="AV3957" i="1"/>
  <c r="AW3957" i="1"/>
  <c r="BB3957" i="1" s="1"/>
  <c r="AC3958" i="1"/>
  <c r="AD3958" i="1"/>
  <c r="AE3958" i="1"/>
  <c r="AF3958" i="1"/>
  <c r="AO3958" i="1" s="1"/>
  <c r="AN3958" i="1" s="1"/>
  <c r="AG3958" i="1"/>
  <c r="AH3958" i="1"/>
  <c r="AI3958" i="1"/>
  <c r="AJ3958" i="1"/>
  <c r="AK3958" i="1"/>
  <c r="AT3958" i="1"/>
  <c r="AU3958" i="1"/>
  <c r="AV3958" i="1"/>
  <c r="AW3958" i="1"/>
  <c r="BB3958" i="1" s="1"/>
  <c r="AC3959" i="1"/>
  <c r="AD3959" i="1"/>
  <c r="AE3959" i="1"/>
  <c r="AF3959" i="1"/>
  <c r="AO3959" i="1" s="1"/>
  <c r="AG3959" i="1"/>
  <c r="AH3959" i="1"/>
  <c r="AI3959" i="1"/>
  <c r="AJ3959" i="1"/>
  <c r="AK3959" i="1"/>
  <c r="AT3959" i="1"/>
  <c r="AU3959" i="1"/>
  <c r="AV3959" i="1"/>
  <c r="AW3959" i="1"/>
  <c r="BB3959" i="1" s="1"/>
  <c r="AC3960" i="1"/>
  <c r="AD3960" i="1"/>
  <c r="AE3960" i="1"/>
  <c r="AF3960" i="1"/>
  <c r="AO3960" i="1" s="1"/>
  <c r="AN3960" i="1" s="1"/>
  <c r="AG3960" i="1"/>
  <c r="AH3960" i="1"/>
  <c r="AI3960" i="1"/>
  <c r="AJ3960" i="1"/>
  <c r="AK3960" i="1"/>
  <c r="AT3960" i="1"/>
  <c r="AU3960" i="1"/>
  <c r="AV3960" i="1"/>
  <c r="AW3960" i="1"/>
  <c r="BB3960" i="1" s="1"/>
  <c r="AC3961" i="1"/>
  <c r="AD3961" i="1"/>
  <c r="AE3961" i="1"/>
  <c r="AF3961" i="1"/>
  <c r="AO3961" i="1" s="1"/>
  <c r="AG3961" i="1"/>
  <c r="AH3961" i="1"/>
  <c r="AI3961" i="1"/>
  <c r="AJ3961" i="1"/>
  <c r="AK3961" i="1"/>
  <c r="AT3961" i="1"/>
  <c r="AU3961" i="1"/>
  <c r="AV3961" i="1"/>
  <c r="AW3961" i="1"/>
  <c r="BB3961" i="1" s="1"/>
  <c r="AC3962" i="1"/>
  <c r="AD3962" i="1"/>
  <c r="AE3962" i="1"/>
  <c r="AF3962" i="1"/>
  <c r="AO3962" i="1" s="1"/>
  <c r="AN3962" i="1" s="1"/>
  <c r="AG3962" i="1"/>
  <c r="AH3962" i="1"/>
  <c r="AI3962" i="1"/>
  <c r="AJ3962" i="1"/>
  <c r="AK3962" i="1"/>
  <c r="AT3962" i="1"/>
  <c r="AU3962" i="1"/>
  <c r="AV3962" i="1"/>
  <c r="AW3962" i="1"/>
  <c r="BB3962" i="1" s="1"/>
  <c r="AC3963" i="1"/>
  <c r="AD3963" i="1"/>
  <c r="AE3963" i="1"/>
  <c r="AF3963" i="1"/>
  <c r="AO3963" i="1" s="1"/>
  <c r="AG3963" i="1"/>
  <c r="AH3963" i="1"/>
  <c r="AI3963" i="1"/>
  <c r="AJ3963" i="1"/>
  <c r="AK3963" i="1"/>
  <c r="AT3963" i="1"/>
  <c r="AU3963" i="1"/>
  <c r="AV3963" i="1"/>
  <c r="AW3963" i="1"/>
  <c r="BB3963" i="1" s="1"/>
  <c r="AC3964" i="1"/>
  <c r="AD3964" i="1"/>
  <c r="AE3964" i="1"/>
  <c r="AF3964" i="1"/>
  <c r="AG3964" i="1"/>
  <c r="AH3964" i="1"/>
  <c r="AI3964" i="1"/>
  <c r="AJ3964" i="1"/>
  <c r="AK3964" i="1"/>
  <c r="AO3964" i="1"/>
  <c r="AN3964" i="1" s="1"/>
  <c r="AT3964" i="1"/>
  <c r="AU3964" i="1"/>
  <c r="AV3964" i="1"/>
  <c r="AW3964" i="1"/>
  <c r="BB3964" i="1" s="1"/>
  <c r="AC3965" i="1"/>
  <c r="AD3965" i="1"/>
  <c r="AE3965" i="1"/>
  <c r="AF3965" i="1"/>
  <c r="AO3965" i="1" s="1"/>
  <c r="AG3965" i="1"/>
  <c r="AH3965" i="1"/>
  <c r="AI3965" i="1"/>
  <c r="AJ3965" i="1"/>
  <c r="AK3965" i="1"/>
  <c r="AT3965" i="1"/>
  <c r="AU3965" i="1"/>
  <c r="AV3965" i="1"/>
  <c r="AW3965" i="1"/>
  <c r="BB3965" i="1" s="1"/>
  <c r="AC3966" i="1"/>
  <c r="AD3966" i="1"/>
  <c r="AE3966" i="1"/>
  <c r="AF3966" i="1"/>
  <c r="AG3966" i="1"/>
  <c r="AH3966" i="1"/>
  <c r="AI3966" i="1"/>
  <c r="AJ3966" i="1"/>
  <c r="AK3966" i="1"/>
  <c r="AO3966" i="1"/>
  <c r="AN3966" i="1" s="1"/>
  <c r="AT3966" i="1"/>
  <c r="AU3966" i="1"/>
  <c r="AV3966" i="1"/>
  <c r="AW3966" i="1"/>
  <c r="BB3966" i="1" s="1"/>
  <c r="AC3967" i="1"/>
  <c r="AD3967" i="1"/>
  <c r="AE3967" i="1"/>
  <c r="AF3967" i="1"/>
  <c r="AO3967" i="1" s="1"/>
  <c r="AG3967" i="1"/>
  <c r="AH3967" i="1"/>
  <c r="AI3967" i="1"/>
  <c r="AJ3967" i="1"/>
  <c r="AK3967" i="1"/>
  <c r="AT3967" i="1"/>
  <c r="AU3967" i="1"/>
  <c r="AV3967" i="1"/>
  <c r="AW3967" i="1"/>
  <c r="BB3967" i="1" s="1"/>
  <c r="AC3968" i="1"/>
  <c r="AD3968" i="1"/>
  <c r="AE3968" i="1"/>
  <c r="AF3968" i="1"/>
  <c r="AO3968" i="1" s="1"/>
  <c r="AN3968" i="1" s="1"/>
  <c r="AG3968" i="1"/>
  <c r="AH3968" i="1"/>
  <c r="AI3968" i="1"/>
  <c r="AJ3968" i="1"/>
  <c r="AK3968" i="1"/>
  <c r="AT3968" i="1"/>
  <c r="AU3968" i="1"/>
  <c r="AV3968" i="1"/>
  <c r="AW3968" i="1"/>
  <c r="BB3968" i="1" s="1"/>
  <c r="AC3969" i="1"/>
  <c r="AD3969" i="1"/>
  <c r="AE3969" i="1"/>
  <c r="AF3969" i="1"/>
  <c r="AO3969" i="1" s="1"/>
  <c r="AG3969" i="1"/>
  <c r="AH3969" i="1"/>
  <c r="AI3969" i="1"/>
  <c r="AJ3969" i="1"/>
  <c r="AK3969" i="1"/>
  <c r="AT3969" i="1"/>
  <c r="AU3969" i="1"/>
  <c r="AV3969" i="1"/>
  <c r="AW3969" i="1"/>
  <c r="BB3969" i="1" s="1"/>
  <c r="AC3970" i="1"/>
  <c r="AD3970" i="1"/>
  <c r="AE3970" i="1"/>
  <c r="AF3970" i="1"/>
  <c r="AO3970" i="1" s="1"/>
  <c r="AN3970" i="1" s="1"/>
  <c r="AG3970" i="1"/>
  <c r="AH3970" i="1"/>
  <c r="AI3970" i="1"/>
  <c r="AJ3970" i="1"/>
  <c r="AK3970" i="1"/>
  <c r="AT3970" i="1"/>
  <c r="AU3970" i="1"/>
  <c r="AV3970" i="1"/>
  <c r="AW3970" i="1"/>
  <c r="BB3970" i="1" s="1"/>
  <c r="AC3971" i="1"/>
  <c r="AD3971" i="1"/>
  <c r="AE3971" i="1"/>
  <c r="AF3971" i="1"/>
  <c r="AO3971" i="1" s="1"/>
  <c r="AG3971" i="1"/>
  <c r="AH3971" i="1"/>
  <c r="AI3971" i="1"/>
  <c r="AJ3971" i="1"/>
  <c r="AK3971" i="1"/>
  <c r="AT3971" i="1"/>
  <c r="AU3971" i="1"/>
  <c r="AV3971" i="1"/>
  <c r="AW3971" i="1"/>
  <c r="BB3971" i="1" s="1"/>
  <c r="AC3972" i="1"/>
  <c r="AD3972" i="1"/>
  <c r="AE3972" i="1"/>
  <c r="AF3972" i="1"/>
  <c r="AG3972" i="1"/>
  <c r="AH3972" i="1"/>
  <c r="AI3972" i="1"/>
  <c r="AJ3972" i="1"/>
  <c r="AK3972" i="1"/>
  <c r="AO3972" i="1"/>
  <c r="AN3972" i="1" s="1"/>
  <c r="AT3972" i="1"/>
  <c r="AU3972" i="1"/>
  <c r="AV3972" i="1"/>
  <c r="AW3972" i="1"/>
  <c r="BB3972" i="1" s="1"/>
  <c r="AC3973" i="1"/>
  <c r="AD3973" i="1"/>
  <c r="AE3973" i="1"/>
  <c r="AF3973" i="1"/>
  <c r="AO3973" i="1" s="1"/>
  <c r="AG3973" i="1"/>
  <c r="AH3973" i="1"/>
  <c r="AI3973" i="1"/>
  <c r="AJ3973" i="1"/>
  <c r="AK3973" i="1"/>
  <c r="AT3973" i="1"/>
  <c r="AU3973" i="1"/>
  <c r="AV3973" i="1"/>
  <c r="AW3973" i="1"/>
  <c r="BB3973" i="1" s="1"/>
  <c r="AC3974" i="1"/>
  <c r="AD3974" i="1"/>
  <c r="AE3974" i="1"/>
  <c r="AF3974" i="1"/>
  <c r="AG3974" i="1"/>
  <c r="AH3974" i="1"/>
  <c r="AI3974" i="1"/>
  <c r="AJ3974" i="1"/>
  <c r="AK3974" i="1"/>
  <c r="AO3974" i="1"/>
  <c r="AN3974" i="1" s="1"/>
  <c r="AT3974" i="1"/>
  <c r="AU3974" i="1"/>
  <c r="AV3974" i="1"/>
  <c r="AW3974" i="1"/>
  <c r="BB3974" i="1" s="1"/>
  <c r="AC3975" i="1"/>
  <c r="AD3975" i="1"/>
  <c r="AE3975" i="1"/>
  <c r="AF3975" i="1"/>
  <c r="AO3975" i="1" s="1"/>
  <c r="AG3975" i="1"/>
  <c r="AH3975" i="1"/>
  <c r="AI3975" i="1"/>
  <c r="AJ3975" i="1"/>
  <c r="AK3975" i="1"/>
  <c r="AT3975" i="1"/>
  <c r="AU3975" i="1"/>
  <c r="AV3975" i="1"/>
  <c r="AW3975" i="1"/>
  <c r="BB3975" i="1" s="1"/>
  <c r="AC3976" i="1"/>
  <c r="AD3976" i="1"/>
  <c r="AE3976" i="1"/>
  <c r="AF3976" i="1"/>
  <c r="AO3976" i="1" s="1"/>
  <c r="AN3976" i="1" s="1"/>
  <c r="AG3976" i="1"/>
  <c r="AH3976" i="1"/>
  <c r="AI3976" i="1"/>
  <c r="AJ3976" i="1"/>
  <c r="AK3976" i="1"/>
  <c r="AT3976" i="1"/>
  <c r="AU3976" i="1"/>
  <c r="AV3976" i="1"/>
  <c r="AW3976" i="1"/>
  <c r="BB3976" i="1" s="1"/>
  <c r="AC3977" i="1"/>
  <c r="AD3977" i="1"/>
  <c r="AE3977" i="1"/>
  <c r="AF3977" i="1"/>
  <c r="AO3977" i="1" s="1"/>
  <c r="AG3977" i="1"/>
  <c r="AH3977" i="1"/>
  <c r="AI3977" i="1"/>
  <c r="AJ3977" i="1"/>
  <c r="AK3977" i="1"/>
  <c r="AT3977" i="1"/>
  <c r="AU3977" i="1"/>
  <c r="AV3977" i="1"/>
  <c r="AW3977" i="1"/>
  <c r="BB3977" i="1" s="1"/>
  <c r="AC3978" i="1"/>
  <c r="AD3978" i="1"/>
  <c r="AE3978" i="1"/>
  <c r="AF3978" i="1"/>
  <c r="AO3978" i="1" s="1"/>
  <c r="AN3978" i="1" s="1"/>
  <c r="AG3978" i="1"/>
  <c r="AH3978" i="1"/>
  <c r="AI3978" i="1"/>
  <c r="AJ3978" i="1"/>
  <c r="AK3978" i="1"/>
  <c r="AT3978" i="1"/>
  <c r="AU3978" i="1"/>
  <c r="AV3978" i="1"/>
  <c r="AW3978" i="1"/>
  <c r="BB3978" i="1" s="1"/>
  <c r="AC3979" i="1"/>
  <c r="AD3979" i="1"/>
  <c r="AE3979" i="1"/>
  <c r="AF3979" i="1"/>
  <c r="AO3979" i="1" s="1"/>
  <c r="AG3979" i="1"/>
  <c r="AH3979" i="1"/>
  <c r="AI3979" i="1"/>
  <c r="AJ3979" i="1"/>
  <c r="AK3979" i="1"/>
  <c r="AT3979" i="1"/>
  <c r="AU3979" i="1"/>
  <c r="AV3979" i="1"/>
  <c r="AW3979" i="1"/>
  <c r="BB3979" i="1" s="1"/>
  <c r="AC3980" i="1"/>
  <c r="AD3980" i="1"/>
  <c r="AE3980" i="1"/>
  <c r="AF3980" i="1"/>
  <c r="AG3980" i="1"/>
  <c r="AH3980" i="1"/>
  <c r="AI3980" i="1"/>
  <c r="AJ3980" i="1"/>
  <c r="AK3980" i="1"/>
  <c r="AO3980" i="1"/>
  <c r="AN3980" i="1" s="1"/>
  <c r="AT3980" i="1"/>
  <c r="AU3980" i="1"/>
  <c r="AV3980" i="1"/>
  <c r="AW3980" i="1"/>
  <c r="BB3980" i="1" s="1"/>
  <c r="AC3981" i="1"/>
  <c r="AD3981" i="1"/>
  <c r="AE3981" i="1"/>
  <c r="AF3981" i="1"/>
  <c r="AO3981" i="1" s="1"/>
  <c r="AG3981" i="1"/>
  <c r="AH3981" i="1"/>
  <c r="AI3981" i="1"/>
  <c r="AJ3981" i="1"/>
  <c r="AK3981" i="1"/>
  <c r="AT3981" i="1"/>
  <c r="AU3981" i="1"/>
  <c r="AV3981" i="1"/>
  <c r="AW3981" i="1"/>
  <c r="BB3981" i="1" s="1"/>
  <c r="AC3982" i="1"/>
  <c r="AD3982" i="1"/>
  <c r="AE3982" i="1"/>
  <c r="AF3982" i="1"/>
  <c r="AG3982" i="1"/>
  <c r="AH3982" i="1"/>
  <c r="AI3982" i="1"/>
  <c r="AJ3982" i="1"/>
  <c r="AK3982" i="1"/>
  <c r="AO3982" i="1"/>
  <c r="AN3982" i="1" s="1"/>
  <c r="AT3982" i="1"/>
  <c r="AU3982" i="1"/>
  <c r="AV3982" i="1"/>
  <c r="AW3982" i="1"/>
  <c r="BB3982" i="1" s="1"/>
  <c r="AC3983" i="1"/>
  <c r="AD3983" i="1"/>
  <c r="AE3983" i="1"/>
  <c r="AF3983" i="1"/>
  <c r="AO3983" i="1" s="1"/>
  <c r="AG3983" i="1"/>
  <c r="AH3983" i="1"/>
  <c r="AI3983" i="1"/>
  <c r="AJ3983" i="1"/>
  <c r="AK3983" i="1"/>
  <c r="AT3983" i="1"/>
  <c r="AU3983" i="1"/>
  <c r="AV3983" i="1"/>
  <c r="AW3983" i="1"/>
  <c r="BB3983" i="1" s="1"/>
  <c r="AC3984" i="1"/>
  <c r="AD3984" i="1"/>
  <c r="AE3984" i="1"/>
  <c r="AF3984" i="1"/>
  <c r="AO3984" i="1" s="1"/>
  <c r="AN3984" i="1" s="1"/>
  <c r="AG3984" i="1"/>
  <c r="AH3984" i="1"/>
  <c r="AI3984" i="1"/>
  <c r="AJ3984" i="1"/>
  <c r="AK3984" i="1"/>
  <c r="AT3984" i="1"/>
  <c r="AU3984" i="1"/>
  <c r="AV3984" i="1"/>
  <c r="AW3984" i="1"/>
  <c r="BB3984" i="1" s="1"/>
  <c r="AC3985" i="1"/>
  <c r="AD3985" i="1"/>
  <c r="AE3985" i="1"/>
  <c r="AF3985" i="1"/>
  <c r="AO3985" i="1" s="1"/>
  <c r="AG3985" i="1"/>
  <c r="AH3985" i="1"/>
  <c r="AI3985" i="1"/>
  <c r="AJ3985" i="1"/>
  <c r="AK3985" i="1"/>
  <c r="AT3985" i="1"/>
  <c r="AU3985" i="1"/>
  <c r="AV3985" i="1"/>
  <c r="AW3985" i="1"/>
  <c r="BB3985" i="1" s="1"/>
  <c r="AC3986" i="1"/>
  <c r="AD3986" i="1"/>
  <c r="AE3986" i="1"/>
  <c r="AF3986" i="1"/>
  <c r="AO3986" i="1" s="1"/>
  <c r="AN3986" i="1" s="1"/>
  <c r="AG3986" i="1"/>
  <c r="AH3986" i="1"/>
  <c r="AI3986" i="1"/>
  <c r="AJ3986" i="1"/>
  <c r="AK3986" i="1"/>
  <c r="AT3986" i="1"/>
  <c r="AU3986" i="1"/>
  <c r="AV3986" i="1"/>
  <c r="AW3986" i="1"/>
  <c r="BB3986" i="1" s="1"/>
  <c r="AC3987" i="1"/>
  <c r="AD3987" i="1"/>
  <c r="AE3987" i="1"/>
  <c r="AF3987" i="1"/>
  <c r="AO3987" i="1" s="1"/>
  <c r="AG3987" i="1"/>
  <c r="AH3987" i="1"/>
  <c r="AI3987" i="1"/>
  <c r="AJ3987" i="1"/>
  <c r="AK3987" i="1"/>
  <c r="AT3987" i="1"/>
  <c r="AU3987" i="1"/>
  <c r="AV3987" i="1"/>
  <c r="AW3987" i="1"/>
  <c r="BB3987" i="1" s="1"/>
  <c r="AC3988" i="1"/>
  <c r="AD3988" i="1"/>
  <c r="AE3988" i="1"/>
  <c r="AF3988" i="1"/>
  <c r="AG3988" i="1"/>
  <c r="AH3988" i="1"/>
  <c r="AI3988" i="1"/>
  <c r="AJ3988" i="1"/>
  <c r="AK3988" i="1"/>
  <c r="AO3988" i="1"/>
  <c r="AN3988" i="1" s="1"/>
  <c r="AT3988" i="1"/>
  <c r="AU3988" i="1"/>
  <c r="AV3988" i="1"/>
  <c r="AW3988" i="1"/>
  <c r="BB3988" i="1" s="1"/>
  <c r="AC3989" i="1"/>
  <c r="AD3989" i="1"/>
  <c r="AE3989" i="1"/>
  <c r="AF3989" i="1"/>
  <c r="AO3989" i="1" s="1"/>
  <c r="AG3989" i="1"/>
  <c r="AH3989" i="1"/>
  <c r="AI3989" i="1"/>
  <c r="AJ3989" i="1"/>
  <c r="AK3989" i="1"/>
  <c r="AT3989" i="1"/>
  <c r="AU3989" i="1"/>
  <c r="AV3989" i="1"/>
  <c r="AW3989" i="1"/>
  <c r="BB3989" i="1" s="1"/>
  <c r="AC3990" i="1"/>
  <c r="AD3990" i="1"/>
  <c r="AE3990" i="1"/>
  <c r="AF3990" i="1"/>
  <c r="AG3990" i="1"/>
  <c r="AH3990" i="1"/>
  <c r="AI3990" i="1"/>
  <c r="AJ3990" i="1"/>
  <c r="AK3990" i="1"/>
  <c r="AO3990" i="1"/>
  <c r="AN3990" i="1" s="1"/>
  <c r="AT3990" i="1"/>
  <c r="AU3990" i="1"/>
  <c r="AV3990" i="1"/>
  <c r="AW3990" i="1"/>
  <c r="BB3990" i="1" s="1"/>
  <c r="AC3991" i="1"/>
  <c r="AD3991" i="1"/>
  <c r="AE3991" i="1"/>
  <c r="AF3991" i="1"/>
  <c r="AO3991" i="1" s="1"/>
  <c r="AG3991" i="1"/>
  <c r="AH3991" i="1"/>
  <c r="AI3991" i="1"/>
  <c r="AJ3991" i="1"/>
  <c r="AK3991" i="1"/>
  <c r="AT3991" i="1"/>
  <c r="AU3991" i="1"/>
  <c r="AV3991" i="1"/>
  <c r="AW3991" i="1"/>
  <c r="BB3991" i="1" s="1"/>
  <c r="AC3992" i="1"/>
  <c r="AD3992" i="1"/>
  <c r="AE3992" i="1"/>
  <c r="AF3992" i="1"/>
  <c r="AO3992" i="1" s="1"/>
  <c r="AN3992" i="1" s="1"/>
  <c r="AG3992" i="1"/>
  <c r="AH3992" i="1"/>
  <c r="AI3992" i="1"/>
  <c r="AJ3992" i="1"/>
  <c r="AK3992" i="1"/>
  <c r="AT3992" i="1"/>
  <c r="AU3992" i="1"/>
  <c r="AV3992" i="1"/>
  <c r="AW3992" i="1"/>
  <c r="BB3992" i="1" s="1"/>
  <c r="AC3993" i="1"/>
  <c r="AD3993" i="1"/>
  <c r="AE3993" i="1"/>
  <c r="AF3993" i="1"/>
  <c r="AO3993" i="1" s="1"/>
  <c r="AG3993" i="1"/>
  <c r="AH3993" i="1"/>
  <c r="AI3993" i="1"/>
  <c r="AJ3993" i="1"/>
  <c r="AK3993" i="1"/>
  <c r="AT3993" i="1"/>
  <c r="AU3993" i="1"/>
  <c r="AV3993" i="1"/>
  <c r="AW3993" i="1"/>
  <c r="BB3993" i="1" s="1"/>
  <c r="AC3994" i="1"/>
  <c r="AD3994" i="1"/>
  <c r="AE3994" i="1"/>
  <c r="AF3994" i="1"/>
  <c r="AO3994" i="1" s="1"/>
  <c r="AN3994" i="1" s="1"/>
  <c r="AG3994" i="1"/>
  <c r="AH3994" i="1"/>
  <c r="AI3994" i="1"/>
  <c r="AJ3994" i="1"/>
  <c r="AK3994" i="1"/>
  <c r="AT3994" i="1"/>
  <c r="AU3994" i="1"/>
  <c r="AV3994" i="1"/>
  <c r="AW3994" i="1"/>
  <c r="BB3994" i="1" s="1"/>
  <c r="AC3995" i="1"/>
  <c r="AD3995" i="1"/>
  <c r="AE3995" i="1"/>
  <c r="AF3995" i="1"/>
  <c r="AO3995" i="1" s="1"/>
  <c r="AG3995" i="1"/>
  <c r="AH3995" i="1"/>
  <c r="AI3995" i="1"/>
  <c r="AJ3995" i="1"/>
  <c r="AK3995" i="1"/>
  <c r="AT3995" i="1"/>
  <c r="AU3995" i="1"/>
  <c r="AV3995" i="1"/>
  <c r="AW3995" i="1"/>
  <c r="BB3995" i="1" s="1"/>
  <c r="AC3996" i="1"/>
  <c r="AD3996" i="1"/>
  <c r="AE3996" i="1"/>
  <c r="AF3996" i="1"/>
  <c r="AG3996" i="1"/>
  <c r="AH3996" i="1"/>
  <c r="AI3996" i="1"/>
  <c r="AJ3996" i="1"/>
  <c r="AK3996" i="1"/>
  <c r="AO3996" i="1"/>
  <c r="AN3996" i="1" s="1"/>
  <c r="AT3996" i="1"/>
  <c r="AU3996" i="1"/>
  <c r="AV3996" i="1"/>
  <c r="AW3996" i="1"/>
  <c r="BB3996" i="1" s="1"/>
  <c r="AC3997" i="1"/>
  <c r="AD3997" i="1"/>
  <c r="AE3997" i="1"/>
  <c r="AF3997" i="1"/>
  <c r="AO3997" i="1" s="1"/>
  <c r="AG3997" i="1"/>
  <c r="AH3997" i="1"/>
  <c r="AI3997" i="1"/>
  <c r="AJ3997" i="1"/>
  <c r="AK3997" i="1"/>
  <c r="AT3997" i="1"/>
  <c r="AU3997" i="1"/>
  <c r="AV3997" i="1"/>
  <c r="AW3997" i="1"/>
  <c r="BB3997" i="1" s="1"/>
  <c r="AC3998" i="1"/>
  <c r="AD3998" i="1"/>
  <c r="AE3998" i="1"/>
  <c r="AF3998" i="1"/>
  <c r="AG3998" i="1"/>
  <c r="AH3998" i="1"/>
  <c r="AI3998" i="1"/>
  <c r="AJ3998" i="1"/>
  <c r="AK3998" i="1"/>
  <c r="AO3998" i="1"/>
  <c r="AN3998" i="1" s="1"/>
  <c r="AT3998" i="1"/>
  <c r="AU3998" i="1"/>
  <c r="AV3998" i="1"/>
  <c r="AW3998" i="1"/>
  <c r="BB3998" i="1" s="1"/>
  <c r="AC3999" i="1"/>
  <c r="AD3999" i="1"/>
  <c r="AE3999" i="1"/>
  <c r="AF3999" i="1"/>
  <c r="AO3999" i="1" s="1"/>
  <c r="AG3999" i="1"/>
  <c r="AH3999" i="1"/>
  <c r="AI3999" i="1"/>
  <c r="AJ3999" i="1"/>
  <c r="AK3999" i="1"/>
  <c r="AT3999" i="1"/>
  <c r="AU3999" i="1"/>
  <c r="AV3999" i="1"/>
  <c r="AW3999" i="1"/>
  <c r="BB3999" i="1" s="1"/>
  <c r="AC4000" i="1"/>
  <c r="AD4000" i="1"/>
  <c r="AE4000" i="1"/>
  <c r="AF4000" i="1"/>
  <c r="AO4000" i="1" s="1"/>
  <c r="AN4000" i="1" s="1"/>
  <c r="AG4000" i="1"/>
  <c r="AH4000" i="1"/>
  <c r="AI4000" i="1"/>
  <c r="AJ4000" i="1"/>
  <c r="AK4000" i="1"/>
  <c r="AT4000" i="1"/>
  <c r="AU4000" i="1"/>
  <c r="AV4000" i="1"/>
  <c r="AW4000" i="1"/>
  <c r="BB4000" i="1" s="1"/>
  <c r="AO244" i="1" l="1"/>
  <c r="AN244" i="1" s="1"/>
  <c r="J1500" i="2"/>
  <c r="AO225" i="1"/>
  <c r="AO235" i="1"/>
  <c r="AN2415" i="1"/>
  <c r="AN1095" i="1"/>
  <c r="AN2403" i="1"/>
  <c r="AN856" i="1"/>
  <c r="AN2389" i="1"/>
  <c r="BA3659" i="1"/>
  <c r="BA3658" i="1"/>
  <c r="BA3655" i="1"/>
  <c r="BA3654" i="1"/>
  <c r="AN2407" i="1"/>
  <c r="AN2399" i="1"/>
  <c r="BA1201" i="1"/>
  <c r="BA1200" i="1"/>
  <c r="J1466" i="2"/>
  <c r="BA1217" i="1"/>
  <c r="BA1216" i="1"/>
  <c r="J124" i="2"/>
  <c r="J42" i="2"/>
  <c r="BA1341" i="1"/>
  <c r="BA1337" i="1"/>
  <c r="BA1334" i="1"/>
  <c r="BA1333" i="1"/>
  <c r="BA1329" i="1"/>
  <c r="BA1326" i="1"/>
  <c r="BA1325" i="1"/>
  <c r="BA1321" i="1"/>
  <c r="BA1318" i="1"/>
  <c r="BA1317" i="1"/>
  <c r="BA1313" i="1"/>
  <c r="BA1310" i="1"/>
  <c r="BA1309" i="1"/>
  <c r="BA1305" i="1"/>
  <c r="BA1302" i="1"/>
  <c r="BA1301" i="1"/>
  <c r="BA1297" i="1"/>
  <c r="BA1294" i="1"/>
  <c r="BA1293" i="1"/>
  <c r="BA1289" i="1"/>
  <c r="BA1286" i="1"/>
  <c r="BA1285" i="1"/>
  <c r="BA1281" i="1"/>
  <c r="BA1278" i="1"/>
  <c r="BA1277" i="1"/>
  <c r="BA1273" i="1"/>
  <c r="BA1270" i="1"/>
  <c r="BA1269" i="1"/>
  <c r="BA1265" i="1"/>
  <c r="BA1262" i="1"/>
  <c r="BA1261" i="1"/>
  <c r="BA1257" i="1"/>
  <c r="BA1254" i="1"/>
  <c r="BA1253" i="1"/>
  <c r="BA1249" i="1"/>
  <c r="BA1246" i="1"/>
  <c r="BA1245" i="1"/>
  <c r="BA1241" i="1"/>
  <c r="BA1238" i="1"/>
  <c r="BA1237" i="1"/>
  <c r="BA1233" i="1"/>
  <c r="BA1230" i="1"/>
  <c r="BA1229" i="1"/>
  <c r="BA1225" i="1"/>
  <c r="BA1224" i="1"/>
  <c r="BA1209" i="1"/>
  <c r="BA1208" i="1"/>
  <c r="BA808" i="1"/>
  <c r="BA681" i="1"/>
  <c r="BA350" i="1"/>
  <c r="BA349" i="1"/>
  <c r="BA342" i="1"/>
  <c r="J1464" i="2"/>
  <c r="J1462" i="2"/>
  <c r="J1460" i="2"/>
  <c r="J1458" i="2"/>
  <c r="J1456" i="2"/>
  <c r="J1454" i="2"/>
  <c r="J1452" i="2"/>
  <c r="J1450" i="2"/>
  <c r="J1448" i="2"/>
  <c r="J1446" i="2"/>
  <c r="J1444" i="2"/>
  <c r="J1442" i="2"/>
  <c r="J1440" i="2"/>
  <c r="J1438" i="2"/>
  <c r="J1436" i="2"/>
  <c r="J1434" i="2"/>
  <c r="J1432" i="2"/>
  <c r="J1430" i="2"/>
  <c r="J1428" i="2"/>
  <c r="J1426" i="2"/>
  <c r="J1424" i="2"/>
  <c r="J1422" i="2"/>
  <c r="J1420" i="2"/>
  <c r="J1418" i="2"/>
  <c r="J1416" i="2"/>
  <c r="J1414" i="2"/>
  <c r="J1412" i="2"/>
  <c r="J1410" i="2"/>
  <c r="J1408" i="2"/>
  <c r="J1406" i="2"/>
  <c r="J1404" i="2"/>
  <c r="J1402" i="2"/>
  <c r="J1400" i="2"/>
  <c r="J1398" i="2"/>
  <c r="J1396" i="2"/>
  <c r="J1394" i="2"/>
  <c r="J1392" i="2"/>
  <c r="J1390" i="2"/>
  <c r="J1388" i="2"/>
  <c r="J1386" i="2"/>
  <c r="J1384" i="2"/>
  <c r="J1382" i="2"/>
  <c r="J1380" i="2"/>
  <c r="J1378" i="2"/>
  <c r="J1376" i="2"/>
  <c r="J1374" i="2"/>
  <c r="J1372" i="2"/>
  <c r="J1370" i="2"/>
  <c r="J1368" i="2"/>
  <c r="J1366" i="2"/>
  <c r="J1364" i="2"/>
  <c r="J1362" i="2"/>
  <c r="J1360" i="2"/>
  <c r="J1358" i="2"/>
  <c r="J1356" i="2"/>
  <c r="J1354" i="2"/>
  <c r="J1352" i="2"/>
  <c r="J1350" i="2"/>
  <c r="J1348" i="2"/>
  <c r="J1346" i="2"/>
  <c r="J1344" i="2"/>
  <c r="J1342" i="2"/>
  <c r="J1340" i="2"/>
  <c r="J1338" i="2"/>
  <c r="J1336" i="2"/>
  <c r="J1334" i="2"/>
  <c r="J1332" i="2"/>
  <c r="J1330" i="2"/>
  <c r="J1328" i="2"/>
  <c r="J1326" i="2"/>
  <c r="J1324" i="2"/>
  <c r="J1322" i="2"/>
  <c r="J1320" i="2"/>
  <c r="J1318" i="2"/>
  <c r="J1316" i="2"/>
  <c r="J1314" i="2"/>
  <c r="J1312" i="2"/>
  <c r="J1310" i="2"/>
  <c r="J1308" i="2"/>
  <c r="J1306" i="2"/>
  <c r="J1304" i="2"/>
  <c r="J1302" i="2"/>
  <c r="J1300" i="2"/>
  <c r="J1298" i="2"/>
  <c r="J1296" i="2"/>
  <c r="J1294" i="2"/>
  <c r="J1292" i="2"/>
  <c r="J1290" i="2"/>
  <c r="J1288" i="2"/>
  <c r="J1286" i="2"/>
  <c r="J1284" i="2"/>
  <c r="J1282" i="2"/>
  <c r="J1280" i="2"/>
  <c r="J1278" i="2"/>
  <c r="J1276" i="2"/>
  <c r="J1274" i="2"/>
  <c r="J1272" i="2"/>
  <c r="J1270" i="2"/>
  <c r="J1268" i="2"/>
  <c r="J1266" i="2"/>
  <c r="J1264" i="2"/>
  <c r="J1262" i="2"/>
  <c r="J1260" i="2"/>
  <c r="J1258" i="2"/>
  <c r="J1256" i="2"/>
  <c r="J1254" i="2"/>
  <c r="J1252" i="2"/>
  <c r="J1250" i="2"/>
  <c r="J1248" i="2"/>
  <c r="J1246" i="2"/>
  <c r="J1244" i="2"/>
  <c r="J1242" i="2"/>
  <c r="J1240" i="2"/>
  <c r="J1238" i="2"/>
  <c r="J1236" i="2"/>
  <c r="J1234" i="2"/>
  <c r="J1232" i="2"/>
  <c r="J1230" i="2"/>
  <c r="J1228" i="2"/>
  <c r="J1226" i="2"/>
  <c r="J1224" i="2"/>
  <c r="J1222" i="2"/>
  <c r="J1220" i="2"/>
  <c r="J1218" i="2"/>
  <c r="J1216" i="2"/>
  <c r="J1214" i="2"/>
  <c r="J1212" i="2"/>
  <c r="J1210" i="2"/>
  <c r="J1208" i="2"/>
  <c r="J1206" i="2"/>
  <c r="J1204" i="2"/>
  <c r="J1202" i="2"/>
  <c r="J1200" i="2"/>
  <c r="J1198" i="2"/>
  <c r="J1196" i="2"/>
  <c r="J1194" i="2"/>
  <c r="J1192" i="2"/>
  <c r="J1190" i="2"/>
  <c r="J1188" i="2"/>
  <c r="J1186" i="2"/>
  <c r="J1184" i="2"/>
  <c r="J1182" i="2"/>
  <c r="J1180" i="2"/>
  <c r="J1178" i="2"/>
  <c r="J1176" i="2"/>
  <c r="J1174" i="2"/>
  <c r="J1172" i="2"/>
  <c r="J1170" i="2"/>
  <c r="J1168" i="2"/>
  <c r="J1166" i="2"/>
  <c r="J1164" i="2"/>
  <c r="J1162" i="2"/>
  <c r="J1160" i="2"/>
  <c r="J1158" i="2"/>
  <c r="J1156" i="2"/>
  <c r="J1154" i="2"/>
  <c r="J1152" i="2"/>
  <c r="J1150" i="2"/>
  <c r="J1148" i="2"/>
  <c r="J1146" i="2"/>
  <c r="J1144" i="2"/>
  <c r="J1142" i="2"/>
  <c r="J1140" i="2"/>
  <c r="J1138" i="2"/>
  <c r="J1136" i="2"/>
  <c r="J1134" i="2"/>
  <c r="J1132" i="2"/>
  <c r="J1130" i="2"/>
  <c r="J1128" i="2"/>
  <c r="J1126" i="2"/>
  <c r="J1124" i="2"/>
  <c r="J1122" i="2"/>
  <c r="J1120" i="2"/>
  <c r="J1118" i="2"/>
  <c r="J1116" i="2"/>
  <c r="J1114" i="2"/>
  <c r="J1112" i="2"/>
  <c r="J1110" i="2"/>
  <c r="J1108" i="2"/>
  <c r="J1106" i="2"/>
  <c r="J1104" i="2"/>
  <c r="J1102" i="2"/>
  <c r="J1100" i="2"/>
  <c r="J1098" i="2"/>
  <c r="J1096" i="2"/>
  <c r="J1094" i="2"/>
  <c r="J1092" i="2"/>
  <c r="J1090" i="2"/>
  <c r="J1088" i="2"/>
  <c r="J1086" i="2"/>
  <c r="J1084" i="2"/>
  <c r="J1082" i="2"/>
  <c r="J1080" i="2"/>
  <c r="J1078" i="2"/>
  <c r="J1076" i="2"/>
  <c r="J1074" i="2"/>
  <c r="J1072" i="2"/>
  <c r="J1070" i="2"/>
  <c r="J1068" i="2"/>
  <c r="J1066" i="2"/>
  <c r="J1064" i="2"/>
  <c r="J1062" i="2"/>
  <c r="J1060" i="2"/>
  <c r="J1058" i="2"/>
  <c r="J1056" i="2"/>
  <c r="J1054" i="2"/>
  <c r="J1052" i="2"/>
  <c r="J1050" i="2"/>
  <c r="J1048" i="2"/>
  <c r="J1046" i="2"/>
  <c r="J1044" i="2"/>
  <c r="J1042" i="2"/>
  <c r="J1040" i="2"/>
  <c r="J1038" i="2"/>
  <c r="J1036" i="2"/>
  <c r="J1034" i="2"/>
  <c r="J1032" i="2"/>
  <c r="J1030" i="2"/>
  <c r="J1028" i="2"/>
  <c r="J1026" i="2"/>
  <c r="J1024" i="2"/>
  <c r="J1022" i="2"/>
  <c r="J1020" i="2"/>
  <c r="J1018" i="2"/>
  <c r="J1016" i="2"/>
  <c r="J1014" i="2"/>
  <c r="J1012" i="2"/>
  <c r="J1010" i="2"/>
  <c r="J1008" i="2"/>
  <c r="J1006" i="2"/>
  <c r="J1004" i="2"/>
  <c r="J1002" i="2"/>
  <c r="J1000" i="2"/>
  <c r="J998" i="2"/>
  <c r="J996" i="2"/>
  <c r="J994" i="2"/>
  <c r="J992" i="2"/>
  <c r="J990" i="2"/>
  <c r="J988" i="2"/>
  <c r="J986" i="2"/>
  <c r="J984" i="2"/>
  <c r="J982" i="2"/>
  <c r="J980" i="2"/>
  <c r="J978" i="2"/>
  <c r="J976" i="2"/>
  <c r="J974" i="2"/>
  <c r="J972" i="2"/>
  <c r="J970" i="2"/>
  <c r="J968" i="2"/>
  <c r="J966" i="2"/>
  <c r="J964" i="2"/>
  <c r="J962" i="2"/>
  <c r="J960" i="2"/>
  <c r="J958" i="2"/>
  <c r="J956" i="2"/>
  <c r="J954" i="2"/>
  <c r="J952" i="2"/>
  <c r="J950" i="2"/>
  <c r="J948" i="2"/>
  <c r="J946" i="2"/>
  <c r="J944" i="2"/>
  <c r="J942" i="2"/>
  <c r="J940" i="2"/>
  <c r="J938" i="2"/>
  <c r="J936" i="2"/>
  <c r="J934" i="2"/>
  <c r="J932" i="2"/>
  <c r="J930" i="2"/>
  <c r="J928" i="2"/>
  <c r="J926" i="2"/>
  <c r="J924" i="2"/>
  <c r="J922" i="2"/>
  <c r="J920" i="2"/>
  <c r="J918" i="2"/>
  <c r="J916" i="2"/>
  <c r="J914" i="2"/>
  <c r="J912" i="2"/>
  <c r="J910" i="2"/>
  <c r="J908" i="2"/>
  <c r="J906" i="2"/>
  <c r="J904" i="2"/>
  <c r="J902" i="2"/>
  <c r="J900" i="2"/>
  <c r="J898" i="2"/>
  <c r="J896" i="2"/>
  <c r="J894" i="2"/>
  <c r="J892" i="2"/>
  <c r="J890" i="2"/>
  <c r="J888" i="2"/>
  <c r="J886" i="2"/>
  <c r="J884" i="2"/>
  <c r="J882" i="2"/>
  <c r="J880" i="2"/>
  <c r="J878" i="2"/>
  <c r="J876" i="2"/>
  <c r="J874" i="2"/>
  <c r="J872" i="2"/>
  <c r="J870" i="2"/>
  <c r="J868" i="2"/>
  <c r="J866" i="2"/>
  <c r="J864" i="2"/>
  <c r="J862" i="2"/>
  <c r="J860" i="2"/>
  <c r="J858" i="2"/>
  <c r="J856" i="2"/>
  <c r="J854" i="2"/>
  <c r="J852" i="2"/>
  <c r="J850" i="2"/>
  <c r="J848" i="2"/>
  <c r="J846" i="2"/>
  <c r="J844" i="2"/>
  <c r="J842" i="2"/>
  <c r="J840" i="2"/>
  <c r="J838" i="2"/>
  <c r="J836" i="2"/>
  <c r="J834" i="2"/>
  <c r="J832" i="2"/>
  <c r="J830" i="2"/>
  <c r="J828" i="2"/>
  <c r="J826" i="2"/>
  <c r="J824" i="2"/>
  <c r="J822" i="2"/>
  <c r="J820" i="2"/>
  <c r="J818" i="2"/>
  <c r="J816" i="2"/>
  <c r="J814" i="2"/>
  <c r="J812" i="2"/>
  <c r="J810" i="2"/>
  <c r="J808" i="2"/>
  <c r="J806" i="2"/>
  <c r="J804" i="2"/>
  <c r="J802" i="2"/>
  <c r="J800" i="2"/>
  <c r="J798" i="2"/>
  <c r="J796" i="2"/>
  <c r="J794" i="2"/>
  <c r="J792" i="2"/>
  <c r="J790" i="2"/>
  <c r="J788" i="2"/>
  <c r="J786" i="2"/>
  <c r="J784" i="2"/>
  <c r="J782" i="2"/>
  <c r="J780" i="2"/>
  <c r="J778" i="2"/>
  <c r="J776" i="2"/>
  <c r="J774" i="2"/>
  <c r="J772" i="2"/>
  <c r="J770" i="2"/>
  <c r="J768" i="2"/>
  <c r="J766" i="2"/>
  <c r="J764" i="2"/>
  <c r="J762" i="2"/>
  <c r="J760" i="2"/>
  <c r="J758" i="2"/>
  <c r="J756" i="2"/>
  <c r="J754" i="2"/>
  <c r="J752" i="2"/>
  <c r="J750" i="2"/>
  <c r="J748" i="2"/>
  <c r="J746" i="2"/>
  <c r="J744" i="2"/>
  <c r="J742" i="2"/>
  <c r="J740" i="2"/>
  <c r="J738" i="2"/>
  <c r="J736" i="2"/>
  <c r="J734" i="2"/>
  <c r="J732" i="2"/>
  <c r="J730" i="2"/>
  <c r="J728" i="2"/>
  <c r="J726" i="2"/>
  <c r="J724" i="2"/>
  <c r="J722" i="2"/>
  <c r="J720" i="2"/>
  <c r="J718" i="2"/>
  <c r="J716" i="2"/>
  <c r="J714" i="2"/>
  <c r="J712" i="2"/>
  <c r="J710" i="2"/>
  <c r="J708" i="2"/>
  <c r="J706" i="2"/>
  <c r="J704" i="2"/>
  <c r="J702" i="2"/>
  <c r="J700" i="2"/>
  <c r="J698" i="2"/>
  <c r="J696" i="2"/>
  <c r="J694" i="2"/>
  <c r="J692" i="2"/>
  <c r="J690" i="2"/>
  <c r="J688" i="2"/>
  <c r="J686" i="2"/>
  <c r="J684" i="2"/>
  <c r="J682" i="2"/>
  <c r="J680" i="2"/>
  <c r="J678" i="2"/>
  <c r="J676" i="2"/>
  <c r="J674" i="2"/>
  <c r="J672" i="2"/>
  <c r="J670" i="2"/>
  <c r="J668" i="2"/>
  <c r="J666" i="2"/>
  <c r="J664" i="2"/>
  <c r="J662" i="2"/>
  <c r="J660" i="2"/>
  <c r="J658" i="2"/>
  <c r="J656" i="2"/>
  <c r="J654" i="2"/>
  <c r="J652" i="2"/>
  <c r="J650" i="2"/>
  <c r="J648" i="2"/>
  <c r="J646" i="2"/>
  <c r="J644" i="2"/>
  <c r="J642" i="2"/>
  <c r="J640" i="2"/>
  <c r="J638" i="2"/>
  <c r="J636" i="2"/>
  <c r="J634" i="2"/>
  <c r="J632" i="2"/>
  <c r="J630" i="2"/>
  <c r="J628" i="2"/>
  <c r="J626" i="2"/>
  <c r="J624" i="2"/>
  <c r="J622" i="2"/>
  <c r="J620" i="2"/>
  <c r="J618" i="2"/>
  <c r="J616" i="2"/>
  <c r="J614" i="2"/>
  <c r="J612" i="2"/>
  <c r="J610" i="2"/>
  <c r="J608" i="2"/>
  <c r="J606" i="2"/>
  <c r="J604" i="2"/>
  <c r="J602" i="2"/>
  <c r="J600" i="2"/>
  <c r="J598" i="2"/>
  <c r="J596" i="2"/>
  <c r="J594" i="2"/>
  <c r="J592" i="2"/>
  <c r="J590" i="2"/>
  <c r="J588" i="2"/>
  <c r="J586" i="2"/>
  <c r="J584" i="2"/>
  <c r="J582" i="2"/>
  <c r="J580" i="2"/>
  <c r="J578" i="2"/>
  <c r="J576" i="2"/>
  <c r="J574" i="2"/>
  <c r="J572" i="2"/>
  <c r="J570" i="2"/>
  <c r="J568" i="2"/>
  <c r="J566" i="2"/>
  <c r="J564" i="2"/>
  <c r="J562" i="2"/>
  <c r="J560" i="2"/>
  <c r="J558" i="2"/>
  <c r="J556" i="2"/>
  <c r="J554" i="2"/>
  <c r="J552" i="2"/>
  <c r="J550" i="2"/>
  <c r="J548" i="2"/>
  <c r="J546" i="2"/>
  <c r="J544" i="2"/>
  <c r="J542" i="2"/>
  <c r="J540" i="2"/>
  <c r="J538" i="2"/>
  <c r="J536" i="2"/>
  <c r="J534" i="2"/>
  <c r="J532" i="2"/>
  <c r="J530" i="2"/>
  <c r="J528" i="2"/>
  <c r="J526" i="2"/>
  <c r="J524" i="2"/>
  <c r="J522" i="2"/>
  <c r="J520" i="2"/>
  <c r="J518" i="2"/>
  <c r="J516" i="2"/>
  <c r="J514" i="2"/>
  <c r="J512" i="2"/>
  <c r="J510" i="2"/>
  <c r="J508" i="2"/>
  <c r="J506" i="2"/>
  <c r="J504" i="2"/>
  <c r="J502" i="2"/>
  <c r="J500" i="2"/>
  <c r="J498" i="2"/>
  <c r="J496" i="2"/>
  <c r="J494" i="2"/>
  <c r="J492" i="2"/>
  <c r="J490" i="2"/>
  <c r="J488" i="2"/>
  <c r="J486" i="2"/>
  <c r="J484" i="2"/>
  <c r="J482" i="2"/>
  <c r="J480" i="2"/>
  <c r="J478" i="2"/>
  <c r="J476" i="2"/>
  <c r="J474" i="2"/>
  <c r="J472" i="2"/>
  <c r="J470" i="2"/>
  <c r="J468" i="2"/>
  <c r="J466" i="2"/>
  <c r="J464" i="2"/>
  <c r="J462" i="2"/>
  <c r="J460" i="2"/>
  <c r="J458" i="2"/>
  <c r="J456" i="2"/>
  <c r="J454" i="2"/>
  <c r="J452" i="2"/>
  <c r="J450" i="2"/>
  <c r="J448" i="2"/>
  <c r="J446" i="2"/>
  <c r="J444" i="2"/>
  <c r="J442" i="2"/>
  <c r="J440" i="2"/>
  <c r="J438" i="2"/>
  <c r="J436" i="2"/>
  <c r="J434" i="2"/>
  <c r="J432" i="2"/>
  <c r="J430" i="2"/>
  <c r="J428" i="2"/>
  <c r="J426" i="2"/>
  <c r="J424" i="2"/>
  <c r="J422" i="2"/>
  <c r="J420" i="2"/>
  <c r="J418" i="2"/>
  <c r="J416" i="2"/>
  <c r="J414" i="2"/>
  <c r="J412" i="2"/>
  <c r="J410" i="2"/>
  <c r="J408" i="2"/>
  <c r="J406" i="2"/>
  <c r="J404" i="2"/>
  <c r="J402" i="2"/>
  <c r="J400" i="2"/>
  <c r="J398" i="2"/>
  <c r="J396" i="2"/>
  <c r="J394" i="2"/>
  <c r="J392" i="2"/>
  <c r="J126" i="2"/>
  <c r="J1498" i="2"/>
  <c r="J1496" i="2"/>
  <c r="J1494" i="2"/>
  <c r="J1492" i="2"/>
  <c r="J1490" i="2"/>
  <c r="J1488" i="2"/>
  <c r="J1486" i="2"/>
  <c r="J1484" i="2"/>
  <c r="J1482" i="2"/>
  <c r="J1480" i="2"/>
  <c r="J1478" i="2"/>
  <c r="J1476" i="2"/>
  <c r="J1474" i="2"/>
  <c r="J1472" i="2"/>
  <c r="J1470" i="2"/>
  <c r="J390" i="2"/>
  <c r="J388" i="2"/>
  <c r="J386" i="2"/>
  <c r="J384" i="2"/>
  <c r="J382" i="2"/>
  <c r="J380" i="2"/>
  <c r="J378" i="2"/>
  <c r="J376" i="2"/>
  <c r="J374" i="2"/>
  <c r="J372" i="2"/>
  <c r="J370" i="2"/>
  <c r="J368" i="2"/>
  <c r="J366" i="2"/>
  <c r="J364" i="2"/>
  <c r="J362" i="2"/>
  <c r="J360" i="2"/>
  <c r="J358" i="2"/>
  <c r="J356" i="2"/>
  <c r="J354" i="2"/>
  <c r="J352" i="2"/>
  <c r="J350" i="2"/>
  <c r="J348" i="2"/>
  <c r="J346" i="2"/>
  <c r="J344" i="2"/>
  <c r="J342" i="2"/>
  <c r="J340" i="2"/>
  <c r="J338" i="2"/>
  <c r="J336" i="2"/>
  <c r="J334" i="2"/>
  <c r="J332" i="2"/>
  <c r="J330" i="2"/>
  <c r="J328" i="2"/>
  <c r="J326" i="2"/>
  <c r="J324" i="2"/>
  <c r="J322" i="2"/>
  <c r="J320" i="2"/>
  <c r="J318" i="2"/>
  <c r="J316" i="2"/>
  <c r="J314" i="2"/>
  <c r="J312" i="2"/>
  <c r="J310" i="2"/>
  <c r="J308" i="2"/>
  <c r="J306" i="2"/>
  <c r="J304" i="2"/>
  <c r="J302" i="2"/>
  <c r="J300" i="2"/>
  <c r="J298" i="2"/>
  <c r="J296" i="2"/>
  <c r="J294" i="2"/>
  <c r="J292" i="2"/>
  <c r="J290" i="2"/>
  <c r="J288" i="2"/>
  <c r="J286" i="2"/>
  <c r="J284" i="2"/>
  <c r="J282" i="2"/>
  <c r="J280" i="2"/>
  <c r="J278" i="2"/>
  <c r="J276" i="2"/>
  <c r="J274" i="2"/>
  <c r="J272" i="2"/>
  <c r="J270" i="2"/>
  <c r="J268" i="2"/>
  <c r="J266" i="2"/>
  <c r="J264" i="2"/>
  <c r="J262" i="2"/>
  <c r="J260" i="2"/>
  <c r="J258" i="2"/>
  <c r="J256" i="2"/>
  <c r="J254" i="2"/>
  <c r="J252" i="2"/>
  <c r="J250" i="2"/>
  <c r="J248" i="2"/>
  <c r="J246" i="2"/>
  <c r="J244" i="2"/>
  <c r="J242" i="2"/>
  <c r="J240" i="2"/>
  <c r="J238" i="2"/>
  <c r="J236" i="2"/>
  <c r="J234" i="2"/>
  <c r="J232" i="2"/>
  <c r="J230" i="2"/>
  <c r="J228" i="2"/>
  <c r="J226" i="2"/>
  <c r="J224" i="2"/>
  <c r="J222" i="2"/>
  <c r="J220" i="2"/>
  <c r="J218" i="2"/>
  <c r="J216" i="2"/>
  <c r="J214" i="2"/>
  <c r="J212" i="2"/>
  <c r="J210" i="2"/>
  <c r="J208" i="2"/>
  <c r="J206" i="2"/>
  <c r="J204" i="2"/>
  <c r="J202" i="2"/>
  <c r="J200" i="2"/>
  <c r="J198" i="2"/>
  <c r="J196" i="2"/>
  <c r="J194" i="2"/>
  <c r="J192" i="2"/>
  <c r="J190" i="2"/>
  <c r="J188" i="2"/>
  <c r="J186" i="2"/>
  <c r="J184" i="2"/>
  <c r="J182" i="2"/>
  <c r="J180" i="2"/>
  <c r="J178" i="2"/>
  <c r="J176" i="2"/>
  <c r="J174" i="2"/>
  <c r="J172" i="2"/>
  <c r="J170" i="2"/>
  <c r="J168" i="2"/>
  <c r="J166" i="2"/>
  <c r="J164" i="2"/>
  <c r="J162" i="2"/>
  <c r="J160" i="2"/>
  <c r="J158" i="2"/>
  <c r="J156" i="2"/>
  <c r="J154" i="2"/>
  <c r="J152" i="2"/>
  <c r="J150" i="2"/>
  <c r="J148" i="2"/>
  <c r="J146" i="2"/>
  <c r="J144" i="2"/>
  <c r="J142" i="2"/>
  <c r="J140" i="2"/>
  <c r="J138" i="2"/>
  <c r="J136" i="2"/>
  <c r="J134" i="2"/>
  <c r="J132" i="2"/>
  <c r="J130" i="2"/>
  <c r="J128" i="2"/>
  <c r="J15" i="2"/>
  <c r="J3" i="2"/>
  <c r="J4" i="2"/>
  <c r="J41" i="2"/>
  <c r="J39" i="2"/>
  <c r="J37" i="2"/>
  <c r="J35" i="2"/>
  <c r="J33" i="2"/>
  <c r="J31" i="2"/>
  <c r="J29" i="2"/>
  <c r="J27" i="2"/>
  <c r="J25" i="2"/>
  <c r="J23" i="2"/>
  <c r="J21" i="2"/>
  <c r="J19" i="2"/>
  <c r="J17" i="2"/>
  <c r="J13" i="2"/>
  <c r="J11" i="2"/>
  <c r="J9" i="2"/>
  <c r="J7" i="2"/>
  <c r="J5" i="2"/>
  <c r="J123" i="2"/>
  <c r="J121" i="2"/>
  <c r="J119" i="2"/>
  <c r="J117" i="2"/>
  <c r="J115" i="2"/>
  <c r="J113" i="2"/>
  <c r="J111" i="2"/>
  <c r="J109" i="2"/>
  <c r="J107" i="2"/>
  <c r="J105" i="2"/>
  <c r="J103" i="2"/>
  <c r="J101" i="2"/>
  <c r="J99" i="2"/>
  <c r="J97" i="2"/>
  <c r="J95" i="2"/>
  <c r="J93" i="2"/>
  <c r="J91" i="2"/>
  <c r="J89" i="2"/>
  <c r="J87" i="2"/>
  <c r="J85" i="2"/>
  <c r="J83" i="2"/>
  <c r="J81" i="2"/>
  <c r="J79" i="2"/>
  <c r="J77" i="2"/>
  <c r="J75" i="2"/>
  <c r="J73" i="2"/>
  <c r="J71" i="2"/>
  <c r="J69" i="2"/>
  <c r="J67" i="2"/>
  <c r="J65" i="2"/>
  <c r="J63" i="2"/>
  <c r="J61" i="2"/>
  <c r="J59" i="2"/>
  <c r="J57" i="2"/>
  <c r="J55" i="2"/>
  <c r="J53" i="2"/>
  <c r="J51" i="2"/>
  <c r="J49" i="2"/>
  <c r="J47" i="2"/>
  <c r="J45" i="2"/>
  <c r="J43" i="2"/>
  <c r="J1465" i="2"/>
  <c r="J1463" i="2"/>
  <c r="J1461" i="2"/>
  <c r="J1459" i="2"/>
  <c r="J1457" i="2"/>
  <c r="J1455" i="2"/>
  <c r="J1453" i="2"/>
  <c r="J1451" i="2"/>
  <c r="J1449" i="2"/>
  <c r="J1447" i="2"/>
  <c r="J1445" i="2"/>
  <c r="J1443" i="2"/>
  <c r="J1441" i="2"/>
  <c r="J1439" i="2"/>
  <c r="J1437" i="2"/>
  <c r="J1435" i="2"/>
  <c r="J1433" i="2"/>
  <c r="J1431" i="2"/>
  <c r="J1429" i="2"/>
  <c r="J1427" i="2"/>
  <c r="J1425" i="2"/>
  <c r="J1423" i="2"/>
  <c r="J1421" i="2"/>
  <c r="J1419" i="2"/>
  <c r="J1417" i="2"/>
  <c r="J1415" i="2"/>
  <c r="J1413" i="2"/>
  <c r="J1411" i="2"/>
  <c r="J1409" i="2"/>
  <c r="J1407" i="2"/>
  <c r="J1405" i="2"/>
  <c r="J1403" i="2"/>
  <c r="J1401" i="2"/>
  <c r="J1399" i="2"/>
  <c r="J1397" i="2"/>
  <c r="J1395" i="2"/>
  <c r="J1393" i="2"/>
  <c r="J1391" i="2"/>
  <c r="J1389" i="2"/>
  <c r="J1387" i="2"/>
  <c r="J1385" i="2"/>
  <c r="J1383" i="2"/>
  <c r="J1381" i="2"/>
  <c r="J1379" i="2"/>
  <c r="J1377" i="2"/>
  <c r="J1375" i="2"/>
  <c r="J1373" i="2"/>
  <c r="J1371" i="2"/>
  <c r="J1369" i="2"/>
  <c r="J1367" i="2"/>
  <c r="J1365" i="2"/>
  <c r="J1363" i="2"/>
  <c r="J1361" i="2"/>
  <c r="J1359" i="2"/>
  <c r="J1357" i="2"/>
  <c r="J1355" i="2"/>
  <c r="J1353" i="2"/>
  <c r="J1351" i="2"/>
  <c r="J1349" i="2"/>
  <c r="J1347" i="2"/>
  <c r="J1345" i="2"/>
  <c r="J1343" i="2"/>
  <c r="J1341" i="2"/>
  <c r="J1339" i="2"/>
  <c r="J1337" i="2"/>
  <c r="J1335" i="2"/>
  <c r="J1333" i="2"/>
  <c r="J1331" i="2"/>
  <c r="J1329" i="2"/>
  <c r="J1327" i="2"/>
  <c r="J1325" i="2"/>
  <c r="J1323" i="2"/>
  <c r="J1321" i="2"/>
  <c r="J1319" i="2"/>
  <c r="J1317" i="2"/>
  <c r="J1315" i="2"/>
  <c r="J1313" i="2"/>
  <c r="J1311" i="2"/>
  <c r="J1309" i="2"/>
  <c r="J1307" i="2"/>
  <c r="J1305" i="2"/>
  <c r="J1303" i="2"/>
  <c r="J1301" i="2"/>
  <c r="J1299" i="2"/>
  <c r="J1297" i="2"/>
  <c r="J1295" i="2"/>
  <c r="J1293" i="2"/>
  <c r="J1291" i="2"/>
  <c r="J1289" i="2"/>
  <c r="J1287" i="2"/>
  <c r="J1285" i="2"/>
  <c r="J1283" i="2"/>
  <c r="J1281" i="2"/>
  <c r="J1279" i="2"/>
  <c r="J1277" i="2"/>
  <c r="J1275" i="2"/>
  <c r="J1273" i="2"/>
  <c r="J1271" i="2"/>
  <c r="J1269" i="2"/>
  <c r="J1267" i="2"/>
  <c r="J1265" i="2"/>
  <c r="J1263" i="2"/>
  <c r="J1261" i="2"/>
  <c r="J1259" i="2"/>
  <c r="J1257" i="2"/>
  <c r="J1255" i="2"/>
  <c r="J1253" i="2"/>
  <c r="J1251" i="2"/>
  <c r="J1249" i="2"/>
  <c r="J1247" i="2"/>
  <c r="J1245" i="2"/>
  <c r="J1243" i="2"/>
  <c r="J1241" i="2"/>
  <c r="J1239" i="2"/>
  <c r="J1237" i="2"/>
  <c r="J1235" i="2"/>
  <c r="J1233" i="2"/>
  <c r="J1231" i="2"/>
  <c r="J1229" i="2"/>
  <c r="J1227" i="2"/>
  <c r="J1225" i="2"/>
  <c r="J1223" i="2"/>
  <c r="J1221" i="2"/>
  <c r="J1219" i="2"/>
  <c r="J1217" i="2"/>
  <c r="J1215" i="2"/>
  <c r="J1213" i="2"/>
  <c r="J1211" i="2"/>
  <c r="J1209" i="2"/>
  <c r="J1207" i="2"/>
  <c r="J1205" i="2"/>
  <c r="J1203" i="2"/>
  <c r="J1201" i="2"/>
  <c r="J1199" i="2"/>
  <c r="J1197" i="2"/>
  <c r="J1195" i="2"/>
  <c r="J1193" i="2"/>
  <c r="J1191" i="2"/>
  <c r="J1189" i="2"/>
  <c r="J1187" i="2"/>
  <c r="J1185" i="2"/>
  <c r="J1183" i="2"/>
  <c r="J1181" i="2"/>
  <c r="J1179" i="2"/>
  <c r="J1177" i="2"/>
  <c r="J1175" i="2"/>
  <c r="J1173" i="2"/>
  <c r="J1171" i="2"/>
  <c r="J1169" i="2"/>
  <c r="J1167" i="2"/>
  <c r="J1165" i="2"/>
  <c r="J1163" i="2"/>
  <c r="J1161" i="2"/>
  <c r="J1159" i="2"/>
  <c r="J1157" i="2"/>
  <c r="J1155" i="2"/>
  <c r="J1153" i="2"/>
  <c r="J1151" i="2"/>
  <c r="J1149" i="2"/>
  <c r="J1147" i="2"/>
  <c r="J1145" i="2"/>
  <c r="J1143" i="2"/>
  <c r="J1141" i="2"/>
  <c r="J1139" i="2"/>
  <c r="J1137" i="2"/>
  <c r="J1135" i="2"/>
  <c r="J1133" i="2"/>
  <c r="J1131" i="2"/>
  <c r="J1129" i="2"/>
  <c r="J1127" i="2"/>
  <c r="J1125" i="2"/>
  <c r="J1123" i="2"/>
  <c r="J1121" i="2"/>
  <c r="J1119" i="2"/>
  <c r="J1117" i="2"/>
  <c r="J1115" i="2"/>
  <c r="J16" i="2"/>
  <c r="J40" i="2"/>
  <c r="J38" i="2"/>
  <c r="J36" i="2"/>
  <c r="J34" i="2"/>
  <c r="J32" i="2"/>
  <c r="J30" i="2"/>
  <c r="J28" i="2"/>
  <c r="J26" i="2"/>
  <c r="J24" i="2"/>
  <c r="J22" i="2"/>
  <c r="J20" i="2"/>
  <c r="J18" i="2"/>
  <c r="J14" i="2"/>
  <c r="J12" i="2"/>
  <c r="J10" i="2"/>
  <c r="J8" i="2"/>
  <c r="J6" i="2"/>
  <c r="J122" i="2"/>
  <c r="J120" i="2"/>
  <c r="J118" i="2"/>
  <c r="J116" i="2"/>
  <c r="J114" i="2"/>
  <c r="J112" i="2"/>
  <c r="J110" i="2"/>
  <c r="J108" i="2"/>
  <c r="J106" i="2"/>
  <c r="J104" i="2"/>
  <c r="J102" i="2"/>
  <c r="J100" i="2"/>
  <c r="J98" i="2"/>
  <c r="J96" i="2"/>
  <c r="J94" i="2"/>
  <c r="J92" i="2"/>
  <c r="J90" i="2"/>
  <c r="J88" i="2"/>
  <c r="J86" i="2"/>
  <c r="J84" i="2"/>
  <c r="J82" i="2"/>
  <c r="J80" i="2"/>
  <c r="J78" i="2"/>
  <c r="J76" i="2"/>
  <c r="J74" i="2"/>
  <c r="J72" i="2"/>
  <c r="J70" i="2"/>
  <c r="J68" i="2"/>
  <c r="J66" i="2"/>
  <c r="J64" i="2"/>
  <c r="J62" i="2"/>
  <c r="J60" i="2"/>
  <c r="J58" i="2"/>
  <c r="J56" i="2"/>
  <c r="J54" i="2"/>
  <c r="J52" i="2"/>
  <c r="J50" i="2"/>
  <c r="J48" i="2"/>
  <c r="J46" i="2"/>
  <c r="J44" i="2"/>
  <c r="J1113" i="2"/>
  <c r="J1111" i="2"/>
  <c r="J1109" i="2"/>
  <c r="J1107" i="2"/>
  <c r="J1105" i="2"/>
  <c r="J1103" i="2"/>
  <c r="J1101" i="2"/>
  <c r="J1099" i="2"/>
  <c r="J1097" i="2"/>
  <c r="J1095" i="2"/>
  <c r="J1093" i="2"/>
  <c r="J1091" i="2"/>
  <c r="J1089" i="2"/>
  <c r="J1087" i="2"/>
  <c r="J1085" i="2"/>
  <c r="J1083" i="2"/>
  <c r="J1081" i="2"/>
  <c r="J1079" i="2"/>
  <c r="J1077" i="2"/>
  <c r="J1075" i="2"/>
  <c r="J1073" i="2"/>
  <c r="J1071" i="2"/>
  <c r="J1069" i="2"/>
  <c r="J1067" i="2"/>
  <c r="J1065" i="2"/>
  <c r="J1063" i="2"/>
  <c r="J1061" i="2"/>
  <c r="J1059" i="2"/>
  <c r="J1057" i="2"/>
  <c r="J1055" i="2"/>
  <c r="J1053" i="2"/>
  <c r="J1051" i="2"/>
  <c r="J1049" i="2"/>
  <c r="J1047" i="2"/>
  <c r="J1045" i="2"/>
  <c r="J1043" i="2"/>
  <c r="J1041" i="2"/>
  <c r="J1039" i="2"/>
  <c r="J1037" i="2"/>
  <c r="J1035" i="2"/>
  <c r="J1033" i="2"/>
  <c r="J1031" i="2"/>
  <c r="J1029" i="2"/>
  <c r="J1027" i="2"/>
  <c r="J1025" i="2"/>
  <c r="J1023" i="2"/>
  <c r="J1021" i="2"/>
  <c r="J1019" i="2"/>
  <c r="J1017" i="2"/>
  <c r="J1015" i="2"/>
  <c r="J1013" i="2"/>
  <c r="J1011" i="2"/>
  <c r="J1009" i="2"/>
  <c r="J1007" i="2"/>
  <c r="J1005" i="2"/>
  <c r="J1003" i="2"/>
  <c r="J1001" i="2"/>
  <c r="J999" i="2"/>
  <c r="J997" i="2"/>
  <c r="J995" i="2"/>
  <c r="J993" i="2"/>
  <c r="J991" i="2"/>
  <c r="J989" i="2"/>
  <c r="J987" i="2"/>
  <c r="J985" i="2"/>
  <c r="J983" i="2"/>
  <c r="J981" i="2"/>
  <c r="J979" i="2"/>
  <c r="J977" i="2"/>
  <c r="J975" i="2"/>
  <c r="J973" i="2"/>
  <c r="J971" i="2"/>
  <c r="J969" i="2"/>
  <c r="J967" i="2"/>
  <c r="J965" i="2"/>
  <c r="J963" i="2"/>
  <c r="J961" i="2"/>
  <c r="J959" i="2"/>
  <c r="J957" i="2"/>
  <c r="J955" i="2"/>
  <c r="J953" i="2"/>
  <c r="J951" i="2"/>
  <c r="J949" i="2"/>
  <c r="J947" i="2"/>
  <c r="J945" i="2"/>
  <c r="J943" i="2"/>
  <c r="J941" i="2"/>
  <c r="J939" i="2"/>
  <c r="J937" i="2"/>
  <c r="J935" i="2"/>
  <c r="J933" i="2"/>
  <c r="J931" i="2"/>
  <c r="J929" i="2"/>
  <c r="J927" i="2"/>
  <c r="J925" i="2"/>
  <c r="J923" i="2"/>
  <c r="J921" i="2"/>
  <c r="J919" i="2"/>
  <c r="J917" i="2"/>
  <c r="J915" i="2"/>
  <c r="J913" i="2"/>
  <c r="J911" i="2"/>
  <c r="J909" i="2"/>
  <c r="J907" i="2"/>
  <c r="J905" i="2"/>
  <c r="J903" i="2"/>
  <c r="J901" i="2"/>
  <c r="J899" i="2"/>
  <c r="J897" i="2"/>
  <c r="J895" i="2"/>
  <c r="J893" i="2"/>
  <c r="J891" i="2"/>
  <c r="J889" i="2"/>
  <c r="J887" i="2"/>
  <c r="J885" i="2"/>
  <c r="J883" i="2"/>
  <c r="J881" i="2"/>
  <c r="J879" i="2"/>
  <c r="J877" i="2"/>
  <c r="J875" i="2"/>
  <c r="J873" i="2"/>
  <c r="J871" i="2"/>
  <c r="J869" i="2"/>
  <c r="J867" i="2"/>
  <c r="J865" i="2"/>
  <c r="J863" i="2"/>
  <c r="J861" i="2"/>
  <c r="J859" i="2"/>
  <c r="J857" i="2"/>
  <c r="J855" i="2"/>
  <c r="J853" i="2"/>
  <c r="J851" i="2"/>
  <c r="J849" i="2"/>
  <c r="J847" i="2"/>
  <c r="J845" i="2"/>
  <c r="J843" i="2"/>
  <c r="J841" i="2"/>
  <c r="J839" i="2"/>
  <c r="J837" i="2"/>
  <c r="J835" i="2"/>
  <c r="J833" i="2"/>
  <c r="J831" i="2"/>
  <c r="J829" i="2"/>
  <c r="J827" i="2"/>
  <c r="J825" i="2"/>
  <c r="J823" i="2"/>
  <c r="J821" i="2"/>
  <c r="J819" i="2"/>
  <c r="J817" i="2"/>
  <c r="J815" i="2"/>
  <c r="J813" i="2"/>
  <c r="J811" i="2"/>
  <c r="J809" i="2"/>
  <c r="J807" i="2"/>
  <c r="J805" i="2"/>
  <c r="J803" i="2"/>
  <c r="J801" i="2"/>
  <c r="J799" i="2"/>
  <c r="J797" i="2"/>
  <c r="J795" i="2"/>
  <c r="J793" i="2"/>
  <c r="J791" i="2"/>
  <c r="J789" i="2"/>
  <c r="J787" i="2"/>
  <c r="J785" i="2"/>
  <c r="J783" i="2"/>
  <c r="J781" i="2"/>
  <c r="J779" i="2"/>
  <c r="J777" i="2"/>
  <c r="J775" i="2"/>
  <c r="J773" i="2"/>
  <c r="J771" i="2"/>
  <c r="J769" i="2"/>
  <c r="J767" i="2"/>
  <c r="J765" i="2"/>
  <c r="J763" i="2"/>
  <c r="J761" i="2"/>
  <c r="J759" i="2"/>
  <c r="J757" i="2"/>
  <c r="J755" i="2"/>
  <c r="J753" i="2"/>
  <c r="J751" i="2"/>
  <c r="J749" i="2"/>
  <c r="J747" i="2"/>
  <c r="J745" i="2"/>
  <c r="J743" i="2"/>
  <c r="J741" i="2"/>
  <c r="J739" i="2"/>
  <c r="J737" i="2"/>
  <c r="J735" i="2"/>
  <c r="J733" i="2"/>
  <c r="J731" i="2"/>
  <c r="J729" i="2"/>
  <c r="J727" i="2"/>
  <c r="J725" i="2"/>
  <c r="J723" i="2"/>
  <c r="J721" i="2"/>
  <c r="J719" i="2"/>
  <c r="J717" i="2"/>
  <c r="J715" i="2"/>
  <c r="J713" i="2"/>
  <c r="J711" i="2"/>
  <c r="J709" i="2"/>
  <c r="J707" i="2"/>
  <c r="J705" i="2"/>
  <c r="J703" i="2"/>
  <c r="J701" i="2"/>
  <c r="J699" i="2"/>
  <c r="J697" i="2"/>
  <c r="J695" i="2"/>
  <c r="J693" i="2"/>
  <c r="J691" i="2"/>
  <c r="J689" i="2"/>
  <c r="J687" i="2"/>
  <c r="J685" i="2"/>
  <c r="J683" i="2"/>
  <c r="J681" i="2"/>
  <c r="J679" i="2"/>
  <c r="J677" i="2"/>
  <c r="J675" i="2"/>
  <c r="J673" i="2"/>
  <c r="J671" i="2"/>
  <c r="J669" i="2"/>
  <c r="J667" i="2"/>
  <c r="J665" i="2"/>
  <c r="J663" i="2"/>
  <c r="J661" i="2"/>
  <c r="J659" i="2"/>
  <c r="J657" i="2"/>
  <c r="J655" i="2"/>
  <c r="J653" i="2"/>
  <c r="J651" i="2"/>
  <c r="J649" i="2"/>
  <c r="J647" i="2"/>
  <c r="J645" i="2"/>
  <c r="J643" i="2"/>
  <c r="J641" i="2"/>
  <c r="J639" i="2"/>
  <c r="J637" i="2"/>
  <c r="J635" i="2"/>
  <c r="J633" i="2"/>
  <c r="J631" i="2"/>
  <c r="J629" i="2"/>
  <c r="J627" i="2"/>
  <c r="J625" i="2"/>
  <c r="J623" i="2"/>
  <c r="J621" i="2"/>
  <c r="J619" i="2"/>
  <c r="J617" i="2"/>
  <c r="J615" i="2"/>
  <c r="J613" i="2"/>
  <c r="J611" i="2"/>
  <c r="J609" i="2"/>
  <c r="J607" i="2"/>
  <c r="J605" i="2"/>
  <c r="J603" i="2"/>
  <c r="J601" i="2"/>
  <c r="J599" i="2"/>
  <c r="J597" i="2"/>
  <c r="J595" i="2"/>
  <c r="J593" i="2"/>
  <c r="J591" i="2"/>
  <c r="J589" i="2"/>
  <c r="J587" i="2"/>
  <c r="J585" i="2"/>
  <c r="J583" i="2"/>
  <c r="J581" i="2"/>
  <c r="J579" i="2"/>
  <c r="J577" i="2"/>
  <c r="J575" i="2"/>
  <c r="J573" i="2"/>
  <c r="J571" i="2"/>
  <c r="J569" i="2"/>
  <c r="J567" i="2"/>
  <c r="J565" i="2"/>
  <c r="J563" i="2"/>
  <c r="J561" i="2"/>
  <c r="J559" i="2"/>
  <c r="J557" i="2"/>
  <c r="J555" i="2"/>
  <c r="J553" i="2"/>
  <c r="J551" i="2"/>
  <c r="J549" i="2"/>
  <c r="J547" i="2"/>
  <c r="J545" i="2"/>
  <c r="J543" i="2"/>
  <c r="J541" i="2"/>
  <c r="J539" i="2"/>
  <c r="J537" i="2"/>
  <c r="J535" i="2"/>
  <c r="J533" i="2"/>
  <c r="J531" i="2"/>
  <c r="J529" i="2"/>
  <c r="J527" i="2"/>
  <c r="J525" i="2"/>
  <c r="J523" i="2"/>
  <c r="J521" i="2"/>
  <c r="J519" i="2"/>
  <c r="J517" i="2"/>
  <c r="J515" i="2"/>
  <c r="J513" i="2"/>
  <c r="J511" i="2"/>
  <c r="J509" i="2"/>
  <c r="J507" i="2"/>
  <c r="J505" i="2"/>
  <c r="J503" i="2"/>
  <c r="J501" i="2"/>
  <c r="J499" i="2"/>
  <c r="J497" i="2"/>
  <c r="J495" i="2"/>
  <c r="J493" i="2"/>
  <c r="J491" i="2"/>
  <c r="J489" i="2"/>
  <c r="J487" i="2"/>
  <c r="J485" i="2"/>
  <c r="J483" i="2"/>
  <c r="J481" i="2"/>
  <c r="J479" i="2"/>
  <c r="J477" i="2"/>
  <c r="J475" i="2"/>
  <c r="J473" i="2"/>
  <c r="J471" i="2"/>
  <c r="J469" i="2"/>
  <c r="J467" i="2"/>
  <c r="J465" i="2"/>
  <c r="J463" i="2"/>
  <c r="J461" i="2"/>
  <c r="J459" i="2"/>
  <c r="J457" i="2"/>
  <c r="J455" i="2"/>
  <c r="J453" i="2"/>
  <c r="J451" i="2"/>
  <c r="J449" i="2"/>
  <c r="J447" i="2"/>
  <c r="J445" i="2"/>
  <c r="J443" i="2"/>
  <c r="J441" i="2"/>
  <c r="J439" i="2"/>
  <c r="J437" i="2"/>
  <c r="J435" i="2"/>
  <c r="J433" i="2"/>
  <c r="J431" i="2"/>
  <c r="J429" i="2"/>
  <c r="J427" i="2"/>
  <c r="J425" i="2"/>
  <c r="J423" i="2"/>
  <c r="J421" i="2"/>
  <c r="J419" i="2"/>
  <c r="J417" i="2"/>
  <c r="J415" i="2"/>
  <c r="J413" i="2"/>
  <c r="J411" i="2"/>
  <c r="J409" i="2"/>
  <c r="J407" i="2"/>
  <c r="J405" i="2"/>
  <c r="J403" i="2"/>
  <c r="J401" i="2"/>
  <c r="J399" i="2"/>
  <c r="J397" i="2"/>
  <c r="J395" i="2"/>
  <c r="J393" i="2"/>
  <c r="J391" i="2"/>
  <c r="J389" i="2"/>
  <c r="J387" i="2"/>
  <c r="J385" i="2"/>
  <c r="J383" i="2"/>
  <c r="J381" i="2"/>
  <c r="J379" i="2"/>
  <c r="J377" i="2"/>
  <c r="J375" i="2"/>
  <c r="J373" i="2"/>
  <c r="J371" i="2"/>
  <c r="J369" i="2"/>
  <c r="J367" i="2"/>
  <c r="J365" i="2"/>
  <c r="J363" i="2"/>
  <c r="J361" i="2"/>
  <c r="J359" i="2"/>
  <c r="J357" i="2"/>
  <c r="J355" i="2"/>
  <c r="J353" i="2"/>
  <c r="J351" i="2"/>
  <c r="J349" i="2"/>
  <c r="J347" i="2"/>
  <c r="J345" i="2"/>
  <c r="J343" i="2"/>
  <c r="J341" i="2"/>
  <c r="J339" i="2"/>
  <c r="J337" i="2"/>
  <c r="J335" i="2"/>
  <c r="J333" i="2"/>
  <c r="J331" i="2"/>
  <c r="J329" i="2"/>
  <c r="J327" i="2"/>
  <c r="J325" i="2"/>
  <c r="J323" i="2"/>
  <c r="J321" i="2"/>
  <c r="J319" i="2"/>
  <c r="J317" i="2"/>
  <c r="J315" i="2"/>
  <c r="J313" i="2"/>
  <c r="J311" i="2"/>
  <c r="J309" i="2"/>
  <c r="J307" i="2"/>
  <c r="J305" i="2"/>
  <c r="J303" i="2"/>
  <c r="J301" i="2"/>
  <c r="J299" i="2"/>
  <c r="J297" i="2"/>
  <c r="J295" i="2"/>
  <c r="J293" i="2"/>
  <c r="J291" i="2"/>
  <c r="J289" i="2"/>
  <c r="J287" i="2"/>
  <c r="J285" i="2"/>
  <c r="J283" i="2"/>
  <c r="J281" i="2"/>
  <c r="J279" i="2"/>
  <c r="J277" i="2"/>
  <c r="J275" i="2"/>
  <c r="J273" i="2"/>
  <c r="J271" i="2"/>
  <c r="J269" i="2"/>
  <c r="J267" i="2"/>
  <c r="J265" i="2"/>
  <c r="J263" i="2"/>
  <c r="J261" i="2"/>
  <c r="J259" i="2"/>
  <c r="J257" i="2"/>
  <c r="J255" i="2"/>
  <c r="J253" i="2"/>
  <c r="J251" i="2"/>
  <c r="J249" i="2"/>
  <c r="J247" i="2"/>
  <c r="J245" i="2"/>
  <c r="J243" i="2"/>
  <c r="J241" i="2"/>
  <c r="J239" i="2"/>
  <c r="J237" i="2"/>
  <c r="J235" i="2"/>
  <c r="J233" i="2"/>
  <c r="J231" i="2"/>
  <c r="J229" i="2"/>
  <c r="J227" i="2"/>
  <c r="J225" i="2"/>
  <c r="J223" i="2"/>
  <c r="J221" i="2"/>
  <c r="J219" i="2"/>
  <c r="J217" i="2"/>
  <c r="J215" i="2"/>
  <c r="J213" i="2"/>
  <c r="J211" i="2"/>
  <c r="J209" i="2"/>
  <c r="J207" i="2"/>
  <c r="J205" i="2"/>
  <c r="J203" i="2"/>
  <c r="J201" i="2"/>
  <c r="J199" i="2"/>
  <c r="J197" i="2"/>
  <c r="J195" i="2"/>
  <c r="J193" i="2"/>
  <c r="J191" i="2"/>
  <c r="J189" i="2"/>
  <c r="J187" i="2"/>
  <c r="J185" i="2"/>
  <c r="J183" i="2"/>
  <c r="J181" i="2"/>
  <c r="J179" i="2"/>
  <c r="J177" i="2"/>
  <c r="J175" i="2"/>
  <c r="J173" i="2"/>
  <c r="J171" i="2"/>
  <c r="J169" i="2"/>
  <c r="J167" i="2"/>
  <c r="J165" i="2"/>
  <c r="J163" i="2"/>
  <c r="J161" i="2"/>
  <c r="J159" i="2"/>
  <c r="J157" i="2"/>
  <c r="J155" i="2"/>
  <c r="J153" i="2"/>
  <c r="J151" i="2"/>
  <c r="J149" i="2"/>
  <c r="J147" i="2"/>
  <c r="J145" i="2"/>
  <c r="J143" i="2"/>
  <c r="J141" i="2"/>
  <c r="J139" i="2"/>
  <c r="J137" i="2"/>
  <c r="J135" i="2"/>
  <c r="J133" i="2"/>
  <c r="J131" i="2"/>
  <c r="J129" i="2"/>
  <c r="J127" i="2"/>
  <c r="J125" i="2"/>
  <c r="J1499" i="2"/>
  <c r="J1497" i="2"/>
  <c r="J1495" i="2"/>
  <c r="J1493" i="2"/>
  <c r="J1491" i="2"/>
  <c r="J1489" i="2"/>
  <c r="J1487" i="2"/>
  <c r="J1485" i="2"/>
  <c r="J1483" i="2"/>
  <c r="J1481" i="2"/>
  <c r="J1479" i="2"/>
  <c r="J1477" i="2"/>
  <c r="J1475" i="2"/>
  <c r="J1473" i="2"/>
  <c r="J1471" i="2"/>
  <c r="J1469" i="2"/>
  <c r="J1467" i="2"/>
  <c r="J1468" i="2"/>
  <c r="O12" i="3"/>
  <c r="O17" i="3"/>
  <c r="O21" i="3"/>
  <c r="O25" i="3"/>
  <c r="O14" i="3"/>
  <c r="O16" i="3"/>
  <c r="O18" i="3"/>
  <c r="O20" i="3"/>
  <c r="O22" i="3"/>
  <c r="O24" i="3"/>
  <c r="O26" i="3"/>
  <c r="O28" i="3"/>
  <c r="BA1221" i="1"/>
  <c r="BA1220" i="1"/>
  <c r="BA1213" i="1"/>
  <c r="BA1212" i="1"/>
  <c r="BA1205" i="1"/>
  <c r="BA1204" i="1"/>
  <c r="BA1197" i="1"/>
  <c r="BA1194" i="1"/>
  <c r="BA1193" i="1"/>
  <c r="BA1189" i="1"/>
  <c r="BA1186" i="1"/>
  <c r="BA1185" i="1"/>
  <c r="BA1181" i="1"/>
  <c r="BA1178" i="1"/>
  <c r="BA1177" i="1"/>
  <c r="BA1173" i="1"/>
  <c r="BA1170" i="1"/>
  <c r="BA1169" i="1"/>
  <c r="BA1165" i="1"/>
  <c r="BA1162" i="1"/>
  <c r="BA1161" i="1"/>
  <c r="BA1157" i="1"/>
  <c r="BA1154" i="1"/>
  <c r="BA1153" i="1"/>
  <c r="BA1149" i="1"/>
  <c r="BA1146" i="1"/>
  <c r="BA1145" i="1"/>
  <c r="BA2317" i="1"/>
  <c r="BA2309" i="1"/>
  <c r="BA2301" i="1"/>
  <c r="BA2293" i="1"/>
  <c r="BA2285" i="1"/>
  <c r="BA2277" i="1"/>
  <c r="BA2269" i="1"/>
  <c r="BA2261" i="1"/>
  <c r="BA2253" i="1"/>
  <c r="BA2245" i="1"/>
  <c r="BA2237" i="1"/>
  <c r="BA2229" i="1"/>
  <c r="BA2221" i="1"/>
  <c r="BA2213" i="1"/>
  <c r="BA2205" i="1"/>
  <c r="BA2197" i="1"/>
  <c r="BA2189" i="1"/>
  <c r="BA2181" i="1"/>
  <c r="BA2173" i="1"/>
  <c r="BA2165" i="1"/>
  <c r="BA2157" i="1"/>
  <c r="BA2149" i="1"/>
  <c r="BA2141" i="1"/>
  <c r="BA2133" i="1"/>
  <c r="BA2125" i="1"/>
  <c r="BA2117" i="1"/>
  <c r="BA2109" i="1"/>
  <c r="BA2101" i="1"/>
  <c r="BA2093" i="1"/>
  <c r="BA2085" i="1"/>
  <c r="BA2077" i="1"/>
  <c r="BA2069" i="1"/>
  <c r="BA2061" i="1"/>
  <c r="BA2053" i="1"/>
  <c r="BA2045" i="1"/>
  <c r="BA2037" i="1"/>
  <c r="BA2029" i="1"/>
  <c r="BA2021" i="1"/>
  <c r="BA2013" i="1"/>
  <c r="BA2005" i="1"/>
  <c r="BA1997" i="1"/>
  <c r="BA1989" i="1"/>
  <c r="BA1981" i="1"/>
  <c r="BA1973" i="1"/>
  <c r="BA1965" i="1"/>
  <c r="BA1957" i="1"/>
  <c r="BA1949" i="1"/>
  <c r="BA1941" i="1"/>
  <c r="BA1933" i="1"/>
  <c r="BA1925" i="1"/>
  <c r="BA1921" i="1"/>
  <c r="BA1918" i="1"/>
  <c r="BA1917" i="1"/>
  <c r="BA1913" i="1"/>
  <c r="BA1910" i="1"/>
  <c r="BA1909" i="1"/>
  <c r="BA1905" i="1"/>
  <c r="BA1902" i="1"/>
  <c r="BA1901" i="1"/>
  <c r="BA1897" i="1"/>
  <c r="BA1894" i="1"/>
  <c r="BA1893" i="1"/>
  <c r="BA1889" i="1"/>
  <c r="BA1886" i="1"/>
  <c r="BA1885" i="1"/>
  <c r="BA1881" i="1"/>
  <c r="BA1878" i="1"/>
  <c r="BA1877" i="1"/>
  <c r="BA1873" i="1"/>
  <c r="BA1870" i="1"/>
  <c r="BA1869" i="1"/>
  <c r="BA1865" i="1"/>
  <c r="BA1862" i="1"/>
  <c r="BA1861" i="1"/>
  <c r="BA1857" i="1"/>
  <c r="BA1854" i="1"/>
  <c r="BA1853" i="1"/>
  <c r="BA1849" i="1"/>
  <c r="BA1846" i="1"/>
  <c r="BA1845" i="1"/>
  <c r="BA1841" i="1"/>
  <c r="BA1838" i="1"/>
  <c r="BA1837" i="1"/>
  <c r="BA1833" i="1"/>
  <c r="BA1830" i="1"/>
  <c r="BA1829" i="1"/>
  <c r="BA1825" i="1"/>
  <c r="BA1822" i="1"/>
  <c r="BA1821" i="1"/>
  <c r="BA1817" i="1"/>
  <c r="BA1814" i="1"/>
  <c r="BA1813" i="1"/>
  <c r="BA1809" i="1"/>
  <c r="BA1806" i="1"/>
  <c r="BA1805" i="1"/>
  <c r="BA1750" i="1"/>
  <c r="BA1438" i="1"/>
  <c r="BA1437" i="1"/>
  <c r="BA1433" i="1"/>
  <c r="BA1430" i="1"/>
  <c r="BA1429" i="1"/>
  <c r="BA1425" i="1"/>
  <c r="BA1422" i="1"/>
  <c r="BA1421" i="1"/>
  <c r="BA1417" i="1"/>
  <c r="BA1414" i="1"/>
  <c r="BA1413" i="1"/>
  <c r="BA1409" i="1"/>
  <c r="BA1406" i="1"/>
  <c r="BA1405" i="1"/>
  <c r="BA1401" i="1"/>
  <c r="BA1398" i="1"/>
  <c r="BA1397" i="1"/>
  <c r="BA1393" i="1"/>
  <c r="BA1390" i="1"/>
  <c r="BA1389" i="1"/>
  <c r="BA1385" i="1"/>
  <c r="BA1382" i="1"/>
  <c r="BA1381" i="1"/>
  <c r="BA1377" i="1"/>
  <c r="BA1374" i="1"/>
  <c r="BA1373" i="1"/>
  <c r="BA1369" i="1"/>
  <c r="BA1366" i="1"/>
  <c r="BA1365" i="1"/>
  <c r="BA1361" i="1"/>
  <c r="BA1358" i="1"/>
  <c r="BA1357" i="1"/>
  <c r="BA1353" i="1"/>
  <c r="BA1350" i="1"/>
  <c r="BA1349" i="1"/>
  <c r="BA1345" i="1"/>
  <c r="BA1342" i="1"/>
  <c r="BB3725" i="1"/>
  <c r="BC3725" i="1" s="1"/>
  <c r="BB3693" i="1"/>
  <c r="BC3693" i="1" s="1"/>
  <c r="BB2446" i="1"/>
  <c r="BC2446" i="1" s="1"/>
  <c r="BB2430" i="1"/>
  <c r="BC2430" i="1" s="1"/>
  <c r="BB2414" i="1"/>
  <c r="BC2414" i="1" s="1"/>
  <c r="BB2398" i="1"/>
  <c r="BC2398" i="1" s="1"/>
  <c r="BB1222" i="1"/>
  <c r="BC1222" i="1" s="1"/>
  <c r="BB1218" i="1"/>
  <c r="BC1218" i="1" s="1"/>
  <c r="BB1214" i="1"/>
  <c r="BC1214" i="1" s="1"/>
  <c r="BB1210" i="1"/>
  <c r="BC1210" i="1" s="1"/>
  <c r="BB1206" i="1"/>
  <c r="BC1206" i="1" s="1"/>
  <c r="BB1202" i="1"/>
  <c r="BC1202" i="1" s="1"/>
  <c r="BB1198" i="1"/>
  <c r="BC1198" i="1" s="1"/>
  <c r="BB1116" i="1"/>
  <c r="BC1116" i="1" s="1"/>
  <c r="BB1100" i="1"/>
  <c r="BC1100" i="1" s="1"/>
  <c r="BA3661" i="1"/>
  <c r="BA3660" i="1"/>
  <c r="BA3657" i="1"/>
  <c r="BA3656" i="1"/>
  <c r="BB3759" i="1"/>
  <c r="BC3759" i="1" s="1"/>
  <c r="BB3661" i="1"/>
  <c r="BC3661" i="1" s="1"/>
  <c r="BB1224" i="1"/>
  <c r="BC1224" i="1" s="1"/>
  <c r="BB1220" i="1"/>
  <c r="BC1220" i="1" s="1"/>
  <c r="BB1216" i="1"/>
  <c r="BC1216" i="1" s="1"/>
  <c r="BB1212" i="1"/>
  <c r="BC1212" i="1" s="1"/>
  <c r="BB1208" i="1"/>
  <c r="BC1208" i="1" s="1"/>
  <c r="BB1204" i="1"/>
  <c r="BC1204" i="1" s="1"/>
  <c r="BB1200" i="1"/>
  <c r="BC1200" i="1" s="1"/>
  <c r="BB207" i="1"/>
  <c r="BC207" i="1" s="1"/>
  <c r="BB191" i="1"/>
  <c r="BC191" i="1" s="1"/>
  <c r="BA2318" i="1"/>
  <c r="BA2314" i="1"/>
  <c r="BA2313" i="1"/>
  <c r="BA2310" i="1"/>
  <c r="BA2306" i="1"/>
  <c r="BA2305" i="1"/>
  <c r="BA2302" i="1"/>
  <c r="BA2298" i="1"/>
  <c r="BA2297" i="1"/>
  <c r="BA2294" i="1"/>
  <c r="BA2290" i="1"/>
  <c r="BA2289" i="1"/>
  <c r="BA2286" i="1"/>
  <c r="BA2282" i="1"/>
  <c r="BA2281" i="1"/>
  <c r="BA2278" i="1"/>
  <c r="BA2274" i="1"/>
  <c r="BA2273" i="1"/>
  <c r="BA2270" i="1"/>
  <c r="BA2266" i="1"/>
  <c r="BA2265" i="1"/>
  <c r="BA2262" i="1"/>
  <c r="BA2258" i="1"/>
  <c r="BA2257" i="1"/>
  <c r="BA2254" i="1"/>
  <c r="BA2250" i="1"/>
  <c r="BA2249" i="1"/>
  <c r="BA2246" i="1"/>
  <c r="BA2242" i="1"/>
  <c r="BA2241" i="1"/>
  <c r="BA2238" i="1"/>
  <c r="BA2234" i="1"/>
  <c r="BA2233" i="1"/>
  <c r="BA2230" i="1"/>
  <c r="BA2226" i="1"/>
  <c r="BA2225" i="1"/>
  <c r="BA2222" i="1"/>
  <c r="BA2218" i="1"/>
  <c r="BA2217" i="1"/>
  <c r="BA2214" i="1"/>
  <c r="BA2210" i="1"/>
  <c r="BA2209" i="1"/>
  <c r="BA2206" i="1"/>
  <c r="BA2202" i="1"/>
  <c r="BA2201" i="1"/>
  <c r="BA2198" i="1"/>
  <c r="BA2194" i="1"/>
  <c r="BA2193" i="1"/>
  <c r="BA2190" i="1"/>
  <c r="BA2186" i="1"/>
  <c r="BA2185" i="1"/>
  <c r="BA2182" i="1"/>
  <c r="BA2178" i="1"/>
  <c r="BA2177" i="1"/>
  <c r="BA2174" i="1"/>
  <c r="BA2170" i="1"/>
  <c r="BA2169" i="1"/>
  <c r="BA2166" i="1"/>
  <c r="BA2162" i="1"/>
  <c r="BA2161" i="1"/>
  <c r="BA2158" i="1"/>
  <c r="BA2154" i="1"/>
  <c r="BA2153" i="1"/>
  <c r="BA2150" i="1"/>
  <c r="BA2146" i="1"/>
  <c r="BA2145" i="1"/>
  <c r="BA2142" i="1"/>
  <c r="BA2138" i="1"/>
  <c r="BA2137" i="1"/>
  <c r="BA2134" i="1"/>
  <c r="BA2130" i="1"/>
  <c r="BA2129" i="1"/>
  <c r="BA2126" i="1"/>
  <c r="BA2122" i="1"/>
  <c r="BA2121" i="1"/>
  <c r="BA2118" i="1"/>
  <c r="BA2114" i="1"/>
  <c r="BA2113" i="1"/>
  <c r="BA2110" i="1"/>
  <c r="BA2106" i="1"/>
  <c r="BA2105" i="1"/>
  <c r="BA2102" i="1"/>
  <c r="BA2098" i="1"/>
  <c r="BA2097" i="1"/>
  <c r="BA2094" i="1"/>
  <c r="BA2090" i="1"/>
  <c r="BA2089" i="1"/>
  <c r="BA2086" i="1"/>
  <c r="BA2082" i="1"/>
  <c r="BA2081" i="1"/>
  <c r="BA2078" i="1"/>
  <c r="BA2074" i="1"/>
  <c r="BA2073" i="1"/>
  <c r="BA2070" i="1"/>
  <c r="BA2066" i="1"/>
  <c r="BA2065" i="1"/>
  <c r="BA2062" i="1"/>
  <c r="BA2058" i="1"/>
  <c r="BA2057" i="1"/>
  <c r="BA2054" i="1"/>
  <c r="BA2050" i="1"/>
  <c r="BA2049" i="1"/>
  <c r="BA2046" i="1"/>
  <c r="BA2042" i="1"/>
  <c r="BA2041" i="1"/>
  <c r="BA2038" i="1"/>
  <c r="BA2034" i="1"/>
  <c r="BA2033" i="1"/>
  <c r="BA2030" i="1"/>
  <c r="BA2026" i="1"/>
  <c r="BA2025" i="1"/>
  <c r="BA2022" i="1"/>
  <c r="BA2018" i="1"/>
  <c r="BA2017" i="1"/>
  <c r="BA2014" i="1"/>
  <c r="BA2010" i="1"/>
  <c r="BA2009" i="1"/>
  <c r="BA2006" i="1"/>
  <c r="BA2002" i="1"/>
  <c r="BA2001" i="1"/>
  <c r="BA1998" i="1"/>
  <c r="BA1994" i="1"/>
  <c r="BA1993" i="1"/>
  <c r="BA1990" i="1"/>
  <c r="BA1986" i="1"/>
  <c r="BA1985" i="1"/>
  <c r="BA1982" i="1"/>
  <c r="BA1978" i="1"/>
  <c r="BA1977" i="1"/>
  <c r="BA1974" i="1"/>
  <c r="BA1970" i="1"/>
  <c r="BA1969" i="1"/>
  <c r="BA1966" i="1"/>
  <c r="BA1962" i="1"/>
  <c r="BA1961" i="1"/>
  <c r="BA1958" i="1"/>
  <c r="BA1954" i="1"/>
  <c r="BA1953" i="1"/>
  <c r="BA1950" i="1"/>
  <c r="BA1946" i="1"/>
  <c r="BA1945" i="1"/>
  <c r="BA1942" i="1"/>
  <c r="BA1938" i="1"/>
  <c r="BA1937" i="1"/>
  <c r="BA1934" i="1"/>
  <c r="BA1930" i="1"/>
  <c r="BA1929" i="1"/>
  <c r="BA1926" i="1"/>
  <c r="BA1922" i="1"/>
  <c r="BA1914" i="1"/>
  <c r="BA1906" i="1"/>
  <c r="BA1898" i="1"/>
  <c r="BA1890" i="1"/>
  <c r="BA1882" i="1"/>
  <c r="BA1874" i="1"/>
  <c r="BA1866" i="1"/>
  <c r="BA1858" i="1"/>
  <c r="BA1850" i="1"/>
  <c r="BA1842" i="1"/>
  <c r="BA1834" i="1"/>
  <c r="BA1826" i="1"/>
  <c r="BA1818" i="1"/>
  <c r="BA1810" i="1"/>
  <c r="BA1804" i="1"/>
  <c r="BA1803" i="1"/>
  <c r="BA1748" i="1"/>
  <c r="BA1434" i="1"/>
  <c r="BA1426" i="1"/>
  <c r="BA1418" i="1"/>
  <c r="BA1410" i="1"/>
  <c r="BA1402" i="1"/>
  <c r="BA1394" i="1"/>
  <c r="BA1386" i="1"/>
  <c r="BA1378" i="1"/>
  <c r="BA1370" i="1"/>
  <c r="BA1362" i="1"/>
  <c r="BA1354" i="1"/>
  <c r="BA1346" i="1"/>
  <c r="BA1338" i="1"/>
  <c r="BA1330" i="1"/>
  <c r="BA1322" i="1"/>
  <c r="BA1314" i="1"/>
  <c r="BA1306" i="1"/>
  <c r="BA1298" i="1"/>
  <c r="BA1290" i="1"/>
  <c r="BA1282" i="1"/>
  <c r="BA1274" i="1"/>
  <c r="BA1266" i="1"/>
  <c r="BA1258" i="1"/>
  <c r="BA1250" i="1"/>
  <c r="BA1242" i="1"/>
  <c r="BA1234" i="1"/>
  <c r="BA1226" i="1"/>
  <c r="BA1223" i="1"/>
  <c r="AX1222" i="1"/>
  <c r="BA1222" i="1"/>
  <c r="BA1219" i="1"/>
  <c r="AX1218" i="1"/>
  <c r="BA1218" i="1"/>
  <c r="BA1215" i="1"/>
  <c r="AX1214" i="1"/>
  <c r="BA1214" i="1"/>
  <c r="BA1211" i="1"/>
  <c r="AX1210" i="1"/>
  <c r="BA1210" i="1"/>
  <c r="BA1207" i="1"/>
  <c r="AX1206" i="1"/>
  <c r="BA1206" i="1"/>
  <c r="BA1203" i="1"/>
  <c r="AX1202" i="1"/>
  <c r="BA1202" i="1"/>
  <c r="BA1199" i="1"/>
  <c r="AX1198" i="1"/>
  <c r="BA1198" i="1"/>
  <c r="BA1190" i="1"/>
  <c r="BA1182" i="1"/>
  <c r="BA1174" i="1"/>
  <c r="BA1166" i="1"/>
  <c r="BA1158" i="1"/>
  <c r="BA1150" i="1"/>
  <c r="BA1083" i="1"/>
  <c r="BA810" i="1"/>
  <c r="BA683" i="1"/>
  <c r="BA348" i="1"/>
  <c r="BA347" i="1"/>
  <c r="S5" i="3"/>
  <c r="O5" i="3"/>
  <c r="S15" i="3"/>
  <c r="O15" i="3"/>
  <c r="S19" i="3"/>
  <c r="O19" i="3"/>
  <c r="S23" i="3"/>
  <c r="O23" i="3"/>
  <c r="S27" i="3"/>
  <c r="O27" i="3"/>
  <c r="R4" i="3"/>
  <c r="S7" i="3"/>
  <c r="O7" i="3"/>
  <c r="R27" i="3"/>
  <c r="R25" i="3"/>
  <c r="R23" i="3"/>
  <c r="R21" i="3"/>
  <c r="R19" i="3"/>
  <c r="R17" i="3"/>
  <c r="R15" i="3"/>
  <c r="R13" i="3"/>
  <c r="R11" i="3"/>
  <c r="R9" i="3"/>
  <c r="R7" i="3"/>
  <c r="R5" i="3"/>
  <c r="R28" i="3"/>
  <c r="R26" i="3"/>
  <c r="R24" i="3"/>
  <c r="R22" i="3"/>
  <c r="R20" i="3"/>
  <c r="R18" i="3"/>
  <c r="R16" i="3"/>
  <c r="R14" i="3"/>
  <c r="R12" i="3"/>
  <c r="R10" i="3"/>
  <c r="R8" i="3"/>
  <c r="R6" i="3"/>
  <c r="AN3774" i="1"/>
  <c r="AN3772" i="1"/>
  <c r="AN3770" i="1"/>
  <c r="AN3768" i="1"/>
  <c r="AN3766" i="1"/>
  <c r="AN3764" i="1"/>
  <c r="AN3762" i="1"/>
  <c r="AN3760" i="1"/>
  <c r="AN3758" i="1"/>
  <c r="AN3756" i="1"/>
  <c r="AN3754" i="1"/>
  <c r="AN3752" i="1"/>
  <c r="AN3750" i="1"/>
  <c r="AN3748" i="1"/>
  <c r="AN3746" i="1"/>
  <c r="AN3744" i="1"/>
  <c r="AN3742" i="1"/>
  <c r="AN3740" i="1"/>
  <c r="AN3738" i="1"/>
  <c r="AN3736" i="1"/>
  <c r="AN3734" i="1"/>
  <c r="AN3732" i="1"/>
  <c r="AN3730" i="1"/>
  <c r="AN3728" i="1"/>
  <c r="AN3726" i="1"/>
  <c r="AN3724" i="1"/>
  <c r="AN3722" i="1"/>
  <c r="AN3720" i="1"/>
  <c r="AN3718" i="1"/>
  <c r="AN3716" i="1"/>
  <c r="AN3714" i="1"/>
  <c r="AN3712" i="1"/>
  <c r="AN3710" i="1"/>
  <c r="AN3708" i="1"/>
  <c r="AN3706" i="1"/>
  <c r="AN3704" i="1"/>
  <c r="AN3702" i="1"/>
  <c r="AN3700" i="1"/>
  <c r="AN3698" i="1"/>
  <c r="AN3696" i="1"/>
  <c r="AN3694" i="1"/>
  <c r="AN3692" i="1"/>
  <c r="AN3690" i="1"/>
  <c r="AN3688" i="1"/>
  <c r="AN3686" i="1"/>
  <c r="AN3684" i="1"/>
  <c r="AN3682" i="1"/>
  <c r="AN3680" i="1"/>
  <c r="AN3678" i="1"/>
  <c r="AN3676" i="1"/>
  <c r="AN3674" i="1"/>
  <c r="AN3672" i="1"/>
  <c r="AN3670" i="1"/>
  <c r="AN3668" i="1"/>
  <c r="AN3666" i="1"/>
  <c r="AN3664" i="1"/>
  <c r="AN3662" i="1"/>
  <c r="AN3660" i="1"/>
  <c r="AN3658" i="1"/>
  <c r="AN3656" i="1"/>
  <c r="AN3654" i="1"/>
  <c r="AN3652" i="1"/>
  <c r="AN3650" i="1"/>
  <c r="AN3648" i="1"/>
  <c r="AN3646" i="1"/>
  <c r="AN3644" i="1"/>
  <c r="AN3642" i="1"/>
  <c r="AN3640" i="1"/>
  <c r="AN3638" i="1"/>
  <c r="AN2453" i="1"/>
  <c r="AN2451" i="1"/>
  <c r="AN2449" i="1"/>
  <c r="AN2447" i="1"/>
  <c r="BA2445" i="1"/>
  <c r="BA2443" i="1"/>
  <c r="AP2351" i="1"/>
  <c r="AN2351" i="1"/>
  <c r="AP2343" i="1"/>
  <c r="AN2343" i="1"/>
  <c r="AP2335" i="1"/>
  <c r="AN2335" i="1"/>
  <c r="AP2327" i="1"/>
  <c r="AN2327" i="1"/>
  <c r="BC2382" i="1"/>
  <c r="AX2382" i="1"/>
  <c r="AP2345" i="1"/>
  <c r="AN2345" i="1"/>
  <c r="AP2337" i="1"/>
  <c r="AN2337" i="1"/>
  <c r="AP2329" i="1"/>
  <c r="AN2329" i="1"/>
  <c r="AP2321" i="1"/>
  <c r="AN2321" i="1"/>
  <c r="AX2446" i="1"/>
  <c r="BA2446" i="1"/>
  <c r="BA2444" i="1"/>
  <c r="BA2381" i="1"/>
  <c r="BA2379" i="1"/>
  <c r="AP2347" i="1"/>
  <c r="AN2347" i="1"/>
  <c r="AP2339" i="1"/>
  <c r="AN2339" i="1"/>
  <c r="AP2331" i="1"/>
  <c r="AN2331" i="1"/>
  <c r="AP2323" i="1"/>
  <c r="AN2323" i="1"/>
  <c r="AN2381" i="1"/>
  <c r="AN2379" i="1"/>
  <c r="AN2377" i="1"/>
  <c r="AN2375" i="1"/>
  <c r="AN2373" i="1"/>
  <c r="AN2371" i="1"/>
  <c r="AN2369" i="1"/>
  <c r="AN2367" i="1"/>
  <c r="AN2365" i="1"/>
  <c r="AN2363" i="1"/>
  <c r="AN2361" i="1"/>
  <c r="AN2359" i="1"/>
  <c r="AN2357" i="1"/>
  <c r="AN2355" i="1"/>
  <c r="AN2353" i="1"/>
  <c r="AP2349" i="1"/>
  <c r="AN2349" i="1"/>
  <c r="AP2341" i="1"/>
  <c r="AN2341" i="1"/>
  <c r="AP2333" i="1"/>
  <c r="AN2333" i="1"/>
  <c r="AP2325" i="1"/>
  <c r="AN2325" i="1"/>
  <c r="AN1805" i="1"/>
  <c r="AN1803" i="1"/>
  <c r="AN1801" i="1"/>
  <c r="AN1799" i="1"/>
  <c r="AN1797" i="1"/>
  <c r="AN1795" i="1"/>
  <c r="AN1793" i="1"/>
  <c r="AN1791" i="1"/>
  <c r="AN1789" i="1"/>
  <c r="AN1787" i="1"/>
  <c r="AN1785" i="1"/>
  <c r="AN1783" i="1"/>
  <c r="AN1781" i="1"/>
  <c r="AN1779" i="1"/>
  <c r="AN1777" i="1"/>
  <c r="AN1775" i="1"/>
  <c r="AN1773" i="1"/>
  <c r="AN1771" i="1"/>
  <c r="AN1769" i="1"/>
  <c r="AN1767" i="1"/>
  <c r="AN1765" i="1"/>
  <c r="AN1763" i="1"/>
  <c r="AN1761" i="1"/>
  <c r="AN1759" i="1"/>
  <c r="AN1757" i="1"/>
  <c r="AN1755" i="1"/>
  <c r="AN1753" i="1"/>
  <c r="AP1751" i="1"/>
  <c r="BA1749" i="1"/>
  <c r="BA1747" i="1"/>
  <c r="AN1145" i="1"/>
  <c r="AN1143" i="1"/>
  <c r="AN1141" i="1"/>
  <c r="AN1139" i="1"/>
  <c r="AN1137" i="1"/>
  <c r="AN1135" i="1"/>
  <c r="AN1133" i="1"/>
  <c r="AN1131" i="1"/>
  <c r="AN1129" i="1"/>
  <c r="AN1127" i="1"/>
  <c r="AN1125" i="1"/>
  <c r="AN1123" i="1"/>
  <c r="AN1121" i="1"/>
  <c r="AN1119" i="1"/>
  <c r="AN1117" i="1"/>
  <c r="AN1115" i="1"/>
  <c r="AN1113" i="1"/>
  <c r="AN1111" i="1"/>
  <c r="AN1109" i="1"/>
  <c r="AP1081" i="1"/>
  <c r="AN1081" i="1"/>
  <c r="AN1749" i="1"/>
  <c r="AN1747" i="1"/>
  <c r="AN1745" i="1"/>
  <c r="AN1743" i="1"/>
  <c r="AN1741" i="1"/>
  <c r="AN1739" i="1"/>
  <c r="AN1737" i="1"/>
  <c r="AN1735" i="1"/>
  <c r="AN1733" i="1"/>
  <c r="AN1731" i="1"/>
  <c r="AN1729" i="1"/>
  <c r="AN1727" i="1"/>
  <c r="AN1725" i="1"/>
  <c r="AN1723" i="1"/>
  <c r="AN1721" i="1"/>
  <c r="AN1719" i="1"/>
  <c r="AN1717" i="1"/>
  <c r="AN1715" i="1"/>
  <c r="AN1713" i="1"/>
  <c r="AN1711" i="1"/>
  <c r="AN1709" i="1"/>
  <c r="AN1707" i="1"/>
  <c r="AN1705" i="1"/>
  <c r="AP1083" i="1"/>
  <c r="AN1083" i="1"/>
  <c r="BA2382" i="1"/>
  <c r="BA2380" i="1"/>
  <c r="BC1084" i="1"/>
  <c r="AX1084" i="1"/>
  <c r="BA1081" i="1"/>
  <c r="AP1079" i="1"/>
  <c r="AN1079" i="1"/>
  <c r="BA811" i="1"/>
  <c r="BA809" i="1"/>
  <c r="AN748" i="1"/>
  <c r="AN746" i="1"/>
  <c r="AN744" i="1"/>
  <c r="AN742" i="1"/>
  <c r="AN740" i="1"/>
  <c r="AN738" i="1"/>
  <c r="AN736" i="1"/>
  <c r="AN734" i="1"/>
  <c r="AN732" i="1"/>
  <c r="AN730" i="1"/>
  <c r="AN728" i="1"/>
  <c r="AN726" i="1"/>
  <c r="AN724" i="1"/>
  <c r="AN722" i="1"/>
  <c r="AN720" i="1"/>
  <c r="AN718" i="1"/>
  <c r="AN716" i="1"/>
  <c r="AN714" i="1"/>
  <c r="AN712" i="1"/>
  <c r="AN710" i="1"/>
  <c r="AN708" i="1"/>
  <c r="AN706" i="1"/>
  <c r="AN704" i="1"/>
  <c r="AN702" i="1"/>
  <c r="AN700" i="1"/>
  <c r="AN698" i="1"/>
  <c r="AN696" i="1"/>
  <c r="AN694" i="1"/>
  <c r="AN692" i="1"/>
  <c r="AN690" i="1"/>
  <c r="AN688" i="1"/>
  <c r="AN686" i="1"/>
  <c r="AP684" i="1"/>
  <c r="BA682" i="1"/>
  <c r="BA680" i="1"/>
  <c r="BA1084" i="1"/>
  <c r="BA1082" i="1"/>
  <c r="BA747" i="1"/>
  <c r="BA745" i="1"/>
  <c r="AN682" i="1"/>
  <c r="AN680" i="1"/>
  <c r="AN678" i="1"/>
  <c r="AN676" i="1"/>
  <c r="AN674" i="1"/>
  <c r="AN672" i="1"/>
  <c r="AN670" i="1"/>
  <c r="AN668" i="1"/>
  <c r="AN666" i="1"/>
  <c r="AN664" i="1"/>
  <c r="BA746" i="1"/>
  <c r="BA744" i="1"/>
  <c r="S26" i="3"/>
  <c r="S22" i="3"/>
  <c r="S18" i="3"/>
  <c r="S14" i="3"/>
  <c r="S25" i="3"/>
  <c r="S21" i="3"/>
  <c r="S17" i="3"/>
  <c r="AN349" i="1"/>
  <c r="AN347" i="1"/>
  <c r="AN345" i="1"/>
  <c r="AN343" i="1"/>
  <c r="AN341" i="1"/>
  <c r="AN339" i="1"/>
  <c r="AN337" i="1"/>
  <c r="AN335" i="1"/>
  <c r="AN333" i="1"/>
  <c r="AN331" i="1"/>
  <c r="AN329" i="1"/>
  <c r="AN327" i="1"/>
  <c r="AN325" i="1"/>
  <c r="AN323" i="1"/>
  <c r="AN321" i="1"/>
  <c r="AN319" i="1"/>
  <c r="AN317" i="1"/>
  <c r="AN315" i="1"/>
  <c r="AN313" i="1"/>
  <c r="AN311" i="1"/>
  <c r="AN309" i="1"/>
  <c r="S28" i="3"/>
  <c r="S24" i="3"/>
  <c r="S20" i="3"/>
  <c r="S16" i="3"/>
  <c r="S12" i="3"/>
  <c r="AX191" i="1"/>
  <c r="BA191" i="1"/>
  <c r="BA190" i="1"/>
  <c r="BA189" i="1"/>
  <c r="BA188" i="1"/>
  <c r="AX3725" i="1"/>
  <c r="BA3725" i="1"/>
  <c r="BA3724" i="1"/>
  <c r="BA3723" i="1"/>
  <c r="BA3722" i="1"/>
  <c r="BA3721" i="1"/>
  <c r="BA3720" i="1"/>
  <c r="BA3719" i="1"/>
  <c r="BA3718" i="1"/>
  <c r="AX2414" i="1"/>
  <c r="BA2414" i="1"/>
  <c r="BA2413" i="1"/>
  <c r="BA2412" i="1"/>
  <c r="BA2411" i="1"/>
  <c r="BA2350" i="1"/>
  <c r="BA2349" i="1"/>
  <c r="BA2348" i="1"/>
  <c r="BA2347" i="1"/>
  <c r="BA1774" i="1"/>
  <c r="BA1773" i="1"/>
  <c r="BA1718" i="1"/>
  <c r="BA1717" i="1"/>
  <c r="BA1716" i="1"/>
  <c r="BA1715" i="1"/>
  <c r="AX1116" i="1"/>
  <c r="BA1116" i="1"/>
  <c r="BA1115" i="1"/>
  <c r="BA1114" i="1"/>
  <c r="BA1113" i="1"/>
  <c r="BA859" i="1"/>
  <c r="BA858" i="1"/>
  <c r="BA857" i="1"/>
  <c r="BA856" i="1"/>
  <c r="BA779" i="1"/>
  <c r="BA778" i="1"/>
  <c r="BA777" i="1"/>
  <c r="BA776" i="1"/>
  <c r="BA715" i="1"/>
  <c r="BA714" i="1"/>
  <c r="BA713" i="1"/>
  <c r="BA712" i="1"/>
  <c r="BA651" i="1"/>
  <c r="BA650" i="1"/>
  <c r="BA649" i="1"/>
  <c r="BA648" i="1"/>
  <c r="AX496" i="1"/>
  <c r="BA496" i="1"/>
  <c r="BA495" i="1"/>
  <c r="BA494" i="1"/>
  <c r="BA493" i="1"/>
  <c r="BA492" i="1"/>
  <c r="BA491" i="1"/>
  <c r="BA490" i="1"/>
  <c r="BA489" i="1"/>
  <c r="BA479" i="1"/>
  <c r="BA475" i="1"/>
  <c r="AX322" i="1"/>
  <c r="BA322" i="1"/>
  <c r="BA318" i="1"/>
  <c r="AX3998" i="1"/>
  <c r="BC3998" i="1"/>
  <c r="AX3997" i="1"/>
  <c r="BC3997" i="1"/>
  <c r="AX3994" i="1"/>
  <c r="BC3994" i="1"/>
  <c r="AX3993" i="1"/>
  <c r="BC3993" i="1"/>
  <c r="AX3990" i="1"/>
  <c r="BC3990" i="1"/>
  <c r="AX3989" i="1"/>
  <c r="BC3989" i="1"/>
  <c r="AX3986" i="1"/>
  <c r="BC3986" i="1"/>
  <c r="AX3985" i="1"/>
  <c r="BC3985" i="1"/>
  <c r="AX3982" i="1"/>
  <c r="BC3982" i="1"/>
  <c r="AX3981" i="1"/>
  <c r="BC3981" i="1"/>
  <c r="AX3978" i="1"/>
  <c r="BC3978" i="1"/>
  <c r="AX3977" i="1"/>
  <c r="BC3977" i="1"/>
  <c r="AX3974" i="1"/>
  <c r="BC3974" i="1"/>
  <c r="AX3973" i="1"/>
  <c r="BC3973" i="1"/>
  <c r="AX3970" i="1"/>
  <c r="BC3970" i="1"/>
  <c r="AX3969" i="1"/>
  <c r="BC3969" i="1"/>
  <c r="AX3966" i="1"/>
  <c r="BC3966" i="1"/>
  <c r="AX3965" i="1"/>
  <c r="BC3965" i="1"/>
  <c r="AX3962" i="1"/>
  <c r="BC3962" i="1"/>
  <c r="AX3961" i="1"/>
  <c r="BC3961" i="1"/>
  <c r="AX3958" i="1"/>
  <c r="BC3958" i="1"/>
  <c r="AX3957" i="1"/>
  <c r="BC3957" i="1"/>
  <c r="AX3954" i="1"/>
  <c r="BC3954" i="1"/>
  <c r="AX3953" i="1"/>
  <c r="BC3953" i="1"/>
  <c r="AX3950" i="1"/>
  <c r="BC3950" i="1"/>
  <c r="AX3949" i="1"/>
  <c r="BC3949" i="1"/>
  <c r="AX3946" i="1"/>
  <c r="BC3946" i="1"/>
  <c r="AX3945" i="1"/>
  <c r="BC3945" i="1"/>
  <c r="AX3942" i="1"/>
  <c r="BC3942" i="1"/>
  <c r="AX3941" i="1"/>
  <c r="BC3941" i="1"/>
  <c r="AX3938" i="1"/>
  <c r="BC3938" i="1"/>
  <c r="AX3937" i="1"/>
  <c r="BC3937" i="1"/>
  <c r="AX3934" i="1"/>
  <c r="BC3934" i="1"/>
  <c r="AX3933" i="1"/>
  <c r="BC3933" i="1"/>
  <c r="AX3930" i="1"/>
  <c r="BC3930" i="1"/>
  <c r="AX3929" i="1"/>
  <c r="BC3929" i="1"/>
  <c r="AX3926" i="1"/>
  <c r="BC3926" i="1"/>
  <c r="AX3925" i="1"/>
  <c r="BC3925" i="1"/>
  <c r="AX3922" i="1"/>
  <c r="BC3922" i="1"/>
  <c r="AX3921" i="1"/>
  <c r="BC3921" i="1"/>
  <c r="AX3918" i="1"/>
  <c r="BC3918" i="1"/>
  <c r="AX3917" i="1"/>
  <c r="BC3917" i="1"/>
  <c r="AX3914" i="1"/>
  <c r="BC3914" i="1"/>
  <c r="AX3913" i="1"/>
  <c r="BC3913" i="1"/>
  <c r="AX3910" i="1"/>
  <c r="BC3910" i="1"/>
  <c r="AX3909" i="1"/>
  <c r="BC3909" i="1"/>
  <c r="AX3906" i="1"/>
  <c r="BC3906" i="1"/>
  <c r="AX3905" i="1"/>
  <c r="BC3905" i="1"/>
  <c r="AX3902" i="1"/>
  <c r="BC3902" i="1"/>
  <c r="AX3901" i="1"/>
  <c r="BC3901" i="1"/>
  <c r="AX3898" i="1"/>
  <c r="BC3898" i="1"/>
  <c r="AX3897" i="1"/>
  <c r="BC3897" i="1"/>
  <c r="AX3894" i="1"/>
  <c r="BC3894" i="1"/>
  <c r="AX3893" i="1"/>
  <c r="BC3893" i="1"/>
  <c r="AX3890" i="1"/>
  <c r="BC3890" i="1"/>
  <c r="AX3889" i="1"/>
  <c r="BC3889" i="1"/>
  <c r="AX3886" i="1"/>
  <c r="BC3886" i="1"/>
  <c r="AX3885" i="1"/>
  <c r="BC3885" i="1"/>
  <c r="AX3882" i="1"/>
  <c r="BC3882" i="1"/>
  <c r="AX3881" i="1"/>
  <c r="BC3881" i="1"/>
  <c r="AX3878" i="1"/>
  <c r="BC3878" i="1"/>
  <c r="AX3877" i="1"/>
  <c r="BC3877" i="1"/>
  <c r="AX3874" i="1"/>
  <c r="BC3874" i="1"/>
  <c r="AX3873" i="1"/>
  <c r="BC3873" i="1"/>
  <c r="AX3870" i="1"/>
  <c r="BC3870" i="1"/>
  <c r="AX3869" i="1"/>
  <c r="BC3869" i="1"/>
  <c r="AX3866" i="1"/>
  <c r="BC3866" i="1"/>
  <c r="AX3865" i="1"/>
  <c r="BC3865" i="1"/>
  <c r="AX3862" i="1"/>
  <c r="BC3862" i="1"/>
  <c r="AX3861" i="1"/>
  <c r="BC3861" i="1"/>
  <c r="AX3858" i="1"/>
  <c r="BC3858" i="1"/>
  <c r="AX3857" i="1"/>
  <c r="BC3857" i="1"/>
  <c r="AX3854" i="1"/>
  <c r="BC3854" i="1"/>
  <c r="AX3853" i="1"/>
  <c r="BC3853" i="1"/>
  <c r="AX3850" i="1"/>
  <c r="BC3850" i="1"/>
  <c r="AX3849" i="1"/>
  <c r="BC3849" i="1"/>
  <c r="AX3846" i="1"/>
  <c r="BC3846" i="1"/>
  <c r="AX3845" i="1"/>
  <c r="BC3845" i="1"/>
  <c r="AX3842" i="1"/>
  <c r="BC3842" i="1"/>
  <c r="AX3841" i="1"/>
  <c r="BC3841" i="1"/>
  <c r="AX3838" i="1"/>
  <c r="BC3838" i="1"/>
  <c r="AX3837" i="1"/>
  <c r="BC3837" i="1"/>
  <c r="AX3834" i="1"/>
  <c r="BC3834" i="1"/>
  <c r="AX3833" i="1"/>
  <c r="BC3833" i="1"/>
  <c r="AX3830" i="1"/>
  <c r="BC3830" i="1"/>
  <c r="AX3829" i="1"/>
  <c r="BC3829" i="1"/>
  <c r="AX3826" i="1"/>
  <c r="BC3826" i="1"/>
  <c r="AX3825" i="1"/>
  <c r="BC3825" i="1"/>
  <c r="AX3822" i="1"/>
  <c r="BC3822" i="1"/>
  <c r="AX3821" i="1"/>
  <c r="BC3821" i="1"/>
  <c r="AX3818" i="1"/>
  <c r="BC3818" i="1"/>
  <c r="AX3817" i="1"/>
  <c r="BC3817" i="1"/>
  <c r="AX3814" i="1"/>
  <c r="BC3814" i="1"/>
  <c r="AX3813" i="1"/>
  <c r="BC3813" i="1"/>
  <c r="AX3810" i="1"/>
  <c r="BC3810" i="1"/>
  <c r="AX3809" i="1"/>
  <c r="BC3809" i="1"/>
  <c r="AX3806" i="1"/>
  <c r="BC3806" i="1"/>
  <c r="AX3805" i="1"/>
  <c r="BC3805" i="1"/>
  <c r="AX3802" i="1"/>
  <c r="BC3802" i="1"/>
  <c r="AX3801" i="1"/>
  <c r="BC3801" i="1"/>
  <c r="AX3798" i="1"/>
  <c r="BC3798" i="1"/>
  <c r="AX3797" i="1"/>
  <c r="BC3797" i="1"/>
  <c r="AX3794" i="1"/>
  <c r="BC3794" i="1"/>
  <c r="AX3793" i="1"/>
  <c r="BC3793" i="1"/>
  <c r="AX3790" i="1"/>
  <c r="BC3790" i="1"/>
  <c r="AX3789" i="1"/>
  <c r="BC3789" i="1"/>
  <c r="AX3786" i="1"/>
  <c r="BC3786" i="1"/>
  <c r="AX3785" i="1"/>
  <c r="BC3785" i="1"/>
  <c r="AX3782" i="1"/>
  <c r="BC3782" i="1"/>
  <c r="AX3781" i="1"/>
  <c r="BC3781" i="1"/>
  <c r="AX3778" i="1"/>
  <c r="BC3778" i="1"/>
  <c r="AX3777" i="1"/>
  <c r="BC3777" i="1"/>
  <c r="AX3758" i="1"/>
  <c r="BC3758" i="1"/>
  <c r="AX3757" i="1"/>
  <c r="BC3757" i="1"/>
  <c r="AX3756" i="1"/>
  <c r="BC3756" i="1"/>
  <c r="AX3755" i="1"/>
  <c r="BC3755" i="1"/>
  <c r="AX3754" i="1"/>
  <c r="BC3754" i="1"/>
  <c r="AX3753" i="1"/>
  <c r="BC3753" i="1"/>
  <c r="AX3752" i="1"/>
  <c r="BC3752" i="1"/>
  <c r="AX3751" i="1"/>
  <c r="BC3751" i="1"/>
  <c r="AX3750" i="1"/>
  <c r="BC3750" i="1"/>
  <c r="AX3749" i="1"/>
  <c r="BC3749" i="1"/>
  <c r="AX3748" i="1"/>
  <c r="BC3748" i="1"/>
  <c r="AX3747" i="1"/>
  <c r="BC3747" i="1"/>
  <c r="AX3746" i="1"/>
  <c r="BC3746" i="1"/>
  <c r="AX3745" i="1"/>
  <c r="BC3745" i="1"/>
  <c r="AX3744" i="1"/>
  <c r="BC3744" i="1"/>
  <c r="AX3743" i="1"/>
  <c r="BC3743" i="1"/>
  <c r="AX3742" i="1"/>
  <c r="BC3742" i="1"/>
  <c r="AX3741" i="1"/>
  <c r="BC3741" i="1"/>
  <c r="AX3740" i="1"/>
  <c r="BC3740" i="1"/>
  <c r="AX3739" i="1"/>
  <c r="BC3739" i="1"/>
  <c r="AX3738" i="1"/>
  <c r="BC3738" i="1"/>
  <c r="AX3737" i="1"/>
  <c r="BC3737" i="1"/>
  <c r="AX3736" i="1"/>
  <c r="BC3736" i="1"/>
  <c r="AX3735" i="1"/>
  <c r="BC3735" i="1"/>
  <c r="AX3734" i="1"/>
  <c r="BC3734" i="1"/>
  <c r="AX3733" i="1"/>
  <c r="BC3733" i="1"/>
  <c r="AX3732" i="1"/>
  <c r="BC3732" i="1"/>
  <c r="AX3731" i="1"/>
  <c r="BC3731" i="1"/>
  <c r="AX3730" i="1"/>
  <c r="BC3730" i="1"/>
  <c r="AX3729" i="1"/>
  <c r="BC3729" i="1"/>
  <c r="AX3728" i="1"/>
  <c r="BC3728" i="1"/>
  <c r="AX3727" i="1"/>
  <c r="BC3727" i="1"/>
  <c r="AX3726" i="1"/>
  <c r="BC3726" i="1"/>
  <c r="AX3692" i="1"/>
  <c r="BC3692" i="1"/>
  <c r="AX3691" i="1"/>
  <c r="BC3691" i="1"/>
  <c r="AX3690" i="1"/>
  <c r="BC3690" i="1"/>
  <c r="AX3689" i="1"/>
  <c r="BC3689" i="1"/>
  <c r="AX3688" i="1"/>
  <c r="BC3688" i="1"/>
  <c r="AX3687" i="1"/>
  <c r="BC3687" i="1"/>
  <c r="AX3686" i="1"/>
  <c r="BC3686" i="1"/>
  <c r="AX3685" i="1"/>
  <c r="BC3685" i="1"/>
  <c r="AX3684" i="1"/>
  <c r="BC3684" i="1"/>
  <c r="AX3683" i="1"/>
  <c r="BC3683" i="1"/>
  <c r="AX3682" i="1"/>
  <c r="BC3682" i="1"/>
  <c r="AX3681" i="1"/>
  <c r="BC3681" i="1"/>
  <c r="AX3680" i="1"/>
  <c r="BC3680" i="1"/>
  <c r="AX3679" i="1"/>
  <c r="BC3679" i="1"/>
  <c r="AX3678" i="1"/>
  <c r="BC3678" i="1"/>
  <c r="AX3677" i="1"/>
  <c r="BC3677" i="1"/>
  <c r="AX3676" i="1"/>
  <c r="BC3676" i="1"/>
  <c r="AX3675" i="1"/>
  <c r="BC3675" i="1"/>
  <c r="AX3674" i="1"/>
  <c r="BC3674" i="1"/>
  <c r="AX3673" i="1"/>
  <c r="BC3673" i="1"/>
  <c r="AX3672" i="1"/>
  <c r="BC3672" i="1"/>
  <c r="AX3671" i="1"/>
  <c r="BC3671" i="1"/>
  <c r="AX3670" i="1"/>
  <c r="BC3670" i="1"/>
  <c r="AX3669" i="1"/>
  <c r="BC3669" i="1"/>
  <c r="AX3668" i="1"/>
  <c r="BC3668" i="1"/>
  <c r="AX3667" i="1"/>
  <c r="BC3667" i="1"/>
  <c r="AX3666" i="1"/>
  <c r="BC3666" i="1"/>
  <c r="AX3665" i="1"/>
  <c r="BC3665" i="1"/>
  <c r="AX3664" i="1"/>
  <c r="BC3664" i="1"/>
  <c r="AX3663" i="1"/>
  <c r="BC3663" i="1"/>
  <c r="AX3662" i="1"/>
  <c r="BC3662" i="1"/>
  <c r="AX3635" i="1"/>
  <c r="BC3635" i="1"/>
  <c r="AX3634" i="1"/>
  <c r="BC3634" i="1"/>
  <c r="AX3631" i="1"/>
  <c r="BC3631" i="1"/>
  <c r="AX3630" i="1"/>
  <c r="BC3630" i="1"/>
  <c r="AX3627" i="1"/>
  <c r="BC3627" i="1"/>
  <c r="AX3626" i="1"/>
  <c r="BC3626" i="1"/>
  <c r="AX3623" i="1"/>
  <c r="BC3623" i="1"/>
  <c r="AX3622" i="1"/>
  <c r="BC3622" i="1"/>
  <c r="AX3619" i="1"/>
  <c r="BC3619" i="1"/>
  <c r="AX3618" i="1"/>
  <c r="BC3618" i="1"/>
  <c r="AX3615" i="1"/>
  <c r="BC3615" i="1"/>
  <c r="AX3614" i="1"/>
  <c r="BC3614" i="1"/>
  <c r="AX3611" i="1"/>
  <c r="BC3611" i="1"/>
  <c r="AX3610" i="1"/>
  <c r="BC3610" i="1"/>
  <c r="AX3607" i="1"/>
  <c r="BC3607" i="1"/>
  <c r="AX3606" i="1"/>
  <c r="BC3606" i="1"/>
  <c r="AX3603" i="1"/>
  <c r="BC3603" i="1"/>
  <c r="AX3602" i="1"/>
  <c r="BC3602" i="1"/>
  <c r="AX3599" i="1"/>
  <c r="BC3599" i="1"/>
  <c r="AX3598" i="1"/>
  <c r="BC3598" i="1"/>
  <c r="AX3595" i="1"/>
  <c r="BC3595" i="1"/>
  <c r="AX3594" i="1"/>
  <c r="BC3594" i="1"/>
  <c r="AX3591" i="1"/>
  <c r="BC3591" i="1"/>
  <c r="AX3590" i="1"/>
  <c r="BC3590" i="1"/>
  <c r="AX3587" i="1"/>
  <c r="BC3587" i="1"/>
  <c r="AX3586" i="1"/>
  <c r="BC3586" i="1"/>
  <c r="AX3583" i="1"/>
  <c r="BC3583" i="1"/>
  <c r="AX3582" i="1"/>
  <c r="BC3582" i="1"/>
  <c r="AX3579" i="1"/>
  <c r="BC3579" i="1"/>
  <c r="AX3578" i="1"/>
  <c r="BC3578" i="1"/>
  <c r="AX3575" i="1"/>
  <c r="BC3575" i="1"/>
  <c r="AX3574" i="1"/>
  <c r="BC3574" i="1"/>
  <c r="AX3571" i="1"/>
  <c r="BC3571" i="1"/>
  <c r="AX3570" i="1"/>
  <c r="BC3570" i="1"/>
  <c r="AX3567" i="1"/>
  <c r="BC3567" i="1"/>
  <c r="AX3566" i="1"/>
  <c r="BC3566" i="1"/>
  <c r="AX3563" i="1"/>
  <c r="BC3563" i="1"/>
  <c r="AX3562" i="1"/>
  <c r="BC3562" i="1"/>
  <c r="AX3559" i="1"/>
  <c r="BC3559" i="1"/>
  <c r="AX3558" i="1"/>
  <c r="BC3558" i="1"/>
  <c r="AX3555" i="1"/>
  <c r="BC3555" i="1"/>
  <c r="AX3554" i="1"/>
  <c r="BC3554" i="1"/>
  <c r="AX3551" i="1"/>
  <c r="BC3551" i="1"/>
  <c r="AX3550" i="1"/>
  <c r="BC3550" i="1"/>
  <c r="AX3547" i="1"/>
  <c r="BC3547" i="1"/>
  <c r="AX3546" i="1"/>
  <c r="BC3546" i="1"/>
  <c r="AX3543" i="1"/>
  <c r="BC3543" i="1"/>
  <c r="AX3542" i="1"/>
  <c r="BC3542" i="1"/>
  <c r="AX3539" i="1"/>
  <c r="BC3539" i="1"/>
  <c r="AX3538" i="1"/>
  <c r="BC3538" i="1"/>
  <c r="AX3535" i="1"/>
  <c r="BC3535" i="1"/>
  <c r="AX3534" i="1"/>
  <c r="BC3534" i="1"/>
  <c r="AX3531" i="1"/>
  <c r="BC3531" i="1"/>
  <c r="AX3530" i="1"/>
  <c r="BC3530" i="1"/>
  <c r="AX3527" i="1"/>
  <c r="BC3527" i="1"/>
  <c r="AX3526" i="1"/>
  <c r="BC3526" i="1"/>
  <c r="AX3523" i="1"/>
  <c r="BC3523" i="1"/>
  <c r="AX3522" i="1"/>
  <c r="BC3522" i="1"/>
  <c r="AX3519" i="1"/>
  <c r="BC3519" i="1"/>
  <c r="AX3518" i="1"/>
  <c r="BC3518" i="1"/>
  <c r="AX3515" i="1"/>
  <c r="BC3515" i="1"/>
  <c r="AX3514" i="1"/>
  <c r="BC3514" i="1"/>
  <c r="AX3511" i="1"/>
  <c r="BC3511" i="1"/>
  <c r="AX3510" i="1"/>
  <c r="BC3510" i="1"/>
  <c r="AX3507" i="1"/>
  <c r="BC3507" i="1"/>
  <c r="AX3506" i="1"/>
  <c r="BC3506" i="1"/>
  <c r="AX3503" i="1"/>
  <c r="BC3503" i="1"/>
  <c r="AX3502" i="1"/>
  <c r="BC3502" i="1"/>
  <c r="AX3499" i="1"/>
  <c r="BC3499" i="1"/>
  <c r="AX3498" i="1"/>
  <c r="BC3498" i="1"/>
  <c r="AX3495" i="1"/>
  <c r="BC3495" i="1"/>
  <c r="AX3494" i="1"/>
  <c r="BC3494" i="1"/>
  <c r="AX3491" i="1"/>
  <c r="BC3491" i="1"/>
  <c r="AX3490" i="1"/>
  <c r="BC3490" i="1"/>
  <c r="AX3487" i="1"/>
  <c r="BC3487" i="1"/>
  <c r="AX3486" i="1"/>
  <c r="BC3486" i="1"/>
  <c r="AX3483" i="1"/>
  <c r="BC3483" i="1"/>
  <c r="AX3482" i="1"/>
  <c r="BC3482" i="1"/>
  <c r="AX3479" i="1"/>
  <c r="BC3479" i="1"/>
  <c r="AX3478" i="1"/>
  <c r="BC3478" i="1"/>
  <c r="AX3475" i="1"/>
  <c r="BC3475" i="1"/>
  <c r="AX3474" i="1"/>
  <c r="BC3474" i="1"/>
  <c r="AX3471" i="1"/>
  <c r="BC3471" i="1"/>
  <c r="AX3470" i="1"/>
  <c r="BC3470" i="1"/>
  <c r="AX3467" i="1"/>
  <c r="BC3467" i="1"/>
  <c r="AX3466" i="1"/>
  <c r="BC3466" i="1"/>
  <c r="AX3463" i="1"/>
  <c r="BC3463" i="1"/>
  <c r="AX3462" i="1"/>
  <c r="BC3462" i="1"/>
  <c r="AX3459" i="1"/>
  <c r="BC3459" i="1"/>
  <c r="AX3458" i="1"/>
  <c r="BC3458" i="1"/>
  <c r="AX3455" i="1"/>
  <c r="BC3455" i="1"/>
  <c r="AX3454" i="1"/>
  <c r="BC3454" i="1"/>
  <c r="AX3451" i="1"/>
  <c r="BC3451" i="1"/>
  <c r="AX3450" i="1"/>
  <c r="BC3450" i="1"/>
  <c r="AX3447" i="1"/>
  <c r="BC3447" i="1"/>
  <c r="AX3446" i="1"/>
  <c r="BC3446" i="1"/>
  <c r="AX3443" i="1"/>
  <c r="BC3443" i="1"/>
  <c r="AX3442" i="1"/>
  <c r="BC3442" i="1"/>
  <c r="AX3439" i="1"/>
  <c r="BC3439" i="1"/>
  <c r="AX3438" i="1"/>
  <c r="BC3438" i="1"/>
  <c r="AX3435" i="1"/>
  <c r="BC3435" i="1"/>
  <c r="AX3434" i="1"/>
  <c r="BC3434" i="1"/>
  <c r="AX3431" i="1"/>
  <c r="BC3431" i="1"/>
  <c r="AX3430" i="1"/>
  <c r="BC3430" i="1"/>
  <c r="AX3427" i="1"/>
  <c r="BC3427" i="1"/>
  <c r="AX3426" i="1"/>
  <c r="BC3426" i="1"/>
  <c r="AX3423" i="1"/>
  <c r="BC3423" i="1"/>
  <c r="AX3422" i="1"/>
  <c r="BC3422" i="1"/>
  <c r="AX3419" i="1"/>
  <c r="BC3419" i="1"/>
  <c r="AX3418" i="1"/>
  <c r="BC3418" i="1"/>
  <c r="AX3415" i="1"/>
  <c r="BC3415" i="1"/>
  <c r="AX3414" i="1"/>
  <c r="BC3414" i="1"/>
  <c r="AX3411" i="1"/>
  <c r="BC3411" i="1"/>
  <c r="AX3410" i="1"/>
  <c r="BC3410" i="1"/>
  <c r="AX3407" i="1"/>
  <c r="BC3407" i="1"/>
  <c r="AX3406" i="1"/>
  <c r="BC3406" i="1"/>
  <c r="AX3403" i="1"/>
  <c r="BC3403" i="1"/>
  <c r="AX3402" i="1"/>
  <c r="BC3402" i="1"/>
  <c r="AX3399" i="1"/>
  <c r="BC3399" i="1"/>
  <c r="AX3398" i="1"/>
  <c r="BC3398" i="1"/>
  <c r="AX3395" i="1"/>
  <c r="BC3395" i="1"/>
  <c r="AX3394" i="1"/>
  <c r="BC3394" i="1"/>
  <c r="AX3391" i="1"/>
  <c r="BC3391" i="1"/>
  <c r="AX3390" i="1"/>
  <c r="BC3390" i="1"/>
  <c r="AX3387" i="1"/>
  <c r="BC3387" i="1"/>
  <c r="AX3386" i="1"/>
  <c r="BC3386" i="1"/>
  <c r="AX3383" i="1"/>
  <c r="BC3383" i="1"/>
  <c r="AX3382" i="1"/>
  <c r="BC3382" i="1"/>
  <c r="AX3379" i="1"/>
  <c r="BC3379" i="1"/>
  <c r="AX3378" i="1"/>
  <c r="BC3378" i="1"/>
  <c r="AX3375" i="1"/>
  <c r="BC3375" i="1"/>
  <c r="AX3374" i="1"/>
  <c r="BC3374" i="1"/>
  <c r="AX3371" i="1"/>
  <c r="BC3371" i="1"/>
  <c r="AX3370" i="1"/>
  <c r="BC3370" i="1"/>
  <c r="AX3367" i="1"/>
  <c r="BC3367" i="1"/>
  <c r="AX3366" i="1"/>
  <c r="BC3366" i="1"/>
  <c r="AX3363" i="1"/>
  <c r="BC3363" i="1"/>
  <c r="AX3362" i="1"/>
  <c r="BC3362" i="1"/>
  <c r="AX3359" i="1"/>
  <c r="BC3359" i="1"/>
  <c r="AX3358" i="1"/>
  <c r="BC3358" i="1"/>
  <c r="AX3355" i="1"/>
  <c r="BC3355" i="1"/>
  <c r="AX3354" i="1"/>
  <c r="BC3354" i="1"/>
  <c r="AX3351" i="1"/>
  <c r="BC3351" i="1"/>
  <c r="AX3350" i="1"/>
  <c r="BC3350" i="1"/>
  <c r="AX3347" i="1"/>
  <c r="BC3347" i="1"/>
  <c r="AX3346" i="1"/>
  <c r="BC3346" i="1"/>
  <c r="AX3343" i="1"/>
  <c r="BC3343" i="1"/>
  <c r="AX3342" i="1"/>
  <c r="BC3342" i="1"/>
  <c r="AX3339" i="1"/>
  <c r="BC3339" i="1"/>
  <c r="AX3338" i="1"/>
  <c r="BC3338" i="1"/>
  <c r="AX3335" i="1"/>
  <c r="BC3335" i="1"/>
  <c r="AX3334" i="1"/>
  <c r="BC3334" i="1"/>
  <c r="AX3331" i="1"/>
  <c r="BC3331" i="1"/>
  <c r="AX3330" i="1"/>
  <c r="BC3330" i="1"/>
  <c r="AX3327" i="1"/>
  <c r="BC3327" i="1"/>
  <c r="AX3326" i="1"/>
  <c r="BC3326" i="1"/>
  <c r="AX3323" i="1"/>
  <c r="BC3323" i="1"/>
  <c r="AX3322" i="1"/>
  <c r="BC3322" i="1"/>
  <c r="AX3319" i="1"/>
  <c r="BC3319" i="1"/>
  <c r="AX3318" i="1"/>
  <c r="BC3318" i="1"/>
  <c r="AX3315" i="1"/>
  <c r="BC3315" i="1"/>
  <c r="AX3314" i="1"/>
  <c r="BC3314" i="1"/>
  <c r="AX3311" i="1"/>
  <c r="BC3311" i="1"/>
  <c r="AX3310" i="1"/>
  <c r="BC3310" i="1"/>
  <c r="AX3307" i="1"/>
  <c r="BC3307" i="1"/>
  <c r="AX3306" i="1"/>
  <c r="BC3306" i="1"/>
  <c r="AX3303" i="1"/>
  <c r="BC3303" i="1"/>
  <c r="AX3302" i="1"/>
  <c r="BC3302" i="1"/>
  <c r="AX3299" i="1"/>
  <c r="BC3299" i="1"/>
  <c r="AX3298" i="1"/>
  <c r="BC3298" i="1"/>
  <c r="AX3295" i="1"/>
  <c r="BC3295" i="1"/>
  <c r="AX3294" i="1"/>
  <c r="BC3294" i="1"/>
  <c r="AX3291" i="1"/>
  <c r="BC3291" i="1"/>
  <c r="AX3290" i="1"/>
  <c r="BC3290" i="1"/>
  <c r="AX3287" i="1"/>
  <c r="BC3287" i="1"/>
  <c r="AX3286" i="1"/>
  <c r="BC3286" i="1"/>
  <c r="AX3283" i="1"/>
  <c r="BC3283" i="1"/>
  <c r="AX3282" i="1"/>
  <c r="BC3282" i="1"/>
  <c r="AX3279" i="1"/>
  <c r="BC3279" i="1"/>
  <c r="AX3278" i="1"/>
  <c r="BC3278" i="1"/>
  <c r="AX3275" i="1"/>
  <c r="BC3275" i="1"/>
  <c r="AX3274" i="1"/>
  <c r="BC3274" i="1"/>
  <c r="AX3271" i="1"/>
  <c r="BC3271" i="1"/>
  <c r="AX3270" i="1"/>
  <c r="BC3270" i="1"/>
  <c r="AX3267" i="1"/>
  <c r="BC3267" i="1"/>
  <c r="AX3266" i="1"/>
  <c r="BC3266" i="1"/>
  <c r="AX3263" i="1"/>
  <c r="BC3263" i="1"/>
  <c r="AX3262" i="1"/>
  <c r="BC3262" i="1"/>
  <c r="AX3259" i="1"/>
  <c r="BC3259" i="1"/>
  <c r="AX3258" i="1"/>
  <c r="BC3258" i="1"/>
  <c r="AX3255" i="1"/>
  <c r="BC3255" i="1"/>
  <c r="AX3254" i="1"/>
  <c r="BC3254" i="1"/>
  <c r="AX3251" i="1"/>
  <c r="BC3251" i="1"/>
  <c r="AX3250" i="1"/>
  <c r="BC3250" i="1"/>
  <c r="AX3247" i="1"/>
  <c r="BC3247" i="1"/>
  <c r="AX3246" i="1"/>
  <c r="BC3246" i="1"/>
  <c r="AX3243" i="1"/>
  <c r="BC3243" i="1"/>
  <c r="AX3242" i="1"/>
  <c r="BC3242" i="1"/>
  <c r="AX3239" i="1"/>
  <c r="BC3239" i="1"/>
  <c r="AX3238" i="1"/>
  <c r="BC3238" i="1"/>
  <c r="AX3235" i="1"/>
  <c r="BC3235" i="1"/>
  <c r="AX3234" i="1"/>
  <c r="BC3234" i="1"/>
  <c r="AX3231" i="1"/>
  <c r="BC3231" i="1"/>
  <c r="AX3230" i="1"/>
  <c r="BC3230" i="1"/>
  <c r="AX3227" i="1"/>
  <c r="BC3227" i="1"/>
  <c r="AX3226" i="1"/>
  <c r="BC3226" i="1"/>
  <c r="AX3223" i="1"/>
  <c r="BC3223" i="1"/>
  <c r="AX3222" i="1"/>
  <c r="BC3222" i="1"/>
  <c r="AX3219" i="1"/>
  <c r="BC3219" i="1"/>
  <c r="AX3218" i="1"/>
  <c r="BC3218" i="1"/>
  <c r="AX3215" i="1"/>
  <c r="BC3215" i="1"/>
  <c r="AX3214" i="1"/>
  <c r="BC3214" i="1"/>
  <c r="AX3211" i="1"/>
  <c r="BC3211" i="1"/>
  <c r="AX3210" i="1"/>
  <c r="BC3210" i="1"/>
  <c r="AX3207" i="1"/>
  <c r="BC3207" i="1"/>
  <c r="AX3206" i="1"/>
  <c r="BC3206" i="1"/>
  <c r="AX3203" i="1"/>
  <c r="BC3203" i="1"/>
  <c r="AX3202" i="1"/>
  <c r="BC3202" i="1"/>
  <c r="AX3199" i="1"/>
  <c r="BC3199" i="1"/>
  <c r="AX3198" i="1"/>
  <c r="BC3198" i="1"/>
  <c r="AX3195" i="1"/>
  <c r="BC3195" i="1"/>
  <c r="AX3194" i="1"/>
  <c r="BC3194" i="1"/>
  <c r="AX3191" i="1"/>
  <c r="BC3191" i="1"/>
  <c r="AX3190" i="1"/>
  <c r="BC3190" i="1"/>
  <c r="AX3187" i="1"/>
  <c r="BC3187" i="1"/>
  <c r="AX3186" i="1"/>
  <c r="BC3186" i="1"/>
  <c r="AX3183" i="1"/>
  <c r="BC3183" i="1"/>
  <c r="AX3182" i="1"/>
  <c r="BC3182" i="1"/>
  <c r="AX3179" i="1"/>
  <c r="BC3179" i="1"/>
  <c r="AX3178" i="1"/>
  <c r="BC3178" i="1"/>
  <c r="AX3175" i="1"/>
  <c r="BC3175" i="1"/>
  <c r="AX3174" i="1"/>
  <c r="BC3174" i="1"/>
  <c r="AX3171" i="1"/>
  <c r="BC3171" i="1"/>
  <c r="AX3170" i="1"/>
  <c r="BC3170" i="1"/>
  <c r="AX3167" i="1"/>
  <c r="BC3167" i="1"/>
  <c r="AX3166" i="1"/>
  <c r="BC3166" i="1"/>
  <c r="AX3163" i="1"/>
  <c r="BC3163" i="1"/>
  <c r="AX3162" i="1"/>
  <c r="BC3162" i="1"/>
  <c r="AX3159" i="1"/>
  <c r="BC3159" i="1"/>
  <c r="AX3158" i="1"/>
  <c r="BC3158" i="1"/>
  <c r="AX3155" i="1"/>
  <c r="BC3155" i="1"/>
  <c r="AX3154" i="1"/>
  <c r="BC3154" i="1"/>
  <c r="AX3151" i="1"/>
  <c r="BC3151" i="1"/>
  <c r="AX3150" i="1"/>
  <c r="BC3150" i="1"/>
  <c r="AX3147" i="1"/>
  <c r="BC3147" i="1"/>
  <c r="AX3146" i="1"/>
  <c r="BC3146" i="1"/>
  <c r="AX3143" i="1"/>
  <c r="BC3143" i="1"/>
  <c r="AX3142" i="1"/>
  <c r="BC3142" i="1"/>
  <c r="AX3139" i="1"/>
  <c r="BC3139" i="1"/>
  <c r="AX3138" i="1"/>
  <c r="BC3138" i="1"/>
  <c r="AX3135" i="1"/>
  <c r="BC3135" i="1"/>
  <c r="AX3134" i="1"/>
  <c r="BC3134" i="1"/>
  <c r="AX3131" i="1"/>
  <c r="BC3131" i="1"/>
  <c r="AX3130" i="1"/>
  <c r="BC3130" i="1"/>
  <c r="AX3127" i="1"/>
  <c r="BC3127" i="1"/>
  <c r="AX3126" i="1"/>
  <c r="BC3126" i="1"/>
  <c r="AX3123" i="1"/>
  <c r="BC3123" i="1"/>
  <c r="AX3122" i="1"/>
  <c r="BC3122" i="1"/>
  <c r="AX3119" i="1"/>
  <c r="BC3119" i="1"/>
  <c r="AX3118" i="1"/>
  <c r="BC3118" i="1"/>
  <c r="AX3115" i="1"/>
  <c r="BC3115" i="1"/>
  <c r="AX3114" i="1"/>
  <c r="BC3114" i="1"/>
  <c r="AX4000" i="1"/>
  <c r="BC4000" i="1"/>
  <c r="AX3999" i="1"/>
  <c r="BC3999" i="1"/>
  <c r="AX3996" i="1"/>
  <c r="BC3996" i="1"/>
  <c r="AX3995" i="1"/>
  <c r="BC3995" i="1"/>
  <c r="AX3992" i="1"/>
  <c r="BC3992" i="1"/>
  <c r="AX3991" i="1"/>
  <c r="BC3991" i="1"/>
  <c r="AX3988" i="1"/>
  <c r="BC3988" i="1"/>
  <c r="AX3987" i="1"/>
  <c r="BC3987" i="1"/>
  <c r="AX3984" i="1"/>
  <c r="BC3984" i="1"/>
  <c r="AX3983" i="1"/>
  <c r="BC3983" i="1"/>
  <c r="AX3980" i="1"/>
  <c r="BC3980" i="1"/>
  <c r="AX3979" i="1"/>
  <c r="BC3979" i="1"/>
  <c r="AX3976" i="1"/>
  <c r="BC3976" i="1"/>
  <c r="AX3975" i="1"/>
  <c r="BC3975" i="1"/>
  <c r="AX3972" i="1"/>
  <c r="BC3972" i="1"/>
  <c r="AX3971" i="1"/>
  <c r="BC3971" i="1"/>
  <c r="AX3968" i="1"/>
  <c r="BC3968" i="1"/>
  <c r="AX3967" i="1"/>
  <c r="BC3967" i="1"/>
  <c r="AX3964" i="1"/>
  <c r="BC3964" i="1"/>
  <c r="AX3963" i="1"/>
  <c r="BC3963" i="1"/>
  <c r="AX3960" i="1"/>
  <c r="BC3960" i="1"/>
  <c r="AX3959" i="1"/>
  <c r="BC3959" i="1"/>
  <c r="AX3956" i="1"/>
  <c r="BC3956" i="1"/>
  <c r="AX3955" i="1"/>
  <c r="BC3955" i="1"/>
  <c r="AX3952" i="1"/>
  <c r="BC3952" i="1"/>
  <c r="AX3951" i="1"/>
  <c r="BC3951" i="1"/>
  <c r="AX3948" i="1"/>
  <c r="BC3948" i="1"/>
  <c r="AX3947" i="1"/>
  <c r="BC3947" i="1"/>
  <c r="AX3944" i="1"/>
  <c r="BC3944" i="1"/>
  <c r="AX3943" i="1"/>
  <c r="BC3943" i="1"/>
  <c r="AX3940" i="1"/>
  <c r="BC3940" i="1"/>
  <c r="AX3939" i="1"/>
  <c r="BC3939" i="1"/>
  <c r="AX3936" i="1"/>
  <c r="BC3936" i="1"/>
  <c r="AX3935" i="1"/>
  <c r="BC3935" i="1"/>
  <c r="AX3932" i="1"/>
  <c r="BC3932" i="1"/>
  <c r="AX3931" i="1"/>
  <c r="BC3931" i="1"/>
  <c r="AX3928" i="1"/>
  <c r="BC3928" i="1"/>
  <c r="AX3927" i="1"/>
  <c r="BC3927" i="1"/>
  <c r="AX3924" i="1"/>
  <c r="BC3924" i="1"/>
  <c r="AX3923" i="1"/>
  <c r="BC3923" i="1"/>
  <c r="AX3920" i="1"/>
  <c r="BC3920" i="1"/>
  <c r="AX3919" i="1"/>
  <c r="BC3919" i="1"/>
  <c r="AX3916" i="1"/>
  <c r="BC3916" i="1"/>
  <c r="AX3915" i="1"/>
  <c r="BC3915" i="1"/>
  <c r="AX3912" i="1"/>
  <c r="BC3912" i="1"/>
  <c r="AX3911" i="1"/>
  <c r="BC3911" i="1"/>
  <c r="AX3908" i="1"/>
  <c r="BC3908" i="1"/>
  <c r="AX3907" i="1"/>
  <c r="BC3907" i="1"/>
  <c r="AX3904" i="1"/>
  <c r="BC3904" i="1"/>
  <c r="AX3903" i="1"/>
  <c r="BC3903" i="1"/>
  <c r="AX3900" i="1"/>
  <c r="BC3900" i="1"/>
  <c r="AX3899" i="1"/>
  <c r="BC3899" i="1"/>
  <c r="AX3896" i="1"/>
  <c r="BC3896" i="1"/>
  <c r="AX3895" i="1"/>
  <c r="BC3895" i="1"/>
  <c r="AX3892" i="1"/>
  <c r="BC3892" i="1"/>
  <c r="AX3891" i="1"/>
  <c r="BC3891" i="1"/>
  <c r="AX3888" i="1"/>
  <c r="BC3888" i="1"/>
  <c r="AX3887" i="1"/>
  <c r="BC3887" i="1"/>
  <c r="AX3884" i="1"/>
  <c r="BC3884" i="1"/>
  <c r="AX3883" i="1"/>
  <c r="BC3883" i="1"/>
  <c r="AX3880" i="1"/>
  <c r="BC3880" i="1"/>
  <c r="AX3879" i="1"/>
  <c r="BC3879" i="1"/>
  <c r="AX3876" i="1"/>
  <c r="BC3876" i="1"/>
  <c r="AX3875" i="1"/>
  <c r="BC3875" i="1"/>
  <c r="AX3872" i="1"/>
  <c r="BC3872" i="1"/>
  <c r="AX3871" i="1"/>
  <c r="BC3871" i="1"/>
  <c r="AX3868" i="1"/>
  <c r="BC3868" i="1"/>
  <c r="AX3867" i="1"/>
  <c r="BC3867" i="1"/>
  <c r="AX3864" i="1"/>
  <c r="BC3864" i="1"/>
  <c r="AX3863" i="1"/>
  <c r="BC3863" i="1"/>
  <c r="AX3860" i="1"/>
  <c r="BC3860" i="1"/>
  <c r="AX3859" i="1"/>
  <c r="BC3859" i="1"/>
  <c r="AX3856" i="1"/>
  <c r="BC3856" i="1"/>
  <c r="AX3855" i="1"/>
  <c r="BC3855" i="1"/>
  <c r="AX3852" i="1"/>
  <c r="BC3852" i="1"/>
  <c r="AX3851" i="1"/>
  <c r="BC3851" i="1"/>
  <c r="AX3848" i="1"/>
  <c r="BC3848" i="1"/>
  <c r="AX3847" i="1"/>
  <c r="BC3847" i="1"/>
  <c r="AX3844" i="1"/>
  <c r="BC3844" i="1"/>
  <c r="AX3843" i="1"/>
  <c r="BC3843" i="1"/>
  <c r="AX3840" i="1"/>
  <c r="BC3840" i="1"/>
  <c r="AX3839" i="1"/>
  <c r="BC3839" i="1"/>
  <c r="AX3836" i="1"/>
  <c r="BC3836" i="1"/>
  <c r="AX3835" i="1"/>
  <c r="BC3835" i="1"/>
  <c r="AX3832" i="1"/>
  <c r="BC3832" i="1"/>
  <c r="AX3831" i="1"/>
  <c r="BC3831" i="1"/>
  <c r="AX3828" i="1"/>
  <c r="BC3828" i="1"/>
  <c r="AX3827" i="1"/>
  <c r="BC3827" i="1"/>
  <c r="AX3824" i="1"/>
  <c r="BC3824" i="1"/>
  <c r="AX3823" i="1"/>
  <c r="BC3823" i="1"/>
  <c r="AX3820" i="1"/>
  <c r="BC3820" i="1"/>
  <c r="AX3819" i="1"/>
  <c r="BC3819" i="1"/>
  <c r="AX3816" i="1"/>
  <c r="BC3816" i="1"/>
  <c r="AX3815" i="1"/>
  <c r="BC3815" i="1"/>
  <c r="AX3812" i="1"/>
  <c r="BC3812" i="1"/>
  <c r="AX3811" i="1"/>
  <c r="BC3811" i="1"/>
  <c r="AX3808" i="1"/>
  <c r="BC3808" i="1"/>
  <c r="AX3807" i="1"/>
  <c r="BC3807" i="1"/>
  <c r="AX3804" i="1"/>
  <c r="BC3804" i="1"/>
  <c r="AX3803" i="1"/>
  <c r="BC3803" i="1"/>
  <c r="AX3800" i="1"/>
  <c r="BC3800" i="1"/>
  <c r="AX3799" i="1"/>
  <c r="BC3799" i="1"/>
  <c r="AX3796" i="1"/>
  <c r="BC3796" i="1"/>
  <c r="AX3795" i="1"/>
  <c r="BC3795" i="1"/>
  <c r="AX3792" i="1"/>
  <c r="BC3792" i="1"/>
  <c r="AX3791" i="1"/>
  <c r="BC3791" i="1"/>
  <c r="AX3788" i="1"/>
  <c r="BC3788" i="1"/>
  <c r="AX3787" i="1"/>
  <c r="BC3787" i="1"/>
  <c r="AX3784" i="1"/>
  <c r="BC3784" i="1"/>
  <c r="AX3783" i="1"/>
  <c r="BC3783" i="1"/>
  <c r="AX3780" i="1"/>
  <c r="BC3780" i="1"/>
  <c r="AX3779" i="1"/>
  <c r="BC3779" i="1"/>
  <c r="AX3776" i="1"/>
  <c r="BC3776" i="1"/>
  <c r="AX3775" i="1"/>
  <c r="BC3775" i="1"/>
  <c r="AX3774" i="1"/>
  <c r="BC3774" i="1"/>
  <c r="AX3773" i="1"/>
  <c r="BC3773" i="1"/>
  <c r="AX3772" i="1"/>
  <c r="BC3772" i="1"/>
  <c r="AX3771" i="1"/>
  <c r="BC3771" i="1"/>
  <c r="AX3770" i="1"/>
  <c r="BC3770" i="1"/>
  <c r="AX3769" i="1"/>
  <c r="BC3769" i="1"/>
  <c r="AX3768" i="1"/>
  <c r="BC3768" i="1"/>
  <c r="AX3767" i="1"/>
  <c r="BC3767" i="1"/>
  <c r="AX3766" i="1"/>
  <c r="BC3766" i="1"/>
  <c r="AX3765" i="1"/>
  <c r="BC3765" i="1"/>
  <c r="AX3764" i="1"/>
  <c r="BC3764" i="1"/>
  <c r="AX3763" i="1"/>
  <c r="BC3763" i="1"/>
  <c r="AX3762" i="1"/>
  <c r="BC3762" i="1"/>
  <c r="AX3761" i="1"/>
  <c r="BC3761" i="1"/>
  <c r="AX3760" i="1"/>
  <c r="BC3760" i="1"/>
  <c r="AX3724" i="1"/>
  <c r="BC3724" i="1"/>
  <c r="AX3723" i="1"/>
  <c r="BC3723" i="1"/>
  <c r="AX3722" i="1"/>
  <c r="BC3722" i="1"/>
  <c r="AX3721" i="1"/>
  <c r="BC3721" i="1"/>
  <c r="AX3720" i="1"/>
  <c r="BC3720" i="1"/>
  <c r="AX3719" i="1"/>
  <c r="BC3719" i="1"/>
  <c r="AX3718" i="1"/>
  <c r="BC3718" i="1"/>
  <c r="AX3717" i="1"/>
  <c r="BC3717" i="1"/>
  <c r="AX3716" i="1"/>
  <c r="BC3716" i="1"/>
  <c r="AX3715" i="1"/>
  <c r="BC3715" i="1"/>
  <c r="AX3714" i="1"/>
  <c r="BC3714" i="1"/>
  <c r="AX3713" i="1"/>
  <c r="BC3713" i="1"/>
  <c r="AX3712" i="1"/>
  <c r="BC3712" i="1"/>
  <c r="AX3711" i="1"/>
  <c r="BC3711" i="1"/>
  <c r="AX3710" i="1"/>
  <c r="BC3710" i="1"/>
  <c r="AX3709" i="1"/>
  <c r="BC3709" i="1"/>
  <c r="AX3708" i="1"/>
  <c r="BC3708" i="1"/>
  <c r="AX3707" i="1"/>
  <c r="BC3707" i="1"/>
  <c r="AX3706" i="1"/>
  <c r="BC3706" i="1"/>
  <c r="AX3705" i="1"/>
  <c r="BC3705" i="1"/>
  <c r="AX3704" i="1"/>
  <c r="BC3704" i="1"/>
  <c r="AX3703" i="1"/>
  <c r="BC3703" i="1"/>
  <c r="AX3702" i="1"/>
  <c r="BC3702" i="1"/>
  <c r="AX3701" i="1"/>
  <c r="BC3701" i="1"/>
  <c r="AX3700" i="1"/>
  <c r="BC3700" i="1"/>
  <c r="AX3699" i="1"/>
  <c r="BC3699" i="1"/>
  <c r="AX3698" i="1"/>
  <c r="BC3698" i="1"/>
  <c r="AX3697" i="1"/>
  <c r="BC3697" i="1"/>
  <c r="AX3696" i="1"/>
  <c r="BC3696" i="1"/>
  <c r="AX3695" i="1"/>
  <c r="BC3695" i="1"/>
  <c r="AX3694" i="1"/>
  <c r="BC3694" i="1"/>
  <c r="AX3660" i="1"/>
  <c r="BC3660" i="1"/>
  <c r="AX3659" i="1"/>
  <c r="BC3659" i="1"/>
  <c r="AX3658" i="1"/>
  <c r="BC3658" i="1"/>
  <c r="AX3657" i="1"/>
  <c r="BC3657" i="1"/>
  <c r="AX3656" i="1"/>
  <c r="BC3656" i="1"/>
  <c r="AX3655" i="1"/>
  <c r="BC3655" i="1"/>
  <c r="AX3654" i="1"/>
  <c r="BC3654" i="1"/>
  <c r="AX3653" i="1"/>
  <c r="BC3653" i="1"/>
  <c r="AX3652" i="1"/>
  <c r="BC3652" i="1"/>
  <c r="AX3651" i="1"/>
  <c r="BC3651" i="1"/>
  <c r="AX3650" i="1"/>
  <c r="BC3650" i="1"/>
  <c r="AX3649" i="1"/>
  <c r="BC3649" i="1"/>
  <c r="AX3648" i="1"/>
  <c r="BC3648" i="1"/>
  <c r="AX3647" i="1"/>
  <c r="BC3647" i="1"/>
  <c r="AX3646" i="1"/>
  <c r="BC3646" i="1"/>
  <c r="AX3645" i="1"/>
  <c r="BC3645" i="1"/>
  <c r="AX3644" i="1"/>
  <c r="BC3644" i="1"/>
  <c r="AX3643" i="1"/>
  <c r="BC3643" i="1"/>
  <c r="AX3642" i="1"/>
  <c r="BC3642" i="1"/>
  <c r="AX3641" i="1"/>
  <c r="BC3641" i="1"/>
  <c r="AX3640" i="1"/>
  <c r="BC3640" i="1"/>
  <c r="AX3639" i="1"/>
  <c r="BC3639" i="1"/>
  <c r="AX3638" i="1"/>
  <c r="BC3638" i="1"/>
  <c r="AX3637" i="1"/>
  <c r="BC3637" i="1"/>
  <c r="AX3636" i="1"/>
  <c r="BC3636" i="1"/>
  <c r="AX3633" i="1"/>
  <c r="BC3633" i="1"/>
  <c r="AX3632" i="1"/>
  <c r="BC3632" i="1"/>
  <c r="AX3629" i="1"/>
  <c r="BC3629" i="1"/>
  <c r="AX3628" i="1"/>
  <c r="BC3628" i="1"/>
  <c r="AX3625" i="1"/>
  <c r="BC3625" i="1"/>
  <c r="AX3624" i="1"/>
  <c r="BC3624" i="1"/>
  <c r="AX3621" i="1"/>
  <c r="BC3621" i="1"/>
  <c r="AX3620" i="1"/>
  <c r="BC3620" i="1"/>
  <c r="AX3617" i="1"/>
  <c r="BC3617" i="1"/>
  <c r="AX3616" i="1"/>
  <c r="BC3616" i="1"/>
  <c r="AX3613" i="1"/>
  <c r="BC3613" i="1"/>
  <c r="AX3612" i="1"/>
  <c r="BC3612" i="1"/>
  <c r="AX3609" i="1"/>
  <c r="BC3609" i="1"/>
  <c r="AX3608" i="1"/>
  <c r="BC3608" i="1"/>
  <c r="AX3605" i="1"/>
  <c r="BC3605" i="1"/>
  <c r="AX3604" i="1"/>
  <c r="BC3604" i="1"/>
  <c r="AX3601" i="1"/>
  <c r="BC3601" i="1"/>
  <c r="AX3600" i="1"/>
  <c r="BC3600" i="1"/>
  <c r="AX3597" i="1"/>
  <c r="BC3597" i="1"/>
  <c r="AX3596" i="1"/>
  <c r="BC3596" i="1"/>
  <c r="AX3593" i="1"/>
  <c r="BC3593" i="1"/>
  <c r="AX3592" i="1"/>
  <c r="BC3592" i="1"/>
  <c r="AX3589" i="1"/>
  <c r="BC3589" i="1"/>
  <c r="AX3588" i="1"/>
  <c r="BC3588" i="1"/>
  <c r="AX3585" i="1"/>
  <c r="BC3585" i="1"/>
  <c r="AX3584" i="1"/>
  <c r="BC3584" i="1"/>
  <c r="AX3581" i="1"/>
  <c r="BC3581" i="1"/>
  <c r="AX3580" i="1"/>
  <c r="BC3580" i="1"/>
  <c r="AX3577" i="1"/>
  <c r="BC3577" i="1"/>
  <c r="AX3576" i="1"/>
  <c r="BC3576" i="1"/>
  <c r="AX3573" i="1"/>
  <c r="BC3573" i="1"/>
  <c r="AX3572" i="1"/>
  <c r="BC3572" i="1"/>
  <c r="AX3569" i="1"/>
  <c r="BC3569" i="1"/>
  <c r="AX3568" i="1"/>
  <c r="BC3568" i="1"/>
  <c r="AX3565" i="1"/>
  <c r="BC3565" i="1"/>
  <c r="AX3564" i="1"/>
  <c r="BC3564" i="1"/>
  <c r="AX3561" i="1"/>
  <c r="BC3561" i="1"/>
  <c r="AX3560" i="1"/>
  <c r="BC3560" i="1"/>
  <c r="AX3557" i="1"/>
  <c r="BC3557" i="1"/>
  <c r="AX3556" i="1"/>
  <c r="BC3556" i="1"/>
  <c r="AX3553" i="1"/>
  <c r="BC3553" i="1"/>
  <c r="AX3552" i="1"/>
  <c r="BC3552" i="1"/>
  <c r="AX3549" i="1"/>
  <c r="BC3549" i="1"/>
  <c r="AX3548" i="1"/>
  <c r="BC3548" i="1"/>
  <c r="AX3545" i="1"/>
  <c r="BC3545" i="1"/>
  <c r="AX3544" i="1"/>
  <c r="BC3544" i="1"/>
  <c r="AX3541" i="1"/>
  <c r="BC3541" i="1"/>
  <c r="AX3540" i="1"/>
  <c r="BC3540" i="1"/>
  <c r="AX3537" i="1"/>
  <c r="BC3537" i="1"/>
  <c r="AX3536" i="1"/>
  <c r="BC3536" i="1"/>
  <c r="AX3533" i="1"/>
  <c r="BC3533" i="1"/>
  <c r="AX3532" i="1"/>
  <c r="BC3532" i="1"/>
  <c r="AX3529" i="1"/>
  <c r="BC3529" i="1"/>
  <c r="AX3528" i="1"/>
  <c r="BC3528" i="1"/>
  <c r="AX3525" i="1"/>
  <c r="BC3525" i="1"/>
  <c r="AX3524" i="1"/>
  <c r="BC3524" i="1"/>
  <c r="AX3521" i="1"/>
  <c r="BC3521" i="1"/>
  <c r="AX3520" i="1"/>
  <c r="BC3520" i="1"/>
  <c r="AX3517" i="1"/>
  <c r="BC3517" i="1"/>
  <c r="AX3516" i="1"/>
  <c r="BC3516" i="1"/>
  <c r="AX3513" i="1"/>
  <c r="BC3513" i="1"/>
  <c r="AX3512" i="1"/>
  <c r="BC3512" i="1"/>
  <c r="AX3509" i="1"/>
  <c r="BC3509" i="1"/>
  <c r="AX3508" i="1"/>
  <c r="BC3508" i="1"/>
  <c r="AX3505" i="1"/>
  <c r="BC3505" i="1"/>
  <c r="AX3504" i="1"/>
  <c r="BC3504" i="1"/>
  <c r="AX3501" i="1"/>
  <c r="BC3501" i="1"/>
  <c r="AX3500" i="1"/>
  <c r="BC3500" i="1"/>
  <c r="AX3497" i="1"/>
  <c r="BC3497" i="1"/>
  <c r="AX3496" i="1"/>
  <c r="BC3496" i="1"/>
  <c r="AX3493" i="1"/>
  <c r="BC3493" i="1"/>
  <c r="AX3492" i="1"/>
  <c r="BC3492" i="1"/>
  <c r="AX3489" i="1"/>
  <c r="BC3489" i="1"/>
  <c r="AX3488" i="1"/>
  <c r="BC3488" i="1"/>
  <c r="AX3485" i="1"/>
  <c r="BC3485" i="1"/>
  <c r="AX3484" i="1"/>
  <c r="BC3484" i="1"/>
  <c r="AX3481" i="1"/>
  <c r="BC3481" i="1"/>
  <c r="AX3480" i="1"/>
  <c r="BC3480" i="1"/>
  <c r="AX3477" i="1"/>
  <c r="BC3477" i="1"/>
  <c r="AX3476" i="1"/>
  <c r="BC3476" i="1"/>
  <c r="AX3473" i="1"/>
  <c r="BC3473" i="1"/>
  <c r="AX3472" i="1"/>
  <c r="BC3472" i="1"/>
  <c r="AX3469" i="1"/>
  <c r="BC3469" i="1"/>
  <c r="AX3468" i="1"/>
  <c r="BC3468" i="1"/>
  <c r="AX3465" i="1"/>
  <c r="BC3465" i="1"/>
  <c r="AX3464" i="1"/>
  <c r="BC3464" i="1"/>
  <c r="AX3461" i="1"/>
  <c r="BC3461" i="1"/>
  <c r="AX3460" i="1"/>
  <c r="BC3460" i="1"/>
  <c r="AX3457" i="1"/>
  <c r="BC3457" i="1"/>
  <c r="AX3456" i="1"/>
  <c r="BC3456" i="1"/>
  <c r="AX3453" i="1"/>
  <c r="BC3453" i="1"/>
  <c r="AX3452" i="1"/>
  <c r="BC3452" i="1"/>
  <c r="AX3449" i="1"/>
  <c r="BC3449" i="1"/>
  <c r="AX3448" i="1"/>
  <c r="BC3448" i="1"/>
  <c r="AX3445" i="1"/>
  <c r="BC3445" i="1"/>
  <c r="AX3444" i="1"/>
  <c r="BC3444" i="1"/>
  <c r="AX3441" i="1"/>
  <c r="BC3441" i="1"/>
  <c r="AX3440" i="1"/>
  <c r="BC3440" i="1"/>
  <c r="AX3437" i="1"/>
  <c r="BC3437" i="1"/>
  <c r="AX3436" i="1"/>
  <c r="BC3436" i="1"/>
  <c r="AX3433" i="1"/>
  <c r="BC3433" i="1"/>
  <c r="AX3432" i="1"/>
  <c r="BC3432" i="1"/>
  <c r="AX3429" i="1"/>
  <c r="BC3429" i="1"/>
  <c r="AX3428" i="1"/>
  <c r="BC3428" i="1"/>
  <c r="AX3425" i="1"/>
  <c r="BC3425" i="1"/>
  <c r="AX3424" i="1"/>
  <c r="BC3424" i="1"/>
  <c r="AX3421" i="1"/>
  <c r="BC3421" i="1"/>
  <c r="AX3420" i="1"/>
  <c r="BC3420" i="1"/>
  <c r="AX3417" i="1"/>
  <c r="BC3417" i="1"/>
  <c r="AX3416" i="1"/>
  <c r="BC3416" i="1"/>
  <c r="AX3413" i="1"/>
  <c r="BC3413" i="1"/>
  <c r="AX3412" i="1"/>
  <c r="BC3412" i="1"/>
  <c r="AX3409" i="1"/>
  <c r="BC3409" i="1"/>
  <c r="AX3408" i="1"/>
  <c r="BC3408" i="1"/>
  <c r="AX3405" i="1"/>
  <c r="BC3405" i="1"/>
  <c r="AX3404" i="1"/>
  <c r="BC3404" i="1"/>
  <c r="AX3401" i="1"/>
  <c r="BC3401" i="1"/>
  <c r="AX3400" i="1"/>
  <c r="BC3400" i="1"/>
  <c r="AX3397" i="1"/>
  <c r="BC3397" i="1"/>
  <c r="AX3396" i="1"/>
  <c r="BC3396" i="1"/>
  <c r="AX3393" i="1"/>
  <c r="BC3393" i="1"/>
  <c r="AX3392" i="1"/>
  <c r="BC3392" i="1"/>
  <c r="AX3389" i="1"/>
  <c r="BC3389" i="1"/>
  <c r="AX3388" i="1"/>
  <c r="BC3388" i="1"/>
  <c r="AX3385" i="1"/>
  <c r="BC3385" i="1"/>
  <c r="AX3384" i="1"/>
  <c r="BC3384" i="1"/>
  <c r="AX3381" i="1"/>
  <c r="BC3381" i="1"/>
  <c r="AX3380" i="1"/>
  <c r="BC3380" i="1"/>
  <c r="AX3377" i="1"/>
  <c r="BC3377" i="1"/>
  <c r="AX3376" i="1"/>
  <c r="BC3376" i="1"/>
  <c r="AX3373" i="1"/>
  <c r="BC3373" i="1"/>
  <c r="AX3372" i="1"/>
  <c r="BC3372" i="1"/>
  <c r="AX3369" i="1"/>
  <c r="BC3369" i="1"/>
  <c r="AX3368" i="1"/>
  <c r="BC3368" i="1"/>
  <c r="AX3365" i="1"/>
  <c r="BC3365" i="1"/>
  <c r="AX3364" i="1"/>
  <c r="BC3364" i="1"/>
  <c r="AX3361" i="1"/>
  <c r="BC3361" i="1"/>
  <c r="AX3360" i="1"/>
  <c r="BC3360" i="1"/>
  <c r="AX3357" i="1"/>
  <c r="BC3357" i="1"/>
  <c r="AX3356" i="1"/>
  <c r="BC3356" i="1"/>
  <c r="AX3353" i="1"/>
  <c r="BC3353" i="1"/>
  <c r="AX3352" i="1"/>
  <c r="BC3352" i="1"/>
  <c r="AX3349" i="1"/>
  <c r="BC3349" i="1"/>
  <c r="AX3348" i="1"/>
  <c r="BC3348" i="1"/>
  <c r="AX3345" i="1"/>
  <c r="BC3345" i="1"/>
  <c r="AX3344" i="1"/>
  <c r="BC3344" i="1"/>
  <c r="AX3341" i="1"/>
  <c r="BC3341" i="1"/>
  <c r="AX3340" i="1"/>
  <c r="BC3340" i="1"/>
  <c r="AX3337" i="1"/>
  <c r="BC3337" i="1"/>
  <c r="AX3336" i="1"/>
  <c r="BC3336" i="1"/>
  <c r="AX3333" i="1"/>
  <c r="BC3333" i="1"/>
  <c r="AX3332" i="1"/>
  <c r="BC3332" i="1"/>
  <c r="AX3329" i="1"/>
  <c r="BC3329" i="1"/>
  <c r="AX3328" i="1"/>
  <c r="BC3328" i="1"/>
  <c r="AX3325" i="1"/>
  <c r="BC3325" i="1"/>
  <c r="AX3324" i="1"/>
  <c r="BC3324" i="1"/>
  <c r="AX3321" i="1"/>
  <c r="BC3321" i="1"/>
  <c r="AX3320" i="1"/>
  <c r="BC3320" i="1"/>
  <c r="AX3317" i="1"/>
  <c r="BC3317" i="1"/>
  <c r="AX3316" i="1"/>
  <c r="BC3316" i="1"/>
  <c r="AX3313" i="1"/>
  <c r="BC3313" i="1"/>
  <c r="AX3312" i="1"/>
  <c r="BC3312" i="1"/>
  <c r="AX3309" i="1"/>
  <c r="BC3309" i="1"/>
  <c r="AX3308" i="1"/>
  <c r="BC3308" i="1"/>
  <c r="AX3305" i="1"/>
  <c r="BC3305" i="1"/>
  <c r="AX3304" i="1"/>
  <c r="BC3304" i="1"/>
  <c r="AX3301" i="1"/>
  <c r="BC3301" i="1"/>
  <c r="AX3300" i="1"/>
  <c r="BC3300" i="1"/>
  <c r="AX3297" i="1"/>
  <c r="BC3297" i="1"/>
  <c r="AX3296" i="1"/>
  <c r="BC3296" i="1"/>
  <c r="AX3293" i="1"/>
  <c r="BC3293" i="1"/>
  <c r="AX3292" i="1"/>
  <c r="BC3292" i="1"/>
  <c r="AX3289" i="1"/>
  <c r="BC3289" i="1"/>
  <c r="AX3288" i="1"/>
  <c r="BC3288" i="1"/>
  <c r="AX3285" i="1"/>
  <c r="BC3285" i="1"/>
  <c r="AX3284" i="1"/>
  <c r="BC3284" i="1"/>
  <c r="AX3281" i="1"/>
  <c r="BC3281" i="1"/>
  <c r="AX3280" i="1"/>
  <c r="BC3280" i="1"/>
  <c r="AX3277" i="1"/>
  <c r="BC3277" i="1"/>
  <c r="AX3276" i="1"/>
  <c r="BC3276" i="1"/>
  <c r="AX3273" i="1"/>
  <c r="BC3273" i="1"/>
  <c r="AX3272" i="1"/>
  <c r="BC3272" i="1"/>
  <c r="AX3269" i="1"/>
  <c r="BC3269" i="1"/>
  <c r="AX3268" i="1"/>
  <c r="BC3268" i="1"/>
  <c r="AX3265" i="1"/>
  <c r="BC3265" i="1"/>
  <c r="AX3264" i="1"/>
  <c r="BC3264" i="1"/>
  <c r="AX3261" i="1"/>
  <c r="BC3261" i="1"/>
  <c r="AX3260" i="1"/>
  <c r="BC3260" i="1"/>
  <c r="AX3257" i="1"/>
  <c r="BC3257" i="1"/>
  <c r="AX3256" i="1"/>
  <c r="BC3256" i="1"/>
  <c r="AX3253" i="1"/>
  <c r="BC3253" i="1"/>
  <c r="AX3252" i="1"/>
  <c r="BC3252" i="1"/>
  <c r="AX3249" i="1"/>
  <c r="BC3249" i="1"/>
  <c r="AX3248" i="1"/>
  <c r="BC3248" i="1"/>
  <c r="AX3245" i="1"/>
  <c r="BC3245" i="1"/>
  <c r="AX3244" i="1"/>
  <c r="BC3244" i="1"/>
  <c r="AX3241" i="1"/>
  <c r="BC3241" i="1"/>
  <c r="AX3240" i="1"/>
  <c r="BC3240" i="1"/>
  <c r="AX3237" i="1"/>
  <c r="BC3237" i="1"/>
  <c r="AX3236" i="1"/>
  <c r="BC3236" i="1"/>
  <c r="AX3233" i="1"/>
  <c r="BC3233" i="1"/>
  <c r="AX3232" i="1"/>
  <c r="BC3232" i="1"/>
  <c r="AX3229" i="1"/>
  <c r="BC3229" i="1"/>
  <c r="AX3759" i="1"/>
  <c r="BA3759" i="1"/>
  <c r="BA3758" i="1"/>
  <c r="BA3757" i="1"/>
  <c r="BA3756" i="1"/>
  <c r="BA3755" i="1"/>
  <c r="BA3754" i="1"/>
  <c r="BA3753" i="1"/>
  <c r="BA3752" i="1"/>
  <c r="BA3751" i="1"/>
  <c r="BA3750" i="1"/>
  <c r="AX3693" i="1"/>
  <c r="BA3693" i="1"/>
  <c r="BA3692" i="1"/>
  <c r="BA3691" i="1"/>
  <c r="BA3690" i="1"/>
  <c r="BA3689" i="1"/>
  <c r="BA3688" i="1"/>
  <c r="BA3687" i="1"/>
  <c r="BA3686" i="1"/>
  <c r="AX3111" i="1"/>
  <c r="BC3111" i="1"/>
  <c r="AX3110" i="1"/>
  <c r="BC3110" i="1"/>
  <c r="AX3107" i="1"/>
  <c r="BC3107" i="1"/>
  <c r="AX3106" i="1"/>
  <c r="BC3106" i="1"/>
  <c r="AX3103" i="1"/>
  <c r="BC3103" i="1"/>
  <c r="AX3102" i="1"/>
  <c r="BC3102" i="1"/>
  <c r="AX3099" i="1"/>
  <c r="BC3099" i="1"/>
  <c r="AX3098" i="1"/>
  <c r="BC3098" i="1"/>
  <c r="AX3095" i="1"/>
  <c r="BC3095" i="1"/>
  <c r="AX3094" i="1"/>
  <c r="BC3094" i="1"/>
  <c r="AX3091" i="1"/>
  <c r="BC3091" i="1"/>
  <c r="AX3090" i="1"/>
  <c r="BC3090" i="1"/>
  <c r="AX3087" i="1"/>
  <c r="BC3087" i="1"/>
  <c r="AX3086" i="1"/>
  <c r="BC3086" i="1"/>
  <c r="AX3083" i="1"/>
  <c r="BC3083" i="1"/>
  <c r="AX3082" i="1"/>
  <c r="BC3082" i="1"/>
  <c r="AX3079" i="1"/>
  <c r="BC3079" i="1"/>
  <c r="AX3078" i="1"/>
  <c r="BC3078" i="1"/>
  <c r="AX3075" i="1"/>
  <c r="BC3075" i="1"/>
  <c r="AX3074" i="1"/>
  <c r="BC3074" i="1"/>
  <c r="AX3071" i="1"/>
  <c r="BC3071" i="1"/>
  <c r="AX3070" i="1"/>
  <c r="BC3070" i="1"/>
  <c r="AX3067" i="1"/>
  <c r="BC3067" i="1"/>
  <c r="AX3066" i="1"/>
  <c r="BC3066" i="1"/>
  <c r="AX3063" i="1"/>
  <c r="BC3063" i="1"/>
  <c r="AX3062" i="1"/>
  <c r="BC3062" i="1"/>
  <c r="AX3059" i="1"/>
  <c r="BC3059" i="1"/>
  <c r="AX3058" i="1"/>
  <c r="BC3058" i="1"/>
  <c r="AX3055" i="1"/>
  <c r="BC3055" i="1"/>
  <c r="AX3054" i="1"/>
  <c r="BC3054" i="1"/>
  <c r="AX3051" i="1"/>
  <c r="BC3051" i="1"/>
  <c r="AX3050" i="1"/>
  <c r="BC3050" i="1"/>
  <c r="AX3047" i="1"/>
  <c r="BC3047" i="1"/>
  <c r="AX3046" i="1"/>
  <c r="BC3046" i="1"/>
  <c r="AX3043" i="1"/>
  <c r="BC3043" i="1"/>
  <c r="AX3042" i="1"/>
  <c r="BC3042" i="1"/>
  <c r="AX3039" i="1"/>
  <c r="BC3039" i="1"/>
  <c r="AX3038" i="1"/>
  <c r="BC3038" i="1"/>
  <c r="AX3035" i="1"/>
  <c r="BC3035" i="1"/>
  <c r="AX3034" i="1"/>
  <c r="BC3034" i="1"/>
  <c r="AX3031" i="1"/>
  <c r="BC3031" i="1"/>
  <c r="AX3030" i="1"/>
  <c r="BC3030" i="1"/>
  <c r="AX3027" i="1"/>
  <c r="BC3027" i="1"/>
  <c r="AX3026" i="1"/>
  <c r="BC3026" i="1"/>
  <c r="AX3023" i="1"/>
  <c r="BC3023" i="1"/>
  <c r="AX3022" i="1"/>
  <c r="BC3022" i="1"/>
  <c r="AX3019" i="1"/>
  <c r="BC3019" i="1"/>
  <c r="AX3018" i="1"/>
  <c r="BC3018" i="1"/>
  <c r="AX3015" i="1"/>
  <c r="BC3015" i="1"/>
  <c r="AX3014" i="1"/>
  <c r="BC3014" i="1"/>
  <c r="AX3011" i="1"/>
  <c r="BC3011" i="1"/>
  <c r="AX3010" i="1"/>
  <c r="BC3010" i="1"/>
  <c r="AX3007" i="1"/>
  <c r="BC3007" i="1"/>
  <c r="AX3006" i="1"/>
  <c r="BC3006" i="1"/>
  <c r="AX3003" i="1"/>
  <c r="BC3003" i="1"/>
  <c r="AX3002" i="1"/>
  <c r="BC3002" i="1"/>
  <c r="AX2999" i="1"/>
  <c r="BC2999" i="1"/>
  <c r="AX2998" i="1"/>
  <c r="BC2998" i="1"/>
  <c r="AX2995" i="1"/>
  <c r="BC2995" i="1"/>
  <c r="AX2994" i="1"/>
  <c r="BC2994" i="1"/>
  <c r="AX2991" i="1"/>
  <c r="BC2991" i="1"/>
  <c r="AX2990" i="1"/>
  <c r="BC2990" i="1"/>
  <c r="AX2987" i="1"/>
  <c r="BC2987" i="1"/>
  <c r="AX2986" i="1"/>
  <c r="BC2986" i="1"/>
  <c r="AX2983" i="1"/>
  <c r="BC2983" i="1"/>
  <c r="AX2982" i="1"/>
  <c r="BC2982" i="1"/>
  <c r="AX2979" i="1"/>
  <c r="BC2979" i="1"/>
  <c r="AX2978" i="1"/>
  <c r="BC2978" i="1"/>
  <c r="AX2975" i="1"/>
  <c r="BC2975" i="1"/>
  <c r="AX2974" i="1"/>
  <c r="BC2974" i="1"/>
  <c r="AX2971" i="1"/>
  <c r="BC2971" i="1"/>
  <c r="AX2970" i="1"/>
  <c r="BC2970" i="1"/>
  <c r="AX2967" i="1"/>
  <c r="BC2967" i="1"/>
  <c r="AX2966" i="1"/>
  <c r="BC2966" i="1"/>
  <c r="AX2963" i="1"/>
  <c r="BC2963" i="1"/>
  <c r="AX2962" i="1"/>
  <c r="BC2962" i="1"/>
  <c r="AX2959" i="1"/>
  <c r="BC2959" i="1"/>
  <c r="AX2958" i="1"/>
  <c r="BC2958" i="1"/>
  <c r="AX2955" i="1"/>
  <c r="BC2955" i="1"/>
  <c r="AX2954" i="1"/>
  <c r="BC2954" i="1"/>
  <c r="AX2951" i="1"/>
  <c r="BC2951" i="1"/>
  <c r="AX2950" i="1"/>
  <c r="BC2950" i="1"/>
  <c r="AX2947" i="1"/>
  <c r="BC2947" i="1"/>
  <c r="AX2946" i="1"/>
  <c r="BC2946" i="1"/>
  <c r="AX2943" i="1"/>
  <c r="BC2943" i="1"/>
  <c r="AX2942" i="1"/>
  <c r="BC2942" i="1"/>
  <c r="AX2939" i="1"/>
  <c r="BC2939" i="1"/>
  <c r="AX2938" i="1"/>
  <c r="BC2938" i="1"/>
  <c r="AX2935" i="1"/>
  <c r="BC2935" i="1"/>
  <c r="AX2934" i="1"/>
  <c r="BC2934" i="1"/>
  <c r="AX2931" i="1"/>
  <c r="BC2931" i="1"/>
  <c r="AX2930" i="1"/>
  <c r="BC2930" i="1"/>
  <c r="AX2927" i="1"/>
  <c r="BC2927" i="1"/>
  <c r="AX2926" i="1"/>
  <c r="BC2926" i="1"/>
  <c r="AX2923" i="1"/>
  <c r="BC2923" i="1"/>
  <c r="AX2922" i="1"/>
  <c r="BC2922" i="1"/>
  <c r="AX2919" i="1"/>
  <c r="BC2919" i="1"/>
  <c r="AX2918" i="1"/>
  <c r="BC2918" i="1"/>
  <c r="AX2915" i="1"/>
  <c r="BC2915" i="1"/>
  <c r="AX2914" i="1"/>
  <c r="BC2914" i="1"/>
  <c r="AX2911" i="1"/>
  <c r="BC2911" i="1"/>
  <c r="AX2910" i="1"/>
  <c r="BC2910" i="1"/>
  <c r="AX2907" i="1"/>
  <c r="BC2907" i="1"/>
  <c r="AX2906" i="1"/>
  <c r="BC2906" i="1"/>
  <c r="AX2903" i="1"/>
  <c r="BC2903" i="1"/>
  <c r="AX2902" i="1"/>
  <c r="BC2902" i="1"/>
  <c r="AX2899" i="1"/>
  <c r="BC2899" i="1"/>
  <c r="AX2898" i="1"/>
  <c r="BC2898" i="1"/>
  <c r="AX2895" i="1"/>
  <c r="BC2895" i="1"/>
  <c r="AX2894" i="1"/>
  <c r="BC2894" i="1"/>
  <c r="AX2891" i="1"/>
  <c r="BC2891" i="1"/>
  <c r="AX2890" i="1"/>
  <c r="BC2890" i="1"/>
  <c r="AX2887" i="1"/>
  <c r="BC2887" i="1"/>
  <c r="AX2886" i="1"/>
  <c r="BC2886" i="1"/>
  <c r="AX2883" i="1"/>
  <c r="BC2883" i="1"/>
  <c r="AX2882" i="1"/>
  <c r="BC2882" i="1"/>
  <c r="AX2879" i="1"/>
  <c r="BC2879" i="1"/>
  <c r="AX2878" i="1"/>
  <c r="BC2878" i="1"/>
  <c r="AX2875" i="1"/>
  <c r="BC2875" i="1"/>
  <c r="AX2874" i="1"/>
  <c r="BC2874" i="1"/>
  <c r="AX2871" i="1"/>
  <c r="BC2871" i="1"/>
  <c r="AX2870" i="1"/>
  <c r="BC2870" i="1"/>
  <c r="AX2867" i="1"/>
  <c r="BC2867" i="1"/>
  <c r="AX2866" i="1"/>
  <c r="BC2866" i="1"/>
  <c r="AX2863" i="1"/>
  <c r="BC2863" i="1"/>
  <c r="AX2862" i="1"/>
  <c r="BC2862" i="1"/>
  <c r="AX2859" i="1"/>
  <c r="BC2859" i="1"/>
  <c r="AX2858" i="1"/>
  <c r="BC2858" i="1"/>
  <c r="AX2855" i="1"/>
  <c r="BC2855" i="1"/>
  <c r="AX2854" i="1"/>
  <c r="BC2854" i="1"/>
  <c r="AX2851" i="1"/>
  <c r="BC2851" i="1"/>
  <c r="AX2850" i="1"/>
  <c r="BC2850" i="1"/>
  <c r="AX2847" i="1"/>
  <c r="BC2847" i="1"/>
  <c r="AX2846" i="1"/>
  <c r="BC2846" i="1"/>
  <c r="AX2843" i="1"/>
  <c r="BC2843" i="1"/>
  <c r="AX2842" i="1"/>
  <c r="BC2842" i="1"/>
  <c r="AX2839" i="1"/>
  <c r="BC2839" i="1"/>
  <c r="AX2838" i="1"/>
  <c r="BC2838" i="1"/>
  <c r="AX2835" i="1"/>
  <c r="BC2835" i="1"/>
  <c r="AX2834" i="1"/>
  <c r="BC2834" i="1"/>
  <c r="AX2831" i="1"/>
  <c r="BC2831" i="1"/>
  <c r="AX2830" i="1"/>
  <c r="BC2830" i="1"/>
  <c r="AX2827" i="1"/>
  <c r="BC2827" i="1"/>
  <c r="AX2826" i="1"/>
  <c r="BC2826" i="1"/>
  <c r="AX2823" i="1"/>
  <c r="BC2823" i="1"/>
  <c r="AX2822" i="1"/>
  <c r="BC2822" i="1"/>
  <c r="AX2819" i="1"/>
  <c r="BC2819" i="1"/>
  <c r="AX2818" i="1"/>
  <c r="BC2818" i="1"/>
  <c r="AX2815" i="1"/>
  <c r="BC2815" i="1"/>
  <c r="AX2814" i="1"/>
  <c r="BC2814" i="1"/>
  <c r="AX2811" i="1"/>
  <c r="BC2811" i="1"/>
  <c r="AX2810" i="1"/>
  <c r="BC2810" i="1"/>
  <c r="AX2807" i="1"/>
  <c r="BC2807" i="1"/>
  <c r="AX2806" i="1"/>
  <c r="BC2806" i="1"/>
  <c r="AX2803" i="1"/>
  <c r="BC2803" i="1"/>
  <c r="AX2802" i="1"/>
  <c r="BC2802" i="1"/>
  <c r="AX2799" i="1"/>
  <c r="BC2799" i="1"/>
  <c r="AX2798" i="1"/>
  <c r="BC2798" i="1"/>
  <c r="AX2795" i="1"/>
  <c r="BC2795" i="1"/>
  <c r="AX2794" i="1"/>
  <c r="BC2794" i="1"/>
  <c r="AX2791" i="1"/>
  <c r="BC2791" i="1"/>
  <c r="AX2790" i="1"/>
  <c r="BC2790" i="1"/>
  <c r="AX2787" i="1"/>
  <c r="BC2787" i="1"/>
  <c r="AX2786" i="1"/>
  <c r="BC2786" i="1"/>
  <c r="AX2783" i="1"/>
  <c r="BC2783" i="1"/>
  <c r="AX2782" i="1"/>
  <c r="BC2782" i="1"/>
  <c r="AX2779" i="1"/>
  <c r="BC2779" i="1"/>
  <c r="AX2778" i="1"/>
  <c r="BC2778" i="1"/>
  <c r="AX2775" i="1"/>
  <c r="BC2775" i="1"/>
  <c r="AX2774" i="1"/>
  <c r="BC2774" i="1"/>
  <c r="AX2771" i="1"/>
  <c r="BC2771" i="1"/>
  <c r="AX2770" i="1"/>
  <c r="BC2770" i="1"/>
  <c r="AX2767" i="1"/>
  <c r="BC2767" i="1"/>
  <c r="AX2766" i="1"/>
  <c r="BC2766" i="1"/>
  <c r="AX2763" i="1"/>
  <c r="BC2763" i="1"/>
  <c r="AX2762" i="1"/>
  <c r="BC2762" i="1"/>
  <c r="AX2759" i="1"/>
  <c r="BC2759" i="1"/>
  <c r="AX2758" i="1"/>
  <c r="BC2758" i="1"/>
  <c r="AX2755" i="1"/>
  <c r="BC2755" i="1"/>
  <c r="AX2754" i="1"/>
  <c r="BC2754" i="1"/>
  <c r="AX2751" i="1"/>
  <c r="BC2751" i="1"/>
  <c r="AX2750" i="1"/>
  <c r="BC2750" i="1"/>
  <c r="AX2747" i="1"/>
  <c r="BC2747" i="1"/>
  <c r="AX2746" i="1"/>
  <c r="BC2746" i="1"/>
  <c r="AX2743" i="1"/>
  <c r="BC2743" i="1"/>
  <c r="AX2742" i="1"/>
  <c r="BC2742" i="1"/>
  <c r="AX2739" i="1"/>
  <c r="BC2739" i="1"/>
  <c r="AX2738" i="1"/>
  <c r="BC2738" i="1"/>
  <c r="AX2735" i="1"/>
  <c r="BC2735" i="1"/>
  <c r="AX2734" i="1"/>
  <c r="BC2734" i="1"/>
  <c r="AX2731" i="1"/>
  <c r="BC2731" i="1"/>
  <c r="AX2730" i="1"/>
  <c r="BC2730" i="1"/>
  <c r="AX2727" i="1"/>
  <c r="BC2727" i="1"/>
  <c r="AX2726" i="1"/>
  <c r="BC2726" i="1"/>
  <c r="AX2723" i="1"/>
  <c r="BC2723" i="1"/>
  <c r="AX2722" i="1"/>
  <c r="BC2722" i="1"/>
  <c r="AX2719" i="1"/>
  <c r="BC2719" i="1"/>
  <c r="AX2718" i="1"/>
  <c r="BC2718" i="1"/>
  <c r="AX2715" i="1"/>
  <c r="BC2715" i="1"/>
  <c r="AX2714" i="1"/>
  <c r="BC2714" i="1"/>
  <c r="AX2711" i="1"/>
  <c r="BC2711" i="1"/>
  <c r="AX2710" i="1"/>
  <c r="BC2710" i="1"/>
  <c r="AX2707" i="1"/>
  <c r="BC2707" i="1"/>
  <c r="AX2706" i="1"/>
  <c r="BC2706" i="1"/>
  <c r="AX2703" i="1"/>
  <c r="BC2703" i="1"/>
  <c r="AX2702" i="1"/>
  <c r="BC2702" i="1"/>
  <c r="AX2699" i="1"/>
  <c r="BC2699" i="1"/>
  <c r="AX2698" i="1"/>
  <c r="BC2698" i="1"/>
  <c r="AX2695" i="1"/>
  <c r="BC2695" i="1"/>
  <c r="AX2694" i="1"/>
  <c r="BC2694" i="1"/>
  <c r="AX2691" i="1"/>
  <c r="BC2691" i="1"/>
  <c r="AX2690" i="1"/>
  <c r="BC2690" i="1"/>
  <c r="AX2687" i="1"/>
  <c r="BC2687" i="1"/>
  <c r="AX2686" i="1"/>
  <c r="BC2686" i="1"/>
  <c r="AX2683" i="1"/>
  <c r="BC2683" i="1"/>
  <c r="AX2682" i="1"/>
  <c r="BC2682" i="1"/>
  <c r="AX2679" i="1"/>
  <c r="BC2679" i="1"/>
  <c r="AX2678" i="1"/>
  <c r="BC2678" i="1"/>
  <c r="AX2675" i="1"/>
  <c r="BC2675" i="1"/>
  <c r="AX2674" i="1"/>
  <c r="BC2674" i="1"/>
  <c r="AX2671" i="1"/>
  <c r="BC2671" i="1"/>
  <c r="AX2670" i="1"/>
  <c r="BC2670" i="1"/>
  <c r="AX2667" i="1"/>
  <c r="BC2667" i="1"/>
  <c r="AX2666" i="1"/>
  <c r="BC2666" i="1"/>
  <c r="AX2663" i="1"/>
  <c r="BC2663" i="1"/>
  <c r="AX2662" i="1"/>
  <c r="BC2662" i="1"/>
  <c r="AX2659" i="1"/>
  <c r="BC2659" i="1"/>
  <c r="AX2658" i="1"/>
  <c r="BC2658" i="1"/>
  <c r="AX2655" i="1"/>
  <c r="BC2655" i="1"/>
  <c r="AX2654" i="1"/>
  <c r="BC2654" i="1"/>
  <c r="AX2651" i="1"/>
  <c r="BC2651" i="1"/>
  <c r="AX2650" i="1"/>
  <c r="BC2650" i="1"/>
  <c r="AX2647" i="1"/>
  <c r="BC2647" i="1"/>
  <c r="AX2646" i="1"/>
  <c r="BC2646" i="1"/>
  <c r="AX2643" i="1"/>
  <c r="BC2643" i="1"/>
  <c r="AX2642" i="1"/>
  <c r="BC2642" i="1"/>
  <c r="AX2639" i="1"/>
  <c r="BC2639" i="1"/>
  <c r="AX2638" i="1"/>
  <c r="BC2638" i="1"/>
  <c r="AX2635" i="1"/>
  <c r="BC2635" i="1"/>
  <c r="AX2634" i="1"/>
  <c r="BC2634" i="1"/>
  <c r="AX2631" i="1"/>
  <c r="BC2631" i="1"/>
  <c r="AX2630" i="1"/>
  <c r="BC2630" i="1"/>
  <c r="AX2627" i="1"/>
  <c r="BC2627" i="1"/>
  <c r="AX2626" i="1"/>
  <c r="BC2626" i="1"/>
  <c r="AX2623" i="1"/>
  <c r="BC2623" i="1"/>
  <c r="AX2622" i="1"/>
  <c r="BC2622" i="1"/>
  <c r="AX2619" i="1"/>
  <c r="BC2619" i="1"/>
  <c r="AX2618" i="1"/>
  <c r="BC2618" i="1"/>
  <c r="AX2615" i="1"/>
  <c r="BC2615" i="1"/>
  <c r="AX2614" i="1"/>
  <c r="BC2614" i="1"/>
  <c r="AX2611" i="1"/>
  <c r="BC2611" i="1"/>
  <c r="AX2610" i="1"/>
  <c r="BC2610" i="1"/>
  <c r="AX2607" i="1"/>
  <c r="BC2607" i="1"/>
  <c r="AX2606" i="1"/>
  <c r="BC2606" i="1"/>
  <c r="AX2603" i="1"/>
  <c r="BC2603" i="1"/>
  <c r="AX2602" i="1"/>
  <c r="BC2602" i="1"/>
  <c r="AX2599" i="1"/>
  <c r="BC2599" i="1"/>
  <c r="AX2598" i="1"/>
  <c r="BC2598" i="1"/>
  <c r="AX2595" i="1"/>
  <c r="BC2595" i="1"/>
  <c r="AX2594" i="1"/>
  <c r="BC2594" i="1"/>
  <c r="AX2591" i="1"/>
  <c r="BC2591" i="1"/>
  <c r="AX2590" i="1"/>
  <c r="BC2590" i="1"/>
  <c r="AX2587" i="1"/>
  <c r="BC2587" i="1"/>
  <c r="AX2586" i="1"/>
  <c r="BC2586" i="1"/>
  <c r="AX2583" i="1"/>
  <c r="BC2583" i="1"/>
  <c r="AX2582" i="1"/>
  <c r="BC2582" i="1"/>
  <c r="AX2579" i="1"/>
  <c r="BC2579" i="1"/>
  <c r="AX2578" i="1"/>
  <c r="BC2578" i="1"/>
  <c r="AX2575" i="1"/>
  <c r="BC2575" i="1"/>
  <c r="AX2574" i="1"/>
  <c r="BC2574" i="1"/>
  <c r="AX2571" i="1"/>
  <c r="BC2571" i="1"/>
  <c r="AX2570" i="1"/>
  <c r="BC2570" i="1"/>
  <c r="AX2567" i="1"/>
  <c r="BC2567" i="1"/>
  <c r="AX2566" i="1"/>
  <c r="BC2566" i="1"/>
  <c r="AX2563" i="1"/>
  <c r="BC2563" i="1"/>
  <c r="AX2562" i="1"/>
  <c r="BC2562" i="1"/>
  <c r="AX2559" i="1"/>
  <c r="BC2559" i="1"/>
  <c r="AX2558" i="1"/>
  <c r="BC2558" i="1"/>
  <c r="AX2555" i="1"/>
  <c r="BC2555" i="1"/>
  <c r="AX2554" i="1"/>
  <c r="BC2554" i="1"/>
  <c r="AX2551" i="1"/>
  <c r="BC2551" i="1"/>
  <c r="AX2550" i="1"/>
  <c r="BC2550" i="1"/>
  <c r="AX2547" i="1"/>
  <c r="BC2547" i="1"/>
  <c r="AX2546" i="1"/>
  <c r="BC2546" i="1"/>
  <c r="AX2543" i="1"/>
  <c r="BC2543" i="1"/>
  <c r="AX2542" i="1"/>
  <c r="BC2542" i="1"/>
  <c r="AX2539" i="1"/>
  <c r="BC2539" i="1"/>
  <c r="AX2538" i="1"/>
  <c r="BC2538" i="1"/>
  <c r="AX2535" i="1"/>
  <c r="BC2535" i="1"/>
  <c r="AX2534" i="1"/>
  <c r="BC2534" i="1"/>
  <c r="AX2531" i="1"/>
  <c r="BC2531" i="1"/>
  <c r="AX2530" i="1"/>
  <c r="BC2530" i="1"/>
  <c r="AX2527" i="1"/>
  <c r="BC2527" i="1"/>
  <c r="AX2526" i="1"/>
  <c r="BC2526" i="1"/>
  <c r="AX2523" i="1"/>
  <c r="BC2523" i="1"/>
  <c r="AX2522" i="1"/>
  <c r="BC2522" i="1"/>
  <c r="AX2519" i="1"/>
  <c r="BC2519" i="1"/>
  <c r="AX2518" i="1"/>
  <c r="BC2518" i="1"/>
  <c r="AX2515" i="1"/>
  <c r="BC2515" i="1"/>
  <c r="AX2514" i="1"/>
  <c r="BC2514" i="1"/>
  <c r="AX2511" i="1"/>
  <c r="BC2511" i="1"/>
  <c r="AX2510" i="1"/>
  <c r="BC2510" i="1"/>
  <c r="AX2507" i="1"/>
  <c r="BC2507" i="1"/>
  <c r="AX2506" i="1"/>
  <c r="BC2506" i="1"/>
  <c r="AX2503" i="1"/>
  <c r="BC2503" i="1"/>
  <c r="AX2502" i="1"/>
  <c r="BC2502" i="1"/>
  <c r="AX2499" i="1"/>
  <c r="BC2499" i="1"/>
  <c r="AX2498" i="1"/>
  <c r="BC2498" i="1"/>
  <c r="AX2495" i="1"/>
  <c r="BC2495" i="1"/>
  <c r="AX2494" i="1"/>
  <c r="BC2494" i="1"/>
  <c r="AX2491" i="1"/>
  <c r="BC2491" i="1"/>
  <c r="AX2490" i="1"/>
  <c r="BC2490" i="1"/>
  <c r="AX2487" i="1"/>
  <c r="BC2487" i="1"/>
  <c r="AX2486" i="1"/>
  <c r="BC2486" i="1"/>
  <c r="AX2483" i="1"/>
  <c r="BC2483" i="1"/>
  <c r="AX2482" i="1"/>
  <c r="BC2482" i="1"/>
  <c r="AX2479" i="1"/>
  <c r="BC2479" i="1"/>
  <c r="AX2478" i="1"/>
  <c r="BC2478" i="1"/>
  <c r="AX2475" i="1"/>
  <c r="BC2475" i="1"/>
  <c r="AX2474" i="1"/>
  <c r="BC2474" i="1"/>
  <c r="AX2471" i="1"/>
  <c r="BC2471" i="1"/>
  <c r="AX2470" i="1"/>
  <c r="BC2470" i="1"/>
  <c r="AX2467" i="1"/>
  <c r="BC2467" i="1"/>
  <c r="AX2466" i="1"/>
  <c r="BC2466" i="1"/>
  <c r="AX2463" i="1"/>
  <c r="BC2463" i="1"/>
  <c r="AX2462" i="1"/>
  <c r="BC2462" i="1"/>
  <c r="AX2459" i="1"/>
  <c r="BC2459" i="1"/>
  <c r="AX2458" i="1"/>
  <c r="BC2458" i="1"/>
  <c r="AX2455" i="1"/>
  <c r="BC2455" i="1"/>
  <c r="AX2454" i="1"/>
  <c r="BC2454" i="1"/>
  <c r="AX2453" i="1"/>
  <c r="BC2453" i="1"/>
  <c r="AX2452" i="1"/>
  <c r="BC2452" i="1"/>
  <c r="AX2451" i="1"/>
  <c r="BC2451" i="1"/>
  <c r="AX2450" i="1"/>
  <c r="BC2450" i="1"/>
  <c r="AX2449" i="1"/>
  <c r="BC2449" i="1"/>
  <c r="AX2448" i="1"/>
  <c r="BC2448" i="1"/>
  <c r="AX2447" i="1"/>
  <c r="BC2447" i="1"/>
  <c r="AX2429" i="1"/>
  <c r="BC2429" i="1"/>
  <c r="AX2428" i="1"/>
  <c r="BC2428" i="1"/>
  <c r="AX2427" i="1"/>
  <c r="BC2427" i="1"/>
  <c r="AX2426" i="1"/>
  <c r="BC2426" i="1"/>
  <c r="AX2425" i="1"/>
  <c r="BC2425" i="1"/>
  <c r="AX2424" i="1"/>
  <c r="BC2424" i="1"/>
  <c r="AX2423" i="1"/>
  <c r="BC2423" i="1"/>
  <c r="AX2422" i="1"/>
  <c r="BC2422" i="1"/>
  <c r="AX2421" i="1"/>
  <c r="BC2421" i="1"/>
  <c r="AX2420" i="1"/>
  <c r="BC2420" i="1"/>
  <c r="AX2419" i="1"/>
  <c r="BC2419" i="1"/>
  <c r="AX2418" i="1"/>
  <c r="BC2418" i="1"/>
  <c r="AX2417" i="1"/>
  <c r="BC2417" i="1"/>
  <c r="AX2416" i="1"/>
  <c r="BC2416" i="1"/>
  <c r="AX2415" i="1"/>
  <c r="BC2415" i="1"/>
  <c r="AX2397" i="1"/>
  <c r="BC2397" i="1"/>
  <c r="AX2396" i="1"/>
  <c r="BC2396" i="1"/>
  <c r="AX2395" i="1"/>
  <c r="BC2395" i="1"/>
  <c r="AX2394" i="1"/>
  <c r="BC2394" i="1"/>
  <c r="AX2393" i="1"/>
  <c r="BC2393" i="1"/>
  <c r="AX2392" i="1"/>
  <c r="BC2392" i="1"/>
  <c r="AX2391" i="1"/>
  <c r="BC2391" i="1"/>
  <c r="AX2390" i="1"/>
  <c r="BC2390" i="1"/>
  <c r="AX2389" i="1"/>
  <c r="BC2389" i="1"/>
  <c r="AX2388" i="1"/>
  <c r="BC2388" i="1"/>
  <c r="AX2387" i="1"/>
  <c r="BC2387" i="1"/>
  <c r="AX2386" i="1"/>
  <c r="BC2386" i="1"/>
  <c r="AX2385" i="1"/>
  <c r="BC2385" i="1"/>
  <c r="AX2384" i="1"/>
  <c r="BC2384" i="1"/>
  <c r="AX2383" i="1"/>
  <c r="BC2383" i="1"/>
  <c r="AX2366" i="1"/>
  <c r="BC2366" i="1"/>
  <c r="AX2365" i="1"/>
  <c r="BC2365" i="1"/>
  <c r="AX2364" i="1"/>
  <c r="BC2364" i="1"/>
  <c r="AX2363" i="1"/>
  <c r="BC2363" i="1"/>
  <c r="AX2362" i="1"/>
  <c r="BC2362" i="1"/>
  <c r="AX2361" i="1"/>
  <c r="BC2361" i="1"/>
  <c r="AX2360" i="1"/>
  <c r="BC2360" i="1"/>
  <c r="AX2359" i="1"/>
  <c r="BC2359" i="1"/>
  <c r="AX2358" i="1"/>
  <c r="BC2358" i="1"/>
  <c r="AX2357" i="1"/>
  <c r="BC2357" i="1"/>
  <c r="AX2356" i="1"/>
  <c r="BC2356" i="1"/>
  <c r="AX2355" i="1"/>
  <c r="BC2355" i="1"/>
  <c r="AX2354" i="1"/>
  <c r="BC2354" i="1"/>
  <c r="AX2353" i="1"/>
  <c r="BC2353" i="1"/>
  <c r="AX2352" i="1"/>
  <c r="BC2352" i="1"/>
  <c r="AX2351" i="1"/>
  <c r="BC2351" i="1"/>
  <c r="AX2334" i="1"/>
  <c r="BC2334" i="1"/>
  <c r="AX2333" i="1"/>
  <c r="BC2333" i="1"/>
  <c r="AX2332" i="1"/>
  <c r="BC2332" i="1"/>
  <c r="AX2331" i="1"/>
  <c r="BC2331" i="1"/>
  <c r="AX2330" i="1"/>
  <c r="BC2330" i="1"/>
  <c r="AX2329" i="1"/>
  <c r="BC2329" i="1"/>
  <c r="AX2328" i="1"/>
  <c r="BC2328" i="1"/>
  <c r="AX2327" i="1"/>
  <c r="BC2327" i="1"/>
  <c r="AX2326" i="1"/>
  <c r="BC2326" i="1"/>
  <c r="AX2325" i="1"/>
  <c r="BC2325" i="1"/>
  <c r="AX2324" i="1"/>
  <c r="BC2324" i="1"/>
  <c r="AX2323" i="1"/>
  <c r="BC2323" i="1"/>
  <c r="AX2322" i="1"/>
  <c r="BC2322" i="1"/>
  <c r="AX2321" i="1"/>
  <c r="BC2321" i="1"/>
  <c r="AX2320" i="1"/>
  <c r="BC2320" i="1"/>
  <c r="AX2319" i="1"/>
  <c r="BC2319" i="1"/>
  <c r="AX2316" i="1"/>
  <c r="BC2316" i="1"/>
  <c r="AX2315" i="1"/>
  <c r="BC2315" i="1"/>
  <c r="AX2312" i="1"/>
  <c r="BC2312" i="1"/>
  <c r="AX2311" i="1"/>
  <c r="BC2311" i="1"/>
  <c r="AX2308" i="1"/>
  <c r="BC2308" i="1"/>
  <c r="AX2307" i="1"/>
  <c r="BC2307" i="1"/>
  <c r="AX2304" i="1"/>
  <c r="BC2304" i="1"/>
  <c r="AX2303" i="1"/>
  <c r="BC2303" i="1"/>
  <c r="AX2300" i="1"/>
  <c r="BC2300" i="1"/>
  <c r="AX2299" i="1"/>
  <c r="BC2299" i="1"/>
  <c r="AX2296" i="1"/>
  <c r="BC2296" i="1"/>
  <c r="AX2295" i="1"/>
  <c r="BC2295" i="1"/>
  <c r="AX2292" i="1"/>
  <c r="BC2292" i="1"/>
  <c r="AX2291" i="1"/>
  <c r="BC2291" i="1"/>
  <c r="AX2288" i="1"/>
  <c r="BC2288" i="1"/>
  <c r="AX2287" i="1"/>
  <c r="BC2287" i="1"/>
  <c r="AX2284" i="1"/>
  <c r="BC2284" i="1"/>
  <c r="AX2283" i="1"/>
  <c r="BC2283" i="1"/>
  <c r="AX2280" i="1"/>
  <c r="BC2280" i="1"/>
  <c r="AX2279" i="1"/>
  <c r="BC2279" i="1"/>
  <c r="AX2276" i="1"/>
  <c r="BC2276" i="1"/>
  <c r="AX2275" i="1"/>
  <c r="BC2275" i="1"/>
  <c r="AX2272" i="1"/>
  <c r="BC2272" i="1"/>
  <c r="AX2271" i="1"/>
  <c r="BC2271" i="1"/>
  <c r="AX2268" i="1"/>
  <c r="BC2268" i="1"/>
  <c r="AX2267" i="1"/>
  <c r="BC2267" i="1"/>
  <c r="AX2264" i="1"/>
  <c r="BC2264" i="1"/>
  <c r="AX2263" i="1"/>
  <c r="BC2263" i="1"/>
  <c r="AX2260" i="1"/>
  <c r="BC2260" i="1"/>
  <c r="AX2259" i="1"/>
  <c r="BC2259" i="1"/>
  <c r="AX2256" i="1"/>
  <c r="BC2256" i="1"/>
  <c r="AX2255" i="1"/>
  <c r="BC2255" i="1"/>
  <c r="AX2252" i="1"/>
  <c r="BC2252" i="1"/>
  <c r="AX2251" i="1"/>
  <c r="BC2251" i="1"/>
  <c r="AX2248" i="1"/>
  <c r="BC2248" i="1"/>
  <c r="AX2247" i="1"/>
  <c r="BC2247" i="1"/>
  <c r="AX2244" i="1"/>
  <c r="BC2244" i="1"/>
  <c r="AX2243" i="1"/>
  <c r="BC2243" i="1"/>
  <c r="AX2240" i="1"/>
  <c r="BC2240" i="1"/>
  <c r="AX2239" i="1"/>
  <c r="BC2239" i="1"/>
  <c r="AX2236" i="1"/>
  <c r="BC2236" i="1"/>
  <c r="AX2235" i="1"/>
  <c r="BC2235" i="1"/>
  <c r="AX2232" i="1"/>
  <c r="BC2232" i="1"/>
  <c r="AX2231" i="1"/>
  <c r="BC2231" i="1"/>
  <c r="AX2228" i="1"/>
  <c r="BC2228" i="1"/>
  <c r="AX2227" i="1"/>
  <c r="BC2227" i="1"/>
  <c r="AX2224" i="1"/>
  <c r="BC2224" i="1"/>
  <c r="AX2223" i="1"/>
  <c r="BC2223" i="1"/>
  <c r="AX2220" i="1"/>
  <c r="BC2220" i="1"/>
  <c r="AX2219" i="1"/>
  <c r="BC2219" i="1"/>
  <c r="AX2216" i="1"/>
  <c r="BC2216" i="1"/>
  <c r="AX2215" i="1"/>
  <c r="BC2215" i="1"/>
  <c r="AX2212" i="1"/>
  <c r="BC2212" i="1"/>
  <c r="AX2211" i="1"/>
  <c r="BC2211" i="1"/>
  <c r="AX2208" i="1"/>
  <c r="BC2208" i="1"/>
  <c r="AX2207" i="1"/>
  <c r="BC2207" i="1"/>
  <c r="AX2204" i="1"/>
  <c r="BC2204" i="1"/>
  <c r="AX2203" i="1"/>
  <c r="BC2203" i="1"/>
  <c r="AX2200" i="1"/>
  <c r="BC2200" i="1"/>
  <c r="AX2199" i="1"/>
  <c r="BC2199" i="1"/>
  <c r="AX2196" i="1"/>
  <c r="BC2196" i="1"/>
  <c r="AX2195" i="1"/>
  <c r="BC2195" i="1"/>
  <c r="AX2192" i="1"/>
  <c r="BC2192" i="1"/>
  <c r="AX2191" i="1"/>
  <c r="BC2191" i="1"/>
  <c r="AX2188" i="1"/>
  <c r="BC2188" i="1"/>
  <c r="AX2187" i="1"/>
  <c r="BC2187" i="1"/>
  <c r="AX2184" i="1"/>
  <c r="BC2184" i="1"/>
  <c r="AX2183" i="1"/>
  <c r="BC2183" i="1"/>
  <c r="AX2180" i="1"/>
  <c r="BC2180" i="1"/>
  <c r="AX2179" i="1"/>
  <c r="BC2179" i="1"/>
  <c r="AX2176" i="1"/>
  <c r="BC2176" i="1"/>
  <c r="AX2175" i="1"/>
  <c r="BC2175" i="1"/>
  <c r="AX2172" i="1"/>
  <c r="BC2172" i="1"/>
  <c r="AX2171" i="1"/>
  <c r="BC2171" i="1"/>
  <c r="AX2168" i="1"/>
  <c r="BC2168" i="1"/>
  <c r="AX2167" i="1"/>
  <c r="BC2167" i="1"/>
  <c r="AX2164" i="1"/>
  <c r="BC2164" i="1"/>
  <c r="AX2163" i="1"/>
  <c r="BC2163" i="1"/>
  <c r="AX2160" i="1"/>
  <c r="BC2160" i="1"/>
  <c r="AX2159" i="1"/>
  <c r="BC2159" i="1"/>
  <c r="AX2156" i="1"/>
  <c r="BC2156" i="1"/>
  <c r="AX2155" i="1"/>
  <c r="BC2155" i="1"/>
  <c r="AX2152" i="1"/>
  <c r="BC2152" i="1"/>
  <c r="AX2151" i="1"/>
  <c r="BC2151" i="1"/>
  <c r="AX2148" i="1"/>
  <c r="BC2148" i="1"/>
  <c r="AX2147" i="1"/>
  <c r="BC2147" i="1"/>
  <c r="AX2144" i="1"/>
  <c r="BC2144" i="1"/>
  <c r="AX2143" i="1"/>
  <c r="BC2143" i="1"/>
  <c r="AX2140" i="1"/>
  <c r="BC2140" i="1"/>
  <c r="AX2139" i="1"/>
  <c r="BC2139" i="1"/>
  <c r="AX2136" i="1"/>
  <c r="BC2136" i="1"/>
  <c r="AX2135" i="1"/>
  <c r="BC2135" i="1"/>
  <c r="AX2132" i="1"/>
  <c r="BC2132" i="1"/>
  <c r="AX2131" i="1"/>
  <c r="BC2131" i="1"/>
  <c r="AX2128" i="1"/>
  <c r="BC2128" i="1"/>
  <c r="AX2127" i="1"/>
  <c r="BC2127" i="1"/>
  <c r="AX2124" i="1"/>
  <c r="BC2124" i="1"/>
  <c r="AX2123" i="1"/>
  <c r="BC2123" i="1"/>
  <c r="AX2120" i="1"/>
  <c r="BC2120" i="1"/>
  <c r="AX2119" i="1"/>
  <c r="BC2119" i="1"/>
  <c r="AX2116" i="1"/>
  <c r="BC2116" i="1"/>
  <c r="AX2115" i="1"/>
  <c r="BC2115" i="1"/>
  <c r="AX2112" i="1"/>
  <c r="BC2112" i="1"/>
  <c r="AX2111" i="1"/>
  <c r="BC2111" i="1"/>
  <c r="AX2108" i="1"/>
  <c r="BC2108" i="1"/>
  <c r="AX2107" i="1"/>
  <c r="BC2107" i="1"/>
  <c r="AX2104" i="1"/>
  <c r="BC2104" i="1"/>
  <c r="AX2103" i="1"/>
  <c r="BC2103" i="1"/>
  <c r="AX2100" i="1"/>
  <c r="BC2100" i="1"/>
  <c r="AX2099" i="1"/>
  <c r="BC2099" i="1"/>
  <c r="AX2096" i="1"/>
  <c r="BC2096" i="1"/>
  <c r="AX2095" i="1"/>
  <c r="BC2095" i="1"/>
  <c r="AX2092" i="1"/>
  <c r="BC2092" i="1"/>
  <c r="AX2091" i="1"/>
  <c r="BC2091" i="1"/>
  <c r="AX3228" i="1"/>
  <c r="BC3228" i="1"/>
  <c r="AX3225" i="1"/>
  <c r="BC3225" i="1"/>
  <c r="AX3224" i="1"/>
  <c r="BC3224" i="1"/>
  <c r="AX3221" i="1"/>
  <c r="BC3221" i="1"/>
  <c r="AX3220" i="1"/>
  <c r="BC3220" i="1"/>
  <c r="AX3217" i="1"/>
  <c r="BC3217" i="1"/>
  <c r="AX3216" i="1"/>
  <c r="BC3216" i="1"/>
  <c r="AX3213" i="1"/>
  <c r="BC3213" i="1"/>
  <c r="AX3212" i="1"/>
  <c r="BC3212" i="1"/>
  <c r="AX3209" i="1"/>
  <c r="BC3209" i="1"/>
  <c r="AX3208" i="1"/>
  <c r="BC3208" i="1"/>
  <c r="AX3205" i="1"/>
  <c r="BC3205" i="1"/>
  <c r="AX3204" i="1"/>
  <c r="BC3204" i="1"/>
  <c r="AX3201" i="1"/>
  <c r="BC3201" i="1"/>
  <c r="AX3200" i="1"/>
  <c r="BC3200" i="1"/>
  <c r="AX3197" i="1"/>
  <c r="BC3197" i="1"/>
  <c r="AX3196" i="1"/>
  <c r="BC3196" i="1"/>
  <c r="AX3193" i="1"/>
  <c r="BC3193" i="1"/>
  <c r="AX3192" i="1"/>
  <c r="BC3192" i="1"/>
  <c r="AX3189" i="1"/>
  <c r="BC3189" i="1"/>
  <c r="AX3188" i="1"/>
  <c r="BC3188" i="1"/>
  <c r="AX3185" i="1"/>
  <c r="BC3185" i="1"/>
  <c r="AX3184" i="1"/>
  <c r="BC3184" i="1"/>
  <c r="AX3181" i="1"/>
  <c r="BC3181" i="1"/>
  <c r="AX3180" i="1"/>
  <c r="BC3180" i="1"/>
  <c r="AX3177" i="1"/>
  <c r="BC3177" i="1"/>
  <c r="AX3176" i="1"/>
  <c r="BC3176" i="1"/>
  <c r="AX3173" i="1"/>
  <c r="BC3173" i="1"/>
  <c r="AX3172" i="1"/>
  <c r="BC3172" i="1"/>
  <c r="AX3169" i="1"/>
  <c r="BC3169" i="1"/>
  <c r="AX3168" i="1"/>
  <c r="BC3168" i="1"/>
  <c r="AX3165" i="1"/>
  <c r="BC3165" i="1"/>
  <c r="AX3164" i="1"/>
  <c r="BC3164" i="1"/>
  <c r="AX3161" i="1"/>
  <c r="BC3161" i="1"/>
  <c r="AX3160" i="1"/>
  <c r="BC3160" i="1"/>
  <c r="AX3157" i="1"/>
  <c r="BC3157" i="1"/>
  <c r="AX3156" i="1"/>
  <c r="BC3156" i="1"/>
  <c r="AX3153" i="1"/>
  <c r="BC3153" i="1"/>
  <c r="AX3152" i="1"/>
  <c r="BC3152" i="1"/>
  <c r="AX3149" i="1"/>
  <c r="BC3149" i="1"/>
  <c r="AX3148" i="1"/>
  <c r="BC3148" i="1"/>
  <c r="AX3145" i="1"/>
  <c r="BC3145" i="1"/>
  <c r="AX3144" i="1"/>
  <c r="BC3144" i="1"/>
  <c r="AX3141" i="1"/>
  <c r="BC3141" i="1"/>
  <c r="AX3140" i="1"/>
  <c r="BC3140" i="1"/>
  <c r="AX3137" i="1"/>
  <c r="BC3137" i="1"/>
  <c r="AX3136" i="1"/>
  <c r="BC3136" i="1"/>
  <c r="AX3133" i="1"/>
  <c r="BC3133" i="1"/>
  <c r="AX3132" i="1"/>
  <c r="BC3132" i="1"/>
  <c r="AX3129" i="1"/>
  <c r="BC3129" i="1"/>
  <c r="AX3128" i="1"/>
  <c r="BC3128" i="1"/>
  <c r="AX3125" i="1"/>
  <c r="BC3125" i="1"/>
  <c r="AX3124" i="1"/>
  <c r="BC3124" i="1"/>
  <c r="AX3121" i="1"/>
  <c r="BC3121" i="1"/>
  <c r="AX3120" i="1"/>
  <c r="BC3120" i="1"/>
  <c r="AX3117" i="1"/>
  <c r="BC3117" i="1"/>
  <c r="AX3116" i="1"/>
  <c r="BC3116" i="1"/>
  <c r="AX3113" i="1"/>
  <c r="BC3113" i="1"/>
  <c r="AX3112" i="1"/>
  <c r="BC3112" i="1"/>
  <c r="AX3109" i="1"/>
  <c r="BC3109" i="1"/>
  <c r="AX3108" i="1"/>
  <c r="BC3108" i="1"/>
  <c r="AX3105" i="1"/>
  <c r="BC3105" i="1"/>
  <c r="AX3104" i="1"/>
  <c r="BC3104" i="1"/>
  <c r="AX3101" i="1"/>
  <c r="BC3101" i="1"/>
  <c r="AX3100" i="1"/>
  <c r="BC3100" i="1"/>
  <c r="AX3097" i="1"/>
  <c r="BC3097" i="1"/>
  <c r="AX3096" i="1"/>
  <c r="BC3096" i="1"/>
  <c r="AX3093" i="1"/>
  <c r="BC3093" i="1"/>
  <c r="AX3092" i="1"/>
  <c r="BC3092" i="1"/>
  <c r="AX3089" i="1"/>
  <c r="BC3089" i="1"/>
  <c r="AX3088" i="1"/>
  <c r="BC3088" i="1"/>
  <c r="AX3085" i="1"/>
  <c r="BC3085" i="1"/>
  <c r="AX3084" i="1"/>
  <c r="BC3084" i="1"/>
  <c r="AX3081" i="1"/>
  <c r="BC3081" i="1"/>
  <c r="AX3080" i="1"/>
  <c r="BC3080" i="1"/>
  <c r="AX3077" i="1"/>
  <c r="BC3077" i="1"/>
  <c r="AX3076" i="1"/>
  <c r="BC3076" i="1"/>
  <c r="AX3073" i="1"/>
  <c r="BC3073" i="1"/>
  <c r="AX3072" i="1"/>
  <c r="BC3072" i="1"/>
  <c r="AX3069" i="1"/>
  <c r="BC3069" i="1"/>
  <c r="AX3068" i="1"/>
  <c r="BC3068" i="1"/>
  <c r="AX3065" i="1"/>
  <c r="BC3065" i="1"/>
  <c r="AX3064" i="1"/>
  <c r="BC3064" i="1"/>
  <c r="AX3061" i="1"/>
  <c r="BC3061" i="1"/>
  <c r="AX3060" i="1"/>
  <c r="BC3060" i="1"/>
  <c r="AX3057" i="1"/>
  <c r="BC3057" i="1"/>
  <c r="AX3056" i="1"/>
  <c r="BC3056" i="1"/>
  <c r="AX3053" i="1"/>
  <c r="BC3053" i="1"/>
  <c r="AX3052" i="1"/>
  <c r="BC3052" i="1"/>
  <c r="AX3049" i="1"/>
  <c r="BC3049" i="1"/>
  <c r="AX3048" i="1"/>
  <c r="BC3048" i="1"/>
  <c r="AX3045" i="1"/>
  <c r="BC3045" i="1"/>
  <c r="AX3044" i="1"/>
  <c r="BC3044" i="1"/>
  <c r="AX3041" i="1"/>
  <c r="BC3041" i="1"/>
  <c r="AX3040" i="1"/>
  <c r="BC3040" i="1"/>
  <c r="AX3037" i="1"/>
  <c r="BC3037" i="1"/>
  <c r="AX3036" i="1"/>
  <c r="BC3036" i="1"/>
  <c r="AX3033" i="1"/>
  <c r="BC3033" i="1"/>
  <c r="AX3032" i="1"/>
  <c r="BC3032" i="1"/>
  <c r="AX3029" i="1"/>
  <c r="BC3029" i="1"/>
  <c r="AX3028" i="1"/>
  <c r="BC3028" i="1"/>
  <c r="AX3025" i="1"/>
  <c r="BC3025" i="1"/>
  <c r="AX3024" i="1"/>
  <c r="BC3024" i="1"/>
  <c r="AX3021" i="1"/>
  <c r="BC3021" i="1"/>
  <c r="AX3020" i="1"/>
  <c r="BC3020" i="1"/>
  <c r="AX3017" i="1"/>
  <c r="BC3017" i="1"/>
  <c r="AX3016" i="1"/>
  <c r="BC3016" i="1"/>
  <c r="AX3013" i="1"/>
  <c r="BC3013" i="1"/>
  <c r="AX3012" i="1"/>
  <c r="BC3012" i="1"/>
  <c r="AX3009" i="1"/>
  <c r="BC3009" i="1"/>
  <c r="AX3008" i="1"/>
  <c r="BC3008" i="1"/>
  <c r="AX3005" i="1"/>
  <c r="BC3005" i="1"/>
  <c r="AX3004" i="1"/>
  <c r="BC3004" i="1"/>
  <c r="AX3001" i="1"/>
  <c r="BC3001" i="1"/>
  <c r="AX3000" i="1"/>
  <c r="BC3000" i="1"/>
  <c r="AX2997" i="1"/>
  <c r="BC2997" i="1"/>
  <c r="AX2996" i="1"/>
  <c r="BC2996" i="1"/>
  <c r="AX2993" i="1"/>
  <c r="BC2993" i="1"/>
  <c r="AX2992" i="1"/>
  <c r="BC2992" i="1"/>
  <c r="AX2989" i="1"/>
  <c r="BC2989" i="1"/>
  <c r="AX2988" i="1"/>
  <c r="BC2988" i="1"/>
  <c r="AX2985" i="1"/>
  <c r="BC2985" i="1"/>
  <c r="AX2984" i="1"/>
  <c r="BC2984" i="1"/>
  <c r="AX2981" i="1"/>
  <c r="BC2981" i="1"/>
  <c r="AX2980" i="1"/>
  <c r="BC2980" i="1"/>
  <c r="AX2977" i="1"/>
  <c r="BC2977" i="1"/>
  <c r="AX2976" i="1"/>
  <c r="BC2976" i="1"/>
  <c r="AX2973" i="1"/>
  <c r="BC2973" i="1"/>
  <c r="AX2972" i="1"/>
  <c r="BC2972" i="1"/>
  <c r="AX2969" i="1"/>
  <c r="BC2969" i="1"/>
  <c r="AX2968" i="1"/>
  <c r="BC2968" i="1"/>
  <c r="AX2965" i="1"/>
  <c r="BC2965" i="1"/>
  <c r="AX2964" i="1"/>
  <c r="BC2964" i="1"/>
  <c r="AX2961" i="1"/>
  <c r="BC2961" i="1"/>
  <c r="AX2960" i="1"/>
  <c r="BC2960" i="1"/>
  <c r="AX2957" i="1"/>
  <c r="BC2957" i="1"/>
  <c r="AX2956" i="1"/>
  <c r="BC2956" i="1"/>
  <c r="AX2953" i="1"/>
  <c r="BC2953" i="1"/>
  <c r="AX2952" i="1"/>
  <c r="BC2952" i="1"/>
  <c r="AX2949" i="1"/>
  <c r="BC2949" i="1"/>
  <c r="AX2948" i="1"/>
  <c r="BC2948" i="1"/>
  <c r="AX2945" i="1"/>
  <c r="BC2945" i="1"/>
  <c r="AX2944" i="1"/>
  <c r="BC2944" i="1"/>
  <c r="AX2941" i="1"/>
  <c r="BC2941" i="1"/>
  <c r="AX2940" i="1"/>
  <c r="BC2940" i="1"/>
  <c r="AX2937" i="1"/>
  <c r="BC2937" i="1"/>
  <c r="AX2936" i="1"/>
  <c r="BC2936" i="1"/>
  <c r="AX2933" i="1"/>
  <c r="BC2933" i="1"/>
  <c r="AX2932" i="1"/>
  <c r="BC2932" i="1"/>
  <c r="AX2929" i="1"/>
  <c r="BC2929" i="1"/>
  <c r="AX2928" i="1"/>
  <c r="BC2928" i="1"/>
  <c r="AX2925" i="1"/>
  <c r="BC2925" i="1"/>
  <c r="AX2924" i="1"/>
  <c r="BC2924" i="1"/>
  <c r="AX2921" i="1"/>
  <c r="BC2921" i="1"/>
  <c r="AX2920" i="1"/>
  <c r="BC2920" i="1"/>
  <c r="AX2917" i="1"/>
  <c r="BC2917" i="1"/>
  <c r="AX2916" i="1"/>
  <c r="BC2916" i="1"/>
  <c r="AX2913" i="1"/>
  <c r="BC2913" i="1"/>
  <c r="AX2912" i="1"/>
  <c r="BC2912" i="1"/>
  <c r="AX2909" i="1"/>
  <c r="BC2909" i="1"/>
  <c r="AX2908" i="1"/>
  <c r="BC2908" i="1"/>
  <c r="AX2905" i="1"/>
  <c r="BC2905" i="1"/>
  <c r="AX2904" i="1"/>
  <c r="BC2904" i="1"/>
  <c r="AX2901" i="1"/>
  <c r="BC2901" i="1"/>
  <c r="AX2900" i="1"/>
  <c r="BC2900" i="1"/>
  <c r="AX2897" i="1"/>
  <c r="BC2897" i="1"/>
  <c r="AX2896" i="1"/>
  <c r="BC2896" i="1"/>
  <c r="AX2893" i="1"/>
  <c r="BC2893" i="1"/>
  <c r="AX2892" i="1"/>
  <c r="BC2892" i="1"/>
  <c r="AX2889" i="1"/>
  <c r="BC2889" i="1"/>
  <c r="AX2888" i="1"/>
  <c r="BC2888" i="1"/>
  <c r="AX2885" i="1"/>
  <c r="BC2885" i="1"/>
  <c r="AX2884" i="1"/>
  <c r="BC2884" i="1"/>
  <c r="AX2881" i="1"/>
  <c r="BC2881" i="1"/>
  <c r="AX2880" i="1"/>
  <c r="BC2880" i="1"/>
  <c r="AX2877" i="1"/>
  <c r="BC2877" i="1"/>
  <c r="AX2876" i="1"/>
  <c r="BC2876" i="1"/>
  <c r="AX2873" i="1"/>
  <c r="BC2873" i="1"/>
  <c r="AX2872" i="1"/>
  <c r="BC2872" i="1"/>
  <c r="AX2869" i="1"/>
  <c r="BC2869" i="1"/>
  <c r="AX2868" i="1"/>
  <c r="BC2868" i="1"/>
  <c r="AX2865" i="1"/>
  <c r="BC2865" i="1"/>
  <c r="AX2864" i="1"/>
  <c r="BC2864" i="1"/>
  <c r="AX2861" i="1"/>
  <c r="BC2861" i="1"/>
  <c r="AX2860" i="1"/>
  <c r="BC2860" i="1"/>
  <c r="AX2857" i="1"/>
  <c r="BC2857" i="1"/>
  <c r="AX2856" i="1"/>
  <c r="BC2856" i="1"/>
  <c r="AX2853" i="1"/>
  <c r="BC2853" i="1"/>
  <c r="AX2852" i="1"/>
  <c r="BC2852" i="1"/>
  <c r="AX2849" i="1"/>
  <c r="BC2849" i="1"/>
  <c r="AX2848" i="1"/>
  <c r="BC2848" i="1"/>
  <c r="AX2845" i="1"/>
  <c r="BC2845" i="1"/>
  <c r="AX2844" i="1"/>
  <c r="BC2844" i="1"/>
  <c r="AX2841" i="1"/>
  <c r="BC2841" i="1"/>
  <c r="AX2840" i="1"/>
  <c r="BC2840" i="1"/>
  <c r="AX2837" i="1"/>
  <c r="BC2837" i="1"/>
  <c r="AX2836" i="1"/>
  <c r="BC2836" i="1"/>
  <c r="AX2833" i="1"/>
  <c r="BC2833" i="1"/>
  <c r="AX2832" i="1"/>
  <c r="BC2832" i="1"/>
  <c r="AX2829" i="1"/>
  <c r="BC2829" i="1"/>
  <c r="AX2828" i="1"/>
  <c r="BC2828" i="1"/>
  <c r="AX2825" i="1"/>
  <c r="BC2825" i="1"/>
  <c r="AX2824" i="1"/>
  <c r="BC2824" i="1"/>
  <c r="AX2821" i="1"/>
  <c r="BC2821" i="1"/>
  <c r="AX2820" i="1"/>
  <c r="BC2820" i="1"/>
  <c r="AX2817" i="1"/>
  <c r="BC2817" i="1"/>
  <c r="AX2816" i="1"/>
  <c r="BC2816" i="1"/>
  <c r="AX2813" i="1"/>
  <c r="BC2813" i="1"/>
  <c r="AX2812" i="1"/>
  <c r="BC2812" i="1"/>
  <c r="AX2809" i="1"/>
  <c r="BC2809" i="1"/>
  <c r="AX2808" i="1"/>
  <c r="BC2808" i="1"/>
  <c r="AX2805" i="1"/>
  <c r="BC2805" i="1"/>
  <c r="AX2804" i="1"/>
  <c r="BC2804" i="1"/>
  <c r="AX2801" i="1"/>
  <c r="BC2801" i="1"/>
  <c r="AX2800" i="1"/>
  <c r="BC2800" i="1"/>
  <c r="AX2797" i="1"/>
  <c r="BC2797" i="1"/>
  <c r="AX2796" i="1"/>
  <c r="BC2796" i="1"/>
  <c r="AX2793" i="1"/>
  <c r="BC2793" i="1"/>
  <c r="AX2792" i="1"/>
  <c r="BC2792" i="1"/>
  <c r="AX2789" i="1"/>
  <c r="BC2789" i="1"/>
  <c r="AX2788" i="1"/>
  <c r="BC2788" i="1"/>
  <c r="AX2785" i="1"/>
  <c r="BC2785" i="1"/>
  <c r="AX2784" i="1"/>
  <c r="BC2784" i="1"/>
  <c r="AX2781" i="1"/>
  <c r="BC2781" i="1"/>
  <c r="AX2780" i="1"/>
  <c r="BC2780" i="1"/>
  <c r="AX2777" i="1"/>
  <c r="BC2777" i="1"/>
  <c r="AX2776" i="1"/>
  <c r="BC2776" i="1"/>
  <c r="AX2773" i="1"/>
  <c r="BC2773" i="1"/>
  <c r="AX2772" i="1"/>
  <c r="BC2772" i="1"/>
  <c r="AX2769" i="1"/>
  <c r="BC2769" i="1"/>
  <c r="AX2768" i="1"/>
  <c r="BC2768" i="1"/>
  <c r="AX2765" i="1"/>
  <c r="BC2765" i="1"/>
  <c r="AX2764" i="1"/>
  <c r="BC2764" i="1"/>
  <c r="AX2761" i="1"/>
  <c r="BC2761" i="1"/>
  <c r="AX2760" i="1"/>
  <c r="BC2760" i="1"/>
  <c r="AX2757" i="1"/>
  <c r="BC2757" i="1"/>
  <c r="AX2756" i="1"/>
  <c r="BC2756" i="1"/>
  <c r="AX2753" i="1"/>
  <c r="BC2753" i="1"/>
  <c r="AX2752" i="1"/>
  <c r="BC2752" i="1"/>
  <c r="AX2749" i="1"/>
  <c r="BC2749" i="1"/>
  <c r="AX2748" i="1"/>
  <c r="BC2748" i="1"/>
  <c r="AX2745" i="1"/>
  <c r="BC2745" i="1"/>
  <c r="AX2744" i="1"/>
  <c r="BC2744" i="1"/>
  <c r="AX2741" i="1"/>
  <c r="BC2741" i="1"/>
  <c r="AX2740" i="1"/>
  <c r="BC2740" i="1"/>
  <c r="AX2737" i="1"/>
  <c r="BC2737" i="1"/>
  <c r="AX2736" i="1"/>
  <c r="BC2736" i="1"/>
  <c r="AX2733" i="1"/>
  <c r="BC2733" i="1"/>
  <c r="AX2732" i="1"/>
  <c r="BC2732" i="1"/>
  <c r="AX2729" i="1"/>
  <c r="BC2729" i="1"/>
  <c r="AX2728" i="1"/>
  <c r="BC2728" i="1"/>
  <c r="AX2725" i="1"/>
  <c r="BC2725" i="1"/>
  <c r="AX2724" i="1"/>
  <c r="BC2724" i="1"/>
  <c r="AX2721" i="1"/>
  <c r="BC2721" i="1"/>
  <c r="AX2720" i="1"/>
  <c r="BC2720" i="1"/>
  <c r="AX2717" i="1"/>
  <c r="BC2717" i="1"/>
  <c r="AX2716" i="1"/>
  <c r="BC2716" i="1"/>
  <c r="AX2713" i="1"/>
  <c r="BC2713" i="1"/>
  <c r="AX2712" i="1"/>
  <c r="BC2712" i="1"/>
  <c r="AX2709" i="1"/>
  <c r="BC2709" i="1"/>
  <c r="AX2708" i="1"/>
  <c r="BC2708" i="1"/>
  <c r="AX2705" i="1"/>
  <c r="BC2705" i="1"/>
  <c r="AX2704" i="1"/>
  <c r="BC2704" i="1"/>
  <c r="AX2701" i="1"/>
  <c r="BC2701" i="1"/>
  <c r="AX2700" i="1"/>
  <c r="BC2700" i="1"/>
  <c r="AX2697" i="1"/>
  <c r="BC2697" i="1"/>
  <c r="AX2696" i="1"/>
  <c r="BC2696" i="1"/>
  <c r="AX2693" i="1"/>
  <c r="BC2693" i="1"/>
  <c r="AX2692" i="1"/>
  <c r="BC2692" i="1"/>
  <c r="AX2689" i="1"/>
  <c r="BC2689" i="1"/>
  <c r="AX2688" i="1"/>
  <c r="BC2688" i="1"/>
  <c r="AX2685" i="1"/>
  <c r="BC2685" i="1"/>
  <c r="AX2684" i="1"/>
  <c r="BC2684" i="1"/>
  <c r="AX2681" i="1"/>
  <c r="BC2681" i="1"/>
  <c r="AX2680" i="1"/>
  <c r="BC2680" i="1"/>
  <c r="AX2677" i="1"/>
  <c r="BC2677" i="1"/>
  <c r="AX2676" i="1"/>
  <c r="BC2676" i="1"/>
  <c r="AX2673" i="1"/>
  <c r="BC2673" i="1"/>
  <c r="AX2672" i="1"/>
  <c r="BC2672" i="1"/>
  <c r="AX2669" i="1"/>
  <c r="BC2669" i="1"/>
  <c r="AX2668" i="1"/>
  <c r="BC2668" i="1"/>
  <c r="AX2665" i="1"/>
  <c r="BC2665" i="1"/>
  <c r="AX2664" i="1"/>
  <c r="BC2664" i="1"/>
  <c r="AX2661" i="1"/>
  <c r="BC2661" i="1"/>
  <c r="AX2660" i="1"/>
  <c r="BC2660" i="1"/>
  <c r="AX2657" i="1"/>
  <c r="BC2657" i="1"/>
  <c r="AX2656" i="1"/>
  <c r="BC2656" i="1"/>
  <c r="AX2653" i="1"/>
  <c r="BC2653" i="1"/>
  <c r="AX2652" i="1"/>
  <c r="BC2652" i="1"/>
  <c r="AX2649" i="1"/>
  <c r="BC2649" i="1"/>
  <c r="AX2648" i="1"/>
  <c r="BC2648" i="1"/>
  <c r="AX2645" i="1"/>
  <c r="BC2645" i="1"/>
  <c r="AX2644" i="1"/>
  <c r="BC2644" i="1"/>
  <c r="AX2641" i="1"/>
  <c r="BC2641" i="1"/>
  <c r="AX2640" i="1"/>
  <c r="BC2640" i="1"/>
  <c r="AX2637" i="1"/>
  <c r="BC2637" i="1"/>
  <c r="AX2636" i="1"/>
  <c r="BC2636" i="1"/>
  <c r="AX2633" i="1"/>
  <c r="BC2633" i="1"/>
  <c r="AX2632" i="1"/>
  <c r="BC2632" i="1"/>
  <c r="AX2629" i="1"/>
  <c r="BC2629" i="1"/>
  <c r="AX2628" i="1"/>
  <c r="BC2628" i="1"/>
  <c r="AX2625" i="1"/>
  <c r="BC2625" i="1"/>
  <c r="AX2624" i="1"/>
  <c r="BC2624" i="1"/>
  <c r="AX2621" i="1"/>
  <c r="BC2621" i="1"/>
  <c r="AX2620" i="1"/>
  <c r="BC2620" i="1"/>
  <c r="AX2617" i="1"/>
  <c r="BC2617" i="1"/>
  <c r="AX2616" i="1"/>
  <c r="BC2616" i="1"/>
  <c r="AX2613" i="1"/>
  <c r="BC2613" i="1"/>
  <c r="AX2612" i="1"/>
  <c r="BC2612" i="1"/>
  <c r="AX2609" i="1"/>
  <c r="BC2609" i="1"/>
  <c r="AX2608" i="1"/>
  <c r="BC2608" i="1"/>
  <c r="AX2605" i="1"/>
  <c r="BC2605" i="1"/>
  <c r="AX2604" i="1"/>
  <c r="BC2604" i="1"/>
  <c r="AX2601" i="1"/>
  <c r="BC2601" i="1"/>
  <c r="AX2600" i="1"/>
  <c r="BC2600" i="1"/>
  <c r="AX2597" i="1"/>
  <c r="BC2597" i="1"/>
  <c r="AX2596" i="1"/>
  <c r="BC2596" i="1"/>
  <c r="AX2593" i="1"/>
  <c r="BC2593" i="1"/>
  <c r="AX2592" i="1"/>
  <c r="BC2592" i="1"/>
  <c r="AX2589" i="1"/>
  <c r="BC2589" i="1"/>
  <c r="AX2588" i="1"/>
  <c r="BC2588" i="1"/>
  <c r="AX2585" i="1"/>
  <c r="BC2585" i="1"/>
  <c r="AX2584" i="1"/>
  <c r="BC2584" i="1"/>
  <c r="AX2581" i="1"/>
  <c r="BC2581" i="1"/>
  <c r="AX2580" i="1"/>
  <c r="BC2580" i="1"/>
  <c r="AX2577" i="1"/>
  <c r="BC2577" i="1"/>
  <c r="AX2576" i="1"/>
  <c r="BC2576" i="1"/>
  <c r="AX2573" i="1"/>
  <c r="BC2573" i="1"/>
  <c r="AX2572" i="1"/>
  <c r="BC2572" i="1"/>
  <c r="AX2569" i="1"/>
  <c r="BC2569" i="1"/>
  <c r="AX2568" i="1"/>
  <c r="BC2568" i="1"/>
  <c r="AX2565" i="1"/>
  <c r="BC2565" i="1"/>
  <c r="AX2564" i="1"/>
  <c r="BC2564" i="1"/>
  <c r="AX2561" i="1"/>
  <c r="BC2561" i="1"/>
  <c r="AX2560" i="1"/>
  <c r="BC2560" i="1"/>
  <c r="AX2557" i="1"/>
  <c r="BC2557" i="1"/>
  <c r="AX2556" i="1"/>
  <c r="BC2556" i="1"/>
  <c r="AX2553" i="1"/>
  <c r="BC2553" i="1"/>
  <c r="AX2552" i="1"/>
  <c r="BC2552" i="1"/>
  <c r="AX2549" i="1"/>
  <c r="BC2549" i="1"/>
  <c r="AX2548" i="1"/>
  <c r="BC2548" i="1"/>
  <c r="AX2545" i="1"/>
  <c r="BC2545" i="1"/>
  <c r="AX2544" i="1"/>
  <c r="BC2544" i="1"/>
  <c r="AX2541" i="1"/>
  <c r="BC2541" i="1"/>
  <c r="AX2540" i="1"/>
  <c r="BC2540" i="1"/>
  <c r="AX2537" i="1"/>
  <c r="BC2537" i="1"/>
  <c r="AX2536" i="1"/>
  <c r="BC2536" i="1"/>
  <c r="AX2533" i="1"/>
  <c r="BC2533" i="1"/>
  <c r="AX2532" i="1"/>
  <c r="BC2532" i="1"/>
  <c r="AX2529" i="1"/>
  <c r="BC2529" i="1"/>
  <c r="AX2528" i="1"/>
  <c r="BC2528" i="1"/>
  <c r="AX2525" i="1"/>
  <c r="BC2525" i="1"/>
  <c r="AX2524" i="1"/>
  <c r="BC2524" i="1"/>
  <c r="AX2521" i="1"/>
  <c r="BC2521" i="1"/>
  <c r="AX2520" i="1"/>
  <c r="BC2520" i="1"/>
  <c r="AX2517" i="1"/>
  <c r="BC2517" i="1"/>
  <c r="AX2516" i="1"/>
  <c r="BC2516" i="1"/>
  <c r="AX2513" i="1"/>
  <c r="BC2513" i="1"/>
  <c r="AX2512" i="1"/>
  <c r="BC2512" i="1"/>
  <c r="AX2509" i="1"/>
  <c r="BC2509" i="1"/>
  <c r="AX2508" i="1"/>
  <c r="BC2508" i="1"/>
  <c r="AX2505" i="1"/>
  <c r="BC2505" i="1"/>
  <c r="AX2504" i="1"/>
  <c r="BC2504" i="1"/>
  <c r="AX2501" i="1"/>
  <c r="BC2501" i="1"/>
  <c r="AX2500" i="1"/>
  <c r="BC2500" i="1"/>
  <c r="AX2497" i="1"/>
  <c r="BC2497" i="1"/>
  <c r="AX2496" i="1"/>
  <c r="BC2496" i="1"/>
  <c r="AX2493" i="1"/>
  <c r="BC2493" i="1"/>
  <c r="AX2492" i="1"/>
  <c r="BC2492" i="1"/>
  <c r="AX2489" i="1"/>
  <c r="BC2489" i="1"/>
  <c r="AX2488" i="1"/>
  <c r="BC2488" i="1"/>
  <c r="AX2485" i="1"/>
  <c r="BC2485" i="1"/>
  <c r="AX2484" i="1"/>
  <c r="BC2484" i="1"/>
  <c r="AX2481" i="1"/>
  <c r="BC2481" i="1"/>
  <c r="AX2480" i="1"/>
  <c r="BC2480" i="1"/>
  <c r="AX2477" i="1"/>
  <c r="BC2477" i="1"/>
  <c r="AX2476" i="1"/>
  <c r="BC2476" i="1"/>
  <c r="AX2473" i="1"/>
  <c r="BC2473" i="1"/>
  <c r="AX2472" i="1"/>
  <c r="BC2472" i="1"/>
  <c r="AX2469" i="1"/>
  <c r="BC2469" i="1"/>
  <c r="AX2468" i="1"/>
  <c r="BC2468" i="1"/>
  <c r="AX2465" i="1"/>
  <c r="BC2465" i="1"/>
  <c r="AX2464" i="1"/>
  <c r="BC2464" i="1"/>
  <c r="AX2461" i="1"/>
  <c r="BC2461" i="1"/>
  <c r="AX2460" i="1"/>
  <c r="BC2460" i="1"/>
  <c r="AX2457" i="1"/>
  <c r="BC2457" i="1"/>
  <c r="AX2456" i="1"/>
  <c r="BC2456" i="1"/>
  <c r="AX2445" i="1"/>
  <c r="BC2445" i="1"/>
  <c r="AX2444" i="1"/>
  <c r="BC2444" i="1"/>
  <c r="AX2443" i="1"/>
  <c r="BC2443" i="1"/>
  <c r="AX2442" i="1"/>
  <c r="BC2442" i="1"/>
  <c r="AX2441" i="1"/>
  <c r="BC2441" i="1"/>
  <c r="AX2440" i="1"/>
  <c r="BC2440" i="1"/>
  <c r="AX2439" i="1"/>
  <c r="BC2439" i="1"/>
  <c r="AX2438" i="1"/>
  <c r="BC2438" i="1"/>
  <c r="AX2437" i="1"/>
  <c r="BC2437" i="1"/>
  <c r="AX2436" i="1"/>
  <c r="BC2436" i="1"/>
  <c r="AX2435" i="1"/>
  <c r="BC2435" i="1"/>
  <c r="AX2434" i="1"/>
  <c r="BC2434" i="1"/>
  <c r="AX2433" i="1"/>
  <c r="BC2433" i="1"/>
  <c r="AX2432" i="1"/>
  <c r="BC2432" i="1"/>
  <c r="AX2431" i="1"/>
  <c r="BC2431" i="1"/>
  <c r="AX2413" i="1"/>
  <c r="BC2413" i="1"/>
  <c r="AX2412" i="1"/>
  <c r="BC2412" i="1"/>
  <c r="AX2411" i="1"/>
  <c r="BC2411" i="1"/>
  <c r="AX2410" i="1"/>
  <c r="BC2410" i="1"/>
  <c r="AX2409" i="1"/>
  <c r="BC2409" i="1"/>
  <c r="AX2408" i="1"/>
  <c r="BC2408" i="1"/>
  <c r="AX2407" i="1"/>
  <c r="BC2407" i="1"/>
  <c r="AX2406" i="1"/>
  <c r="BC2406" i="1"/>
  <c r="AX2405" i="1"/>
  <c r="BC2405" i="1"/>
  <c r="AX2404" i="1"/>
  <c r="BC2404" i="1"/>
  <c r="AX2403" i="1"/>
  <c r="BC2403" i="1"/>
  <c r="AX2402" i="1"/>
  <c r="BC2402" i="1"/>
  <c r="AX2401" i="1"/>
  <c r="BC2401" i="1"/>
  <c r="AX2400" i="1"/>
  <c r="BC2400" i="1"/>
  <c r="AX2399" i="1"/>
  <c r="BC2399" i="1"/>
  <c r="AX2381" i="1"/>
  <c r="BC2381" i="1"/>
  <c r="AX2380" i="1"/>
  <c r="BC2380" i="1"/>
  <c r="AX2379" i="1"/>
  <c r="BC2379" i="1"/>
  <c r="AX2378" i="1"/>
  <c r="BC2378" i="1"/>
  <c r="AX2377" i="1"/>
  <c r="BC2377" i="1"/>
  <c r="AX2376" i="1"/>
  <c r="BC2376" i="1"/>
  <c r="AX2375" i="1"/>
  <c r="BC2375" i="1"/>
  <c r="AX2374" i="1"/>
  <c r="BC2374" i="1"/>
  <c r="AX2373" i="1"/>
  <c r="BC2373" i="1"/>
  <c r="AX2372" i="1"/>
  <c r="BC2372" i="1"/>
  <c r="AX2371" i="1"/>
  <c r="BC2371" i="1"/>
  <c r="AX2370" i="1"/>
  <c r="BC2370" i="1"/>
  <c r="AX2369" i="1"/>
  <c r="BC2369" i="1"/>
  <c r="AX2368" i="1"/>
  <c r="BC2368" i="1"/>
  <c r="AX2367" i="1"/>
  <c r="BC2367" i="1"/>
  <c r="AX2350" i="1"/>
  <c r="BC2350" i="1"/>
  <c r="AX2349" i="1"/>
  <c r="BC2349" i="1"/>
  <c r="AX2348" i="1"/>
  <c r="BC2348" i="1"/>
  <c r="AX2347" i="1"/>
  <c r="BC2347" i="1"/>
  <c r="AX2346" i="1"/>
  <c r="BC2346" i="1"/>
  <c r="AX2345" i="1"/>
  <c r="BC2345" i="1"/>
  <c r="AX2344" i="1"/>
  <c r="BC2344" i="1"/>
  <c r="AX2343" i="1"/>
  <c r="BC2343" i="1"/>
  <c r="AX2342" i="1"/>
  <c r="BC2342" i="1"/>
  <c r="AX2341" i="1"/>
  <c r="BC2341" i="1"/>
  <c r="AX2340" i="1"/>
  <c r="BC2340" i="1"/>
  <c r="AX2339" i="1"/>
  <c r="BC2339" i="1"/>
  <c r="AX2338" i="1"/>
  <c r="BC2338" i="1"/>
  <c r="AX2337" i="1"/>
  <c r="BC2337" i="1"/>
  <c r="AX2336" i="1"/>
  <c r="BC2336" i="1"/>
  <c r="AX2335" i="1"/>
  <c r="BC2335" i="1"/>
  <c r="AX2318" i="1"/>
  <c r="BC2318" i="1"/>
  <c r="AX2317" i="1"/>
  <c r="BC2317" i="1"/>
  <c r="AX2314" i="1"/>
  <c r="BC2314" i="1"/>
  <c r="AX2313" i="1"/>
  <c r="BC2313" i="1"/>
  <c r="AX2310" i="1"/>
  <c r="BC2310" i="1"/>
  <c r="AX2309" i="1"/>
  <c r="BC2309" i="1"/>
  <c r="AX2306" i="1"/>
  <c r="BC2306" i="1"/>
  <c r="AX2305" i="1"/>
  <c r="BC2305" i="1"/>
  <c r="AX2302" i="1"/>
  <c r="BC2302" i="1"/>
  <c r="AX2301" i="1"/>
  <c r="BC2301" i="1"/>
  <c r="AX2298" i="1"/>
  <c r="BC2298" i="1"/>
  <c r="AX2297" i="1"/>
  <c r="BC2297" i="1"/>
  <c r="AX2294" i="1"/>
  <c r="BC2294" i="1"/>
  <c r="AX2293" i="1"/>
  <c r="BC2293" i="1"/>
  <c r="AX2290" i="1"/>
  <c r="BC2290" i="1"/>
  <c r="AX2289" i="1"/>
  <c r="BC2289" i="1"/>
  <c r="AX2286" i="1"/>
  <c r="BC2286" i="1"/>
  <c r="AX2285" i="1"/>
  <c r="BC2285" i="1"/>
  <c r="AX2282" i="1"/>
  <c r="BC2282" i="1"/>
  <c r="AX2281" i="1"/>
  <c r="BC2281" i="1"/>
  <c r="AX2278" i="1"/>
  <c r="BC2278" i="1"/>
  <c r="AX2277" i="1"/>
  <c r="BC2277" i="1"/>
  <c r="AX2274" i="1"/>
  <c r="BC2274" i="1"/>
  <c r="AX2273" i="1"/>
  <c r="BC2273" i="1"/>
  <c r="AX2270" i="1"/>
  <c r="BC2270" i="1"/>
  <c r="AX2269" i="1"/>
  <c r="BC2269" i="1"/>
  <c r="AX2266" i="1"/>
  <c r="BC2266" i="1"/>
  <c r="AX2265" i="1"/>
  <c r="BC2265" i="1"/>
  <c r="AX2262" i="1"/>
  <c r="BC2262" i="1"/>
  <c r="AX2261" i="1"/>
  <c r="BC2261" i="1"/>
  <c r="AX2258" i="1"/>
  <c r="BC2258" i="1"/>
  <c r="AX2257" i="1"/>
  <c r="BC2257" i="1"/>
  <c r="AX2254" i="1"/>
  <c r="BC2254" i="1"/>
  <c r="AX2253" i="1"/>
  <c r="BC2253" i="1"/>
  <c r="AX2250" i="1"/>
  <c r="BC2250" i="1"/>
  <c r="AX2249" i="1"/>
  <c r="BC2249" i="1"/>
  <c r="AX2246" i="1"/>
  <c r="BC2246" i="1"/>
  <c r="AX2245" i="1"/>
  <c r="BC2245" i="1"/>
  <c r="AX2242" i="1"/>
  <c r="BC2242" i="1"/>
  <c r="AX2241" i="1"/>
  <c r="BC2241" i="1"/>
  <c r="AX2238" i="1"/>
  <c r="BC2238" i="1"/>
  <c r="AX2237" i="1"/>
  <c r="BC2237" i="1"/>
  <c r="AX2234" i="1"/>
  <c r="BC2234" i="1"/>
  <c r="AX2233" i="1"/>
  <c r="BC2233" i="1"/>
  <c r="AX2230" i="1"/>
  <c r="BC2230" i="1"/>
  <c r="AX2229" i="1"/>
  <c r="BC2229" i="1"/>
  <c r="AX2226" i="1"/>
  <c r="BC2226" i="1"/>
  <c r="AX2225" i="1"/>
  <c r="BC2225" i="1"/>
  <c r="AX2222" i="1"/>
  <c r="BC2222" i="1"/>
  <c r="AX2221" i="1"/>
  <c r="BC2221" i="1"/>
  <c r="AX2218" i="1"/>
  <c r="BC2218" i="1"/>
  <c r="AX2217" i="1"/>
  <c r="BC2217" i="1"/>
  <c r="AX2214" i="1"/>
  <c r="BC2214" i="1"/>
  <c r="AX2213" i="1"/>
  <c r="BC2213" i="1"/>
  <c r="AX2210" i="1"/>
  <c r="BC2210" i="1"/>
  <c r="AX2209" i="1"/>
  <c r="BC2209" i="1"/>
  <c r="AX2206" i="1"/>
  <c r="BC2206" i="1"/>
  <c r="AX2205" i="1"/>
  <c r="BC2205" i="1"/>
  <c r="AX2202" i="1"/>
  <c r="BC2202" i="1"/>
  <c r="AX2201" i="1"/>
  <c r="BC2201" i="1"/>
  <c r="AX2198" i="1"/>
  <c r="BC2198" i="1"/>
  <c r="AX2197" i="1"/>
  <c r="BC2197" i="1"/>
  <c r="AX2194" i="1"/>
  <c r="BC2194" i="1"/>
  <c r="AX2193" i="1"/>
  <c r="BC2193" i="1"/>
  <c r="AX2430" i="1"/>
  <c r="BA2430" i="1"/>
  <c r="BA2429" i="1"/>
  <c r="BA2428" i="1"/>
  <c r="BA2427" i="1"/>
  <c r="AX2398" i="1"/>
  <c r="BA2398" i="1"/>
  <c r="BA2397" i="1"/>
  <c r="BA2396" i="1"/>
  <c r="BA2395" i="1"/>
  <c r="BA2366" i="1"/>
  <c r="BA2365" i="1"/>
  <c r="BA2364" i="1"/>
  <c r="BA2363" i="1"/>
  <c r="BA2334" i="1"/>
  <c r="BA2333" i="1"/>
  <c r="BA2332" i="1"/>
  <c r="BA2331" i="1"/>
  <c r="AX2190" i="1"/>
  <c r="BC2190" i="1"/>
  <c r="AX2189" i="1"/>
  <c r="BC2189" i="1"/>
  <c r="AX2186" i="1"/>
  <c r="BC2186" i="1"/>
  <c r="AX2185" i="1"/>
  <c r="BC2185" i="1"/>
  <c r="AX2182" i="1"/>
  <c r="BC2182" i="1"/>
  <c r="AX2181" i="1"/>
  <c r="BC2181" i="1"/>
  <c r="AX2178" i="1"/>
  <c r="BC2178" i="1"/>
  <c r="AX2177" i="1"/>
  <c r="BC2177" i="1"/>
  <c r="AX2174" i="1"/>
  <c r="BC2174" i="1"/>
  <c r="AX2173" i="1"/>
  <c r="BC2173" i="1"/>
  <c r="AX2170" i="1"/>
  <c r="BC2170" i="1"/>
  <c r="AX2169" i="1"/>
  <c r="BC2169" i="1"/>
  <c r="AX2166" i="1"/>
  <c r="BC2166" i="1"/>
  <c r="AX2165" i="1"/>
  <c r="BC2165" i="1"/>
  <c r="AX2162" i="1"/>
  <c r="BC2162" i="1"/>
  <c r="AX2161" i="1"/>
  <c r="BC2161" i="1"/>
  <c r="AX2158" i="1"/>
  <c r="BC2158" i="1"/>
  <c r="AX2157" i="1"/>
  <c r="BC2157" i="1"/>
  <c r="AX2154" i="1"/>
  <c r="BC2154" i="1"/>
  <c r="AX2153" i="1"/>
  <c r="BC2153" i="1"/>
  <c r="AX2150" i="1"/>
  <c r="BC2150" i="1"/>
  <c r="AX2149" i="1"/>
  <c r="BC2149" i="1"/>
  <c r="AX2146" i="1"/>
  <c r="BC2146" i="1"/>
  <c r="AX2145" i="1"/>
  <c r="BC2145" i="1"/>
  <c r="AX2142" i="1"/>
  <c r="BC2142" i="1"/>
  <c r="AX2141" i="1"/>
  <c r="BC2141" i="1"/>
  <c r="AX2138" i="1"/>
  <c r="BC2138" i="1"/>
  <c r="AX2137" i="1"/>
  <c r="BC2137" i="1"/>
  <c r="AX2134" i="1"/>
  <c r="BC2134" i="1"/>
  <c r="AX2133" i="1"/>
  <c r="BC2133" i="1"/>
  <c r="AX2130" i="1"/>
  <c r="BC2130" i="1"/>
  <c r="AX2129" i="1"/>
  <c r="BC2129" i="1"/>
  <c r="AX2126" i="1"/>
  <c r="BC2126" i="1"/>
  <c r="AX2125" i="1"/>
  <c r="BC2125" i="1"/>
  <c r="AX2122" i="1"/>
  <c r="BC2122" i="1"/>
  <c r="AX2121" i="1"/>
  <c r="BC2121" i="1"/>
  <c r="AX2118" i="1"/>
  <c r="BC2118" i="1"/>
  <c r="AX2117" i="1"/>
  <c r="BC2117" i="1"/>
  <c r="AX2114" i="1"/>
  <c r="BC2114" i="1"/>
  <c r="AX2113" i="1"/>
  <c r="BC2113" i="1"/>
  <c r="AX2110" i="1"/>
  <c r="BC2110" i="1"/>
  <c r="AX2109" i="1"/>
  <c r="BC2109" i="1"/>
  <c r="AX2106" i="1"/>
  <c r="BC2106" i="1"/>
  <c r="AX2105" i="1"/>
  <c r="BC2105" i="1"/>
  <c r="AX2102" i="1"/>
  <c r="BC2102" i="1"/>
  <c r="AX2101" i="1"/>
  <c r="BC2101" i="1"/>
  <c r="AX2098" i="1"/>
  <c r="BC2098" i="1"/>
  <c r="AX2097" i="1"/>
  <c r="BC2097" i="1"/>
  <c r="AX2094" i="1"/>
  <c r="BC2094" i="1"/>
  <c r="AX2093" i="1"/>
  <c r="BC2093" i="1"/>
  <c r="AX2090" i="1"/>
  <c r="BC2090" i="1"/>
  <c r="AX2089" i="1"/>
  <c r="BC2089" i="1"/>
  <c r="AX2086" i="1"/>
  <c r="BC2086" i="1"/>
  <c r="AX2085" i="1"/>
  <c r="BC2085" i="1"/>
  <c r="AX2082" i="1"/>
  <c r="BC2082" i="1"/>
  <c r="AX2081" i="1"/>
  <c r="BC2081" i="1"/>
  <c r="AX2078" i="1"/>
  <c r="BC2078" i="1"/>
  <c r="AX2077" i="1"/>
  <c r="BC2077" i="1"/>
  <c r="AX2074" i="1"/>
  <c r="BC2074" i="1"/>
  <c r="AX2073" i="1"/>
  <c r="BC2073" i="1"/>
  <c r="AX2070" i="1"/>
  <c r="BC2070" i="1"/>
  <c r="AX2069" i="1"/>
  <c r="BC2069" i="1"/>
  <c r="AX2066" i="1"/>
  <c r="BC2066" i="1"/>
  <c r="AX2065" i="1"/>
  <c r="BC2065" i="1"/>
  <c r="AX2062" i="1"/>
  <c r="BC2062" i="1"/>
  <c r="AX2061" i="1"/>
  <c r="BC2061" i="1"/>
  <c r="AX2058" i="1"/>
  <c r="BC2058" i="1"/>
  <c r="AX2057" i="1"/>
  <c r="BC2057" i="1"/>
  <c r="AX2054" i="1"/>
  <c r="BC2054" i="1"/>
  <c r="AX2053" i="1"/>
  <c r="BC2053" i="1"/>
  <c r="AX2050" i="1"/>
  <c r="BC2050" i="1"/>
  <c r="AX2049" i="1"/>
  <c r="BC2049" i="1"/>
  <c r="AX2046" i="1"/>
  <c r="BC2046" i="1"/>
  <c r="AX2045" i="1"/>
  <c r="BC2045" i="1"/>
  <c r="AX2042" i="1"/>
  <c r="BC2042" i="1"/>
  <c r="AX2041" i="1"/>
  <c r="BC2041" i="1"/>
  <c r="AX2038" i="1"/>
  <c r="BC2038" i="1"/>
  <c r="AX2037" i="1"/>
  <c r="BC2037" i="1"/>
  <c r="AX2034" i="1"/>
  <c r="BC2034" i="1"/>
  <c r="AX2033" i="1"/>
  <c r="BC2033" i="1"/>
  <c r="AX2030" i="1"/>
  <c r="BC2030" i="1"/>
  <c r="AX2029" i="1"/>
  <c r="BC2029" i="1"/>
  <c r="AX2026" i="1"/>
  <c r="BC2026" i="1"/>
  <c r="AX2025" i="1"/>
  <c r="BC2025" i="1"/>
  <c r="AX2022" i="1"/>
  <c r="BC2022" i="1"/>
  <c r="AX2021" i="1"/>
  <c r="BC2021" i="1"/>
  <c r="AX2018" i="1"/>
  <c r="BC2018" i="1"/>
  <c r="AX2017" i="1"/>
  <c r="BC2017" i="1"/>
  <c r="AX2014" i="1"/>
  <c r="BC2014" i="1"/>
  <c r="AX2013" i="1"/>
  <c r="BC2013" i="1"/>
  <c r="AX2010" i="1"/>
  <c r="BC2010" i="1"/>
  <c r="AX2009" i="1"/>
  <c r="BC2009" i="1"/>
  <c r="AX2006" i="1"/>
  <c r="BC2006" i="1"/>
  <c r="AX2005" i="1"/>
  <c r="BC2005" i="1"/>
  <c r="AX2002" i="1"/>
  <c r="BC2002" i="1"/>
  <c r="AX2001" i="1"/>
  <c r="BC2001" i="1"/>
  <c r="AX1998" i="1"/>
  <c r="BC1998" i="1"/>
  <c r="AX1997" i="1"/>
  <c r="BC1997" i="1"/>
  <c r="AX1994" i="1"/>
  <c r="BC1994" i="1"/>
  <c r="AX1993" i="1"/>
  <c r="BC1993" i="1"/>
  <c r="AX1990" i="1"/>
  <c r="BC1990" i="1"/>
  <c r="AX1989" i="1"/>
  <c r="BC1989" i="1"/>
  <c r="AX1986" i="1"/>
  <c r="BC1986" i="1"/>
  <c r="AX1985" i="1"/>
  <c r="BC1985" i="1"/>
  <c r="AX1982" i="1"/>
  <c r="BC1982" i="1"/>
  <c r="AX1981" i="1"/>
  <c r="BC1981" i="1"/>
  <c r="AX1978" i="1"/>
  <c r="BC1978" i="1"/>
  <c r="AX1977" i="1"/>
  <c r="BC1977" i="1"/>
  <c r="AX1974" i="1"/>
  <c r="BC1974" i="1"/>
  <c r="AX1973" i="1"/>
  <c r="BC1973" i="1"/>
  <c r="AX1970" i="1"/>
  <c r="BC1970" i="1"/>
  <c r="AX1969" i="1"/>
  <c r="BC1969" i="1"/>
  <c r="AX1966" i="1"/>
  <c r="BC1966" i="1"/>
  <c r="AX1965" i="1"/>
  <c r="BC1965" i="1"/>
  <c r="AX1962" i="1"/>
  <c r="BC1962" i="1"/>
  <c r="AX1961" i="1"/>
  <c r="BC1961" i="1"/>
  <c r="AX1958" i="1"/>
  <c r="BC1958" i="1"/>
  <c r="AX1957" i="1"/>
  <c r="BC1957" i="1"/>
  <c r="AX1954" i="1"/>
  <c r="BC1954" i="1"/>
  <c r="AX1953" i="1"/>
  <c r="BC1953" i="1"/>
  <c r="AX1950" i="1"/>
  <c r="BC1950" i="1"/>
  <c r="AX1949" i="1"/>
  <c r="BC1949" i="1"/>
  <c r="AX1946" i="1"/>
  <c r="BC1946" i="1"/>
  <c r="AX1945" i="1"/>
  <c r="BC1945" i="1"/>
  <c r="AX1942" i="1"/>
  <c r="BC1942" i="1"/>
  <c r="AX1941" i="1"/>
  <c r="BC1941" i="1"/>
  <c r="AX1938" i="1"/>
  <c r="BC1938" i="1"/>
  <c r="AX1937" i="1"/>
  <c r="BC1937" i="1"/>
  <c r="AX1934" i="1"/>
  <c r="BC1934" i="1"/>
  <c r="AX1933" i="1"/>
  <c r="BC1933" i="1"/>
  <c r="AX1930" i="1"/>
  <c r="BC1930" i="1"/>
  <c r="AX1929" i="1"/>
  <c r="BC1929" i="1"/>
  <c r="AX1926" i="1"/>
  <c r="BC1926" i="1"/>
  <c r="AX1925" i="1"/>
  <c r="BC1925" i="1"/>
  <c r="AX1922" i="1"/>
  <c r="BC1922" i="1"/>
  <c r="AX1921" i="1"/>
  <c r="BC1921" i="1"/>
  <c r="AX1918" i="1"/>
  <c r="BC1918" i="1"/>
  <c r="AX1917" i="1"/>
  <c r="BC1917" i="1"/>
  <c r="AX1914" i="1"/>
  <c r="BC1914" i="1"/>
  <c r="AX1913" i="1"/>
  <c r="BC1913" i="1"/>
  <c r="AX1910" i="1"/>
  <c r="BC1910" i="1"/>
  <c r="AX1909" i="1"/>
  <c r="BC1909" i="1"/>
  <c r="AX1906" i="1"/>
  <c r="BC1906" i="1"/>
  <c r="AX1905" i="1"/>
  <c r="BC1905" i="1"/>
  <c r="AX1902" i="1"/>
  <c r="BC1902" i="1"/>
  <c r="AX1901" i="1"/>
  <c r="BC1901" i="1"/>
  <c r="AX1898" i="1"/>
  <c r="BC1898" i="1"/>
  <c r="AX1897" i="1"/>
  <c r="BC1897" i="1"/>
  <c r="AX1894" i="1"/>
  <c r="BC1894" i="1"/>
  <c r="AX1893" i="1"/>
  <c r="BC1893" i="1"/>
  <c r="AX1890" i="1"/>
  <c r="BC1890" i="1"/>
  <c r="AX1889" i="1"/>
  <c r="BC1889" i="1"/>
  <c r="AX1886" i="1"/>
  <c r="BC1886" i="1"/>
  <c r="AX1885" i="1"/>
  <c r="BC1885" i="1"/>
  <c r="AX1882" i="1"/>
  <c r="BC1882" i="1"/>
  <c r="AX1881" i="1"/>
  <c r="BC1881" i="1"/>
  <c r="AX1878" i="1"/>
  <c r="BC1878" i="1"/>
  <c r="AX1877" i="1"/>
  <c r="BC1877" i="1"/>
  <c r="AX1874" i="1"/>
  <c r="BC1874" i="1"/>
  <c r="AX1873" i="1"/>
  <c r="BC1873" i="1"/>
  <c r="AX1870" i="1"/>
  <c r="BC1870" i="1"/>
  <c r="AX1869" i="1"/>
  <c r="BC1869" i="1"/>
  <c r="AX1866" i="1"/>
  <c r="BC1866" i="1"/>
  <c r="AX1865" i="1"/>
  <c r="BC1865" i="1"/>
  <c r="AX1862" i="1"/>
  <c r="BC1862" i="1"/>
  <c r="AX1861" i="1"/>
  <c r="BC1861" i="1"/>
  <c r="AX1858" i="1"/>
  <c r="BC1858" i="1"/>
  <c r="AX1857" i="1"/>
  <c r="BC1857" i="1"/>
  <c r="AX1854" i="1"/>
  <c r="BC1854" i="1"/>
  <c r="AX1853" i="1"/>
  <c r="BC1853" i="1"/>
  <c r="AX1850" i="1"/>
  <c r="BC1850" i="1"/>
  <c r="AX1849" i="1"/>
  <c r="BC1849" i="1"/>
  <c r="AX1846" i="1"/>
  <c r="BC1846" i="1"/>
  <c r="AX1845" i="1"/>
  <c r="BC1845" i="1"/>
  <c r="AX1842" i="1"/>
  <c r="BC1842" i="1"/>
  <c r="AX1841" i="1"/>
  <c r="BC1841" i="1"/>
  <c r="AX1838" i="1"/>
  <c r="BC1838" i="1"/>
  <c r="AX1837" i="1"/>
  <c r="BC1837" i="1"/>
  <c r="AX1834" i="1"/>
  <c r="BC1834" i="1"/>
  <c r="AX1833" i="1"/>
  <c r="BC1833" i="1"/>
  <c r="AX1830" i="1"/>
  <c r="BC1830" i="1"/>
  <c r="AX1829" i="1"/>
  <c r="BC1829" i="1"/>
  <c r="AX1826" i="1"/>
  <c r="BC1826" i="1"/>
  <c r="AX1825" i="1"/>
  <c r="BC1825" i="1"/>
  <c r="AX1822" i="1"/>
  <c r="BC1822" i="1"/>
  <c r="AX1821" i="1"/>
  <c r="BC1821" i="1"/>
  <c r="AX1818" i="1"/>
  <c r="BC1818" i="1"/>
  <c r="AX1817" i="1"/>
  <c r="BC1817" i="1"/>
  <c r="AX1814" i="1"/>
  <c r="BC1814" i="1"/>
  <c r="AX1813" i="1"/>
  <c r="BC1813" i="1"/>
  <c r="AX1810" i="1"/>
  <c r="BC1810" i="1"/>
  <c r="AX1809" i="1"/>
  <c r="BC1809" i="1"/>
  <c r="AX1806" i="1"/>
  <c r="BC1806" i="1"/>
  <c r="AX1805" i="1"/>
  <c r="BC1805" i="1"/>
  <c r="AX1804" i="1"/>
  <c r="BC1804" i="1"/>
  <c r="AX1803" i="1"/>
  <c r="BC1803" i="1"/>
  <c r="AX1802" i="1"/>
  <c r="BC1802" i="1"/>
  <c r="AX1801" i="1"/>
  <c r="BC1801" i="1"/>
  <c r="AX1800" i="1"/>
  <c r="BC1800" i="1"/>
  <c r="AX1799" i="1"/>
  <c r="BC1799" i="1"/>
  <c r="AX1798" i="1"/>
  <c r="BC1798" i="1"/>
  <c r="AX1797" i="1"/>
  <c r="BC1797" i="1"/>
  <c r="AX1796" i="1"/>
  <c r="BC1796" i="1"/>
  <c r="AX1795" i="1"/>
  <c r="BC1795" i="1"/>
  <c r="AX1794" i="1"/>
  <c r="BC1794" i="1"/>
  <c r="AX1793" i="1"/>
  <c r="BC1793" i="1"/>
  <c r="AX1792" i="1"/>
  <c r="BC1792" i="1"/>
  <c r="AX1791" i="1"/>
  <c r="BC1791" i="1"/>
  <c r="AX1774" i="1"/>
  <c r="BC1774" i="1"/>
  <c r="AX1773" i="1"/>
  <c r="BC1773" i="1"/>
  <c r="AX1772" i="1"/>
  <c r="BC1772" i="1"/>
  <c r="AX1771" i="1"/>
  <c r="BC1771" i="1"/>
  <c r="AX1770" i="1"/>
  <c r="BC1770" i="1"/>
  <c r="AX1769" i="1"/>
  <c r="BC1769" i="1"/>
  <c r="AX1768" i="1"/>
  <c r="BC1768" i="1"/>
  <c r="AX1767" i="1"/>
  <c r="BC1767" i="1"/>
  <c r="AX1750" i="1"/>
  <c r="BC1750" i="1"/>
  <c r="AX1749" i="1"/>
  <c r="BC1749" i="1"/>
  <c r="AX1748" i="1"/>
  <c r="BC1748" i="1"/>
  <c r="AX1747" i="1"/>
  <c r="BC1747" i="1"/>
  <c r="AX1746" i="1"/>
  <c r="BC1746" i="1"/>
  <c r="AX1745" i="1"/>
  <c r="BC1745" i="1"/>
  <c r="AX1744" i="1"/>
  <c r="BC1744" i="1"/>
  <c r="AX1743" i="1"/>
  <c r="BC1743" i="1"/>
  <c r="AX1742" i="1"/>
  <c r="BC1742" i="1"/>
  <c r="AX1741" i="1"/>
  <c r="BC1741" i="1"/>
  <c r="AX1740" i="1"/>
  <c r="BC1740" i="1"/>
  <c r="AX1739" i="1"/>
  <c r="BC1739" i="1"/>
  <c r="AX1738" i="1"/>
  <c r="BC1738" i="1"/>
  <c r="AX1737" i="1"/>
  <c r="BC1737" i="1"/>
  <c r="AX1736" i="1"/>
  <c r="BC1736" i="1"/>
  <c r="AX1735" i="1"/>
  <c r="BC1735" i="1"/>
  <c r="AX1718" i="1"/>
  <c r="BC1718" i="1"/>
  <c r="AX1717" i="1"/>
  <c r="BC1717" i="1"/>
  <c r="AX1716" i="1"/>
  <c r="BC1716" i="1"/>
  <c r="AX1715" i="1"/>
  <c r="BC1715" i="1"/>
  <c r="AX1714" i="1"/>
  <c r="BC1714" i="1"/>
  <c r="AX1713" i="1"/>
  <c r="BC1713" i="1"/>
  <c r="AX1712" i="1"/>
  <c r="BC1712" i="1"/>
  <c r="AX1711" i="1"/>
  <c r="BC1711" i="1"/>
  <c r="AX1710" i="1"/>
  <c r="BC1710" i="1"/>
  <c r="AX1709" i="1"/>
  <c r="BC1709" i="1"/>
  <c r="AX1708" i="1"/>
  <c r="BC1708" i="1"/>
  <c r="AX1707" i="1"/>
  <c r="BC1707" i="1"/>
  <c r="AX1706" i="1"/>
  <c r="BC1706" i="1"/>
  <c r="AX1705" i="1"/>
  <c r="BC1705" i="1"/>
  <c r="AX1704" i="1"/>
  <c r="BC1704" i="1"/>
  <c r="AX1703" i="1"/>
  <c r="BC1703" i="1"/>
  <c r="AX1700" i="1"/>
  <c r="BC1700" i="1"/>
  <c r="AX1699" i="1"/>
  <c r="BC1699" i="1"/>
  <c r="AX1696" i="1"/>
  <c r="BC1696" i="1"/>
  <c r="AX1695" i="1"/>
  <c r="BC1695" i="1"/>
  <c r="AX1692" i="1"/>
  <c r="BC1692" i="1"/>
  <c r="AX1691" i="1"/>
  <c r="BC1691" i="1"/>
  <c r="AX1688" i="1"/>
  <c r="BC1688" i="1"/>
  <c r="AX1687" i="1"/>
  <c r="BC1687" i="1"/>
  <c r="AX1684" i="1"/>
  <c r="BC1684" i="1"/>
  <c r="AX1683" i="1"/>
  <c r="BC1683" i="1"/>
  <c r="AX1680" i="1"/>
  <c r="BC1680" i="1"/>
  <c r="AX1679" i="1"/>
  <c r="BC1679" i="1"/>
  <c r="AX1676" i="1"/>
  <c r="BC1676" i="1"/>
  <c r="AX1675" i="1"/>
  <c r="BC1675" i="1"/>
  <c r="AX1672" i="1"/>
  <c r="BC1672" i="1"/>
  <c r="AX1671" i="1"/>
  <c r="BC1671" i="1"/>
  <c r="AX1668" i="1"/>
  <c r="BC1668" i="1"/>
  <c r="AX1667" i="1"/>
  <c r="BC1667" i="1"/>
  <c r="AX1664" i="1"/>
  <c r="BC1664" i="1"/>
  <c r="AX1663" i="1"/>
  <c r="BC1663" i="1"/>
  <c r="AX1660" i="1"/>
  <c r="BC1660" i="1"/>
  <c r="AX1659" i="1"/>
  <c r="BC1659" i="1"/>
  <c r="AX1656" i="1"/>
  <c r="BC1656" i="1"/>
  <c r="AX1655" i="1"/>
  <c r="BC1655" i="1"/>
  <c r="AX1652" i="1"/>
  <c r="BC1652" i="1"/>
  <c r="AX1651" i="1"/>
  <c r="BC1651" i="1"/>
  <c r="AX1648" i="1"/>
  <c r="BC1648" i="1"/>
  <c r="AX1647" i="1"/>
  <c r="BC1647" i="1"/>
  <c r="AX1644" i="1"/>
  <c r="BC1644" i="1"/>
  <c r="AX1643" i="1"/>
  <c r="BC1643" i="1"/>
  <c r="AX1640" i="1"/>
  <c r="BC1640" i="1"/>
  <c r="AX1639" i="1"/>
  <c r="BC1639" i="1"/>
  <c r="AX1636" i="1"/>
  <c r="BC1636" i="1"/>
  <c r="AX1635" i="1"/>
  <c r="BC1635" i="1"/>
  <c r="AX1632" i="1"/>
  <c r="BC1632" i="1"/>
  <c r="AX1631" i="1"/>
  <c r="BC1631" i="1"/>
  <c r="AX1628" i="1"/>
  <c r="BC1628" i="1"/>
  <c r="AX1627" i="1"/>
  <c r="BC1627" i="1"/>
  <c r="AX1624" i="1"/>
  <c r="BC1624" i="1"/>
  <c r="AX1623" i="1"/>
  <c r="BC1623" i="1"/>
  <c r="AX1620" i="1"/>
  <c r="BC1620" i="1"/>
  <c r="AX1619" i="1"/>
  <c r="BC1619" i="1"/>
  <c r="AX1616" i="1"/>
  <c r="BC1616" i="1"/>
  <c r="AX1615" i="1"/>
  <c r="BC1615" i="1"/>
  <c r="AX1612" i="1"/>
  <c r="BC1612" i="1"/>
  <c r="AX1611" i="1"/>
  <c r="BC1611" i="1"/>
  <c r="AX1608" i="1"/>
  <c r="BC1608" i="1"/>
  <c r="AX1607" i="1"/>
  <c r="BC1607" i="1"/>
  <c r="AX1604" i="1"/>
  <c r="BC1604" i="1"/>
  <c r="AX1603" i="1"/>
  <c r="BC1603" i="1"/>
  <c r="AX1600" i="1"/>
  <c r="BC1600" i="1"/>
  <c r="AX1599" i="1"/>
  <c r="BC1599" i="1"/>
  <c r="AX1596" i="1"/>
  <c r="BC1596" i="1"/>
  <c r="AX1595" i="1"/>
  <c r="BC1595" i="1"/>
  <c r="AX1592" i="1"/>
  <c r="BC1592" i="1"/>
  <c r="AX1591" i="1"/>
  <c r="BC1591" i="1"/>
  <c r="AX1588" i="1"/>
  <c r="BC1588" i="1"/>
  <c r="AX1587" i="1"/>
  <c r="BC1587" i="1"/>
  <c r="AX1584" i="1"/>
  <c r="BC1584" i="1"/>
  <c r="AX1583" i="1"/>
  <c r="BC1583" i="1"/>
  <c r="AX1580" i="1"/>
  <c r="BC1580" i="1"/>
  <c r="AX1579" i="1"/>
  <c r="BC1579" i="1"/>
  <c r="AX1576" i="1"/>
  <c r="BC1576" i="1"/>
  <c r="AX1575" i="1"/>
  <c r="BC1575" i="1"/>
  <c r="AX1572" i="1"/>
  <c r="BC1572" i="1"/>
  <c r="AX1571" i="1"/>
  <c r="BC1571" i="1"/>
  <c r="AX1568" i="1"/>
  <c r="BC1568" i="1"/>
  <c r="AX1567" i="1"/>
  <c r="BC1567" i="1"/>
  <c r="AX1564" i="1"/>
  <c r="BC1564" i="1"/>
  <c r="AX1563" i="1"/>
  <c r="BC1563" i="1"/>
  <c r="AX1560" i="1"/>
  <c r="BC1560" i="1"/>
  <c r="AX1559" i="1"/>
  <c r="BC1559" i="1"/>
  <c r="AX1556" i="1"/>
  <c r="BC1556" i="1"/>
  <c r="AX1555" i="1"/>
  <c r="BC1555" i="1"/>
  <c r="AX1552" i="1"/>
  <c r="BC1552" i="1"/>
  <c r="AX1551" i="1"/>
  <c r="BC1551" i="1"/>
  <c r="AX1548" i="1"/>
  <c r="BC1548" i="1"/>
  <c r="AX1547" i="1"/>
  <c r="BC1547" i="1"/>
  <c r="AX1544" i="1"/>
  <c r="BC1544" i="1"/>
  <c r="AX1543" i="1"/>
  <c r="BC1543" i="1"/>
  <c r="AX1540" i="1"/>
  <c r="BC1540" i="1"/>
  <c r="AX1539" i="1"/>
  <c r="BC1539" i="1"/>
  <c r="AX1536" i="1"/>
  <c r="BC1536" i="1"/>
  <c r="AX1535" i="1"/>
  <c r="BC1535" i="1"/>
  <c r="AX1532" i="1"/>
  <c r="BC1532" i="1"/>
  <c r="AX1531" i="1"/>
  <c r="BC1531" i="1"/>
  <c r="AX1528" i="1"/>
  <c r="BC1528" i="1"/>
  <c r="AX1527" i="1"/>
  <c r="BC1527" i="1"/>
  <c r="AX1524" i="1"/>
  <c r="BC1524" i="1"/>
  <c r="AX1523" i="1"/>
  <c r="BC1523" i="1"/>
  <c r="AX1520" i="1"/>
  <c r="BC1520" i="1"/>
  <c r="AX1519" i="1"/>
  <c r="BC1519" i="1"/>
  <c r="AX1516" i="1"/>
  <c r="BC1516" i="1"/>
  <c r="AX1515" i="1"/>
  <c r="BC1515" i="1"/>
  <c r="AX1512" i="1"/>
  <c r="BC1512" i="1"/>
  <c r="AX1511" i="1"/>
  <c r="BC1511" i="1"/>
  <c r="AX1508" i="1"/>
  <c r="BC1508" i="1"/>
  <c r="AX1507" i="1"/>
  <c r="BC1507" i="1"/>
  <c r="AX1504" i="1"/>
  <c r="BC1504" i="1"/>
  <c r="AX1503" i="1"/>
  <c r="BC1503" i="1"/>
  <c r="AX1500" i="1"/>
  <c r="BC1500" i="1"/>
  <c r="AX1499" i="1"/>
  <c r="BC1499" i="1"/>
  <c r="AX1496" i="1"/>
  <c r="BC1496" i="1"/>
  <c r="AX1495" i="1"/>
  <c r="BC1495" i="1"/>
  <c r="AX1492" i="1"/>
  <c r="BC1492" i="1"/>
  <c r="AX1491" i="1"/>
  <c r="BC1491" i="1"/>
  <c r="AX1488" i="1"/>
  <c r="BC1488" i="1"/>
  <c r="AX1487" i="1"/>
  <c r="AX1484" i="1"/>
  <c r="BC1484" i="1"/>
  <c r="AX1483" i="1"/>
  <c r="BC1483" i="1"/>
  <c r="AX1480" i="1"/>
  <c r="BC1480" i="1"/>
  <c r="AX1479" i="1"/>
  <c r="BC1479" i="1"/>
  <c r="AX1476" i="1"/>
  <c r="BC1476" i="1"/>
  <c r="AX1475" i="1"/>
  <c r="BC1475" i="1"/>
  <c r="AX1472" i="1"/>
  <c r="BC1472" i="1"/>
  <c r="AX1471" i="1"/>
  <c r="BC1471" i="1"/>
  <c r="AX1468" i="1"/>
  <c r="BC1468" i="1"/>
  <c r="AX1467" i="1"/>
  <c r="BC1467" i="1"/>
  <c r="AX1464" i="1"/>
  <c r="BC1464" i="1"/>
  <c r="AX1463" i="1"/>
  <c r="BC1463" i="1"/>
  <c r="AX1460" i="1"/>
  <c r="BC1460" i="1"/>
  <c r="AX1459" i="1"/>
  <c r="BC1459" i="1"/>
  <c r="AX1456" i="1"/>
  <c r="BC1456" i="1"/>
  <c r="AX1455" i="1"/>
  <c r="BC1455" i="1"/>
  <c r="AX1452" i="1"/>
  <c r="BC1452" i="1"/>
  <c r="AX1451" i="1"/>
  <c r="BC1451" i="1"/>
  <c r="AX1448" i="1"/>
  <c r="BC1448" i="1"/>
  <c r="AX1447" i="1"/>
  <c r="BC1447" i="1"/>
  <c r="AX1444" i="1"/>
  <c r="BC1444" i="1"/>
  <c r="AX1443" i="1"/>
  <c r="BC1443" i="1"/>
  <c r="AX1440" i="1"/>
  <c r="BC1440" i="1"/>
  <c r="AX1439" i="1"/>
  <c r="BC1439" i="1"/>
  <c r="AX1436" i="1"/>
  <c r="BC1436" i="1"/>
  <c r="AX1435" i="1"/>
  <c r="BC1435" i="1"/>
  <c r="AX1432" i="1"/>
  <c r="BC1432" i="1"/>
  <c r="AX1431" i="1"/>
  <c r="BC1431" i="1"/>
  <c r="AX1428" i="1"/>
  <c r="BC1428" i="1"/>
  <c r="AX1427" i="1"/>
  <c r="BC1427" i="1"/>
  <c r="AX1424" i="1"/>
  <c r="BC1424" i="1"/>
  <c r="AX1423" i="1"/>
  <c r="BC1423" i="1"/>
  <c r="AX1420" i="1"/>
  <c r="BC1420" i="1"/>
  <c r="AX1419" i="1"/>
  <c r="BC1419" i="1"/>
  <c r="AX1416" i="1"/>
  <c r="BC1416" i="1"/>
  <c r="AX1415" i="1"/>
  <c r="BC1415" i="1"/>
  <c r="AX1412" i="1"/>
  <c r="BC1412" i="1"/>
  <c r="AX1411" i="1"/>
  <c r="BC1411" i="1"/>
  <c r="AX1408" i="1"/>
  <c r="BC1408" i="1"/>
  <c r="AX1407" i="1"/>
  <c r="BC1407" i="1"/>
  <c r="AX1404" i="1"/>
  <c r="BC1404" i="1"/>
  <c r="AX1403" i="1"/>
  <c r="BC1403" i="1"/>
  <c r="AX1400" i="1"/>
  <c r="BC1400" i="1"/>
  <c r="AX1399" i="1"/>
  <c r="BC1399" i="1"/>
  <c r="AX1396" i="1"/>
  <c r="BC1396" i="1"/>
  <c r="AX1395" i="1"/>
  <c r="BC1395" i="1"/>
  <c r="AX1392" i="1"/>
  <c r="BC1392" i="1"/>
  <c r="AX1391" i="1"/>
  <c r="BC1391" i="1"/>
  <c r="AX1388" i="1"/>
  <c r="BC1388" i="1"/>
  <c r="AX1387" i="1"/>
  <c r="BC1387" i="1"/>
  <c r="AX1384" i="1"/>
  <c r="BC1384" i="1"/>
  <c r="AX1383" i="1"/>
  <c r="BC1383" i="1"/>
  <c r="AX1380" i="1"/>
  <c r="BC1380" i="1"/>
  <c r="AX1379" i="1"/>
  <c r="BC1379" i="1"/>
  <c r="AX1376" i="1"/>
  <c r="BC1376" i="1"/>
  <c r="AX1375" i="1"/>
  <c r="BC1375" i="1"/>
  <c r="AX1372" i="1"/>
  <c r="BC1372" i="1"/>
  <c r="AX1371" i="1"/>
  <c r="BC1371" i="1"/>
  <c r="AX1368" i="1"/>
  <c r="BC1368" i="1"/>
  <c r="AX1367" i="1"/>
  <c r="BC1367" i="1"/>
  <c r="AX1364" i="1"/>
  <c r="BC1364" i="1"/>
  <c r="AX1363" i="1"/>
  <c r="BC1363" i="1"/>
  <c r="AX1360" i="1"/>
  <c r="BC1360" i="1"/>
  <c r="AX1359" i="1"/>
  <c r="BC1359" i="1"/>
  <c r="AX1356" i="1"/>
  <c r="BC1356" i="1"/>
  <c r="AX1355" i="1"/>
  <c r="BC1355" i="1"/>
  <c r="AX1352" i="1"/>
  <c r="BC1352" i="1"/>
  <c r="AX1351" i="1"/>
  <c r="BC1351" i="1"/>
  <c r="AX1348" i="1"/>
  <c r="BC1348" i="1"/>
  <c r="AX1347" i="1"/>
  <c r="BC1347" i="1"/>
  <c r="AX1344" i="1"/>
  <c r="BC1344" i="1"/>
  <c r="AX1343" i="1"/>
  <c r="BC1343" i="1"/>
  <c r="AX1340" i="1"/>
  <c r="BC1340" i="1"/>
  <c r="AX1339" i="1"/>
  <c r="BC1339" i="1"/>
  <c r="AX1336" i="1"/>
  <c r="BC1336" i="1"/>
  <c r="AX1335" i="1"/>
  <c r="BC1335" i="1"/>
  <c r="AX1332" i="1"/>
  <c r="BC1332" i="1"/>
  <c r="AX1331" i="1"/>
  <c r="BC1331" i="1"/>
  <c r="AX1328" i="1"/>
  <c r="BC1328" i="1"/>
  <c r="AX1327" i="1"/>
  <c r="BC1327" i="1"/>
  <c r="AX1324" i="1"/>
  <c r="BC1324" i="1"/>
  <c r="AX1323" i="1"/>
  <c r="BC1323" i="1"/>
  <c r="AX1320" i="1"/>
  <c r="BC1320" i="1"/>
  <c r="AX1319" i="1"/>
  <c r="BC1319" i="1"/>
  <c r="AX1316" i="1"/>
  <c r="BC1316" i="1"/>
  <c r="AX1315" i="1"/>
  <c r="BC1315" i="1"/>
  <c r="AX1312" i="1"/>
  <c r="BC1312" i="1"/>
  <c r="AX1311" i="1"/>
  <c r="BC1311" i="1"/>
  <c r="AX1308" i="1"/>
  <c r="BC1308" i="1"/>
  <c r="AX1307" i="1"/>
  <c r="BC1307" i="1"/>
  <c r="AX1304" i="1"/>
  <c r="BC1304" i="1"/>
  <c r="AX1303" i="1"/>
  <c r="BC1303" i="1"/>
  <c r="AX1300" i="1"/>
  <c r="BC1300" i="1"/>
  <c r="AX1299" i="1"/>
  <c r="BC1299" i="1"/>
  <c r="AX1296" i="1"/>
  <c r="BC1296" i="1"/>
  <c r="AX1295" i="1"/>
  <c r="BC1295" i="1"/>
  <c r="AX1292" i="1"/>
  <c r="BC1292" i="1"/>
  <c r="AX1291" i="1"/>
  <c r="BC1291" i="1"/>
  <c r="AX1288" i="1"/>
  <c r="BC1288" i="1"/>
  <c r="AX1287" i="1"/>
  <c r="BC1287" i="1"/>
  <c r="AX1284" i="1"/>
  <c r="BC1284" i="1"/>
  <c r="AX1283" i="1"/>
  <c r="BC1283" i="1"/>
  <c r="AX1280" i="1"/>
  <c r="BC1280" i="1"/>
  <c r="AX1279" i="1"/>
  <c r="BC1279" i="1"/>
  <c r="AX1276" i="1"/>
  <c r="BC1276" i="1"/>
  <c r="AX1275" i="1"/>
  <c r="BC1275" i="1"/>
  <c r="AX1272" i="1"/>
  <c r="BC1272" i="1"/>
  <c r="AX1271" i="1"/>
  <c r="BC1271" i="1"/>
  <c r="AX1268" i="1"/>
  <c r="BC1268" i="1"/>
  <c r="AX1267" i="1"/>
  <c r="BC1267" i="1"/>
  <c r="AX1264" i="1"/>
  <c r="BC1264" i="1"/>
  <c r="AX1263" i="1"/>
  <c r="BC1263" i="1"/>
  <c r="AX1260" i="1"/>
  <c r="BC1260" i="1"/>
  <c r="AX1259" i="1"/>
  <c r="BC1259" i="1"/>
  <c r="AX1256" i="1"/>
  <c r="BC1256" i="1"/>
  <c r="AX1255" i="1"/>
  <c r="BC1255" i="1"/>
  <c r="AX1252" i="1"/>
  <c r="BC1252" i="1"/>
  <c r="AX1251" i="1"/>
  <c r="BC1251" i="1"/>
  <c r="AX1248" i="1"/>
  <c r="BC1248" i="1"/>
  <c r="AX1247" i="1"/>
  <c r="BC1247" i="1"/>
  <c r="AX1244" i="1"/>
  <c r="BC1244" i="1"/>
  <c r="AX1243" i="1"/>
  <c r="BC1243" i="1"/>
  <c r="AX1240" i="1"/>
  <c r="BC1240" i="1"/>
  <c r="AX1239" i="1"/>
  <c r="BC1239" i="1"/>
  <c r="AX1236" i="1"/>
  <c r="BC1236" i="1"/>
  <c r="AX1235" i="1"/>
  <c r="BC1235" i="1"/>
  <c r="AX1232" i="1"/>
  <c r="BC1232" i="1"/>
  <c r="AX1231" i="1"/>
  <c r="BC1231" i="1"/>
  <c r="AX1228" i="1"/>
  <c r="BC1228" i="1"/>
  <c r="AX1227" i="1"/>
  <c r="BC1227" i="1"/>
  <c r="AX1196" i="1"/>
  <c r="BC1196" i="1"/>
  <c r="AX1195" i="1"/>
  <c r="BC1195" i="1"/>
  <c r="AX1192" i="1"/>
  <c r="BC1192" i="1"/>
  <c r="AX1191" i="1"/>
  <c r="BC1191" i="1"/>
  <c r="AX1188" i="1"/>
  <c r="BC1188" i="1"/>
  <c r="AX1187" i="1"/>
  <c r="BC1187" i="1"/>
  <c r="AX1184" i="1"/>
  <c r="BC1184" i="1"/>
  <c r="AX1183" i="1"/>
  <c r="BC1183" i="1"/>
  <c r="AX1180" i="1"/>
  <c r="BC1180" i="1"/>
  <c r="AX1179" i="1"/>
  <c r="BC1179" i="1"/>
  <c r="AX1176" i="1"/>
  <c r="BC1176" i="1"/>
  <c r="AX1175" i="1"/>
  <c r="BC1175" i="1"/>
  <c r="AX1172" i="1"/>
  <c r="BC1172" i="1"/>
  <c r="AX1171" i="1"/>
  <c r="BC1171" i="1"/>
  <c r="AX1168" i="1"/>
  <c r="BC1168" i="1"/>
  <c r="AX1167" i="1"/>
  <c r="BC1167" i="1"/>
  <c r="AX1164" i="1"/>
  <c r="BC1164" i="1"/>
  <c r="AX1163" i="1"/>
  <c r="BC1163" i="1"/>
  <c r="AX1160" i="1"/>
  <c r="BC1160" i="1"/>
  <c r="AX1159" i="1"/>
  <c r="BC1159" i="1"/>
  <c r="AX1156" i="1"/>
  <c r="BC1156" i="1"/>
  <c r="AX1155" i="1"/>
  <c r="BC1155" i="1"/>
  <c r="AX1152" i="1"/>
  <c r="BC1152" i="1"/>
  <c r="AX1151" i="1"/>
  <c r="BC1151" i="1"/>
  <c r="AX1148" i="1"/>
  <c r="BC1148" i="1"/>
  <c r="AX1147" i="1"/>
  <c r="BC1147" i="1"/>
  <c r="BA1790" i="1"/>
  <c r="BA1789" i="1"/>
  <c r="BA1788" i="1"/>
  <c r="BA1787" i="1"/>
  <c r="BA1766" i="1"/>
  <c r="BA1765" i="1"/>
  <c r="BA1764" i="1"/>
  <c r="BA1763" i="1"/>
  <c r="BA1734" i="1"/>
  <c r="BA1733" i="1"/>
  <c r="BA1732" i="1"/>
  <c r="BA1731" i="1"/>
  <c r="BA1702" i="1"/>
  <c r="BA1701" i="1"/>
  <c r="BA1698" i="1"/>
  <c r="BA1697" i="1"/>
  <c r="BA1694" i="1"/>
  <c r="BA1693" i="1"/>
  <c r="BA1690" i="1"/>
  <c r="BA1689" i="1"/>
  <c r="BA1686" i="1"/>
  <c r="BA1685" i="1"/>
  <c r="BA1682" i="1"/>
  <c r="BA1681" i="1"/>
  <c r="BA1678" i="1"/>
  <c r="BA1677" i="1"/>
  <c r="BA1674" i="1"/>
  <c r="BA1673" i="1"/>
  <c r="BA1670" i="1"/>
  <c r="BA1669" i="1"/>
  <c r="BA1666" i="1"/>
  <c r="BA1665" i="1"/>
  <c r="BA1662" i="1"/>
  <c r="BA1661" i="1"/>
  <c r="BA1658" i="1"/>
  <c r="BA1657" i="1"/>
  <c r="BA1654" i="1"/>
  <c r="BA1653" i="1"/>
  <c r="BA1650" i="1"/>
  <c r="BA1649" i="1"/>
  <c r="BA1646" i="1"/>
  <c r="BA1645" i="1"/>
  <c r="BA1642" i="1"/>
  <c r="BA1641" i="1"/>
  <c r="BA1638" i="1"/>
  <c r="BA1637" i="1"/>
  <c r="BA1634" i="1"/>
  <c r="BA1633" i="1"/>
  <c r="BA1630" i="1"/>
  <c r="BA1629" i="1"/>
  <c r="BA1626" i="1"/>
  <c r="BA1625" i="1"/>
  <c r="BA1622" i="1"/>
  <c r="BA1621" i="1"/>
  <c r="BA1618" i="1"/>
  <c r="BA1617" i="1"/>
  <c r="BA1614" i="1"/>
  <c r="BA1613" i="1"/>
  <c r="BA1610" i="1"/>
  <c r="BA1609" i="1"/>
  <c r="BA1606" i="1"/>
  <c r="BA1605" i="1"/>
  <c r="BA1602" i="1"/>
  <c r="BA1601" i="1"/>
  <c r="BA1598" i="1"/>
  <c r="BA1597" i="1"/>
  <c r="BA1594" i="1"/>
  <c r="BA1593" i="1"/>
  <c r="BA1590" i="1"/>
  <c r="BA1589" i="1"/>
  <c r="BA1586" i="1"/>
  <c r="BA1585" i="1"/>
  <c r="BA1582" i="1"/>
  <c r="BA1581" i="1"/>
  <c r="BA1578" i="1"/>
  <c r="BA1577" i="1"/>
  <c r="BA1574" i="1"/>
  <c r="BA1573" i="1"/>
  <c r="BA1570" i="1"/>
  <c r="BA1569" i="1"/>
  <c r="BA1566" i="1"/>
  <c r="BA1565" i="1"/>
  <c r="BA1562" i="1"/>
  <c r="BA1561" i="1"/>
  <c r="BA1558" i="1"/>
  <c r="BA1557" i="1"/>
  <c r="BA1554" i="1"/>
  <c r="BA1553" i="1"/>
  <c r="BA1550" i="1"/>
  <c r="BA1549" i="1"/>
  <c r="BA1546" i="1"/>
  <c r="BA1545" i="1"/>
  <c r="BA1542" i="1"/>
  <c r="BA1541" i="1"/>
  <c r="BA1538" i="1"/>
  <c r="BA1537" i="1"/>
  <c r="BA1534" i="1"/>
  <c r="BA1533" i="1"/>
  <c r="BA1530" i="1"/>
  <c r="BA1529" i="1"/>
  <c r="BA1526" i="1"/>
  <c r="BA1525" i="1"/>
  <c r="BA1522" i="1"/>
  <c r="BA1521" i="1"/>
  <c r="BA1518" i="1"/>
  <c r="BA1517" i="1"/>
  <c r="BA1514" i="1"/>
  <c r="BA1513" i="1"/>
  <c r="BA1510" i="1"/>
  <c r="BA1509" i="1"/>
  <c r="BA1506" i="1"/>
  <c r="BA1505" i="1"/>
  <c r="BA1502" i="1"/>
  <c r="BA1501" i="1"/>
  <c r="BA1498" i="1"/>
  <c r="BA1497" i="1"/>
  <c r="BA1494" i="1"/>
  <c r="BA1493" i="1"/>
  <c r="BA1490" i="1"/>
  <c r="BA1489" i="1"/>
  <c r="BA1486" i="1"/>
  <c r="BA1485" i="1"/>
  <c r="BA1482" i="1"/>
  <c r="BA1481" i="1"/>
  <c r="BA1478" i="1"/>
  <c r="BA1477" i="1"/>
  <c r="BA1474" i="1"/>
  <c r="BA1473" i="1"/>
  <c r="BA1470" i="1"/>
  <c r="BA1469" i="1"/>
  <c r="BA1466" i="1"/>
  <c r="BA1465" i="1"/>
  <c r="BA1462" i="1"/>
  <c r="BA1461" i="1"/>
  <c r="BA1458" i="1"/>
  <c r="BA1457" i="1"/>
  <c r="BA1454" i="1"/>
  <c r="BA1453" i="1"/>
  <c r="BA1450" i="1"/>
  <c r="BA1449" i="1"/>
  <c r="BA1446" i="1"/>
  <c r="BA1445" i="1"/>
  <c r="BA1442" i="1"/>
  <c r="BA1441" i="1"/>
  <c r="AX2088" i="1"/>
  <c r="BC2088" i="1"/>
  <c r="AX2087" i="1"/>
  <c r="BC2087" i="1"/>
  <c r="AX2084" i="1"/>
  <c r="BC2084" i="1"/>
  <c r="AX2083" i="1"/>
  <c r="BC2083" i="1"/>
  <c r="AX2080" i="1"/>
  <c r="BC2080" i="1"/>
  <c r="AX2079" i="1"/>
  <c r="BC2079" i="1"/>
  <c r="AX2076" i="1"/>
  <c r="BC2076" i="1"/>
  <c r="AX2075" i="1"/>
  <c r="BC2075" i="1"/>
  <c r="AX2072" i="1"/>
  <c r="BC2072" i="1"/>
  <c r="AX2071" i="1"/>
  <c r="BC2071" i="1"/>
  <c r="AX2068" i="1"/>
  <c r="BC2068" i="1"/>
  <c r="AX2067" i="1"/>
  <c r="BC2067" i="1"/>
  <c r="AX2064" i="1"/>
  <c r="BC2064" i="1"/>
  <c r="AX2063" i="1"/>
  <c r="BC2063" i="1"/>
  <c r="AX2060" i="1"/>
  <c r="BC2060" i="1"/>
  <c r="AX2059" i="1"/>
  <c r="BC2059" i="1"/>
  <c r="AX2056" i="1"/>
  <c r="BC2056" i="1"/>
  <c r="AX2055" i="1"/>
  <c r="BC2055" i="1"/>
  <c r="AX2052" i="1"/>
  <c r="BC2052" i="1"/>
  <c r="AX2051" i="1"/>
  <c r="BC2051" i="1"/>
  <c r="AX2048" i="1"/>
  <c r="BC2048" i="1"/>
  <c r="AX2047" i="1"/>
  <c r="BC2047" i="1"/>
  <c r="AX2044" i="1"/>
  <c r="BC2044" i="1"/>
  <c r="AX2043" i="1"/>
  <c r="BC2043" i="1"/>
  <c r="AX2040" i="1"/>
  <c r="BC2040" i="1"/>
  <c r="AX2039" i="1"/>
  <c r="BC2039" i="1"/>
  <c r="AX2036" i="1"/>
  <c r="BC2036" i="1"/>
  <c r="AX2035" i="1"/>
  <c r="BC2035" i="1"/>
  <c r="AX2032" i="1"/>
  <c r="BC2032" i="1"/>
  <c r="AX2031" i="1"/>
  <c r="BC2031" i="1"/>
  <c r="AX2028" i="1"/>
  <c r="BC2028" i="1"/>
  <c r="AX2027" i="1"/>
  <c r="BC2027" i="1"/>
  <c r="AX2024" i="1"/>
  <c r="BC2024" i="1"/>
  <c r="AX2023" i="1"/>
  <c r="BC2023" i="1"/>
  <c r="AX2020" i="1"/>
  <c r="BC2020" i="1"/>
  <c r="AX2019" i="1"/>
  <c r="BC2019" i="1"/>
  <c r="AX2016" i="1"/>
  <c r="BC2016" i="1"/>
  <c r="AX2015" i="1"/>
  <c r="BC2015" i="1"/>
  <c r="AX2012" i="1"/>
  <c r="BC2012" i="1"/>
  <c r="AX2011" i="1"/>
  <c r="BC2011" i="1"/>
  <c r="AX2008" i="1"/>
  <c r="BC2008" i="1"/>
  <c r="AX2007" i="1"/>
  <c r="BC2007" i="1"/>
  <c r="AX2004" i="1"/>
  <c r="BC2004" i="1"/>
  <c r="AX2003" i="1"/>
  <c r="BC2003" i="1"/>
  <c r="AX2000" i="1"/>
  <c r="BC2000" i="1"/>
  <c r="AX1999" i="1"/>
  <c r="BC1999" i="1"/>
  <c r="AX1996" i="1"/>
  <c r="BC1996" i="1"/>
  <c r="AX1995" i="1"/>
  <c r="BC1995" i="1"/>
  <c r="AX1992" i="1"/>
  <c r="BC1992" i="1"/>
  <c r="AX1991" i="1"/>
  <c r="BC1991" i="1"/>
  <c r="AX1988" i="1"/>
  <c r="BC1988" i="1"/>
  <c r="AX1987" i="1"/>
  <c r="BC1987" i="1"/>
  <c r="AX1984" i="1"/>
  <c r="BC1984" i="1"/>
  <c r="AX1983" i="1"/>
  <c r="BC1983" i="1"/>
  <c r="AX1980" i="1"/>
  <c r="BC1980" i="1"/>
  <c r="AX1979" i="1"/>
  <c r="BC1979" i="1"/>
  <c r="AX1976" i="1"/>
  <c r="BC1976" i="1"/>
  <c r="AX1975" i="1"/>
  <c r="BC1975" i="1"/>
  <c r="AX1972" i="1"/>
  <c r="BC1972" i="1"/>
  <c r="AX1971" i="1"/>
  <c r="BC1971" i="1"/>
  <c r="AX1968" i="1"/>
  <c r="BC1968" i="1"/>
  <c r="AX1967" i="1"/>
  <c r="BC1967" i="1"/>
  <c r="AX1964" i="1"/>
  <c r="BC1964" i="1"/>
  <c r="AX1963" i="1"/>
  <c r="BC1963" i="1"/>
  <c r="AX1960" i="1"/>
  <c r="BC1960" i="1"/>
  <c r="AX1959" i="1"/>
  <c r="BC1959" i="1"/>
  <c r="AX1956" i="1"/>
  <c r="BC1956" i="1"/>
  <c r="AX1955" i="1"/>
  <c r="BC1955" i="1"/>
  <c r="AX1952" i="1"/>
  <c r="BC1952" i="1"/>
  <c r="AX1951" i="1"/>
  <c r="BC1951" i="1"/>
  <c r="AX1948" i="1"/>
  <c r="BC1948" i="1"/>
  <c r="AX1947" i="1"/>
  <c r="BC1947" i="1"/>
  <c r="AX1944" i="1"/>
  <c r="BC1944" i="1"/>
  <c r="AX1943" i="1"/>
  <c r="BC1943" i="1"/>
  <c r="AX1940" i="1"/>
  <c r="BC1940" i="1"/>
  <c r="AX1939" i="1"/>
  <c r="BC1939" i="1"/>
  <c r="AX1936" i="1"/>
  <c r="BC1936" i="1"/>
  <c r="AX1935" i="1"/>
  <c r="BC1935" i="1"/>
  <c r="AX1932" i="1"/>
  <c r="BC1932" i="1"/>
  <c r="AX1931" i="1"/>
  <c r="BC1931" i="1"/>
  <c r="AX1928" i="1"/>
  <c r="BC1928" i="1"/>
  <c r="AX1927" i="1"/>
  <c r="BC1927" i="1"/>
  <c r="AX1924" i="1"/>
  <c r="BC1924" i="1"/>
  <c r="AX1923" i="1"/>
  <c r="BC1923" i="1"/>
  <c r="AX1920" i="1"/>
  <c r="BC1920" i="1"/>
  <c r="AX1919" i="1"/>
  <c r="BC1919" i="1"/>
  <c r="AX1916" i="1"/>
  <c r="BC1916" i="1"/>
  <c r="AX1915" i="1"/>
  <c r="BC1915" i="1"/>
  <c r="AX1912" i="1"/>
  <c r="BC1912" i="1"/>
  <c r="AX1911" i="1"/>
  <c r="BC1911" i="1"/>
  <c r="AX1908" i="1"/>
  <c r="BC1908" i="1"/>
  <c r="AX1907" i="1"/>
  <c r="BC1907" i="1"/>
  <c r="AX1904" i="1"/>
  <c r="BC1904" i="1"/>
  <c r="AX1903" i="1"/>
  <c r="BC1903" i="1"/>
  <c r="AX1900" i="1"/>
  <c r="BC1900" i="1"/>
  <c r="AX1899" i="1"/>
  <c r="BC1899" i="1"/>
  <c r="AX1896" i="1"/>
  <c r="BC1896" i="1"/>
  <c r="AX1895" i="1"/>
  <c r="BC1895" i="1"/>
  <c r="AX1892" i="1"/>
  <c r="BC1892" i="1"/>
  <c r="AX1891" i="1"/>
  <c r="BC1891" i="1"/>
  <c r="AX1888" i="1"/>
  <c r="BC1888" i="1"/>
  <c r="AX1887" i="1"/>
  <c r="BC1887" i="1"/>
  <c r="AX1884" i="1"/>
  <c r="BC1884" i="1"/>
  <c r="AX1883" i="1"/>
  <c r="BC1883" i="1"/>
  <c r="AX1880" i="1"/>
  <c r="BC1880" i="1"/>
  <c r="AX1879" i="1"/>
  <c r="BC1879" i="1"/>
  <c r="AX1876" i="1"/>
  <c r="BC1876" i="1"/>
  <c r="AX1875" i="1"/>
  <c r="BC1875" i="1"/>
  <c r="AX1872" i="1"/>
  <c r="BC1872" i="1"/>
  <c r="AX1871" i="1"/>
  <c r="BC1871" i="1"/>
  <c r="AX1868" i="1"/>
  <c r="BC1868" i="1"/>
  <c r="AX1867" i="1"/>
  <c r="BC1867" i="1"/>
  <c r="AX1864" i="1"/>
  <c r="BC1864" i="1"/>
  <c r="AX1863" i="1"/>
  <c r="BC1863" i="1"/>
  <c r="AX1860" i="1"/>
  <c r="BC1860" i="1"/>
  <c r="AX1859" i="1"/>
  <c r="BC1859" i="1"/>
  <c r="AX1856" i="1"/>
  <c r="BC1856" i="1"/>
  <c r="AX1855" i="1"/>
  <c r="BC1855" i="1"/>
  <c r="AX1852" i="1"/>
  <c r="BC1852" i="1"/>
  <c r="AX1851" i="1"/>
  <c r="BC1851" i="1"/>
  <c r="AX1848" i="1"/>
  <c r="BC1848" i="1"/>
  <c r="AX1847" i="1"/>
  <c r="BC1847" i="1"/>
  <c r="AX1844" i="1"/>
  <c r="BC1844" i="1"/>
  <c r="AX1843" i="1"/>
  <c r="BC1843" i="1"/>
  <c r="AX1840" i="1"/>
  <c r="BC1840" i="1"/>
  <c r="AX1839" i="1"/>
  <c r="BC1839" i="1"/>
  <c r="AX1836" i="1"/>
  <c r="BC1836" i="1"/>
  <c r="AX1835" i="1"/>
  <c r="BC1835" i="1"/>
  <c r="AX1832" i="1"/>
  <c r="BC1832" i="1"/>
  <c r="AX1831" i="1"/>
  <c r="BC1831" i="1"/>
  <c r="AX1828" i="1"/>
  <c r="BC1828" i="1"/>
  <c r="AX1827" i="1"/>
  <c r="BC1827" i="1"/>
  <c r="AX1824" i="1"/>
  <c r="BC1824" i="1"/>
  <c r="AX1823" i="1"/>
  <c r="BC1823" i="1"/>
  <c r="AX1820" i="1"/>
  <c r="BC1820" i="1"/>
  <c r="AX1819" i="1"/>
  <c r="BC1819" i="1"/>
  <c r="AX1816" i="1"/>
  <c r="BC1816" i="1"/>
  <c r="AX1815" i="1"/>
  <c r="BC1815" i="1"/>
  <c r="AX1812" i="1"/>
  <c r="BC1812" i="1"/>
  <c r="AX1811" i="1"/>
  <c r="BC1811" i="1"/>
  <c r="AX1808" i="1"/>
  <c r="BC1808" i="1"/>
  <c r="AX1807" i="1"/>
  <c r="BC1807" i="1"/>
  <c r="AX1790" i="1"/>
  <c r="BC1790" i="1"/>
  <c r="AX1789" i="1"/>
  <c r="BC1789" i="1"/>
  <c r="AX1788" i="1"/>
  <c r="BC1788" i="1"/>
  <c r="AX1787" i="1"/>
  <c r="BC1787" i="1"/>
  <c r="AX1786" i="1"/>
  <c r="BC1786" i="1"/>
  <c r="AX1785" i="1"/>
  <c r="BC1785" i="1"/>
  <c r="AX1784" i="1"/>
  <c r="BC1784" i="1"/>
  <c r="AX1783" i="1"/>
  <c r="BC1783" i="1"/>
  <c r="AX1782" i="1"/>
  <c r="BC1782" i="1"/>
  <c r="AX1781" i="1"/>
  <c r="BC1781" i="1"/>
  <c r="AX1780" i="1"/>
  <c r="BC1780" i="1"/>
  <c r="AX1779" i="1"/>
  <c r="BC1779" i="1"/>
  <c r="AX1778" i="1"/>
  <c r="BC1778" i="1"/>
  <c r="AX1777" i="1"/>
  <c r="BC1777" i="1"/>
  <c r="AX1776" i="1"/>
  <c r="BC1776" i="1"/>
  <c r="AX1775" i="1"/>
  <c r="BC1775" i="1"/>
  <c r="AX1766" i="1"/>
  <c r="BC1766" i="1"/>
  <c r="AX1765" i="1"/>
  <c r="BC1765" i="1"/>
  <c r="AX1764" i="1"/>
  <c r="BC1764" i="1"/>
  <c r="AX1763" i="1"/>
  <c r="BC1763" i="1"/>
  <c r="AX1762" i="1"/>
  <c r="BC1762" i="1"/>
  <c r="AX1761" i="1"/>
  <c r="BC1761" i="1"/>
  <c r="AX1760" i="1"/>
  <c r="BC1760" i="1"/>
  <c r="AX1759" i="1"/>
  <c r="BC1759" i="1"/>
  <c r="AX1758" i="1"/>
  <c r="BC1758" i="1"/>
  <c r="AX1757" i="1"/>
  <c r="BC1757" i="1"/>
  <c r="AX1756" i="1"/>
  <c r="BC1756" i="1"/>
  <c r="AX1755" i="1"/>
  <c r="BC1755" i="1"/>
  <c r="AX1754" i="1"/>
  <c r="BC1754" i="1"/>
  <c r="AX1753" i="1"/>
  <c r="BC1753" i="1"/>
  <c r="AX1752" i="1"/>
  <c r="BC1752" i="1"/>
  <c r="AX1751" i="1"/>
  <c r="BC1751" i="1"/>
  <c r="AX1734" i="1"/>
  <c r="BC1734" i="1"/>
  <c r="AX1733" i="1"/>
  <c r="BC1733" i="1"/>
  <c r="AX1732" i="1"/>
  <c r="BC1732" i="1"/>
  <c r="AX1731" i="1"/>
  <c r="BC1731" i="1"/>
  <c r="AX1730" i="1"/>
  <c r="BC1730" i="1"/>
  <c r="AX1729" i="1"/>
  <c r="BC1729" i="1"/>
  <c r="AX1728" i="1"/>
  <c r="BC1728" i="1"/>
  <c r="AX1727" i="1"/>
  <c r="BC1727" i="1"/>
  <c r="AX1726" i="1"/>
  <c r="BC1726" i="1"/>
  <c r="AX1725" i="1"/>
  <c r="BC1725" i="1"/>
  <c r="AX1724" i="1"/>
  <c r="BC1724" i="1"/>
  <c r="AX1723" i="1"/>
  <c r="BC1723" i="1"/>
  <c r="AX1722" i="1"/>
  <c r="BC1722" i="1"/>
  <c r="AX1721" i="1"/>
  <c r="BC1721" i="1"/>
  <c r="AX1720" i="1"/>
  <c r="BC1720" i="1"/>
  <c r="AX1719" i="1"/>
  <c r="BC1719" i="1"/>
  <c r="AX1702" i="1"/>
  <c r="BC1702" i="1"/>
  <c r="AX1701" i="1"/>
  <c r="BC1701" i="1"/>
  <c r="AX1698" i="1"/>
  <c r="BC1698" i="1"/>
  <c r="AX1697" i="1"/>
  <c r="BC1697" i="1"/>
  <c r="AX1694" i="1"/>
  <c r="BC1694" i="1"/>
  <c r="AX1693" i="1"/>
  <c r="BC1693" i="1"/>
  <c r="AX1690" i="1"/>
  <c r="BC1690" i="1"/>
  <c r="AX1689" i="1"/>
  <c r="BC1689" i="1"/>
  <c r="AX1686" i="1"/>
  <c r="BC1686" i="1"/>
  <c r="AX1685" i="1"/>
  <c r="BC1685" i="1"/>
  <c r="AX1682" i="1"/>
  <c r="BC1682" i="1"/>
  <c r="AX1681" i="1"/>
  <c r="BC1681" i="1"/>
  <c r="AX1678" i="1"/>
  <c r="BC1678" i="1"/>
  <c r="AX1677" i="1"/>
  <c r="BC1677" i="1"/>
  <c r="AX1674" i="1"/>
  <c r="BC1674" i="1"/>
  <c r="AX1673" i="1"/>
  <c r="BC1673" i="1"/>
  <c r="AX1670" i="1"/>
  <c r="BC1670" i="1"/>
  <c r="AX1669" i="1"/>
  <c r="BC1669" i="1"/>
  <c r="AX1666" i="1"/>
  <c r="BC1666" i="1"/>
  <c r="AX1665" i="1"/>
  <c r="BC1665" i="1"/>
  <c r="AX1662" i="1"/>
  <c r="BC1662" i="1"/>
  <c r="AX1661" i="1"/>
  <c r="BC1661" i="1"/>
  <c r="AX1658" i="1"/>
  <c r="BC1658" i="1"/>
  <c r="AX1657" i="1"/>
  <c r="BC1657" i="1"/>
  <c r="AX1654" i="1"/>
  <c r="BC1654" i="1"/>
  <c r="AX1653" i="1"/>
  <c r="BC1653" i="1"/>
  <c r="AX1650" i="1"/>
  <c r="BC1650" i="1"/>
  <c r="AX1649" i="1"/>
  <c r="BC1649" i="1"/>
  <c r="AX1646" i="1"/>
  <c r="BC1646" i="1"/>
  <c r="AX1645" i="1"/>
  <c r="BC1645" i="1"/>
  <c r="AX1642" i="1"/>
  <c r="BC1642" i="1"/>
  <c r="AX1641" i="1"/>
  <c r="BC1641" i="1"/>
  <c r="AX1638" i="1"/>
  <c r="BC1638" i="1"/>
  <c r="AX1637" i="1"/>
  <c r="BC1637" i="1"/>
  <c r="AX1634" i="1"/>
  <c r="BC1634" i="1"/>
  <c r="AX1633" i="1"/>
  <c r="BC1633" i="1"/>
  <c r="AX1630" i="1"/>
  <c r="BC1630" i="1"/>
  <c r="AX1629" i="1"/>
  <c r="BC1629" i="1"/>
  <c r="AX1626" i="1"/>
  <c r="BC1626" i="1"/>
  <c r="AX1625" i="1"/>
  <c r="BC1625" i="1"/>
  <c r="AX1622" i="1"/>
  <c r="BC1622" i="1"/>
  <c r="AX1621" i="1"/>
  <c r="BC1621" i="1"/>
  <c r="AX1618" i="1"/>
  <c r="BC1618" i="1"/>
  <c r="AX1617" i="1"/>
  <c r="BC1617" i="1"/>
  <c r="AX1614" i="1"/>
  <c r="BC1614" i="1"/>
  <c r="AX1613" i="1"/>
  <c r="BC1613" i="1"/>
  <c r="AX1610" i="1"/>
  <c r="BC1610" i="1"/>
  <c r="AX1609" i="1"/>
  <c r="BC1609" i="1"/>
  <c r="AX1606" i="1"/>
  <c r="BC1606" i="1"/>
  <c r="AX1605" i="1"/>
  <c r="BC1605" i="1"/>
  <c r="AX1602" i="1"/>
  <c r="BC1602" i="1"/>
  <c r="AX1601" i="1"/>
  <c r="BC1601" i="1"/>
  <c r="AX1598" i="1"/>
  <c r="BC1598" i="1"/>
  <c r="AX1597" i="1"/>
  <c r="BC1597" i="1"/>
  <c r="AX1594" i="1"/>
  <c r="BC1594" i="1"/>
  <c r="AX1593" i="1"/>
  <c r="BC1593" i="1"/>
  <c r="AX1590" i="1"/>
  <c r="BC1590" i="1"/>
  <c r="AX1589" i="1"/>
  <c r="BC1589" i="1"/>
  <c r="AX1586" i="1"/>
  <c r="BC1586" i="1"/>
  <c r="AX1585" i="1"/>
  <c r="BC1585" i="1"/>
  <c r="AX1582" i="1"/>
  <c r="BC1582" i="1"/>
  <c r="AX1581" i="1"/>
  <c r="BC1581" i="1"/>
  <c r="AX1578" i="1"/>
  <c r="BC1578" i="1"/>
  <c r="AX1577" i="1"/>
  <c r="BC1577" i="1"/>
  <c r="AX1574" i="1"/>
  <c r="BC1574" i="1"/>
  <c r="AX1573" i="1"/>
  <c r="BC1573" i="1"/>
  <c r="AX1570" i="1"/>
  <c r="BC1570" i="1"/>
  <c r="AX1569" i="1"/>
  <c r="BC1569" i="1"/>
  <c r="AX1566" i="1"/>
  <c r="BC1566" i="1"/>
  <c r="AX1565" i="1"/>
  <c r="BC1565" i="1"/>
  <c r="AX1562" i="1"/>
  <c r="BC1562" i="1"/>
  <c r="AX1561" i="1"/>
  <c r="BC1561" i="1"/>
  <c r="AX1558" i="1"/>
  <c r="BC1558" i="1"/>
  <c r="AX1557" i="1"/>
  <c r="BC1557" i="1"/>
  <c r="AX1554" i="1"/>
  <c r="BC1554" i="1"/>
  <c r="AX1553" i="1"/>
  <c r="BC1553" i="1"/>
  <c r="AX1550" i="1"/>
  <c r="BC1550" i="1"/>
  <c r="AX1549" i="1"/>
  <c r="BC1549" i="1"/>
  <c r="AX1546" i="1"/>
  <c r="BC1546" i="1"/>
  <c r="AX1545" i="1"/>
  <c r="BC1545" i="1"/>
  <c r="AX1542" i="1"/>
  <c r="BC1542" i="1"/>
  <c r="AX1541" i="1"/>
  <c r="BC1541" i="1"/>
  <c r="AX1538" i="1"/>
  <c r="BC1538" i="1"/>
  <c r="AX1537" i="1"/>
  <c r="BC1537" i="1"/>
  <c r="AX1534" i="1"/>
  <c r="BC1534" i="1"/>
  <c r="AX1533" i="1"/>
  <c r="BC1533" i="1"/>
  <c r="AX1530" i="1"/>
  <c r="BC1530" i="1"/>
  <c r="AX1529" i="1"/>
  <c r="BC1529" i="1"/>
  <c r="AX1526" i="1"/>
  <c r="BC1526" i="1"/>
  <c r="AX1525" i="1"/>
  <c r="BC1525" i="1"/>
  <c r="AX1522" i="1"/>
  <c r="BC1522" i="1"/>
  <c r="AX1521" i="1"/>
  <c r="BC1521" i="1"/>
  <c r="AX1518" i="1"/>
  <c r="BC1518" i="1"/>
  <c r="AX1517" i="1"/>
  <c r="BC1517" i="1"/>
  <c r="AX1514" i="1"/>
  <c r="BC1514" i="1"/>
  <c r="AX1513" i="1"/>
  <c r="BC1513" i="1"/>
  <c r="AX1510" i="1"/>
  <c r="BC1510" i="1"/>
  <c r="AX1509" i="1"/>
  <c r="BC1509" i="1"/>
  <c r="AX1506" i="1"/>
  <c r="BC1506" i="1"/>
  <c r="AX1505" i="1"/>
  <c r="BC1505" i="1"/>
  <c r="AX1502" i="1"/>
  <c r="BC1502" i="1"/>
  <c r="AX1501" i="1"/>
  <c r="BC1501" i="1"/>
  <c r="AX1498" i="1"/>
  <c r="BC1498" i="1"/>
  <c r="AX1497" i="1"/>
  <c r="BC1497" i="1"/>
  <c r="AX1494" i="1"/>
  <c r="BC1494" i="1"/>
  <c r="AX1493" i="1"/>
  <c r="BC1493" i="1"/>
  <c r="AX1490" i="1"/>
  <c r="AX1489" i="1"/>
  <c r="AX1486" i="1"/>
  <c r="AX1485" i="1"/>
  <c r="BC1485" i="1"/>
  <c r="AX1482" i="1"/>
  <c r="BC1482" i="1"/>
  <c r="AX1481" i="1"/>
  <c r="BC1481" i="1"/>
  <c r="AX1478" i="1"/>
  <c r="BC1478" i="1"/>
  <c r="AX1477" i="1"/>
  <c r="BC1477" i="1"/>
  <c r="AX1474" i="1"/>
  <c r="BC1474" i="1"/>
  <c r="AX1473" i="1"/>
  <c r="BC1473" i="1"/>
  <c r="AX1470" i="1"/>
  <c r="BC1470" i="1"/>
  <c r="AX1469" i="1"/>
  <c r="BC1469" i="1"/>
  <c r="AX1466" i="1"/>
  <c r="BC1466" i="1"/>
  <c r="AX1465" i="1"/>
  <c r="BC1465" i="1"/>
  <c r="AX1462" i="1"/>
  <c r="BC1462" i="1"/>
  <c r="AX1461" i="1"/>
  <c r="BC1461" i="1"/>
  <c r="AX1458" i="1"/>
  <c r="BC1458" i="1"/>
  <c r="AX1457" i="1"/>
  <c r="BC1457" i="1"/>
  <c r="AX1454" i="1"/>
  <c r="BC1454" i="1"/>
  <c r="AX1453" i="1"/>
  <c r="BC1453" i="1"/>
  <c r="AX1450" i="1"/>
  <c r="BC1450" i="1"/>
  <c r="AX1449" i="1"/>
  <c r="BC1449" i="1"/>
  <c r="AX1446" i="1"/>
  <c r="BC1446" i="1"/>
  <c r="AX1445" i="1"/>
  <c r="BC1445" i="1"/>
  <c r="AX1442" i="1"/>
  <c r="BC1442" i="1"/>
  <c r="AX1441" i="1"/>
  <c r="BC1441" i="1"/>
  <c r="AX1438" i="1"/>
  <c r="BC1438" i="1"/>
  <c r="AX1437" i="1"/>
  <c r="BC1437" i="1"/>
  <c r="AX1434" i="1"/>
  <c r="BC1434" i="1"/>
  <c r="AX1433" i="1"/>
  <c r="BC1433" i="1"/>
  <c r="AX1430" i="1"/>
  <c r="BC1430" i="1"/>
  <c r="AX1429" i="1"/>
  <c r="BC1429" i="1"/>
  <c r="AX1426" i="1"/>
  <c r="BC1426" i="1"/>
  <c r="AX1425" i="1"/>
  <c r="BC1425" i="1"/>
  <c r="AX1422" i="1"/>
  <c r="BC1422" i="1"/>
  <c r="AX1421" i="1"/>
  <c r="BC1421" i="1"/>
  <c r="AX1418" i="1"/>
  <c r="BC1418" i="1"/>
  <c r="AX1417" i="1"/>
  <c r="BC1417" i="1"/>
  <c r="AX1414" i="1"/>
  <c r="BC1414" i="1"/>
  <c r="AX1413" i="1"/>
  <c r="BC1413" i="1"/>
  <c r="AX1410" i="1"/>
  <c r="BC1410" i="1"/>
  <c r="AX1409" i="1"/>
  <c r="BC1409" i="1"/>
  <c r="AX1406" i="1"/>
  <c r="BC1406" i="1"/>
  <c r="AX1405" i="1"/>
  <c r="BC1405" i="1"/>
  <c r="AX1402" i="1"/>
  <c r="BC1402" i="1"/>
  <c r="AX1401" i="1"/>
  <c r="BC1401" i="1"/>
  <c r="AX1398" i="1"/>
  <c r="BC1398" i="1"/>
  <c r="AX1397" i="1"/>
  <c r="BC1397" i="1"/>
  <c r="AX1394" i="1"/>
  <c r="BC1394" i="1"/>
  <c r="AX1393" i="1"/>
  <c r="BC1393" i="1"/>
  <c r="AX1390" i="1"/>
  <c r="BC1390" i="1"/>
  <c r="AX1389" i="1"/>
  <c r="BC1389" i="1"/>
  <c r="AX1386" i="1"/>
  <c r="BC1386" i="1"/>
  <c r="AX1385" i="1"/>
  <c r="BC1385" i="1"/>
  <c r="AX1382" i="1"/>
  <c r="BC1382" i="1"/>
  <c r="AX1381" i="1"/>
  <c r="BC1381" i="1"/>
  <c r="AX1378" i="1"/>
  <c r="BC1378" i="1"/>
  <c r="AX1377" i="1"/>
  <c r="BC1377" i="1"/>
  <c r="AX1374" i="1"/>
  <c r="BC1374" i="1"/>
  <c r="AX1373" i="1"/>
  <c r="BC1373" i="1"/>
  <c r="AX1370" i="1"/>
  <c r="BC1370" i="1"/>
  <c r="AX1369" i="1"/>
  <c r="BC1369" i="1"/>
  <c r="AX1366" i="1"/>
  <c r="BC1366" i="1"/>
  <c r="AX1365" i="1"/>
  <c r="BC1365" i="1"/>
  <c r="AX1362" i="1"/>
  <c r="BC1362" i="1"/>
  <c r="AX1361" i="1"/>
  <c r="BC1361" i="1"/>
  <c r="AX1358" i="1"/>
  <c r="BC1358" i="1"/>
  <c r="AX1357" i="1"/>
  <c r="BC1357" i="1"/>
  <c r="AX1354" i="1"/>
  <c r="BC1354" i="1"/>
  <c r="AX1353" i="1"/>
  <c r="BC1353" i="1"/>
  <c r="AX1350" i="1"/>
  <c r="BC1350" i="1"/>
  <c r="AX1349" i="1"/>
  <c r="BC1349" i="1"/>
  <c r="AX1346" i="1"/>
  <c r="BC1346" i="1"/>
  <c r="AX1345" i="1"/>
  <c r="BC1345" i="1"/>
  <c r="AX1342" i="1"/>
  <c r="BC1342" i="1"/>
  <c r="AX1341" i="1"/>
  <c r="BC1341" i="1"/>
  <c r="AX1338" i="1"/>
  <c r="BC1338" i="1"/>
  <c r="AX1337" i="1"/>
  <c r="BC1337" i="1"/>
  <c r="AX1334" i="1"/>
  <c r="BC1334" i="1"/>
  <c r="AX1333" i="1"/>
  <c r="BC1333" i="1"/>
  <c r="AX1330" i="1"/>
  <c r="BC1330" i="1"/>
  <c r="AX1329" i="1"/>
  <c r="BC1329" i="1"/>
  <c r="AX1326" i="1"/>
  <c r="BC1326" i="1"/>
  <c r="AX1325" i="1"/>
  <c r="BC1325" i="1"/>
  <c r="AX1322" i="1"/>
  <c r="BC1322" i="1"/>
  <c r="AX1321" i="1"/>
  <c r="BC1321" i="1"/>
  <c r="AX1318" i="1"/>
  <c r="BC1318" i="1"/>
  <c r="AX1317" i="1"/>
  <c r="BC1317" i="1"/>
  <c r="AX1314" i="1"/>
  <c r="BC1314" i="1"/>
  <c r="AX1313" i="1"/>
  <c r="BC1313" i="1"/>
  <c r="AX1310" i="1"/>
  <c r="BC1310" i="1"/>
  <c r="AX1309" i="1"/>
  <c r="BC1309" i="1"/>
  <c r="AX1306" i="1"/>
  <c r="BC1306" i="1"/>
  <c r="AX1305" i="1"/>
  <c r="BC1305" i="1"/>
  <c r="AX1302" i="1"/>
  <c r="BC1302" i="1"/>
  <c r="AX1301" i="1"/>
  <c r="BC1301" i="1"/>
  <c r="AX1298" i="1"/>
  <c r="BC1298" i="1"/>
  <c r="AX1297" i="1"/>
  <c r="BC1297" i="1"/>
  <c r="AX1294" i="1"/>
  <c r="BC1294" i="1"/>
  <c r="AX1293" i="1"/>
  <c r="BC1293" i="1"/>
  <c r="AX1290" i="1"/>
  <c r="BC1290" i="1"/>
  <c r="AX1289" i="1"/>
  <c r="BC1289" i="1"/>
  <c r="AX1286" i="1"/>
  <c r="BC1286" i="1"/>
  <c r="AX1285" i="1"/>
  <c r="BC1285" i="1"/>
  <c r="AX1282" i="1"/>
  <c r="BC1282" i="1"/>
  <c r="AX1281" i="1"/>
  <c r="BC1281" i="1"/>
  <c r="AX1278" i="1"/>
  <c r="BC1278" i="1"/>
  <c r="AX1277" i="1"/>
  <c r="BC1277" i="1"/>
  <c r="AX1274" i="1"/>
  <c r="BC1274" i="1"/>
  <c r="AX1273" i="1"/>
  <c r="BC1273" i="1"/>
  <c r="AX1270" i="1"/>
  <c r="BC1270" i="1"/>
  <c r="AX1269" i="1"/>
  <c r="BC1269" i="1"/>
  <c r="AX1266" i="1"/>
  <c r="BC1266" i="1"/>
  <c r="AX1265" i="1"/>
  <c r="BC1265" i="1"/>
  <c r="AX1262" i="1"/>
  <c r="BC1262" i="1"/>
  <c r="AX1261" i="1"/>
  <c r="BC1261" i="1"/>
  <c r="AX1258" i="1"/>
  <c r="BC1258" i="1"/>
  <c r="AX1257" i="1"/>
  <c r="BC1257" i="1"/>
  <c r="AX1254" i="1"/>
  <c r="BC1254" i="1"/>
  <c r="AX1253" i="1"/>
  <c r="BC1253" i="1"/>
  <c r="AX1250" i="1"/>
  <c r="BC1250" i="1"/>
  <c r="AX1249" i="1"/>
  <c r="BC1249" i="1"/>
  <c r="AX1246" i="1"/>
  <c r="BC1246" i="1"/>
  <c r="AX1245" i="1"/>
  <c r="BC1245" i="1"/>
  <c r="AX1242" i="1"/>
  <c r="BC1242" i="1"/>
  <c r="AX1241" i="1"/>
  <c r="BC1241" i="1"/>
  <c r="AX1238" i="1"/>
  <c r="BC1238" i="1"/>
  <c r="AX1237" i="1"/>
  <c r="BC1237" i="1"/>
  <c r="AX1234" i="1"/>
  <c r="BC1234" i="1"/>
  <c r="AX1233" i="1"/>
  <c r="BC1233" i="1"/>
  <c r="AX1230" i="1"/>
  <c r="BC1230" i="1"/>
  <c r="AX1229" i="1"/>
  <c r="BC1229" i="1"/>
  <c r="AX1226" i="1"/>
  <c r="BC1226" i="1"/>
  <c r="AX1225" i="1"/>
  <c r="BC1225" i="1"/>
  <c r="AX1223" i="1"/>
  <c r="BC1223" i="1"/>
  <c r="AX1221" i="1"/>
  <c r="BC1221" i="1"/>
  <c r="AX1219" i="1"/>
  <c r="BC1219" i="1"/>
  <c r="AX1217" i="1"/>
  <c r="BC1217" i="1"/>
  <c r="AX1215" i="1"/>
  <c r="BC1215" i="1"/>
  <c r="AX1213" i="1"/>
  <c r="BC1213" i="1"/>
  <c r="AX1211" i="1"/>
  <c r="BC1211" i="1"/>
  <c r="AX1209" i="1"/>
  <c r="BC1209" i="1"/>
  <c r="AX1207" i="1"/>
  <c r="BC1207" i="1"/>
  <c r="AX1205" i="1"/>
  <c r="BC1205" i="1"/>
  <c r="AX1203" i="1"/>
  <c r="BC1203" i="1"/>
  <c r="AX1201" i="1"/>
  <c r="BC1201" i="1"/>
  <c r="AX1199" i="1"/>
  <c r="BC1199" i="1"/>
  <c r="AX1197" i="1"/>
  <c r="BC1197" i="1"/>
  <c r="AX1194" i="1"/>
  <c r="BC1194" i="1"/>
  <c r="AX1193" i="1"/>
  <c r="BC1193" i="1"/>
  <c r="AX1190" i="1"/>
  <c r="BC1190" i="1"/>
  <c r="AX1189" i="1"/>
  <c r="BC1189" i="1"/>
  <c r="AX1186" i="1"/>
  <c r="BC1186" i="1"/>
  <c r="AX1185" i="1"/>
  <c r="BC1185" i="1"/>
  <c r="BC1132" i="1"/>
  <c r="AX1132" i="1"/>
  <c r="AX1131" i="1"/>
  <c r="BC1131" i="1"/>
  <c r="AX1130" i="1"/>
  <c r="BC1130" i="1"/>
  <c r="AX1129" i="1"/>
  <c r="BC1129" i="1"/>
  <c r="AX1128" i="1"/>
  <c r="BC1128" i="1"/>
  <c r="AX1127" i="1"/>
  <c r="BC1127" i="1"/>
  <c r="AX1126" i="1"/>
  <c r="BC1126" i="1"/>
  <c r="AX1125" i="1"/>
  <c r="BC1125" i="1"/>
  <c r="AX1124" i="1"/>
  <c r="BC1124" i="1"/>
  <c r="AX1123" i="1"/>
  <c r="BC1123" i="1"/>
  <c r="AX1122" i="1"/>
  <c r="BC1122" i="1"/>
  <c r="AX1121" i="1"/>
  <c r="BC1121" i="1"/>
  <c r="AX1120" i="1"/>
  <c r="BC1120" i="1"/>
  <c r="AX1119" i="1"/>
  <c r="BC1119" i="1"/>
  <c r="AX1118" i="1"/>
  <c r="BC1118" i="1"/>
  <c r="AX1117" i="1"/>
  <c r="BC1117" i="1"/>
  <c r="AX1099" i="1"/>
  <c r="BC1099" i="1"/>
  <c r="AX1098" i="1"/>
  <c r="BC1098" i="1"/>
  <c r="AX1097" i="1"/>
  <c r="BC1097" i="1"/>
  <c r="AX1096" i="1"/>
  <c r="BC1096" i="1"/>
  <c r="AX1095" i="1"/>
  <c r="BC1095" i="1"/>
  <c r="AX1094" i="1"/>
  <c r="BC1094" i="1"/>
  <c r="AX1093" i="1"/>
  <c r="BC1093" i="1"/>
  <c r="AX1092" i="1"/>
  <c r="BC1092" i="1"/>
  <c r="AX1091" i="1"/>
  <c r="BC1091" i="1"/>
  <c r="AX1090" i="1"/>
  <c r="BC1090" i="1"/>
  <c r="AX1089" i="1"/>
  <c r="BC1089" i="1"/>
  <c r="AX1088" i="1"/>
  <c r="BC1088" i="1"/>
  <c r="AX1087" i="1"/>
  <c r="BC1087" i="1"/>
  <c r="AX1086" i="1"/>
  <c r="BC1086" i="1"/>
  <c r="AX1085" i="1"/>
  <c r="BC1085" i="1"/>
  <c r="AX1076" i="1"/>
  <c r="BC1076" i="1"/>
  <c r="AX1075" i="1"/>
  <c r="BC1075" i="1"/>
  <c r="AX1072" i="1"/>
  <c r="BC1072" i="1"/>
  <c r="AX1071" i="1"/>
  <c r="BC1071" i="1"/>
  <c r="AX1068" i="1"/>
  <c r="BC1068" i="1"/>
  <c r="AX1067" i="1"/>
  <c r="BC1067" i="1"/>
  <c r="AX1064" i="1"/>
  <c r="BC1064" i="1"/>
  <c r="AX1063" i="1"/>
  <c r="BC1063" i="1"/>
  <c r="AX1060" i="1"/>
  <c r="BC1060" i="1"/>
  <c r="AX1059" i="1"/>
  <c r="BC1059" i="1"/>
  <c r="AX1056" i="1"/>
  <c r="BC1056" i="1"/>
  <c r="AX1055" i="1"/>
  <c r="BC1055" i="1"/>
  <c r="AX1052" i="1"/>
  <c r="BC1052" i="1"/>
  <c r="AX1051" i="1"/>
  <c r="BC1051" i="1"/>
  <c r="AX1048" i="1"/>
  <c r="BC1048" i="1"/>
  <c r="AX1047" i="1"/>
  <c r="BC1047" i="1"/>
  <c r="AX1044" i="1"/>
  <c r="BC1044" i="1"/>
  <c r="AX1043" i="1"/>
  <c r="BC1043" i="1"/>
  <c r="AX1040" i="1"/>
  <c r="BC1040" i="1"/>
  <c r="AX1039" i="1"/>
  <c r="BC1039" i="1"/>
  <c r="AX1036" i="1"/>
  <c r="BC1036" i="1"/>
  <c r="AX1035" i="1"/>
  <c r="BC1035" i="1"/>
  <c r="AX1032" i="1"/>
  <c r="BC1032" i="1"/>
  <c r="AX1031" i="1"/>
  <c r="BC1031" i="1"/>
  <c r="AX1028" i="1"/>
  <c r="BC1028" i="1"/>
  <c r="AX1027" i="1"/>
  <c r="BC1027" i="1"/>
  <c r="AX1024" i="1"/>
  <c r="BC1024" i="1"/>
  <c r="AX1023" i="1"/>
  <c r="BC1023" i="1"/>
  <c r="AX1020" i="1"/>
  <c r="BC1020" i="1"/>
  <c r="AX1019" i="1"/>
  <c r="BC1019" i="1"/>
  <c r="AX1016" i="1"/>
  <c r="BC1016" i="1"/>
  <c r="AX1015" i="1"/>
  <c r="BC1015" i="1"/>
  <c r="AX1012" i="1"/>
  <c r="BC1012" i="1"/>
  <c r="AX1011" i="1"/>
  <c r="BC1011" i="1"/>
  <c r="AX1008" i="1"/>
  <c r="BC1008" i="1"/>
  <c r="AX1007" i="1"/>
  <c r="BC1007" i="1"/>
  <c r="AX1004" i="1"/>
  <c r="BC1004" i="1"/>
  <c r="AX1003" i="1"/>
  <c r="BC1003" i="1"/>
  <c r="AX1000" i="1"/>
  <c r="BC1000" i="1"/>
  <c r="AX999" i="1"/>
  <c r="BC999" i="1"/>
  <c r="AX996" i="1"/>
  <c r="BC996" i="1"/>
  <c r="AX995" i="1"/>
  <c r="BC995" i="1"/>
  <c r="AX992" i="1"/>
  <c r="BC992" i="1"/>
  <c r="AX991" i="1"/>
  <c r="BC991" i="1"/>
  <c r="AX988" i="1"/>
  <c r="BC988" i="1"/>
  <c r="AX987" i="1"/>
  <c r="BC987" i="1"/>
  <c r="AX984" i="1"/>
  <c r="BC984" i="1"/>
  <c r="AX983" i="1"/>
  <c r="BC983" i="1"/>
  <c r="AX980" i="1"/>
  <c r="BC980" i="1"/>
  <c r="AX979" i="1"/>
  <c r="BC979" i="1"/>
  <c r="AX976" i="1"/>
  <c r="BC976" i="1"/>
  <c r="AX975" i="1"/>
  <c r="BC975" i="1"/>
  <c r="AX972" i="1"/>
  <c r="BC972" i="1"/>
  <c r="AX971" i="1"/>
  <c r="BC971" i="1"/>
  <c r="AX968" i="1"/>
  <c r="BC968" i="1"/>
  <c r="AX967" i="1"/>
  <c r="BC967" i="1"/>
  <c r="AX964" i="1"/>
  <c r="BC964" i="1"/>
  <c r="AX963" i="1"/>
  <c r="BC963" i="1"/>
  <c r="AX960" i="1"/>
  <c r="BC960" i="1"/>
  <c r="AX959" i="1"/>
  <c r="BC959" i="1"/>
  <c r="AX956" i="1"/>
  <c r="BC956" i="1"/>
  <c r="AX955" i="1"/>
  <c r="BC955" i="1"/>
  <c r="AX952" i="1"/>
  <c r="BC952" i="1"/>
  <c r="AX951" i="1"/>
  <c r="BC951" i="1"/>
  <c r="AX948" i="1"/>
  <c r="BC948" i="1"/>
  <c r="AX947" i="1"/>
  <c r="BC947" i="1"/>
  <c r="AX944" i="1"/>
  <c r="BC944" i="1"/>
  <c r="AX943" i="1"/>
  <c r="BC943" i="1"/>
  <c r="AX940" i="1"/>
  <c r="BC940" i="1"/>
  <c r="AX939" i="1"/>
  <c r="BC939" i="1"/>
  <c r="AX936" i="1"/>
  <c r="BC936" i="1"/>
  <c r="AX935" i="1"/>
  <c r="BC935" i="1"/>
  <c r="AX932" i="1"/>
  <c r="BC932" i="1"/>
  <c r="AX931" i="1"/>
  <c r="BC931" i="1"/>
  <c r="AX928" i="1"/>
  <c r="BC928" i="1"/>
  <c r="AX927" i="1"/>
  <c r="BC927" i="1"/>
  <c r="AX924" i="1"/>
  <c r="BC924" i="1"/>
  <c r="AX923" i="1"/>
  <c r="BC923" i="1"/>
  <c r="AX920" i="1"/>
  <c r="BC920" i="1"/>
  <c r="AX919" i="1"/>
  <c r="BC919" i="1"/>
  <c r="AX916" i="1"/>
  <c r="BC916" i="1"/>
  <c r="AX915" i="1"/>
  <c r="BC915" i="1"/>
  <c r="AX912" i="1"/>
  <c r="BC912" i="1"/>
  <c r="AX911" i="1"/>
  <c r="BC911" i="1"/>
  <c r="AX908" i="1"/>
  <c r="BC908" i="1"/>
  <c r="AX907" i="1"/>
  <c r="BC907" i="1"/>
  <c r="AX904" i="1"/>
  <c r="BC904" i="1"/>
  <c r="AX903" i="1"/>
  <c r="BC903" i="1"/>
  <c r="AX900" i="1"/>
  <c r="BC900" i="1"/>
  <c r="AX899" i="1"/>
  <c r="BC899" i="1"/>
  <c r="AX896" i="1"/>
  <c r="BC896" i="1"/>
  <c r="AX895" i="1"/>
  <c r="BC895" i="1"/>
  <c r="AX892" i="1"/>
  <c r="BC892" i="1"/>
  <c r="AX891" i="1"/>
  <c r="BC891" i="1"/>
  <c r="AX888" i="1"/>
  <c r="BC888" i="1"/>
  <c r="AX887" i="1"/>
  <c r="BC887" i="1"/>
  <c r="AX875" i="1"/>
  <c r="BC875" i="1"/>
  <c r="AX874" i="1"/>
  <c r="BC874" i="1"/>
  <c r="AX873" i="1"/>
  <c r="BC873" i="1"/>
  <c r="AX872" i="1"/>
  <c r="BC872" i="1"/>
  <c r="AX871" i="1"/>
  <c r="BC871" i="1"/>
  <c r="AX870" i="1"/>
  <c r="BC870" i="1"/>
  <c r="AX869" i="1"/>
  <c r="BC869" i="1"/>
  <c r="AX868" i="1"/>
  <c r="BC868" i="1"/>
  <c r="AX867" i="1"/>
  <c r="BC867" i="1"/>
  <c r="AX866" i="1"/>
  <c r="BC866" i="1"/>
  <c r="AX865" i="1"/>
  <c r="BC865" i="1"/>
  <c r="AX864" i="1"/>
  <c r="BC864" i="1"/>
  <c r="AX863" i="1"/>
  <c r="BC863" i="1"/>
  <c r="AX862" i="1"/>
  <c r="BC862" i="1"/>
  <c r="AX861" i="1"/>
  <c r="BC861" i="1"/>
  <c r="AX860" i="1"/>
  <c r="BC860" i="1"/>
  <c r="AX843" i="1"/>
  <c r="BC843" i="1"/>
  <c r="AX842" i="1"/>
  <c r="BC842" i="1"/>
  <c r="AX841" i="1"/>
  <c r="BC841" i="1"/>
  <c r="AX840" i="1"/>
  <c r="BC840" i="1"/>
  <c r="AX839" i="1"/>
  <c r="BC839" i="1"/>
  <c r="AX838" i="1"/>
  <c r="BC838" i="1"/>
  <c r="AX837" i="1"/>
  <c r="BC837" i="1"/>
  <c r="AX836" i="1"/>
  <c r="BC836" i="1"/>
  <c r="AX835" i="1"/>
  <c r="BC835" i="1"/>
  <c r="AX834" i="1"/>
  <c r="BC834" i="1"/>
  <c r="AX833" i="1"/>
  <c r="BC833" i="1"/>
  <c r="AX832" i="1"/>
  <c r="BC832" i="1"/>
  <c r="AX831" i="1"/>
  <c r="BC831" i="1"/>
  <c r="AX830" i="1"/>
  <c r="BC830" i="1"/>
  <c r="AX829" i="1"/>
  <c r="BC829" i="1"/>
  <c r="AX828" i="1"/>
  <c r="BC828" i="1"/>
  <c r="AX811" i="1"/>
  <c r="BC811" i="1"/>
  <c r="AX810" i="1"/>
  <c r="BC810" i="1"/>
  <c r="AX809" i="1"/>
  <c r="BC809" i="1"/>
  <c r="AX808" i="1"/>
  <c r="BC808" i="1"/>
  <c r="AX807" i="1"/>
  <c r="BC807" i="1"/>
  <c r="AX806" i="1"/>
  <c r="BC806" i="1"/>
  <c r="AX805" i="1"/>
  <c r="BC805" i="1"/>
  <c r="AX804" i="1"/>
  <c r="BC804" i="1"/>
  <c r="AX803" i="1"/>
  <c r="BC803" i="1"/>
  <c r="AX802" i="1"/>
  <c r="BC802" i="1"/>
  <c r="AX801" i="1"/>
  <c r="BC801" i="1"/>
  <c r="AX800" i="1"/>
  <c r="BC800" i="1"/>
  <c r="AX799" i="1"/>
  <c r="BC799" i="1"/>
  <c r="AX798" i="1"/>
  <c r="BC798" i="1"/>
  <c r="AX797" i="1"/>
  <c r="BC797" i="1"/>
  <c r="AX796" i="1"/>
  <c r="BC796" i="1"/>
  <c r="AX779" i="1"/>
  <c r="BC779" i="1"/>
  <c r="AX778" i="1"/>
  <c r="BC778" i="1"/>
  <c r="AX777" i="1"/>
  <c r="BC777" i="1"/>
  <c r="AX776" i="1"/>
  <c r="BC776" i="1"/>
  <c r="AX775" i="1"/>
  <c r="BC775" i="1"/>
  <c r="AX774" i="1"/>
  <c r="BC774" i="1"/>
  <c r="AX773" i="1"/>
  <c r="BC773" i="1"/>
  <c r="AX772" i="1"/>
  <c r="BC772" i="1"/>
  <c r="AX771" i="1"/>
  <c r="BC771" i="1"/>
  <c r="AX770" i="1"/>
  <c r="BC770" i="1"/>
  <c r="AX769" i="1"/>
  <c r="BC769" i="1"/>
  <c r="AX768" i="1"/>
  <c r="BC768" i="1"/>
  <c r="AX767" i="1"/>
  <c r="BC767" i="1"/>
  <c r="AX766" i="1"/>
  <c r="BC766" i="1"/>
  <c r="AX765" i="1"/>
  <c r="BC765" i="1"/>
  <c r="AX764" i="1"/>
  <c r="BC764" i="1"/>
  <c r="AX747" i="1"/>
  <c r="BC747" i="1"/>
  <c r="AX746" i="1"/>
  <c r="BC746" i="1"/>
  <c r="AX745" i="1"/>
  <c r="BC745" i="1"/>
  <c r="AX744" i="1"/>
  <c r="BC744" i="1"/>
  <c r="AX743" i="1"/>
  <c r="BC743" i="1"/>
  <c r="AX742" i="1"/>
  <c r="BC742" i="1"/>
  <c r="AX741" i="1"/>
  <c r="BC741" i="1"/>
  <c r="AX740" i="1"/>
  <c r="BC740" i="1"/>
  <c r="AX739" i="1"/>
  <c r="BC739" i="1"/>
  <c r="AX738" i="1"/>
  <c r="BC738" i="1"/>
  <c r="AX737" i="1"/>
  <c r="BC737" i="1"/>
  <c r="AX736" i="1"/>
  <c r="BC736" i="1"/>
  <c r="AX735" i="1"/>
  <c r="BC735" i="1"/>
  <c r="AX734" i="1"/>
  <c r="BC734" i="1"/>
  <c r="AX733" i="1"/>
  <c r="BC733" i="1"/>
  <c r="AX732" i="1"/>
  <c r="BC732" i="1"/>
  <c r="AX715" i="1"/>
  <c r="BC715" i="1"/>
  <c r="AX714" i="1"/>
  <c r="BC714" i="1"/>
  <c r="AX713" i="1"/>
  <c r="BC713" i="1"/>
  <c r="AX712" i="1"/>
  <c r="BC712" i="1"/>
  <c r="AX711" i="1"/>
  <c r="BC711" i="1"/>
  <c r="AX710" i="1"/>
  <c r="BC710" i="1"/>
  <c r="AX709" i="1"/>
  <c r="BC709" i="1"/>
  <c r="AX708" i="1"/>
  <c r="BC708" i="1"/>
  <c r="AX707" i="1"/>
  <c r="BC707" i="1"/>
  <c r="AX706" i="1"/>
  <c r="BC706" i="1"/>
  <c r="AX705" i="1"/>
  <c r="BC705" i="1"/>
  <c r="AX704" i="1"/>
  <c r="BC704" i="1"/>
  <c r="AX703" i="1"/>
  <c r="BC703" i="1"/>
  <c r="AX702" i="1"/>
  <c r="BC702" i="1"/>
  <c r="AX701" i="1"/>
  <c r="BC701" i="1"/>
  <c r="AX700" i="1"/>
  <c r="BC700" i="1"/>
  <c r="AX683" i="1"/>
  <c r="BC683" i="1"/>
  <c r="AX682" i="1"/>
  <c r="BC682" i="1"/>
  <c r="AX681" i="1"/>
  <c r="BC681" i="1"/>
  <c r="AX680" i="1"/>
  <c r="BC680" i="1"/>
  <c r="AX679" i="1"/>
  <c r="BC679" i="1"/>
  <c r="AX678" i="1"/>
  <c r="BC678" i="1"/>
  <c r="AX677" i="1"/>
  <c r="BC677" i="1"/>
  <c r="AX676" i="1"/>
  <c r="BC676" i="1"/>
  <c r="AX675" i="1"/>
  <c r="BC675" i="1"/>
  <c r="AX674" i="1"/>
  <c r="BC674" i="1"/>
  <c r="AX673" i="1"/>
  <c r="BC673" i="1"/>
  <c r="AX672" i="1"/>
  <c r="BC672" i="1"/>
  <c r="AX671" i="1"/>
  <c r="BC671" i="1"/>
  <c r="AX670" i="1"/>
  <c r="BC670" i="1"/>
  <c r="AX669" i="1"/>
  <c r="BC669" i="1"/>
  <c r="AX668" i="1"/>
  <c r="BC668" i="1"/>
  <c r="AX651" i="1"/>
  <c r="BC651" i="1"/>
  <c r="AX650" i="1"/>
  <c r="BC650" i="1"/>
  <c r="AX649" i="1"/>
  <c r="BC649" i="1"/>
  <c r="AX648" i="1"/>
  <c r="BC648" i="1"/>
  <c r="AX647" i="1"/>
  <c r="BC647" i="1"/>
  <c r="AX646" i="1"/>
  <c r="BC646" i="1"/>
  <c r="AX645" i="1"/>
  <c r="BC645" i="1"/>
  <c r="AX644" i="1"/>
  <c r="BC644" i="1"/>
  <c r="AX643" i="1"/>
  <c r="BC643" i="1"/>
  <c r="AX642" i="1"/>
  <c r="BC642" i="1"/>
  <c r="AX641" i="1"/>
  <c r="BC641" i="1"/>
  <c r="AX640" i="1"/>
  <c r="BC640" i="1"/>
  <c r="AX639" i="1"/>
  <c r="BC639" i="1"/>
  <c r="AX638" i="1"/>
  <c r="BC638" i="1"/>
  <c r="AX635" i="1"/>
  <c r="BC635" i="1"/>
  <c r="AX634" i="1"/>
  <c r="BC634" i="1"/>
  <c r="AX631" i="1"/>
  <c r="BC631" i="1"/>
  <c r="AX630" i="1"/>
  <c r="BC630" i="1"/>
  <c r="AX627" i="1"/>
  <c r="BC627" i="1"/>
  <c r="AX626" i="1"/>
  <c r="BC626" i="1"/>
  <c r="AX623" i="1"/>
  <c r="BC623" i="1"/>
  <c r="AX622" i="1"/>
  <c r="BC622" i="1"/>
  <c r="AX619" i="1"/>
  <c r="BC619" i="1"/>
  <c r="AX618" i="1"/>
  <c r="BC618" i="1"/>
  <c r="AX615" i="1"/>
  <c r="BC615" i="1"/>
  <c r="AX614" i="1"/>
  <c r="BC614" i="1"/>
  <c r="AX611" i="1"/>
  <c r="BC611" i="1"/>
  <c r="BC464" i="1"/>
  <c r="AX464" i="1"/>
  <c r="BA827" i="1"/>
  <c r="BA826" i="1"/>
  <c r="BA825" i="1"/>
  <c r="BA824" i="1"/>
  <c r="BA795" i="1"/>
  <c r="BA794" i="1"/>
  <c r="BA793" i="1"/>
  <c r="BA792" i="1"/>
  <c r="BA763" i="1"/>
  <c r="BA762" i="1"/>
  <c r="BA761" i="1"/>
  <c r="BA760" i="1"/>
  <c r="BA731" i="1"/>
  <c r="BA730" i="1"/>
  <c r="BA729" i="1"/>
  <c r="BA728" i="1"/>
  <c r="BA699" i="1"/>
  <c r="BA698" i="1"/>
  <c r="BA697" i="1"/>
  <c r="BA696" i="1"/>
  <c r="BA667" i="1"/>
  <c r="BA666" i="1"/>
  <c r="BA665" i="1"/>
  <c r="BA664" i="1"/>
  <c r="BA637" i="1"/>
  <c r="BA636" i="1"/>
  <c r="BA633" i="1"/>
  <c r="BA632" i="1"/>
  <c r="BA629" i="1"/>
  <c r="BA628" i="1"/>
  <c r="BA625" i="1"/>
  <c r="BA624" i="1"/>
  <c r="BA621" i="1"/>
  <c r="BA620" i="1"/>
  <c r="BA617" i="1"/>
  <c r="BA616" i="1"/>
  <c r="BA613" i="1"/>
  <c r="BA612" i="1"/>
  <c r="AX1182" i="1"/>
  <c r="BC1182" i="1"/>
  <c r="AX1181" i="1"/>
  <c r="BC1181" i="1"/>
  <c r="AX1178" i="1"/>
  <c r="BC1178" i="1"/>
  <c r="AX1177" i="1"/>
  <c r="BC1177" i="1"/>
  <c r="AX1174" i="1"/>
  <c r="BC1174" i="1"/>
  <c r="AX1173" i="1"/>
  <c r="BC1173" i="1"/>
  <c r="AX1170" i="1"/>
  <c r="BC1170" i="1"/>
  <c r="AX1169" i="1"/>
  <c r="BC1169" i="1"/>
  <c r="AX1166" i="1"/>
  <c r="BC1166" i="1"/>
  <c r="AX1165" i="1"/>
  <c r="BC1165" i="1"/>
  <c r="AX1162" i="1"/>
  <c r="BC1162" i="1"/>
  <c r="AX1161" i="1"/>
  <c r="BC1161" i="1"/>
  <c r="AX1158" i="1"/>
  <c r="BC1158" i="1"/>
  <c r="AX1157" i="1"/>
  <c r="BC1157" i="1"/>
  <c r="AX1154" i="1"/>
  <c r="BC1154" i="1"/>
  <c r="AX1153" i="1"/>
  <c r="BC1153" i="1"/>
  <c r="AX1150" i="1"/>
  <c r="BC1150" i="1"/>
  <c r="AX1149" i="1"/>
  <c r="BC1149" i="1"/>
  <c r="AX1146" i="1"/>
  <c r="BC1146" i="1"/>
  <c r="AX1145" i="1"/>
  <c r="BC1145" i="1"/>
  <c r="AX1144" i="1"/>
  <c r="BC1144" i="1"/>
  <c r="AX1143" i="1"/>
  <c r="BC1143" i="1"/>
  <c r="AX1142" i="1"/>
  <c r="BC1142" i="1"/>
  <c r="AX1141" i="1"/>
  <c r="BC1141" i="1"/>
  <c r="AX1140" i="1"/>
  <c r="BC1140" i="1"/>
  <c r="AX1139" i="1"/>
  <c r="BC1139" i="1"/>
  <c r="AX1138" i="1"/>
  <c r="BC1138" i="1"/>
  <c r="AX1137" i="1"/>
  <c r="BC1137" i="1"/>
  <c r="AX1136" i="1"/>
  <c r="BC1136" i="1"/>
  <c r="AX1135" i="1"/>
  <c r="BC1135" i="1"/>
  <c r="AX1134" i="1"/>
  <c r="BC1134" i="1"/>
  <c r="AX1133" i="1"/>
  <c r="BC1133" i="1"/>
  <c r="AX1115" i="1"/>
  <c r="BC1115" i="1"/>
  <c r="AX1114" i="1"/>
  <c r="BC1114" i="1"/>
  <c r="AX1113" i="1"/>
  <c r="BC1113" i="1"/>
  <c r="AX1112" i="1"/>
  <c r="BC1112" i="1"/>
  <c r="AX1111" i="1"/>
  <c r="BC1111" i="1"/>
  <c r="AX1110" i="1"/>
  <c r="BC1110" i="1"/>
  <c r="AX1109" i="1"/>
  <c r="BC1109" i="1"/>
  <c r="AX1108" i="1"/>
  <c r="BC1108" i="1"/>
  <c r="AX1107" i="1"/>
  <c r="BC1107" i="1"/>
  <c r="AX1106" i="1"/>
  <c r="BC1106" i="1"/>
  <c r="AX1105" i="1"/>
  <c r="BC1105" i="1"/>
  <c r="AX1104" i="1"/>
  <c r="BC1104" i="1"/>
  <c r="AX1103" i="1"/>
  <c r="BC1103" i="1"/>
  <c r="AX1102" i="1"/>
  <c r="BC1102" i="1"/>
  <c r="AX1101" i="1"/>
  <c r="BC1101" i="1"/>
  <c r="AX1083" i="1"/>
  <c r="BC1083" i="1"/>
  <c r="AX1082" i="1"/>
  <c r="BC1082" i="1"/>
  <c r="AX1081" i="1"/>
  <c r="BC1081" i="1"/>
  <c r="AX1080" i="1"/>
  <c r="BC1080" i="1"/>
  <c r="AX1079" i="1"/>
  <c r="BC1079" i="1"/>
  <c r="AX1078" i="1"/>
  <c r="BC1078" i="1"/>
  <c r="AX1077" i="1"/>
  <c r="BC1077" i="1"/>
  <c r="AX1074" i="1"/>
  <c r="BC1074" i="1"/>
  <c r="AX1073" i="1"/>
  <c r="BC1073" i="1"/>
  <c r="AX1070" i="1"/>
  <c r="BC1070" i="1"/>
  <c r="AX1069" i="1"/>
  <c r="BC1069" i="1"/>
  <c r="AX1066" i="1"/>
  <c r="BC1066" i="1"/>
  <c r="AX1065" i="1"/>
  <c r="BC1065" i="1"/>
  <c r="AX1062" i="1"/>
  <c r="BC1062" i="1"/>
  <c r="AX1061" i="1"/>
  <c r="BC1061" i="1"/>
  <c r="AX1058" i="1"/>
  <c r="BC1058" i="1"/>
  <c r="AX1057" i="1"/>
  <c r="BC1057" i="1"/>
  <c r="AX1054" i="1"/>
  <c r="BC1054" i="1"/>
  <c r="AX1053" i="1"/>
  <c r="BC1053" i="1"/>
  <c r="AX1050" i="1"/>
  <c r="BC1050" i="1"/>
  <c r="AX1049" i="1"/>
  <c r="BC1049" i="1"/>
  <c r="AX1046" i="1"/>
  <c r="BC1046" i="1"/>
  <c r="AX1045" i="1"/>
  <c r="BC1045" i="1"/>
  <c r="AX1042" i="1"/>
  <c r="BC1042" i="1"/>
  <c r="AX1041" i="1"/>
  <c r="BC1041" i="1"/>
  <c r="AX1038" i="1"/>
  <c r="BC1038" i="1"/>
  <c r="AX1037" i="1"/>
  <c r="BC1037" i="1"/>
  <c r="AX1034" i="1"/>
  <c r="BC1034" i="1"/>
  <c r="AX1033" i="1"/>
  <c r="BC1033" i="1"/>
  <c r="AX1030" i="1"/>
  <c r="BC1030" i="1"/>
  <c r="AX1029" i="1"/>
  <c r="BC1029" i="1"/>
  <c r="AX1026" i="1"/>
  <c r="BC1026" i="1"/>
  <c r="AX1025" i="1"/>
  <c r="BC1025" i="1"/>
  <c r="AX1022" i="1"/>
  <c r="BC1022" i="1"/>
  <c r="AX1021" i="1"/>
  <c r="BC1021" i="1"/>
  <c r="AX1018" i="1"/>
  <c r="BC1018" i="1"/>
  <c r="AX1017" i="1"/>
  <c r="BC1017" i="1"/>
  <c r="AX1014" i="1"/>
  <c r="BC1014" i="1"/>
  <c r="AX1013" i="1"/>
  <c r="BC1013" i="1"/>
  <c r="AX1010" i="1"/>
  <c r="BC1010" i="1"/>
  <c r="AX1009" i="1"/>
  <c r="BC1009" i="1"/>
  <c r="AX1006" i="1"/>
  <c r="BC1006" i="1"/>
  <c r="AX1005" i="1"/>
  <c r="BC1005" i="1"/>
  <c r="AX1002" i="1"/>
  <c r="BC1002" i="1"/>
  <c r="AX1001" i="1"/>
  <c r="BC1001" i="1"/>
  <c r="AX998" i="1"/>
  <c r="BC998" i="1"/>
  <c r="AX997" i="1"/>
  <c r="BC997" i="1"/>
  <c r="AX994" i="1"/>
  <c r="BC994" i="1"/>
  <c r="AX993" i="1"/>
  <c r="BC993" i="1"/>
  <c r="AX990" i="1"/>
  <c r="BC990" i="1"/>
  <c r="AX989" i="1"/>
  <c r="BC989" i="1"/>
  <c r="AX986" i="1"/>
  <c r="BC986" i="1"/>
  <c r="AX985" i="1"/>
  <c r="BC985" i="1"/>
  <c r="AX982" i="1"/>
  <c r="BC982" i="1"/>
  <c r="AX981" i="1"/>
  <c r="BC981" i="1"/>
  <c r="AX978" i="1"/>
  <c r="BC978" i="1"/>
  <c r="AX977" i="1"/>
  <c r="BC977" i="1"/>
  <c r="AX974" i="1"/>
  <c r="BC974" i="1"/>
  <c r="AX973" i="1"/>
  <c r="BC973" i="1"/>
  <c r="AX970" i="1"/>
  <c r="BC970" i="1"/>
  <c r="AX969" i="1"/>
  <c r="BC969" i="1"/>
  <c r="AX966" i="1"/>
  <c r="BC966" i="1"/>
  <c r="AX965" i="1"/>
  <c r="BC965" i="1"/>
  <c r="AX962" i="1"/>
  <c r="BC962" i="1"/>
  <c r="AX961" i="1"/>
  <c r="BC961" i="1"/>
  <c r="AX958" i="1"/>
  <c r="BC958" i="1"/>
  <c r="AX957" i="1"/>
  <c r="BC957" i="1"/>
  <c r="AX954" i="1"/>
  <c r="BC954" i="1"/>
  <c r="AX953" i="1"/>
  <c r="BC953" i="1"/>
  <c r="AX950" i="1"/>
  <c r="BC950" i="1"/>
  <c r="AX949" i="1"/>
  <c r="BC949" i="1"/>
  <c r="AX946" i="1"/>
  <c r="BC946" i="1"/>
  <c r="AX945" i="1"/>
  <c r="BC945" i="1"/>
  <c r="AX942" i="1"/>
  <c r="BC942" i="1"/>
  <c r="AX941" i="1"/>
  <c r="BC941" i="1"/>
  <c r="AX938" i="1"/>
  <c r="BC938" i="1"/>
  <c r="AX937" i="1"/>
  <c r="BC937" i="1"/>
  <c r="AX934" i="1"/>
  <c r="BC934" i="1"/>
  <c r="AX933" i="1"/>
  <c r="BC933" i="1"/>
  <c r="AX930" i="1"/>
  <c r="BC930" i="1"/>
  <c r="AX929" i="1"/>
  <c r="BC929" i="1"/>
  <c r="AX926" i="1"/>
  <c r="BC926" i="1"/>
  <c r="AX925" i="1"/>
  <c r="BC925" i="1"/>
  <c r="AX922" i="1"/>
  <c r="BC922" i="1"/>
  <c r="AX921" i="1"/>
  <c r="BC921" i="1"/>
  <c r="AX918" i="1"/>
  <c r="BC918" i="1"/>
  <c r="AX917" i="1"/>
  <c r="BC917" i="1"/>
  <c r="AX914" i="1"/>
  <c r="BC914" i="1"/>
  <c r="AX913" i="1"/>
  <c r="BC913" i="1"/>
  <c r="AX910" i="1"/>
  <c r="BC910" i="1"/>
  <c r="AX909" i="1"/>
  <c r="BC909" i="1"/>
  <c r="AX906" i="1"/>
  <c r="BC906" i="1"/>
  <c r="AX905" i="1"/>
  <c r="BC905" i="1"/>
  <c r="AX902" i="1"/>
  <c r="BC902" i="1"/>
  <c r="AX901" i="1"/>
  <c r="BC901" i="1"/>
  <c r="AX898" i="1"/>
  <c r="BC898" i="1"/>
  <c r="AX897" i="1"/>
  <c r="BC897" i="1"/>
  <c r="AX894" i="1"/>
  <c r="BC894" i="1"/>
  <c r="AX893" i="1"/>
  <c r="BC893" i="1"/>
  <c r="AX890" i="1"/>
  <c r="BC890" i="1"/>
  <c r="AX889" i="1"/>
  <c r="BC889" i="1"/>
  <c r="AX886" i="1"/>
  <c r="BC886" i="1"/>
  <c r="AX885" i="1"/>
  <c r="BC885" i="1"/>
  <c r="AX884" i="1"/>
  <c r="BC884" i="1"/>
  <c r="AX883" i="1"/>
  <c r="BC883" i="1"/>
  <c r="AX882" i="1"/>
  <c r="BC882" i="1"/>
  <c r="AX881" i="1"/>
  <c r="BC881" i="1"/>
  <c r="AX880" i="1"/>
  <c r="BC880" i="1"/>
  <c r="AX879" i="1"/>
  <c r="BC879" i="1"/>
  <c r="AX878" i="1"/>
  <c r="BC878" i="1"/>
  <c r="AX877" i="1"/>
  <c r="BC877" i="1"/>
  <c r="AX876" i="1"/>
  <c r="BC876" i="1"/>
  <c r="AX859" i="1"/>
  <c r="BC859" i="1"/>
  <c r="AX858" i="1"/>
  <c r="BC858" i="1"/>
  <c r="AX857" i="1"/>
  <c r="BC857" i="1"/>
  <c r="AX856" i="1"/>
  <c r="BC856" i="1"/>
  <c r="AX855" i="1"/>
  <c r="BC855" i="1"/>
  <c r="AX854" i="1"/>
  <c r="BC854" i="1"/>
  <c r="AX853" i="1"/>
  <c r="BC853" i="1"/>
  <c r="AX852" i="1"/>
  <c r="BC852" i="1"/>
  <c r="AX851" i="1"/>
  <c r="BC851" i="1"/>
  <c r="AX850" i="1"/>
  <c r="BC850" i="1"/>
  <c r="AX849" i="1"/>
  <c r="BC849" i="1"/>
  <c r="AX848" i="1"/>
  <c r="BC848" i="1"/>
  <c r="AX847" i="1"/>
  <c r="BC847" i="1"/>
  <c r="AX846" i="1"/>
  <c r="BC846" i="1"/>
  <c r="AX845" i="1"/>
  <c r="BC845" i="1"/>
  <c r="AX844" i="1"/>
  <c r="BC844" i="1"/>
  <c r="AX827" i="1"/>
  <c r="BC827" i="1"/>
  <c r="AX826" i="1"/>
  <c r="BC826" i="1"/>
  <c r="AX825" i="1"/>
  <c r="BC825" i="1"/>
  <c r="AX824" i="1"/>
  <c r="BC824" i="1"/>
  <c r="AX823" i="1"/>
  <c r="BC823" i="1"/>
  <c r="AX822" i="1"/>
  <c r="BC822" i="1"/>
  <c r="AX821" i="1"/>
  <c r="BC821" i="1"/>
  <c r="AX820" i="1"/>
  <c r="BC820" i="1"/>
  <c r="AX819" i="1"/>
  <c r="BC819" i="1"/>
  <c r="AX818" i="1"/>
  <c r="BC818" i="1"/>
  <c r="AX817" i="1"/>
  <c r="BC817" i="1"/>
  <c r="AX816" i="1"/>
  <c r="BC816" i="1"/>
  <c r="AX815" i="1"/>
  <c r="BC815" i="1"/>
  <c r="AX814" i="1"/>
  <c r="BC814" i="1"/>
  <c r="AX813" i="1"/>
  <c r="BC813" i="1"/>
  <c r="AX812" i="1"/>
  <c r="BC812" i="1"/>
  <c r="AX795" i="1"/>
  <c r="BC795" i="1"/>
  <c r="AX794" i="1"/>
  <c r="BC794" i="1"/>
  <c r="AX793" i="1"/>
  <c r="BC793" i="1"/>
  <c r="AX792" i="1"/>
  <c r="BC792" i="1"/>
  <c r="AX791" i="1"/>
  <c r="BC791" i="1"/>
  <c r="AX790" i="1"/>
  <c r="BC790" i="1"/>
  <c r="AX789" i="1"/>
  <c r="BC789" i="1"/>
  <c r="AX788" i="1"/>
  <c r="BC788" i="1"/>
  <c r="AX787" i="1"/>
  <c r="BC787" i="1"/>
  <c r="AX786" i="1"/>
  <c r="BC786" i="1"/>
  <c r="AX785" i="1"/>
  <c r="BC785" i="1"/>
  <c r="AX784" i="1"/>
  <c r="BC784" i="1"/>
  <c r="AX783" i="1"/>
  <c r="BC783" i="1"/>
  <c r="AX782" i="1"/>
  <c r="BC782" i="1"/>
  <c r="AX781" i="1"/>
  <c r="BC781" i="1"/>
  <c r="AX780" i="1"/>
  <c r="BC780" i="1"/>
  <c r="AX763" i="1"/>
  <c r="BC763" i="1"/>
  <c r="AX762" i="1"/>
  <c r="BC762" i="1"/>
  <c r="AX761" i="1"/>
  <c r="BC761" i="1"/>
  <c r="AX760" i="1"/>
  <c r="BC760" i="1"/>
  <c r="AX759" i="1"/>
  <c r="BC759" i="1"/>
  <c r="AX758" i="1"/>
  <c r="BC758" i="1"/>
  <c r="AX757" i="1"/>
  <c r="BC757" i="1"/>
  <c r="AX756" i="1"/>
  <c r="BC756" i="1"/>
  <c r="AX755" i="1"/>
  <c r="BC755" i="1"/>
  <c r="AX754" i="1"/>
  <c r="BC754" i="1"/>
  <c r="AX753" i="1"/>
  <c r="BC753" i="1"/>
  <c r="AX752" i="1"/>
  <c r="BC752" i="1"/>
  <c r="AX751" i="1"/>
  <c r="BC751" i="1"/>
  <c r="AX750" i="1"/>
  <c r="BC750" i="1"/>
  <c r="AX749" i="1"/>
  <c r="BC749" i="1"/>
  <c r="AX748" i="1"/>
  <c r="BC748" i="1"/>
  <c r="AX731" i="1"/>
  <c r="BC731" i="1"/>
  <c r="AX730" i="1"/>
  <c r="BC730" i="1"/>
  <c r="AX729" i="1"/>
  <c r="BC729" i="1"/>
  <c r="AX728" i="1"/>
  <c r="BC728" i="1"/>
  <c r="AX727" i="1"/>
  <c r="BC727" i="1"/>
  <c r="AX726" i="1"/>
  <c r="BC726" i="1"/>
  <c r="AX725" i="1"/>
  <c r="BC725" i="1"/>
  <c r="AX724" i="1"/>
  <c r="BC724" i="1"/>
  <c r="AX723" i="1"/>
  <c r="BC723" i="1"/>
  <c r="AX722" i="1"/>
  <c r="BC722" i="1"/>
  <c r="AX721" i="1"/>
  <c r="BC721" i="1"/>
  <c r="AX720" i="1"/>
  <c r="BC720" i="1"/>
  <c r="AX719" i="1"/>
  <c r="BC719" i="1"/>
  <c r="AX718" i="1"/>
  <c r="BC718" i="1"/>
  <c r="AX717" i="1"/>
  <c r="BC717" i="1"/>
  <c r="AX716" i="1"/>
  <c r="BC716" i="1"/>
  <c r="AX699" i="1"/>
  <c r="BC699" i="1"/>
  <c r="AX698" i="1"/>
  <c r="BC698" i="1"/>
  <c r="AX697" i="1"/>
  <c r="BC697" i="1"/>
  <c r="AX696" i="1"/>
  <c r="BC696" i="1"/>
  <c r="AX695" i="1"/>
  <c r="BC695" i="1"/>
  <c r="AX694" i="1"/>
  <c r="BC694" i="1"/>
  <c r="AX693" i="1"/>
  <c r="BC693" i="1"/>
  <c r="AX692" i="1"/>
  <c r="BC692" i="1"/>
  <c r="AX691" i="1"/>
  <c r="BC691" i="1"/>
  <c r="AX690" i="1"/>
  <c r="BC690" i="1"/>
  <c r="AX689" i="1"/>
  <c r="BC689" i="1"/>
  <c r="AX688" i="1"/>
  <c r="BC688" i="1"/>
  <c r="AX687" i="1"/>
  <c r="BC687" i="1"/>
  <c r="AX686" i="1"/>
  <c r="BC686" i="1"/>
  <c r="AX685" i="1"/>
  <c r="BC685" i="1"/>
  <c r="AX684" i="1"/>
  <c r="BC684" i="1"/>
  <c r="AX667" i="1"/>
  <c r="BC667" i="1"/>
  <c r="AX666" i="1"/>
  <c r="BC666" i="1"/>
  <c r="AX665" i="1"/>
  <c r="BC665" i="1"/>
  <c r="AX664" i="1"/>
  <c r="BC664" i="1"/>
  <c r="AX663" i="1"/>
  <c r="BC663" i="1"/>
  <c r="AX662" i="1"/>
  <c r="BC662" i="1"/>
  <c r="AX661" i="1"/>
  <c r="BC661" i="1"/>
  <c r="AX660" i="1"/>
  <c r="BC660" i="1"/>
  <c r="AX659" i="1"/>
  <c r="BC659" i="1"/>
  <c r="AX658" i="1"/>
  <c r="BC658" i="1"/>
  <c r="AX657" i="1"/>
  <c r="BC657" i="1"/>
  <c r="AX656" i="1"/>
  <c r="BC656" i="1"/>
  <c r="AX655" i="1"/>
  <c r="BC655" i="1"/>
  <c r="AX654" i="1"/>
  <c r="BC654" i="1"/>
  <c r="AX653" i="1"/>
  <c r="BC653" i="1"/>
  <c r="AX652" i="1"/>
  <c r="BC652" i="1"/>
  <c r="AX637" i="1"/>
  <c r="BC637" i="1"/>
  <c r="AX636" i="1"/>
  <c r="BC636" i="1"/>
  <c r="AX633" i="1"/>
  <c r="BC633" i="1"/>
  <c r="AX632" i="1"/>
  <c r="BC632" i="1"/>
  <c r="AX629" i="1"/>
  <c r="BC629" i="1"/>
  <c r="AX628" i="1"/>
  <c r="BC628" i="1"/>
  <c r="AX625" i="1"/>
  <c r="BC625" i="1"/>
  <c r="AX624" i="1"/>
  <c r="BC624" i="1"/>
  <c r="AX621" i="1"/>
  <c r="BC621" i="1"/>
  <c r="AX620" i="1"/>
  <c r="BC620" i="1"/>
  <c r="AX617" i="1"/>
  <c r="BC617" i="1"/>
  <c r="AX616" i="1"/>
  <c r="BC616" i="1"/>
  <c r="AX613" i="1"/>
  <c r="BC613" i="1"/>
  <c r="AX612" i="1"/>
  <c r="BC612" i="1"/>
  <c r="AX609" i="1"/>
  <c r="BC609" i="1"/>
  <c r="AX608" i="1"/>
  <c r="BC608" i="1"/>
  <c r="AX605" i="1"/>
  <c r="BC605" i="1"/>
  <c r="AX604" i="1"/>
  <c r="BC604" i="1"/>
  <c r="AX601" i="1"/>
  <c r="BC601" i="1"/>
  <c r="AX600" i="1"/>
  <c r="BC600" i="1"/>
  <c r="AX597" i="1"/>
  <c r="BC597" i="1"/>
  <c r="AX596" i="1"/>
  <c r="BC596" i="1"/>
  <c r="AX593" i="1"/>
  <c r="BC593" i="1"/>
  <c r="AX592" i="1"/>
  <c r="BC592" i="1"/>
  <c r="AX589" i="1"/>
  <c r="BC589" i="1"/>
  <c r="AX588" i="1"/>
  <c r="BC588" i="1"/>
  <c r="AX585" i="1"/>
  <c r="BC585" i="1"/>
  <c r="AX584" i="1"/>
  <c r="BC584" i="1"/>
  <c r="AX582" i="1"/>
  <c r="BC582" i="1"/>
  <c r="AX581" i="1"/>
  <c r="BC581" i="1"/>
  <c r="AX578" i="1"/>
  <c r="BC578" i="1"/>
  <c r="AX577" i="1"/>
  <c r="BC577" i="1"/>
  <c r="AX574" i="1"/>
  <c r="BC574" i="1"/>
  <c r="AX573" i="1"/>
  <c r="BC573" i="1"/>
  <c r="AX570" i="1"/>
  <c r="BC570" i="1"/>
  <c r="AX569" i="1"/>
  <c r="BC569" i="1"/>
  <c r="AX566" i="1"/>
  <c r="BC566" i="1"/>
  <c r="AX565" i="1"/>
  <c r="BC565" i="1"/>
  <c r="AX562" i="1"/>
  <c r="BC562" i="1"/>
  <c r="AX561" i="1"/>
  <c r="BC561" i="1"/>
  <c r="AX558" i="1"/>
  <c r="BC558" i="1"/>
  <c r="AX557" i="1"/>
  <c r="BC557" i="1"/>
  <c r="AX554" i="1"/>
  <c r="BC554" i="1"/>
  <c r="AX553" i="1"/>
  <c r="BC553" i="1"/>
  <c r="AX550" i="1"/>
  <c r="BC550" i="1"/>
  <c r="AX549" i="1"/>
  <c r="BC549" i="1"/>
  <c r="AX546" i="1"/>
  <c r="BC546" i="1"/>
  <c r="AX545" i="1"/>
  <c r="BC545" i="1"/>
  <c r="AX542" i="1"/>
  <c r="BC542" i="1"/>
  <c r="AX541" i="1"/>
  <c r="BC541" i="1"/>
  <c r="AX538" i="1"/>
  <c r="BC538" i="1"/>
  <c r="AX537" i="1"/>
  <c r="BC537" i="1"/>
  <c r="AX534" i="1"/>
  <c r="BC534" i="1"/>
  <c r="AX533" i="1"/>
  <c r="BC533" i="1"/>
  <c r="AX530" i="1"/>
  <c r="BC530" i="1"/>
  <c r="AX529" i="1"/>
  <c r="BC529" i="1"/>
  <c r="AX526" i="1"/>
  <c r="BC526" i="1"/>
  <c r="AX525" i="1"/>
  <c r="BC525" i="1"/>
  <c r="AX524" i="1"/>
  <c r="BC524" i="1"/>
  <c r="AX523" i="1"/>
  <c r="BC523" i="1"/>
  <c r="AX522" i="1"/>
  <c r="BC522" i="1"/>
  <c r="AX521" i="1"/>
  <c r="BC521" i="1"/>
  <c r="AX520" i="1"/>
  <c r="BC520" i="1"/>
  <c r="AX519" i="1"/>
  <c r="BC519" i="1"/>
  <c r="AX518" i="1"/>
  <c r="BC518" i="1"/>
  <c r="AX517" i="1"/>
  <c r="BC517" i="1"/>
  <c r="AX516" i="1"/>
  <c r="BC516" i="1"/>
  <c r="AX515" i="1"/>
  <c r="AX514" i="1"/>
  <c r="BC514" i="1"/>
  <c r="AX513" i="1"/>
  <c r="BC513" i="1"/>
  <c r="AX512" i="1"/>
  <c r="BC512" i="1"/>
  <c r="AX511" i="1"/>
  <c r="AX510" i="1"/>
  <c r="BC510" i="1"/>
  <c r="AX509" i="1"/>
  <c r="AX508" i="1"/>
  <c r="BC508" i="1"/>
  <c r="AX507" i="1"/>
  <c r="BC507" i="1"/>
  <c r="AX506" i="1"/>
  <c r="BC506" i="1"/>
  <c r="AX505" i="1"/>
  <c r="BC505" i="1"/>
  <c r="AX504" i="1"/>
  <c r="AX503" i="1"/>
  <c r="AX502" i="1"/>
  <c r="BC502" i="1"/>
  <c r="AX501" i="1"/>
  <c r="AX500" i="1"/>
  <c r="AX499" i="1"/>
  <c r="BC499" i="1"/>
  <c r="AX498" i="1"/>
  <c r="BC498" i="1"/>
  <c r="AX497" i="1"/>
  <c r="BA1132" i="1"/>
  <c r="BA1131" i="1"/>
  <c r="BA1130" i="1"/>
  <c r="BA1129" i="1"/>
  <c r="AX1100" i="1"/>
  <c r="BA1100" i="1"/>
  <c r="BA1099" i="1"/>
  <c r="BA1098" i="1"/>
  <c r="BA1097" i="1"/>
  <c r="BA875" i="1"/>
  <c r="BA874" i="1"/>
  <c r="BA873" i="1"/>
  <c r="BA872" i="1"/>
  <c r="BA843" i="1"/>
  <c r="BA842" i="1"/>
  <c r="BA841" i="1"/>
  <c r="BA840" i="1"/>
  <c r="AX463" i="1"/>
  <c r="AX462" i="1"/>
  <c r="AX461" i="1"/>
  <c r="AX458" i="1"/>
  <c r="BC458" i="1"/>
  <c r="AX457" i="1"/>
  <c r="AX454" i="1"/>
  <c r="BC454" i="1"/>
  <c r="AX453" i="1"/>
  <c r="AX450" i="1"/>
  <c r="BC450" i="1"/>
  <c r="AX449" i="1"/>
  <c r="AX446" i="1"/>
  <c r="BC446" i="1"/>
  <c r="AX445" i="1"/>
  <c r="AX442" i="1"/>
  <c r="BC442" i="1"/>
  <c r="AX441" i="1"/>
  <c r="AX438" i="1"/>
  <c r="BC438" i="1"/>
  <c r="AX437" i="1"/>
  <c r="AX434" i="1"/>
  <c r="AX433" i="1"/>
  <c r="AX430" i="1"/>
  <c r="BC430" i="1"/>
  <c r="AX429" i="1"/>
  <c r="AX426" i="1"/>
  <c r="BC426" i="1"/>
  <c r="AX425" i="1"/>
  <c r="BC425" i="1"/>
  <c r="AX422" i="1"/>
  <c r="AX421" i="1"/>
  <c r="BC421" i="1"/>
  <c r="AX418" i="1"/>
  <c r="AX417" i="1"/>
  <c r="BC417" i="1"/>
  <c r="AX414" i="1"/>
  <c r="AX413" i="1"/>
  <c r="BC413" i="1"/>
  <c r="AX410" i="1"/>
  <c r="AX409" i="1"/>
  <c r="AX406" i="1"/>
  <c r="AX405" i="1"/>
  <c r="AX402" i="1"/>
  <c r="AX401" i="1"/>
  <c r="AX398" i="1"/>
  <c r="AX397" i="1"/>
  <c r="AX394" i="1"/>
  <c r="AX393" i="1"/>
  <c r="AX390" i="1"/>
  <c r="AX389" i="1"/>
  <c r="BC389" i="1"/>
  <c r="AX386" i="1"/>
  <c r="AX385" i="1"/>
  <c r="BC385" i="1"/>
  <c r="AX382" i="1"/>
  <c r="AX381" i="1"/>
  <c r="BC381" i="1"/>
  <c r="AX378" i="1"/>
  <c r="AX377" i="1"/>
  <c r="BC377" i="1"/>
  <c r="AX374" i="1"/>
  <c r="AX373" i="1"/>
  <c r="BC373" i="1"/>
  <c r="AX370" i="1"/>
  <c r="AX369" i="1"/>
  <c r="BC369" i="1"/>
  <c r="AX366" i="1"/>
  <c r="AX365" i="1"/>
  <c r="BC365" i="1"/>
  <c r="AX364" i="1"/>
  <c r="BC364" i="1"/>
  <c r="AX363" i="1"/>
  <c r="BC363" i="1"/>
  <c r="AX362" i="1"/>
  <c r="AX361" i="1"/>
  <c r="BC361" i="1"/>
  <c r="AX360" i="1"/>
  <c r="BC360" i="1"/>
  <c r="AX359" i="1"/>
  <c r="BC359" i="1"/>
  <c r="AX358" i="1"/>
  <c r="AX357" i="1"/>
  <c r="BC357" i="1"/>
  <c r="AX356" i="1"/>
  <c r="BC356" i="1"/>
  <c r="AX355" i="1"/>
  <c r="BC355" i="1"/>
  <c r="AX354" i="1"/>
  <c r="AX353" i="1"/>
  <c r="BC353" i="1"/>
  <c r="AX352" i="1"/>
  <c r="BC352" i="1"/>
  <c r="AX351" i="1"/>
  <c r="AX334" i="1"/>
  <c r="AX333" i="1"/>
  <c r="BC333" i="1"/>
  <c r="AX332" i="1"/>
  <c r="BC332" i="1"/>
  <c r="AX331" i="1"/>
  <c r="AX330" i="1"/>
  <c r="AX329" i="1"/>
  <c r="BC329" i="1"/>
  <c r="AX328" i="1"/>
  <c r="BC328" i="1"/>
  <c r="AX327" i="1"/>
  <c r="AX326" i="1"/>
  <c r="AX325" i="1"/>
  <c r="BC325" i="1"/>
  <c r="AX324" i="1"/>
  <c r="BC324" i="1"/>
  <c r="AX323" i="1"/>
  <c r="AX306" i="1"/>
  <c r="AX305" i="1"/>
  <c r="BC305" i="1"/>
  <c r="AX302" i="1"/>
  <c r="AX301" i="1"/>
  <c r="BC301" i="1"/>
  <c r="AX298" i="1"/>
  <c r="AX297" i="1"/>
  <c r="BC297" i="1"/>
  <c r="AX294" i="1"/>
  <c r="AX293" i="1"/>
  <c r="AX290" i="1"/>
  <c r="AX289" i="1"/>
  <c r="AX286" i="1"/>
  <c r="AX285" i="1"/>
  <c r="AX282" i="1"/>
  <c r="AX281" i="1"/>
  <c r="AX278" i="1"/>
  <c r="AX277" i="1"/>
  <c r="AX274" i="1"/>
  <c r="AX273" i="1"/>
  <c r="AX270" i="1"/>
  <c r="BC270" i="1"/>
  <c r="AX269" i="1"/>
  <c r="AX266" i="1"/>
  <c r="BC266" i="1"/>
  <c r="AX265" i="1"/>
  <c r="BC265" i="1"/>
  <c r="AX262" i="1"/>
  <c r="AX261" i="1"/>
  <c r="BC261" i="1"/>
  <c r="AX258" i="1"/>
  <c r="BC258" i="1"/>
  <c r="AX257" i="1"/>
  <c r="AX254" i="1"/>
  <c r="BC254" i="1"/>
  <c r="AX253" i="1"/>
  <c r="AX250" i="1"/>
  <c r="BC250" i="1"/>
  <c r="AX249" i="1"/>
  <c r="AX246" i="1"/>
  <c r="BC246" i="1"/>
  <c r="AX245" i="1"/>
  <c r="AX242" i="1"/>
  <c r="BC242" i="1"/>
  <c r="AX241" i="1"/>
  <c r="AX238" i="1"/>
  <c r="BC238" i="1"/>
  <c r="AX237" i="1"/>
  <c r="AX234" i="1"/>
  <c r="BC234" i="1"/>
  <c r="AX233" i="1"/>
  <c r="AX230" i="1"/>
  <c r="BC230" i="1"/>
  <c r="AX229" i="1"/>
  <c r="AX226" i="1"/>
  <c r="BC226" i="1"/>
  <c r="AX225" i="1"/>
  <c r="BC225" i="1"/>
  <c r="AX222" i="1"/>
  <c r="BC222" i="1"/>
  <c r="AX221" i="1"/>
  <c r="BC221" i="1"/>
  <c r="AX218" i="1"/>
  <c r="AX217" i="1"/>
  <c r="BC217" i="1"/>
  <c r="AX214" i="1"/>
  <c r="AX213" i="1"/>
  <c r="BC213" i="1"/>
  <c r="AX210" i="1"/>
  <c r="AX209" i="1"/>
  <c r="BC209" i="1"/>
  <c r="AX206" i="1"/>
  <c r="AX205" i="1"/>
  <c r="BC205" i="1"/>
  <c r="AX204" i="1"/>
  <c r="AX203" i="1"/>
  <c r="BC203" i="1"/>
  <c r="AX202" i="1"/>
  <c r="AX201" i="1"/>
  <c r="BC201" i="1"/>
  <c r="AX200" i="1"/>
  <c r="AX199" i="1"/>
  <c r="BC199" i="1"/>
  <c r="AX198" i="1"/>
  <c r="AX197" i="1"/>
  <c r="BC197" i="1"/>
  <c r="AX196" i="1"/>
  <c r="AX195" i="1"/>
  <c r="BC195" i="1"/>
  <c r="AX194" i="1"/>
  <c r="AX193" i="1"/>
  <c r="BC193" i="1"/>
  <c r="AX192" i="1"/>
  <c r="AX177" i="1"/>
  <c r="BC177" i="1"/>
  <c r="AX176" i="1"/>
  <c r="BC176" i="1"/>
  <c r="AX173" i="1"/>
  <c r="BC173" i="1"/>
  <c r="AX172" i="1"/>
  <c r="BC172" i="1"/>
  <c r="AX169" i="1"/>
  <c r="AX168" i="1"/>
  <c r="BC168" i="1"/>
  <c r="AX165" i="1"/>
  <c r="AX164" i="1"/>
  <c r="BC164" i="1"/>
  <c r="AX161" i="1"/>
  <c r="AX160" i="1"/>
  <c r="BC160" i="1"/>
  <c r="AX157" i="1"/>
  <c r="AX156" i="1"/>
  <c r="BC156" i="1"/>
  <c r="AX153" i="1"/>
  <c r="AX152" i="1"/>
  <c r="BC152" i="1"/>
  <c r="AX149" i="1"/>
  <c r="AX148" i="1"/>
  <c r="BC148" i="1"/>
  <c r="AX145" i="1"/>
  <c r="AX144" i="1"/>
  <c r="BC144" i="1"/>
  <c r="AX141" i="1"/>
  <c r="AX140" i="1"/>
  <c r="BC140" i="1"/>
  <c r="AX137" i="1"/>
  <c r="AX136" i="1"/>
  <c r="BC136" i="1"/>
  <c r="AX133" i="1"/>
  <c r="AX132" i="1"/>
  <c r="BC132" i="1"/>
  <c r="AX129" i="1"/>
  <c r="AX128" i="1"/>
  <c r="AX125" i="1"/>
  <c r="AX124" i="1"/>
  <c r="AX121" i="1"/>
  <c r="AX120" i="1"/>
  <c r="BC120" i="1"/>
  <c r="AX117" i="1"/>
  <c r="AX116" i="1"/>
  <c r="AX113" i="1"/>
  <c r="BC113" i="1"/>
  <c r="AX112" i="1"/>
  <c r="AX109" i="1"/>
  <c r="BC109" i="1"/>
  <c r="AX108" i="1"/>
  <c r="AX105" i="1"/>
  <c r="BC105" i="1"/>
  <c r="AX104" i="1"/>
  <c r="AX101" i="1"/>
  <c r="BC101" i="1"/>
  <c r="AX100" i="1"/>
  <c r="AX97" i="1"/>
  <c r="BC97" i="1"/>
  <c r="AX96" i="1"/>
  <c r="AX610" i="1"/>
  <c r="BC610" i="1"/>
  <c r="AX607" i="1"/>
  <c r="BC607" i="1"/>
  <c r="AX606" i="1"/>
  <c r="BC606" i="1"/>
  <c r="AX603" i="1"/>
  <c r="BC603" i="1"/>
  <c r="AX602" i="1"/>
  <c r="BC602" i="1"/>
  <c r="AX599" i="1"/>
  <c r="BC599" i="1"/>
  <c r="AX598" i="1"/>
  <c r="BC598" i="1"/>
  <c r="AX595" i="1"/>
  <c r="BC595" i="1"/>
  <c r="AX594" i="1"/>
  <c r="BC594" i="1"/>
  <c r="AX591" i="1"/>
  <c r="BC591" i="1"/>
  <c r="AX590" i="1"/>
  <c r="BC590" i="1"/>
  <c r="AX587" i="1"/>
  <c r="BC587" i="1"/>
  <c r="AX586" i="1"/>
  <c r="BC586" i="1"/>
  <c r="AX583" i="1"/>
  <c r="BC583" i="1"/>
  <c r="AX580" i="1"/>
  <c r="BC580" i="1"/>
  <c r="AX579" i="1"/>
  <c r="BC579" i="1"/>
  <c r="AX576" i="1"/>
  <c r="BC576" i="1"/>
  <c r="AX575" i="1"/>
  <c r="BC575" i="1"/>
  <c r="AX572" i="1"/>
  <c r="BC572" i="1"/>
  <c r="AX571" i="1"/>
  <c r="BC571" i="1"/>
  <c r="AX568" i="1"/>
  <c r="BC568" i="1"/>
  <c r="AX567" i="1"/>
  <c r="BC567" i="1"/>
  <c r="AX564" i="1"/>
  <c r="BC564" i="1"/>
  <c r="AX563" i="1"/>
  <c r="BC563" i="1"/>
  <c r="AX560" i="1"/>
  <c r="BC560" i="1"/>
  <c r="AX559" i="1"/>
  <c r="BC559" i="1"/>
  <c r="AX556" i="1"/>
  <c r="BC556" i="1"/>
  <c r="AX555" i="1"/>
  <c r="BC555" i="1"/>
  <c r="AX552" i="1"/>
  <c r="BC552" i="1"/>
  <c r="AX551" i="1"/>
  <c r="BC551" i="1"/>
  <c r="AX548" i="1"/>
  <c r="BC548" i="1"/>
  <c r="AX547" i="1"/>
  <c r="BC547" i="1"/>
  <c r="AX544" i="1"/>
  <c r="BC544" i="1"/>
  <c r="AX543" i="1"/>
  <c r="BC543" i="1"/>
  <c r="AX540" i="1"/>
  <c r="BC540" i="1"/>
  <c r="AX539" i="1"/>
  <c r="BC539" i="1"/>
  <c r="AX536" i="1"/>
  <c r="BC536" i="1"/>
  <c r="AX535" i="1"/>
  <c r="BC535" i="1"/>
  <c r="AX532" i="1"/>
  <c r="BC532" i="1"/>
  <c r="AX531" i="1"/>
  <c r="BC531" i="1"/>
  <c r="AX528" i="1"/>
  <c r="BC528" i="1"/>
  <c r="AX527" i="1"/>
  <c r="BC527" i="1"/>
  <c r="AX495" i="1"/>
  <c r="BC495" i="1"/>
  <c r="AX494" i="1"/>
  <c r="BC494" i="1"/>
  <c r="AX493" i="1"/>
  <c r="BC493" i="1"/>
  <c r="AX492" i="1"/>
  <c r="AX491" i="1"/>
  <c r="AX490" i="1"/>
  <c r="BC490" i="1"/>
  <c r="AX489" i="1"/>
  <c r="BC489" i="1"/>
  <c r="AX488" i="1"/>
  <c r="BC488" i="1"/>
  <c r="AX487" i="1"/>
  <c r="AX486" i="1"/>
  <c r="BC486" i="1"/>
  <c r="AX485" i="1"/>
  <c r="BC485" i="1"/>
  <c r="AX484" i="1"/>
  <c r="BC484" i="1"/>
  <c r="AX483" i="1"/>
  <c r="AX482" i="1"/>
  <c r="BC482" i="1"/>
  <c r="AX481" i="1"/>
  <c r="BC481" i="1"/>
  <c r="AX480" i="1"/>
  <c r="BC480" i="1"/>
  <c r="AX479" i="1"/>
  <c r="AX478" i="1"/>
  <c r="BC478" i="1"/>
  <c r="AX477" i="1"/>
  <c r="BC477" i="1"/>
  <c r="AX476" i="1"/>
  <c r="BC476" i="1"/>
  <c r="AX475" i="1"/>
  <c r="AX474" i="1"/>
  <c r="BC474" i="1"/>
  <c r="AX473" i="1"/>
  <c r="BC473" i="1"/>
  <c r="AX472" i="1"/>
  <c r="AX471" i="1"/>
  <c r="AX470" i="1"/>
  <c r="AX469" i="1"/>
  <c r="BC469" i="1"/>
  <c r="AX468" i="1"/>
  <c r="BC468" i="1"/>
  <c r="AX467" i="1"/>
  <c r="AX466" i="1"/>
  <c r="AX465" i="1"/>
  <c r="BC465" i="1"/>
  <c r="AX460" i="1"/>
  <c r="BC460" i="1"/>
  <c r="AX459" i="1"/>
  <c r="AX456" i="1"/>
  <c r="BC456" i="1"/>
  <c r="AX455" i="1"/>
  <c r="AX452" i="1"/>
  <c r="BC452" i="1"/>
  <c r="AX451" i="1"/>
  <c r="AX448" i="1"/>
  <c r="BC448" i="1"/>
  <c r="AX447" i="1"/>
  <c r="AX444" i="1"/>
  <c r="BC444" i="1"/>
  <c r="AX443" i="1"/>
  <c r="BC443" i="1"/>
  <c r="AX440" i="1"/>
  <c r="BC440" i="1"/>
  <c r="AX439" i="1"/>
  <c r="BC439" i="1"/>
  <c r="AX436" i="1"/>
  <c r="BC436" i="1"/>
  <c r="AX435" i="1"/>
  <c r="BC435" i="1"/>
  <c r="AX432" i="1"/>
  <c r="BC432" i="1"/>
  <c r="AX431" i="1"/>
  <c r="BC431" i="1"/>
  <c r="AX428" i="1"/>
  <c r="AX427" i="1"/>
  <c r="BC427" i="1"/>
  <c r="AX424" i="1"/>
  <c r="AX423" i="1"/>
  <c r="BC423" i="1"/>
  <c r="AX420" i="1"/>
  <c r="AX419" i="1"/>
  <c r="BC419" i="1"/>
  <c r="AX416" i="1"/>
  <c r="BC416" i="1"/>
  <c r="AX415" i="1"/>
  <c r="AX412" i="1"/>
  <c r="BC412" i="1"/>
  <c r="AX411" i="1"/>
  <c r="BC411" i="1"/>
  <c r="AX408" i="1"/>
  <c r="BC408" i="1"/>
  <c r="AX407" i="1"/>
  <c r="BC407" i="1"/>
  <c r="AX404" i="1"/>
  <c r="BC404" i="1"/>
  <c r="AX403" i="1"/>
  <c r="BC403" i="1"/>
  <c r="AX400" i="1"/>
  <c r="BC400" i="1"/>
  <c r="AX399" i="1"/>
  <c r="BC399" i="1"/>
  <c r="AX396" i="1"/>
  <c r="BC396" i="1"/>
  <c r="AX395" i="1"/>
  <c r="BC395" i="1"/>
  <c r="AX392" i="1"/>
  <c r="BC392" i="1"/>
  <c r="AX391" i="1"/>
  <c r="AX388" i="1"/>
  <c r="BC388" i="1"/>
  <c r="AX387" i="1"/>
  <c r="AX384" i="1"/>
  <c r="BC384" i="1"/>
  <c r="AX383" i="1"/>
  <c r="BC383" i="1"/>
  <c r="AX380" i="1"/>
  <c r="BC380" i="1"/>
  <c r="AX379" i="1"/>
  <c r="AX376" i="1"/>
  <c r="BC376" i="1"/>
  <c r="AX375" i="1"/>
  <c r="AX372" i="1"/>
  <c r="BC372" i="1"/>
  <c r="AX371" i="1"/>
  <c r="BC371" i="1"/>
  <c r="AX368" i="1"/>
  <c r="BC368" i="1"/>
  <c r="AX367" i="1"/>
  <c r="BC367" i="1"/>
  <c r="AX350" i="1"/>
  <c r="AX349" i="1"/>
  <c r="BC349" i="1"/>
  <c r="AX348" i="1"/>
  <c r="BC348" i="1"/>
  <c r="AX347" i="1"/>
  <c r="AX346" i="1"/>
  <c r="AX345" i="1"/>
  <c r="BC345" i="1"/>
  <c r="AX344" i="1"/>
  <c r="BC344" i="1"/>
  <c r="AX343" i="1"/>
  <c r="AX342" i="1"/>
  <c r="AX341" i="1"/>
  <c r="BC341" i="1"/>
  <c r="AX340" i="1"/>
  <c r="BC340" i="1"/>
  <c r="AX339" i="1"/>
  <c r="AX338" i="1"/>
  <c r="AX337" i="1"/>
  <c r="BC337" i="1"/>
  <c r="AX336" i="1"/>
  <c r="BC336" i="1"/>
  <c r="AX335" i="1"/>
  <c r="AX321" i="1"/>
  <c r="BC321" i="1"/>
  <c r="AX320" i="1"/>
  <c r="BC320" i="1"/>
  <c r="AX319" i="1"/>
  <c r="AX318" i="1"/>
  <c r="AX317" i="1"/>
  <c r="BC317" i="1"/>
  <c r="AX316" i="1"/>
  <c r="BC316" i="1"/>
  <c r="AX315" i="1"/>
  <c r="AX314" i="1"/>
  <c r="AX313" i="1"/>
  <c r="BC313" i="1"/>
  <c r="AX312" i="1"/>
  <c r="BC312" i="1"/>
  <c r="AX311" i="1"/>
  <c r="AX310" i="1"/>
  <c r="AX309" i="1"/>
  <c r="BC309" i="1"/>
  <c r="AX308" i="1"/>
  <c r="BC308" i="1"/>
  <c r="AX307" i="1"/>
  <c r="AX304" i="1"/>
  <c r="BC304" i="1"/>
  <c r="AX303" i="1"/>
  <c r="AX300" i="1"/>
  <c r="BC300" i="1"/>
  <c r="AX299" i="1"/>
  <c r="AX296" i="1"/>
  <c r="BC296" i="1"/>
  <c r="AX295" i="1"/>
  <c r="AX292" i="1"/>
  <c r="BC292" i="1"/>
  <c r="AX291" i="1"/>
  <c r="BC291" i="1"/>
  <c r="AX288" i="1"/>
  <c r="BC288" i="1"/>
  <c r="AX287" i="1"/>
  <c r="BC287" i="1"/>
  <c r="AX284" i="1"/>
  <c r="BC284" i="1"/>
  <c r="AX283" i="1"/>
  <c r="BC283" i="1"/>
  <c r="AX280" i="1"/>
  <c r="BC280" i="1"/>
  <c r="AX279" i="1"/>
  <c r="BC279" i="1"/>
  <c r="AX276" i="1"/>
  <c r="BC276" i="1"/>
  <c r="AX275" i="1"/>
  <c r="BC275" i="1"/>
  <c r="AX272" i="1"/>
  <c r="AX271" i="1"/>
  <c r="BC271" i="1"/>
  <c r="AX268" i="1"/>
  <c r="AX267" i="1"/>
  <c r="AX264" i="1"/>
  <c r="AX263" i="1"/>
  <c r="BC263" i="1"/>
  <c r="AX260" i="1"/>
  <c r="AX259" i="1"/>
  <c r="BC259" i="1"/>
  <c r="AX256" i="1"/>
  <c r="BC256" i="1"/>
  <c r="AX255" i="1"/>
  <c r="AX252" i="1"/>
  <c r="BC252" i="1"/>
  <c r="AX251" i="1"/>
  <c r="AX248" i="1"/>
  <c r="BC248" i="1"/>
  <c r="AX247" i="1"/>
  <c r="AX244" i="1"/>
  <c r="BC244" i="1"/>
  <c r="AX243" i="1"/>
  <c r="AX240" i="1"/>
  <c r="BC240" i="1"/>
  <c r="AX239" i="1"/>
  <c r="AX236" i="1"/>
  <c r="BC236" i="1"/>
  <c r="AX235" i="1"/>
  <c r="AX232" i="1"/>
  <c r="BC232" i="1"/>
  <c r="AX231" i="1"/>
  <c r="AX228" i="1"/>
  <c r="AX227" i="1"/>
  <c r="AX224" i="1"/>
  <c r="BC224" i="1"/>
  <c r="AX223" i="1"/>
  <c r="AX220" i="1"/>
  <c r="BC220" i="1"/>
  <c r="AX219" i="1"/>
  <c r="AX216" i="1"/>
  <c r="BC216" i="1"/>
  <c r="AX215" i="1"/>
  <c r="BC215" i="1"/>
  <c r="AX212" i="1"/>
  <c r="AX211" i="1"/>
  <c r="BC211" i="1"/>
  <c r="AX208" i="1"/>
  <c r="AX190" i="1"/>
  <c r="AX189" i="1"/>
  <c r="BC189" i="1"/>
  <c r="AX188" i="1"/>
  <c r="BC188" i="1"/>
  <c r="AX187" i="1"/>
  <c r="AX186" i="1"/>
  <c r="AX185" i="1"/>
  <c r="BC185" i="1"/>
  <c r="AX184" i="1"/>
  <c r="AX183" i="1"/>
  <c r="BC183" i="1"/>
  <c r="AX182" i="1"/>
  <c r="AX181" i="1"/>
  <c r="BC181" i="1"/>
  <c r="AX180" i="1"/>
  <c r="BC180" i="1"/>
  <c r="AX179" i="1"/>
  <c r="AX178" i="1"/>
  <c r="AX175" i="1"/>
  <c r="AX174" i="1"/>
  <c r="AX171" i="1"/>
  <c r="BC171" i="1"/>
  <c r="AX170" i="1"/>
  <c r="AX167" i="1"/>
  <c r="BC167" i="1"/>
  <c r="AX166" i="1"/>
  <c r="AX163" i="1"/>
  <c r="BC163" i="1"/>
  <c r="AX162" i="1"/>
  <c r="AX159" i="1"/>
  <c r="BC159" i="1"/>
  <c r="AX158" i="1"/>
  <c r="AX155" i="1"/>
  <c r="BC155" i="1"/>
  <c r="AX154" i="1"/>
  <c r="AX151" i="1"/>
  <c r="BC151" i="1"/>
  <c r="AX150" i="1"/>
  <c r="AX147" i="1"/>
  <c r="BC147" i="1"/>
  <c r="AX146" i="1"/>
  <c r="AX143" i="1"/>
  <c r="BC143" i="1"/>
  <c r="AX142" i="1"/>
  <c r="AX139" i="1"/>
  <c r="BC139" i="1"/>
  <c r="AX138" i="1"/>
  <c r="BC138" i="1"/>
  <c r="AX135" i="1"/>
  <c r="BC135" i="1"/>
  <c r="AX134" i="1"/>
  <c r="BC134" i="1"/>
  <c r="AX131" i="1"/>
  <c r="BC131" i="1"/>
  <c r="AX130" i="1"/>
  <c r="BC130" i="1"/>
  <c r="AX127" i="1"/>
  <c r="BC127" i="1"/>
  <c r="AX126" i="1"/>
  <c r="BC126" i="1"/>
  <c r="AX123" i="1"/>
  <c r="BC123" i="1"/>
  <c r="AX122" i="1"/>
  <c r="BC122" i="1"/>
  <c r="AX119" i="1"/>
  <c r="AX118" i="1"/>
  <c r="BC118" i="1"/>
  <c r="AX115" i="1"/>
  <c r="AX114" i="1"/>
  <c r="BC114" i="1"/>
  <c r="AX111" i="1"/>
  <c r="BC111" i="1"/>
  <c r="AX110" i="1"/>
  <c r="AX107" i="1"/>
  <c r="BC107" i="1"/>
  <c r="AX106" i="1"/>
  <c r="AX103" i="1"/>
  <c r="BC103" i="1"/>
  <c r="AX102" i="1"/>
  <c r="AX99" i="1"/>
  <c r="BC99" i="1"/>
  <c r="AX98" i="1"/>
  <c r="AX95" i="1"/>
  <c r="BC95" i="1"/>
  <c r="AX94" i="1"/>
  <c r="BA609" i="1"/>
  <c r="BA608" i="1"/>
  <c r="BA605" i="1"/>
  <c r="BA604" i="1"/>
  <c r="BA601" i="1"/>
  <c r="BA600" i="1"/>
  <c r="BA597" i="1"/>
  <c r="BA596" i="1"/>
  <c r="BA593" i="1"/>
  <c r="BA592" i="1"/>
  <c r="BA589" i="1"/>
  <c r="BA588" i="1"/>
  <c r="BA585" i="1"/>
  <c r="BA584" i="1"/>
  <c r="BA582" i="1"/>
  <c r="BA581" i="1"/>
  <c r="BA578" i="1"/>
  <c r="BA577" i="1"/>
  <c r="BA574" i="1"/>
  <c r="BA573" i="1"/>
  <c r="BA570" i="1"/>
  <c r="BA569" i="1"/>
  <c r="BA566" i="1"/>
  <c r="BA565" i="1"/>
  <c r="BA562" i="1"/>
  <c r="BA561" i="1"/>
  <c r="BA558" i="1"/>
  <c r="BA557" i="1"/>
  <c r="BA554" i="1"/>
  <c r="BA553" i="1"/>
  <c r="BA550" i="1"/>
  <c r="BA549" i="1"/>
  <c r="BA546" i="1"/>
  <c r="BA545" i="1"/>
  <c r="BA542" i="1"/>
  <c r="BA541" i="1"/>
  <c r="BA538" i="1"/>
  <c r="BA537" i="1"/>
  <c r="BA534" i="1"/>
  <c r="BA533" i="1"/>
  <c r="BA530" i="1"/>
  <c r="BA529" i="1"/>
  <c r="BA526" i="1"/>
  <c r="BA525" i="1"/>
  <c r="BA524" i="1"/>
  <c r="BA523" i="1"/>
  <c r="BA522" i="1"/>
  <c r="BA521" i="1"/>
  <c r="BA511" i="1"/>
  <c r="BA509" i="1"/>
  <c r="BA464" i="1"/>
  <c r="BA463" i="1"/>
  <c r="BA462" i="1"/>
  <c r="BA461" i="1"/>
  <c r="BA458" i="1"/>
  <c r="BA457" i="1"/>
  <c r="BA454" i="1"/>
  <c r="BA453" i="1"/>
  <c r="BA450" i="1"/>
  <c r="BA449" i="1"/>
  <c r="BA446" i="1"/>
  <c r="BA445" i="1"/>
  <c r="BA442" i="1"/>
  <c r="BA441" i="1"/>
  <c r="BA438" i="1"/>
  <c r="BA437" i="1"/>
  <c r="BA434" i="1"/>
  <c r="BA433" i="1"/>
  <c r="BA430" i="1"/>
  <c r="BA429" i="1"/>
  <c r="BA426" i="1"/>
  <c r="BA425" i="1"/>
  <c r="BA422" i="1"/>
  <c r="BA421" i="1"/>
  <c r="BA418" i="1"/>
  <c r="BA417" i="1"/>
  <c r="BA414" i="1"/>
  <c r="BA413" i="1"/>
  <c r="BA410" i="1"/>
  <c r="BA409" i="1"/>
  <c r="BA406" i="1"/>
  <c r="BA405" i="1"/>
  <c r="BA402" i="1"/>
  <c r="BA401" i="1"/>
  <c r="BA398" i="1"/>
  <c r="BA397" i="1"/>
  <c r="BA394" i="1"/>
  <c r="BA393" i="1"/>
  <c r="BA390" i="1"/>
  <c r="BA389" i="1"/>
  <c r="BA386" i="1"/>
  <c r="BA385" i="1"/>
  <c r="BA382" i="1"/>
  <c r="BA381" i="1"/>
  <c r="BA378" i="1"/>
  <c r="BA377" i="1"/>
  <c r="BA374" i="1"/>
  <c r="BA373" i="1"/>
  <c r="BA370" i="1"/>
  <c r="BA369" i="1"/>
  <c r="BA366" i="1"/>
  <c r="BA365" i="1"/>
  <c r="BA364" i="1"/>
  <c r="BA363" i="1"/>
  <c r="BA358" i="1"/>
  <c r="BA334" i="1"/>
  <c r="BA333" i="1"/>
  <c r="BA332" i="1"/>
  <c r="BA331" i="1"/>
  <c r="BA306" i="1"/>
  <c r="BA305" i="1"/>
  <c r="BA302" i="1"/>
  <c r="BA301" i="1"/>
  <c r="BA298" i="1"/>
  <c r="BA297" i="1"/>
  <c r="BA294" i="1"/>
  <c r="BA293" i="1"/>
  <c r="BA290" i="1"/>
  <c r="BA289" i="1"/>
  <c r="BA286" i="1"/>
  <c r="BA285" i="1"/>
  <c r="BA282" i="1"/>
  <c r="BA281" i="1"/>
  <c r="BA278" i="1"/>
  <c r="BA277" i="1"/>
  <c r="BA274" i="1"/>
  <c r="BA273" i="1"/>
  <c r="BA270" i="1"/>
  <c r="BA269" i="1"/>
  <c r="BA266" i="1"/>
  <c r="BA265" i="1"/>
  <c r="BA262" i="1"/>
  <c r="BA261" i="1"/>
  <c r="BA258" i="1"/>
  <c r="BA257" i="1"/>
  <c r="BA254" i="1"/>
  <c r="BA253" i="1"/>
  <c r="BA250" i="1"/>
  <c r="BA249" i="1"/>
  <c r="BA246" i="1"/>
  <c r="BA245" i="1"/>
  <c r="BA242" i="1"/>
  <c r="BA241" i="1"/>
  <c r="BA238" i="1"/>
  <c r="BA237" i="1"/>
  <c r="BA234" i="1"/>
  <c r="BA233" i="1"/>
  <c r="BA230" i="1"/>
  <c r="BA229" i="1"/>
  <c r="BA226" i="1"/>
  <c r="BA225" i="1"/>
  <c r="BA222" i="1"/>
  <c r="BA221" i="1"/>
  <c r="BA218" i="1"/>
  <c r="BA217" i="1"/>
  <c r="BA214" i="1"/>
  <c r="BA213" i="1"/>
  <c r="BA210" i="1"/>
  <c r="BA209" i="1"/>
  <c r="AX207" i="1"/>
  <c r="BA207" i="1"/>
  <c r="BA206" i="1"/>
  <c r="BA205" i="1"/>
  <c r="BA204" i="1"/>
  <c r="BA4000" i="1"/>
  <c r="BA3999" i="1"/>
  <c r="BA3998" i="1"/>
  <c r="BA3997" i="1"/>
  <c r="BA3996" i="1"/>
  <c r="BA3995" i="1"/>
  <c r="BA3994" i="1"/>
  <c r="BA3993" i="1"/>
  <c r="BA3992" i="1"/>
  <c r="BA3991" i="1"/>
  <c r="BA3990" i="1"/>
  <c r="BA3989" i="1"/>
  <c r="BA3988" i="1"/>
  <c r="BA3987" i="1"/>
  <c r="BA3986" i="1"/>
  <c r="BA3985" i="1"/>
  <c r="BA3984" i="1"/>
  <c r="BA3983" i="1"/>
  <c r="BA3982" i="1"/>
  <c r="BA3981" i="1"/>
  <c r="BA3980" i="1"/>
  <c r="BA3979" i="1"/>
  <c r="BA3978" i="1"/>
  <c r="BA3977" i="1"/>
  <c r="BA3976" i="1"/>
  <c r="BA3975" i="1"/>
  <c r="BA3974" i="1"/>
  <c r="BA3973" i="1"/>
  <c r="BA3972" i="1"/>
  <c r="BA3971" i="1"/>
  <c r="BA3970" i="1"/>
  <c r="BA3969" i="1"/>
  <c r="BA3968" i="1"/>
  <c r="BA3967" i="1"/>
  <c r="BA3966" i="1"/>
  <c r="BA3965" i="1"/>
  <c r="BA3964" i="1"/>
  <c r="BA3963" i="1"/>
  <c r="BA3962" i="1"/>
  <c r="BA3961" i="1"/>
  <c r="BA3960" i="1"/>
  <c r="BA3959" i="1"/>
  <c r="BA3958" i="1"/>
  <c r="BA3957" i="1"/>
  <c r="BA3956" i="1"/>
  <c r="BA3955" i="1"/>
  <c r="BA3954" i="1"/>
  <c r="BA3953" i="1"/>
  <c r="BA3952" i="1"/>
  <c r="BA3951" i="1"/>
  <c r="BA3950" i="1"/>
  <c r="BA3949" i="1"/>
  <c r="BA3948" i="1"/>
  <c r="BA3947" i="1"/>
  <c r="BA3946" i="1"/>
  <c r="BA3945" i="1"/>
  <c r="BA3944" i="1"/>
  <c r="BA3943" i="1"/>
  <c r="BA3942" i="1"/>
  <c r="BA3941" i="1"/>
  <c r="BA3940" i="1"/>
  <c r="BA3939" i="1"/>
  <c r="BA3938" i="1"/>
  <c r="BA3937" i="1"/>
  <c r="BA3936" i="1"/>
  <c r="BA3935" i="1"/>
  <c r="BA3934" i="1"/>
  <c r="BA3933" i="1"/>
  <c r="BA3932" i="1"/>
  <c r="BA3931" i="1"/>
  <c r="BA3930" i="1"/>
  <c r="BA3929" i="1"/>
  <c r="BA3928" i="1"/>
  <c r="BA3927" i="1"/>
  <c r="BA3926" i="1"/>
  <c r="BA3925" i="1"/>
  <c r="BA3924" i="1"/>
  <c r="BA3923" i="1"/>
  <c r="BA3922" i="1"/>
  <c r="BA3921" i="1"/>
  <c r="BA3920" i="1"/>
  <c r="BA3919" i="1"/>
  <c r="BA3918" i="1"/>
  <c r="BA3917" i="1"/>
  <c r="BA3916" i="1"/>
  <c r="BA3915" i="1"/>
  <c r="BA3914" i="1"/>
  <c r="BA3913" i="1"/>
  <c r="BA3912" i="1"/>
  <c r="BA3911" i="1"/>
  <c r="BA3910" i="1"/>
  <c r="BA3909" i="1"/>
  <c r="BA3908" i="1"/>
  <c r="BA3907" i="1"/>
  <c r="BA3906" i="1"/>
  <c r="BA3905" i="1"/>
  <c r="BA3904" i="1"/>
  <c r="BA3903" i="1"/>
  <c r="BA3902" i="1"/>
  <c r="BA3901" i="1"/>
  <c r="BA3900" i="1"/>
  <c r="BA3899" i="1"/>
  <c r="BA3898" i="1"/>
  <c r="BA3897" i="1"/>
  <c r="BA3896" i="1"/>
  <c r="BA3895" i="1"/>
  <c r="BA3894" i="1"/>
  <c r="BA3893" i="1"/>
  <c r="BA3892" i="1"/>
  <c r="BA3891" i="1"/>
  <c r="BA3890" i="1"/>
  <c r="BA3889" i="1"/>
  <c r="BA3888" i="1"/>
  <c r="BA3887" i="1"/>
  <c r="BA3886" i="1"/>
  <c r="BA3885" i="1"/>
  <c r="BA3884" i="1"/>
  <c r="BA3883" i="1"/>
  <c r="BA3882" i="1"/>
  <c r="BA3881" i="1"/>
  <c r="BA3880" i="1"/>
  <c r="BA3879" i="1"/>
  <c r="BA3878" i="1"/>
  <c r="BA3877" i="1"/>
  <c r="BA3876" i="1"/>
  <c r="BA3875" i="1"/>
  <c r="BA3874" i="1"/>
  <c r="BA3873" i="1"/>
  <c r="BA3872" i="1"/>
  <c r="BA3871" i="1"/>
  <c r="BA3870" i="1"/>
  <c r="BA3869" i="1"/>
  <c r="BA3868" i="1"/>
  <c r="BA3867" i="1"/>
  <c r="BA3866" i="1"/>
  <c r="BA3865" i="1"/>
  <c r="BA3864" i="1"/>
  <c r="BA3863" i="1"/>
  <c r="BA3862" i="1"/>
  <c r="BA3861" i="1"/>
  <c r="BA3860" i="1"/>
  <c r="BA3859" i="1"/>
  <c r="BA3858" i="1"/>
  <c r="BA3857" i="1"/>
  <c r="BA3856" i="1"/>
  <c r="BA3855" i="1"/>
  <c r="BA3854" i="1"/>
  <c r="BA3853" i="1"/>
  <c r="BA3852" i="1"/>
  <c r="BA3851" i="1"/>
  <c r="BA3850" i="1"/>
  <c r="BA3849" i="1"/>
  <c r="BA3848" i="1"/>
  <c r="BA3847" i="1"/>
  <c r="BA3846" i="1"/>
  <c r="BA3845" i="1"/>
  <c r="BA3844" i="1"/>
  <c r="BA3843" i="1"/>
  <c r="BA3842" i="1"/>
  <c r="BA3841" i="1"/>
  <c r="BA3840" i="1"/>
  <c r="BA3839" i="1"/>
  <c r="BA3838" i="1"/>
  <c r="BA3837" i="1"/>
  <c r="BA3836" i="1"/>
  <c r="BA3835" i="1"/>
  <c r="BA3834" i="1"/>
  <c r="BA3833" i="1"/>
  <c r="BA3832" i="1"/>
  <c r="BA3831" i="1"/>
  <c r="BA3830" i="1"/>
  <c r="BA3829" i="1"/>
  <c r="BA3828" i="1"/>
  <c r="BA3827" i="1"/>
  <c r="BA3826" i="1"/>
  <c r="BA3825" i="1"/>
  <c r="BA3824" i="1"/>
  <c r="BA3823" i="1"/>
  <c r="BA3822" i="1"/>
  <c r="BA3821" i="1"/>
  <c r="BA3820" i="1"/>
  <c r="BA3819" i="1"/>
  <c r="BA3818" i="1"/>
  <c r="BA3817" i="1"/>
  <c r="BA3816" i="1"/>
  <c r="BA3815" i="1"/>
  <c r="BA3814" i="1"/>
  <c r="BA3813" i="1"/>
  <c r="BA3812" i="1"/>
  <c r="BA3811" i="1"/>
  <c r="BA3810" i="1"/>
  <c r="BA3809" i="1"/>
  <c r="BA3808" i="1"/>
  <c r="BA3807" i="1"/>
  <c r="BA3806" i="1"/>
  <c r="BA3805" i="1"/>
  <c r="BA3804" i="1"/>
  <c r="BA3803" i="1"/>
  <c r="BA3802" i="1"/>
  <c r="BA3801" i="1"/>
  <c r="BA3800" i="1"/>
  <c r="BA3799" i="1"/>
  <c r="BA3798" i="1"/>
  <c r="BA3797" i="1"/>
  <c r="BA3796" i="1"/>
  <c r="BA3795" i="1"/>
  <c r="BA3794" i="1"/>
  <c r="BA3793" i="1"/>
  <c r="BA3792" i="1"/>
  <c r="BA3791" i="1"/>
  <c r="BA3790" i="1"/>
  <c r="BA3789" i="1"/>
  <c r="BA3788" i="1"/>
  <c r="BA3787" i="1"/>
  <c r="BA3786" i="1"/>
  <c r="BA3785" i="1"/>
  <c r="BA3784" i="1"/>
  <c r="BA3783" i="1"/>
  <c r="BA3782" i="1"/>
  <c r="BA3781" i="1"/>
  <c r="BA3780" i="1"/>
  <c r="BA3779" i="1"/>
  <c r="BA3778" i="1"/>
  <c r="BA3777" i="1"/>
  <c r="BA3776" i="1"/>
  <c r="BA3775" i="1"/>
  <c r="BA3774" i="1"/>
  <c r="BA3773" i="1"/>
  <c r="BA3772" i="1"/>
  <c r="BA3771" i="1"/>
  <c r="BA3770" i="1"/>
  <c r="BA3769" i="1"/>
  <c r="BA3768" i="1"/>
  <c r="BA3741" i="1"/>
  <c r="BA3740" i="1"/>
  <c r="BA3739" i="1"/>
  <c r="BA3738" i="1"/>
  <c r="BA3737" i="1"/>
  <c r="BA3736" i="1"/>
  <c r="BA3735" i="1"/>
  <c r="BA3734" i="1"/>
  <c r="BA3709" i="1"/>
  <c r="BA3708" i="1"/>
  <c r="BA3707" i="1"/>
  <c r="BA3706" i="1"/>
  <c r="BA3705" i="1"/>
  <c r="BA3704" i="1"/>
  <c r="BA3703" i="1"/>
  <c r="BA3702" i="1"/>
  <c r="BA3677" i="1"/>
  <c r="BA3676" i="1"/>
  <c r="BA3675" i="1"/>
  <c r="BA3674" i="1"/>
  <c r="BA3673" i="1"/>
  <c r="BA3672" i="1"/>
  <c r="BA3671" i="1"/>
  <c r="BA3670" i="1"/>
  <c r="BA3645" i="1"/>
  <c r="BA3644" i="1"/>
  <c r="BA3643" i="1"/>
  <c r="BA3642" i="1"/>
  <c r="BA3641" i="1"/>
  <c r="BA3640" i="1"/>
  <c r="BA3639" i="1"/>
  <c r="BA3638" i="1"/>
  <c r="BA3609" i="1"/>
  <c r="BA3608" i="1"/>
  <c r="BA3605" i="1"/>
  <c r="BA3604" i="1"/>
  <c r="BA3601" i="1"/>
  <c r="BA3600" i="1"/>
  <c r="BA3597" i="1"/>
  <c r="BA3596" i="1"/>
  <c r="BA3593" i="1"/>
  <c r="BA3592" i="1"/>
  <c r="BA3589" i="1"/>
  <c r="BA3588" i="1"/>
  <c r="BA3585" i="1"/>
  <c r="BA3584" i="1"/>
  <c r="BA3581" i="1"/>
  <c r="BA3580" i="1"/>
  <c r="BA3577" i="1"/>
  <c r="BA3576" i="1"/>
  <c r="BA3573" i="1"/>
  <c r="BA3572" i="1"/>
  <c r="BA3569" i="1"/>
  <c r="BA3568" i="1"/>
  <c r="BA3565" i="1"/>
  <c r="BA3564" i="1"/>
  <c r="BA3561" i="1"/>
  <c r="BA3560" i="1"/>
  <c r="BA3557" i="1"/>
  <c r="BA3556" i="1"/>
  <c r="BA3553" i="1"/>
  <c r="BA3552" i="1"/>
  <c r="BA3549" i="1"/>
  <c r="BA3548" i="1"/>
  <c r="BA3545" i="1"/>
  <c r="BA3544" i="1"/>
  <c r="BA3541" i="1"/>
  <c r="BA3540" i="1"/>
  <c r="BA3537" i="1"/>
  <c r="BA3536" i="1"/>
  <c r="BA3533" i="1"/>
  <c r="BA3532" i="1"/>
  <c r="BA3531" i="1"/>
  <c r="BA3530" i="1"/>
  <c r="BA3529" i="1"/>
  <c r="BA3528" i="1"/>
  <c r="BA3527" i="1"/>
  <c r="BA3526" i="1"/>
  <c r="BA3525" i="1"/>
  <c r="BA3524" i="1"/>
  <c r="BA3523" i="1"/>
  <c r="BA3522" i="1"/>
  <c r="BA3521" i="1"/>
  <c r="BA3520" i="1"/>
  <c r="BA3519" i="1"/>
  <c r="BA3518" i="1"/>
  <c r="BA3517" i="1"/>
  <c r="BA3516" i="1"/>
  <c r="BA3515" i="1"/>
  <c r="BA3514" i="1"/>
  <c r="BA3513" i="1"/>
  <c r="BA3512" i="1"/>
  <c r="BA3511" i="1"/>
  <c r="BA3510" i="1"/>
  <c r="BA3509" i="1"/>
  <c r="BA3508" i="1"/>
  <c r="BA3507" i="1"/>
  <c r="BA3506" i="1"/>
  <c r="BA3505" i="1"/>
  <c r="BA3504" i="1"/>
  <c r="BA3503" i="1"/>
  <c r="BA3502" i="1"/>
  <c r="BA3501" i="1"/>
  <c r="BA3500" i="1"/>
  <c r="BA3499" i="1"/>
  <c r="BA3498" i="1"/>
  <c r="BA3497" i="1"/>
  <c r="BA3496" i="1"/>
  <c r="BA3495" i="1"/>
  <c r="BA3494" i="1"/>
  <c r="BA3493" i="1"/>
  <c r="BA3492" i="1"/>
  <c r="BA3491" i="1"/>
  <c r="BA3490" i="1"/>
  <c r="BA3489" i="1"/>
  <c r="BA3488" i="1"/>
  <c r="BA3487" i="1"/>
  <c r="BA3486" i="1"/>
  <c r="BA3485" i="1"/>
  <c r="BA3484" i="1"/>
  <c r="BA3483" i="1"/>
  <c r="BA3482" i="1"/>
  <c r="BA3481" i="1"/>
  <c r="BA3480" i="1"/>
  <c r="BA3479" i="1"/>
  <c r="BA3478" i="1"/>
  <c r="BA3477" i="1"/>
  <c r="BA3476" i="1"/>
  <c r="BA3475" i="1"/>
  <c r="BA3474" i="1"/>
  <c r="BA3473" i="1"/>
  <c r="BA3472" i="1"/>
  <c r="BA3471" i="1"/>
  <c r="BA3470" i="1"/>
  <c r="BA3469" i="1"/>
  <c r="BA3468" i="1"/>
  <c r="BA3467" i="1"/>
  <c r="BA3466" i="1"/>
  <c r="BA3465" i="1"/>
  <c r="BA3464" i="1"/>
  <c r="BA3463" i="1"/>
  <c r="BA3462" i="1"/>
  <c r="BA3461" i="1"/>
  <c r="BA3460" i="1"/>
  <c r="BA3459" i="1"/>
  <c r="BA3458" i="1"/>
  <c r="BA3457" i="1"/>
  <c r="BA3456" i="1"/>
  <c r="BA3455" i="1"/>
  <c r="BA3454" i="1"/>
  <c r="BA3453" i="1"/>
  <c r="BA3452" i="1"/>
  <c r="BA3451" i="1"/>
  <c r="BA3450" i="1"/>
  <c r="BA3449" i="1"/>
  <c r="BA3448" i="1"/>
  <c r="BA3447" i="1"/>
  <c r="BA3446" i="1"/>
  <c r="BA3445" i="1"/>
  <c r="BA3444" i="1"/>
  <c r="BA3443" i="1"/>
  <c r="BA3442" i="1"/>
  <c r="BA3441" i="1"/>
  <c r="BA3440" i="1"/>
  <c r="BA3439" i="1"/>
  <c r="BA3438" i="1"/>
  <c r="BA3437" i="1"/>
  <c r="BA3436" i="1"/>
  <c r="BA3435" i="1"/>
  <c r="BA3434" i="1"/>
  <c r="BA3433" i="1"/>
  <c r="BA3432" i="1"/>
  <c r="BA3431" i="1"/>
  <c r="BA3430" i="1"/>
  <c r="BA3429" i="1"/>
  <c r="BA3428" i="1"/>
  <c r="BA3427" i="1"/>
  <c r="BA3426" i="1"/>
  <c r="BA3425" i="1"/>
  <c r="BA3424" i="1"/>
  <c r="BA3423" i="1"/>
  <c r="BA3422" i="1"/>
  <c r="BA3421" i="1"/>
  <c r="BA3420" i="1"/>
  <c r="BA3419" i="1"/>
  <c r="BA3418" i="1"/>
  <c r="BA3417" i="1"/>
  <c r="BA3416" i="1"/>
  <c r="BA3415" i="1"/>
  <c r="BA3414" i="1"/>
  <c r="BA3413" i="1"/>
  <c r="BA3412" i="1"/>
  <c r="BA3411" i="1"/>
  <c r="BA3410" i="1"/>
  <c r="BA3409" i="1"/>
  <c r="BA3408" i="1"/>
  <c r="BA3407" i="1"/>
  <c r="BA3406" i="1"/>
  <c r="BA3405" i="1"/>
  <c r="BA3404" i="1"/>
  <c r="BA3403" i="1"/>
  <c r="BA3402" i="1"/>
  <c r="BA3401" i="1"/>
  <c r="BA3400" i="1"/>
  <c r="BA3397" i="1"/>
  <c r="BA3396" i="1"/>
  <c r="BA3393" i="1"/>
  <c r="BA3392" i="1"/>
  <c r="BA3389" i="1"/>
  <c r="BA3388" i="1"/>
  <c r="BA3385" i="1"/>
  <c r="BA3384" i="1"/>
  <c r="BA3381" i="1"/>
  <c r="BA3380" i="1"/>
  <c r="BA3377" i="1"/>
  <c r="BA3376" i="1"/>
  <c r="BA3373" i="1"/>
  <c r="BA3372" i="1"/>
  <c r="BA3369" i="1"/>
  <c r="BA3368" i="1"/>
  <c r="BA3365" i="1"/>
  <c r="BA3364" i="1"/>
  <c r="BA3361" i="1"/>
  <c r="BA3360" i="1"/>
  <c r="BA3357" i="1"/>
  <c r="BA3356" i="1"/>
  <c r="BA3353" i="1"/>
  <c r="BA3352" i="1"/>
  <c r="BA3349" i="1"/>
  <c r="BA3348" i="1"/>
  <c r="BA3345" i="1"/>
  <c r="BA3344" i="1"/>
  <c r="BA3341" i="1"/>
  <c r="BA3340" i="1"/>
  <c r="BA3337" i="1"/>
  <c r="BA3336" i="1"/>
  <c r="BA3333" i="1"/>
  <c r="BA3332" i="1"/>
  <c r="BA3329" i="1"/>
  <c r="BA3328" i="1"/>
  <c r="BA3325" i="1"/>
  <c r="BA3324" i="1"/>
  <c r="BA3321" i="1"/>
  <c r="BA3320" i="1"/>
  <c r="BA3317" i="1"/>
  <c r="BA3316" i="1"/>
  <c r="BA3313" i="1"/>
  <c r="BA3312" i="1"/>
  <c r="BA3309" i="1"/>
  <c r="BA3308" i="1"/>
  <c r="BA3305" i="1"/>
  <c r="BA3304" i="1"/>
  <c r="BA3301" i="1"/>
  <c r="BA3300" i="1"/>
  <c r="BA3297" i="1"/>
  <c r="BA3296" i="1"/>
  <c r="BA3293" i="1"/>
  <c r="BA3292" i="1"/>
  <c r="BA3289" i="1"/>
  <c r="BA3288" i="1"/>
  <c r="BA3285" i="1"/>
  <c r="BA3284" i="1"/>
  <c r="BA3281" i="1"/>
  <c r="BA3280" i="1"/>
  <c r="BA3277" i="1"/>
  <c r="BA3276" i="1"/>
  <c r="BA3273" i="1"/>
  <c r="BA3272" i="1"/>
  <c r="BA3269" i="1"/>
  <c r="BA3268" i="1"/>
  <c r="BA3265" i="1"/>
  <c r="BA3264" i="1"/>
  <c r="BA3261" i="1"/>
  <c r="BA3260" i="1"/>
  <c r="BA3257" i="1"/>
  <c r="BA3256" i="1"/>
  <c r="BA3253" i="1"/>
  <c r="BA3252" i="1"/>
  <c r="BA3249" i="1"/>
  <c r="BA3248" i="1"/>
  <c r="BA3245" i="1"/>
  <c r="BA3244" i="1"/>
  <c r="BA3241" i="1"/>
  <c r="BA3240" i="1"/>
  <c r="BA3237" i="1"/>
  <c r="BA3236" i="1"/>
  <c r="BA3233" i="1"/>
  <c r="BA3232" i="1"/>
  <c r="BA3229" i="1"/>
  <c r="BA3228" i="1"/>
  <c r="BA3225" i="1"/>
  <c r="BA3224" i="1"/>
  <c r="BA3221" i="1"/>
  <c r="BA3220" i="1"/>
  <c r="BA3217" i="1"/>
  <c r="BA3216" i="1"/>
  <c r="BA3213" i="1"/>
  <c r="BA3212" i="1"/>
  <c r="BA3209" i="1"/>
  <c r="BA3208" i="1"/>
  <c r="BA3205" i="1"/>
  <c r="BA3204" i="1"/>
  <c r="BA3201" i="1"/>
  <c r="BA3200" i="1"/>
  <c r="BA3197" i="1"/>
  <c r="BA3196" i="1"/>
  <c r="BA3193" i="1"/>
  <c r="BA3192" i="1"/>
  <c r="BA3189" i="1"/>
  <c r="BA3188" i="1"/>
  <c r="BA3185" i="1"/>
  <c r="BA3184" i="1"/>
  <c r="BA3181" i="1"/>
  <c r="BA3180" i="1"/>
  <c r="BA3177" i="1"/>
  <c r="BA3176" i="1"/>
  <c r="BA3173" i="1"/>
  <c r="BA3172" i="1"/>
  <c r="BA3169" i="1"/>
  <c r="BA3168" i="1"/>
  <c r="BA3165" i="1"/>
  <c r="BA3164" i="1"/>
  <c r="BA3161" i="1"/>
  <c r="BA3160" i="1"/>
  <c r="BA3157" i="1"/>
  <c r="BA3156" i="1"/>
  <c r="BA3153" i="1"/>
  <c r="BA3152" i="1"/>
  <c r="BA3149" i="1"/>
  <c r="BA3148" i="1"/>
  <c r="BA3145" i="1"/>
  <c r="BA3144" i="1"/>
  <c r="BA3141" i="1"/>
  <c r="BA3140" i="1"/>
  <c r="BA3137" i="1"/>
  <c r="BA3136" i="1"/>
  <c r="BA3133" i="1"/>
  <c r="BA3132" i="1"/>
  <c r="BA3129" i="1"/>
  <c r="BA3128" i="1"/>
  <c r="BA3125" i="1"/>
  <c r="BA3124" i="1"/>
  <c r="BA3121" i="1"/>
  <c r="BA3120" i="1"/>
  <c r="BA3117" i="1"/>
  <c r="BA3116" i="1"/>
  <c r="BA3113" i="1"/>
  <c r="BA3112" i="1"/>
  <c r="BA3109" i="1"/>
  <c r="BA3108" i="1"/>
  <c r="BA3105" i="1"/>
  <c r="BA3104" i="1"/>
  <c r="BA3101" i="1"/>
  <c r="BA3100" i="1"/>
  <c r="BA3097" i="1"/>
  <c r="BA3096" i="1"/>
  <c r="BA3093" i="1"/>
  <c r="BA3092" i="1"/>
  <c r="BA3089" i="1"/>
  <c r="BA3088" i="1"/>
  <c r="BA3085" i="1"/>
  <c r="BA3084" i="1"/>
  <c r="BA3081" i="1"/>
  <c r="BA3080" i="1"/>
  <c r="BA3077" i="1"/>
  <c r="BA3076" i="1"/>
  <c r="BA3073" i="1"/>
  <c r="BA3072" i="1"/>
  <c r="BA3069" i="1"/>
  <c r="BA3068" i="1"/>
  <c r="BA3065" i="1"/>
  <c r="BA3064" i="1"/>
  <c r="BA3061" i="1"/>
  <c r="BA3060" i="1"/>
  <c r="BA3057" i="1"/>
  <c r="BA3056" i="1"/>
  <c r="BA3053" i="1"/>
  <c r="BA3052" i="1"/>
  <c r="BA3049" i="1"/>
  <c r="BA3048" i="1"/>
  <c r="BA3045" i="1"/>
  <c r="BA3044" i="1"/>
  <c r="BA3041" i="1"/>
  <c r="BA3040" i="1"/>
  <c r="BA3037" i="1"/>
  <c r="BA3036" i="1"/>
  <c r="BA3033" i="1"/>
  <c r="BA3032" i="1"/>
  <c r="BA3029" i="1"/>
  <c r="BA3028" i="1"/>
  <c r="BA3025" i="1"/>
  <c r="BA3024" i="1"/>
  <c r="BA3021" i="1"/>
  <c r="BA3020" i="1"/>
  <c r="BA3017" i="1"/>
  <c r="BA3016" i="1"/>
  <c r="BA3013" i="1"/>
  <c r="BA3012" i="1"/>
  <c r="BA3009" i="1"/>
  <c r="BA3008" i="1"/>
  <c r="BA3005" i="1"/>
  <c r="BA3004" i="1"/>
  <c r="BA3001" i="1"/>
  <c r="BA3000" i="1"/>
  <c r="BA2997" i="1"/>
  <c r="BA2996" i="1"/>
  <c r="BA2993" i="1"/>
  <c r="BA2992" i="1"/>
  <c r="BA2989" i="1"/>
  <c r="BA2988" i="1"/>
  <c r="BA2985" i="1"/>
  <c r="BA2984" i="1"/>
  <c r="BA2981" i="1"/>
  <c r="BA2980" i="1"/>
  <c r="BA2977" i="1"/>
  <c r="BA2976" i="1"/>
  <c r="BA2973" i="1"/>
  <c r="BA2972" i="1"/>
  <c r="BA2969" i="1"/>
  <c r="BA2968" i="1"/>
  <c r="BA2965" i="1"/>
  <c r="BA2964" i="1"/>
  <c r="BA2961" i="1"/>
  <c r="BA2960" i="1"/>
  <c r="BA2957" i="1"/>
  <c r="BA2956" i="1"/>
  <c r="BA2953" i="1"/>
  <c r="BA2952" i="1"/>
  <c r="BA2949" i="1"/>
  <c r="BA2948" i="1"/>
  <c r="BA2945" i="1"/>
  <c r="BA2944" i="1"/>
  <c r="BA2941" i="1"/>
  <c r="BA2940" i="1"/>
  <c r="BA2937" i="1"/>
  <c r="BA2936" i="1"/>
  <c r="BA2933" i="1"/>
  <c r="BA2932" i="1"/>
  <c r="BA2929" i="1"/>
  <c r="BA2928" i="1"/>
  <c r="BA2925" i="1"/>
  <c r="BA2924" i="1"/>
  <c r="BA2921" i="1"/>
  <c r="BA2920" i="1"/>
  <c r="BA2917" i="1"/>
  <c r="BA2916" i="1"/>
  <c r="BA2913" i="1"/>
  <c r="BA2912" i="1"/>
  <c r="BA2909" i="1"/>
  <c r="BA2908" i="1"/>
  <c r="BA2905" i="1"/>
  <c r="BA2904" i="1"/>
  <c r="BA2901" i="1"/>
  <c r="BA2900" i="1"/>
  <c r="BA2897" i="1"/>
  <c r="BA2896" i="1"/>
  <c r="BA2893" i="1"/>
  <c r="BA2892" i="1"/>
  <c r="BA2889" i="1"/>
  <c r="BA2888" i="1"/>
  <c r="BA2885" i="1"/>
  <c r="BA2884" i="1"/>
  <c r="BA2881" i="1"/>
  <c r="BA2880" i="1"/>
  <c r="BA2877" i="1"/>
  <c r="BA2876" i="1"/>
  <c r="BA2873" i="1"/>
  <c r="BA2872" i="1"/>
  <c r="BA2869" i="1"/>
  <c r="BA2868" i="1"/>
  <c r="BA2865" i="1"/>
  <c r="BA2864" i="1"/>
  <c r="BA2861" i="1"/>
  <c r="BA2860" i="1"/>
  <c r="BA2857" i="1"/>
  <c r="BA2856" i="1"/>
  <c r="BA2853" i="1"/>
  <c r="BA2852" i="1"/>
  <c r="BA2849" i="1"/>
  <c r="BA2848" i="1"/>
  <c r="BA2845" i="1"/>
  <c r="BA2844" i="1"/>
  <c r="BA2841" i="1"/>
  <c r="BA2840" i="1"/>
  <c r="BA2837" i="1"/>
  <c r="BA2836" i="1"/>
  <c r="BA2833" i="1"/>
  <c r="BA2832" i="1"/>
  <c r="BA2829" i="1"/>
  <c r="BA2828" i="1"/>
  <c r="BA2825" i="1"/>
  <c r="BA2824" i="1"/>
  <c r="BA2821" i="1"/>
  <c r="BA2820" i="1"/>
  <c r="BA2817" i="1"/>
  <c r="BA2816" i="1"/>
  <c r="BA2813" i="1"/>
  <c r="BA2812" i="1"/>
  <c r="BA2809" i="1"/>
  <c r="BA2808" i="1"/>
  <c r="BA2805" i="1"/>
  <c r="BA2804" i="1"/>
  <c r="BA2801" i="1"/>
  <c r="BA2800" i="1"/>
  <c r="BA2797" i="1"/>
  <c r="BA2796" i="1"/>
  <c r="BA2793" i="1"/>
  <c r="BA2792" i="1"/>
  <c r="BA2789" i="1"/>
  <c r="BA2788" i="1"/>
  <c r="BA2785" i="1"/>
  <c r="BA2784" i="1"/>
  <c r="BA2781" i="1"/>
  <c r="BA2780" i="1"/>
  <c r="BA2777" i="1"/>
  <c r="BA2776" i="1"/>
  <c r="BA2773" i="1"/>
  <c r="BA2772" i="1"/>
  <c r="BA2769" i="1"/>
  <c r="BA2768" i="1"/>
  <c r="BA2765" i="1"/>
  <c r="BA2764" i="1"/>
  <c r="BA2761" i="1"/>
  <c r="BA2760" i="1"/>
  <c r="BA2757" i="1"/>
  <c r="BA2756" i="1"/>
  <c r="BA2753" i="1"/>
  <c r="BA2752" i="1"/>
  <c r="BA2749" i="1"/>
  <c r="BA2748" i="1"/>
  <c r="BA2745" i="1"/>
  <c r="BA2744" i="1"/>
  <c r="BA2741" i="1"/>
  <c r="BA2740" i="1"/>
  <c r="BA2737" i="1"/>
  <c r="BA2736" i="1"/>
  <c r="BA2733" i="1"/>
  <c r="BA2732" i="1"/>
  <c r="BA2729" i="1"/>
  <c r="BA2728" i="1"/>
  <c r="BA2725" i="1"/>
  <c r="BA2724" i="1"/>
  <c r="BA2721" i="1"/>
  <c r="BA2720" i="1"/>
  <c r="BA2717" i="1"/>
  <c r="BA2716" i="1"/>
  <c r="BA2713" i="1"/>
  <c r="BA2712" i="1"/>
  <c r="BA2709" i="1"/>
  <c r="BA2708" i="1"/>
  <c r="BA2705" i="1"/>
  <c r="BA2704" i="1"/>
  <c r="BA2701" i="1"/>
  <c r="BA2700" i="1"/>
  <c r="BA2697" i="1"/>
  <c r="BA2696" i="1"/>
  <c r="BA2693" i="1"/>
  <c r="BA2692" i="1"/>
  <c r="BA2689" i="1"/>
  <c r="BA2688" i="1"/>
  <c r="BA2685" i="1"/>
  <c r="BA2684" i="1"/>
  <c r="BA2681" i="1"/>
  <c r="BA2680" i="1"/>
  <c r="BA2677" i="1"/>
  <c r="BA2676" i="1"/>
  <c r="BA2673" i="1"/>
  <c r="BA2672" i="1"/>
  <c r="BA2669" i="1"/>
  <c r="BA2668" i="1"/>
  <c r="BA2665" i="1"/>
  <c r="BA2664" i="1"/>
  <c r="BA2661" i="1"/>
  <c r="BA2660" i="1"/>
  <c r="BA2657" i="1"/>
  <c r="BA2656" i="1"/>
  <c r="BA2653" i="1"/>
  <c r="BA2652" i="1"/>
  <c r="BA2649" i="1"/>
  <c r="BA2648" i="1"/>
  <c r="BA2645" i="1"/>
  <c r="BA2644" i="1"/>
  <c r="BA2641" i="1"/>
  <c r="BA2640" i="1"/>
  <c r="BA2637" i="1"/>
  <c r="BA2636" i="1"/>
  <c r="BA2633" i="1"/>
  <c r="BA2632" i="1"/>
  <c r="BA2629" i="1"/>
  <c r="BA2628" i="1"/>
  <c r="BA2625" i="1"/>
  <c r="BA2624" i="1"/>
  <c r="BA2621" i="1"/>
  <c r="BA2620" i="1"/>
  <c r="BA2617" i="1"/>
  <c r="BA2616" i="1"/>
  <c r="BA2613" i="1"/>
  <c r="BA2612" i="1"/>
  <c r="BA2609" i="1"/>
  <c r="BA2608" i="1"/>
  <c r="BA2605" i="1"/>
  <c r="BA2604" i="1"/>
  <c r="BA2601" i="1"/>
  <c r="BA2600" i="1"/>
  <c r="BA2597" i="1"/>
  <c r="BA2596" i="1"/>
  <c r="BA2593" i="1"/>
  <c r="BA2592" i="1"/>
  <c r="BA2589" i="1"/>
  <c r="BA2588" i="1"/>
  <c r="BA2585" i="1"/>
  <c r="BA2584" i="1"/>
  <c r="BA2581" i="1"/>
  <c r="BA2580" i="1"/>
  <c r="BA2577" i="1"/>
  <c r="BA2576" i="1"/>
  <c r="BA2573" i="1"/>
  <c r="BA2572" i="1"/>
  <c r="BA2569" i="1"/>
  <c r="BA2568" i="1"/>
  <c r="BA2565" i="1"/>
  <c r="BA2564" i="1"/>
  <c r="BA2561" i="1"/>
  <c r="BA2560" i="1"/>
  <c r="BA2557" i="1"/>
  <c r="BA2556" i="1"/>
  <c r="BA2553" i="1"/>
  <c r="BA2552" i="1"/>
  <c r="BA2549" i="1"/>
  <c r="BA2548" i="1"/>
  <c r="BA2545" i="1"/>
  <c r="BA2544" i="1"/>
  <c r="BA2541" i="1"/>
  <c r="BA2540" i="1"/>
  <c r="BA2537" i="1"/>
  <c r="BA2536" i="1"/>
  <c r="BA2533" i="1"/>
  <c r="BA2532" i="1"/>
  <c r="BA2529" i="1"/>
  <c r="BA2528" i="1"/>
  <c r="BA2525" i="1"/>
  <c r="BA2524" i="1"/>
  <c r="BA2521" i="1"/>
  <c r="BA2520" i="1"/>
  <c r="BA2517" i="1"/>
  <c r="BA2516" i="1"/>
  <c r="BA2513" i="1"/>
  <c r="BA2512" i="1"/>
  <c r="BA2509" i="1"/>
  <c r="BA2508" i="1"/>
  <c r="BA2505" i="1"/>
  <c r="BA2504" i="1"/>
  <c r="BA2501" i="1"/>
  <c r="BA2500" i="1"/>
  <c r="BA2497" i="1"/>
  <c r="BA2496" i="1"/>
  <c r="BA2493" i="1"/>
  <c r="BA2492" i="1"/>
  <c r="BA2489" i="1"/>
  <c r="BA2488" i="1"/>
  <c r="BA2485" i="1"/>
  <c r="BA2484" i="1"/>
  <c r="BA2481" i="1"/>
  <c r="BA2480" i="1"/>
  <c r="BA2477" i="1"/>
  <c r="BA2476" i="1"/>
  <c r="BA2473" i="1"/>
  <c r="BA2472" i="1"/>
  <c r="BA2469" i="1"/>
  <c r="BA2468" i="1"/>
  <c r="BA2465" i="1"/>
  <c r="BA2464" i="1"/>
  <c r="BA2461" i="1"/>
  <c r="BA2460" i="1"/>
  <c r="BA2457" i="1"/>
  <c r="BA2456" i="1"/>
  <c r="BA2454" i="1"/>
  <c r="BA2453" i="1"/>
  <c r="BA2452" i="1"/>
  <c r="BA2451" i="1"/>
  <c r="BA2438" i="1"/>
  <c r="BA2437" i="1"/>
  <c r="BA2436" i="1"/>
  <c r="BA2435" i="1"/>
  <c r="BA2422" i="1"/>
  <c r="BA2421" i="1"/>
  <c r="BA2420" i="1"/>
  <c r="BA2419" i="1"/>
  <c r="BA2406" i="1"/>
  <c r="BA2405" i="1"/>
  <c r="BA2404" i="1"/>
  <c r="BA2403" i="1"/>
  <c r="BA2390" i="1"/>
  <c r="BA2389" i="1"/>
  <c r="BA2388" i="1"/>
  <c r="BA2387" i="1"/>
  <c r="BA2374" i="1"/>
  <c r="BA2373" i="1"/>
  <c r="BA2372" i="1"/>
  <c r="BA2371" i="1"/>
  <c r="BA2358" i="1"/>
  <c r="BA2357" i="1"/>
  <c r="BA2356" i="1"/>
  <c r="BA2355" i="1"/>
  <c r="BA2342" i="1"/>
  <c r="BA2341" i="1"/>
  <c r="BA2340" i="1"/>
  <c r="BA2339" i="1"/>
  <c r="BA2326" i="1"/>
  <c r="BA2325" i="1"/>
  <c r="BA2324" i="1"/>
  <c r="BA2323" i="1"/>
  <c r="BA1798" i="1"/>
  <c r="BA1797" i="1"/>
  <c r="BA1796" i="1"/>
  <c r="BA1795" i="1"/>
  <c r="BA1782" i="1"/>
  <c r="BA1781" i="1"/>
  <c r="BA1780" i="1"/>
  <c r="BA1779" i="1"/>
  <c r="BA1772" i="1"/>
  <c r="BA1771" i="1"/>
  <c r="BA1758" i="1"/>
  <c r="BA1757" i="1"/>
  <c r="BA1756" i="1"/>
  <c r="BA1755" i="1"/>
  <c r="BA1742" i="1"/>
  <c r="BA1741" i="1"/>
  <c r="BA1740" i="1"/>
  <c r="BA1739" i="1"/>
  <c r="BA1726" i="1"/>
  <c r="BA1725" i="1"/>
  <c r="BA1724" i="1"/>
  <c r="BA1723" i="1"/>
  <c r="BA1710" i="1"/>
  <c r="BA1709" i="1"/>
  <c r="BA1708" i="1"/>
  <c r="BA1707" i="1"/>
  <c r="BA1140" i="1"/>
  <c r="BA1139" i="1"/>
  <c r="BA1138" i="1"/>
  <c r="BA1137" i="1"/>
  <c r="BA1124" i="1"/>
  <c r="BA1123" i="1"/>
  <c r="BA1122" i="1"/>
  <c r="BA1121" i="1"/>
  <c r="BA1108" i="1"/>
  <c r="BA1107" i="1"/>
  <c r="BA1106" i="1"/>
  <c r="BA1105" i="1"/>
  <c r="BA1092" i="1"/>
  <c r="BA1091" i="1"/>
  <c r="BA1090" i="1"/>
  <c r="BA1089" i="1"/>
  <c r="BA1076" i="1"/>
  <c r="BA1075" i="1"/>
  <c r="BA1072" i="1"/>
  <c r="BA1071" i="1"/>
  <c r="BA1068" i="1"/>
  <c r="BA1067" i="1"/>
  <c r="BA1064" i="1"/>
  <c r="BA1063" i="1"/>
  <c r="BA1060" i="1"/>
  <c r="BA1059" i="1"/>
  <c r="BA1056" i="1"/>
  <c r="BA1055" i="1"/>
  <c r="BA1052" i="1"/>
  <c r="BA1051" i="1"/>
  <c r="BA1048" i="1"/>
  <c r="BA1047" i="1"/>
  <c r="BA1044" i="1"/>
  <c r="BA1043" i="1"/>
  <c r="BA1040" i="1"/>
  <c r="BA1039" i="1"/>
  <c r="BA1036" i="1"/>
  <c r="BA1035" i="1"/>
  <c r="BA1032" i="1"/>
  <c r="BA1031" i="1"/>
  <c r="BA1028" i="1"/>
  <c r="BA1027" i="1"/>
  <c r="BA1024" i="1"/>
  <c r="BA1023" i="1"/>
  <c r="BA1020" i="1"/>
  <c r="BA1019" i="1"/>
  <c r="BA1016" i="1"/>
  <c r="BA1015" i="1"/>
  <c r="BA1012" i="1"/>
  <c r="BA1011" i="1"/>
  <c r="BA1008" i="1"/>
  <c r="BA1007" i="1"/>
  <c r="BA1004" i="1"/>
  <c r="BA1003" i="1"/>
  <c r="BA1000" i="1"/>
  <c r="BA999" i="1"/>
  <c r="BA996" i="1"/>
  <c r="BA995" i="1"/>
  <c r="BA992" i="1"/>
  <c r="BA991" i="1"/>
  <c r="BA988" i="1"/>
  <c r="BA987" i="1"/>
  <c r="BA984" i="1"/>
  <c r="BA983" i="1"/>
  <c r="BA980" i="1"/>
  <c r="BA979" i="1"/>
  <c r="BA976" i="1"/>
  <c r="BA975" i="1"/>
  <c r="BA972" i="1"/>
  <c r="BA971" i="1"/>
  <c r="BA968" i="1"/>
  <c r="BA967" i="1"/>
  <c r="BA964" i="1"/>
  <c r="BA963" i="1"/>
  <c r="BA960" i="1"/>
  <c r="BA959" i="1"/>
  <c r="BA956" i="1"/>
  <c r="BA955" i="1"/>
  <c r="BA952" i="1"/>
  <c r="BA951" i="1"/>
  <c r="BA948" i="1"/>
  <c r="BA947" i="1"/>
  <c r="BA944" i="1"/>
  <c r="BA943" i="1"/>
  <c r="BA940" i="1"/>
  <c r="BA939" i="1"/>
  <c r="BA936" i="1"/>
  <c r="BA935" i="1"/>
  <c r="BA932" i="1"/>
  <c r="BA931" i="1"/>
  <c r="BA928" i="1"/>
  <c r="BA927" i="1"/>
  <c r="BA924" i="1"/>
  <c r="BA923" i="1"/>
  <c r="BA920" i="1"/>
  <c r="BA919" i="1"/>
  <c r="BA916" i="1"/>
  <c r="BA915" i="1"/>
  <c r="BA912" i="1"/>
  <c r="BA911" i="1"/>
  <c r="BA908" i="1"/>
  <c r="BA907" i="1"/>
  <c r="BA904" i="1"/>
  <c r="BA903" i="1"/>
  <c r="BA900" i="1"/>
  <c r="BA899" i="1"/>
  <c r="BA896" i="1"/>
  <c r="BA895" i="1"/>
  <c r="BA892" i="1"/>
  <c r="BA891" i="1"/>
  <c r="BA888" i="1"/>
  <c r="BA887" i="1"/>
  <c r="BA883" i="1"/>
  <c r="BA882" i="1"/>
  <c r="BA881" i="1"/>
  <c r="BA880" i="1"/>
  <c r="BA867" i="1"/>
  <c r="BA866" i="1"/>
  <c r="BA865" i="1"/>
  <c r="BA864" i="1"/>
  <c r="BA851" i="1"/>
  <c r="BA850" i="1"/>
  <c r="BA849" i="1"/>
  <c r="BA848" i="1"/>
  <c r="BA835" i="1"/>
  <c r="BA834" i="1"/>
  <c r="BA833" i="1"/>
  <c r="BA832" i="1"/>
  <c r="BA819" i="1"/>
  <c r="BA818" i="1"/>
  <c r="BA817" i="1"/>
  <c r="BA816" i="1"/>
  <c r="BA803" i="1"/>
  <c r="BA802" i="1"/>
  <c r="BA801" i="1"/>
  <c r="BA800" i="1"/>
  <c r="BA787" i="1"/>
  <c r="BA786" i="1"/>
  <c r="BA785" i="1"/>
  <c r="BA784" i="1"/>
  <c r="BA771" i="1"/>
  <c r="BA770" i="1"/>
  <c r="BA769" i="1"/>
  <c r="BA768" i="1"/>
  <c r="BA755" i="1"/>
  <c r="BA754" i="1"/>
  <c r="BA753" i="1"/>
  <c r="BA752" i="1"/>
  <c r="BA739" i="1"/>
  <c r="BA738" i="1"/>
  <c r="BA737" i="1"/>
  <c r="BA736" i="1"/>
  <c r="BA723" i="1"/>
  <c r="BA722" i="1"/>
  <c r="BA721" i="1"/>
  <c r="BA720" i="1"/>
  <c r="BA707" i="1"/>
  <c r="BA706" i="1"/>
  <c r="BA705" i="1"/>
  <c r="BA704" i="1"/>
  <c r="BA691" i="1"/>
  <c r="BA690" i="1"/>
  <c r="BA689" i="1"/>
  <c r="BA688" i="1"/>
  <c r="BA675" i="1"/>
  <c r="BA674" i="1"/>
  <c r="BA673" i="1"/>
  <c r="BA672" i="1"/>
  <c r="BA659" i="1"/>
  <c r="BA658" i="1"/>
  <c r="BA657" i="1"/>
  <c r="BA656" i="1"/>
  <c r="BA643" i="1"/>
  <c r="BA642" i="1"/>
  <c r="BA641" i="1"/>
  <c r="BA640" i="1"/>
  <c r="BA512" i="1"/>
  <c r="BA510" i="1"/>
  <c r="BA508" i="1"/>
  <c r="BA507" i="1"/>
  <c r="BA506" i="1"/>
  <c r="BA505" i="1"/>
  <c r="BA480" i="1"/>
  <c r="BA478" i="1"/>
  <c r="BA477" i="1"/>
  <c r="BA476" i="1"/>
  <c r="BA474" i="1"/>
  <c r="BA473" i="1"/>
  <c r="BA357" i="1"/>
  <c r="BA356" i="1"/>
  <c r="BA355" i="1"/>
  <c r="BA341" i="1"/>
  <c r="BA340" i="1"/>
  <c r="BA339" i="1"/>
  <c r="BA321" i="1"/>
  <c r="BA320" i="1"/>
  <c r="BA319" i="1"/>
  <c r="BA317" i="1"/>
  <c r="BA316" i="1"/>
  <c r="BA315" i="1"/>
  <c r="BA199" i="1"/>
  <c r="BA198" i="1"/>
  <c r="BA197" i="1"/>
  <c r="BA196" i="1"/>
  <c r="BA183" i="1"/>
  <c r="BA182" i="1"/>
  <c r="BA181" i="1"/>
  <c r="BA180" i="1"/>
  <c r="BA3767" i="1"/>
  <c r="BA3766" i="1"/>
  <c r="BA3765" i="1"/>
  <c r="BA3764" i="1"/>
  <c r="BA3763" i="1"/>
  <c r="BA3762" i="1"/>
  <c r="BA3761" i="1"/>
  <c r="BA3760" i="1"/>
  <c r="BA3749" i="1"/>
  <c r="BA3748" i="1"/>
  <c r="BA3747" i="1"/>
  <c r="BA3746" i="1"/>
  <c r="BA3745" i="1"/>
  <c r="BA3744" i="1"/>
  <c r="BA3743" i="1"/>
  <c r="BA3742" i="1"/>
  <c r="BA3733" i="1"/>
  <c r="BA3732" i="1"/>
  <c r="BA3731" i="1"/>
  <c r="BA3730" i="1"/>
  <c r="BA3729" i="1"/>
  <c r="BA3728" i="1"/>
  <c r="BA3727" i="1"/>
  <c r="BA3726" i="1"/>
  <c r="BA3717" i="1"/>
  <c r="BA3716" i="1"/>
  <c r="BA3715" i="1"/>
  <c r="BA3714" i="1"/>
  <c r="BA3713" i="1"/>
  <c r="BA3712" i="1"/>
  <c r="BA3711" i="1"/>
  <c r="BA3710" i="1"/>
  <c r="BA3701" i="1"/>
  <c r="BA3700" i="1"/>
  <c r="BA3699" i="1"/>
  <c r="BA3698" i="1"/>
  <c r="BA3697" i="1"/>
  <c r="BA3696" i="1"/>
  <c r="BA3695" i="1"/>
  <c r="BA3694" i="1"/>
  <c r="BA3685" i="1"/>
  <c r="BA3684" i="1"/>
  <c r="BA3683" i="1"/>
  <c r="BA3682" i="1"/>
  <c r="BA3681" i="1"/>
  <c r="BA3680" i="1"/>
  <c r="BA3679" i="1"/>
  <c r="BA3678" i="1"/>
  <c r="BA3669" i="1"/>
  <c r="BA3668" i="1"/>
  <c r="BA3667" i="1"/>
  <c r="BA3666" i="1"/>
  <c r="BA3665" i="1"/>
  <c r="BA3664" i="1"/>
  <c r="BA3663" i="1"/>
  <c r="BA3662" i="1"/>
  <c r="BA3653" i="1"/>
  <c r="BA3652" i="1"/>
  <c r="BA3651" i="1"/>
  <c r="BA3650" i="1"/>
  <c r="BA3649" i="1"/>
  <c r="BA3648" i="1"/>
  <c r="BA3647" i="1"/>
  <c r="BA3646" i="1"/>
  <c r="BA3637" i="1"/>
  <c r="BA3636" i="1"/>
  <c r="BA3635" i="1"/>
  <c r="BA3634" i="1"/>
  <c r="BA3633" i="1"/>
  <c r="BA3632" i="1"/>
  <c r="BA3631" i="1"/>
  <c r="BA3630" i="1"/>
  <c r="BA3629" i="1"/>
  <c r="BA3628" i="1"/>
  <c r="BA3627" i="1"/>
  <c r="BA3626" i="1"/>
  <c r="BA3625" i="1"/>
  <c r="BA3624" i="1"/>
  <c r="BA3623" i="1"/>
  <c r="BA3622" i="1"/>
  <c r="BA3621" i="1"/>
  <c r="BA3620" i="1"/>
  <c r="BA3619" i="1"/>
  <c r="BA3618" i="1"/>
  <c r="BA3617" i="1"/>
  <c r="BA3616" i="1"/>
  <c r="BA3615" i="1"/>
  <c r="BA3614" i="1"/>
  <c r="BA3613" i="1"/>
  <c r="BA3612" i="1"/>
  <c r="BA3611" i="1"/>
  <c r="BA3610" i="1"/>
  <c r="BA3607" i="1"/>
  <c r="BA3606" i="1"/>
  <c r="BA3603" i="1"/>
  <c r="BA3602" i="1"/>
  <c r="BA3599" i="1"/>
  <c r="BA3598" i="1"/>
  <c r="BA3595" i="1"/>
  <c r="BA3594" i="1"/>
  <c r="BA3591" i="1"/>
  <c r="BA3590" i="1"/>
  <c r="BA3587" i="1"/>
  <c r="BA3586" i="1"/>
  <c r="BA3583" i="1"/>
  <c r="BA3582" i="1"/>
  <c r="BA3579" i="1"/>
  <c r="BA3578" i="1"/>
  <c r="BA3575" i="1"/>
  <c r="BA3574" i="1"/>
  <c r="BA3571" i="1"/>
  <c r="BA3570" i="1"/>
  <c r="BA3567" i="1"/>
  <c r="BA3566" i="1"/>
  <c r="BA3563" i="1"/>
  <c r="BA3562" i="1"/>
  <c r="BA3559" i="1"/>
  <c r="BA3558" i="1"/>
  <c r="BA3555" i="1"/>
  <c r="BA3554" i="1"/>
  <c r="BA3551" i="1"/>
  <c r="BA3550" i="1"/>
  <c r="BA3547" i="1"/>
  <c r="BA3546" i="1"/>
  <c r="BA3543" i="1"/>
  <c r="BA3542" i="1"/>
  <c r="BA3539" i="1"/>
  <c r="BA3538" i="1"/>
  <c r="BA3535" i="1"/>
  <c r="BA3534" i="1"/>
  <c r="BA3399" i="1"/>
  <c r="BA3398" i="1"/>
  <c r="BA3395" i="1"/>
  <c r="BA3394" i="1"/>
  <c r="BA3391" i="1"/>
  <c r="BA3390" i="1"/>
  <c r="BA3387" i="1"/>
  <c r="BA3386" i="1"/>
  <c r="BA3383" i="1"/>
  <c r="BA3382" i="1"/>
  <c r="BA3379" i="1"/>
  <c r="BA3378" i="1"/>
  <c r="BA3375" i="1"/>
  <c r="BA3374" i="1"/>
  <c r="BA3371" i="1"/>
  <c r="BA3370" i="1"/>
  <c r="BA3367" i="1"/>
  <c r="BA3366" i="1"/>
  <c r="BA3363" i="1"/>
  <c r="BA3362" i="1"/>
  <c r="BA3359" i="1"/>
  <c r="BA3358" i="1"/>
  <c r="BA3355" i="1"/>
  <c r="BA3354" i="1"/>
  <c r="BA3351" i="1"/>
  <c r="BA3350" i="1"/>
  <c r="BA3347" i="1"/>
  <c r="BA3346" i="1"/>
  <c r="BA3343" i="1"/>
  <c r="BA3342" i="1"/>
  <c r="BA3339" i="1"/>
  <c r="BA3338" i="1"/>
  <c r="BA3335" i="1"/>
  <c r="BA3334" i="1"/>
  <c r="BA3331" i="1"/>
  <c r="BA3330" i="1"/>
  <c r="BA3327" i="1"/>
  <c r="BA3326" i="1"/>
  <c r="BA3323" i="1"/>
  <c r="BA3322" i="1"/>
  <c r="BA3319" i="1"/>
  <c r="BA3318" i="1"/>
  <c r="BA3315" i="1"/>
  <c r="BA3314" i="1"/>
  <c r="BA3311" i="1"/>
  <c r="BA3310" i="1"/>
  <c r="BA3307" i="1"/>
  <c r="BA3306" i="1"/>
  <c r="BA3303" i="1"/>
  <c r="BA3302" i="1"/>
  <c r="BA3299" i="1"/>
  <c r="BA3298" i="1"/>
  <c r="BA3295" i="1"/>
  <c r="BA3294" i="1"/>
  <c r="BA3291" i="1"/>
  <c r="BA3290" i="1"/>
  <c r="BA3287" i="1"/>
  <c r="BA3286" i="1"/>
  <c r="BA3283" i="1"/>
  <c r="BA3282" i="1"/>
  <c r="BA3279" i="1"/>
  <c r="BA3278" i="1"/>
  <c r="BA3275" i="1"/>
  <c r="BA3274" i="1"/>
  <c r="BA3271" i="1"/>
  <c r="BA3270" i="1"/>
  <c r="BA3267" i="1"/>
  <c r="BA3266" i="1"/>
  <c r="BA3263" i="1"/>
  <c r="BA3262" i="1"/>
  <c r="BA3259" i="1"/>
  <c r="BA3258" i="1"/>
  <c r="BA3255" i="1"/>
  <c r="BA3254" i="1"/>
  <c r="BA3251" i="1"/>
  <c r="BA3250" i="1"/>
  <c r="BA3247" i="1"/>
  <c r="BA3246" i="1"/>
  <c r="BA3243" i="1"/>
  <c r="BA3242" i="1"/>
  <c r="BA3239" i="1"/>
  <c r="BA3238" i="1"/>
  <c r="BA3235" i="1"/>
  <c r="BA3234" i="1"/>
  <c r="BA3231" i="1"/>
  <c r="BA3230" i="1"/>
  <c r="BA3227" i="1"/>
  <c r="BA3226" i="1"/>
  <c r="BA3223" i="1"/>
  <c r="BA3222" i="1"/>
  <c r="BA3219" i="1"/>
  <c r="BA3218" i="1"/>
  <c r="BA3215" i="1"/>
  <c r="BA3214" i="1"/>
  <c r="BA3211" i="1"/>
  <c r="BA3210" i="1"/>
  <c r="BA3207" i="1"/>
  <c r="BA3206" i="1"/>
  <c r="BA3203" i="1"/>
  <c r="BA3202" i="1"/>
  <c r="BA3199" i="1"/>
  <c r="BA3198" i="1"/>
  <c r="BA3195" i="1"/>
  <c r="BA3194" i="1"/>
  <c r="BA3191" i="1"/>
  <c r="BA3190" i="1"/>
  <c r="BA3187" i="1"/>
  <c r="BA3186" i="1"/>
  <c r="BA3183" i="1"/>
  <c r="BA3182" i="1"/>
  <c r="BA3179" i="1"/>
  <c r="BA3178" i="1"/>
  <c r="BA3175" i="1"/>
  <c r="BA3174" i="1"/>
  <c r="BA3171" i="1"/>
  <c r="BA3170" i="1"/>
  <c r="BA3167" i="1"/>
  <c r="BA3166" i="1"/>
  <c r="BA3163" i="1"/>
  <c r="BA3162" i="1"/>
  <c r="BA3159" i="1"/>
  <c r="BA3158" i="1"/>
  <c r="BA3155" i="1"/>
  <c r="BA3154" i="1"/>
  <c r="BA3151" i="1"/>
  <c r="BA3150" i="1"/>
  <c r="BA3147" i="1"/>
  <c r="BA3146" i="1"/>
  <c r="BA3143" i="1"/>
  <c r="BA3142" i="1"/>
  <c r="BA3139" i="1"/>
  <c r="BA3138" i="1"/>
  <c r="BA3135" i="1"/>
  <c r="BA3134" i="1"/>
  <c r="BA3131" i="1"/>
  <c r="BA3130" i="1"/>
  <c r="BA3127" i="1"/>
  <c r="BA3126" i="1"/>
  <c r="BA3123" i="1"/>
  <c r="BA3122" i="1"/>
  <c r="BA3119" i="1"/>
  <c r="BA3118" i="1"/>
  <c r="BA3115" i="1"/>
  <c r="BA3114" i="1"/>
  <c r="BA3111" i="1"/>
  <c r="BA3110" i="1"/>
  <c r="BA3107" i="1"/>
  <c r="BA3106" i="1"/>
  <c r="BA3103" i="1"/>
  <c r="BA3102" i="1"/>
  <c r="BA3099" i="1"/>
  <c r="BA3098" i="1"/>
  <c r="BA3095" i="1"/>
  <c r="BA3094" i="1"/>
  <c r="BA3091" i="1"/>
  <c r="BA3090" i="1"/>
  <c r="BA3087" i="1"/>
  <c r="BA3086" i="1"/>
  <c r="BA3083" i="1"/>
  <c r="BA3082" i="1"/>
  <c r="BA3079" i="1"/>
  <c r="BA3078" i="1"/>
  <c r="BA3075" i="1"/>
  <c r="BA3074" i="1"/>
  <c r="BA3071" i="1"/>
  <c r="BA3070" i="1"/>
  <c r="BA3067" i="1"/>
  <c r="BA3066" i="1"/>
  <c r="BA3063" i="1"/>
  <c r="BA3062" i="1"/>
  <c r="BA3059" i="1"/>
  <c r="BA3058" i="1"/>
  <c r="BA3055" i="1"/>
  <c r="BA3054" i="1"/>
  <c r="BA3051" i="1"/>
  <c r="BA3050" i="1"/>
  <c r="BA3047" i="1"/>
  <c r="BA3046" i="1"/>
  <c r="BA3043" i="1"/>
  <c r="BA3042" i="1"/>
  <c r="BA3039" i="1"/>
  <c r="BA3038" i="1"/>
  <c r="BA3035" i="1"/>
  <c r="BA3034" i="1"/>
  <c r="BA3031" i="1"/>
  <c r="BA3030" i="1"/>
  <c r="BA3027" i="1"/>
  <c r="BA3026" i="1"/>
  <c r="BA3023" i="1"/>
  <c r="BA3022" i="1"/>
  <c r="BA3019" i="1"/>
  <c r="BA3018" i="1"/>
  <c r="BA3015" i="1"/>
  <c r="BA3014" i="1"/>
  <c r="BA3011" i="1"/>
  <c r="BA3010" i="1"/>
  <c r="BA3007" i="1"/>
  <c r="BA3006" i="1"/>
  <c r="BA3003" i="1"/>
  <c r="BA3002" i="1"/>
  <c r="BA2999" i="1"/>
  <c r="BA2998" i="1"/>
  <c r="BA2995" i="1"/>
  <c r="BA2994" i="1"/>
  <c r="BA2991" i="1"/>
  <c r="BA2990" i="1"/>
  <c r="BA2987" i="1"/>
  <c r="BA2986" i="1"/>
  <c r="BA2983" i="1"/>
  <c r="BA2982" i="1"/>
  <c r="BA2979" i="1"/>
  <c r="BA2978" i="1"/>
  <c r="BA2975" i="1"/>
  <c r="BA2974" i="1"/>
  <c r="BA2971" i="1"/>
  <c r="BA2970" i="1"/>
  <c r="BA2967" i="1"/>
  <c r="BA2966" i="1"/>
  <c r="BA2963" i="1"/>
  <c r="BA2962" i="1"/>
  <c r="BA2959" i="1"/>
  <c r="BA2958" i="1"/>
  <c r="BA2955" i="1"/>
  <c r="BA2954" i="1"/>
  <c r="BA2951" i="1"/>
  <c r="BA2950" i="1"/>
  <c r="BA2947" i="1"/>
  <c r="BA2946" i="1"/>
  <c r="BA2943" i="1"/>
  <c r="BA2942" i="1"/>
  <c r="BA2939" i="1"/>
  <c r="BA2938" i="1"/>
  <c r="BA2935" i="1"/>
  <c r="BA2934" i="1"/>
  <c r="BA2931" i="1"/>
  <c r="BA2930" i="1"/>
  <c r="BA2927" i="1"/>
  <c r="BA2926" i="1"/>
  <c r="BA2923" i="1"/>
  <c r="BA2922" i="1"/>
  <c r="BA2919" i="1"/>
  <c r="BA2918" i="1"/>
  <c r="BA2915" i="1"/>
  <c r="BA2914" i="1"/>
  <c r="BA2911" i="1"/>
  <c r="BA2910" i="1"/>
  <c r="BA2907" i="1"/>
  <c r="BA2906" i="1"/>
  <c r="BA2903" i="1"/>
  <c r="BA2902" i="1"/>
  <c r="BA2899" i="1"/>
  <c r="BA2898" i="1"/>
  <c r="BA2895" i="1"/>
  <c r="BA2894" i="1"/>
  <c r="BA2891" i="1"/>
  <c r="BA2890" i="1"/>
  <c r="BA2887" i="1"/>
  <c r="BA2886" i="1"/>
  <c r="BA2883" i="1"/>
  <c r="BA2882" i="1"/>
  <c r="BA2879" i="1"/>
  <c r="BA2878" i="1"/>
  <c r="BA2875" i="1"/>
  <c r="BA2874" i="1"/>
  <c r="BA2871" i="1"/>
  <c r="BA2870" i="1"/>
  <c r="BA2867" i="1"/>
  <c r="BA2866" i="1"/>
  <c r="BA2863" i="1"/>
  <c r="BA2862" i="1"/>
  <c r="BA2859" i="1"/>
  <c r="BA2858" i="1"/>
  <c r="BA2855" i="1"/>
  <c r="BA2854" i="1"/>
  <c r="BA2851" i="1"/>
  <c r="BA2850" i="1"/>
  <c r="BA2847" i="1"/>
  <c r="BA2846" i="1"/>
  <c r="BA2843" i="1"/>
  <c r="BA2842" i="1"/>
  <c r="BA2839" i="1"/>
  <c r="BA2838" i="1"/>
  <c r="BA2835" i="1"/>
  <c r="BA2834" i="1"/>
  <c r="BA2831" i="1"/>
  <c r="BA2830" i="1"/>
  <c r="BA2827" i="1"/>
  <c r="BA2826" i="1"/>
  <c r="BA2823" i="1"/>
  <c r="BA2822" i="1"/>
  <c r="BA2819" i="1"/>
  <c r="BA2818" i="1"/>
  <c r="BA2815" i="1"/>
  <c r="BA2814" i="1"/>
  <c r="BA2811" i="1"/>
  <c r="BA2810" i="1"/>
  <c r="BA2807" i="1"/>
  <c r="BA2806" i="1"/>
  <c r="BA2803" i="1"/>
  <c r="BA2802" i="1"/>
  <c r="BA2799" i="1"/>
  <c r="BA2798" i="1"/>
  <c r="BA2795" i="1"/>
  <c r="BA2794" i="1"/>
  <c r="BA2791" i="1"/>
  <c r="BA2790" i="1"/>
  <c r="BA2787" i="1"/>
  <c r="BA2786" i="1"/>
  <c r="BA2783" i="1"/>
  <c r="BA2782" i="1"/>
  <c r="BA2779" i="1"/>
  <c r="BA2778" i="1"/>
  <c r="BA2775" i="1"/>
  <c r="BA2774" i="1"/>
  <c r="BA2771" i="1"/>
  <c r="BA2770" i="1"/>
  <c r="BA2767" i="1"/>
  <c r="BA2766" i="1"/>
  <c r="BA2763" i="1"/>
  <c r="BA2762" i="1"/>
  <c r="BA2759" i="1"/>
  <c r="BA2758" i="1"/>
  <c r="BA2755" i="1"/>
  <c r="BA2754" i="1"/>
  <c r="BA2751" i="1"/>
  <c r="BA2750" i="1"/>
  <c r="BA2747" i="1"/>
  <c r="BA2746" i="1"/>
  <c r="BA2743" i="1"/>
  <c r="BA2742" i="1"/>
  <c r="BA2739" i="1"/>
  <c r="BA2738" i="1"/>
  <c r="BA2735" i="1"/>
  <c r="BA2734" i="1"/>
  <c r="BA2731" i="1"/>
  <c r="BA2730" i="1"/>
  <c r="BA2727" i="1"/>
  <c r="BA2726" i="1"/>
  <c r="BA2723" i="1"/>
  <c r="BA2722" i="1"/>
  <c r="BA2719" i="1"/>
  <c r="BA2718" i="1"/>
  <c r="BA2715" i="1"/>
  <c r="BA2714" i="1"/>
  <c r="BA2711" i="1"/>
  <c r="BA2710" i="1"/>
  <c r="BA2707" i="1"/>
  <c r="BA2706" i="1"/>
  <c r="BA2703" i="1"/>
  <c r="BA2702" i="1"/>
  <c r="BA2699" i="1"/>
  <c r="BA2698" i="1"/>
  <c r="BA2695" i="1"/>
  <c r="BA2694" i="1"/>
  <c r="BA2691" i="1"/>
  <c r="BA2690" i="1"/>
  <c r="BA2687" i="1"/>
  <c r="BA2686" i="1"/>
  <c r="BA2683" i="1"/>
  <c r="BA2682" i="1"/>
  <c r="BA2679" i="1"/>
  <c r="BA2678" i="1"/>
  <c r="BA2675" i="1"/>
  <c r="BA2674" i="1"/>
  <c r="BA2671" i="1"/>
  <c r="BA2670" i="1"/>
  <c r="BA2667" i="1"/>
  <c r="BA2666" i="1"/>
  <c r="BA2663" i="1"/>
  <c r="BA2662" i="1"/>
  <c r="BA2659" i="1"/>
  <c r="BA2658" i="1"/>
  <c r="BA2655" i="1"/>
  <c r="BA2654" i="1"/>
  <c r="BA2651" i="1"/>
  <c r="BA2650" i="1"/>
  <c r="BA2647" i="1"/>
  <c r="BA2646" i="1"/>
  <c r="BA2643" i="1"/>
  <c r="BA2642" i="1"/>
  <c r="BA2639" i="1"/>
  <c r="BA2638" i="1"/>
  <c r="BA2635" i="1"/>
  <c r="BA2634" i="1"/>
  <c r="BA2631" i="1"/>
  <c r="BA2630" i="1"/>
  <c r="BA2627" i="1"/>
  <c r="BA2626" i="1"/>
  <c r="BA2623" i="1"/>
  <c r="BA2622" i="1"/>
  <c r="BA2619" i="1"/>
  <c r="BA2618" i="1"/>
  <c r="BA2615" i="1"/>
  <c r="BA2614" i="1"/>
  <c r="BA2611" i="1"/>
  <c r="BA2610" i="1"/>
  <c r="BA2607" i="1"/>
  <c r="BA2606" i="1"/>
  <c r="BA2603" i="1"/>
  <c r="BA2602" i="1"/>
  <c r="BA2599" i="1"/>
  <c r="BA2598" i="1"/>
  <c r="BA2595" i="1"/>
  <c r="BA2594" i="1"/>
  <c r="BA2591" i="1"/>
  <c r="BA2590" i="1"/>
  <c r="BA2587" i="1"/>
  <c r="BA2586" i="1"/>
  <c r="BA2583" i="1"/>
  <c r="BA2582" i="1"/>
  <c r="BA2579" i="1"/>
  <c r="BA2578" i="1"/>
  <c r="BA2575" i="1"/>
  <c r="BA2574" i="1"/>
  <c r="BA2571" i="1"/>
  <c r="BA2570" i="1"/>
  <c r="BA2567" i="1"/>
  <c r="BA2566" i="1"/>
  <c r="BA2563" i="1"/>
  <c r="BA2562" i="1"/>
  <c r="BA2559" i="1"/>
  <c r="BA2558" i="1"/>
  <c r="BA2555" i="1"/>
  <c r="BA2554" i="1"/>
  <c r="BA2551" i="1"/>
  <c r="BA2550" i="1"/>
  <c r="BA2547" i="1"/>
  <c r="BA2546" i="1"/>
  <c r="BA2543" i="1"/>
  <c r="BA2542" i="1"/>
  <c r="BA2539" i="1"/>
  <c r="BA2538" i="1"/>
  <c r="BA2535" i="1"/>
  <c r="BA2534" i="1"/>
  <c r="BA2531" i="1"/>
  <c r="BA2530" i="1"/>
  <c r="BA2527" i="1"/>
  <c r="BA2526" i="1"/>
  <c r="BA2523" i="1"/>
  <c r="BA2522" i="1"/>
  <c r="BA2519" i="1"/>
  <c r="BA2518" i="1"/>
  <c r="BA2515" i="1"/>
  <c r="BA2514" i="1"/>
  <c r="BA2511" i="1"/>
  <c r="BA2510" i="1"/>
  <c r="BA2507" i="1"/>
  <c r="BA2506" i="1"/>
  <c r="BA2503" i="1"/>
  <c r="BA2502" i="1"/>
  <c r="BA2499" i="1"/>
  <c r="BA2498" i="1"/>
  <c r="BA2495" i="1"/>
  <c r="BA2494" i="1"/>
  <c r="BA2491" i="1"/>
  <c r="BA2490" i="1"/>
  <c r="BA2487" i="1"/>
  <c r="BA2486" i="1"/>
  <c r="BA2483" i="1"/>
  <c r="BA2482" i="1"/>
  <c r="BA2479" i="1"/>
  <c r="BA2478" i="1"/>
  <c r="BA2475" i="1"/>
  <c r="BA2474" i="1"/>
  <c r="BA2471" i="1"/>
  <c r="BA2470" i="1"/>
  <c r="BA2467" i="1"/>
  <c r="BA2466" i="1"/>
  <c r="BA2463" i="1"/>
  <c r="BA2462" i="1"/>
  <c r="BA2459" i="1"/>
  <c r="BA2458" i="1"/>
  <c r="BA2455" i="1"/>
  <c r="BA2450" i="1"/>
  <c r="BA2449" i="1"/>
  <c r="BA2448" i="1"/>
  <c r="BA2447" i="1"/>
  <c r="BA2442" i="1"/>
  <c r="BA2441" i="1"/>
  <c r="BA2440" i="1"/>
  <c r="BA2439" i="1"/>
  <c r="BA2434" i="1"/>
  <c r="BA2433" i="1"/>
  <c r="BA2432" i="1"/>
  <c r="BA2431" i="1"/>
  <c r="BA2426" i="1"/>
  <c r="BA2425" i="1"/>
  <c r="BA2424" i="1"/>
  <c r="BA2423" i="1"/>
  <c r="BA2418" i="1"/>
  <c r="BA2417" i="1"/>
  <c r="BA2416" i="1"/>
  <c r="BA2415" i="1"/>
  <c r="BA2410" i="1"/>
  <c r="BA2409" i="1"/>
  <c r="BA2408" i="1"/>
  <c r="BA2407" i="1"/>
  <c r="BA2402" i="1"/>
  <c r="BA2401" i="1"/>
  <c r="BA2400" i="1"/>
  <c r="BA2399" i="1"/>
  <c r="BA2394" i="1"/>
  <c r="BA2393" i="1"/>
  <c r="BA2392" i="1"/>
  <c r="BA2391" i="1"/>
  <c r="BA2386" i="1"/>
  <c r="BA2385" i="1"/>
  <c r="BA2384" i="1"/>
  <c r="BA2383" i="1"/>
  <c r="BA2378" i="1"/>
  <c r="BA2377" i="1"/>
  <c r="BA2376" i="1"/>
  <c r="BA2375" i="1"/>
  <c r="BA2370" i="1"/>
  <c r="BA2369" i="1"/>
  <c r="BA2368" i="1"/>
  <c r="BA2367" i="1"/>
  <c r="BA2362" i="1"/>
  <c r="BA2361" i="1"/>
  <c r="BA2360" i="1"/>
  <c r="BA2359" i="1"/>
  <c r="BA2354" i="1"/>
  <c r="BA2353" i="1"/>
  <c r="BA2352" i="1"/>
  <c r="BA2351" i="1"/>
  <c r="BA2346" i="1"/>
  <c r="BA2345" i="1"/>
  <c r="BA2344" i="1"/>
  <c r="BA2343" i="1"/>
  <c r="BA2338" i="1"/>
  <c r="BA2337" i="1"/>
  <c r="BA2336" i="1"/>
  <c r="BA2335" i="1"/>
  <c r="BA2330" i="1"/>
  <c r="BA2329" i="1"/>
  <c r="BA2328" i="1"/>
  <c r="BA2327" i="1"/>
  <c r="BA2322" i="1"/>
  <c r="BA2321" i="1"/>
  <c r="BA2320" i="1"/>
  <c r="BA2319" i="1"/>
  <c r="BA2316" i="1"/>
  <c r="BA2315" i="1"/>
  <c r="BA2312" i="1"/>
  <c r="BA2311" i="1"/>
  <c r="BA2308" i="1"/>
  <c r="BA2307" i="1"/>
  <c r="BA2304" i="1"/>
  <c r="BA2303" i="1"/>
  <c r="BA2300" i="1"/>
  <c r="BA2299" i="1"/>
  <c r="BA2296" i="1"/>
  <c r="BA2295" i="1"/>
  <c r="BA2292" i="1"/>
  <c r="BA2291" i="1"/>
  <c r="BA2288" i="1"/>
  <c r="BA2287" i="1"/>
  <c r="BA2284" i="1"/>
  <c r="BA2283" i="1"/>
  <c r="BA2280" i="1"/>
  <c r="BA2279" i="1"/>
  <c r="BA2276" i="1"/>
  <c r="BA2275" i="1"/>
  <c r="BA2272" i="1"/>
  <c r="BA2271" i="1"/>
  <c r="BA2268" i="1"/>
  <c r="BA2267" i="1"/>
  <c r="BA2264" i="1"/>
  <c r="BA2263" i="1"/>
  <c r="BA2260" i="1"/>
  <c r="BA2259" i="1"/>
  <c r="BA2256" i="1"/>
  <c r="BA2255" i="1"/>
  <c r="BA2252" i="1"/>
  <c r="BA2251" i="1"/>
  <c r="BA2248" i="1"/>
  <c r="BA2247" i="1"/>
  <c r="BA2244" i="1"/>
  <c r="BA2243" i="1"/>
  <c r="BA2240" i="1"/>
  <c r="BA2239" i="1"/>
  <c r="BA2236" i="1"/>
  <c r="BA2235" i="1"/>
  <c r="BA2232" i="1"/>
  <c r="BA2231" i="1"/>
  <c r="BA2228" i="1"/>
  <c r="BA2227" i="1"/>
  <c r="BA2224" i="1"/>
  <c r="BA2223" i="1"/>
  <c r="BA2220" i="1"/>
  <c r="BA2219" i="1"/>
  <c r="BA2216" i="1"/>
  <c r="BA2215" i="1"/>
  <c r="BA2212" i="1"/>
  <c r="BA2211" i="1"/>
  <c r="BA2208" i="1"/>
  <c r="BA2207" i="1"/>
  <c r="BA2204" i="1"/>
  <c r="BA2203" i="1"/>
  <c r="BA2200" i="1"/>
  <c r="BA2199" i="1"/>
  <c r="BA2196" i="1"/>
  <c r="BA2195" i="1"/>
  <c r="BA2192" i="1"/>
  <c r="BA2191" i="1"/>
  <c r="BA2188" i="1"/>
  <c r="BA2187" i="1"/>
  <c r="BA2184" i="1"/>
  <c r="BA2183" i="1"/>
  <c r="BA2180" i="1"/>
  <c r="BA2179" i="1"/>
  <c r="BA2176" i="1"/>
  <c r="BA2175" i="1"/>
  <c r="BA2172" i="1"/>
  <c r="BA2171" i="1"/>
  <c r="BA2168" i="1"/>
  <c r="BA2167" i="1"/>
  <c r="BA2164" i="1"/>
  <c r="BA2163" i="1"/>
  <c r="BA2160" i="1"/>
  <c r="BA2159" i="1"/>
  <c r="BA2156" i="1"/>
  <c r="BA2155" i="1"/>
  <c r="BA2152" i="1"/>
  <c r="BA2151" i="1"/>
  <c r="BA2148" i="1"/>
  <c r="BA2147" i="1"/>
  <c r="BA2144" i="1"/>
  <c r="BA2143" i="1"/>
  <c r="BA2140" i="1"/>
  <c r="BA2139" i="1"/>
  <c r="BA2136" i="1"/>
  <c r="BA2135" i="1"/>
  <c r="BA2132" i="1"/>
  <c r="BA2131" i="1"/>
  <c r="BA2128" i="1"/>
  <c r="BA2127" i="1"/>
  <c r="BA2124" i="1"/>
  <c r="BA2123" i="1"/>
  <c r="BA2120" i="1"/>
  <c r="BA2119" i="1"/>
  <c r="BA2116" i="1"/>
  <c r="BA2115" i="1"/>
  <c r="BA2112" i="1"/>
  <c r="BA2111" i="1"/>
  <c r="BA2108" i="1"/>
  <c r="BA2107" i="1"/>
  <c r="BA2104" i="1"/>
  <c r="BA2103" i="1"/>
  <c r="BA2100" i="1"/>
  <c r="BA2099" i="1"/>
  <c r="BA2096" i="1"/>
  <c r="BA2095" i="1"/>
  <c r="BA2092" i="1"/>
  <c r="BA2091" i="1"/>
  <c r="BA2088" i="1"/>
  <c r="BA2087" i="1"/>
  <c r="BA2084" i="1"/>
  <c r="BA2083" i="1"/>
  <c r="BA2080" i="1"/>
  <c r="BA2079" i="1"/>
  <c r="BA2076" i="1"/>
  <c r="BA2075" i="1"/>
  <c r="BA2072" i="1"/>
  <c r="BA2071" i="1"/>
  <c r="BA2068" i="1"/>
  <c r="BA2067" i="1"/>
  <c r="BA2064" i="1"/>
  <c r="BA2063" i="1"/>
  <c r="BA2060" i="1"/>
  <c r="BA2059" i="1"/>
  <c r="BA2056" i="1"/>
  <c r="BA2055" i="1"/>
  <c r="BA2052" i="1"/>
  <c r="BA2051" i="1"/>
  <c r="BA2048" i="1"/>
  <c r="BA2047" i="1"/>
  <c r="BA2044" i="1"/>
  <c r="BA2043" i="1"/>
  <c r="BA2040" i="1"/>
  <c r="BA2039" i="1"/>
  <c r="BA2036" i="1"/>
  <c r="BA2035" i="1"/>
  <c r="BA2032" i="1"/>
  <c r="BA2031" i="1"/>
  <c r="BA2028" i="1"/>
  <c r="BA2027" i="1"/>
  <c r="BA2024" i="1"/>
  <c r="BA2023" i="1"/>
  <c r="BA2020" i="1"/>
  <c r="BA2019" i="1"/>
  <c r="BA2016" i="1"/>
  <c r="BA2015" i="1"/>
  <c r="BA2012" i="1"/>
  <c r="BA2011" i="1"/>
  <c r="BA2008" i="1"/>
  <c r="BA2007" i="1"/>
  <c r="BA2004" i="1"/>
  <c r="BA2003" i="1"/>
  <c r="BA2000" i="1"/>
  <c r="BA1999" i="1"/>
  <c r="BA1996" i="1"/>
  <c r="BA1995" i="1"/>
  <c r="BA1992" i="1"/>
  <c r="BA1991" i="1"/>
  <c r="BA1988" i="1"/>
  <c r="BA1987" i="1"/>
  <c r="BA1984" i="1"/>
  <c r="BA1983" i="1"/>
  <c r="BA1980" i="1"/>
  <c r="BA1979" i="1"/>
  <c r="BA1976" i="1"/>
  <c r="BA1975" i="1"/>
  <c r="BA1972" i="1"/>
  <c r="BA1971" i="1"/>
  <c r="BA1968" i="1"/>
  <c r="BA1967" i="1"/>
  <c r="BA1964" i="1"/>
  <c r="BA1963" i="1"/>
  <c r="BA1960" i="1"/>
  <c r="BA1959" i="1"/>
  <c r="BA1956" i="1"/>
  <c r="BA1955" i="1"/>
  <c r="BA1952" i="1"/>
  <c r="BA1951" i="1"/>
  <c r="BA1948" i="1"/>
  <c r="BA1947" i="1"/>
  <c r="BA1944" i="1"/>
  <c r="BA1943" i="1"/>
  <c r="BA1940" i="1"/>
  <c r="BA1939" i="1"/>
  <c r="BA1936" i="1"/>
  <c r="BA1935" i="1"/>
  <c r="BA1932" i="1"/>
  <c r="BA1931" i="1"/>
  <c r="BA1928" i="1"/>
  <c r="BA1927" i="1"/>
  <c r="BA1924" i="1"/>
  <c r="BA1923" i="1"/>
  <c r="BA1920" i="1"/>
  <c r="BA1919" i="1"/>
  <c r="BA1916" i="1"/>
  <c r="BA1915" i="1"/>
  <c r="BA1912" i="1"/>
  <c r="BA1911" i="1"/>
  <c r="BA1908" i="1"/>
  <c r="BA1907" i="1"/>
  <c r="BA1904" i="1"/>
  <c r="BA1903" i="1"/>
  <c r="BA1900" i="1"/>
  <c r="BA1899" i="1"/>
  <c r="BA1896" i="1"/>
  <c r="BA1895" i="1"/>
  <c r="BA1892" i="1"/>
  <c r="BA1891" i="1"/>
  <c r="BA1888" i="1"/>
  <c r="BA1887" i="1"/>
  <c r="BA1884" i="1"/>
  <c r="BA1883" i="1"/>
  <c r="BA1880" i="1"/>
  <c r="BA1879" i="1"/>
  <c r="BA1876" i="1"/>
  <c r="BA1875" i="1"/>
  <c r="BA1872" i="1"/>
  <c r="BA1871" i="1"/>
  <c r="BA1868" i="1"/>
  <c r="BA1867" i="1"/>
  <c r="BA1864" i="1"/>
  <c r="BA1863" i="1"/>
  <c r="BA1860" i="1"/>
  <c r="BA1859" i="1"/>
  <c r="BA1856" i="1"/>
  <c r="BA1855" i="1"/>
  <c r="BA1852" i="1"/>
  <c r="BA1851" i="1"/>
  <c r="BA1848" i="1"/>
  <c r="BA1847" i="1"/>
  <c r="BA1844" i="1"/>
  <c r="BA1843" i="1"/>
  <c r="BA1840" i="1"/>
  <c r="BA1839" i="1"/>
  <c r="BA1836" i="1"/>
  <c r="BA1835" i="1"/>
  <c r="BA1832" i="1"/>
  <c r="BA1831" i="1"/>
  <c r="BA1828" i="1"/>
  <c r="BA1827" i="1"/>
  <c r="BA1824" i="1"/>
  <c r="BA1823" i="1"/>
  <c r="BA1820" i="1"/>
  <c r="BA1819" i="1"/>
  <c r="BA1816" i="1"/>
  <c r="BA1815" i="1"/>
  <c r="BA1812" i="1"/>
  <c r="BA1811" i="1"/>
  <c r="BA1808" i="1"/>
  <c r="BA1807" i="1"/>
  <c r="BA1802" i="1"/>
  <c r="BA1801" i="1"/>
  <c r="BA1800" i="1"/>
  <c r="BA1799" i="1"/>
  <c r="BA1794" i="1"/>
  <c r="BA1793" i="1"/>
  <c r="BA1792" i="1"/>
  <c r="BA1791" i="1"/>
  <c r="BA1786" i="1"/>
  <c r="BA1785" i="1"/>
  <c r="BA1784" i="1"/>
  <c r="BA1783" i="1"/>
  <c r="BA1778" i="1"/>
  <c r="BA1777" i="1"/>
  <c r="BA1776" i="1"/>
  <c r="BA1775" i="1"/>
  <c r="BA1770" i="1"/>
  <c r="BA1769" i="1"/>
  <c r="BA1768" i="1"/>
  <c r="BA1767" i="1"/>
  <c r="BA1762" i="1"/>
  <c r="BA1761" i="1"/>
  <c r="BA1760" i="1"/>
  <c r="BA1759" i="1"/>
  <c r="BA1754" i="1"/>
  <c r="BA1753" i="1"/>
  <c r="BA1752" i="1"/>
  <c r="BA1751" i="1"/>
  <c r="BA1746" i="1"/>
  <c r="BA1745" i="1"/>
  <c r="BA1744" i="1"/>
  <c r="BA1743" i="1"/>
  <c r="BA1738" i="1"/>
  <c r="BA1737" i="1"/>
  <c r="BA1736" i="1"/>
  <c r="BA1735" i="1"/>
  <c r="BA1730" i="1"/>
  <c r="BA1729" i="1"/>
  <c r="BA1728" i="1"/>
  <c r="BA1727" i="1"/>
  <c r="BA1722" i="1"/>
  <c r="BA1721" i="1"/>
  <c r="BA1720" i="1"/>
  <c r="BA1719" i="1"/>
  <c r="BA1714" i="1"/>
  <c r="BA1713" i="1"/>
  <c r="BA1712" i="1"/>
  <c r="BA1711" i="1"/>
  <c r="BA1706" i="1"/>
  <c r="BA1705" i="1"/>
  <c r="BA1704" i="1"/>
  <c r="BA1703" i="1"/>
  <c r="BA1700" i="1"/>
  <c r="BA1699" i="1"/>
  <c r="BA1696" i="1"/>
  <c r="BA1695" i="1"/>
  <c r="BA1692" i="1"/>
  <c r="BA1691" i="1"/>
  <c r="BA1688" i="1"/>
  <c r="BA1687" i="1"/>
  <c r="BA1684" i="1"/>
  <c r="BA1683" i="1"/>
  <c r="BA1680" i="1"/>
  <c r="BA1679" i="1"/>
  <c r="BA1676" i="1"/>
  <c r="BA1675" i="1"/>
  <c r="BA1672" i="1"/>
  <c r="BA1671" i="1"/>
  <c r="BA1668" i="1"/>
  <c r="BA1667" i="1"/>
  <c r="BA1664" i="1"/>
  <c r="BA1663" i="1"/>
  <c r="BA1660" i="1"/>
  <c r="BA1659" i="1"/>
  <c r="BA1656" i="1"/>
  <c r="BA1655" i="1"/>
  <c r="BA1652" i="1"/>
  <c r="BA1651" i="1"/>
  <c r="BA1648" i="1"/>
  <c r="BA1647" i="1"/>
  <c r="BA1644" i="1"/>
  <c r="BA1643" i="1"/>
  <c r="BA1640" i="1"/>
  <c r="BA1639" i="1"/>
  <c r="BA1636" i="1"/>
  <c r="BA1635" i="1"/>
  <c r="BA1632" i="1"/>
  <c r="BA1631" i="1"/>
  <c r="BA1628" i="1"/>
  <c r="BA1627" i="1"/>
  <c r="BA1624" i="1"/>
  <c r="BA1623" i="1"/>
  <c r="BA1620" i="1"/>
  <c r="BA1619" i="1"/>
  <c r="BA1616" i="1"/>
  <c r="BA1615" i="1"/>
  <c r="BA1612" i="1"/>
  <c r="BA1611" i="1"/>
  <c r="BA1608" i="1"/>
  <c r="BA1607" i="1"/>
  <c r="BA1604" i="1"/>
  <c r="BA1603" i="1"/>
  <c r="BA1600" i="1"/>
  <c r="BA1599" i="1"/>
  <c r="BA1596" i="1"/>
  <c r="BA1595" i="1"/>
  <c r="BA1592" i="1"/>
  <c r="BA1591" i="1"/>
  <c r="BA1588" i="1"/>
  <c r="BA1587" i="1"/>
  <c r="BA1584" i="1"/>
  <c r="BA1583" i="1"/>
  <c r="BA1580" i="1"/>
  <c r="BA1579" i="1"/>
  <c r="BA1576" i="1"/>
  <c r="BA1575" i="1"/>
  <c r="BA1572" i="1"/>
  <c r="BA1571" i="1"/>
  <c r="BA1568" i="1"/>
  <c r="BA1567" i="1"/>
  <c r="BA1564" i="1"/>
  <c r="BA1563" i="1"/>
  <c r="BA1560" i="1"/>
  <c r="BA1559" i="1"/>
  <c r="BA1556" i="1"/>
  <c r="BA1555" i="1"/>
  <c r="BA1552" i="1"/>
  <c r="BA1551" i="1"/>
  <c r="BA1548" i="1"/>
  <c r="BA1547" i="1"/>
  <c r="BA1544" i="1"/>
  <c r="BA1543" i="1"/>
  <c r="BA1540" i="1"/>
  <c r="BA1539" i="1"/>
  <c r="BA1536" i="1"/>
  <c r="BA1535" i="1"/>
  <c r="BA1532" i="1"/>
  <c r="BA1531" i="1"/>
  <c r="BA1528" i="1"/>
  <c r="BA1527" i="1"/>
  <c r="BA1524" i="1"/>
  <c r="BA1523" i="1"/>
  <c r="BA1520" i="1"/>
  <c r="BA1519" i="1"/>
  <c r="BA1516" i="1"/>
  <c r="BA1515" i="1"/>
  <c r="BA1512" i="1"/>
  <c r="BA1511" i="1"/>
  <c r="BA1508" i="1"/>
  <c r="BA1507" i="1"/>
  <c r="BA1504" i="1"/>
  <c r="BA1503" i="1"/>
  <c r="BA1500" i="1"/>
  <c r="BA1499" i="1"/>
  <c r="BA1496" i="1"/>
  <c r="BA1495" i="1"/>
  <c r="BA1492" i="1"/>
  <c r="BA1491" i="1"/>
  <c r="BA1488" i="1"/>
  <c r="BA1487" i="1"/>
  <c r="BA1484" i="1"/>
  <c r="BA1483" i="1"/>
  <c r="BA1480" i="1"/>
  <c r="BA1479" i="1"/>
  <c r="BA1476" i="1"/>
  <c r="BA1475" i="1"/>
  <c r="BA1472" i="1"/>
  <c r="BA1471" i="1"/>
  <c r="BA1468" i="1"/>
  <c r="BA1467" i="1"/>
  <c r="BA1464" i="1"/>
  <c r="BA1463" i="1"/>
  <c r="BA1460" i="1"/>
  <c r="BA1459" i="1"/>
  <c r="BA1456" i="1"/>
  <c r="BA1455" i="1"/>
  <c r="BA1452" i="1"/>
  <c r="BA1451" i="1"/>
  <c r="BA1448" i="1"/>
  <c r="BA1447" i="1"/>
  <c r="BA1444" i="1"/>
  <c r="BA1443" i="1"/>
  <c r="BA1440" i="1"/>
  <c r="BA1439" i="1"/>
  <c r="BA1436" i="1"/>
  <c r="BA1435" i="1"/>
  <c r="BA1432" i="1"/>
  <c r="BA1431" i="1"/>
  <c r="BA1428" i="1"/>
  <c r="BA1427" i="1"/>
  <c r="BA1424" i="1"/>
  <c r="BA1423" i="1"/>
  <c r="BA1420" i="1"/>
  <c r="BA1419" i="1"/>
  <c r="BA1416" i="1"/>
  <c r="BA1415" i="1"/>
  <c r="BA1412" i="1"/>
  <c r="BA1411" i="1"/>
  <c r="BA1408" i="1"/>
  <c r="BA1407" i="1"/>
  <c r="BA1404" i="1"/>
  <c r="BA1403" i="1"/>
  <c r="BA1400" i="1"/>
  <c r="BA1399" i="1"/>
  <c r="BA1396" i="1"/>
  <c r="BA1395" i="1"/>
  <c r="BA1392" i="1"/>
  <c r="BA1391" i="1"/>
  <c r="BA1388" i="1"/>
  <c r="BA1387" i="1"/>
  <c r="BA1384" i="1"/>
  <c r="BA1383" i="1"/>
  <c r="BA1380" i="1"/>
  <c r="BA1379" i="1"/>
  <c r="BA1376" i="1"/>
  <c r="BA1375" i="1"/>
  <c r="BA1372" i="1"/>
  <c r="BA1371" i="1"/>
  <c r="BA1368" i="1"/>
  <c r="BA1367" i="1"/>
  <c r="BA1364" i="1"/>
  <c r="BA1363" i="1"/>
  <c r="BA1360" i="1"/>
  <c r="BA1359" i="1"/>
  <c r="BA1356" i="1"/>
  <c r="BA1355" i="1"/>
  <c r="BA1352" i="1"/>
  <c r="BA1351" i="1"/>
  <c r="BA1348" i="1"/>
  <c r="BA1347" i="1"/>
  <c r="BA1344" i="1"/>
  <c r="BA1343" i="1"/>
  <c r="BA1340" i="1"/>
  <c r="BA1339" i="1"/>
  <c r="BA1336" i="1"/>
  <c r="BA1335" i="1"/>
  <c r="BA1332" i="1"/>
  <c r="BA1331" i="1"/>
  <c r="BA1328" i="1"/>
  <c r="BA1327" i="1"/>
  <c r="BA1324" i="1"/>
  <c r="BA1323" i="1"/>
  <c r="BA1320" i="1"/>
  <c r="BA1319" i="1"/>
  <c r="BA1316" i="1"/>
  <c r="BA1315" i="1"/>
  <c r="BA1312" i="1"/>
  <c r="BA1311" i="1"/>
  <c r="BA1308" i="1"/>
  <c r="BA1307" i="1"/>
  <c r="BA1304" i="1"/>
  <c r="BA1303" i="1"/>
  <c r="BA1300" i="1"/>
  <c r="BA1299" i="1"/>
  <c r="BA1296" i="1"/>
  <c r="BA1295" i="1"/>
  <c r="BA1292" i="1"/>
  <c r="BA1291" i="1"/>
  <c r="BA1288" i="1"/>
  <c r="BA1287" i="1"/>
  <c r="BA1284" i="1"/>
  <c r="BA1283" i="1"/>
  <c r="BA1280" i="1"/>
  <c r="BA1279" i="1"/>
  <c r="BA1276" i="1"/>
  <c r="BA1275" i="1"/>
  <c r="BA1272" i="1"/>
  <c r="BA1271" i="1"/>
  <c r="BA1268" i="1"/>
  <c r="BA1267" i="1"/>
  <c r="BA1264" i="1"/>
  <c r="BA1263" i="1"/>
  <c r="BA1260" i="1"/>
  <c r="BA1259" i="1"/>
  <c r="BA1256" i="1"/>
  <c r="BA1255" i="1"/>
  <c r="BA1252" i="1"/>
  <c r="BA1251" i="1"/>
  <c r="BA1248" i="1"/>
  <c r="BA1247" i="1"/>
  <c r="BA1244" i="1"/>
  <c r="BA1243" i="1"/>
  <c r="BA1240" i="1"/>
  <c r="BA1239" i="1"/>
  <c r="BA1236" i="1"/>
  <c r="BA1235" i="1"/>
  <c r="BA1232" i="1"/>
  <c r="BA1231" i="1"/>
  <c r="BA1228" i="1"/>
  <c r="BA1227" i="1"/>
  <c r="BA1196" i="1"/>
  <c r="BA1195" i="1"/>
  <c r="BA1192" i="1"/>
  <c r="BA1191" i="1"/>
  <c r="BA1188" i="1"/>
  <c r="BA1187" i="1"/>
  <c r="BA1184" i="1"/>
  <c r="BA1183" i="1"/>
  <c r="BA1180" i="1"/>
  <c r="BA1179" i="1"/>
  <c r="BA1176" i="1"/>
  <c r="BA1175" i="1"/>
  <c r="BA1172" i="1"/>
  <c r="BA1171" i="1"/>
  <c r="BA1168" i="1"/>
  <c r="BA1167" i="1"/>
  <c r="BA1164" i="1"/>
  <c r="BA1163" i="1"/>
  <c r="BA1160" i="1"/>
  <c r="BA1159" i="1"/>
  <c r="BA1156" i="1"/>
  <c r="BA1155" i="1"/>
  <c r="BA1152" i="1"/>
  <c r="BA1151" i="1"/>
  <c r="BA1148" i="1"/>
  <c r="BA1147" i="1"/>
  <c r="BA1144" i="1"/>
  <c r="BA1143" i="1"/>
  <c r="BA1142" i="1"/>
  <c r="BA1141" i="1"/>
  <c r="BA1136" i="1"/>
  <c r="BA1135" i="1"/>
  <c r="BA1134" i="1"/>
  <c r="BA1133" i="1"/>
  <c r="BA1128" i="1"/>
  <c r="BA1127" i="1"/>
  <c r="BA1126" i="1"/>
  <c r="BA1125" i="1"/>
  <c r="BA1120" i="1"/>
  <c r="BA1119" i="1"/>
  <c r="BA1118" i="1"/>
  <c r="BA1117" i="1"/>
  <c r="BA1112" i="1"/>
  <c r="BA1111" i="1"/>
  <c r="BA1110" i="1"/>
  <c r="BA1109" i="1"/>
  <c r="BA1104" i="1"/>
  <c r="BA1103" i="1"/>
  <c r="BA1102" i="1"/>
  <c r="BA1101" i="1"/>
  <c r="BA1096" i="1"/>
  <c r="BA1095" i="1"/>
  <c r="BA1094" i="1"/>
  <c r="BA1093" i="1"/>
  <c r="BA1088" i="1"/>
  <c r="BA1087" i="1"/>
  <c r="BA1086" i="1"/>
  <c r="BA1085" i="1"/>
  <c r="BA1080" i="1"/>
  <c r="BA1079" i="1"/>
  <c r="BA1078" i="1"/>
  <c r="BA1077" i="1"/>
  <c r="BA1074" i="1"/>
  <c r="BA1073" i="1"/>
  <c r="BA1070" i="1"/>
  <c r="BA1069" i="1"/>
  <c r="BA1066" i="1"/>
  <c r="BA1065" i="1"/>
  <c r="BA1062" i="1"/>
  <c r="BA1061" i="1"/>
  <c r="BA1058" i="1"/>
  <c r="BA1057" i="1"/>
  <c r="BA1054" i="1"/>
  <c r="BA1053" i="1"/>
  <c r="BA1050" i="1"/>
  <c r="BA1049" i="1"/>
  <c r="BA1046" i="1"/>
  <c r="BA1045" i="1"/>
  <c r="BA1042" i="1"/>
  <c r="BA1041" i="1"/>
  <c r="BA1038" i="1"/>
  <c r="BA1037" i="1"/>
  <c r="BA1034" i="1"/>
  <c r="BA1033" i="1"/>
  <c r="BA1030" i="1"/>
  <c r="BA1029" i="1"/>
  <c r="BA1026" i="1"/>
  <c r="BA1025" i="1"/>
  <c r="BA1022" i="1"/>
  <c r="BA1021" i="1"/>
  <c r="BA1018" i="1"/>
  <c r="BA1017" i="1"/>
  <c r="BA1014" i="1"/>
  <c r="BA1013" i="1"/>
  <c r="BA1010" i="1"/>
  <c r="BA1009" i="1"/>
  <c r="BA1006" i="1"/>
  <c r="BA1005" i="1"/>
  <c r="BA1002" i="1"/>
  <c r="BA1001" i="1"/>
  <c r="BA998" i="1"/>
  <c r="BA997" i="1"/>
  <c r="BA994" i="1"/>
  <c r="BA993" i="1"/>
  <c r="BA990" i="1"/>
  <c r="BA989" i="1"/>
  <c r="BA986" i="1"/>
  <c r="BA985" i="1"/>
  <c r="BA982" i="1"/>
  <c r="BA981" i="1"/>
  <c r="BA978" i="1"/>
  <c r="BA977" i="1"/>
  <c r="BA974" i="1"/>
  <c r="BA973" i="1"/>
  <c r="BA970" i="1"/>
  <c r="BA969" i="1"/>
  <c r="BA966" i="1"/>
  <c r="BA965" i="1"/>
  <c r="BA962" i="1"/>
  <c r="BA961" i="1"/>
  <c r="BA958" i="1"/>
  <c r="BA957" i="1"/>
  <c r="BA954" i="1"/>
  <c r="BA953" i="1"/>
  <c r="BA950" i="1"/>
  <c r="BA949" i="1"/>
  <c r="BA946" i="1"/>
  <c r="BA945" i="1"/>
  <c r="BA942" i="1"/>
  <c r="BA941" i="1"/>
  <c r="BA938" i="1"/>
  <c r="BA937" i="1"/>
  <c r="BA934" i="1"/>
  <c r="BA933" i="1"/>
  <c r="BA930" i="1"/>
  <c r="BA929" i="1"/>
  <c r="BA926" i="1"/>
  <c r="BA925" i="1"/>
  <c r="BA922" i="1"/>
  <c r="BA921" i="1"/>
  <c r="BA918" i="1"/>
  <c r="BA917" i="1"/>
  <c r="BA914" i="1"/>
  <c r="BA913" i="1"/>
  <c r="BA910" i="1"/>
  <c r="BA909" i="1"/>
  <c r="BA906" i="1"/>
  <c r="BA905" i="1"/>
  <c r="BA902" i="1"/>
  <c r="BA901" i="1"/>
  <c r="BA898" i="1"/>
  <c r="BA897" i="1"/>
  <c r="BA894" i="1"/>
  <c r="BA893" i="1"/>
  <c r="BA890" i="1"/>
  <c r="BA889" i="1"/>
  <c r="BA886" i="1"/>
  <c r="BA885" i="1"/>
  <c r="BA884" i="1"/>
  <c r="BA879" i="1"/>
  <c r="BA878" i="1"/>
  <c r="BA877" i="1"/>
  <c r="BA876" i="1"/>
  <c r="BA871" i="1"/>
  <c r="BA870" i="1"/>
  <c r="BA869" i="1"/>
  <c r="BA868" i="1"/>
  <c r="BA863" i="1"/>
  <c r="BA862" i="1"/>
  <c r="BA861" i="1"/>
  <c r="BA860" i="1"/>
  <c r="BA855" i="1"/>
  <c r="BA854" i="1"/>
  <c r="BA853" i="1"/>
  <c r="BA852" i="1"/>
  <c r="BA847" i="1"/>
  <c r="BA846" i="1"/>
  <c r="BA845" i="1"/>
  <c r="BA844" i="1"/>
  <c r="BA839" i="1"/>
  <c r="BA838" i="1"/>
  <c r="BA837" i="1"/>
  <c r="BA836" i="1"/>
  <c r="BA831" i="1"/>
  <c r="BA830" i="1"/>
  <c r="BA829" i="1"/>
  <c r="BA828" i="1"/>
  <c r="BA823" i="1"/>
  <c r="BA822" i="1"/>
  <c r="BA821" i="1"/>
  <c r="BA820" i="1"/>
  <c r="BA815" i="1"/>
  <c r="BA814" i="1"/>
  <c r="BA813" i="1"/>
  <c r="BA812" i="1"/>
  <c r="BA807" i="1"/>
  <c r="BA806" i="1"/>
  <c r="BA805" i="1"/>
  <c r="BA804" i="1"/>
  <c r="BA799" i="1"/>
  <c r="BA798" i="1"/>
  <c r="BA797" i="1"/>
  <c r="BA796" i="1"/>
  <c r="BA791" i="1"/>
  <c r="BA790" i="1"/>
  <c r="BA789" i="1"/>
  <c r="BA788" i="1"/>
  <c r="BA783" i="1"/>
  <c r="BA782" i="1"/>
  <c r="BA781" i="1"/>
  <c r="BA780" i="1"/>
  <c r="BA775" i="1"/>
  <c r="BA774" i="1"/>
  <c r="BA773" i="1"/>
  <c r="BA772" i="1"/>
  <c r="BA767" i="1"/>
  <c r="BA766" i="1"/>
  <c r="BA765" i="1"/>
  <c r="BA764" i="1"/>
  <c r="BA759" i="1"/>
  <c r="BA758" i="1"/>
  <c r="BA757" i="1"/>
  <c r="BA756" i="1"/>
  <c r="BA751" i="1"/>
  <c r="BA750" i="1"/>
  <c r="BA749" i="1"/>
  <c r="BA748" i="1"/>
  <c r="BA743" i="1"/>
  <c r="BA742" i="1"/>
  <c r="BA741" i="1"/>
  <c r="BA740" i="1"/>
  <c r="BA735" i="1"/>
  <c r="BA734" i="1"/>
  <c r="BA733" i="1"/>
  <c r="BA732" i="1"/>
  <c r="BA727" i="1"/>
  <c r="BA726" i="1"/>
  <c r="BA725" i="1"/>
  <c r="BA724" i="1"/>
  <c r="BA719" i="1"/>
  <c r="BA718" i="1"/>
  <c r="BA717" i="1"/>
  <c r="BA716" i="1"/>
  <c r="BA711" i="1"/>
  <c r="BA710" i="1"/>
  <c r="BA709" i="1"/>
  <c r="BA708" i="1"/>
  <c r="BA703" i="1"/>
  <c r="BA702" i="1"/>
  <c r="BA701" i="1"/>
  <c r="BA700" i="1"/>
  <c r="BA695" i="1"/>
  <c r="BA694" i="1"/>
  <c r="BA693" i="1"/>
  <c r="BA692" i="1"/>
  <c r="BA687" i="1"/>
  <c r="BA686" i="1"/>
  <c r="BA685" i="1"/>
  <c r="BA684" i="1"/>
  <c r="BA679" i="1"/>
  <c r="BA678" i="1"/>
  <c r="BA677" i="1"/>
  <c r="BA676" i="1"/>
  <c r="BA671" i="1"/>
  <c r="BA670" i="1"/>
  <c r="BA669" i="1"/>
  <c r="BA668" i="1"/>
  <c r="BA663" i="1"/>
  <c r="BA662" i="1"/>
  <c r="BA661" i="1"/>
  <c r="BA660" i="1"/>
  <c r="BA655" i="1"/>
  <c r="BA654" i="1"/>
  <c r="BA653" i="1"/>
  <c r="BA652" i="1"/>
  <c r="BA647" i="1"/>
  <c r="BA646" i="1"/>
  <c r="BA645" i="1"/>
  <c r="BA644" i="1"/>
  <c r="BA639" i="1"/>
  <c r="BA638" i="1"/>
  <c r="BA635" i="1"/>
  <c r="BA634" i="1"/>
  <c r="BA631" i="1"/>
  <c r="BA630" i="1"/>
  <c r="BA627" i="1"/>
  <c r="BA626" i="1"/>
  <c r="BA623" i="1"/>
  <c r="BA622" i="1"/>
  <c r="BA619" i="1"/>
  <c r="BA618" i="1"/>
  <c r="BA615" i="1"/>
  <c r="BA614" i="1"/>
  <c r="BA611" i="1"/>
  <c r="BA610" i="1"/>
  <c r="BA607" i="1"/>
  <c r="BA606" i="1"/>
  <c r="BA603" i="1"/>
  <c r="BA602" i="1"/>
  <c r="BA599" i="1"/>
  <c r="BA598" i="1"/>
  <c r="BA595" i="1"/>
  <c r="BA594" i="1"/>
  <c r="BA591" i="1"/>
  <c r="BA590" i="1"/>
  <c r="BA587" i="1"/>
  <c r="BA586" i="1"/>
  <c r="BA583" i="1"/>
  <c r="BA580" i="1"/>
  <c r="BA579" i="1"/>
  <c r="BA576" i="1"/>
  <c r="BA575" i="1"/>
  <c r="BA572" i="1"/>
  <c r="BA571" i="1"/>
  <c r="BA568" i="1"/>
  <c r="BA567" i="1"/>
  <c r="BA564" i="1"/>
  <c r="BA563" i="1"/>
  <c r="BA560" i="1"/>
  <c r="BA559" i="1"/>
  <c r="BA556" i="1"/>
  <c r="BA555" i="1"/>
  <c r="BA552" i="1"/>
  <c r="BA551" i="1"/>
  <c r="BA548" i="1"/>
  <c r="BA547" i="1"/>
  <c r="BA544" i="1"/>
  <c r="BA543" i="1"/>
  <c r="BA540" i="1"/>
  <c r="BA539" i="1"/>
  <c r="BA536" i="1"/>
  <c r="BA535" i="1"/>
  <c r="BA532" i="1"/>
  <c r="BA531" i="1"/>
  <c r="BA528" i="1"/>
  <c r="BA527" i="1"/>
  <c r="BA520" i="1"/>
  <c r="BA519" i="1"/>
  <c r="BA518" i="1"/>
  <c r="BA517" i="1"/>
  <c r="BA516" i="1"/>
  <c r="BA515" i="1"/>
  <c r="BA514" i="1"/>
  <c r="BA513" i="1"/>
  <c r="BA504" i="1"/>
  <c r="BA503" i="1"/>
  <c r="BA502" i="1"/>
  <c r="BA501" i="1"/>
  <c r="BA500" i="1"/>
  <c r="BA499" i="1"/>
  <c r="BA498" i="1"/>
  <c r="BA497" i="1"/>
  <c r="BA488" i="1"/>
  <c r="BA487" i="1"/>
  <c r="BA486" i="1"/>
  <c r="BA485" i="1"/>
  <c r="BA484" i="1"/>
  <c r="BA483" i="1"/>
  <c r="BA482" i="1"/>
  <c r="BA481" i="1"/>
  <c r="BA472" i="1"/>
  <c r="BA471" i="1"/>
  <c r="BA470" i="1"/>
  <c r="BA469" i="1"/>
  <c r="BA468" i="1"/>
  <c r="BA467" i="1"/>
  <c r="BA466" i="1"/>
  <c r="BA465" i="1"/>
  <c r="BA460" i="1"/>
  <c r="BA459" i="1"/>
  <c r="BA456" i="1"/>
  <c r="BA455" i="1"/>
  <c r="BA452" i="1"/>
  <c r="BA451" i="1"/>
  <c r="BA448" i="1"/>
  <c r="BA447" i="1"/>
  <c r="BA444" i="1"/>
  <c r="BA443" i="1"/>
  <c r="BA440" i="1"/>
  <c r="BA439" i="1"/>
  <c r="BA436" i="1"/>
  <c r="BA435" i="1"/>
  <c r="BA432" i="1"/>
  <c r="BA431" i="1"/>
  <c r="BA428" i="1"/>
  <c r="BA427" i="1"/>
  <c r="BA424" i="1"/>
  <c r="BA423" i="1"/>
  <c r="BA420" i="1"/>
  <c r="BA419" i="1"/>
  <c r="BA416" i="1"/>
  <c r="BA415" i="1"/>
  <c r="BA412" i="1"/>
  <c r="BA411" i="1"/>
  <c r="BA408" i="1"/>
  <c r="BA407" i="1"/>
  <c r="BA404" i="1"/>
  <c r="BA403" i="1"/>
  <c r="BA400" i="1"/>
  <c r="BA399" i="1"/>
  <c r="BA396" i="1"/>
  <c r="BA395" i="1"/>
  <c r="BA392" i="1"/>
  <c r="BA391" i="1"/>
  <c r="BA388" i="1"/>
  <c r="BA387" i="1"/>
  <c r="BA384" i="1"/>
  <c r="BA383" i="1"/>
  <c r="BA380" i="1"/>
  <c r="BA379" i="1"/>
  <c r="BA376" i="1"/>
  <c r="BA375" i="1"/>
  <c r="BA372" i="1"/>
  <c r="BA371" i="1"/>
  <c r="BA368" i="1"/>
  <c r="BA367" i="1"/>
  <c r="BA362" i="1"/>
  <c r="BA361" i="1"/>
  <c r="BA360" i="1"/>
  <c r="BA359" i="1"/>
  <c r="BA354" i="1"/>
  <c r="BA353" i="1"/>
  <c r="BA352" i="1"/>
  <c r="BA351" i="1"/>
  <c r="BA346" i="1"/>
  <c r="BA345" i="1"/>
  <c r="BA344" i="1"/>
  <c r="BA343" i="1"/>
  <c r="BA338" i="1"/>
  <c r="BA337" i="1"/>
  <c r="BA336" i="1"/>
  <c r="BA335" i="1"/>
  <c r="BA330" i="1"/>
  <c r="BA329" i="1"/>
  <c r="BA328" i="1"/>
  <c r="BA327" i="1"/>
  <c r="BA326" i="1"/>
  <c r="BA325" i="1"/>
  <c r="BA324" i="1"/>
  <c r="BA323" i="1"/>
  <c r="BA314" i="1"/>
  <c r="BA313" i="1"/>
  <c r="BA312" i="1"/>
  <c r="BA311" i="1"/>
  <c r="BA310" i="1"/>
  <c r="BA309" i="1"/>
  <c r="BA308" i="1"/>
  <c r="BA307" i="1"/>
  <c r="BA304" i="1"/>
  <c r="BA303" i="1"/>
  <c r="BA300" i="1"/>
  <c r="BA299" i="1"/>
  <c r="BA296" i="1"/>
  <c r="BA295" i="1"/>
  <c r="BA292" i="1"/>
  <c r="BA291" i="1"/>
  <c r="BA288" i="1"/>
  <c r="BA287" i="1"/>
  <c r="BA284" i="1"/>
  <c r="BA283" i="1"/>
  <c r="BA280" i="1"/>
  <c r="BA279" i="1"/>
  <c r="BA276" i="1"/>
  <c r="BA275" i="1"/>
  <c r="BA272" i="1"/>
  <c r="BA271" i="1"/>
  <c r="BA268" i="1"/>
  <c r="BA267" i="1"/>
  <c r="BA264" i="1"/>
  <c r="BA263" i="1"/>
  <c r="BA260" i="1"/>
  <c r="BA259" i="1"/>
  <c r="BA256" i="1"/>
  <c r="BA255" i="1"/>
  <c r="BA252" i="1"/>
  <c r="BA251" i="1"/>
  <c r="BA248" i="1"/>
  <c r="BA247" i="1"/>
  <c r="BA244" i="1"/>
  <c r="BA243" i="1"/>
  <c r="BA240" i="1"/>
  <c r="BA239" i="1"/>
  <c r="BA236" i="1"/>
  <c r="BA235" i="1"/>
  <c r="BA232" i="1"/>
  <c r="BA231" i="1"/>
  <c r="BA228" i="1"/>
  <c r="BA227" i="1"/>
  <c r="BA224" i="1"/>
  <c r="BA223" i="1"/>
  <c r="BA220" i="1"/>
  <c r="BA219" i="1"/>
  <c r="BA216" i="1"/>
  <c r="BA215" i="1"/>
  <c r="BA212" i="1"/>
  <c r="BA211" i="1"/>
  <c r="BA208" i="1"/>
  <c r="BA203" i="1"/>
  <c r="BA202" i="1"/>
  <c r="BA201" i="1"/>
  <c r="BA200" i="1"/>
  <c r="BA195" i="1"/>
  <c r="BA194" i="1"/>
  <c r="BA193" i="1"/>
  <c r="BA192" i="1"/>
  <c r="BA187" i="1"/>
  <c r="BA186" i="1"/>
  <c r="BA185" i="1"/>
  <c r="BA184" i="1"/>
  <c r="BA179" i="1"/>
  <c r="BA178" i="1"/>
  <c r="BA177" i="1"/>
  <c r="BA176" i="1"/>
  <c r="BA175" i="1"/>
  <c r="BA174" i="1"/>
  <c r="BA173" i="1"/>
  <c r="BA172" i="1"/>
  <c r="BA171" i="1"/>
  <c r="BA170" i="1"/>
  <c r="BA169" i="1"/>
  <c r="BA168" i="1"/>
  <c r="BA167" i="1"/>
  <c r="BA166" i="1"/>
  <c r="BA165" i="1"/>
  <c r="BA164" i="1"/>
  <c r="BA163" i="1"/>
  <c r="BA162" i="1"/>
  <c r="BA161" i="1"/>
  <c r="BA160" i="1"/>
  <c r="BA159" i="1"/>
  <c r="BA158" i="1"/>
  <c r="BA157" i="1"/>
  <c r="BA156" i="1"/>
  <c r="BA155" i="1"/>
  <c r="BA154" i="1"/>
  <c r="BA153" i="1"/>
  <c r="BA152" i="1"/>
  <c r="BA151" i="1"/>
  <c r="BA150" i="1"/>
  <c r="BA149" i="1"/>
  <c r="BA148" i="1"/>
  <c r="BA147" i="1"/>
  <c r="BA146" i="1"/>
  <c r="BA145" i="1"/>
  <c r="BA144" i="1"/>
  <c r="BA143" i="1"/>
  <c r="BA142" i="1"/>
  <c r="BA141" i="1"/>
  <c r="BA140" i="1"/>
  <c r="BA139" i="1"/>
  <c r="BA138" i="1"/>
  <c r="BA137" i="1"/>
  <c r="BA136" i="1"/>
  <c r="BA135" i="1"/>
  <c r="BA134" i="1"/>
  <c r="BA133" i="1"/>
  <c r="BA132" i="1"/>
  <c r="BA131" i="1"/>
  <c r="BA130" i="1"/>
  <c r="BA129" i="1"/>
  <c r="BA128" i="1"/>
  <c r="BA127" i="1"/>
  <c r="BA126" i="1"/>
  <c r="BA125" i="1"/>
  <c r="BA124" i="1"/>
  <c r="BA123" i="1"/>
  <c r="BA122" i="1"/>
  <c r="BA121" i="1"/>
  <c r="BA120" i="1"/>
  <c r="BA119" i="1"/>
  <c r="BA118" i="1"/>
  <c r="BA117" i="1"/>
  <c r="BA116" i="1"/>
  <c r="BA115" i="1"/>
  <c r="BA114" i="1"/>
  <c r="BA113" i="1"/>
  <c r="BA112" i="1"/>
  <c r="BA111" i="1"/>
  <c r="BA110" i="1"/>
  <c r="BA109" i="1"/>
  <c r="BA108" i="1"/>
  <c r="BA107" i="1"/>
  <c r="BA106" i="1"/>
  <c r="BA105" i="1"/>
  <c r="BA104" i="1"/>
  <c r="BA103" i="1"/>
  <c r="BA102" i="1"/>
  <c r="BA101" i="1"/>
  <c r="BA100" i="1"/>
  <c r="BA99" i="1"/>
  <c r="BA98" i="1"/>
  <c r="BA97" i="1"/>
  <c r="BA96" i="1"/>
  <c r="BA95" i="1"/>
  <c r="BA94" i="1"/>
  <c r="AN178" i="1"/>
  <c r="AP178" i="1"/>
  <c r="AN176" i="1"/>
  <c r="AP176" i="1"/>
  <c r="AN174" i="1"/>
  <c r="AP174" i="1"/>
  <c r="AN172" i="1"/>
  <c r="AP172" i="1"/>
  <c r="AN170" i="1"/>
  <c r="AP170" i="1"/>
  <c r="AN168" i="1"/>
  <c r="AP168" i="1"/>
  <c r="AN166" i="1"/>
  <c r="AP166" i="1"/>
  <c r="AN164" i="1"/>
  <c r="AP164" i="1"/>
  <c r="AN162" i="1"/>
  <c r="AP162" i="1"/>
  <c r="AN160" i="1"/>
  <c r="AP160" i="1"/>
  <c r="AN158" i="1"/>
  <c r="AP158" i="1"/>
  <c r="AN156" i="1"/>
  <c r="AP156" i="1"/>
  <c r="AN154" i="1"/>
  <c r="AP154" i="1"/>
  <c r="AN152" i="1"/>
  <c r="AP152" i="1"/>
  <c r="AN150" i="1"/>
  <c r="AP150" i="1"/>
  <c r="AN148" i="1"/>
  <c r="AP148" i="1"/>
  <c r="AN146" i="1"/>
  <c r="AP146" i="1"/>
  <c r="AN144" i="1"/>
  <c r="AP144" i="1"/>
  <c r="AN142" i="1"/>
  <c r="AP142" i="1"/>
  <c r="AN140" i="1"/>
  <c r="AP140" i="1"/>
  <c r="AN138" i="1"/>
  <c r="AP138" i="1"/>
  <c r="AN136" i="1"/>
  <c r="AP136" i="1"/>
  <c r="AN134" i="1"/>
  <c r="AP134" i="1"/>
  <c r="AN132" i="1"/>
  <c r="AP132" i="1"/>
  <c r="AN130" i="1"/>
  <c r="AP130" i="1"/>
  <c r="AN128" i="1"/>
  <c r="AP128" i="1"/>
  <c r="AN126" i="1"/>
  <c r="AP126" i="1"/>
  <c r="AN124" i="1"/>
  <c r="AP124" i="1"/>
  <c r="AN122" i="1"/>
  <c r="AP122" i="1"/>
  <c r="AN120" i="1"/>
  <c r="AP120" i="1"/>
  <c r="AN118" i="1"/>
  <c r="AP118" i="1"/>
  <c r="AN116" i="1"/>
  <c r="AP116" i="1"/>
  <c r="AN114" i="1"/>
  <c r="AP114" i="1"/>
  <c r="AN112" i="1"/>
  <c r="AP112" i="1"/>
  <c r="AN110" i="1"/>
  <c r="AP110" i="1"/>
  <c r="AN108" i="1"/>
  <c r="AP108" i="1"/>
  <c r="AN106" i="1"/>
  <c r="AP106" i="1"/>
  <c r="AN104" i="1"/>
  <c r="AP104" i="1"/>
  <c r="AN102" i="1"/>
  <c r="AP102" i="1"/>
  <c r="AN100" i="1"/>
  <c r="AP100" i="1"/>
  <c r="AN98" i="1"/>
  <c r="AP98" i="1"/>
  <c r="AN96" i="1"/>
  <c r="AP96" i="1"/>
  <c r="AP94" i="1"/>
  <c r="AN3999" i="1"/>
  <c r="AP3999" i="1"/>
  <c r="AN3997" i="1"/>
  <c r="AP3997" i="1"/>
  <c r="AN3995" i="1"/>
  <c r="AP3995" i="1"/>
  <c r="AN3993" i="1"/>
  <c r="AP3993" i="1"/>
  <c r="AN3991" i="1"/>
  <c r="AP3991" i="1"/>
  <c r="AN3989" i="1"/>
  <c r="AP3989" i="1"/>
  <c r="AN3987" i="1"/>
  <c r="AP3987" i="1"/>
  <c r="AN3985" i="1"/>
  <c r="AP3985" i="1"/>
  <c r="AN3983" i="1"/>
  <c r="AP3983" i="1"/>
  <c r="AN3981" i="1"/>
  <c r="AP3981" i="1"/>
  <c r="AN3979" i="1"/>
  <c r="AP3979" i="1"/>
  <c r="AN3977" i="1"/>
  <c r="AP3977" i="1"/>
  <c r="AN3975" i="1"/>
  <c r="AP3975" i="1"/>
  <c r="AN3973" i="1"/>
  <c r="AP3973" i="1"/>
  <c r="AN3971" i="1"/>
  <c r="AP3971" i="1"/>
  <c r="AN3969" i="1"/>
  <c r="AP3969" i="1"/>
  <c r="AN3967" i="1"/>
  <c r="AP3967" i="1"/>
  <c r="AN3965" i="1"/>
  <c r="AP3965" i="1"/>
  <c r="AN3963" i="1"/>
  <c r="AP3963" i="1"/>
  <c r="AN3961" i="1"/>
  <c r="AP3961" i="1"/>
  <c r="AN3959" i="1"/>
  <c r="AP3959" i="1"/>
  <c r="AN3957" i="1"/>
  <c r="AP3957" i="1"/>
  <c r="AN3955" i="1"/>
  <c r="AP3955" i="1"/>
  <c r="AN3953" i="1"/>
  <c r="AP3953" i="1"/>
  <c r="AN3951" i="1"/>
  <c r="AP3951" i="1"/>
  <c r="AN3949" i="1"/>
  <c r="AP3949" i="1"/>
  <c r="AN3947" i="1"/>
  <c r="AP3947" i="1"/>
  <c r="AN3945" i="1"/>
  <c r="AP3945" i="1"/>
  <c r="AN3943" i="1"/>
  <c r="AP3943" i="1"/>
  <c r="AN3941" i="1"/>
  <c r="AP3941" i="1"/>
  <c r="AN3939" i="1"/>
  <c r="AP3939" i="1"/>
  <c r="AN3937" i="1"/>
  <c r="AP3937" i="1"/>
  <c r="AN3935" i="1"/>
  <c r="AP3935" i="1"/>
  <c r="AN3933" i="1"/>
  <c r="AP3933" i="1"/>
  <c r="AN3931" i="1"/>
  <c r="AP3931" i="1"/>
  <c r="AN3929" i="1"/>
  <c r="AP3929" i="1"/>
  <c r="AN3927" i="1"/>
  <c r="AP3927" i="1"/>
  <c r="AN3925" i="1"/>
  <c r="AP3925" i="1"/>
  <c r="AN3923" i="1"/>
  <c r="AP3923" i="1"/>
  <c r="AN3921" i="1"/>
  <c r="AP3921" i="1"/>
  <c r="AN3919" i="1"/>
  <c r="AP3919" i="1"/>
  <c r="AN3917" i="1"/>
  <c r="AP3917" i="1"/>
  <c r="AN3915" i="1"/>
  <c r="AP3915" i="1"/>
  <c r="AN3913" i="1"/>
  <c r="AP3913" i="1"/>
  <c r="AN3911" i="1"/>
  <c r="AP3911" i="1"/>
  <c r="AN3909" i="1"/>
  <c r="AP3909" i="1"/>
  <c r="AN3907" i="1"/>
  <c r="AP3907" i="1"/>
  <c r="AN3905" i="1"/>
  <c r="AP3905" i="1"/>
  <c r="AN3903" i="1"/>
  <c r="AP3903" i="1"/>
  <c r="AN3901" i="1"/>
  <c r="AP3901" i="1"/>
  <c r="AN3899" i="1"/>
  <c r="AP3899" i="1"/>
  <c r="AN3897" i="1"/>
  <c r="AP3897" i="1"/>
  <c r="AN3895" i="1"/>
  <c r="AP3895" i="1"/>
  <c r="AN3893" i="1"/>
  <c r="AP3893" i="1"/>
  <c r="AN3891" i="1"/>
  <c r="AP3891" i="1"/>
  <c r="AN3889" i="1"/>
  <c r="AP3889" i="1"/>
  <c r="AN3887" i="1"/>
  <c r="AP3887" i="1"/>
  <c r="AN3885" i="1"/>
  <c r="AP3885" i="1"/>
  <c r="AN3883" i="1"/>
  <c r="AP3883" i="1"/>
  <c r="AN3881" i="1"/>
  <c r="AP3881" i="1"/>
  <c r="AN3879" i="1"/>
  <c r="AP3879" i="1"/>
  <c r="AN3877" i="1"/>
  <c r="AP3877" i="1"/>
  <c r="AN3875" i="1"/>
  <c r="AP3875" i="1"/>
  <c r="AN3873" i="1"/>
  <c r="AP3873" i="1"/>
  <c r="AN3871" i="1"/>
  <c r="AP3871" i="1"/>
  <c r="AN3869" i="1"/>
  <c r="AP3869" i="1"/>
  <c r="AN3867" i="1"/>
  <c r="AP3867" i="1"/>
  <c r="AN3865" i="1"/>
  <c r="AP3865" i="1"/>
  <c r="AN3863" i="1"/>
  <c r="AP3863" i="1"/>
  <c r="AN3861" i="1"/>
  <c r="AP3861" i="1"/>
  <c r="AN3859" i="1"/>
  <c r="AP3859" i="1"/>
  <c r="AN3857" i="1"/>
  <c r="AP3857" i="1"/>
  <c r="AN3855" i="1"/>
  <c r="AP3855" i="1"/>
  <c r="AN3853" i="1"/>
  <c r="AP3853" i="1"/>
  <c r="AN3851" i="1"/>
  <c r="AP3851" i="1"/>
  <c r="AN3849" i="1"/>
  <c r="AP3849" i="1"/>
  <c r="AN3847" i="1"/>
  <c r="AP3847" i="1"/>
  <c r="AN3845" i="1"/>
  <c r="AP3845" i="1"/>
  <c r="AN3843" i="1"/>
  <c r="AP3843" i="1"/>
  <c r="AN3841" i="1"/>
  <c r="AP3841" i="1"/>
  <c r="AN3839" i="1"/>
  <c r="AP3839" i="1"/>
  <c r="AN3837" i="1"/>
  <c r="AP3837" i="1"/>
  <c r="AN3835" i="1"/>
  <c r="AP3835" i="1"/>
  <c r="AN3833" i="1"/>
  <c r="AP3833" i="1"/>
  <c r="AN3831" i="1"/>
  <c r="AP3831" i="1"/>
  <c r="AN3829" i="1"/>
  <c r="AP3829" i="1"/>
  <c r="AN3827" i="1"/>
  <c r="AP3827" i="1"/>
  <c r="AN3825" i="1"/>
  <c r="AP3825" i="1"/>
  <c r="AN3823" i="1"/>
  <c r="AP3823" i="1"/>
  <c r="AN3821" i="1"/>
  <c r="AP3821" i="1"/>
  <c r="AN3819" i="1"/>
  <c r="AP3819" i="1"/>
  <c r="AN3817" i="1"/>
  <c r="AP3817" i="1"/>
  <c r="AN3815" i="1"/>
  <c r="AP3815" i="1"/>
  <c r="AN3813" i="1"/>
  <c r="AP3813" i="1"/>
  <c r="AN3811" i="1"/>
  <c r="AP3811" i="1"/>
  <c r="AN3809" i="1"/>
  <c r="AP3809" i="1"/>
  <c r="AN3807" i="1"/>
  <c r="AP3807" i="1"/>
  <c r="AN3805" i="1"/>
  <c r="AP3805" i="1"/>
  <c r="AN3803" i="1"/>
  <c r="AP3803" i="1"/>
  <c r="AN3801" i="1"/>
  <c r="AP3801" i="1"/>
  <c r="AN3799" i="1"/>
  <c r="AP3799" i="1"/>
  <c r="AN3797" i="1"/>
  <c r="AP3797" i="1"/>
  <c r="AN3795" i="1"/>
  <c r="AP3795" i="1"/>
  <c r="AN3793" i="1"/>
  <c r="AP3793" i="1"/>
  <c r="AN3791" i="1"/>
  <c r="AP3791" i="1"/>
  <c r="AN3789" i="1"/>
  <c r="AP3789" i="1"/>
  <c r="AN3787" i="1"/>
  <c r="AP3787" i="1"/>
  <c r="AN3785" i="1"/>
  <c r="AP3785" i="1"/>
  <c r="AN3783" i="1"/>
  <c r="AP3783" i="1"/>
  <c r="AN3781" i="1"/>
  <c r="AP3781" i="1"/>
  <c r="AN3779" i="1"/>
  <c r="AP3779" i="1"/>
  <c r="AN3777" i="1"/>
  <c r="AP3777" i="1"/>
  <c r="AN3636" i="1"/>
  <c r="AP3636" i="1"/>
  <c r="AN3634" i="1"/>
  <c r="AP3634" i="1"/>
  <c r="AN3632" i="1"/>
  <c r="AP3632" i="1"/>
  <c r="AN3630" i="1"/>
  <c r="AP3630" i="1"/>
  <c r="AN3628" i="1"/>
  <c r="AP3628" i="1"/>
  <c r="AN3626" i="1"/>
  <c r="AP3626" i="1"/>
  <c r="AN3624" i="1"/>
  <c r="AP3624" i="1"/>
  <c r="AN3622" i="1"/>
  <c r="AP3622" i="1"/>
  <c r="AN3620" i="1"/>
  <c r="AP3620" i="1"/>
  <c r="AN3618" i="1"/>
  <c r="AP3618" i="1"/>
  <c r="AN3616" i="1"/>
  <c r="AP3616" i="1"/>
  <c r="AN3614" i="1"/>
  <c r="AP3614" i="1"/>
  <c r="AN3612" i="1"/>
  <c r="AP3612" i="1"/>
  <c r="AN3610" i="1"/>
  <c r="AP3610" i="1"/>
  <c r="AN3608" i="1"/>
  <c r="AP3608" i="1"/>
  <c r="AN3606" i="1"/>
  <c r="AP3606" i="1"/>
  <c r="AN3604" i="1"/>
  <c r="AP3604" i="1"/>
  <c r="AN3602" i="1"/>
  <c r="AP3602" i="1"/>
  <c r="AN3600" i="1"/>
  <c r="AP3600" i="1"/>
  <c r="AN3598" i="1"/>
  <c r="AP3598" i="1"/>
  <c r="AN3596" i="1"/>
  <c r="AP3596" i="1"/>
  <c r="AN3594" i="1"/>
  <c r="AP3594" i="1"/>
  <c r="AN3592" i="1"/>
  <c r="AP3592" i="1"/>
  <c r="AN3590" i="1"/>
  <c r="AP3590" i="1"/>
  <c r="AN3588" i="1"/>
  <c r="AP3588" i="1"/>
  <c r="AN3586" i="1"/>
  <c r="AP3586" i="1"/>
  <c r="AN3584" i="1"/>
  <c r="AP3584" i="1"/>
  <c r="AN3582" i="1"/>
  <c r="AP3582" i="1"/>
  <c r="AN3580" i="1"/>
  <c r="AP3580" i="1"/>
  <c r="AN3578" i="1"/>
  <c r="AP3578" i="1"/>
  <c r="AN3576" i="1"/>
  <c r="AP3576" i="1"/>
  <c r="AN3574" i="1"/>
  <c r="AP3574" i="1"/>
  <c r="AN3572" i="1"/>
  <c r="AP3572" i="1"/>
  <c r="AN3570" i="1"/>
  <c r="AP3570" i="1"/>
  <c r="AN3568" i="1"/>
  <c r="AP3568" i="1"/>
  <c r="AN3566" i="1"/>
  <c r="AP3566" i="1"/>
  <c r="AN3564" i="1"/>
  <c r="AP3564" i="1"/>
  <c r="AN3562" i="1"/>
  <c r="AP3562" i="1"/>
  <c r="AN3560" i="1"/>
  <c r="AP3560" i="1"/>
  <c r="AN3558" i="1"/>
  <c r="AP3558" i="1"/>
  <c r="AN3556" i="1"/>
  <c r="AP3556" i="1"/>
  <c r="AN3554" i="1"/>
  <c r="AP3554" i="1"/>
  <c r="AN3552" i="1"/>
  <c r="AP3552" i="1"/>
  <c r="AN3550" i="1"/>
  <c r="AP3550" i="1"/>
  <c r="AN3548" i="1"/>
  <c r="AP3548" i="1"/>
  <c r="AN3546" i="1"/>
  <c r="AP3546" i="1"/>
  <c r="AN3544" i="1"/>
  <c r="AP3544" i="1"/>
  <c r="AN3542" i="1"/>
  <c r="AP3542" i="1"/>
  <c r="AN3540" i="1"/>
  <c r="AP3540" i="1"/>
  <c r="AN3538" i="1"/>
  <c r="AP3538" i="1"/>
  <c r="AN3536" i="1"/>
  <c r="AP3536" i="1"/>
  <c r="AN3534" i="1"/>
  <c r="AP3534" i="1"/>
  <c r="AN3532" i="1"/>
  <c r="AP3532" i="1"/>
  <c r="AN3530" i="1"/>
  <c r="AP3530" i="1"/>
  <c r="AN3528" i="1"/>
  <c r="AP3528" i="1"/>
  <c r="AN3526" i="1"/>
  <c r="AP3526" i="1"/>
  <c r="AN3524" i="1"/>
  <c r="AP3524" i="1"/>
  <c r="AN3522" i="1"/>
  <c r="AP3522" i="1"/>
  <c r="AN3520" i="1"/>
  <c r="AP3520" i="1"/>
  <c r="AN3518" i="1"/>
  <c r="AP3518" i="1"/>
  <c r="AN3516" i="1"/>
  <c r="AP3516" i="1"/>
  <c r="AN3514" i="1"/>
  <c r="AP3514" i="1"/>
  <c r="AN3512" i="1"/>
  <c r="AP3512" i="1"/>
  <c r="AN3510" i="1"/>
  <c r="AP3510" i="1"/>
  <c r="AN3508" i="1"/>
  <c r="AP3508" i="1"/>
  <c r="AN3506" i="1"/>
  <c r="AP3506" i="1"/>
  <c r="AN3504" i="1"/>
  <c r="AP3504" i="1"/>
  <c r="AN3502" i="1"/>
  <c r="AP3502" i="1"/>
  <c r="AN3500" i="1"/>
  <c r="AP3500" i="1"/>
  <c r="AN3498" i="1"/>
  <c r="AP3498" i="1"/>
  <c r="AN3496" i="1"/>
  <c r="AP3496" i="1"/>
  <c r="AN3494" i="1"/>
  <c r="AP3494" i="1"/>
  <c r="AN3492" i="1"/>
  <c r="AP3492" i="1"/>
  <c r="AN3490" i="1"/>
  <c r="AP3490" i="1"/>
  <c r="AN3488" i="1"/>
  <c r="AP3488" i="1"/>
  <c r="AN3486" i="1"/>
  <c r="AP3486" i="1"/>
  <c r="AN3484" i="1"/>
  <c r="AP3484" i="1"/>
  <c r="AN3482" i="1"/>
  <c r="AP3482" i="1"/>
  <c r="AN3480" i="1"/>
  <c r="AP3480" i="1"/>
  <c r="AN3478" i="1"/>
  <c r="AP3478" i="1"/>
  <c r="AN3476" i="1"/>
  <c r="AP3476" i="1"/>
  <c r="AN3474" i="1"/>
  <c r="AP3474" i="1"/>
  <c r="AN3472" i="1"/>
  <c r="AP3472" i="1"/>
  <c r="AN3470" i="1"/>
  <c r="AP3470" i="1"/>
  <c r="AN3468" i="1"/>
  <c r="AP3468" i="1"/>
  <c r="AN3466" i="1"/>
  <c r="AP3466" i="1"/>
  <c r="AN3464" i="1"/>
  <c r="AP3464" i="1"/>
  <c r="AN3462" i="1"/>
  <c r="AP3462" i="1"/>
  <c r="AN3460" i="1"/>
  <c r="AP3460" i="1"/>
  <c r="AN3458" i="1"/>
  <c r="AP3458" i="1"/>
  <c r="AN3456" i="1"/>
  <c r="AP3456" i="1"/>
  <c r="AN3454" i="1"/>
  <c r="AP3454" i="1"/>
  <c r="AN3452" i="1"/>
  <c r="AP3452" i="1"/>
  <c r="AN3450" i="1"/>
  <c r="AP3450" i="1"/>
  <c r="AN3448" i="1"/>
  <c r="AP3448" i="1"/>
  <c r="AN3446" i="1"/>
  <c r="AP3446" i="1"/>
  <c r="AN3444" i="1"/>
  <c r="AP3444" i="1"/>
  <c r="AN3442" i="1"/>
  <c r="AP3442" i="1"/>
  <c r="AN3440" i="1"/>
  <c r="AP3440" i="1"/>
  <c r="AN3438" i="1"/>
  <c r="AP3438" i="1"/>
  <c r="AN3436" i="1"/>
  <c r="AP3436" i="1"/>
  <c r="AN3434" i="1"/>
  <c r="AP3434" i="1"/>
  <c r="AN3432" i="1"/>
  <c r="AP3432" i="1"/>
  <c r="AN3430" i="1"/>
  <c r="AP3430" i="1"/>
  <c r="AN3428" i="1"/>
  <c r="AP3428" i="1"/>
  <c r="AN3426" i="1"/>
  <c r="AP3426" i="1"/>
  <c r="AN3424" i="1"/>
  <c r="AP3424" i="1"/>
  <c r="AN3422" i="1"/>
  <c r="AP3422" i="1"/>
  <c r="AN3420" i="1"/>
  <c r="AP3420" i="1"/>
  <c r="AN3418" i="1"/>
  <c r="AP3418" i="1"/>
  <c r="AN3416" i="1"/>
  <c r="AP3416" i="1"/>
  <c r="AN3414" i="1"/>
  <c r="AP3414" i="1"/>
  <c r="AN3412" i="1"/>
  <c r="AP3412" i="1"/>
  <c r="AN3410" i="1"/>
  <c r="AP3410" i="1"/>
  <c r="AN3408" i="1"/>
  <c r="AP3408" i="1"/>
  <c r="AN3406" i="1"/>
  <c r="AP3406" i="1"/>
  <c r="AN3404" i="1"/>
  <c r="AP3404" i="1"/>
  <c r="AN3402" i="1"/>
  <c r="AP3402" i="1"/>
  <c r="AN3400" i="1"/>
  <c r="AP3400" i="1"/>
  <c r="AN3398" i="1"/>
  <c r="AP3398" i="1"/>
  <c r="AN3396" i="1"/>
  <c r="AP3396" i="1"/>
  <c r="AN3394" i="1"/>
  <c r="AP3394" i="1"/>
  <c r="AN3392" i="1"/>
  <c r="AP3392" i="1"/>
  <c r="AN3390" i="1"/>
  <c r="AP3390" i="1"/>
  <c r="AN3388" i="1"/>
  <c r="AP3388" i="1"/>
  <c r="AN3386" i="1"/>
  <c r="AP3386" i="1"/>
  <c r="AN3384" i="1"/>
  <c r="AP3384" i="1"/>
  <c r="AN3382" i="1"/>
  <c r="AP3382" i="1"/>
  <c r="AN3380" i="1"/>
  <c r="AP3380" i="1"/>
  <c r="AN3378" i="1"/>
  <c r="AP3378" i="1"/>
  <c r="AN3376" i="1"/>
  <c r="AP3376" i="1"/>
  <c r="AN3374" i="1"/>
  <c r="AP3374" i="1"/>
  <c r="AN3372" i="1"/>
  <c r="AP3372" i="1"/>
  <c r="AN3370" i="1"/>
  <c r="AP3370" i="1"/>
  <c r="AN3368" i="1"/>
  <c r="AP3368" i="1"/>
  <c r="AN3366" i="1"/>
  <c r="AP3366" i="1"/>
  <c r="AN3364" i="1"/>
  <c r="AP3364" i="1"/>
  <c r="AN3362" i="1"/>
  <c r="AP3362" i="1"/>
  <c r="AN3360" i="1"/>
  <c r="AP3360" i="1"/>
  <c r="AN3358" i="1"/>
  <c r="AP3358" i="1"/>
  <c r="AN3356" i="1"/>
  <c r="AP3356" i="1"/>
  <c r="AN3354" i="1"/>
  <c r="AP3354" i="1"/>
  <c r="AN3352" i="1"/>
  <c r="AP3352" i="1"/>
  <c r="AN3350" i="1"/>
  <c r="AP3350" i="1"/>
  <c r="AN3348" i="1"/>
  <c r="AP3348" i="1"/>
  <c r="AN3346" i="1"/>
  <c r="AP3346" i="1"/>
  <c r="AN3344" i="1"/>
  <c r="AP3344" i="1"/>
  <c r="AN3342" i="1"/>
  <c r="AP3342" i="1"/>
  <c r="AN3340" i="1"/>
  <c r="AP3340" i="1"/>
  <c r="AN3338" i="1"/>
  <c r="AP3338" i="1"/>
  <c r="AN3336" i="1"/>
  <c r="AP3336" i="1"/>
  <c r="AN3334" i="1"/>
  <c r="AP3334" i="1"/>
  <c r="AN3332" i="1"/>
  <c r="AP3332" i="1"/>
  <c r="AN3330" i="1"/>
  <c r="AP3330" i="1"/>
  <c r="AN3328" i="1"/>
  <c r="AP3328" i="1"/>
  <c r="AN3326" i="1"/>
  <c r="AP3326" i="1"/>
  <c r="AN3324" i="1"/>
  <c r="AP3324" i="1"/>
  <c r="AN3322" i="1"/>
  <c r="AP3322" i="1"/>
  <c r="AN3320" i="1"/>
  <c r="AP3320" i="1"/>
  <c r="AN3318" i="1"/>
  <c r="AP3318" i="1"/>
  <c r="AN3316" i="1"/>
  <c r="AP3316" i="1"/>
  <c r="AN3314" i="1"/>
  <c r="AP3314" i="1"/>
  <c r="AN3312" i="1"/>
  <c r="AP3312" i="1"/>
  <c r="AN3310" i="1"/>
  <c r="AP3310" i="1"/>
  <c r="AN3308" i="1"/>
  <c r="AP3308" i="1"/>
  <c r="AN3306" i="1"/>
  <c r="AP3306" i="1"/>
  <c r="AN3304" i="1"/>
  <c r="AP3304" i="1"/>
  <c r="AN3302" i="1"/>
  <c r="AP3302" i="1"/>
  <c r="AN3300" i="1"/>
  <c r="AP3300" i="1"/>
  <c r="AN3298" i="1"/>
  <c r="AP3298" i="1"/>
  <c r="AN3296" i="1"/>
  <c r="AP3296" i="1"/>
  <c r="AN3294" i="1"/>
  <c r="AP3294" i="1"/>
  <c r="AN3292" i="1"/>
  <c r="AP3292" i="1"/>
  <c r="AN3290" i="1"/>
  <c r="AP3290" i="1"/>
  <c r="AN3288" i="1"/>
  <c r="AP3288" i="1"/>
  <c r="AN3286" i="1"/>
  <c r="AP3286" i="1"/>
  <c r="AN3284" i="1"/>
  <c r="AP3284" i="1"/>
  <c r="AN3282" i="1"/>
  <c r="AP3282" i="1"/>
  <c r="AN3280" i="1"/>
  <c r="AP3280" i="1"/>
  <c r="AN3278" i="1"/>
  <c r="AP3278" i="1"/>
  <c r="AN3276" i="1"/>
  <c r="AP3276" i="1"/>
  <c r="AN3274" i="1"/>
  <c r="AP3274" i="1"/>
  <c r="AN3272" i="1"/>
  <c r="AP3272" i="1"/>
  <c r="AN3270" i="1"/>
  <c r="AP3270" i="1"/>
  <c r="AN3268" i="1"/>
  <c r="AP3268" i="1"/>
  <c r="AN3266" i="1"/>
  <c r="AP3266" i="1"/>
  <c r="AN3264" i="1"/>
  <c r="AP3264" i="1"/>
  <c r="AN3262" i="1"/>
  <c r="AP3262" i="1"/>
  <c r="AN3260" i="1"/>
  <c r="AP3260" i="1"/>
  <c r="AN3258" i="1"/>
  <c r="AP3258" i="1"/>
  <c r="AN3256" i="1"/>
  <c r="AP3256" i="1"/>
  <c r="AN3254" i="1"/>
  <c r="AP3254" i="1"/>
  <c r="AN3252" i="1"/>
  <c r="AP3252" i="1"/>
  <c r="AN3250" i="1"/>
  <c r="AP3250" i="1"/>
  <c r="AN3248" i="1"/>
  <c r="AP3248" i="1"/>
  <c r="AN3246" i="1"/>
  <c r="AP3246" i="1"/>
  <c r="AN3244" i="1"/>
  <c r="AP3244" i="1"/>
  <c r="AN3242" i="1"/>
  <c r="AP3242" i="1"/>
  <c r="AN3240" i="1"/>
  <c r="AP3240" i="1"/>
  <c r="AN3238" i="1"/>
  <c r="AP3238" i="1"/>
  <c r="AN3236" i="1"/>
  <c r="AP3236" i="1"/>
  <c r="AN3234" i="1"/>
  <c r="AP3234" i="1"/>
  <c r="AN3232" i="1"/>
  <c r="AP3232" i="1"/>
  <c r="AN3230" i="1"/>
  <c r="AP3230" i="1"/>
  <c r="AN3228" i="1"/>
  <c r="AP3228" i="1"/>
  <c r="AN3226" i="1"/>
  <c r="AP3226" i="1"/>
  <c r="AN3224" i="1"/>
  <c r="AP3224" i="1"/>
  <c r="AN3222" i="1"/>
  <c r="AP3222" i="1"/>
  <c r="AN3220" i="1"/>
  <c r="AP3220" i="1"/>
  <c r="AN3218" i="1"/>
  <c r="AP3218" i="1"/>
  <c r="AN3216" i="1"/>
  <c r="AP3216" i="1"/>
  <c r="AN3214" i="1"/>
  <c r="AP3214" i="1"/>
  <c r="AN3212" i="1"/>
  <c r="AP3212" i="1"/>
  <c r="AN3210" i="1"/>
  <c r="AP3210" i="1"/>
  <c r="AN3208" i="1"/>
  <c r="AP3208" i="1"/>
  <c r="AN3206" i="1"/>
  <c r="AP3206" i="1"/>
  <c r="AN3204" i="1"/>
  <c r="AP3204" i="1"/>
  <c r="AN3202" i="1"/>
  <c r="AP3202" i="1"/>
  <c r="AN3200" i="1"/>
  <c r="AP3200" i="1"/>
  <c r="AN3198" i="1"/>
  <c r="AP3198" i="1"/>
  <c r="AN3196" i="1"/>
  <c r="AP3196" i="1"/>
  <c r="AN3194" i="1"/>
  <c r="AP3194" i="1"/>
  <c r="AN3192" i="1"/>
  <c r="AP3192" i="1"/>
  <c r="AN3190" i="1"/>
  <c r="AP3190" i="1"/>
  <c r="AN3188" i="1"/>
  <c r="AP3188" i="1"/>
  <c r="AN3186" i="1"/>
  <c r="AP3186" i="1"/>
  <c r="AN3184" i="1"/>
  <c r="AP3184" i="1"/>
  <c r="AN3182" i="1"/>
  <c r="AP3182" i="1"/>
  <c r="AN3180" i="1"/>
  <c r="AP3180" i="1"/>
  <c r="AN3178" i="1"/>
  <c r="AP3178" i="1"/>
  <c r="AN3176" i="1"/>
  <c r="AP3176" i="1"/>
  <c r="AN3174" i="1"/>
  <c r="AP3174" i="1"/>
  <c r="AN3172" i="1"/>
  <c r="AP3172" i="1"/>
  <c r="AN3170" i="1"/>
  <c r="AP3170" i="1"/>
  <c r="AN3168" i="1"/>
  <c r="AP3168" i="1"/>
  <c r="AN3166" i="1"/>
  <c r="AP3166" i="1"/>
  <c r="AN3164" i="1"/>
  <c r="AP3164" i="1"/>
  <c r="AN3162" i="1"/>
  <c r="AP3162" i="1"/>
  <c r="AN3160" i="1"/>
  <c r="AP3160" i="1"/>
  <c r="AN3158" i="1"/>
  <c r="AP3158" i="1"/>
  <c r="AN3156" i="1"/>
  <c r="AP3156" i="1"/>
  <c r="AN3154" i="1"/>
  <c r="AP3154" i="1"/>
  <c r="AN3152" i="1"/>
  <c r="AP3152" i="1"/>
  <c r="AN3150" i="1"/>
  <c r="AP3150" i="1"/>
  <c r="AN3148" i="1"/>
  <c r="AP3148" i="1"/>
  <c r="AN3146" i="1"/>
  <c r="AP3146" i="1"/>
  <c r="AN3144" i="1"/>
  <c r="AP3144" i="1"/>
  <c r="AN3142" i="1"/>
  <c r="AP3142" i="1"/>
  <c r="AN3140" i="1"/>
  <c r="AP3140" i="1"/>
  <c r="AN3138" i="1"/>
  <c r="AP3138" i="1"/>
  <c r="AN3136" i="1"/>
  <c r="AP3136" i="1"/>
  <c r="AN3134" i="1"/>
  <c r="AP3134" i="1"/>
  <c r="AN3132" i="1"/>
  <c r="AP3132" i="1"/>
  <c r="AN3130" i="1"/>
  <c r="AP3130" i="1"/>
  <c r="AN3128" i="1"/>
  <c r="AP3128" i="1"/>
  <c r="AN3126" i="1"/>
  <c r="AP3126" i="1"/>
  <c r="AN3124" i="1"/>
  <c r="AP3124" i="1"/>
  <c r="AN3122" i="1"/>
  <c r="AP3122" i="1"/>
  <c r="AN3120" i="1"/>
  <c r="AP3120" i="1"/>
  <c r="AN3118" i="1"/>
  <c r="AP3118" i="1"/>
  <c r="AN3116" i="1"/>
  <c r="AP3116" i="1"/>
  <c r="AN3114" i="1"/>
  <c r="AP3114" i="1"/>
  <c r="AN3112" i="1"/>
  <c r="AP3112" i="1"/>
  <c r="AN3110" i="1"/>
  <c r="AP3110" i="1"/>
  <c r="AN3108" i="1"/>
  <c r="AP3108" i="1"/>
  <c r="AN3106" i="1"/>
  <c r="AP3106" i="1"/>
  <c r="AN3104" i="1"/>
  <c r="AP3104" i="1"/>
  <c r="AN3102" i="1"/>
  <c r="AP3102" i="1"/>
  <c r="AN3100" i="1"/>
  <c r="AP3100" i="1"/>
  <c r="AN3098" i="1"/>
  <c r="AP3098" i="1"/>
  <c r="AN3096" i="1"/>
  <c r="AP3096" i="1"/>
  <c r="AN3094" i="1"/>
  <c r="AP3094" i="1"/>
  <c r="AN3092" i="1"/>
  <c r="AP3092" i="1"/>
  <c r="AN3090" i="1"/>
  <c r="AP3090" i="1"/>
  <c r="AN3088" i="1"/>
  <c r="AP3088" i="1"/>
  <c r="AN3086" i="1"/>
  <c r="AP3086" i="1"/>
  <c r="AN3084" i="1"/>
  <c r="AP3084" i="1"/>
  <c r="AN3082" i="1"/>
  <c r="AP3082" i="1"/>
  <c r="AN3080" i="1"/>
  <c r="AP3080" i="1"/>
  <c r="AN3078" i="1"/>
  <c r="AP3078" i="1"/>
  <c r="AN3076" i="1"/>
  <c r="AP3076" i="1"/>
  <c r="AN3074" i="1"/>
  <c r="AP3074" i="1"/>
  <c r="AN3072" i="1"/>
  <c r="AP3072" i="1"/>
  <c r="AN3070" i="1"/>
  <c r="AP3070" i="1"/>
  <c r="AN3068" i="1"/>
  <c r="AP3068" i="1"/>
  <c r="AN3066" i="1"/>
  <c r="AP3066" i="1"/>
  <c r="AN3064" i="1"/>
  <c r="AP3064" i="1"/>
  <c r="AN3062" i="1"/>
  <c r="AP3062" i="1"/>
  <c r="AN3060" i="1"/>
  <c r="AP3060" i="1"/>
  <c r="AN3058" i="1"/>
  <c r="AP3058" i="1"/>
  <c r="AN3056" i="1"/>
  <c r="AP3056" i="1"/>
  <c r="AN3054" i="1"/>
  <c r="AP3054" i="1"/>
  <c r="AN3052" i="1"/>
  <c r="AP3052" i="1"/>
  <c r="AN3050" i="1"/>
  <c r="AP3050" i="1"/>
  <c r="AN3048" i="1"/>
  <c r="AP3048" i="1"/>
  <c r="AN3046" i="1"/>
  <c r="AP3046" i="1"/>
  <c r="AN3044" i="1"/>
  <c r="AP3044" i="1"/>
  <c r="AN3042" i="1"/>
  <c r="AP3042" i="1"/>
  <c r="AN3040" i="1"/>
  <c r="AP3040" i="1"/>
  <c r="AN3038" i="1"/>
  <c r="AP3038" i="1"/>
  <c r="AN3036" i="1"/>
  <c r="AP3036" i="1"/>
  <c r="AN3034" i="1"/>
  <c r="AP3034" i="1"/>
  <c r="AN3032" i="1"/>
  <c r="AP3032" i="1"/>
  <c r="AN3030" i="1"/>
  <c r="AP3030" i="1"/>
  <c r="AN3028" i="1"/>
  <c r="AP3028" i="1"/>
  <c r="AN3026" i="1"/>
  <c r="AP3026" i="1"/>
  <c r="AN3024" i="1"/>
  <c r="AP3024" i="1"/>
  <c r="AN3022" i="1"/>
  <c r="AP3022" i="1"/>
  <c r="AN3020" i="1"/>
  <c r="AP3020" i="1"/>
  <c r="AN3018" i="1"/>
  <c r="AP3018" i="1"/>
  <c r="AN3016" i="1"/>
  <c r="AP3016" i="1"/>
  <c r="AN3014" i="1"/>
  <c r="AP3014" i="1"/>
  <c r="AN3012" i="1"/>
  <c r="AP3012" i="1"/>
  <c r="AN3010" i="1"/>
  <c r="AP3010" i="1"/>
  <c r="AN3008" i="1"/>
  <c r="AP3008" i="1"/>
  <c r="AN3006" i="1"/>
  <c r="AP3006" i="1"/>
  <c r="AN3004" i="1"/>
  <c r="AP3004" i="1"/>
  <c r="AN3002" i="1"/>
  <c r="AP3002" i="1"/>
  <c r="AN3000" i="1"/>
  <c r="AP3000" i="1"/>
  <c r="AN2998" i="1"/>
  <c r="AP2998" i="1"/>
  <c r="AN2996" i="1"/>
  <c r="AP2996" i="1"/>
  <c r="AN2994" i="1"/>
  <c r="AP2994" i="1"/>
  <c r="AN2992" i="1"/>
  <c r="AP2992" i="1"/>
  <c r="AN2990" i="1"/>
  <c r="AP2990" i="1"/>
  <c r="AN2988" i="1"/>
  <c r="AP2988" i="1"/>
  <c r="AN2986" i="1"/>
  <c r="AP2986" i="1"/>
  <c r="AN2984" i="1"/>
  <c r="AP2984" i="1"/>
  <c r="AN2982" i="1"/>
  <c r="AP2982" i="1"/>
  <c r="AN2980" i="1"/>
  <c r="AP2980" i="1"/>
  <c r="AN2978" i="1"/>
  <c r="AP2978" i="1"/>
  <c r="AN2976" i="1"/>
  <c r="AP2976" i="1"/>
  <c r="AN2974" i="1"/>
  <c r="AP2974" i="1"/>
  <c r="AN2972" i="1"/>
  <c r="AP2972" i="1"/>
  <c r="AN2970" i="1"/>
  <c r="AP2970" i="1"/>
  <c r="AN2968" i="1"/>
  <c r="AP2968" i="1"/>
  <c r="AP4000" i="1"/>
  <c r="AP3998" i="1"/>
  <c r="AP3996" i="1"/>
  <c r="AP3994" i="1"/>
  <c r="AP3992" i="1"/>
  <c r="AP3990" i="1"/>
  <c r="AP3988" i="1"/>
  <c r="AP3986" i="1"/>
  <c r="AP3984" i="1"/>
  <c r="AP3982" i="1"/>
  <c r="AP3980" i="1"/>
  <c r="AP3978" i="1"/>
  <c r="AP3976" i="1"/>
  <c r="AP3974" i="1"/>
  <c r="AP3972" i="1"/>
  <c r="AP3970" i="1"/>
  <c r="AP3968" i="1"/>
  <c r="AP3966" i="1"/>
  <c r="AP3964" i="1"/>
  <c r="AP3962" i="1"/>
  <c r="AP3960" i="1"/>
  <c r="AP3958" i="1"/>
  <c r="AP3956" i="1"/>
  <c r="AP3954" i="1"/>
  <c r="AP3952" i="1"/>
  <c r="AP3950" i="1"/>
  <c r="AP3948" i="1"/>
  <c r="AP3946" i="1"/>
  <c r="AP3944" i="1"/>
  <c r="AP3942" i="1"/>
  <c r="AP3940" i="1"/>
  <c r="AP3938" i="1"/>
  <c r="AP3936" i="1"/>
  <c r="AP3934" i="1"/>
  <c r="AP3932" i="1"/>
  <c r="AP3930" i="1"/>
  <c r="AP3928" i="1"/>
  <c r="AP3926" i="1"/>
  <c r="AP3924" i="1"/>
  <c r="AP3922" i="1"/>
  <c r="AP3920" i="1"/>
  <c r="AP3918" i="1"/>
  <c r="AP3916" i="1"/>
  <c r="AP3914" i="1"/>
  <c r="AP3912" i="1"/>
  <c r="AP3910" i="1"/>
  <c r="AP3908" i="1"/>
  <c r="AP3906" i="1"/>
  <c r="AP3904" i="1"/>
  <c r="AP3902" i="1"/>
  <c r="AP3900" i="1"/>
  <c r="AP3898" i="1"/>
  <c r="AP3896" i="1"/>
  <c r="AP3894" i="1"/>
  <c r="AP3892" i="1"/>
  <c r="AP3890" i="1"/>
  <c r="AP3888" i="1"/>
  <c r="AP3886" i="1"/>
  <c r="AP3884" i="1"/>
  <c r="AP3882" i="1"/>
  <c r="AP3880" i="1"/>
  <c r="AP3878" i="1"/>
  <c r="AP3876" i="1"/>
  <c r="AP3874" i="1"/>
  <c r="AP3872" i="1"/>
  <c r="AP3870" i="1"/>
  <c r="AP3868" i="1"/>
  <c r="AP3866" i="1"/>
  <c r="AP3864" i="1"/>
  <c r="AP3862" i="1"/>
  <c r="AP3860" i="1"/>
  <c r="AP3858" i="1"/>
  <c r="AP3856" i="1"/>
  <c r="AP3854" i="1"/>
  <c r="AP3852" i="1"/>
  <c r="AP3850" i="1"/>
  <c r="AP3848" i="1"/>
  <c r="AP3846" i="1"/>
  <c r="AP3844" i="1"/>
  <c r="AP3842" i="1"/>
  <c r="AP3840" i="1"/>
  <c r="AP3838" i="1"/>
  <c r="AP3836" i="1"/>
  <c r="AP3834" i="1"/>
  <c r="AP3832" i="1"/>
  <c r="AP3830" i="1"/>
  <c r="AP3828" i="1"/>
  <c r="AP3826" i="1"/>
  <c r="AP3824" i="1"/>
  <c r="AP3822" i="1"/>
  <c r="AP3820" i="1"/>
  <c r="AP3818" i="1"/>
  <c r="AP3816" i="1"/>
  <c r="AP3814" i="1"/>
  <c r="AP3812" i="1"/>
  <c r="AP3810" i="1"/>
  <c r="AP3808" i="1"/>
  <c r="AP3806" i="1"/>
  <c r="AP3804" i="1"/>
  <c r="AP3802" i="1"/>
  <c r="AP3800" i="1"/>
  <c r="AP3798" i="1"/>
  <c r="AP3796" i="1"/>
  <c r="AP3794" i="1"/>
  <c r="AP3792" i="1"/>
  <c r="AP3790" i="1"/>
  <c r="AP3788" i="1"/>
  <c r="AP3786" i="1"/>
  <c r="AP3784" i="1"/>
  <c r="AP3782" i="1"/>
  <c r="AP3780" i="1"/>
  <c r="AP3778" i="1"/>
  <c r="AP3776" i="1"/>
  <c r="AN3775" i="1"/>
  <c r="AP3775" i="1"/>
  <c r="AN3773" i="1"/>
  <c r="AP3773" i="1"/>
  <c r="AN3771" i="1"/>
  <c r="AP3771" i="1"/>
  <c r="AN3769" i="1"/>
  <c r="AP3769" i="1"/>
  <c r="AN3767" i="1"/>
  <c r="AP3767" i="1"/>
  <c r="AN3765" i="1"/>
  <c r="AP3765" i="1"/>
  <c r="AN3763" i="1"/>
  <c r="AP3763" i="1"/>
  <c r="AN3761" i="1"/>
  <c r="AP3761" i="1"/>
  <c r="AN3759" i="1"/>
  <c r="AP3759" i="1"/>
  <c r="AN3757" i="1"/>
  <c r="AP3757" i="1"/>
  <c r="AN3755" i="1"/>
  <c r="AP3755" i="1"/>
  <c r="AN3753" i="1"/>
  <c r="AP3753" i="1"/>
  <c r="AN3751" i="1"/>
  <c r="AP3751" i="1"/>
  <c r="AN3749" i="1"/>
  <c r="AP3749" i="1"/>
  <c r="AN3747" i="1"/>
  <c r="AP3747" i="1"/>
  <c r="AN3745" i="1"/>
  <c r="AP3745" i="1"/>
  <c r="AN3743" i="1"/>
  <c r="AP3743" i="1"/>
  <c r="AN3741" i="1"/>
  <c r="AP3741" i="1"/>
  <c r="AN3739" i="1"/>
  <c r="AP3739" i="1"/>
  <c r="AN3737" i="1"/>
  <c r="AP3737" i="1"/>
  <c r="AN3735" i="1"/>
  <c r="AP3735" i="1"/>
  <c r="AN3733" i="1"/>
  <c r="AP3733" i="1"/>
  <c r="AN3731" i="1"/>
  <c r="AP3731" i="1"/>
  <c r="AN3729" i="1"/>
  <c r="AP3729" i="1"/>
  <c r="AN3727" i="1"/>
  <c r="AP3727" i="1"/>
  <c r="AN3725" i="1"/>
  <c r="AP3725" i="1"/>
  <c r="AN3723" i="1"/>
  <c r="AP3723" i="1"/>
  <c r="AN3721" i="1"/>
  <c r="AP3721" i="1"/>
  <c r="AN3719" i="1"/>
  <c r="AP3719" i="1"/>
  <c r="AN3717" i="1"/>
  <c r="AP3717" i="1"/>
  <c r="AN3715" i="1"/>
  <c r="AP3715" i="1"/>
  <c r="AN3713" i="1"/>
  <c r="AP3713" i="1"/>
  <c r="AN3711" i="1"/>
  <c r="AP3711" i="1"/>
  <c r="AN3709" i="1"/>
  <c r="AP3709" i="1"/>
  <c r="AN3707" i="1"/>
  <c r="AP3707" i="1"/>
  <c r="AN3705" i="1"/>
  <c r="AP3705" i="1"/>
  <c r="AN3703" i="1"/>
  <c r="AP3703" i="1"/>
  <c r="AN3701" i="1"/>
  <c r="AP3701" i="1"/>
  <c r="AN3699" i="1"/>
  <c r="AP3699" i="1"/>
  <c r="AN3697" i="1"/>
  <c r="AP3697" i="1"/>
  <c r="AN3695" i="1"/>
  <c r="AP3695" i="1"/>
  <c r="AN3693" i="1"/>
  <c r="AP3693" i="1"/>
  <c r="AN3691" i="1"/>
  <c r="AP3691" i="1"/>
  <c r="AN3689" i="1"/>
  <c r="AP3689" i="1"/>
  <c r="AN3687" i="1"/>
  <c r="AP3687" i="1"/>
  <c r="AN3685" i="1"/>
  <c r="AP3685" i="1"/>
  <c r="AN3683" i="1"/>
  <c r="AP3683" i="1"/>
  <c r="AN3681" i="1"/>
  <c r="AP3681" i="1"/>
  <c r="AN3679" i="1"/>
  <c r="AP3679" i="1"/>
  <c r="AN3677" i="1"/>
  <c r="AP3677" i="1"/>
  <c r="AN3675" i="1"/>
  <c r="AP3675" i="1"/>
  <c r="AN3673" i="1"/>
  <c r="AP3673" i="1"/>
  <c r="AN3671" i="1"/>
  <c r="AP3671" i="1"/>
  <c r="AN3669" i="1"/>
  <c r="AP3669" i="1"/>
  <c r="AN3667" i="1"/>
  <c r="AP3667" i="1"/>
  <c r="AN3665" i="1"/>
  <c r="AP3665" i="1"/>
  <c r="AN3663" i="1"/>
  <c r="AP3663" i="1"/>
  <c r="AN3661" i="1"/>
  <c r="AP3661" i="1"/>
  <c r="AN3659" i="1"/>
  <c r="AP3659" i="1"/>
  <c r="AN3657" i="1"/>
  <c r="AP3657" i="1"/>
  <c r="AN3655" i="1"/>
  <c r="AP3655" i="1"/>
  <c r="AN3653" i="1"/>
  <c r="AP3653" i="1"/>
  <c r="AN3651" i="1"/>
  <c r="AP3651" i="1"/>
  <c r="AN3649" i="1"/>
  <c r="AP3649" i="1"/>
  <c r="AN3647" i="1"/>
  <c r="AP3647" i="1"/>
  <c r="AN3645" i="1"/>
  <c r="AP3645" i="1"/>
  <c r="AN3643" i="1"/>
  <c r="AP3643" i="1"/>
  <c r="AN3641" i="1"/>
  <c r="AP3641" i="1"/>
  <c r="AN3639" i="1"/>
  <c r="AP3639" i="1"/>
  <c r="AN2966" i="1"/>
  <c r="AP2966" i="1"/>
  <c r="AN2964" i="1"/>
  <c r="AP2964" i="1"/>
  <c r="AN2962" i="1"/>
  <c r="AP2962" i="1"/>
  <c r="AN2960" i="1"/>
  <c r="AP2960" i="1"/>
  <c r="AN2958" i="1"/>
  <c r="AP2958" i="1"/>
  <c r="AN2956" i="1"/>
  <c r="AP2956" i="1"/>
  <c r="AN2954" i="1"/>
  <c r="AP2954" i="1"/>
  <c r="AN2952" i="1"/>
  <c r="AP2952" i="1"/>
  <c r="AN2950" i="1"/>
  <c r="AP2950" i="1"/>
  <c r="AN2948" i="1"/>
  <c r="AP2948" i="1"/>
  <c r="AN2946" i="1"/>
  <c r="AP2946" i="1"/>
  <c r="AN2944" i="1"/>
  <c r="AP2944" i="1"/>
  <c r="AN2942" i="1"/>
  <c r="AP2942" i="1"/>
  <c r="AN2940" i="1"/>
  <c r="AP2940" i="1"/>
  <c r="AN2938" i="1"/>
  <c r="AP2938" i="1"/>
  <c r="AN2936" i="1"/>
  <c r="AP2936" i="1"/>
  <c r="AN2934" i="1"/>
  <c r="AP2934" i="1"/>
  <c r="AN2932" i="1"/>
  <c r="AP2932" i="1"/>
  <c r="AN2930" i="1"/>
  <c r="AP2930" i="1"/>
  <c r="AN2928" i="1"/>
  <c r="AP2928" i="1"/>
  <c r="AN2926" i="1"/>
  <c r="AP2926" i="1"/>
  <c r="AN2924" i="1"/>
  <c r="AP2924" i="1"/>
  <c r="AN2922" i="1"/>
  <c r="AP2922" i="1"/>
  <c r="AN2920" i="1"/>
  <c r="AP2920" i="1"/>
  <c r="AN2918" i="1"/>
  <c r="AP2918" i="1"/>
  <c r="AN2916" i="1"/>
  <c r="AP2916" i="1"/>
  <c r="AN2914" i="1"/>
  <c r="AP2914" i="1"/>
  <c r="AN2912" i="1"/>
  <c r="AP2912" i="1"/>
  <c r="AN2910" i="1"/>
  <c r="AP2910" i="1"/>
  <c r="AN2908" i="1"/>
  <c r="AP2908" i="1"/>
  <c r="AN2906" i="1"/>
  <c r="AP2906" i="1"/>
  <c r="AN2904" i="1"/>
  <c r="AP2904" i="1"/>
  <c r="AN2902" i="1"/>
  <c r="AP2902" i="1"/>
  <c r="AN2900" i="1"/>
  <c r="AP2900" i="1"/>
  <c r="AN2898" i="1"/>
  <c r="AP2898" i="1"/>
  <c r="AN2896" i="1"/>
  <c r="AP2896" i="1"/>
  <c r="AN2894" i="1"/>
  <c r="AP2894" i="1"/>
  <c r="AN2892" i="1"/>
  <c r="AP2892" i="1"/>
  <c r="AN2890" i="1"/>
  <c r="AP2890" i="1"/>
  <c r="AN2888" i="1"/>
  <c r="AP2888" i="1"/>
  <c r="AN2886" i="1"/>
  <c r="AP2886" i="1"/>
  <c r="AN2884" i="1"/>
  <c r="AP2884" i="1"/>
  <c r="AN2882" i="1"/>
  <c r="AP2882" i="1"/>
  <c r="AN2880" i="1"/>
  <c r="AP2880" i="1"/>
  <c r="AN2878" i="1"/>
  <c r="AP2878" i="1"/>
  <c r="AN2876" i="1"/>
  <c r="AP2876" i="1"/>
  <c r="AN2874" i="1"/>
  <c r="AP2874" i="1"/>
  <c r="AN2872" i="1"/>
  <c r="AP2872" i="1"/>
  <c r="AN2870" i="1"/>
  <c r="AP2870" i="1"/>
  <c r="AN2868" i="1"/>
  <c r="AP2868" i="1"/>
  <c r="AN2866" i="1"/>
  <c r="AP2866" i="1"/>
  <c r="AN2864" i="1"/>
  <c r="AP2864" i="1"/>
  <c r="AN2862" i="1"/>
  <c r="AP2862" i="1"/>
  <c r="AN2860" i="1"/>
  <c r="AP2860" i="1"/>
  <c r="AN2858" i="1"/>
  <c r="AP2858" i="1"/>
  <c r="AN2856" i="1"/>
  <c r="AP2856" i="1"/>
  <c r="AN2854" i="1"/>
  <c r="AP2854" i="1"/>
  <c r="AN2852" i="1"/>
  <c r="AP2852" i="1"/>
  <c r="AN2850" i="1"/>
  <c r="AP2850" i="1"/>
  <c r="AN2848" i="1"/>
  <c r="AP2848" i="1"/>
  <c r="AN2846" i="1"/>
  <c r="AP2846" i="1"/>
  <c r="AN2844" i="1"/>
  <c r="AP2844" i="1"/>
  <c r="AN2842" i="1"/>
  <c r="AP2842" i="1"/>
  <c r="AN2840" i="1"/>
  <c r="AP2840" i="1"/>
  <c r="AN2838" i="1"/>
  <c r="AP2838" i="1"/>
  <c r="AN2836" i="1"/>
  <c r="AP2836" i="1"/>
  <c r="AN2834" i="1"/>
  <c r="AP2834" i="1"/>
  <c r="AN2832" i="1"/>
  <c r="AP2832" i="1"/>
  <c r="AN2830" i="1"/>
  <c r="AP2830" i="1"/>
  <c r="AN2828" i="1"/>
  <c r="AP2828" i="1"/>
  <c r="AN2826" i="1"/>
  <c r="AP2826" i="1"/>
  <c r="AN2824" i="1"/>
  <c r="AP2824" i="1"/>
  <c r="AN2822" i="1"/>
  <c r="AP2822" i="1"/>
  <c r="AN2820" i="1"/>
  <c r="AP2820" i="1"/>
  <c r="AN2818" i="1"/>
  <c r="AP2818" i="1"/>
  <c r="AN2816" i="1"/>
  <c r="AP2816" i="1"/>
  <c r="AN2814" i="1"/>
  <c r="AP2814" i="1"/>
  <c r="AN2812" i="1"/>
  <c r="AP2812" i="1"/>
  <c r="AN2810" i="1"/>
  <c r="AP2810" i="1"/>
  <c r="AN2808" i="1"/>
  <c r="AP2808" i="1"/>
  <c r="AN2806" i="1"/>
  <c r="AP2806" i="1"/>
  <c r="AN2804" i="1"/>
  <c r="AP2804" i="1"/>
  <c r="AN2802" i="1"/>
  <c r="AP2802" i="1"/>
  <c r="AN2800" i="1"/>
  <c r="AP2800" i="1"/>
  <c r="AN2798" i="1"/>
  <c r="AP2798" i="1"/>
  <c r="AN2796" i="1"/>
  <c r="AP2796" i="1"/>
  <c r="AN2794" i="1"/>
  <c r="AP2794" i="1"/>
  <c r="AN2792" i="1"/>
  <c r="AP2792" i="1"/>
  <c r="AN2790" i="1"/>
  <c r="AP2790" i="1"/>
  <c r="AN2788" i="1"/>
  <c r="AP2788" i="1"/>
  <c r="AN2786" i="1"/>
  <c r="AP2786" i="1"/>
  <c r="AN2784" i="1"/>
  <c r="AP2784" i="1"/>
  <c r="AN2782" i="1"/>
  <c r="AP2782" i="1"/>
  <c r="AN2780" i="1"/>
  <c r="AP2780" i="1"/>
  <c r="AN2778" i="1"/>
  <c r="AP2778" i="1"/>
  <c r="AN2776" i="1"/>
  <c r="AP2776" i="1"/>
  <c r="AN2774" i="1"/>
  <c r="AP2774" i="1"/>
  <c r="AN2772" i="1"/>
  <c r="AP2772" i="1"/>
  <c r="AN2770" i="1"/>
  <c r="AP2770" i="1"/>
  <c r="AN2768" i="1"/>
  <c r="AP2768" i="1"/>
  <c r="AN2766" i="1"/>
  <c r="AP2766" i="1"/>
  <c r="AN2764" i="1"/>
  <c r="AP2764" i="1"/>
  <c r="AN2762" i="1"/>
  <c r="AP2762" i="1"/>
  <c r="AN2760" i="1"/>
  <c r="AP2760" i="1"/>
  <c r="AN2758" i="1"/>
  <c r="AP2758" i="1"/>
  <c r="AN2756" i="1"/>
  <c r="AP2756" i="1"/>
  <c r="AN2754" i="1"/>
  <c r="AP2754" i="1"/>
  <c r="AN2752" i="1"/>
  <c r="AP2752" i="1"/>
  <c r="AN2750" i="1"/>
  <c r="AP2750" i="1"/>
  <c r="AN2748" i="1"/>
  <c r="AP2748" i="1"/>
  <c r="AN2746" i="1"/>
  <c r="AP2746" i="1"/>
  <c r="AN2744" i="1"/>
  <c r="AP2744" i="1"/>
  <c r="AN2742" i="1"/>
  <c r="AP2742" i="1"/>
  <c r="AN2740" i="1"/>
  <c r="AP2740" i="1"/>
  <c r="AN2738" i="1"/>
  <c r="AP2738" i="1"/>
  <c r="AN2736" i="1"/>
  <c r="AP2736" i="1"/>
  <c r="AN2734" i="1"/>
  <c r="AP2734" i="1"/>
  <c r="AN2732" i="1"/>
  <c r="AP2732" i="1"/>
  <c r="AN2730" i="1"/>
  <c r="AP2730" i="1"/>
  <c r="AN2728" i="1"/>
  <c r="AP2728" i="1"/>
  <c r="AN2726" i="1"/>
  <c r="AP2726" i="1"/>
  <c r="AN2724" i="1"/>
  <c r="AP2724" i="1"/>
  <c r="AN2722" i="1"/>
  <c r="AP2722" i="1"/>
  <c r="AN2720" i="1"/>
  <c r="AP2720" i="1"/>
  <c r="AN2718" i="1"/>
  <c r="AP2718" i="1"/>
  <c r="AN2716" i="1"/>
  <c r="AP2716" i="1"/>
  <c r="AN2714" i="1"/>
  <c r="AP2714" i="1"/>
  <c r="AN2712" i="1"/>
  <c r="AP2712" i="1"/>
  <c r="AN2710" i="1"/>
  <c r="AP2710" i="1"/>
  <c r="AN2708" i="1"/>
  <c r="AP2708" i="1"/>
  <c r="AN2706" i="1"/>
  <c r="AP2706" i="1"/>
  <c r="AN2704" i="1"/>
  <c r="AP2704" i="1"/>
  <c r="AN2702" i="1"/>
  <c r="AP2702" i="1"/>
  <c r="AN2700" i="1"/>
  <c r="AP2700" i="1"/>
  <c r="AN2698" i="1"/>
  <c r="AP2698" i="1"/>
  <c r="AN2696" i="1"/>
  <c r="AP2696" i="1"/>
  <c r="AN2694" i="1"/>
  <c r="AP2694" i="1"/>
  <c r="AN2692" i="1"/>
  <c r="AP2692" i="1"/>
  <c r="AN2690" i="1"/>
  <c r="AP2690" i="1"/>
  <c r="AN2688" i="1"/>
  <c r="AP2688" i="1"/>
  <c r="AN2686" i="1"/>
  <c r="AP2686" i="1"/>
  <c r="AN2684" i="1"/>
  <c r="AP2684" i="1"/>
  <c r="AN2682" i="1"/>
  <c r="AP2682" i="1"/>
  <c r="AN2680" i="1"/>
  <c r="AP2680" i="1"/>
  <c r="AN2678" i="1"/>
  <c r="AP2678" i="1"/>
  <c r="AN2676" i="1"/>
  <c r="AP2676" i="1"/>
  <c r="AN2674" i="1"/>
  <c r="AP2674" i="1"/>
  <c r="AN2672" i="1"/>
  <c r="AP2672" i="1"/>
  <c r="AN2670" i="1"/>
  <c r="AP2670" i="1"/>
  <c r="AN2668" i="1"/>
  <c r="AP2668" i="1"/>
  <c r="AN2666" i="1"/>
  <c r="AP2666" i="1"/>
  <c r="AN2664" i="1"/>
  <c r="AP2664" i="1"/>
  <c r="AN2662" i="1"/>
  <c r="AP2662" i="1"/>
  <c r="AN2660" i="1"/>
  <c r="AP2660" i="1"/>
  <c r="AN2658" i="1"/>
  <c r="AP2658" i="1"/>
  <c r="AN2656" i="1"/>
  <c r="AP2656" i="1"/>
  <c r="AN2654" i="1"/>
  <c r="AP2654" i="1"/>
  <c r="AN2652" i="1"/>
  <c r="AP2652" i="1"/>
  <c r="AN2650" i="1"/>
  <c r="AP2650" i="1"/>
  <c r="AN2648" i="1"/>
  <c r="AP2648" i="1"/>
  <c r="AN2646" i="1"/>
  <c r="AP2646" i="1"/>
  <c r="AN2644" i="1"/>
  <c r="AP2644" i="1"/>
  <c r="AN2642" i="1"/>
  <c r="AP2642" i="1"/>
  <c r="AN2640" i="1"/>
  <c r="AP2640" i="1"/>
  <c r="AN2638" i="1"/>
  <c r="AP2638" i="1"/>
  <c r="AN2636" i="1"/>
  <c r="AP2636" i="1"/>
  <c r="AN2634" i="1"/>
  <c r="AP2634" i="1"/>
  <c r="AN2632" i="1"/>
  <c r="AP2632" i="1"/>
  <c r="AN2630" i="1"/>
  <c r="AP2630" i="1"/>
  <c r="AN2628" i="1"/>
  <c r="AP2628" i="1"/>
  <c r="AN2626" i="1"/>
  <c r="AP2626" i="1"/>
  <c r="AN2624" i="1"/>
  <c r="AP2624" i="1"/>
  <c r="AN2622" i="1"/>
  <c r="AP2622" i="1"/>
  <c r="AN2620" i="1"/>
  <c r="AP2620" i="1"/>
  <c r="AN2618" i="1"/>
  <c r="AP2618" i="1"/>
  <c r="AN2616" i="1"/>
  <c r="AP2616" i="1"/>
  <c r="AN2614" i="1"/>
  <c r="AP2614" i="1"/>
  <c r="AN2612" i="1"/>
  <c r="AP2612" i="1"/>
  <c r="AN2610" i="1"/>
  <c r="AP2610" i="1"/>
  <c r="AN2608" i="1"/>
  <c r="AP2608" i="1"/>
  <c r="AN2606" i="1"/>
  <c r="AP2606" i="1"/>
  <c r="AN2604" i="1"/>
  <c r="AP2604" i="1"/>
  <c r="AN2602" i="1"/>
  <c r="AP2602" i="1"/>
  <c r="AN2600" i="1"/>
  <c r="AP2600" i="1"/>
  <c r="AN2598" i="1"/>
  <c r="AP2598" i="1"/>
  <c r="AN2596" i="1"/>
  <c r="AP2596" i="1"/>
  <c r="AN2594" i="1"/>
  <c r="AP2594" i="1"/>
  <c r="AN2592" i="1"/>
  <c r="AP2592" i="1"/>
  <c r="AN2590" i="1"/>
  <c r="AP2590" i="1"/>
  <c r="AN2588" i="1"/>
  <c r="AP2588" i="1"/>
  <c r="AN2586" i="1"/>
  <c r="AP2586" i="1"/>
  <c r="AN2584" i="1"/>
  <c r="AP2584" i="1"/>
  <c r="AN2582" i="1"/>
  <c r="AP2582" i="1"/>
  <c r="AN2580" i="1"/>
  <c r="AP2580" i="1"/>
  <c r="AN2578" i="1"/>
  <c r="AP2578" i="1"/>
  <c r="AN2576" i="1"/>
  <c r="AP2576" i="1"/>
  <c r="AN2574" i="1"/>
  <c r="AP2574" i="1"/>
  <c r="AN2572" i="1"/>
  <c r="AP2572" i="1"/>
  <c r="AN2570" i="1"/>
  <c r="AP2570" i="1"/>
  <c r="AN2568" i="1"/>
  <c r="AP2568" i="1"/>
  <c r="AN2566" i="1"/>
  <c r="AP2566" i="1"/>
  <c r="AN2564" i="1"/>
  <c r="AP2564" i="1"/>
  <c r="AN2562" i="1"/>
  <c r="AP2562" i="1"/>
  <c r="AN2560" i="1"/>
  <c r="AP2560" i="1"/>
  <c r="AN2558" i="1"/>
  <c r="AP2558" i="1"/>
  <c r="AN2556" i="1"/>
  <c r="AP2556" i="1"/>
  <c r="AN2554" i="1"/>
  <c r="AP2554" i="1"/>
  <c r="AN2552" i="1"/>
  <c r="AP2552" i="1"/>
  <c r="AN2550" i="1"/>
  <c r="AP2550" i="1"/>
  <c r="AN2548" i="1"/>
  <c r="AP2548" i="1"/>
  <c r="AN2546" i="1"/>
  <c r="AP2546" i="1"/>
  <c r="AN2544" i="1"/>
  <c r="AP2544" i="1"/>
  <c r="AN2542" i="1"/>
  <c r="AP2542" i="1"/>
  <c r="AN2540" i="1"/>
  <c r="AP2540" i="1"/>
  <c r="AN2538" i="1"/>
  <c r="AP2538" i="1"/>
  <c r="AN2536" i="1"/>
  <c r="AP2536" i="1"/>
  <c r="AN2534" i="1"/>
  <c r="AP2534" i="1"/>
  <c r="AN2532" i="1"/>
  <c r="AP2532" i="1"/>
  <c r="AN2530" i="1"/>
  <c r="AP2530" i="1"/>
  <c r="AN2528" i="1"/>
  <c r="AP2528" i="1"/>
  <c r="AN2526" i="1"/>
  <c r="AP2526" i="1"/>
  <c r="AN2524" i="1"/>
  <c r="AP2524" i="1"/>
  <c r="AN2522" i="1"/>
  <c r="AP2522" i="1"/>
  <c r="AN2520" i="1"/>
  <c r="AP2520" i="1"/>
  <c r="AN2518" i="1"/>
  <c r="AP2518" i="1"/>
  <c r="AN2516" i="1"/>
  <c r="AP2516" i="1"/>
  <c r="AN2514" i="1"/>
  <c r="AP2514" i="1"/>
  <c r="AN2512" i="1"/>
  <c r="AP2512" i="1"/>
  <c r="AN2510" i="1"/>
  <c r="AP2510" i="1"/>
  <c r="AN2508" i="1"/>
  <c r="AP2508" i="1"/>
  <c r="AN2506" i="1"/>
  <c r="AP2506" i="1"/>
  <c r="AN2504" i="1"/>
  <c r="AP2504" i="1"/>
  <c r="AN2502" i="1"/>
  <c r="AP2502" i="1"/>
  <c r="AN2500" i="1"/>
  <c r="AP2500" i="1"/>
  <c r="AN2498" i="1"/>
  <c r="AP2498" i="1"/>
  <c r="AN2496" i="1"/>
  <c r="AP2496" i="1"/>
  <c r="AN2494" i="1"/>
  <c r="AP2494" i="1"/>
  <c r="AN2492" i="1"/>
  <c r="AP2492" i="1"/>
  <c r="AN2490" i="1"/>
  <c r="AP2490" i="1"/>
  <c r="AN2488" i="1"/>
  <c r="AP2488" i="1"/>
  <c r="AN2486" i="1"/>
  <c r="AP2486" i="1"/>
  <c r="AN2484" i="1"/>
  <c r="AP2484" i="1"/>
  <c r="AN2482" i="1"/>
  <c r="AP2482" i="1"/>
  <c r="AN2480" i="1"/>
  <c r="AP2480" i="1"/>
  <c r="AN2478" i="1"/>
  <c r="AP2478" i="1"/>
  <c r="AN2476" i="1"/>
  <c r="AP2476" i="1"/>
  <c r="AN2474" i="1"/>
  <c r="AP2474" i="1"/>
  <c r="AN2472" i="1"/>
  <c r="AP2472" i="1"/>
  <c r="AN2470" i="1"/>
  <c r="AP2470" i="1"/>
  <c r="AN2468" i="1"/>
  <c r="AP2468" i="1"/>
  <c r="AN2466" i="1"/>
  <c r="AP2466" i="1"/>
  <c r="AN2464" i="1"/>
  <c r="AP2464" i="1"/>
  <c r="AN2462" i="1"/>
  <c r="AP2462" i="1"/>
  <c r="AN2460" i="1"/>
  <c r="AP2460" i="1"/>
  <c r="AN2458" i="1"/>
  <c r="AP2458" i="1"/>
  <c r="AN2456" i="1"/>
  <c r="AP2456" i="1"/>
  <c r="AN2454" i="1"/>
  <c r="AP2454" i="1"/>
  <c r="AN2452" i="1"/>
  <c r="AP2452" i="1"/>
  <c r="AN2450" i="1"/>
  <c r="AP2450" i="1"/>
  <c r="AN2448" i="1"/>
  <c r="AP2448" i="1"/>
  <c r="AN2446" i="1"/>
  <c r="AP2446" i="1"/>
  <c r="AN2444" i="1"/>
  <c r="AP2444" i="1"/>
  <c r="AN2442" i="1"/>
  <c r="AP2442" i="1"/>
  <c r="AN2440" i="1"/>
  <c r="AP2440" i="1"/>
  <c r="AN2438" i="1"/>
  <c r="AP2438" i="1"/>
  <c r="AN2436" i="1"/>
  <c r="AP2436" i="1"/>
  <c r="AN2434" i="1"/>
  <c r="AP2434" i="1"/>
  <c r="AN2432" i="1"/>
  <c r="AP2432" i="1"/>
  <c r="AN2430" i="1"/>
  <c r="AP2430" i="1"/>
  <c r="AN2428" i="1"/>
  <c r="AP2428" i="1"/>
  <c r="AN2426" i="1"/>
  <c r="AP2426" i="1"/>
  <c r="AN2424" i="1"/>
  <c r="AP2424" i="1"/>
  <c r="AN2422" i="1"/>
  <c r="AP2422" i="1"/>
  <c r="AN2420" i="1"/>
  <c r="AP2420" i="1"/>
  <c r="AN2418" i="1"/>
  <c r="AP2418" i="1"/>
  <c r="AN2416" i="1"/>
  <c r="AP2416" i="1"/>
  <c r="AN2414" i="1"/>
  <c r="AP2414" i="1"/>
  <c r="AN2412" i="1"/>
  <c r="AP2412" i="1"/>
  <c r="AN2410" i="1"/>
  <c r="AP2410" i="1"/>
  <c r="AN2408" i="1"/>
  <c r="AP2408" i="1"/>
  <c r="AN2406" i="1"/>
  <c r="AP2406" i="1"/>
  <c r="AN2404" i="1"/>
  <c r="AP2404" i="1"/>
  <c r="AN2402" i="1"/>
  <c r="AP2402" i="1"/>
  <c r="AN2400" i="1"/>
  <c r="AP2400" i="1"/>
  <c r="AN2398" i="1"/>
  <c r="AP2398" i="1"/>
  <c r="AN2396" i="1"/>
  <c r="AP2396" i="1"/>
  <c r="AN2394" i="1"/>
  <c r="AP2394" i="1"/>
  <c r="AN2392" i="1"/>
  <c r="AP2392" i="1"/>
  <c r="AN2390" i="1"/>
  <c r="AP2390" i="1"/>
  <c r="AN2388" i="1"/>
  <c r="AP2388" i="1"/>
  <c r="AN2386" i="1"/>
  <c r="AP2386" i="1"/>
  <c r="AN2384" i="1"/>
  <c r="AP2384" i="1"/>
  <c r="AN2382" i="1"/>
  <c r="AP2382" i="1"/>
  <c r="AN2380" i="1"/>
  <c r="AP2380" i="1"/>
  <c r="AN2378" i="1"/>
  <c r="AP2378" i="1"/>
  <c r="AN2376" i="1"/>
  <c r="AP2376" i="1"/>
  <c r="AN2374" i="1"/>
  <c r="AP2374" i="1"/>
  <c r="AN2372" i="1"/>
  <c r="AP2372" i="1"/>
  <c r="AN2370" i="1"/>
  <c r="AP2370" i="1"/>
  <c r="AN2368" i="1"/>
  <c r="AP2368" i="1"/>
  <c r="AN2366" i="1"/>
  <c r="AP2366" i="1"/>
  <c r="AN2364" i="1"/>
  <c r="AP2364" i="1"/>
  <c r="AN2362" i="1"/>
  <c r="AP2362" i="1"/>
  <c r="AN2360" i="1"/>
  <c r="AP2360" i="1"/>
  <c r="AN2358" i="1"/>
  <c r="AP2358" i="1"/>
  <c r="AN2356" i="1"/>
  <c r="AP2356" i="1"/>
  <c r="AN2354" i="1"/>
  <c r="AP2354" i="1"/>
  <c r="AN2352" i="1"/>
  <c r="AP2352" i="1"/>
  <c r="AN2350" i="1"/>
  <c r="AP2350" i="1"/>
  <c r="AN2348" i="1"/>
  <c r="AP2348" i="1"/>
  <c r="AN2346" i="1"/>
  <c r="AP2346" i="1"/>
  <c r="AN2344" i="1"/>
  <c r="AP2344" i="1"/>
  <c r="AN2342" i="1"/>
  <c r="AP2342" i="1"/>
  <c r="AN2340" i="1"/>
  <c r="AP2340" i="1"/>
  <c r="AN2338" i="1"/>
  <c r="AP2338" i="1"/>
  <c r="AN2336" i="1"/>
  <c r="AP2336" i="1"/>
  <c r="AN2334" i="1"/>
  <c r="AP2334" i="1"/>
  <c r="AN2332" i="1"/>
  <c r="AP2332" i="1"/>
  <c r="AN2330" i="1"/>
  <c r="AP2330" i="1"/>
  <c r="AN2328" i="1"/>
  <c r="AP2328" i="1"/>
  <c r="AN2326" i="1"/>
  <c r="AP2326" i="1"/>
  <c r="AN2324" i="1"/>
  <c r="AP2324" i="1"/>
  <c r="AN2322" i="1"/>
  <c r="AP2322" i="1"/>
  <c r="AN2319" i="1"/>
  <c r="AP2319" i="1"/>
  <c r="AN2317" i="1"/>
  <c r="AP2317" i="1"/>
  <c r="AN2315" i="1"/>
  <c r="AP2315" i="1"/>
  <c r="AN2313" i="1"/>
  <c r="AP2313" i="1"/>
  <c r="AN2311" i="1"/>
  <c r="AP2311" i="1"/>
  <c r="AN2309" i="1"/>
  <c r="AP2309" i="1"/>
  <c r="AN2307" i="1"/>
  <c r="AP2307" i="1"/>
  <c r="AN2305" i="1"/>
  <c r="AP2305" i="1"/>
  <c r="AN2303" i="1"/>
  <c r="AP2303" i="1"/>
  <c r="AN2301" i="1"/>
  <c r="AP2301" i="1"/>
  <c r="AN2299" i="1"/>
  <c r="AP2299" i="1"/>
  <c r="AN2297" i="1"/>
  <c r="AP2297" i="1"/>
  <c r="AN2295" i="1"/>
  <c r="AP2295" i="1"/>
  <c r="AN2293" i="1"/>
  <c r="AP2293" i="1"/>
  <c r="AN2291" i="1"/>
  <c r="AP2291" i="1"/>
  <c r="AN2289" i="1"/>
  <c r="AP2289" i="1"/>
  <c r="AN2287" i="1"/>
  <c r="AP2287" i="1"/>
  <c r="AN2285" i="1"/>
  <c r="AP2285" i="1"/>
  <c r="AN2283" i="1"/>
  <c r="AP2283" i="1"/>
  <c r="AN2281" i="1"/>
  <c r="AP2281" i="1"/>
  <c r="AN2279" i="1"/>
  <c r="AP2279" i="1"/>
  <c r="AN2277" i="1"/>
  <c r="AP2277" i="1"/>
  <c r="AN2275" i="1"/>
  <c r="AP2275" i="1"/>
  <c r="AN2273" i="1"/>
  <c r="AP2273" i="1"/>
  <c r="AN2271" i="1"/>
  <c r="AP2271" i="1"/>
  <c r="AN2269" i="1"/>
  <c r="AP2269" i="1"/>
  <c r="AN2267" i="1"/>
  <c r="AP2267" i="1"/>
  <c r="AN2265" i="1"/>
  <c r="AP2265" i="1"/>
  <c r="AN2263" i="1"/>
  <c r="AP2263" i="1"/>
  <c r="AN2261" i="1"/>
  <c r="AP2261" i="1"/>
  <c r="AN2259" i="1"/>
  <c r="AP2259" i="1"/>
  <c r="AN2257" i="1"/>
  <c r="AP2257" i="1"/>
  <c r="AN2255" i="1"/>
  <c r="AP2255" i="1"/>
  <c r="AN2253" i="1"/>
  <c r="AP2253" i="1"/>
  <c r="AN2251" i="1"/>
  <c r="AP2251" i="1"/>
  <c r="AN2249" i="1"/>
  <c r="AP2249" i="1"/>
  <c r="AN2247" i="1"/>
  <c r="AP2247" i="1"/>
  <c r="AN2245" i="1"/>
  <c r="AP2245" i="1"/>
  <c r="AN2243" i="1"/>
  <c r="AP2243" i="1"/>
  <c r="AN2241" i="1"/>
  <c r="AP2241" i="1"/>
  <c r="AN2239" i="1"/>
  <c r="AP2239" i="1"/>
  <c r="AN2237" i="1"/>
  <c r="AP2237" i="1"/>
  <c r="AN2235" i="1"/>
  <c r="AP2235" i="1"/>
  <c r="AN2233" i="1"/>
  <c r="AP2233" i="1"/>
  <c r="AN2231" i="1"/>
  <c r="AP2231" i="1"/>
  <c r="AN2229" i="1"/>
  <c r="AP2229" i="1"/>
  <c r="AN2227" i="1"/>
  <c r="AP2227" i="1"/>
  <c r="AN2225" i="1"/>
  <c r="AP2225" i="1"/>
  <c r="AN2223" i="1"/>
  <c r="AP2223" i="1"/>
  <c r="AN2221" i="1"/>
  <c r="AP2221" i="1"/>
  <c r="AN2219" i="1"/>
  <c r="AP2219" i="1"/>
  <c r="AN2217" i="1"/>
  <c r="AP2217" i="1"/>
  <c r="AN2215" i="1"/>
  <c r="AP2215" i="1"/>
  <c r="AN2213" i="1"/>
  <c r="AP2213" i="1"/>
  <c r="AN2211" i="1"/>
  <c r="AP2211" i="1"/>
  <c r="AN2209" i="1"/>
  <c r="AP2209" i="1"/>
  <c r="AN2207" i="1"/>
  <c r="AP2207" i="1"/>
  <c r="AN2205" i="1"/>
  <c r="AP2205" i="1"/>
  <c r="AN2203" i="1"/>
  <c r="AP2203" i="1"/>
  <c r="AN2201" i="1"/>
  <c r="AP2201" i="1"/>
  <c r="AN2199" i="1"/>
  <c r="AP2199" i="1"/>
  <c r="AN2197" i="1"/>
  <c r="AP2197" i="1"/>
  <c r="AN2195" i="1"/>
  <c r="AP2195" i="1"/>
  <c r="AN2193" i="1"/>
  <c r="AP2193" i="1"/>
  <c r="AN2191" i="1"/>
  <c r="AP2191" i="1"/>
  <c r="AN2189" i="1"/>
  <c r="AP2189" i="1"/>
  <c r="AN2187" i="1"/>
  <c r="AP2187" i="1"/>
  <c r="AN2185" i="1"/>
  <c r="AP2185" i="1"/>
  <c r="AN2183" i="1"/>
  <c r="AP2183" i="1"/>
  <c r="AN2181" i="1"/>
  <c r="AP2181" i="1"/>
  <c r="AN2179" i="1"/>
  <c r="AP2179" i="1"/>
  <c r="AN2177" i="1"/>
  <c r="AP2177" i="1"/>
  <c r="AN2175" i="1"/>
  <c r="AP2175" i="1"/>
  <c r="AN2173" i="1"/>
  <c r="AP2173" i="1"/>
  <c r="AN2171" i="1"/>
  <c r="AP2171" i="1"/>
  <c r="AN2169" i="1"/>
  <c r="AP2169" i="1"/>
  <c r="AN2167" i="1"/>
  <c r="AP2167" i="1"/>
  <c r="AN2165" i="1"/>
  <c r="AP2165" i="1"/>
  <c r="AN2163" i="1"/>
  <c r="AP2163" i="1"/>
  <c r="AN2161" i="1"/>
  <c r="AP2161" i="1"/>
  <c r="AN2159" i="1"/>
  <c r="AP2159" i="1"/>
  <c r="AN2157" i="1"/>
  <c r="AP2157" i="1"/>
  <c r="AN2155" i="1"/>
  <c r="AP2155" i="1"/>
  <c r="AN2153" i="1"/>
  <c r="AP2153" i="1"/>
  <c r="AN2151" i="1"/>
  <c r="AP2151" i="1"/>
  <c r="AN2149" i="1"/>
  <c r="AP2149" i="1"/>
  <c r="AN2147" i="1"/>
  <c r="AP2147" i="1"/>
  <c r="AN2145" i="1"/>
  <c r="AP2145" i="1"/>
  <c r="AN2143" i="1"/>
  <c r="AP2143" i="1"/>
  <c r="AN2141" i="1"/>
  <c r="AP2141" i="1"/>
  <c r="AN2139" i="1"/>
  <c r="AP2139" i="1"/>
  <c r="AN2137" i="1"/>
  <c r="AP2137" i="1"/>
  <c r="AN2135" i="1"/>
  <c r="AP2135" i="1"/>
  <c r="AN2133" i="1"/>
  <c r="AP2133" i="1"/>
  <c r="AN2131" i="1"/>
  <c r="AP2131" i="1"/>
  <c r="AN2129" i="1"/>
  <c r="AP2129" i="1"/>
  <c r="AN2127" i="1"/>
  <c r="AP2127" i="1"/>
  <c r="AN2125" i="1"/>
  <c r="AP2125" i="1"/>
  <c r="AN2123" i="1"/>
  <c r="AP2123" i="1"/>
  <c r="AN2121" i="1"/>
  <c r="AP2121" i="1"/>
  <c r="AN2119" i="1"/>
  <c r="AP2119" i="1"/>
  <c r="AN2117" i="1"/>
  <c r="AP2117" i="1"/>
  <c r="AN2115" i="1"/>
  <c r="AP2115" i="1"/>
  <c r="AN2113" i="1"/>
  <c r="AP2113" i="1"/>
  <c r="AN2111" i="1"/>
  <c r="AP2111" i="1"/>
  <c r="AN2109" i="1"/>
  <c r="AP2109" i="1"/>
  <c r="AN2107" i="1"/>
  <c r="AP2107" i="1"/>
  <c r="AN2105" i="1"/>
  <c r="AP2105" i="1"/>
  <c r="AN2103" i="1"/>
  <c r="AP2103" i="1"/>
  <c r="AN2101" i="1"/>
  <c r="AP2101" i="1"/>
  <c r="AN2099" i="1"/>
  <c r="AP2099" i="1"/>
  <c r="AN2097" i="1"/>
  <c r="AP2097" i="1"/>
  <c r="AN2095" i="1"/>
  <c r="AP2095" i="1"/>
  <c r="AN2093" i="1"/>
  <c r="AP2093" i="1"/>
  <c r="AN2091" i="1"/>
  <c r="AP2091" i="1"/>
  <c r="AN2089" i="1"/>
  <c r="AP2089" i="1"/>
  <c r="AN2087" i="1"/>
  <c r="AP2087" i="1"/>
  <c r="AN2085" i="1"/>
  <c r="AP2085" i="1"/>
  <c r="AN2083" i="1"/>
  <c r="AP2083" i="1"/>
  <c r="AN2081" i="1"/>
  <c r="AP2081" i="1"/>
  <c r="AN2079" i="1"/>
  <c r="AP2079" i="1"/>
  <c r="AN2077" i="1"/>
  <c r="AP2077" i="1"/>
  <c r="AN2075" i="1"/>
  <c r="AP2075" i="1"/>
  <c r="AN2073" i="1"/>
  <c r="AP2073" i="1"/>
  <c r="AN2071" i="1"/>
  <c r="AP2071" i="1"/>
  <c r="AN2069" i="1"/>
  <c r="AP2069" i="1"/>
  <c r="AN2067" i="1"/>
  <c r="AP2067" i="1"/>
  <c r="AN2065" i="1"/>
  <c r="AP2065" i="1"/>
  <c r="AN2063" i="1"/>
  <c r="AP2063" i="1"/>
  <c r="AN2061" i="1"/>
  <c r="AP2061" i="1"/>
  <c r="AN2059" i="1"/>
  <c r="AP2059" i="1"/>
  <c r="AN2057" i="1"/>
  <c r="AP2057" i="1"/>
  <c r="AN2055" i="1"/>
  <c r="AP2055" i="1"/>
  <c r="AN2053" i="1"/>
  <c r="AP2053" i="1"/>
  <c r="AN2051" i="1"/>
  <c r="AP2051" i="1"/>
  <c r="AN2049" i="1"/>
  <c r="AP2049" i="1"/>
  <c r="AN2047" i="1"/>
  <c r="AP2047" i="1"/>
  <c r="AN2045" i="1"/>
  <c r="AP2045" i="1"/>
  <c r="AN2043" i="1"/>
  <c r="AP2043" i="1"/>
  <c r="AN2041" i="1"/>
  <c r="AP2041" i="1"/>
  <c r="AN2039" i="1"/>
  <c r="AP2039" i="1"/>
  <c r="AN2037" i="1"/>
  <c r="AP2037" i="1"/>
  <c r="AN2035" i="1"/>
  <c r="AP2035" i="1"/>
  <c r="AN2033" i="1"/>
  <c r="AP2033" i="1"/>
  <c r="AN2031" i="1"/>
  <c r="AP2031" i="1"/>
  <c r="AN2029" i="1"/>
  <c r="AP2029" i="1"/>
  <c r="AN2027" i="1"/>
  <c r="AP2027" i="1"/>
  <c r="AN2025" i="1"/>
  <c r="AP2025" i="1"/>
  <c r="AN2023" i="1"/>
  <c r="AP2023" i="1"/>
  <c r="AN2021" i="1"/>
  <c r="AP2021" i="1"/>
  <c r="AN2019" i="1"/>
  <c r="AP2019" i="1"/>
  <c r="AN2017" i="1"/>
  <c r="AP2017" i="1"/>
  <c r="AN2015" i="1"/>
  <c r="AP2015" i="1"/>
  <c r="AN2013" i="1"/>
  <c r="AP2013" i="1"/>
  <c r="AN2011" i="1"/>
  <c r="AP2011" i="1"/>
  <c r="AN2009" i="1"/>
  <c r="AP2009" i="1"/>
  <c r="AN2007" i="1"/>
  <c r="AP2007" i="1"/>
  <c r="AN2005" i="1"/>
  <c r="AP2005" i="1"/>
  <c r="AN2003" i="1"/>
  <c r="AP2003" i="1"/>
  <c r="AN2001" i="1"/>
  <c r="AP2001" i="1"/>
  <c r="AN1999" i="1"/>
  <c r="AP1999" i="1"/>
  <c r="AN1997" i="1"/>
  <c r="AP1997" i="1"/>
  <c r="AN1995" i="1"/>
  <c r="AP1995" i="1"/>
  <c r="AN1993" i="1"/>
  <c r="AP1993" i="1"/>
  <c r="AN1991" i="1"/>
  <c r="AP1991" i="1"/>
  <c r="AN1989" i="1"/>
  <c r="AP1989" i="1"/>
  <c r="AN1987" i="1"/>
  <c r="AP1987" i="1"/>
  <c r="AN1985" i="1"/>
  <c r="AP1985" i="1"/>
  <c r="AN1983" i="1"/>
  <c r="AP1983" i="1"/>
  <c r="AN1981" i="1"/>
  <c r="AP1981" i="1"/>
  <c r="AN1979" i="1"/>
  <c r="AP1979" i="1"/>
  <c r="AN1977" i="1"/>
  <c r="AP1977" i="1"/>
  <c r="AN1975" i="1"/>
  <c r="AP1975" i="1"/>
  <c r="AN1973" i="1"/>
  <c r="AP1973" i="1"/>
  <c r="AN1971" i="1"/>
  <c r="AP1971" i="1"/>
  <c r="AN1969" i="1"/>
  <c r="AP1969" i="1"/>
  <c r="AN1967" i="1"/>
  <c r="AP1967" i="1"/>
  <c r="AN1965" i="1"/>
  <c r="AP1965" i="1"/>
  <c r="AN1963" i="1"/>
  <c r="AP1963" i="1"/>
  <c r="AN1961" i="1"/>
  <c r="AP1961" i="1"/>
  <c r="AN1959" i="1"/>
  <c r="AP1959" i="1"/>
  <c r="AN1957" i="1"/>
  <c r="AP1957" i="1"/>
  <c r="AN1955" i="1"/>
  <c r="AP1955" i="1"/>
  <c r="AN1953" i="1"/>
  <c r="AP1953" i="1"/>
  <c r="AN1951" i="1"/>
  <c r="AP1951" i="1"/>
  <c r="AN1949" i="1"/>
  <c r="AP1949" i="1"/>
  <c r="AN1947" i="1"/>
  <c r="AP1947" i="1"/>
  <c r="AN1945" i="1"/>
  <c r="AP1945" i="1"/>
  <c r="AN1943" i="1"/>
  <c r="AP1943" i="1"/>
  <c r="AN1941" i="1"/>
  <c r="AP1941" i="1"/>
  <c r="AN1939" i="1"/>
  <c r="AP1939" i="1"/>
  <c r="AN1937" i="1"/>
  <c r="AP1937" i="1"/>
  <c r="AN1935" i="1"/>
  <c r="AP1935" i="1"/>
  <c r="AN1933" i="1"/>
  <c r="AP1933" i="1"/>
  <c r="AN1931" i="1"/>
  <c r="AP1931" i="1"/>
  <c r="AN1929" i="1"/>
  <c r="AP1929" i="1"/>
  <c r="AN1927" i="1"/>
  <c r="AP1927" i="1"/>
  <c r="AN1925" i="1"/>
  <c r="AP1925" i="1"/>
  <c r="AN1923" i="1"/>
  <c r="AP1923" i="1"/>
  <c r="AN1921" i="1"/>
  <c r="AP1921" i="1"/>
  <c r="AN1919" i="1"/>
  <c r="AP1919" i="1"/>
  <c r="AN1917" i="1"/>
  <c r="AP1917" i="1"/>
  <c r="AN1915" i="1"/>
  <c r="AP1915" i="1"/>
  <c r="AN1913" i="1"/>
  <c r="AP1913" i="1"/>
  <c r="AN1911" i="1"/>
  <c r="AP1911" i="1"/>
  <c r="AN1909" i="1"/>
  <c r="AP1909" i="1"/>
  <c r="AN1907" i="1"/>
  <c r="AP1907" i="1"/>
  <c r="AN1905" i="1"/>
  <c r="AP1905" i="1"/>
  <c r="AN1903" i="1"/>
  <c r="AP1903" i="1"/>
  <c r="AN1901" i="1"/>
  <c r="AP1901" i="1"/>
  <c r="AN1899" i="1"/>
  <c r="AP1899" i="1"/>
  <c r="AN1897" i="1"/>
  <c r="AP1897" i="1"/>
  <c r="AN1895" i="1"/>
  <c r="AP1895" i="1"/>
  <c r="AN1893" i="1"/>
  <c r="AP1893" i="1"/>
  <c r="AN1891" i="1"/>
  <c r="AP1891" i="1"/>
  <c r="AN1889" i="1"/>
  <c r="AP1889" i="1"/>
  <c r="AN1887" i="1"/>
  <c r="AP1887" i="1"/>
  <c r="AN1885" i="1"/>
  <c r="AP1885" i="1"/>
  <c r="AN1883" i="1"/>
  <c r="AP1883" i="1"/>
  <c r="AN1881" i="1"/>
  <c r="AP1881" i="1"/>
  <c r="AN1879" i="1"/>
  <c r="AP1879" i="1"/>
  <c r="AN1877" i="1"/>
  <c r="AP1877" i="1"/>
  <c r="AN1875" i="1"/>
  <c r="AP1875" i="1"/>
  <c r="AN1873" i="1"/>
  <c r="AP1873" i="1"/>
  <c r="AN1871" i="1"/>
  <c r="AP1871" i="1"/>
  <c r="AN1869" i="1"/>
  <c r="AP1869" i="1"/>
  <c r="AN1867" i="1"/>
  <c r="AP1867" i="1"/>
  <c r="AN1865" i="1"/>
  <c r="AP1865" i="1"/>
  <c r="AN1863" i="1"/>
  <c r="AP1863" i="1"/>
  <c r="AN1861" i="1"/>
  <c r="AP1861" i="1"/>
  <c r="AN1859" i="1"/>
  <c r="AP1859" i="1"/>
  <c r="AN1857" i="1"/>
  <c r="AP1857" i="1"/>
  <c r="AN1855" i="1"/>
  <c r="AP1855" i="1"/>
  <c r="AN1853" i="1"/>
  <c r="AP1853" i="1"/>
  <c r="AN1851" i="1"/>
  <c r="AP1851" i="1"/>
  <c r="AN1849" i="1"/>
  <c r="AP1849" i="1"/>
  <c r="AN1847" i="1"/>
  <c r="AP1847" i="1"/>
  <c r="AN1845" i="1"/>
  <c r="AP1845" i="1"/>
  <c r="AN1843" i="1"/>
  <c r="AP1843" i="1"/>
  <c r="AN1841" i="1"/>
  <c r="AP1841" i="1"/>
  <c r="AN1839" i="1"/>
  <c r="AP1839" i="1"/>
  <c r="AN1837" i="1"/>
  <c r="AP1837" i="1"/>
  <c r="AN1835" i="1"/>
  <c r="AP1835" i="1"/>
  <c r="AN1833" i="1"/>
  <c r="AP1833" i="1"/>
  <c r="AN1831" i="1"/>
  <c r="AP1831" i="1"/>
  <c r="AN1829" i="1"/>
  <c r="AP1829" i="1"/>
  <c r="AN1827" i="1"/>
  <c r="AP1827" i="1"/>
  <c r="AN1825" i="1"/>
  <c r="AP1825" i="1"/>
  <c r="AN1823" i="1"/>
  <c r="AP1823" i="1"/>
  <c r="AN1821" i="1"/>
  <c r="AP1821" i="1"/>
  <c r="AN1819" i="1"/>
  <c r="AP1819" i="1"/>
  <c r="AN1817" i="1"/>
  <c r="AP1817" i="1"/>
  <c r="AN1815" i="1"/>
  <c r="AP1815" i="1"/>
  <c r="AN1813" i="1"/>
  <c r="AP1813" i="1"/>
  <c r="AN1811" i="1"/>
  <c r="AP1811" i="1"/>
  <c r="AN1809" i="1"/>
  <c r="AP1809" i="1"/>
  <c r="AN1807" i="1"/>
  <c r="AP1807" i="1"/>
  <c r="AP3637" i="1"/>
  <c r="AP3635" i="1"/>
  <c r="AP3633" i="1"/>
  <c r="AP3631" i="1"/>
  <c r="AP3629" i="1"/>
  <c r="AP3627" i="1"/>
  <c r="AP3625" i="1"/>
  <c r="AP3623" i="1"/>
  <c r="AP3621" i="1"/>
  <c r="AP3619" i="1"/>
  <c r="AP3617" i="1"/>
  <c r="AP3615" i="1"/>
  <c r="AP3613" i="1"/>
  <c r="AP3611" i="1"/>
  <c r="AP3609" i="1"/>
  <c r="AP3607" i="1"/>
  <c r="AP3605" i="1"/>
  <c r="AP3603" i="1"/>
  <c r="AP3601" i="1"/>
  <c r="AP3599" i="1"/>
  <c r="AP3597" i="1"/>
  <c r="AP3595" i="1"/>
  <c r="AP3593" i="1"/>
  <c r="AP3591" i="1"/>
  <c r="AP3589" i="1"/>
  <c r="AP3587" i="1"/>
  <c r="AP3585" i="1"/>
  <c r="AP3583" i="1"/>
  <c r="AP3581" i="1"/>
  <c r="AP3579" i="1"/>
  <c r="AP3577" i="1"/>
  <c r="AP3575" i="1"/>
  <c r="AP3573" i="1"/>
  <c r="AP3571" i="1"/>
  <c r="AP3569" i="1"/>
  <c r="AP3567" i="1"/>
  <c r="AP3565" i="1"/>
  <c r="AP3563" i="1"/>
  <c r="AP3561" i="1"/>
  <c r="AP3559" i="1"/>
  <c r="AP3557" i="1"/>
  <c r="AP3555" i="1"/>
  <c r="AP3553" i="1"/>
  <c r="AP3551" i="1"/>
  <c r="AP3549" i="1"/>
  <c r="AP3547" i="1"/>
  <c r="AP3545" i="1"/>
  <c r="AP3543" i="1"/>
  <c r="AP3541" i="1"/>
  <c r="AP3539" i="1"/>
  <c r="AP3537" i="1"/>
  <c r="AP3535" i="1"/>
  <c r="AP3533" i="1"/>
  <c r="AP3531" i="1"/>
  <c r="AP3529" i="1"/>
  <c r="AP3527" i="1"/>
  <c r="AP3525" i="1"/>
  <c r="AP3523" i="1"/>
  <c r="AP3521" i="1"/>
  <c r="AP3519" i="1"/>
  <c r="AP3517" i="1"/>
  <c r="AP3515" i="1"/>
  <c r="AP3513" i="1"/>
  <c r="AP3511" i="1"/>
  <c r="AP3509" i="1"/>
  <c r="AP3507" i="1"/>
  <c r="AP3505" i="1"/>
  <c r="AP3503" i="1"/>
  <c r="AP3501" i="1"/>
  <c r="AP3499" i="1"/>
  <c r="AP3497" i="1"/>
  <c r="AP3495" i="1"/>
  <c r="AP3493" i="1"/>
  <c r="AP3491" i="1"/>
  <c r="AP3489" i="1"/>
  <c r="AP3487" i="1"/>
  <c r="AP3485" i="1"/>
  <c r="AP3483" i="1"/>
  <c r="AP3481" i="1"/>
  <c r="AP3479" i="1"/>
  <c r="AP3477" i="1"/>
  <c r="AP3475" i="1"/>
  <c r="AP3473" i="1"/>
  <c r="AP3471" i="1"/>
  <c r="AP3469" i="1"/>
  <c r="AP3467" i="1"/>
  <c r="AP3465" i="1"/>
  <c r="AP3463" i="1"/>
  <c r="AP3461" i="1"/>
  <c r="AP3459" i="1"/>
  <c r="AP3457" i="1"/>
  <c r="AP3455" i="1"/>
  <c r="AP3453" i="1"/>
  <c r="AP3451" i="1"/>
  <c r="AP3449" i="1"/>
  <c r="AP3447" i="1"/>
  <c r="AP3445" i="1"/>
  <c r="AP3443" i="1"/>
  <c r="AP3441" i="1"/>
  <c r="AP3439" i="1"/>
  <c r="AP3437" i="1"/>
  <c r="AP3435" i="1"/>
  <c r="AP3433" i="1"/>
  <c r="AP3431" i="1"/>
  <c r="AP3429" i="1"/>
  <c r="AP3427" i="1"/>
  <c r="AP3425" i="1"/>
  <c r="AP3423" i="1"/>
  <c r="AP3421" i="1"/>
  <c r="AP3419" i="1"/>
  <c r="AP3417" i="1"/>
  <c r="AP3415" i="1"/>
  <c r="AP3413" i="1"/>
  <c r="AP3411" i="1"/>
  <c r="AP3409" i="1"/>
  <c r="AP3407" i="1"/>
  <c r="AP3405" i="1"/>
  <c r="AP3403" i="1"/>
  <c r="AP3401" i="1"/>
  <c r="AP3399" i="1"/>
  <c r="AP3397" i="1"/>
  <c r="AP3395" i="1"/>
  <c r="AP3393" i="1"/>
  <c r="AP3391" i="1"/>
  <c r="AP3389" i="1"/>
  <c r="AP3387" i="1"/>
  <c r="AP3385" i="1"/>
  <c r="AP3383" i="1"/>
  <c r="AP3381" i="1"/>
  <c r="AP3379" i="1"/>
  <c r="AP3377" i="1"/>
  <c r="AP3375" i="1"/>
  <c r="AP3373" i="1"/>
  <c r="AP3371" i="1"/>
  <c r="AP3369" i="1"/>
  <c r="AP3367" i="1"/>
  <c r="AP3365" i="1"/>
  <c r="AP3363" i="1"/>
  <c r="AP3361" i="1"/>
  <c r="AP3359" i="1"/>
  <c r="AP3357" i="1"/>
  <c r="AP3355" i="1"/>
  <c r="AP3353" i="1"/>
  <c r="AP3351" i="1"/>
  <c r="AP3349" i="1"/>
  <c r="AP3347" i="1"/>
  <c r="AP3345" i="1"/>
  <c r="AP3343" i="1"/>
  <c r="AP3341" i="1"/>
  <c r="AP3339" i="1"/>
  <c r="AP3337" i="1"/>
  <c r="AP3335" i="1"/>
  <c r="AP3333" i="1"/>
  <c r="AP3331" i="1"/>
  <c r="AP3329" i="1"/>
  <c r="AP3327" i="1"/>
  <c r="AP3325" i="1"/>
  <c r="AP3323" i="1"/>
  <c r="AP3321" i="1"/>
  <c r="AP3319" i="1"/>
  <c r="AP3317" i="1"/>
  <c r="AP3315" i="1"/>
  <c r="AP3313" i="1"/>
  <c r="AP3311" i="1"/>
  <c r="AP3309" i="1"/>
  <c r="AP3307" i="1"/>
  <c r="AP3305" i="1"/>
  <c r="AP3303" i="1"/>
  <c r="AP3301" i="1"/>
  <c r="AP3299" i="1"/>
  <c r="AP3297" i="1"/>
  <c r="AP3295" i="1"/>
  <c r="AP3293" i="1"/>
  <c r="AP3291" i="1"/>
  <c r="AP3289" i="1"/>
  <c r="AP3287" i="1"/>
  <c r="AP3285" i="1"/>
  <c r="AP3283" i="1"/>
  <c r="AP3281" i="1"/>
  <c r="AP3279" i="1"/>
  <c r="AP3277" i="1"/>
  <c r="AP3275" i="1"/>
  <c r="AP3273" i="1"/>
  <c r="AP3271" i="1"/>
  <c r="AP3269" i="1"/>
  <c r="AP3267" i="1"/>
  <c r="AP3265" i="1"/>
  <c r="AP3263" i="1"/>
  <c r="AP3261" i="1"/>
  <c r="AP3259" i="1"/>
  <c r="AP3257" i="1"/>
  <c r="AP3255" i="1"/>
  <c r="AP3253" i="1"/>
  <c r="AP3251" i="1"/>
  <c r="AP3249" i="1"/>
  <c r="AP3247" i="1"/>
  <c r="AP3245" i="1"/>
  <c r="AP3243" i="1"/>
  <c r="AP3241" i="1"/>
  <c r="AP3239" i="1"/>
  <c r="AP3237" i="1"/>
  <c r="AP3235" i="1"/>
  <c r="AP3233" i="1"/>
  <c r="AP3231" i="1"/>
  <c r="AP3229" i="1"/>
  <c r="AP3227" i="1"/>
  <c r="AP3225" i="1"/>
  <c r="AP3223" i="1"/>
  <c r="AP3221" i="1"/>
  <c r="AP3219" i="1"/>
  <c r="AP3217" i="1"/>
  <c r="AP3215" i="1"/>
  <c r="AP3213" i="1"/>
  <c r="AP3211" i="1"/>
  <c r="AP3209" i="1"/>
  <c r="AP3207" i="1"/>
  <c r="AP3205" i="1"/>
  <c r="AP3203" i="1"/>
  <c r="AP3201" i="1"/>
  <c r="AP3199" i="1"/>
  <c r="AP3197" i="1"/>
  <c r="AP3195" i="1"/>
  <c r="AP3193" i="1"/>
  <c r="AP3191" i="1"/>
  <c r="AP3189" i="1"/>
  <c r="AP3187" i="1"/>
  <c r="AP3185" i="1"/>
  <c r="AP3183" i="1"/>
  <c r="AP3181" i="1"/>
  <c r="AP3179" i="1"/>
  <c r="AP3177" i="1"/>
  <c r="AP3175" i="1"/>
  <c r="AP3173" i="1"/>
  <c r="AP3171" i="1"/>
  <c r="AP3169" i="1"/>
  <c r="AP3167" i="1"/>
  <c r="AP3165" i="1"/>
  <c r="AP3163" i="1"/>
  <c r="AP3161" i="1"/>
  <c r="AP3159" i="1"/>
  <c r="AP3157" i="1"/>
  <c r="AP3155" i="1"/>
  <c r="AP3153" i="1"/>
  <c r="AP3151" i="1"/>
  <c r="AP3149" i="1"/>
  <c r="AP3147" i="1"/>
  <c r="AP3145" i="1"/>
  <c r="AP3143" i="1"/>
  <c r="AP3141" i="1"/>
  <c r="AP3139" i="1"/>
  <c r="AP3137" i="1"/>
  <c r="AP3135" i="1"/>
  <c r="AP3133" i="1"/>
  <c r="AP3131" i="1"/>
  <c r="AP3129" i="1"/>
  <c r="AP3127" i="1"/>
  <c r="AP3125" i="1"/>
  <c r="AP3123" i="1"/>
  <c r="AP3121" i="1"/>
  <c r="AP3119" i="1"/>
  <c r="AP3117" i="1"/>
  <c r="AP3115" i="1"/>
  <c r="AP3113" i="1"/>
  <c r="AP3111" i="1"/>
  <c r="AP3109" i="1"/>
  <c r="AP3107" i="1"/>
  <c r="AP3105" i="1"/>
  <c r="AP3103" i="1"/>
  <c r="AP3101" i="1"/>
  <c r="AP3099" i="1"/>
  <c r="AP3097" i="1"/>
  <c r="AP3095" i="1"/>
  <c r="AP3093" i="1"/>
  <c r="AP3091" i="1"/>
  <c r="AP3089" i="1"/>
  <c r="AP3087" i="1"/>
  <c r="AP3085" i="1"/>
  <c r="AP3083" i="1"/>
  <c r="AP3081" i="1"/>
  <c r="AP3079" i="1"/>
  <c r="AP3077" i="1"/>
  <c r="AP3075" i="1"/>
  <c r="AP3073" i="1"/>
  <c r="AP3071" i="1"/>
  <c r="AP3069" i="1"/>
  <c r="AP3067" i="1"/>
  <c r="AP3065" i="1"/>
  <c r="AP3063" i="1"/>
  <c r="AP3061" i="1"/>
  <c r="AP3059" i="1"/>
  <c r="AP3057" i="1"/>
  <c r="AP3055" i="1"/>
  <c r="AP3053" i="1"/>
  <c r="AP3051" i="1"/>
  <c r="AP3049" i="1"/>
  <c r="AP3047" i="1"/>
  <c r="AP3045" i="1"/>
  <c r="AP3043" i="1"/>
  <c r="AP3041" i="1"/>
  <c r="AP3039" i="1"/>
  <c r="AP3037" i="1"/>
  <c r="AP3035" i="1"/>
  <c r="AP3033" i="1"/>
  <c r="AP3031" i="1"/>
  <c r="AP3029" i="1"/>
  <c r="AP3027" i="1"/>
  <c r="AP3025" i="1"/>
  <c r="AP3023" i="1"/>
  <c r="AP3021" i="1"/>
  <c r="AP3019" i="1"/>
  <c r="AP3017" i="1"/>
  <c r="AP3015" i="1"/>
  <c r="AP3013" i="1"/>
  <c r="AP3011" i="1"/>
  <c r="AP3009" i="1"/>
  <c r="AP3007" i="1"/>
  <c r="AP3005" i="1"/>
  <c r="AP3003" i="1"/>
  <c r="AP3001" i="1"/>
  <c r="AP2999" i="1"/>
  <c r="AP2997" i="1"/>
  <c r="AP2995" i="1"/>
  <c r="AP2993" i="1"/>
  <c r="AP2991" i="1"/>
  <c r="AP2989" i="1"/>
  <c r="AP2987" i="1"/>
  <c r="AP2985" i="1"/>
  <c r="AP2983" i="1"/>
  <c r="AP2981" i="1"/>
  <c r="AP2979" i="1"/>
  <c r="AP2977" i="1"/>
  <c r="AP2975" i="1"/>
  <c r="AP2973" i="1"/>
  <c r="AP2971" i="1"/>
  <c r="AP2969" i="1"/>
  <c r="AP2967" i="1"/>
  <c r="AP2965" i="1"/>
  <c r="AP2963" i="1"/>
  <c r="AP2961" i="1"/>
  <c r="AP2959" i="1"/>
  <c r="AP2957" i="1"/>
  <c r="AP2955" i="1"/>
  <c r="AP2953" i="1"/>
  <c r="AP2951" i="1"/>
  <c r="AP2949" i="1"/>
  <c r="AP2947" i="1"/>
  <c r="AP2945" i="1"/>
  <c r="AP2943" i="1"/>
  <c r="AP2941" i="1"/>
  <c r="AP2939" i="1"/>
  <c r="AP2937" i="1"/>
  <c r="AP2935" i="1"/>
  <c r="AP2933" i="1"/>
  <c r="AP2931" i="1"/>
  <c r="AP2929" i="1"/>
  <c r="AP2927" i="1"/>
  <c r="AP2925" i="1"/>
  <c r="AP2923" i="1"/>
  <c r="AP2921" i="1"/>
  <c r="AP2919" i="1"/>
  <c r="AP2917" i="1"/>
  <c r="AP2915" i="1"/>
  <c r="AP2913" i="1"/>
  <c r="AP2911" i="1"/>
  <c r="AP2909" i="1"/>
  <c r="AP2907" i="1"/>
  <c r="AP2905" i="1"/>
  <c r="AP2903" i="1"/>
  <c r="AP2901" i="1"/>
  <c r="AP2899" i="1"/>
  <c r="AP2897" i="1"/>
  <c r="AP2895" i="1"/>
  <c r="AP2893" i="1"/>
  <c r="AP2891" i="1"/>
  <c r="AP2889" i="1"/>
  <c r="AP2887" i="1"/>
  <c r="AP2885" i="1"/>
  <c r="AP2883" i="1"/>
  <c r="AP2881" i="1"/>
  <c r="AP2879" i="1"/>
  <c r="AP2877" i="1"/>
  <c r="AP2875" i="1"/>
  <c r="AP2873" i="1"/>
  <c r="AP2871" i="1"/>
  <c r="AP2869" i="1"/>
  <c r="AP2867" i="1"/>
  <c r="AP2865" i="1"/>
  <c r="AP2863" i="1"/>
  <c r="AP2861" i="1"/>
  <c r="AP2859" i="1"/>
  <c r="AP2857" i="1"/>
  <c r="AP2855" i="1"/>
  <c r="AP2853" i="1"/>
  <c r="AP2851" i="1"/>
  <c r="AP2849" i="1"/>
  <c r="AP2847" i="1"/>
  <c r="AP2845" i="1"/>
  <c r="AP2843" i="1"/>
  <c r="AP2841" i="1"/>
  <c r="AP2839" i="1"/>
  <c r="AP2837" i="1"/>
  <c r="AP2835" i="1"/>
  <c r="AP2833" i="1"/>
  <c r="AP2831" i="1"/>
  <c r="AP2829" i="1"/>
  <c r="AP2827" i="1"/>
  <c r="AP2825" i="1"/>
  <c r="AP2823" i="1"/>
  <c r="AP2821" i="1"/>
  <c r="AP2819" i="1"/>
  <c r="AP2817" i="1"/>
  <c r="AP2815" i="1"/>
  <c r="AP2813" i="1"/>
  <c r="AP2811" i="1"/>
  <c r="AP2809" i="1"/>
  <c r="AP2807" i="1"/>
  <c r="AP2805" i="1"/>
  <c r="AP2803" i="1"/>
  <c r="AP2801" i="1"/>
  <c r="AP2799" i="1"/>
  <c r="AP2797" i="1"/>
  <c r="AP2795" i="1"/>
  <c r="AP2793" i="1"/>
  <c r="AP2791" i="1"/>
  <c r="AP2789" i="1"/>
  <c r="AP2787" i="1"/>
  <c r="AP2785" i="1"/>
  <c r="AP2783" i="1"/>
  <c r="AP2781" i="1"/>
  <c r="AP2779" i="1"/>
  <c r="AP2777" i="1"/>
  <c r="AP2775" i="1"/>
  <c r="AP2773" i="1"/>
  <c r="AP2771" i="1"/>
  <c r="AP2769" i="1"/>
  <c r="AP2767" i="1"/>
  <c r="AP2765" i="1"/>
  <c r="AP2763" i="1"/>
  <c r="AP2761" i="1"/>
  <c r="AP2759" i="1"/>
  <c r="AP2757" i="1"/>
  <c r="AP2755" i="1"/>
  <c r="AP2753" i="1"/>
  <c r="AP2751" i="1"/>
  <c r="AP2749" i="1"/>
  <c r="AP2747" i="1"/>
  <c r="AP2745" i="1"/>
  <c r="AP2743" i="1"/>
  <c r="AP2741" i="1"/>
  <c r="AP2739" i="1"/>
  <c r="AP2737" i="1"/>
  <c r="AP2735" i="1"/>
  <c r="AP2733" i="1"/>
  <c r="AP2731" i="1"/>
  <c r="AP2729" i="1"/>
  <c r="AP2727" i="1"/>
  <c r="AP2725" i="1"/>
  <c r="AP2723" i="1"/>
  <c r="AP2721" i="1"/>
  <c r="AP2719" i="1"/>
  <c r="AP2717" i="1"/>
  <c r="AP2715" i="1"/>
  <c r="AP2713" i="1"/>
  <c r="AP2711" i="1"/>
  <c r="AP2709" i="1"/>
  <c r="AP2707" i="1"/>
  <c r="AP2705" i="1"/>
  <c r="AP2703" i="1"/>
  <c r="AP2701" i="1"/>
  <c r="AP2699" i="1"/>
  <c r="AP2697" i="1"/>
  <c r="AP2695" i="1"/>
  <c r="AP2693" i="1"/>
  <c r="AP2691" i="1"/>
  <c r="AP2689" i="1"/>
  <c r="AP2687" i="1"/>
  <c r="AP2685" i="1"/>
  <c r="AP2683" i="1"/>
  <c r="AP2681" i="1"/>
  <c r="AP2679" i="1"/>
  <c r="AP2677" i="1"/>
  <c r="AP2675" i="1"/>
  <c r="AP2673" i="1"/>
  <c r="AP2671" i="1"/>
  <c r="AP2669" i="1"/>
  <c r="AP2667" i="1"/>
  <c r="AP2665" i="1"/>
  <c r="AP2663" i="1"/>
  <c r="AP2661" i="1"/>
  <c r="AP2659" i="1"/>
  <c r="AP2657" i="1"/>
  <c r="AP2655" i="1"/>
  <c r="AP2653" i="1"/>
  <c r="AP2651" i="1"/>
  <c r="AP2649" i="1"/>
  <c r="AP2647" i="1"/>
  <c r="AP2645" i="1"/>
  <c r="AP2643" i="1"/>
  <c r="AP2641" i="1"/>
  <c r="AP2639" i="1"/>
  <c r="AP2637" i="1"/>
  <c r="AP2635" i="1"/>
  <c r="AP2633" i="1"/>
  <c r="AP2631" i="1"/>
  <c r="AP2629" i="1"/>
  <c r="AP2627" i="1"/>
  <c r="AP2625" i="1"/>
  <c r="AP2623" i="1"/>
  <c r="AP2621" i="1"/>
  <c r="AP2619" i="1"/>
  <c r="AP2617" i="1"/>
  <c r="AP2615" i="1"/>
  <c r="AP2613" i="1"/>
  <c r="AP2611" i="1"/>
  <c r="AP2609" i="1"/>
  <c r="AP2607" i="1"/>
  <c r="AP2605" i="1"/>
  <c r="AP2603" i="1"/>
  <c r="AP2601" i="1"/>
  <c r="AP2599" i="1"/>
  <c r="AP2597" i="1"/>
  <c r="AP2595" i="1"/>
  <c r="AP2593" i="1"/>
  <c r="AP2591" i="1"/>
  <c r="AP2589" i="1"/>
  <c r="AP2587" i="1"/>
  <c r="AP2585" i="1"/>
  <c r="AP2583" i="1"/>
  <c r="AP2581" i="1"/>
  <c r="AP2579" i="1"/>
  <c r="AP2577" i="1"/>
  <c r="AP2575" i="1"/>
  <c r="AP2573" i="1"/>
  <c r="AP2571" i="1"/>
  <c r="AP2569" i="1"/>
  <c r="AP2567" i="1"/>
  <c r="AP2565" i="1"/>
  <c r="AP2563" i="1"/>
  <c r="AP2561" i="1"/>
  <c r="AP2559" i="1"/>
  <c r="AP2557" i="1"/>
  <c r="AP2555" i="1"/>
  <c r="AP2553" i="1"/>
  <c r="AP2551" i="1"/>
  <c r="AP2549" i="1"/>
  <c r="AP2547" i="1"/>
  <c r="AP2545" i="1"/>
  <c r="AP2543" i="1"/>
  <c r="AP2541" i="1"/>
  <c r="AP2539" i="1"/>
  <c r="AP2537" i="1"/>
  <c r="AP2535" i="1"/>
  <c r="AP2533" i="1"/>
  <c r="AP2531" i="1"/>
  <c r="AP2529" i="1"/>
  <c r="AP2527" i="1"/>
  <c r="AP2525" i="1"/>
  <c r="AP2523" i="1"/>
  <c r="AP2521" i="1"/>
  <c r="AP2519" i="1"/>
  <c r="AP2517" i="1"/>
  <c r="AP2515" i="1"/>
  <c r="AP2513" i="1"/>
  <c r="AP2511" i="1"/>
  <c r="AP2509" i="1"/>
  <c r="AP2507" i="1"/>
  <c r="AP2505" i="1"/>
  <c r="AP2503" i="1"/>
  <c r="AP2501" i="1"/>
  <c r="AP2499" i="1"/>
  <c r="AP2497" i="1"/>
  <c r="AP2495" i="1"/>
  <c r="AP2493" i="1"/>
  <c r="AP2491" i="1"/>
  <c r="AP2489" i="1"/>
  <c r="AP2487" i="1"/>
  <c r="AP2485" i="1"/>
  <c r="AP2483" i="1"/>
  <c r="AP2481" i="1"/>
  <c r="AP2479" i="1"/>
  <c r="AP2477" i="1"/>
  <c r="AP2475" i="1"/>
  <c r="AP2473" i="1"/>
  <c r="AP2471" i="1"/>
  <c r="AP2469" i="1"/>
  <c r="AP2467" i="1"/>
  <c r="AP2465" i="1"/>
  <c r="AP2463" i="1"/>
  <c r="AP2461" i="1"/>
  <c r="AP2459" i="1"/>
  <c r="AP2457" i="1"/>
  <c r="AP2455" i="1"/>
  <c r="AN1804" i="1"/>
  <c r="AP1804" i="1"/>
  <c r="AN1802" i="1"/>
  <c r="AP1802" i="1"/>
  <c r="AN1800" i="1"/>
  <c r="AP1800" i="1"/>
  <c r="AN1798" i="1"/>
  <c r="AP1798" i="1"/>
  <c r="AN1796" i="1"/>
  <c r="AP1796" i="1"/>
  <c r="AN1794" i="1"/>
  <c r="AP1794" i="1"/>
  <c r="AN1792" i="1"/>
  <c r="AP1792" i="1"/>
  <c r="AN1790" i="1"/>
  <c r="AP1790" i="1"/>
  <c r="AN1788" i="1"/>
  <c r="AP1788" i="1"/>
  <c r="AN1786" i="1"/>
  <c r="AP1786" i="1"/>
  <c r="AN1784" i="1"/>
  <c r="AP1784" i="1"/>
  <c r="AN1782" i="1"/>
  <c r="AP1782" i="1"/>
  <c r="AN1780" i="1"/>
  <c r="AP1780" i="1"/>
  <c r="AN1778" i="1"/>
  <c r="AP1778" i="1"/>
  <c r="AN1776" i="1"/>
  <c r="AP1776" i="1"/>
  <c r="AN1774" i="1"/>
  <c r="AP1774" i="1"/>
  <c r="AN1772" i="1"/>
  <c r="AP1772" i="1"/>
  <c r="AN1770" i="1"/>
  <c r="AP1770" i="1"/>
  <c r="AN1768" i="1"/>
  <c r="AP1768" i="1"/>
  <c r="AN1766" i="1"/>
  <c r="AP1766" i="1"/>
  <c r="AN1764" i="1"/>
  <c r="AP1764" i="1"/>
  <c r="AN1762" i="1"/>
  <c r="AP1762" i="1"/>
  <c r="AN1760" i="1"/>
  <c r="AP1760" i="1"/>
  <c r="AN1758" i="1"/>
  <c r="AP1758" i="1"/>
  <c r="AN1756" i="1"/>
  <c r="AP1756" i="1"/>
  <c r="AN1754" i="1"/>
  <c r="AP1754" i="1"/>
  <c r="AN1752" i="1"/>
  <c r="AP1752" i="1"/>
  <c r="AN1750" i="1"/>
  <c r="AP1750" i="1"/>
  <c r="AN1748" i="1"/>
  <c r="AP1748" i="1"/>
  <c r="AN1746" i="1"/>
  <c r="AP1746" i="1"/>
  <c r="AN1744" i="1"/>
  <c r="AP1744" i="1"/>
  <c r="AN1742" i="1"/>
  <c r="AP1742" i="1"/>
  <c r="AN1740" i="1"/>
  <c r="AP1740" i="1"/>
  <c r="AN1738" i="1"/>
  <c r="AP1738" i="1"/>
  <c r="AN1736" i="1"/>
  <c r="AP1736" i="1"/>
  <c r="AN1734" i="1"/>
  <c r="AP1734" i="1"/>
  <c r="AN1732" i="1"/>
  <c r="AP1732" i="1"/>
  <c r="AN1730" i="1"/>
  <c r="AP1730" i="1"/>
  <c r="AN1728" i="1"/>
  <c r="AP1728" i="1"/>
  <c r="AN1726" i="1"/>
  <c r="AP1726" i="1"/>
  <c r="AN1724" i="1"/>
  <c r="AP1724" i="1"/>
  <c r="AN1722" i="1"/>
  <c r="AP1722" i="1"/>
  <c r="AN1720" i="1"/>
  <c r="AP1720" i="1"/>
  <c r="AN1718" i="1"/>
  <c r="AP1718" i="1"/>
  <c r="AN1716" i="1"/>
  <c r="AP1716" i="1"/>
  <c r="AN1714" i="1"/>
  <c r="AP1714" i="1"/>
  <c r="AN1712" i="1"/>
  <c r="AP1712" i="1"/>
  <c r="AN1710" i="1"/>
  <c r="AP1710" i="1"/>
  <c r="AN1708" i="1"/>
  <c r="AP1708" i="1"/>
  <c r="AN1706" i="1"/>
  <c r="AP1706" i="1"/>
  <c r="AN1703" i="1"/>
  <c r="AP1703" i="1"/>
  <c r="AN1701" i="1"/>
  <c r="AP1701" i="1"/>
  <c r="AN1699" i="1"/>
  <c r="AP1699" i="1"/>
  <c r="AN1697" i="1"/>
  <c r="AP1697" i="1"/>
  <c r="AN1695" i="1"/>
  <c r="AP1695" i="1"/>
  <c r="AN1693" i="1"/>
  <c r="AP1693" i="1"/>
  <c r="AN1691" i="1"/>
  <c r="AP1691" i="1"/>
  <c r="AN1689" i="1"/>
  <c r="AP1689" i="1"/>
  <c r="AN1687" i="1"/>
  <c r="AP1687" i="1"/>
  <c r="AN1685" i="1"/>
  <c r="AP1685" i="1"/>
  <c r="AN1683" i="1"/>
  <c r="AP1683" i="1"/>
  <c r="AN1681" i="1"/>
  <c r="AP1681" i="1"/>
  <c r="AN1679" i="1"/>
  <c r="AP1679" i="1"/>
  <c r="AN1677" i="1"/>
  <c r="AP1677" i="1"/>
  <c r="AN1675" i="1"/>
  <c r="AP1675" i="1"/>
  <c r="AN1673" i="1"/>
  <c r="AP1673" i="1"/>
  <c r="AN1671" i="1"/>
  <c r="AP1671" i="1"/>
  <c r="AN1669" i="1"/>
  <c r="AP1669" i="1"/>
  <c r="AN1667" i="1"/>
  <c r="AP1667" i="1"/>
  <c r="AN1665" i="1"/>
  <c r="AP1665" i="1"/>
  <c r="AN1663" i="1"/>
  <c r="AP1663" i="1"/>
  <c r="AN1661" i="1"/>
  <c r="AP1661" i="1"/>
  <c r="AN1659" i="1"/>
  <c r="AP1659" i="1"/>
  <c r="AP2320" i="1"/>
  <c r="AP2318" i="1"/>
  <c r="AP2316" i="1"/>
  <c r="AP2314" i="1"/>
  <c r="AP2312" i="1"/>
  <c r="AP2310" i="1"/>
  <c r="AP2308" i="1"/>
  <c r="AP2306" i="1"/>
  <c r="AP2304" i="1"/>
  <c r="AP2302" i="1"/>
  <c r="AP2300" i="1"/>
  <c r="AP2298" i="1"/>
  <c r="AP2296" i="1"/>
  <c r="AP2294" i="1"/>
  <c r="AP2292" i="1"/>
  <c r="AP2290" i="1"/>
  <c r="AP2288" i="1"/>
  <c r="AP2286" i="1"/>
  <c r="AP2284" i="1"/>
  <c r="AP2282" i="1"/>
  <c r="AP2280" i="1"/>
  <c r="AP2278" i="1"/>
  <c r="AP2276" i="1"/>
  <c r="AP2274" i="1"/>
  <c r="AP2272" i="1"/>
  <c r="AP2270" i="1"/>
  <c r="AP2268" i="1"/>
  <c r="AP2266" i="1"/>
  <c r="AP2264" i="1"/>
  <c r="AP2262" i="1"/>
  <c r="AP2260" i="1"/>
  <c r="AP2258" i="1"/>
  <c r="AP2256" i="1"/>
  <c r="AP2254" i="1"/>
  <c r="AP2252" i="1"/>
  <c r="AP2250" i="1"/>
  <c r="AP2248" i="1"/>
  <c r="AP2246" i="1"/>
  <c r="AP2244" i="1"/>
  <c r="AP2242" i="1"/>
  <c r="AP2240" i="1"/>
  <c r="AP2238" i="1"/>
  <c r="AP2236" i="1"/>
  <c r="AP2234" i="1"/>
  <c r="AP2232" i="1"/>
  <c r="AP2230" i="1"/>
  <c r="AP2228" i="1"/>
  <c r="AP2226" i="1"/>
  <c r="AP2224" i="1"/>
  <c r="AP2222" i="1"/>
  <c r="AP2220" i="1"/>
  <c r="AP2218" i="1"/>
  <c r="AP2216" i="1"/>
  <c r="AP2214" i="1"/>
  <c r="AP2212" i="1"/>
  <c r="AP2210" i="1"/>
  <c r="AP2208" i="1"/>
  <c r="AP2206" i="1"/>
  <c r="AP2204" i="1"/>
  <c r="AP2202" i="1"/>
  <c r="AP2200" i="1"/>
  <c r="AP2198" i="1"/>
  <c r="AP2196" i="1"/>
  <c r="AP2194" i="1"/>
  <c r="AP2192" i="1"/>
  <c r="AP2190" i="1"/>
  <c r="AP2188" i="1"/>
  <c r="AP2186" i="1"/>
  <c r="AP2184" i="1"/>
  <c r="AP2182" i="1"/>
  <c r="AP2180" i="1"/>
  <c r="AP2178" i="1"/>
  <c r="AP2176" i="1"/>
  <c r="AP2174" i="1"/>
  <c r="AP2172" i="1"/>
  <c r="AP2170" i="1"/>
  <c r="AP2168" i="1"/>
  <c r="AP2166" i="1"/>
  <c r="AP2164" i="1"/>
  <c r="AP2162" i="1"/>
  <c r="AP2160" i="1"/>
  <c r="AP2158" i="1"/>
  <c r="AP2156" i="1"/>
  <c r="AP2154" i="1"/>
  <c r="AP2152" i="1"/>
  <c r="AP2150" i="1"/>
  <c r="AP2148" i="1"/>
  <c r="AP2146" i="1"/>
  <c r="AP2144" i="1"/>
  <c r="AP2142" i="1"/>
  <c r="AP2140" i="1"/>
  <c r="AP2138" i="1"/>
  <c r="AP2136" i="1"/>
  <c r="AP2134" i="1"/>
  <c r="AP2132" i="1"/>
  <c r="AP2130" i="1"/>
  <c r="AP2128" i="1"/>
  <c r="AP2126" i="1"/>
  <c r="AP2124" i="1"/>
  <c r="AP2122" i="1"/>
  <c r="AP2120" i="1"/>
  <c r="AP2118" i="1"/>
  <c r="AP2116" i="1"/>
  <c r="AP2114" i="1"/>
  <c r="AP2112" i="1"/>
  <c r="AP2110" i="1"/>
  <c r="AP2108" i="1"/>
  <c r="AP2106" i="1"/>
  <c r="AP2104" i="1"/>
  <c r="AP2102" i="1"/>
  <c r="AP2100" i="1"/>
  <c r="AP2098" i="1"/>
  <c r="AP2096" i="1"/>
  <c r="AP2094" i="1"/>
  <c r="AP2092" i="1"/>
  <c r="AP2090" i="1"/>
  <c r="AP2088" i="1"/>
  <c r="AP2086" i="1"/>
  <c r="AP2084" i="1"/>
  <c r="AP2082" i="1"/>
  <c r="AP2080" i="1"/>
  <c r="AP2078" i="1"/>
  <c r="AP2076" i="1"/>
  <c r="AP2074" i="1"/>
  <c r="AP2072" i="1"/>
  <c r="AP2070" i="1"/>
  <c r="AP2068" i="1"/>
  <c r="AP2066" i="1"/>
  <c r="AP2064" i="1"/>
  <c r="AP2062" i="1"/>
  <c r="AP2060" i="1"/>
  <c r="AP2058" i="1"/>
  <c r="AP2056" i="1"/>
  <c r="AP2054" i="1"/>
  <c r="AP2052" i="1"/>
  <c r="AP2050" i="1"/>
  <c r="AP2048" i="1"/>
  <c r="AP2046" i="1"/>
  <c r="AP2044" i="1"/>
  <c r="AP2042" i="1"/>
  <c r="AP2040" i="1"/>
  <c r="AP2038" i="1"/>
  <c r="AP2036" i="1"/>
  <c r="AP2034" i="1"/>
  <c r="AP2032" i="1"/>
  <c r="AP2030" i="1"/>
  <c r="AP2028" i="1"/>
  <c r="AP2026" i="1"/>
  <c r="AP2024" i="1"/>
  <c r="AP2022" i="1"/>
  <c r="AP2020" i="1"/>
  <c r="AP2018" i="1"/>
  <c r="AP2016" i="1"/>
  <c r="AP2014" i="1"/>
  <c r="AP2012" i="1"/>
  <c r="AP2010" i="1"/>
  <c r="AP2008" i="1"/>
  <c r="AP2006" i="1"/>
  <c r="AP2004" i="1"/>
  <c r="AP2002" i="1"/>
  <c r="AP2000" i="1"/>
  <c r="AP1998" i="1"/>
  <c r="AP1996" i="1"/>
  <c r="AP1994" i="1"/>
  <c r="AP1992" i="1"/>
  <c r="AP1990" i="1"/>
  <c r="AP1988" i="1"/>
  <c r="AP1986" i="1"/>
  <c r="AP1984" i="1"/>
  <c r="AP1982" i="1"/>
  <c r="AP1980" i="1"/>
  <c r="AP1978" i="1"/>
  <c r="AP1976" i="1"/>
  <c r="AP1974" i="1"/>
  <c r="AP1972" i="1"/>
  <c r="AP1970" i="1"/>
  <c r="AP1968" i="1"/>
  <c r="AP1966" i="1"/>
  <c r="AP1964" i="1"/>
  <c r="AP1962" i="1"/>
  <c r="AP1960" i="1"/>
  <c r="AP1958" i="1"/>
  <c r="AP1956" i="1"/>
  <c r="AP1954" i="1"/>
  <c r="AP1952" i="1"/>
  <c r="AP1950" i="1"/>
  <c r="AP1948" i="1"/>
  <c r="AP1946" i="1"/>
  <c r="AP1944" i="1"/>
  <c r="AP1942" i="1"/>
  <c r="AP1940" i="1"/>
  <c r="AP1938" i="1"/>
  <c r="AP1936" i="1"/>
  <c r="AP1934" i="1"/>
  <c r="AP1932" i="1"/>
  <c r="AP1930" i="1"/>
  <c r="AP1928" i="1"/>
  <c r="AP1926" i="1"/>
  <c r="AP1924" i="1"/>
  <c r="AP1922" i="1"/>
  <c r="AP1920" i="1"/>
  <c r="AP1918" i="1"/>
  <c r="AP1916" i="1"/>
  <c r="AP1914" i="1"/>
  <c r="AP1912" i="1"/>
  <c r="AP1910" i="1"/>
  <c r="AP1908" i="1"/>
  <c r="AP1906" i="1"/>
  <c r="AP1904" i="1"/>
  <c r="AP1902" i="1"/>
  <c r="AP1900" i="1"/>
  <c r="AP1898" i="1"/>
  <c r="AP1896" i="1"/>
  <c r="AP1894" i="1"/>
  <c r="AP1892" i="1"/>
  <c r="AP1890" i="1"/>
  <c r="AP1888" i="1"/>
  <c r="AP1886" i="1"/>
  <c r="AP1884" i="1"/>
  <c r="AP1882" i="1"/>
  <c r="AP1880" i="1"/>
  <c r="AP1878" i="1"/>
  <c r="AP1876" i="1"/>
  <c r="AP1874" i="1"/>
  <c r="AP1872" i="1"/>
  <c r="AP1870" i="1"/>
  <c r="AP1868" i="1"/>
  <c r="AP1866" i="1"/>
  <c r="AP1864" i="1"/>
  <c r="AP1862" i="1"/>
  <c r="AP1860" i="1"/>
  <c r="AP1858" i="1"/>
  <c r="AP1856" i="1"/>
  <c r="AP1854" i="1"/>
  <c r="AP1852" i="1"/>
  <c r="AP1850" i="1"/>
  <c r="AP1848" i="1"/>
  <c r="AP1846" i="1"/>
  <c r="AP1844" i="1"/>
  <c r="AP1842" i="1"/>
  <c r="AP1840" i="1"/>
  <c r="AP1838" i="1"/>
  <c r="AP1836" i="1"/>
  <c r="AP1834" i="1"/>
  <c r="AP1832" i="1"/>
  <c r="AP1830" i="1"/>
  <c r="AP1828" i="1"/>
  <c r="AP1826" i="1"/>
  <c r="AP1824" i="1"/>
  <c r="AP1822" i="1"/>
  <c r="AP1820" i="1"/>
  <c r="AP1818" i="1"/>
  <c r="AP1816" i="1"/>
  <c r="AP1814" i="1"/>
  <c r="AP1812" i="1"/>
  <c r="AP1810" i="1"/>
  <c r="AP1808" i="1"/>
  <c r="AP1806" i="1"/>
  <c r="AN1657" i="1"/>
  <c r="AP1657" i="1"/>
  <c r="AN1655" i="1"/>
  <c r="AP1655" i="1"/>
  <c r="AN1653" i="1"/>
  <c r="AP1653" i="1"/>
  <c r="AN1651" i="1"/>
  <c r="AP1651" i="1"/>
  <c r="AN1649" i="1"/>
  <c r="AP1649" i="1"/>
  <c r="AN1647" i="1"/>
  <c r="AP1647" i="1"/>
  <c r="AN1645" i="1"/>
  <c r="AP1645" i="1"/>
  <c r="AN1643" i="1"/>
  <c r="AP1643" i="1"/>
  <c r="AN1641" i="1"/>
  <c r="AP1641" i="1"/>
  <c r="AN1639" i="1"/>
  <c r="AP1639" i="1"/>
  <c r="AN1637" i="1"/>
  <c r="AP1637" i="1"/>
  <c r="AN1635" i="1"/>
  <c r="AP1635" i="1"/>
  <c r="AN1633" i="1"/>
  <c r="AP1633" i="1"/>
  <c r="AN1631" i="1"/>
  <c r="AP1631" i="1"/>
  <c r="AN1629" i="1"/>
  <c r="AP1629" i="1"/>
  <c r="AN1627" i="1"/>
  <c r="AP1627" i="1"/>
  <c r="AN1625" i="1"/>
  <c r="AP1625" i="1"/>
  <c r="AN1623" i="1"/>
  <c r="AP1623" i="1"/>
  <c r="AN1621" i="1"/>
  <c r="AP1621" i="1"/>
  <c r="AN1619" i="1"/>
  <c r="AP1619" i="1"/>
  <c r="AN1617" i="1"/>
  <c r="AP1617" i="1"/>
  <c r="AN1615" i="1"/>
  <c r="AP1615" i="1"/>
  <c r="AN1613" i="1"/>
  <c r="AP1613" i="1"/>
  <c r="AN1611" i="1"/>
  <c r="AP1611" i="1"/>
  <c r="AN1609" i="1"/>
  <c r="AP1609" i="1"/>
  <c r="AN1607" i="1"/>
  <c r="AP1607" i="1"/>
  <c r="AN1605" i="1"/>
  <c r="AP1605" i="1"/>
  <c r="AN1603" i="1"/>
  <c r="AP1603" i="1"/>
  <c r="AN1601" i="1"/>
  <c r="AP1601" i="1"/>
  <c r="AN1599" i="1"/>
  <c r="AP1599" i="1"/>
  <c r="AN1597" i="1"/>
  <c r="AP1597" i="1"/>
  <c r="AN1595" i="1"/>
  <c r="AP1595" i="1"/>
  <c r="AN1593" i="1"/>
  <c r="AP1593" i="1"/>
  <c r="AN1591" i="1"/>
  <c r="AP1591" i="1"/>
  <c r="AN1589" i="1"/>
  <c r="AP1589" i="1"/>
  <c r="AN1587" i="1"/>
  <c r="AP1587" i="1"/>
  <c r="AN1585" i="1"/>
  <c r="AP1585" i="1"/>
  <c r="AN1583" i="1"/>
  <c r="AP1583" i="1"/>
  <c r="AN1581" i="1"/>
  <c r="AP1581" i="1"/>
  <c r="AN1579" i="1"/>
  <c r="AP1579" i="1"/>
  <c r="AN1577" i="1"/>
  <c r="AP1577" i="1"/>
  <c r="AN1575" i="1"/>
  <c r="AP1575" i="1"/>
  <c r="AN1573" i="1"/>
  <c r="AP1573" i="1"/>
  <c r="AN1571" i="1"/>
  <c r="AP1571" i="1"/>
  <c r="AN1569" i="1"/>
  <c r="AP1569" i="1"/>
  <c r="AN1567" i="1"/>
  <c r="AP1567" i="1"/>
  <c r="AN1565" i="1"/>
  <c r="AP1565" i="1"/>
  <c r="AN1563" i="1"/>
  <c r="AP1563" i="1"/>
  <c r="AN1561" i="1"/>
  <c r="AP1561" i="1"/>
  <c r="AN1559" i="1"/>
  <c r="AP1559" i="1"/>
  <c r="AN1557" i="1"/>
  <c r="AP1557" i="1"/>
  <c r="AN1555" i="1"/>
  <c r="AP1555" i="1"/>
  <c r="AN1553" i="1"/>
  <c r="AP1553" i="1"/>
  <c r="AN1551" i="1"/>
  <c r="AP1551" i="1"/>
  <c r="AN1549" i="1"/>
  <c r="AP1549" i="1"/>
  <c r="AN1547" i="1"/>
  <c r="AP1547" i="1"/>
  <c r="AN1545" i="1"/>
  <c r="AP1545" i="1"/>
  <c r="AN1543" i="1"/>
  <c r="AP1543" i="1"/>
  <c r="AN1541" i="1"/>
  <c r="AP1541" i="1"/>
  <c r="AN1539" i="1"/>
  <c r="AP1539" i="1"/>
  <c r="AN1537" i="1"/>
  <c r="AP1537" i="1"/>
  <c r="AN1535" i="1"/>
  <c r="AP1535" i="1"/>
  <c r="AN1533" i="1"/>
  <c r="AP1533" i="1"/>
  <c r="AN1531" i="1"/>
  <c r="AP1531" i="1"/>
  <c r="AN1529" i="1"/>
  <c r="AP1529" i="1"/>
  <c r="AN1527" i="1"/>
  <c r="AP1527" i="1"/>
  <c r="AN1525" i="1"/>
  <c r="AP1525" i="1"/>
  <c r="AN1523" i="1"/>
  <c r="AP1523" i="1"/>
  <c r="AN1521" i="1"/>
  <c r="AP1521" i="1"/>
  <c r="AN1519" i="1"/>
  <c r="AP1519" i="1"/>
  <c r="AN1517" i="1"/>
  <c r="AP1517" i="1"/>
  <c r="AN1515" i="1"/>
  <c r="AP1515" i="1"/>
  <c r="AN1513" i="1"/>
  <c r="AP1513" i="1"/>
  <c r="AN1511" i="1"/>
  <c r="AP1511" i="1"/>
  <c r="AN1509" i="1"/>
  <c r="AP1509" i="1"/>
  <c r="AN1507" i="1"/>
  <c r="AP1507" i="1"/>
  <c r="AN1505" i="1"/>
  <c r="AP1505" i="1"/>
  <c r="AN1503" i="1"/>
  <c r="AP1503" i="1"/>
  <c r="AN1501" i="1"/>
  <c r="AP1501" i="1"/>
  <c r="AN1499" i="1"/>
  <c r="AP1499" i="1"/>
  <c r="AN1497" i="1"/>
  <c r="AP1497" i="1"/>
  <c r="AN1495" i="1"/>
  <c r="AP1495" i="1"/>
  <c r="AN1493" i="1"/>
  <c r="AP1493" i="1"/>
  <c r="AN1491" i="1"/>
  <c r="AP1491" i="1"/>
  <c r="AN1489" i="1"/>
  <c r="AP1489" i="1"/>
  <c r="AN1487" i="1"/>
  <c r="AP1487" i="1"/>
  <c r="AN1485" i="1"/>
  <c r="AP1485" i="1"/>
  <c r="AN1483" i="1"/>
  <c r="AP1483" i="1"/>
  <c r="AN1481" i="1"/>
  <c r="AP1481" i="1"/>
  <c r="AN1479" i="1"/>
  <c r="AP1479" i="1"/>
  <c r="AN1477" i="1"/>
  <c r="AP1477" i="1"/>
  <c r="AN1475" i="1"/>
  <c r="AP1475" i="1"/>
  <c r="AN1473" i="1"/>
  <c r="AP1473" i="1"/>
  <c r="AN1471" i="1"/>
  <c r="AP1471" i="1"/>
  <c r="AN1469" i="1"/>
  <c r="AP1469" i="1"/>
  <c r="AN1467" i="1"/>
  <c r="AP1467" i="1"/>
  <c r="AN1465" i="1"/>
  <c r="AP1465" i="1"/>
  <c r="AN1463" i="1"/>
  <c r="AP1463" i="1"/>
  <c r="AN1461" i="1"/>
  <c r="AP1461" i="1"/>
  <c r="AN1459" i="1"/>
  <c r="AP1459" i="1"/>
  <c r="AN1457" i="1"/>
  <c r="AP1457" i="1"/>
  <c r="AN1455" i="1"/>
  <c r="AP1455" i="1"/>
  <c r="AN1453" i="1"/>
  <c r="AP1453" i="1"/>
  <c r="AN1451" i="1"/>
  <c r="AP1451" i="1"/>
  <c r="AN1449" i="1"/>
  <c r="AP1449" i="1"/>
  <c r="AN1447" i="1"/>
  <c r="AP1447" i="1"/>
  <c r="AN1445" i="1"/>
  <c r="AP1445" i="1"/>
  <c r="AN1443" i="1"/>
  <c r="AP1443" i="1"/>
  <c r="AN1441" i="1"/>
  <c r="AP1441" i="1"/>
  <c r="AN1439" i="1"/>
  <c r="AP1439" i="1"/>
  <c r="AN1437" i="1"/>
  <c r="AP1437" i="1"/>
  <c r="AN1435" i="1"/>
  <c r="AP1435" i="1"/>
  <c r="AN1433" i="1"/>
  <c r="AP1433" i="1"/>
  <c r="AN1431" i="1"/>
  <c r="AP1431" i="1"/>
  <c r="AN1429" i="1"/>
  <c r="AP1429" i="1"/>
  <c r="AN1427" i="1"/>
  <c r="AP1427" i="1"/>
  <c r="AN1425" i="1"/>
  <c r="AP1425" i="1"/>
  <c r="AN1423" i="1"/>
  <c r="AP1423" i="1"/>
  <c r="AN1421" i="1"/>
  <c r="AP1421" i="1"/>
  <c r="AN1419" i="1"/>
  <c r="AP1419" i="1"/>
  <c r="AN1417" i="1"/>
  <c r="AP1417" i="1"/>
  <c r="AN1415" i="1"/>
  <c r="AP1415" i="1"/>
  <c r="AN1413" i="1"/>
  <c r="AP1413" i="1"/>
  <c r="AN1411" i="1"/>
  <c r="AP1411" i="1"/>
  <c r="AN1409" i="1"/>
  <c r="AP1409" i="1"/>
  <c r="AN1407" i="1"/>
  <c r="AP1407" i="1"/>
  <c r="AN1405" i="1"/>
  <c r="AP1405" i="1"/>
  <c r="AN1403" i="1"/>
  <c r="AP1403" i="1"/>
  <c r="AN1401" i="1"/>
  <c r="AP1401" i="1"/>
  <c r="AN1399" i="1"/>
  <c r="AP1399" i="1"/>
  <c r="AN1397" i="1"/>
  <c r="AP1397" i="1"/>
  <c r="AN1395" i="1"/>
  <c r="AP1395" i="1"/>
  <c r="AN1393" i="1"/>
  <c r="AP1393" i="1"/>
  <c r="AN1391" i="1"/>
  <c r="AP1391" i="1"/>
  <c r="AN1389" i="1"/>
  <c r="AP1389" i="1"/>
  <c r="AN1387" i="1"/>
  <c r="AP1387" i="1"/>
  <c r="AN1385" i="1"/>
  <c r="AP1385" i="1"/>
  <c r="AN1383" i="1"/>
  <c r="AP1383" i="1"/>
  <c r="AN1381" i="1"/>
  <c r="AP1381" i="1"/>
  <c r="AN1379" i="1"/>
  <c r="AP1379" i="1"/>
  <c r="AN1377" i="1"/>
  <c r="AP1377" i="1"/>
  <c r="AN1375" i="1"/>
  <c r="AP1375" i="1"/>
  <c r="AN1373" i="1"/>
  <c r="AP1373" i="1"/>
  <c r="AN1371" i="1"/>
  <c r="AP1371" i="1"/>
  <c r="AN1369" i="1"/>
  <c r="AP1369" i="1"/>
  <c r="AN1367" i="1"/>
  <c r="AP1367" i="1"/>
  <c r="AN1365" i="1"/>
  <c r="AP1365" i="1"/>
  <c r="AN1363" i="1"/>
  <c r="AP1363" i="1"/>
  <c r="AN1361" i="1"/>
  <c r="AP1361" i="1"/>
  <c r="AN1359" i="1"/>
  <c r="AP1359" i="1"/>
  <c r="AN1357" i="1"/>
  <c r="AP1357" i="1"/>
  <c r="AN1355" i="1"/>
  <c r="AP1355" i="1"/>
  <c r="AN1353" i="1"/>
  <c r="AP1353" i="1"/>
  <c r="AN1351" i="1"/>
  <c r="AP1351" i="1"/>
  <c r="AN1349" i="1"/>
  <c r="AP1349" i="1"/>
  <c r="AN1347" i="1"/>
  <c r="AP1347" i="1"/>
  <c r="AN1345" i="1"/>
  <c r="AP1345" i="1"/>
  <c r="AN1343" i="1"/>
  <c r="AP1343" i="1"/>
  <c r="AN1341" i="1"/>
  <c r="AP1341" i="1"/>
  <c r="AN1339" i="1"/>
  <c r="AP1339" i="1"/>
  <c r="AN1337" i="1"/>
  <c r="AP1337" i="1"/>
  <c r="AN1335" i="1"/>
  <c r="AP1335" i="1"/>
  <c r="AN1333" i="1"/>
  <c r="AP1333" i="1"/>
  <c r="AN1331" i="1"/>
  <c r="AP1331" i="1"/>
  <c r="AN1329" i="1"/>
  <c r="AP1329" i="1"/>
  <c r="AN1327" i="1"/>
  <c r="AP1327" i="1"/>
  <c r="AN1325" i="1"/>
  <c r="AP1325" i="1"/>
  <c r="AN1323" i="1"/>
  <c r="AP1323" i="1"/>
  <c r="AN1321" i="1"/>
  <c r="AP1321" i="1"/>
  <c r="AN1319" i="1"/>
  <c r="AP1319" i="1"/>
  <c r="AN1317" i="1"/>
  <c r="AP1317" i="1"/>
  <c r="AN1315" i="1"/>
  <c r="AP1315" i="1"/>
  <c r="AN1313" i="1"/>
  <c r="AP1313" i="1"/>
  <c r="AN1311" i="1"/>
  <c r="AP1311" i="1"/>
  <c r="AN1309" i="1"/>
  <c r="AP1309" i="1"/>
  <c r="AN1307" i="1"/>
  <c r="AP1307" i="1"/>
  <c r="AN1305" i="1"/>
  <c r="AP1305" i="1"/>
  <c r="AN1303" i="1"/>
  <c r="AP1303" i="1"/>
  <c r="AN1301" i="1"/>
  <c r="AP1301" i="1"/>
  <c r="AN1299" i="1"/>
  <c r="AP1299" i="1"/>
  <c r="AN1297" i="1"/>
  <c r="AP1297" i="1"/>
  <c r="AN1295" i="1"/>
  <c r="AP1295" i="1"/>
  <c r="AN1293" i="1"/>
  <c r="AP1293" i="1"/>
  <c r="AN1291" i="1"/>
  <c r="AP1291" i="1"/>
  <c r="AN1289" i="1"/>
  <c r="AP1289" i="1"/>
  <c r="AN1287" i="1"/>
  <c r="AP1287" i="1"/>
  <c r="AN1285" i="1"/>
  <c r="AP1285" i="1"/>
  <c r="AN1283" i="1"/>
  <c r="AP1283" i="1"/>
  <c r="AN1281" i="1"/>
  <c r="AP1281" i="1"/>
  <c r="AN1279" i="1"/>
  <c r="AP1279" i="1"/>
  <c r="AN1277" i="1"/>
  <c r="AP1277" i="1"/>
  <c r="AN1275" i="1"/>
  <c r="AP1275" i="1"/>
  <c r="AN1273" i="1"/>
  <c r="AP1273" i="1"/>
  <c r="AN1271" i="1"/>
  <c r="AP1271" i="1"/>
  <c r="AN1269" i="1"/>
  <c r="AP1269" i="1"/>
  <c r="AN1267" i="1"/>
  <c r="AP1267" i="1"/>
  <c r="AN1265" i="1"/>
  <c r="AP1265" i="1"/>
  <c r="AN1263" i="1"/>
  <c r="AP1263" i="1"/>
  <c r="AN1261" i="1"/>
  <c r="AP1261" i="1"/>
  <c r="AN1259" i="1"/>
  <c r="AP1259" i="1"/>
  <c r="AN1257" i="1"/>
  <c r="AP1257" i="1"/>
  <c r="AN1255" i="1"/>
  <c r="AP1255" i="1"/>
  <c r="AN1253" i="1"/>
  <c r="AP1253" i="1"/>
  <c r="AN1251" i="1"/>
  <c r="AP1251" i="1"/>
  <c r="AN1249" i="1"/>
  <c r="AP1249" i="1"/>
  <c r="AN1247" i="1"/>
  <c r="AP1247" i="1"/>
  <c r="AN1245" i="1"/>
  <c r="AP1245" i="1"/>
  <c r="AN1243" i="1"/>
  <c r="AP1243" i="1"/>
  <c r="AN1241" i="1"/>
  <c r="AP1241" i="1"/>
  <c r="AN1239" i="1"/>
  <c r="AP1239" i="1"/>
  <c r="AN1237" i="1"/>
  <c r="AP1237" i="1"/>
  <c r="AN1235" i="1"/>
  <c r="AP1235" i="1"/>
  <c r="AN1233" i="1"/>
  <c r="AP1233" i="1"/>
  <c r="AN1231" i="1"/>
  <c r="AP1231" i="1"/>
  <c r="AN1229" i="1"/>
  <c r="AP1229" i="1"/>
  <c r="AN1227" i="1"/>
  <c r="AP1227" i="1"/>
  <c r="AN1225" i="1"/>
  <c r="AP1225" i="1"/>
  <c r="AN1223" i="1"/>
  <c r="AP1223" i="1"/>
  <c r="AN1221" i="1"/>
  <c r="AP1221" i="1"/>
  <c r="AN1219" i="1"/>
  <c r="AP1219" i="1"/>
  <c r="AN1217" i="1"/>
  <c r="AP1217" i="1"/>
  <c r="AN1215" i="1"/>
  <c r="AP1215" i="1"/>
  <c r="AN1213" i="1"/>
  <c r="AP1213" i="1"/>
  <c r="AN1211" i="1"/>
  <c r="AP1211" i="1"/>
  <c r="AN1209" i="1"/>
  <c r="AP1209" i="1"/>
  <c r="AN1207" i="1"/>
  <c r="AP1207" i="1"/>
  <c r="AN1205" i="1"/>
  <c r="AP1205" i="1"/>
  <c r="AN1203" i="1"/>
  <c r="AP1203" i="1"/>
  <c r="AN1201" i="1"/>
  <c r="AP1201" i="1"/>
  <c r="AN1199" i="1"/>
  <c r="AP1199" i="1"/>
  <c r="AN1197" i="1"/>
  <c r="AP1197" i="1"/>
  <c r="AN1195" i="1"/>
  <c r="AP1195" i="1"/>
  <c r="AN1193" i="1"/>
  <c r="AP1193" i="1"/>
  <c r="AN1191" i="1"/>
  <c r="AP1191" i="1"/>
  <c r="AN1189" i="1"/>
  <c r="AP1189" i="1"/>
  <c r="AN1187" i="1"/>
  <c r="AP1187" i="1"/>
  <c r="AN1185" i="1"/>
  <c r="AP1185" i="1"/>
  <c r="AN1183" i="1"/>
  <c r="AP1183" i="1"/>
  <c r="AN1181" i="1"/>
  <c r="AP1181" i="1"/>
  <c r="AN1179" i="1"/>
  <c r="AP1179" i="1"/>
  <c r="AN1177" i="1"/>
  <c r="AP1177" i="1"/>
  <c r="AN1175" i="1"/>
  <c r="AP1175" i="1"/>
  <c r="AN1173" i="1"/>
  <c r="AP1173" i="1"/>
  <c r="AN1171" i="1"/>
  <c r="AP1171" i="1"/>
  <c r="AN1169" i="1"/>
  <c r="AP1169" i="1"/>
  <c r="AN1167" i="1"/>
  <c r="AP1167" i="1"/>
  <c r="AN1165" i="1"/>
  <c r="AP1165" i="1"/>
  <c r="AN1163" i="1"/>
  <c r="AP1163" i="1"/>
  <c r="AN1161" i="1"/>
  <c r="AP1161" i="1"/>
  <c r="AN1159" i="1"/>
  <c r="AP1159" i="1"/>
  <c r="AN1157" i="1"/>
  <c r="AP1157" i="1"/>
  <c r="AN1155" i="1"/>
  <c r="AP1155" i="1"/>
  <c r="AN1153" i="1"/>
  <c r="AP1153" i="1"/>
  <c r="AN1151" i="1"/>
  <c r="AP1151" i="1"/>
  <c r="AN1149" i="1"/>
  <c r="AP1149" i="1"/>
  <c r="AN1147" i="1"/>
  <c r="AP1147" i="1"/>
  <c r="AN1144" i="1"/>
  <c r="AP1144" i="1"/>
  <c r="AN1142" i="1"/>
  <c r="AP1142" i="1"/>
  <c r="AN1140" i="1"/>
  <c r="AP1140" i="1"/>
  <c r="AN1138" i="1"/>
  <c r="AP1138" i="1"/>
  <c r="AN1136" i="1"/>
  <c r="AP1136" i="1"/>
  <c r="AN1134" i="1"/>
  <c r="AP1134" i="1"/>
  <c r="AN1132" i="1"/>
  <c r="AP1132" i="1"/>
  <c r="AN1130" i="1"/>
  <c r="AP1130" i="1"/>
  <c r="AN1128" i="1"/>
  <c r="AP1128" i="1"/>
  <c r="AN1126" i="1"/>
  <c r="AP1126" i="1"/>
  <c r="AN1124" i="1"/>
  <c r="AP1124" i="1"/>
  <c r="AN1122" i="1"/>
  <c r="AP1122" i="1"/>
  <c r="AN1120" i="1"/>
  <c r="AP1120" i="1"/>
  <c r="AN1118" i="1"/>
  <c r="AP1118" i="1"/>
  <c r="AN1116" i="1"/>
  <c r="AP1116" i="1"/>
  <c r="AN1114" i="1"/>
  <c r="AP1114" i="1"/>
  <c r="AN1112" i="1"/>
  <c r="AP1112" i="1"/>
  <c r="AN1110" i="1"/>
  <c r="AP1110" i="1"/>
  <c r="AN1108" i="1"/>
  <c r="AP1108" i="1"/>
  <c r="AN1106" i="1"/>
  <c r="AP1106" i="1"/>
  <c r="AN1104" i="1"/>
  <c r="AP1104" i="1"/>
  <c r="AN1102" i="1"/>
  <c r="AP1102" i="1"/>
  <c r="AN1100" i="1"/>
  <c r="AP1100" i="1"/>
  <c r="AN1098" i="1"/>
  <c r="AP1098" i="1"/>
  <c r="AN1096" i="1"/>
  <c r="AP1096" i="1"/>
  <c r="AN1094" i="1"/>
  <c r="AP1094" i="1"/>
  <c r="AN1092" i="1"/>
  <c r="AP1092" i="1"/>
  <c r="AN1090" i="1"/>
  <c r="AP1090" i="1"/>
  <c r="AN1088" i="1"/>
  <c r="AP1088" i="1"/>
  <c r="AN1086" i="1"/>
  <c r="AP1086" i="1"/>
  <c r="AN1084" i="1"/>
  <c r="AP1084" i="1"/>
  <c r="AN1082" i="1"/>
  <c r="AP1082" i="1"/>
  <c r="AN1080" i="1"/>
  <c r="AP1080" i="1"/>
  <c r="AP1704" i="1"/>
  <c r="AP1702" i="1"/>
  <c r="AP1700" i="1"/>
  <c r="AP1698" i="1"/>
  <c r="AP1696" i="1"/>
  <c r="AP1694" i="1"/>
  <c r="AP1692" i="1"/>
  <c r="AP1690" i="1"/>
  <c r="AP1688" i="1"/>
  <c r="AP1686" i="1"/>
  <c r="AP1684" i="1"/>
  <c r="AP1682" i="1"/>
  <c r="AP1680" i="1"/>
  <c r="AP1678" i="1"/>
  <c r="AP1676" i="1"/>
  <c r="AP1674" i="1"/>
  <c r="AP1672" i="1"/>
  <c r="AP1670" i="1"/>
  <c r="AP1668" i="1"/>
  <c r="AP1666" i="1"/>
  <c r="AP1664" i="1"/>
  <c r="AP1662" i="1"/>
  <c r="AP1660" i="1"/>
  <c r="AP1658" i="1"/>
  <c r="AP1656" i="1"/>
  <c r="AP1654" i="1"/>
  <c r="AP1652" i="1"/>
  <c r="AP1650" i="1"/>
  <c r="AP1648" i="1"/>
  <c r="AP1646" i="1"/>
  <c r="AP1644" i="1"/>
  <c r="AP1642" i="1"/>
  <c r="AP1640" i="1"/>
  <c r="AP1638" i="1"/>
  <c r="AP1636" i="1"/>
  <c r="AP1634" i="1"/>
  <c r="AP1632" i="1"/>
  <c r="AP1630" i="1"/>
  <c r="AP1628" i="1"/>
  <c r="AP1626" i="1"/>
  <c r="AP1624" i="1"/>
  <c r="AP1622" i="1"/>
  <c r="AP1620" i="1"/>
  <c r="AP1618" i="1"/>
  <c r="AP1616" i="1"/>
  <c r="AP1614" i="1"/>
  <c r="AP1612" i="1"/>
  <c r="AP1610" i="1"/>
  <c r="AP1608" i="1"/>
  <c r="AP1606" i="1"/>
  <c r="AP1604" i="1"/>
  <c r="AP1602" i="1"/>
  <c r="AP1600" i="1"/>
  <c r="AP1598" i="1"/>
  <c r="AP1596" i="1"/>
  <c r="AP1594" i="1"/>
  <c r="AP1592" i="1"/>
  <c r="AP1590" i="1"/>
  <c r="AP1588" i="1"/>
  <c r="AP1586" i="1"/>
  <c r="AP1584" i="1"/>
  <c r="AP1582" i="1"/>
  <c r="AP1580" i="1"/>
  <c r="AP1578" i="1"/>
  <c r="AP1576" i="1"/>
  <c r="AP1574" i="1"/>
  <c r="AP1572" i="1"/>
  <c r="AP1570" i="1"/>
  <c r="AP1568" i="1"/>
  <c r="AP1566" i="1"/>
  <c r="AP1564" i="1"/>
  <c r="AP1562" i="1"/>
  <c r="AP1560" i="1"/>
  <c r="AP1558" i="1"/>
  <c r="AP1556" i="1"/>
  <c r="AP1554" i="1"/>
  <c r="AP1552" i="1"/>
  <c r="AP1550" i="1"/>
  <c r="AP1548" i="1"/>
  <c r="AP1546" i="1"/>
  <c r="AP1544" i="1"/>
  <c r="AP1542" i="1"/>
  <c r="AP1540" i="1"/>
  <c r="AP1538" i="1"/>
  <c r="AP1536" i="1"/>
  <c r="AP1534" i="1"/>
  <c r="AP1532" i="1"/>
  <c r="AP1530" i="1"/>
  <c r="AP1528" i="1"/>
  <c r="AP1526" i="1"/>
  <c r="AP1524" i="1"/>
  <c r="AP1522" i="1"/>
  <c r="AP1520" i="1"/>
  <c r="AP1518" i="1"/>
  <c r="AP1516" i="1"/>
  <c r="AP1514" i="1"/>
  <c r="AP1512" i="1"/>
  <c r="AP1510" i="1"/>
  <c r="AP1508" i="1"/>
  <c r="AP1506" i="1"/>
  <c r="AP1504" i="1"/>
  <c r="AP1502" i="1"/>
  <c r="AP1500" i="1"/>
  <c r="AP1498" i="1"/>
  <c r="AP1496" i="1"/>
  <c r="AP1494" i="1"/>
  <c r="AP1492" i="1"/>
  <c r="AP1490" i="1"/>
  <c r="AP1488" i="1"/>
  <c r="AP1486" i="1"/>
  <c r="AP1484" i="1"/>
  <c r="AP1482" i="1"/>
  <c r="AP1480" i="1"/>
  <c r="AP1478" i="1"/>
  <c r="AP1476" i="1"/>
  <c r="AP1474" i="1"/>
  <c r="AP1472" i="1"/>
  <c r="AP1470" i="1"/>
  <c r="AP1468" i="1"/>
  <c r="AP1466" i="1"/>
  <c r="AP1464" i="1"/>
  <c r="AP1462" i="1"/>
  <c r="AP1460" i="1"/>
  <c r="AP1458" i="1"/>
  <c r="AP1456" i="1"/>
  <c r="AP1454" i="1"/>
  <c r="AP1452" i="1"/>
  <c r="AP1450" i="1"/>
  <c r="AP1448" i="1"/>
  <c r="AP1446" i="1"/>
  <c r="AP1444" i="1"/>
  <c r="AP1442" i="1"/>
  <c r="AP1440" i="1"/>
  <c r="AP1438" i="1"/>
  <c r="AP1436" i="1"/>
  <c r="AP1434" i="1"/>
  <c r="AP1432" i="1"/>
  <c r="AP1430" i="1"/>
  <c r="AP1428" i="1"/>
  <c r="AP1426" i="1"/>
  <c r="AP1424" i="1"/>
  <c r="AP1422" i="1"/>
  <c r="AP1420" i="1"/>
  <c r="AP1418" i="1"/>
  <c r="AP1416" i="1"/>
  <c r="AP1414" i="1"/>
  <c r="AP1412" i="1"/>
  <c r="AP1410" i="1"/>
  <c r="AP1408" i="1"/>
  <c r="AP1406" i="1"/>
  <c r="AP1404" i="1"/>
  <c r="AP1402" i="1"/>
  <c r="AP1400" i="1"/>
  <c r="AP1398" i="1"/>
  <c r="AP1396" i="1"/>
  <c r="AP1394" i="1"/>
  <c r="AP1392" i="1"/>
  <c r="AP1390" i="1"/>
  <c r="AP1388" i="1"/>
  <c r="AP1386" i="1"/>
  <c r="AP1384" i="1"/>
  <c r="AP1382" i="1"/>
  <c r="AP1380" i="1"/>
  <c r="AP1378" i="1"/>
  <c r="AP1376" i="1"/>
  <c r="AP1374" i="1"/>
  <c r="AP1372" i="1"/>
  <c r="AP1370" i="1"/>
  <c r="AP1368" i="1"/>
  <c r="AP1366" i="1"/>
  <c r="AP1364" i="1"/>
  <c r="AP1362" i="1"/>
  <c r="AP1360" i="1"/>
  <c r="AP1358" i="1"/>
  <c r="AP1356" i="1"/>
  <c r="AP1354" i="1"/>
  <c r="AP1352" i="1"/>
  <c r="AP1350" i="1"/>
  <c r="AP1348" i="1"/>
  <c r="AP1346" i="1"/>
  <c r="AP1344" i="1"/>
  <c r="AP1342" i="1"/>
  <c r="AP1340" i="1"/>
  <c r="AP1338" i="1"/>
  <c r="AP1336" i="1"/>
  <c r="AP1334" i="1"/>
  <c r="AP1332" i="1"/>
  <c r="AP1330" i="1"/>
  <c r="AP1328" i="1"/>
  <c r="AP1326" i="1"/>
  <c r="AP1324" i="1"/>
  <c r="AP1322" i="1"/>
  <c r="AP1320" i="1"/>
  <c r="AP1318" i="1"/>
  <c r="AP1316" i="1"/>
  <c r="AP1314" i="1"/>
  <c r="AP1312" i="1"/>
  <c r="AP1310" i="1"/>
  <c r="AP1308" i="1"/>
  <c r="AP1306" i="1"/>
  <c r="AP1304" i="1"/>
  <c r="AP1302" i="1"/>
  <c r="AP1300" i="1"/>
  <c r="AP1298" i="1"/>
  <c r="AP1296" i="1"/>
  <c r="AP1294" i="1"/>
  <c r="AP1292" i="1"/>
  <c r="AP1290" i="1"/>
  <c r="AP1288" i="1"/>
  <c r="AP1286" i="1"/>
  <c r="AP1284" i="1"/>
  <c r="AP1282" i="1"/>
  <c r="AP1280" i="1"/>
  <c r="AP1278" i="1"/>
  <c r="AP1276" i="1"/>
  <c r="AP1274" i="1"/>
  <c r="AP1272" i="1"/>
  <c r="AP1270" i="1"/>
  <c r="AP1268" i="1"/>
  <c r="AP1266" i="1"/>
  <c r="AP1264" i="1"/>
  <c r="AP1262" i="1"/>
  <c r="AP1260" i="1"/>
  <c r="AP1258" i="1"/>
  <c r="AP1256" i="1"/>
  <c r="AP1254" i="1"/>
  <c r="AP1252" i="1"/>
  <c r="AP1250" i="1"/>
  <c r="AP1248" i="1"/>
  <c r="AP1246" i="1"/>
  <c r="AP1244" i="1"/>
  <c r="AP1242" i="1"/>
  <c r="AP1240" i="1"/>
  <c r="AP1238" i="1"/>
  <c r="AP1236" i="1"/>
  <c r="AP1234" i="1"/>
  <c r="AP1232" i="1"/>
  <c r="AP1230" i="1"/>
  <c r="AP1228" i="1"/>
  <c r="AP1226" i="1"/>
  <c r="AP1224" i="1"/>
  <c r="AP1222" i="1"/>
  <c r="AP1220" i="1"/>
  <c r="AP1218" i="1"/>
  <c r="AP1216" i="1"/>
  <c r="AP1214" i="1"/>
  <c r="AP1212" i="1"/>
  <c r="AP1210" i="1"/>
  <c r="AP1208" i="1"/>
  <c r="AP1206" i="1"/>
  <c r="AP1204" i="1"/>
  <c r="AP1202" i="1"/>
  <c r="AP1200" i="1"/>
  <c r="AP1198" i="1"/>
  <c r="AP1196" i="1"/>
  <c r="AP1194" i="1"/>
  <c r="AP1192" i="1"/>
  <c r="AP1190" i="1"/>
  <c r="AP1188" i="1"/>
  <c r="AP1186" i="1"/>
  <c r="AP1184" i="1"/>
  <c r="AP1182" i="1"/>
  <c r="AP1180" i="1"/>
  <c r="AP1178" i="1"/>
  <c r="AP1176" i="1"/>
  <c r="AP1174" i="1"/>
  <c r="AP1172" i="1"/>
  <c r="AP1170" i="1"/>
  <c r="AP1168" i="1"/>
  <c r="AP1166" i="1"/>
  <c r="AP1164" i="1"/>
  <c r="AP1162" i="1"/>
  <c r="AP1160" i="1"/>
  <c r="AP1158" i="1"/>
  <c r="AP1156" i="1"/>
  <c r="AP1154" i="1"/>
  <c r="AP1152" i="1"/>
  <c r="AP1150" i="1"/>
  <c r="AP1148" i="1"/>
  <c r="AP1146" i="1"/>
  <c r="AN1077" i="1"/>
  <c r="AP1077" i="1"/>
  <c r="AN1075" i="1"/>
  <c r="AP1075" i="1"/>
  <c r="AN1073" i="1"/>
  <c r="AP1073" i="1"/>
  <c r="AN1071" i="1"/>
  <c r="AP1071" i="1"/>
  <c r="AN1069" i="1"/>
  <c r="AP1069" i="1"/>
  <c r="AN1067" i="1"/>
  <c r="AP1067" i="1"/>
  <c r="AN1065" i="1"/>
  <c r="AP1065" i="1"/>
  <c r="AN1063" i="1"/>
  <c r="AP1063" i="1"/>
  <c r="AN1061" i="1"/>
  <c r="AP1061" i="1"/>
  <c r="AN1059" i="1"/>
  <c r="AP1059" i="1"/>
  <c r="AN1057" i="1"/>
  <c r="AP1057" i="1"/>
  <c r="AN1055" i="1"/>
  <c r="AP1055" i="1"/>
  <c r="AN1053" i="1"/>
  <c r="AP1053" i="1"/>
  <c r="AN1051" i="1"/>
  <c r="AP1051" i="1"/>
  <c r="AN1049" i="1"/>
  <c r="AP1049" i="1"/>
  <c r="AN1047" i="1"/>
  <c r="AP1047" i="1"/>
  <c r="AN1045" i="1"/>
  <c r="AP1045" i="1"/>
  <c r="AN1043" i="1"/>
  <c r="AP1043" i="1"/>
  <c r="AN1041" i="1"/>
  <c r="AP1041" i="1"/>
  <c r="AN1039" i="1"/>
  <c r="AP1039" i="1"/>
  <c r="AN1037" i="1"/>
  <c r="AP1037" i="1"/>
  <c r="AN1035" i="1"/>
  <c r="AP1035" i="1"/>
  <c r="AN1033" i="1"/>
  <c r="AP1033" i="1"/>
  <c r="AN1031" i="1"/>
  <c r="AP1031" i="1"/>
  <c r="AN1029" i="1"/>
  <c r="AP1029" i="1"/>
  <c r="AN1027" i="1"/>
  <c r="AP1027" i="1"/>
  <c r="AN1025" i="1"/>
  <c r="AP1025" i="1"/>
  <c r="AN1023" i="1"/>
  <c r="AP1023" i="1"/>
  <c r="AN1021" i="1"/>
  <c r="AP1021" i="1"/>
  <c r="AN1019" i="1"/>
  <c r="AP1019" i="1"/>
  <c r="AN1017" i="1"/>
  <c r="AP1017" i="1"/>
  <c r="AN1015" i="1"/>
  <c r="AP1015" i="1"/>
  <c r="AN1013" i="1"/>
  <c r="AP1013" i="1"/>
  <c r="AN1011" i="1"/>
  <c r="AP1011" i="1"/>
  <c r="AN1009" i="1"/>
  <c r="AP1009" i="1"/>
  <c r="AN1007" i="1"/>
  <c r="AP1007" i="1"/>
  <c r="AN1005" i="1"/>
  <c r="AP1005" i="1"/>
  <c r="AN1003" i="1"/>
  <c r="AP1003" i="1"/>
  <c r="AN1001" i="1"/>
  <c r="AP1001" i="1"/>
  <c r="AN999" i="1"/>
  <c r="AP999" i="1"/>
  <c r="AN997" i="1"/>
  <c r="AP997" i="1"/>
  <c r="AN995" i="1"/>
  <c r="AP995" i="1"/>
  <c r="AN993" i="1"/>
  <c r="AP993" i="1"/>
  <c r="AN991" i="1"/>
  <c r="AP991" i="1"/>
  <c r="AN989" i="1"/>
  <c r="AP989" i="1"/>
  <c r="AN987" i="1"/>
  <c r="AP987" i="1"/>
  <c r="AN985" i="1"/>
  <c r="AP985" i="1"/>
  <c r="AN983" i="1"/>
  <c r="AP983" i="1"/>
  <c r="AN981" i="1"/>
  <c r="AP981" i="1"/>
  <c r="AN979" i="1"/>
  <c r="AP979" i="1"/>
  <c r="AN977" i="1"/>
  <c r="AP977" i="1"/>
  <c r="AN975" i="1"/>
  <c r="AP975" i="1"/>
  <c r="AN973" i="1"/>
  <c r="AP973" i="1"/>
  <c r="AN971" i="1"/>
  <c r="AP971" i="1"/>
  <c r="AN969" i="1"/>
  <c r="AP969" i="1"/>
  <c r="AN967" i="1"/>
  <c r="AP967" i="1"/>
  <c r="AN965" i="1"/>
  <c r="AP965" i="1"/>
  <c r="AN963" i="1"/>
  <c r="AP963" i="1"/>
  <c r="AN961" i="1"/>
  <c r="AP961" i="1"/>
  <c r="AN959" i="1"/>
  <c r="AP959" i="1"/>
  <c r="AN957" i="1"/>
  <c r="AP957" i="1"/>
  <c r="AN955" i="1"/>
  <c r="AP955" i="1"/>
  <c r="AN953" i="1"/>
  <c r="AP953" i="1"/>
  <c r="AN951" i="1"/>
  <c r="AP951" i="1"/>
  <c r="AN949" i="1"/>
  <c r="AP949" i="1"/>
  <c r="AN947" i="1"/>
  <c r="AP947" i="1"/>
  <c r="AN945" i="1"/>
  <c r="AP945" i="1"/>
  <c r="AN943" i="1"/>
  <c r="AP943" i="1"/>
  <c r="AN941" i="1"/>
  <c r="AP941" i="1"/>
  <c r="AN939" i="1"/>
  <c r="AP939" i="1"/>
  <c r="AN937" i="1"/>
  <c r="AP937" i="1"/>
  <c r="AN935" i="1"/>
  <c r="AP935" i="1"/>
  <c r="AN933" i="1"/>
  <c r="AP933" i="1"/>
  <c r="AN931" i="1"/>
  <c r="AP931" i="1"/>
  <c r="AN929" i="1"/>
  <c r="AP929" i="1"/>
  <c r="AN927" i="1"/>
  <c r="AP927" i="1"/>
  <c r="AN925" i="1"/>
  <c r="AP925" i="1"/>
  <c r="AN923" i="1"/>
  <c r="AP923" i="1"/>
  <c r="AN921" i="1"/>
  <c r="AP921" i="1"/>
  <c r="AN919" i="1"/>
  <c r="AP919" i="1"/>
  <c r="AN917" i="1"/>
  <c r="AP917" i="1"/>
  <c r="AN915" i="1"/>
  <c r="AP915" i="1"/>
  <c r="AN913" i="1"/>
  <c r="AP913" i="1"/>
  <c r="AN911" i="1"/>
  <c r="AP911" i="1"/>
  <c r="AN909" i="1"/>
  <c r="AP909" i="1"/>
  <c r="AN907" i="1"/>
  <c r="AP907" i="1"/>
  <c r="AN905" i="1"/>
  <c r="AP905" i="1"/>
  <c r="AN903" i="1"/>
  <c r="AP903" i="1"/>
  <c r="AN901" i="1"/>
  <c r="AP901" i="1"/>
  <c r="AN899" i="1"/>
  <c r="AP899" i="1"/>
  <c r="AN897" i="1"/>
  <c r="AP897" i="1"/>
  <c r="AN895" i="1"/>
  <c r="AP895" i="1"/>
  <c r="AN893" i="1"/>
  <c r="AP893" i="1"/>
  <c r="AN891" i="1"/>
  <c r="AP891" i="1"/>
  <c r="AN889" i="1"/>
  <c r="AP889" i="1"/>
  <c r="AN887" i="1"/>
  <c r="AP887" i="1"/>
  <c r="AN885" i="1"/>
  <c r="AP885" i="1"/>
  <c r="AN883" i="1"/>
  <c r="AP883" i="1"/>
  <c r="AN881" i="1"/>
  <c r="AP881" i="1"/>
  <c r="AN879" i="1"/>
  <c r="AP879" i="1"/>
  <c r="AN877" i="1"/>
  <c r="AP877" i="1"/>
  <c r="AN875" i="1"/>
  <c r="AP875" i="1"/>
  <c r="AN873" i="1"/>
  <c r="AP873" i="1"/>
  <c r="AN871" i="1"/>
  <c r="AP871" i="1"/>
  <c r="AN869" i="1"/>
  <c r="AP869" i="1"/>
  <c r="AN867" i="1"/>
  <c r="AP867" i="1"/>
  <c r="AN865" i="1"/>
  <c r="AP865" i="1"/>
  <c r="AN863" i="1"/>
  <c r="AP863" i="1"/>
  <c r="AN861" i="1"/>
  <c r="AP861" i="1"/>
  <c r="AN859" i="1"/>
  <c r="AP859" i="1"/>
  <c r="AN857" i="1"/>
  <c r="AP857" i="1"/>
  <c r="AN855" i="1"/>
  <c r="AP855" i="1"/>
  <c r="AN853" i="1"/>
  <c r="AP853" i="1"/>
  <c r="AN851" i="1"/>
  <c r="AP851" i="1"/>
  <c r="AN849" i="1"/>
  <c r="AP849" i="1"/>
  <c r="AN847" i="1"/>
  <c r="AP847" i="1"/>
  <c r="AN845" i="1"/>
  <c r="AP845" i="1"/>
  <c r="AN843" i="1"/>
  <c r="AP843" i="1"/>
  <c r="AN841" i="1"/>
  <c r="AP841" i="1"/>
  <c r="AN839" i="1"/>
  <c r="AP839" i="1"/>
  <c r="AN837" i="1"/>
  <c r="AP837" i="1"/>
  <c r="AN835" i="1"/>
  <c r="AP835" i="1"/>
  <c r="AN833" i="1"/>
  <c r="AP833" i="1"/>
  <c r="AN831" i="1"/>
  <c r="AP831" i="1"/>
  <c r="AN829" i="1"/>
  <c r="AP829" i="1"/>
  <c r="AN827" i="1"/>
  <c r="AP827" i="1"/>
  <c r="AN825" i="1"/>
  <c r="AP825" i="1"/>
  <c r="AN823" i="1"/>
  <c r="AP823" i="1"/>
  <c r="AN821" i="1"/>
  <c r="AP821" i="1"/>
  <c r="AN819" i="1"/>
  <c r="AP819" i="1"/>
  <c r="AN817" i="1"/>
  <c r="AP817" i="1"/>
  <c r="AN815" i="1"/>
  <c r="AP815" i="1"/>
  <c r="AN813" i="1"/>
  <c r="AP813" i="1"/>
  <c r="AN811" i="1"/>
  <c r="AP811" i="1"/>
  <c r="AN809" i="1"/>
  <c r="AP809" i="1"/>
  <c r="AN807" i="1"/>
  <c r="AP807" i="1"/>
  <c r="AN805" i="1"/>
  <c r="AP805" i="1"/>
  <c r="AN803" i="1"/>
  <c r="AP803" i="1"/>
  <c r="AN801" i="1"/>
  <c r="AP801" i="1"/>
  <c r="AN799" i="1"/>
  <c r="AP799" i="1"/>
  <c r="AN797" i="1"/>
  <c r="AP797" i="1"/>
  <c r="AN795" i="1"/>
  <c r="AP795" i="1"/>
  <c r="AN793" i="1"/>
  <c r="AP793" i="1"/>
  <c r="AN791" i="1"/>
  <c r="AP791" i="1"/>
  <c r="AN789" i="1"/>
  <c r="AP789" i="1"/>
  <c r="AN787" i="1"/>
  <c r="AP787" i="1"/>
  <c r="AN785" i="1"/>
  <c r="AP785" i="1"/>
  <c r="AN783" i="1"/>
  <c r="AP783" i="1"/>
  <c r="AN781" i="1"/>
  <c r="AP781" i="1"/>
  <c r="AN779" i="1"/>
  <c r="AP779" i="1"/>
  <c r="AN777" i="1"/>
  <c r="AP777" i="1"/>
  <c r="AN775" i="1"/>
  <c r="AP775" i="1"/>
  <c r="AN773" i="1"/>
  <c r="AP773" i="1"/>
  <c r="AN771" i="1"/>
  <c r="AP771" i="1"/>
  <c r="AN769" i="1"/>
  <c r="AP769" i="1"/>
  <c r="AN767" i="1"/>
  <c r="AP767" i="1"/>
  <c r="AN765" i="1"/>
  <c r="AP765" i="1"/>
  <c r="AN763" i="1"/>
  <c r="AP763" i="1"/>
  <c r="AN761" i="1"/>
  <c r="AP761" i="1"/>
  <c r="AN759" i="1"/>
  <c r="AP759" i="1"/>
  <c r="AN757" i="1"/>
  <c r="AP757" i="1"/>
  <c r="AN755" i="1"/>
  <c r="AP755" i="1"/>
  <c r="AN753" i="1"/>
  <c r="AP753" i="1"/>
  <c r="AN751" i="1"/>
  <c r="AP751" i="1"/>
  <c r="AN749" i="1"/>
  <c r="AP749" i="1"/>
  <c r="AN747" i="1"/>
  <c r="AP747" i="1"/>
  <c r="AN745" i="1"/>
  <c r="AP745" i="1"/>
  <c r="AN743" i="1"/>
  <c r="AP743" i="1"/>
  <c r="AN741" i="1"/>
  <c r="AP741" i="1"/>
  <c r="AN739" i="1"/>
  <c r="AP739" i="1"/>
  <c r="AN737" i="1"/>
  <c r="AP737" i="1"/>
  <c r="AN735" i="1"/>
  <c r="AP735" i="1"/>
  <c r="AN733" i="1"/>
  <c r="AP733" i="1"/>
  <c r="AN731" i="1"/>
  <c r="AP731" i="1"/>
  <c r="AN729" i="1"/>
  <c r="AP729" i="1"/>
  <c r="AN727" i="1"/>
  <c r="AP727" i="1"/>
  <c r="AN725" i="1"/>
  <c r="AP725" i="1"/>
  <c r="AN723" i="1"/>
  <c r="AP723" i="1"/>
  <c r="AN721" i="1"/>
  <c r="AP721" i="1"/>
  <c r="AN719" i="1"/>
  <c r="AP719" i="1"/>
  <c r="AN717" i="1"/>
  <c r="AP717" i="1"/>
  <c r="AN715" i="1"/>
  <c r="AP715" i="1"/>
  <c r="AN713" i="1"/>
  <c r="AP713" i="1"/>
  <c r="AN711" i="1"/>
  <c r="AP711" i="1"/>
  <c r="AN709" i="1"/>
  <c r="AP709" i="1"/>
  <c r="AN707" i="1"/>
  <c r="AP707" i="1"/>
  <c r="AN705" i="1"/>
  <c r="AP705" i="1"/>
  <c r="AN703" i="1"/>
  <c r="AP703" i="1"/>
  <c r="AN701" i="1"/>
  <c r="AP701" i="1"/>
  <c r="AN699" i="1"/>
  <c r="AP699" i="1"/>
  <c r="AN697" i="1"/>
  <c r="AP697" i="1"/>
  <c r="AN695" i="1"/>
  <c r="AP695" i="1"/>
  <c r="AN693" i="1"/>
  <c r="AP693" i="1"/>
  <c r="AN691" i="1"/>
  <c r="AP691" i="1"/>
  <c r="AN689" i="1"/>
  <c r="AP689" i="1"/>
  <c r="AN687" i="1"/>
  <c r="AP687" i="1"/>
  <c r="AN685" i="1"/>
  <c r="AP685" i="1"/>
  <c r="AN683" i="1"/>
  <c r="AP683" i="1"/>
  <c r="AN681" i="1"/>
  <c r="AP681" i="1"/>
  <c r="AN679" i="1"/>
  <c r="AP679" i="1"/>
  <c r="AN677" i="1"/>
  <c r="AP677" i="1"/>
  <c r="AN675" i="1"/>
  <c r="AP675" i="1"/>
  <c r="AN673" i="1"/>
  <c r="AP673" i="1"/>
  <c r="AN671" i="1"/>
  <c r="AP671" i="1"/>
  <c r="AN669" i="1"/>
  <c r="AP669" i="1"/>
  <c r="AN667" i="1"/>
  <c r="AP667" i="1"/>
  <c r="AN665" i="1"/>
  <c r="AP665" i="1"/>
  <c r="AN663" i="1"/>
  <c r="AP663" i="1"/>
  <c r="AN661" i="1"/>
  <c r="AP661" i="1"/>
  <c r="AN659" i="1"/>
  <c r="AP659" i="1"/>
  <c r="AN657" i="1"/>
  <c r="AP657" i="1"/>
  <c r="AN655" i="1"/>
  <c r="AP655" i="1"/>
  <c r="AN653" i="1"/>
  <c r="AP653" i="1"/>
  <c r="AN651" i="1"/>
  <c r="AP651" i="1"/>
  <c r="AN649" i="1"/>
  <c r="AP649" i="1"/>
  <c r="AN647" i="1"/>
  <c r="AP647" i="1"/>
  <c r="AN645" i="1"/>
  <c r="AP645" i="1"/>
  <c r="AN643" i="1"/>
  <c r="AP643" i="1"/>
  <c r="AN641" i="1"/>
  <c r="AP641" i="1"/>
  <c r="AN638" i="1"/>
  <c r="AP638" i="1"/>
  <c r="AN636" i="1"/>
  <c r="AP636" i="1"/>
  <c r="AN634" i="1"/>
  <c r="AP634" i="1"/>
  <c r="AN632" i="1"/>
  <c r="AP632" i="1"/>
  <c r="AN630" i="1"/>
  <c r="AP630" i="1"/>
  <c r="AN628" i="1"/>
  <c r="AP628" i="1"/>
  <c r="AN626" i="1"/>
  <c r="AP626" i="1"/>
  <c r="AN624" i="1"/>
  <c r="AP624" i="1"/>
  <c r="AN622" i="1"/>
  <c r="AP622" i="1"/>
  <c r="AN620" i="1"/>
  <c r="AP620" i="1"/>
  <c r="AN618" i="1"/>
  <c r="AP618" i="1"/>
  <c r="AN616" i="1"/>
  <c r="AP616" i="1"/>
  <c r="AN614" i="1"/>
  <c r="AP614" i="1"/>
  <c r="AN612" i="1"/>
  <c r="AP612" i="1"/>
  <c r="AN610" i="1"/>
  <c r="AP610" i="1"/>
  <c r="AN608" i="1"/>
  <c r="AP608" i="1"/>
  <c r="AN606" i="1"/>
  <c r="AP606" i="1"/>
  <c r="AN604" i="1"/>
  <c r="AP604" i="1"/>
  <c r="AN602" i="1"/>
  <c r="AP602" i="1"/>
  <c r="AN600" i="1"/>
  <c r="AP600" i="1"/>
  <c r="AN598" i="1"/>
  <c r="AP598" i="1"/>
  <c r="AN596" i="1"/>
  <c r="AP596" i="1"/>
  <c r="AN594" i="1"/>
  <c r="AP594" i="1"/>
  <c r="AN592" i="1"/>
  <c r="AP592" i="1"/>
  <c r="AN590" i="1"/>
  <c r="AP590" i="1"/>
  <c r="AN588" i="1"/>
  <c r="AP588" i="1"/>
  <c r="AN586" i="1"/>
  <c r="AP586" i="1"/>
  <c r="AN584" i="1"/>
  <c r="AP584" i="1"/>
  <c r="AN583" i="1"/>
  <c r="AP583" i="1"/>
  <c r="AN581" i="1"/>
  <c r="AP581" i="1"/>
  <c r="AN579" i="1"/>
  <c r="AP579" i="1"/>
  <c r="AN577" i="1"/>
  <c r="AP577" i="1"/>
  <c r="AN575" i="1"/>
  <c r="AP575" i="1"/>
  <c r="AN573" i="1"/>
  <c r="AP573" i="1"/>
  <c r="AN571" i="1"/>
  <c r="AP571" i="1"/>
  <c r="AN569" i="1"/>
  <c r="AP569" i="1"/>
  <c r="AN567" i="1"/>
  <c r="AP567" i="1"/>
  <c r="AN565" i="1"/>
  <c r="AP565" i="1"/>
  <c r="AN563" i="1"/>
  <c r="AP563" i="1"/>
  <c r="AN561" i="1"/>
  <c r="AP561" i="1"/>
  <c r="AN559" i="1"/>
  <c r="AP559" i="1"/>
  <c r="AN557" i="1"/>
  <c r="AP557" i="1"/>
  <c r="AN555" i="1"/>
  <c r="AP555" i="1"/>
  <c r="AN553" i="1"/>
  <c r="AP553" i="1"/>
  <c r="AN551" i="1"/>
  <c r="AP551" i="1"/>
  <c r="AN549" i="1"/>
  <c r="AP549" i="1"/>
  <c r="AN547" i="1"/>
  <c r="AP547" i="1"/>
  <c r="AN545" i="1"/>
  <c r="AP545" i="1"/>
  <c r="AN543" i="1"/>
  <c r="AP543" i="1"/>
  <c r="AN541" i="1"/>
  <c r="AP541" i="1"/>
  <c r="AN539" i="1"/>
  <c r="AP539" i="1"/>
  <c r="AN537" i="1"/>
  <c r="AP537" i="1"/>
  <c r="AN535" i="1"/>
  <c r="AP535" i="1"/>
  <c r="AN533" i="1"/>
  <c r="AP533" i="1"/>
  <c r="AN531" i="1"/>
  <c r="AP531" i="1"/>
  <c r="AN529" i="1"/>
  <c r="AP529" i="1"/>
  <c r="AN527" i="1"/>
  <c r="AP527" i="1"/>
  <c r="AP1078" i="1"/>
  <c r="AP1076" i="1"/>
  <c r="AP1074" i="1"/>
  <c r="AP1072" i="1"/>
  <c r="AP1070" i="1"/>
  <c r="AP1068" i="1"/>
  <c r="AP1066" i="1"/>
  <c r="AP1064" i="1"/>
  <c r="AP1062" i="1"/>
  <c r="AP1060" i="1"/>
  <c r="AP1058" i="1"/>
  <c r="AP1056" i="1"/>
  <c r="AP1054" i="1"/>
  <c r="AP1052" i="1"/>
  <c r="AP1050" i="1"/>
  <c r="AP1048" i="1"/>
  <c r="AP1046" i="1"/>
  <c r="AP1044" i="1"/>
  <c r="AP1042" i="1"/>
  <c r="AP1040" i="1"/>
  <c r="AP1038" i="1"/>
  <c r="AP1036" i="1"/>
  <c r="AP1034" i="1"/>
  <c r="AP1032" i="1"/>
  <c r="AP1030" i="1"/>
  <c r="AP1028" i="1"/>
  <c r="AP1026" i="1"/>
  <c r="AP1024" i="1"/>
  <c r="AP1022" i="1"/>
  <c r="AP1020" i="1"/>
  <c r="AP1018" i="1"/>
  <c r="AP1016" i="1"/>
  <c r="AP1014" i="1"/>
  <c r="AP1012" i="1"/>
  <c r="AP1010" i="1"/>
  <c r="AP1008" i="1"/>
  <c r="AP1006" i="1"/>
  <c r="AP1004" i="1"/>
  <c r="AP1002" i="1"/>
  <c r="AP1000" i="1"/>
  <c r="AP998" i="1"/>
  <c r="AP996" i="1"/>
  <c r="AP994" i="1"/>
  <c r="AP992" i="1"/>
  <c r="AP990" i="1"/>
  <c r="AP988" i="1"/>
  <c r="AP986" i="1"/>
  <c r="AP984" i="1"/>
  <c r="AP982" i="1"/>
  <c r="AP980" i="1"/>
  <c r="AP978" i="1"/>
  <c r="AP976" i="1"/>
  <c r="AP974" i="1"/>
  <c r="AP972" i="1"/>
  <c r="AP970" i="1"/>
  <c r="AP968" i="1"/>
  <c r="AP966" i="1"/>
  <c r="AP964" i="1"/>
  <c r="AP962" i="1"/>
  <c r="AP960" i="1"/>
  <c r="AP958" i="1"/>
  <c r="AP956" i="1"/>
  <c r="AP954" i="1"/>
  <c r="AP952" i="1"/>
  <c r="AP950" i="1"/>
  <c r="AP948" i="1"/>
  <c r="AP946" i="1"/>
  <c r="AP944" i="1"/>
  <c r="AP942" i="1"/>
  <c r="AP940" i="1"/>
  <c r="AP938" i="1"/>
  <c r="AP936" i="1"/>
  <c r="AP934" i="1"/>
  <c r="AP932" i="1"/>
  <c r="AP930" i="1"/>
  <c r="AP928" i="1"/>
  <c r="AP926" i="1"/>
  <c r="AP924" i="1"/>
  <c r="AP922" i="1"/>
  <c r="AP920" i="1"/>
  <c r="AP918" i="1"/>
  <c r="AP916" i="1"/>
  <c r="AP914" i="1"/>
  <c r="AP912" i="1"/>
  <c r="AP910" i="1"/>
  <c r="AP908" i="1"/>
  <c r="AP906" i="1"/>
  <c r="AP904" i="1"/>
  <c r="AP902" i="1"/>
  <c r="AP900" i="1"/>
  <c r="AP898" i="1"/>
  <c r="AP896" i="1"/>
  <c r="AP894" i="1"/>
  <c r="AP892" i="1"/>
  <c r="AP890" i="1"/>
  <c r="AP888" i="1"/>
  <c r="AP582" i="1"/>
  <c r="AP580" i="1"/>
  <c r="AP578" i="1"/>
  <c r="AP576" i="1"/>
  <c r="AP574" i="1"/>
  <c r="AP572" i="1"/>
  <c r="AP570" i="1"/>
  <c r="AP568" i="1"/>
  <c r="AP566" i="1"/>
  <c r="AP564" i="1"/>
  <c r="AP562" i="1"/>
  <c r="AP560" i="1"/>
  <c r="AP558" i="1"/>
  <c r="AP556" i="1"/>
  <c r="AP554" i="1"/>
  <c r="AP552" i="1"/>
  <c r="AP550" i="1"/>
  <c r="AP548" i="1"/>
  <c r="AP546" i="1"/>
  <c r="AP544" i="1"/>
  <c r="AP542" i="1"/>
  <c r="AP540" i="1"/>
  <c r="AP538" i="1"/>
  <c r="AP536" i="1"/>
  <c r="AP534" i="1"/>
  <c r="AP532" i="1"/>
  <c r="AP530" i="1"/>
  <c r="AP528" i="1"/>
  <c r="AP526" i="1"/>
  <c r="AN524" i="1"/>
  <c r="AP524" i="1"/>
  <c r="AN522" i="1"/>
  <c r="AP522" i="1"/>
  <c r="AN520" i="1"/>
  <c r="AP520" i="1"/>
  <c r="AN518" i="1"/>
  <c r="AP518" i="1"/>
  <c r="AN516" i="1"/>
  <c r="AP516" i="1"/>
  <c r="AN514" i="1"/>
  <c r="AP514" i="1"/>
  <c r="AN512" i="1"/>
  <c r="AP512" i="1"/>
  <c r="AN510" i="1"/>
  <c r="AP510" i="1"/>
  <c r="AN508" i="1"/>
  <c r="AP508" i="1"/>
  <c r="AN506" i="1"/>
  <c r="AP506" i="1"/>
  <c r="AN504" i="1"/>
  <c r="AP504" i="1"/>
  <c r="AN502" i="1"/>
  <c r="AP502" i="1"/>
  <c r="AN500" i="1"/>
  <c r="AP500" i="1"/>
  <c r="AN498" i="1"/>
  <c r="AP498" i="1"/>
  <c r="AN496" i="1"/>
  <c r="AP496" i="1"/>
  <c r="AN494" i="1"/>
  <c r="AP494" i="1"/>
  <c r="AN492" i="1"/>
  <c r="AP492" i="1"/>
  <c r="AN490" i="1"/>
  <c r="AP490" i="1"/>
  <c r="AN488" i="1"/>
  <c r="AP488" i="1"/>
  <c r="AN486" i="1"/>
  <c r="AP486" i="1"/>
  <c r="AN484" i="1"/>
  <c r="AP484" i="1"/>
  <c r="AN482" i="1"/>
  <c r="AP482" i="1"/>
  <c r="AN480" i="1"/>
  <c r="AP480" i="1"/>
  <c r="AN478" i="1"/>
  <c r="AP478" i="1"/>
  <c r="AN476" i="1"/>
  <c r="AP476" i="1"/>
  <c r="AN474" i="1"/>
  <c r="AP474" i="1"/>
  <c r="AN472" i="1"/>
  <c r="AP472" i="1"/>
  <c r="AN470" i="1"/>
  <c r="AP470" i="1"/>
  <c r="AN468" i="1"/>
  <c r="AP468" i="1"/>
  <c r="AN466" i="1"/>
  <c r="AP466" i="1"/>
  <c r="AN464" i="1"/>
  <c r="AP464" i="1"/>
  <c r="AN462" i="1"/>
  <c r="AP462" i="1"/>
  <c r="AN461" i="1"/>
  <c r="AP461" i="1"/>
  <c r="AN459" i="1"/>
  <c r="AP459" i="1"/>
  <c r="AN457" i="1"/>
  <c r="AP457" i="1"/>
  <c r="AN455" i="1"/>
  <c r="AP455" i="1"/>
  <c r="AN453" i="1"/>
  <c r="AP453" i="1"/>
  <c r="AN451" i="1"/>
  <c r="AP451" i="1"/>
  <c r="AN449" i="1"/>
  <c r="AP449" i="1"/>
  <c r="AN447" i="1"/>
  <c r="AP447" i="1"/>
  <c r="AN445" i="1"/>
  <c r="AP445" i="1"/>
  <c r="AN443" i="1"/>
  <c r="AP443" i="1"/>
  <c r="AN441" i="1"/>
  <c r="AP441" i="1"/>
  <c r="AN439" i="1"/>
  <c r="AP439" i="1"/>
  <c r="AN437" i="1"/>
  <c r="AP437" i="1"/>
  <c r="AN435" i="1"/>
  <c r="AP435" i="1"/>
  <c r="AN433" i="1"/>
  <c r="AP433" i="1"/>
  <c r="AN431" i="1"/>
  <c r="AP431" i="1"/>
  <c r="AN429" i="1"/>
  <c r="AP429" i="1"/>
  <c r="AN427" i="1"/>
  <c r="AP427" i="1"/>
  <c r="AN425" i="1"/>
  <c r="AP425" i="1"/>
  <c r="AN423" i="1"/>
  <c r="AP423" i="1"/>
  <c r="AN421" i="1"/>
  <c r="AP421" i="1"/>
  <c r="AN419" i="1"/>
  <c r="AP419" i="1"/>
  <c r="AN417" i="1"/>
  <c r="AP417" i="1"/>
  <c r="AN415" i="1"/>
  <c r="AP415" i="1"/>
  <c r="AN413" i="1"/>
  <c r="AP413" i="1"/>
  <c r="AN411" i="1"/>
  <c r="AP411" i="1"/>
  <c r="AN409" i="1"/>
  <c r="AP409" i="1"/>
  <c r="AN407" i="1"/>
  <c r="AP407" i="1"/>
  <c r="AN405" i="1"/>
  <c r="AP405" i="1"/>
  <c r="AN403" i="1"/>
  <c r="AP403" i="1"/>
  <c r="AN401" i="1"/>
  <c r="AP401" i="1"/>
  <c r="AN399" i="1"/>
  <c r="AP399" i="1"/>
  <c r="AN397" i="1"/>
  <c r="AP397" i="1"/>
  <c r="AN395" i="1"/>
  <c r="AP395" i="1"/>
  <c r="AN393" i="1"/>
  <c r="AP393" i="1"/>
  <c r="AN391" i="1"/>
  <c r="AP391" i="1"/>
  <c r="AN389" i="1"/>
  <c r="AP389" i="1"/>
  <c r="AN387" i="1"/>
  <c r="AP387" i="1"/>
  <c r="AN385" i="1"/>
  <c r="AP385" i="1"/>
  <c r="AN383" i="1"/>
  <c r="AP383" i="1"/>
  <c r="AN381" i="1"/>
  <c r="AP381" i="1"/>
  <c r="AN379" i="1"/>
  <c r="AP379" i="1"/>
  <c r="AN377" i="1"/>
  <c r="AP377" i="1"/>
  <c r="AN375" i="1"/>
  <c r="AP375" i="1"/>
  <c r="AN373" i="1"/>
  <c r="AP373" i="1"/>
  <c r="AN371" i="1"/>
  <c r="AP371" i="1"/>
  <c r="AN369" i="1"/>
  <c r="AP369" i="1"/>
  <c r="AN367" i="1"/>
  <c r="AP367" i="1"/>
  <c r="AP639" i="1"/>
  <c r="AP637" i="1"/>
  <c r="AP635" i="1"/>
  <c r="AP633" i="1"/>
  <c r="AP631" i="1"/>
  <c r="AP629" i="1"/>
  <c r="AP627" i="1"/>
  <c r="AP625" i="1"/>
  <c r="AP623" i="1"/>
  <c r="AP621" i="1"/>
  <c r="AP619" i="1"/>
  <c r="AP617" i="1"/>
  <c r="AP615" i="1"/>
  <c r="AP613" i="1"/>
  <c r="AP611" i="1"/>
  <c r="AP609" i="1"/>
  <c r="AP607" i="1"/>
  <c r="AP605" i="1"/>
  <c r="AP603" i="1"/>
  <c r="AP601" i="1"/>
  <c r="AP599" i="1"/>
  <c r="AP597" i="1"/>
  <c r="AP595" i="1"/>
  <c r="AP593" i="1"/>
  <c r="AP591" i="1"/>
  <c r="AP589" i="1"/>
  <c r="AP587" i="1"/>
  <c r="AP585" i="1"/>
  <c r="AN366" i="1"/>
  <c r="AP366" i="1"/>
  <c r="AN364" i="1"/>
  <c r="AP364" i="1"/>
  <c r="AN362" i="1"/>
  <c r="AP362" i="1"/>
  <c r="AN360" i="1"/>
  <c r="AP360" i="1"/>
  <c r="AN358" i="1"/>
  <c r="AP358" i="1"/>
  <c r="AN356" i="1"/>
  <c r="AP356" i="1"/>
  <c r="AN354" i="1"/>
  <c r="AP354" i="1"/>
  <c r="AN352" i="1"/>
  <c r="AP352" i="1"/>
  <c r="AN350" i="1"/>
  <c r="AP350" i="1"/>
  <c r="AN348" i="1"/>
  <c r="AP348" i="1"/>
  <c r="AN346" i="1"/>
  <c r="AP346" i="1"/>
  <c r="AN344" i="1"/>
  <c r="AP344" i="1"/>
  <c r="AN342" i="1"/>
  <c r="AP342" i="1"/>
  <c r="AN340" i="1"/>
  <c r="AP340" i="1"/>
  <c r="AN338" i="1"/>
  <c r="AP338" i="1"/>
  <c r="AN336" i="1"/>
  <c r="AP336" i="1"/>
  <c r="AN334" i="1"/>
  <c r="AP334" i="1"/>
  <c r="AN332" i="1"/>
  <c r="AP332" i="1"/>
  <c r="AN330" i="1"/>
  <c r="AP330" i="1"/>
  <c r="AN328" i="1"/>
  <c r="AP328" i="1"/>
  <c r="AN326" i="1"/>
  <c r="AP326" i="1"/>
  <c r="AN324" i="1"/>
  <c r="AP324" i="1"/>
  <c r="AN322" i="1"/>
  <c r="AP322" i="1"/>
  <c r="AN320" i="1"/>
  <c r="AP320" i="1"/>
  <c r="AN318" i="1"/>
  <c r="AP318" i="1"/>
  <c r="AN316" i="1"/>
  <c r="AP316" i="1"/>
  <c r="AN314" i="1"/>
  <c r="AP314" i="1"/>
  <c r="AN312" i="1"/>
  <c r="AP312" i="1"/>
  <c r="AN310" i="1"/>
  <c r="AP310" i="1"/>
  <c r="AN308" i="1"/>
  <c r="AP308" i="1"/>
  <c r="AN307" i="1"/>
  <c r="AP307" i="1"/>
  <c r="AN305" i="1"/>
  <c r="AP305" i="1"/>
  <c r="AN303" i="1"/>
  <c r="AP303" i="1"/>
  <c r="AN301" i="1"/>
  <c r="AP301" i="1"/>
  <c r="AN299" i="1"/>
  <c r="AP299" i="1"/>
  <c r="AN297" i="1"/>
  <c r="AP297" i="1"/>
  <c r="AN295" i="1"/>
  <c r="AP295" i="1"/>
  <c r="AN293" i="1"/>
  <c r="AP293" i="1"/>
  <c r="AN291" i="1"/>
  <c r="AP291" i="1"/>
  <c r="AN289" i="1"/>
  <c r="AP289" i="1"/>
  <c r="AN287" i="1"/>
  <c r="AP287" i="1"/>
  <c r="AN285" i="1"/>
  <c r="AP285" i="1"/>
  <c r="AN283" i="1"/>
  <c r="AP283" i="1"/>
  <c r="AN281" i="1"/>
  <c r="AP281" i="1"/>
  <c r="AN279" i="1"/>
  <c r="AP279" i="1"/>
  <c r="AN277" i="1"/>
  <c r="AP277" i="1"/>
  <c r="AN275" i="1"/>
  <c r="AP275" i="1"/>
  <c r="AN273" i="1"/>
  <c r="AP273" i="1"/>
  <c r="AN271" i="1"/>
  <c r="AP271" i="1"/>
  <c r="AN269" i="1"/>
  <c r="AP269" i="1"/>
  <c r="AN267" i="1"/>
  <c r="AP267" i="1"/>
  <c r="AN265" i="1"/>
  <c r="AP265" i="1"/>
  <c r="AN263" i="1"/>
  <c r="AP263" i="1"/>
  <c r="AN261" i="1"/>
  <c r="AP261" i="1"/>
  <c r="AN259" i="1"/>
  <c r="AP259" i="1"/>
  <c r="AN257" i="1"/>
  <c r="AP257" i="1"/>
  <c r="AN255" i="1"/>
  <c r="AP255" i="1"/>
  <c r="AN253" i="1"/>
  <c r="AP253" i="1"/>
  <c r="AN251" i="1"/>
  <c r="AP251" i="1"/>
  <c r="AN249" i="1"/>
  <c r="AP249" i="1"/>
  <c r="AN247" i="1"/>
  <c r="AP247" i="1"/>
  <c r="AN245" i="1"/>
  <c r="AP245" i="1"/>
  <c r="AN243" i="1"/>
  <c r="AP243" i="1"/>
  <c r="AN241" i="1"/>
  <c r="AP241" i="1"/>
  <c r="AN239" i="1"/>
  <c r="AP239" i="1"/>
  <c r="AN237" i="1"/>
  <c r="AP237" i="1"/>
  <c r="AN235" i="1"/>
  <c r="AP235" i="1"/>
  <c r="AN233" i="1"/>
  <c r="AP233" i="1"/>
  <c r="AN231" i="1"/>
  <c r="AP231" i="1"/>
  <c r="AN229" i="1"/>
  <c r="AP229" i="1"/>
  <c r="AN227" i="1"/>
  <c r="AP227" i="1"/>
  <c r="AN225" i="1"/>
  <c r="AP225" i="1"/>
  <c r="AN223" i="1"/>
  <c r="AP223" i="1"/>
  <c r="AN221" i="1"/>
  <c r="AP221" i="1"/>
  <c r="AN219" i="1"/>
  <c r="AP219" i="1"/>
  <c r="AN217" i="1"/>
  <c r="AP217" i="1"/>
  <c r="AN215" i="1"/>
  <c r="AP215" i="1"/>
  <c r="AN213" i="1"/>
  <c r="AP213" i="1"/>
  <c r="AN211" i="1"/>
  <c r="AP211" i="1"/>
  <c r="AN209" i="1"/>
  <c r="AP209" i="1"/>
  <c r="AP460" i="1"/>
  <c r="AP458" i="1"/>
  <c r="AP456" i="1"/>
  <c r="AP454" i="1"/>
  <c r="AP452" i="1"/>
  <c r="AP450" i="1"/>
  <c r="AP448" i="1"/>
  <c r="AP446" i="1"/>
  <c r="AP444" i="1"/>
  <c r="AP442" i="1"/>
  <c r="AP440" i="1"/>
  <c r="AP438" i="1"/>
  <c r="AP436" i="1"/>
  <c r="AP434" i="1"/>
  <c r="AP432" i="1"/>
  <c r="AP430" i="1"/>
  <c r="AP428" i="1"/>
  <c r="AP426" i="1"/>
  <c r="AP424" i="1"/>
  <c r="AP422" i="1"/>
  <c r="AP420" i="1"/>
  <c r="AP418" i="1"/>
  <c r="AP416" i="1"/>
  <c r="AP414" i="1"/>
  <c r="AP412" i="1"/>
  <c r="AP410" i="1"/>
  <c r="AP408" i="1"/>
  <c r="AP406" i="1"/>
  <c r="AP404" i="1"/>
  <c r="AP402" i="1"/>
  <c r="AP400" i="1"/>
  <c r="AP398" i="1"/>
  <c r="AP396" i="1"/>
  <c r="AP394" i="1"/>
  <c r="AP392" i="1"/>
  <c r="AP390" i="1"/>
  <c r="AP388" i="1"/>
  <c r="AP386" i="1"/>
  <c r="AP384" i="1"/>
  <c r="AP382" i="1"/>
  <c r="AP380" i="1"/>
  <c r="AP378" i="1"/>
  <c r="AP376" i="1"/>
  <c r="AP374" i="1"/>
  <c r="AP372" i="1"/>
  <c r="AP370" i="1"/>
  <c r="AP368" i="1"/>
  <c r="AN207" i="1"/>
  <c r="AP207" i="1"/>
  <c r="AN205" i="1"/>
  <c r="AP205" i="1"/>
  <c r="AN203" i="1"/>
  <c r="AP203" i="1"/>
  <c r="AN201" i="1"/>
  <c r="AP201" i="1"/>
  <c r="AN199" i="1"/>
  <c r="AP199" i="1"/>
  <c r="AN197" i="1"/>
  <c r="AP197" i="1"/>
  <c r="AN195" i="1"/>
  <c r="AP195" i="1"/>
  <c r="AN193" i="1"/>
  <c r="AP193" i="1"/>
  <c r="AN191" i="1"/>
  <c r="AP191" i="1"/>
  <c r="AN189" i="1"/>
  <c r="AP189" i="1"/>
  <c r="AN187" i="1"/>
  <c r="AP187" i="1"/>
  <c r="AN185" i="1"/>
  <c r="AP185" i="1"/>
  <c r="AN183" i="1"/>
  <c r="AP183" i="1"/>
  <c r="AN181" i="1"/>
  <c r="AP181" i="1"/>
  <c r="AN179" i="1"/>
  <c r="AP179" i="1"/>
  <c r="AN177" i="1"/>
  <c r="AP177" i="1"/>
  <c r="AN175" i="1"/>
  <c r="AP175" i="1"/>
  <c r="AN173" i="1"/>
  <c r="AP173" i="1"/>
  <c r="AN171" i="1"/>
  <c r="AP171" i="1"/>
  <c r="AN169" i="1"/>
  <c r="AP169" i="1"/>
  <c r="AN167" i="1"/>
  <c r="AP167" i="1"/>
  <c r="AP306" i="1"/>
  <c r="AP304" i="1"/>
  <c r="AP302" i="1"/>
  <c r="AP300" i="1"/>
  <c r="AP298" i="1"/>
  <c r="AP296" i="1"/>
  <c r="AP294" i="1"/>
  <c r="AP292" i="1"/>
  <c r="AP290" i="1"/>
  <c r="AP288" i="1"/>
  <c r="AP286" i="1"/>
  <c r="AP284" i="1"/>
  <c r="AP282" i="1"/>
  <c r="AP280" i="1"/>
  <c r="AP278" i="1"/>
  <c r="AP276" i="1"/>
  <c r="AP274" i="1"/>
  <c r="AP272" i="1"/>
  <c r="AP270" i="1"/>
  <c r="AP268" i="1"/>
  <c r="AP266" i="1"/>
  <c r="AP264" i="1"/>
  <c r="AP262" i="1"/>
  <c r="AP260" i="1"/>
  <c r="AP258" i="1"/>
  <c r="AP256" i="1"/>
  <c r="AP254" i="1"/>
  <c r="AP252" i="1"/>
  <c r="AP250" i="1"/>
  <c r="AP248" i="1"/>
  <c r="AP246" i="1"/>
  <c r="AP244" i="1"/>
  <c r="AP242" i="1"/>
  <c r="AP240" i="1"/>
  <c r="AP238" i="1"/>
  <c r="AP236" i="1"/>
  <c r="AP234" i="1"/>
  <c r="AP232" i="1"/>
  <c r="AP230" i="1"/>
  <c r="AP228" i="1"/>
  <c r="AP226" i="1"/>
  <c r="AP224" i="1"/>
  <c r="AP222" i="1"/>
  <c r="AP220" i="1"/>
  <c r="AP218" i="1"/>
  <c r="AP216" i="1"/>
  <c r="AP214" i="1"/>
  <c r="AP212" i="1"/>
  <c r="AP210" i="1"/>
  <c r="AP208" i="1"/>
  <c r="AP165" i="1"/>
  <c r="AP163" i="1"/>
  <c r="AP161" i="1"/>
  <c r="AP159" i="1"/>
  <c r="AP157" i="1"/>
  <c r="AP155" i="1"/>
  <c r="AP153" i="1"/>
  <c r="AP151" i="1"/>
  <c r="AP149" i="1"/>
  <c r="AP147" i="1"/>
  <c r="AP145" i="1"/>
  <c r="AP143" i="1"/>
  <c r="AP141" i="1"/>
  <c r="AP139" i="1"/>
  <c r="AP137" i="1"/>
  <c r="AP135" i="1"/>
  <c r="AP133" i="1"/>
  <c r="AP131" i="1"/>
  <c r="AP129" i="1"/>
  <c r="AP127" i="1"/>
  <c r="AP125" i="1"/>
  <c r="AP123" i="1"/>
  <c r="AP121" i="1"/>
  <c r="AP119" i="1"/>
  <c r="AP117" i="1"/>
  <c r="AP115" i="1"/>
  <c r="AP113" i="1"/>
  <c r="AP111" i="1"/>
  <c r="AP109" i="1"/>
  <c r="AP107" i="1"/>
  <c r="AP105" i="1"/>
  <c r="AP103" i="1"/>
  <c r="AP101" i="1"/>
  <c r="AP99" i="1"/>
  <c r="AP97" i="1"/>
  <c r="AP95" i="1"/>
  <c r="BB511" i="1" l="1"/>
  <c r="N3" i="3"/>
  <c r="BB429" i="1"/>
  <c r="BB451" i="1"/>
  <c r="BB459" i="1"/>
  <c r="BB496" i="1"/>
  <c r="BB504" i="1"/>
  <c r="BB272" i="1"/>
  <c r="BB278" i="1"/>
  <c r="BB286" i="1"/>
  <c r="BB294" i="1"/>
  <c r="BB302" i="1"/>
  <c r="BB310" i="1"/>
  <c r="BB318" i="1"/>
  <c r="BB326" i="1"/>
  <c r="BB334" i="1"/>
  <c r="BB342" i="1"/>
  <c r="BB350" i="1"/>
  <c r="BB374" i="1"/>
  <c r="BB390" i="1"/>
  <c r="BB398" i="1"/>
  <c r="BB406" i="1"/>
  <c r="BB422" i="1"/>
  <c r="BB434" i="1"/>
  <c r="BB463" i="1"/>
  <c r="BB471" i="1"/>
  <c r="BB515" i="1"/>
  <c r="BB267" i="1"/>
  <c r="BB447" i="1"/>
  <c r="BB455" i="1"/>
  <c r="BB492" i="1"/>
  <c r="BB500" i="1"/>
  <c r="BB509" i="1"/>
  <c r="BB274" i="1"/>
  <c r="BB282" i="1"/>
  <c r="BB290" i="1"/>
  <c r="BB298" i="1"/>
  <c r="BB306" i="1"/>
  <c r="BB314" i="1"/>
  <c r="BB322" i="1"/>
  <c r="BB330" i="1"/>
  <c r="BB338" i="1"/>
  <c r="BB346" i="1"/>
  <c r="BB378" i="1"/>
  <c r="BB386" i="1"/>
  <c r="BB394" i="1"/>
  <c r="BB402" i="1"/>
  <c r="BB410" i="1"/>
  <c r="BB418" i="1"/>
  <c r="BB467" i="1"/>
  <c r="AW5" i="1"/>
  <c r="BB5" i="1" s="1"/>
  <c r="AW6" i="1"/>
  <c r="BB6" i="1" s="1"/>
  <c r="AW7" i="1"/>
  <c r="AW8" i="1"/>
  <c r="AW9" i="1"/>
  <c r="BB9" i="1" s="1"/>
  <c r="AW10" i="1"/>
  <c r="BB10" i="1" s="1"/>
  <c r="AW11" i="1"/>
  <c r="AW12" i="1"/>
  <c r="AW13" i="1"/>
  <c r="BB13" i="1" s="1"/>
  <c r="AW14" i="1"/>
  <c r="BB14" i="1" s="1"/>
  <c r="AW15" i="1"/>
  <c r="AW16" i="1"/>
  <c r="AW17" i="1"/>
  <c r="BB17" i="1" s="1"/>
  <c r="AW18" i="1"/>
  <c r="BB18" i="1" s="1"/>
  <c r="AW19" i="1"/>
  <c r="AW20" i="1"/>
  <c r="AW21" i="1"/>
  <c r="BB21" i="1" s="1"/>
  <c r="AW22" i="1"/>
  <c r="BB22" i="1" s="1"/>
  <c r="AW23" i="1"/>
  <c r="AW24" i="1"/>
  <c r="AW25" i="1"/>
  <c r="BB25" i="1" s="1"/>
  <c r="AW26" i="1"/>
  <c r="BB26" i="1" s="1"/>
  <c r="AW27" i="1"/>
  <c r="AW28" i="1"/>
  <c r="AW29" i="1"/>
  <c r="BB29" i="1" s="1"/>
  <c r="AW30" i="1"/>
  <c r="BB30" i="1" s="1"/>
  <c r="AW31" i="1"/>
  <c r="AW32" i="1"/>
  <c r="AW33" i="1"/>
  <c r="BB33" i="1" s="1"/>
  <c r="AW34" i="1"/>
  <c r="BB34" i="1" s="1"/>
  <c r="AW35" i="1"/>
  <c r="AW36" i="1"/>
  <c r="AW37" i="1"/>
  <c r="BB37" i="1" s="1"/>
  <c r="AW38" i="1"/>
  <c r="BB38" i="1" s="1"/>
  <c r="AW39" i="1"/>
  <c r="BB39" i="1" s="1"/>
  <c r="AW40" i="1"/>
  <c r="AW41" i="1"/>
  <c r="BB41" i="1" s="1"/>
  <c r="AW42" i="1"/>
  <c r="BB42" i="1" s="1"/>
  <c r="AW43" i="1"/>
  <c r="BB43" i="1" s="1"/>
  <c r="AW44" i="1"/>
  <c r="AW45" i="1"/>
  <c r="AW46" i="1"/>
  <c r="BB46" i="1" s="1"/>
  <c r="AW47" i="1"/>
  <c r="BB47" i="1" s="1"/>
  <c r="AW48" i="1"/>
  <c r="AW49" i="1"/>
  <c r="AW50" i="1"/>
  <c r="BB50" i="1" s="1"/>
  <c r="AW51" i="1"/>
  <c r="BB51" i="1" s="1"/>
  <c r="AW52" i="1"/>
  <c r="AW53" i="1"/>
  <c r="BB53" i="1" s="1"/>
  <c r="AW54" i="1"/>
  <c r="AW55" i="1"/>
  <c r="BB55" i="1" s="1"/>
  <c r="AW56" i="1"/>
  <c r="AW57" i="1"/>
  <c r="BB57" i="1" s="1"/>
  <c r="AW58" i="1"/>
  <c r="AW59" i="1"/>
  <c r="BB59" i="1" s="1"/>
  <c r="AW60" i="1"/>
  <c r="AW61" i="1"/>
  <c r="BB61" i="1" s="1"/>
  <c r="AW62" i="1"/>
  <c r="AW63" i="1"/>
  <c r="BB63" i="1" s="1"/>
  <c r="AW64" i="1"/>
  <c r="AW65" i="1"/>
  <c r="BB65" i="1" s="1"/>
  <c r="AW66" i="1"/>
  <c r="AW67" i="1"/>
  <c r="BB67" i="1" s="1"/>
  <c r="AW68" i="1"/>
  <c r="AW69" i="1"/>
  <c r="BB69" i="1" s="1"/>
  <c r="AW70" i="1"/>
  <c r="AW71" i="1"/>
  <c r="BB71" i="1" s="1"/>
  <c r="AW72" i="1"/>
  <c r="AW73" i="1"/>
  <c r="BB73" i="1" s="1"/>
  <c r="AW74" i="1"/>
  <c r="AW75" i="1"/>
  <c r="BB75" i="1" s="1"/>
  <c r="AW76" i="1"/>
  <c r="AW77" i="1"/>
  <c r="BB77" i="1" s="1"/>
  <c r="AW78" i="1"/>
  <c r="AW79" i="1"/>
  <c r="BB79" i="1" s="1"/>
  <c r="AW80" i="1"/>
  <c r="AW81" i="1"/>
  <c r="BB81" i="1" s="1"/>
  <c r="AW82" i="1"/>
  <c r="AW83" i="1"/>
  <c r="BB83" i="1" s="1"/>
  <c r="AW84" i="1"/>
  <c r="AW85" i="1"/>
  <c r="BB85" i="1" s="1"/>
  <c r="AW86" i="1"/>
  <c r="AW87" i="1"/>
  <c r="BB87" i="1" s="1"/>
  <c r="AW88" i="1"/>
  <c r="AW89" i="1"/>
  <c r="BB89" i="1" s="1"/>
  <c r="AW90" i="1"/>
  <c r="AW91" i="1"/>
  <c r="BB91" i="1" s="1"/>
  <c r="AW92" i="1"/>
  <c r="AW93" i="1"/>
  <c r="BB93" i="1" s="1"/>
  <c r="AW4" i="1"/>
  <c r="BB4" i="1" s="1"/>
  <c r="AT5" i="1"/>
  <c r="AU5" i="1"/>
  <c r="AV5" i="1"/>
  <c r="AT6" i="1"/>
  <c r="AU6" i="1"/>
  <c r="AV6" i="1"/>
  <c r="AT7" i="1"/>
  <c r="AU7" i="1"/>
  <c r="AV7" i="1"/>
  <c r="AT8" i="1"/>
  <c r="AU8" i="1"/>
  <c r="AV8" i="1"/>
  <c r="AT9" i="1"/>
  <c r="AU9" i="1"/>
  <c r="AV9" i="1"/>
  <c r="AT10" i="1"/>
  <c r="AU10" i="1"/>
  <c r="AV10" i="1"/>
  <c r="AT11" i="1"/>
  <c r="AU11" i="1"/>
  <c r="AV11" i="1"/>
  <c r="AT12" i="1"/>
  <c r="AU12" i="1"/>
  <c r="AV12" i="1"/>
  <c r="AT13" i="1"/>
  <c r="AU13" i="1"/>
  <c r="AV13" i="1"/>
  <c r="AT14" i="1"/>
  <c r="AU14" i="1"/>
  <c r="AV14" i="1"/>
  <c r="AT15" i="1"/>
  <c r="AU15" i="1"/>
  <c r="AV15" i="1"/>
  <c r="AT16" i="1"/>
  <c r="AU16" i="1"/>
  <c r="AV16" i="1"/>
  <c r="AT17" i="1"/>
  <c r="AU17" i="1"/>
  <c r="AV17" i="1"/>
  <c r="AT18" i="1"/>
  <c r="AU18" i="1"/>
  <c r="AV18" i="1"/>
  <c r="AT19" i="1"/>
  <c r="AU19" i="1"/>
  <c r="AV19" i="1"/>
  <c r="AT20" i="1"/>
  <c r="AU20" i="1"/>
  <c r="AV20" i="1"/>
  <c r="AT21" i="1"/>
  <c r="AU21" i="1"/>
  <c r="AV21" i="1"/>
  <c r="AT22" i="1"/>
  <c r="AU22" i="1"/>
  <c r="AV22" i="1"/>
  <c r="AT23" i="1"/>
  <c r="AU23" i="1"/>
  <c r="AV23" i="1"/>
  <c r="AT24" i="1"/>
  <c r="AU24" i="1"/>
  <c r="AV24" i="1"/>
  <c r="AT25" i="1"/>
  <c r="AU25" i="1"/>
  <c r="AV25" i="1"/>
  <c r="AT26" i="1"/>
  <c r="AU26" i="1"/>
  <c r="AV26" i="1"/>
  <c r="AT27" i="1"/>
  <c r="AU27" i="1"/>
  <c r="AV27" i="1"/>
  <c r="AT28" i="1"/>
  <c r="AU28" i="1"/>
  <c r="AV28" i="1"/>
  <c r="AT29" i="1"/>
  <c r="AU29" i="1"/>
  <c r="AV29" i="1"/>
  <c r="AT30" i="1"/>
  <c r="AU30" i="1"/>
  <c r="AV30" i="1"/>
  <c r="AT31" i="1"/>
  <c r="AU31" i="1"/>
  <c r="AV31" i="1"/>
  <c r="AT32" i="1"/>
  <c r="AU32" i="1"/>
  <c r="AV32" i="1"/>
  <c r="AT33" i="1"/>
  <c r="AU33" i="1"/>
  <c r="AV33" i="1"/>
  <c r="AT34" i="1"/>
  <c r="AU34" i="1"/>
  <c r="AV34" i="1"/>
  <c r="AT35" i="1"/>
  <c r="AU35" i="1"/>
  <c r="AV35" i="1"/>
  <c r="AT36" i="1"/>
  <c r="AU36" i="1"/>
  <c r="AV36" i="1"/>
  <c r="AT37" i="1"/>
  <c r="AU37" i="1"/>
  <c r="AV37" i="1"/>
  <c r="AT38" i="1"/>
  <c r="AU38" i="1"/>
  <c r="AV38" i="1"/>
  <c r="AT39" i="1"/>
  <c r="AU39" i="1"/>
  <c r="AV39" i="1"/>
  <c r="AT40" i="1"/>
  <c r="AU40" i="1"/>
  <c r="AV40" i="1"/>
  <c r="AT41" i="1"/>
  <c r="AU41" i="1"/>
  <c r="AV41" i="1"/>
  <c r="AT42" i="1"/>
  <c r="AU42" i="1"/>
  <c r="AV42" i="1"/>
  <c r="AT43" i="1"/>
  <c r="AU43" i="1"/>
  <c r="AV43" i="1"/>
  <c r="AT44" i="1"/>
  <c r="AU44" i="1"/>
  <c r="AV44" i="1"/>
  <c r="AT45" i="1"/>
  <c r="AU45" i="1"/>
  <c r="AV45" i="1"/>
  <c r="AT46" i="1"/>
  <c r="AU46" i="1"/>
  <c r="AV46" i="1"/>
  <c r="AT47" i="1"/>
  <c r="AU47" i="1"/>
  <c r="AV47" i="1"/>
  <c r="AT48" i="1"/>
  <c r="AU48" i="1"/>
  <c r="AV48" i="1"/>
  <c r="AT49" i="1"/>
  <c r="AU49" i="1"/>
  <c r="AV49" i="1"/>
  <c r="AT50" i="1"/>
  <c r="AU50" i="1"/>
  <c r="AV50" i="1"/>
  <c r="AT51" i="1"/>
  <c r="AU51" i="1"/>
  <c r="AV51" i="1"/>
  <c r="AT52" i="1"/>
  <c r="AU52" i="1"/>
  <c r="AV52" i="1"/>
  <c r="AT53" i="1"/>
  <c r="AU53" i="1"/>
  <c r="AV53" i="1"/>
  <c r="AT54" i="1"/>
  <c r="AU54" i="1"/>
  <c r="AV54" i="1"/>
  <c r="AT55" i="1"/>
  <c r="AU55" i="1"/>
  <c r="AV55" i="1"/>
  <c r="AT56" i="1"/>
  <c r="AU56" i="1"/>
  <c r="AV56" i="1"/>
  <c r="AT57" i="1"/>
  <c r="AU57" i="1"/>
  <c r="AV57" i="1"/>
  <c r="AT58" i="1"/>
  <c r="AU58" i="1"/>
  <c r="AV58" i="1"/>
  <c r="AT59" i="1"/>
  <c r="AU59" i="1"/>
  <c r="AV59" i="1"/>
  <c r="AT60" i="1"/>
  <c r="AU60" i="1"/>
  <c r="AV60" i="1"/>
  <c r="AT61" i="1"/>
  <c r="AU61" i="1"/>
  <c r="AV61" i="1"/>
  <c r="AT62" i="1"/>
  <c r="AU62" i="1"/>
  <c r="AV62" i="1"/>
  <c r="AT63" i="1"/>
  <c r="AU63" i="1"/>
  <c r="AV63" i="1"/>
  <c r="AT64" i="1"/>
  <c r="AU64" i="1"/>
  <c r="AV64" i="1"/>
  <c r="AT65" i="1"/>
  <c r="AU65" i="1"/>
  <c r="AV65" i="1"/>
  <c r="AT66" i="1"/>
  <c r="AU66" i="1"/>
  <c r="AV66" i="1"/>
  <c r="AT67" i="1"/>
  <c r="AU67" i="1"/>
  <c r="AV67" i="1"/>
  <c r="AT68" i="1"/>
  <c r="AU68" i="1"/>
  <c r="AV68" i="1"/>
  <c r="AT69" i="1"/>
  <c r="AU69" i="1"/>
  <c r="AV69" i="1"/>
  <c r="AT70" i="1"/>
  <c r="AU70" i="1"/>
  <c r="AV70" i="1"/>
  <c r="AT71" i="1"/>
  <c r="AU71" i="1"/>
  <c r="AV71" i="1"/>
  <c r="AT72" i="1"/>
  <c r="AU72" i="1"/>
  <c r="AV72" i="1"/>
  <c r="AT73" i="1"/>
  <c r="AU73" i="1"/>
  <c r="AV73" i="1"/>
  <c r="AT74" i="1"/>
  <c r="AU74" i="1"/>
  <c r="AV74" i="1"/>
  <c r="AT75" i="1"/>
  <c r="AU75" i="1"/>
  <c r="AV75" i="1"/>
  <c r="AT76" i="1"/>
  <c r="AU76" i="1"/>
  <c r="AV76" i="1"/>
  <c r="AT77" i="1"/>
  <c r="AU77" i="1"/>
  <c r="AV77" i="1"/>
  <c r="AT78" i="1"/>
  <c r="AU78" i="1"/>
  <c r="AV78" i="1"/>
  <c r="AT79" i="1"/>
  <c r="AU79" i="1"/>
  <c r="AV79" i="1"/>
  <c r="AT80" i="1"/>
  <c r="AU80" i="1"/>
  <c r="AV80" i="1"/>
  <c r="AT81" i="1"/>
  <c r="AU81" i="1"/>
  <c r="AV81" i="1"/>
  <c r="AT82" i="1"/>
  <c r="AU82" i="1"/>
  <c r="AV82" i="1"/>
  <c r="AT83" i="1"/>
  <c r="AU83" i="1"/>
  <c r="AV83" i="1"/>
  <c r="AT84" i="1"/>
  <c r="AU84" i="1"/>
  <c r="AV84" i="1"/>
  <c r="AT85" i="1"/>
  <c r="AU85" i="1"/>
  <c r="AV85" i="1"/>
  <c r="AT86" i="1"/>
  <c r="AU86" i="1"/>
  <c r="AV86" i="1"/>
  <c r="AT87" i="1"/>
  <c r="AU87" i="1"/>
  <c r="AV87" i="1"/>
  <c r="AT88" i="1"/>
  <c r="AU88" i="1"/>
  <c r="AV88" i="1"/>
  <c r="AT89" i="1"/>
  <c r="AU89" i="1"/>
  <c r="AV89" i="1"/>
  <c r="AT90" i="1"/>
  <c r="AU90" i="1"/>
  <c r="AV90" i="1"/>
  <c r="AT91" i="1"/>
  <c r="AU91" i="1"/>
  <c r="AV91" i="1"/>
  <c r="AT92" i="1"/>
  <c r="AU92" i="1"/>
  <c r="AV92" i="1"/>
  <c r="AT93" i="1"/>
  <c r="AU93" i="1"/>
  <c r="AV93" i="1"/>
  <c r="AV4" i="1"/>
  <c r="AT4" i="1"/>
  <c r="AU4" i="1"/>
  <c r="AJ5" i="1"/>
  <c r="AK5" i="1"/>
  <c r="AJ6" i="1"/>
  <c r="AK6" i="1"/>
  <c r="AJ7" i="1"/>
  <c r="AK7" i="1"/>
  <c r="AJ8" i="1"/>
  <c r="AK8" i="1"/>
  <c r="AJ9" i="1"/>
  <c r="AK9" i="1"/>
  <c r="AJ10" i="1"/>
  <c r="AK10" i="1"/>
  <c r="AJ11" i="1"/>
  <c r="AK11" i="1"/>
  <c r="AJ12" i="1"/>
  <c r="AK12" i="1"/>
  <c r="AJ13" i="1"/>
  <c r="AK13" i="1"/>
  <c r="AJ14" i="1"/>
  <c r="AK14" i="1"/>
  <c r="AJ15" i="1"/>
  <c r="AK15" i="1"/>
  <c r="AJ16" i="1"/>
  <c r="AK16" i="1"/>
  <c r="AJ17" i="1"/>
  <c r="AK17" i="1"/>
  <c r="AJ18" i="1"/>
  <c r="AK18" i="1"/>
  <c r="AJ19" i="1"/>
  <c r="AK19" i="1"/>
  <c r="AJ20" i="1"/>
  <c r="AK20" i="1"/>
  <c r="AJ21" i="1"/>
  <c r="AK21" i="1"/>
  <c r="AJ22" i="1"/>
  <c r="AK22" i="1"/>
  <c r="AJ23" i="1"/>
  <c r="AK23" i="1"/>
  <c r="AJ24" i="1"/>
  <c r="AK24" i="1"/>
  <c r="AJ25" i="1"/>
  <c r="AK25" i="1"/>
  <c r="AJ26" i="1"/>
  <c r="AK26" i="1"/>
  <c r="AJ27" i="1"/>
  <c r="AK27" i="1"/>
  <c r="AJ28" i="1"/>
  <c r="AK28" i="1"/>
  <c r="AJ29" i="1"/>
  <c r="AK29" i="1"/>
  <c r="AJ30" i="1"/>
  <c r="AK30" i="1"/>
  <c r="AJ31" i="1"/>
  <c r="AK31" i="1"/>
  <c r="AJ32" i="1"/>
  <c r="AK32" i="1"/>
  <c r="AJ33" i="1"/>
  <c r="AK33" i="1"/>
  <c r="AJ34" i="1"/>
  <c r="AK34" i="1"/>
  <c r="AJ35" i="1"/>
  <c r="AK35" i="1"/>
  <c r="AJ36" i="1"/>
  <c r="AK36" i="1"/>
  <c r="AJ37" i="1"/>
  <c r="AK37" i="1"/>
  <c r="AJ38" i="1"/>
  <c r="AK38" i="1"/>
  <c r="AJ39" i="1"/>
  <c r="AK39" i="1"/>
  <c r="AJ40" i="1"/>
  <c r="AK40" i="1"/>
  <c r="AJ41" i="1"/>
  <c r="AK41" i="1"/>
  <c r="AJ42" i="1"/>
  <c r="AK42" i="1"/>
  <c r="AJ43" i="1"/>
  <c r="AK43" i="1"/>
  <c r="AJ44" i="1"/>
  <c r="AK44" i="1"/>
  <c r="AJ45" i="1"/>
  <c r="AK45" i="1"/>
  <c r="AJ46" i="1"/>
  <c r="AK46" i="1"/>
  <c r="AJ47" i="1"/>
  <c r="AK47" i="1"/>
  <c r="AJ48" i="1"/>
  <c r="AK48" i="1"/>
  <c r="AJ49" i="1"/>
  <c r="AK49" i="1"/>
  <c r="AJ50" i="1"/>
  <c r="AK50" i="1"/>
  <c r="AJ51" i="1"/>
  <c r="AK51" i="1"/>
  <c r="AJ52" i="1"/>
  <c r="AK52" i="1"/>
  <c r="AJ53" i="1"/>
  <c r="AK53" i="1"/>
  <c r="AJ54" i="1"/>
  <c r="AK54" i="1"/>
  <c r="AJ55" i="1"/>
  <c r="AK55" i="1"/>
  <c r="AJ56" i="1"/>
  <c r="AK56" i="1"/>
  <c r="AJ57" i="1"/>
  <c r="AK57" i="1"/>
  <c r="AJ58" i="1"/>
  <c r="AK58" i="1"/>
  <c r="AJ59" i="1"/>
  <c r="AK59" i="1"/>
  <c r="AJ60" i="1"/>
  <c r="AK60" i="1"/>
  <c r="AJ61" i="1"/>
  <c r="AK61" i="1"/>
  <c r="AJ62" i="1"/>
  <c r="AK62" i="1"/>
  <c r="AJ63" i="1"/>
  <c r="AK63" i="1"/>
  <c r="AJ64" i="1"/>
  <c r="AK64" i="1"/>
  <c r="AJ65" i="1"/>
  <c r="AK65" i="1"/>
  <c r="AJ66" i="1"/>
  <c r="AK66" i="1"/>
  <c r="AJ67" i="1"/>
  <c r="AK67" i="1"/>
  <c r="AJ68" i="1"/>
  <c r="AK68" i="1"/>
  <c r="AJ69" i="1"/>
  <c r="AK69" i="1"/>
  <c r="AJ70" i="1"/>
  <c r="AK70" i="1"/>
  <c r="AJ71" i="1"/>
  <c r="AK71" i="1"/>
  <c r="AJ72" i="1"/>
  <c r="AK72" i="1"/>
  <c r="AJ73" i="1"/>
  <c r="AK73" i="1"/>
  <c r="AJ74" i="1"/>
  <c r="AK74" i="1"/>
  <c r="AJ75" i="1"/>
  <c r="AK75" i="1"/>
  <c r="AJ76" i="1"/>
  <c r="AK76" i="1"/>
  <c r="AJ77" i="1"/>
  <c r="AK77" i="1"/>
  <c r="AJ78" i="1"/>
  <c r="AK78" i="1"/>
  <c r="AJ79" i="1"/>
  <c r="AK79" i="1"/>
  <c r="AJ80" i="1"/>
  <c r="AK80" i="1"/>
  <c r="AJ81" i="1"/>
  <c r="AK81" i="1"/>
  <c r="AJ82" i="1"/>
  <c r="AK82" i="1"/>
  <c r="AJ83" i="1"/>
  <c r="AK83" i="1"/>
  <c r="AJ84" i="1"/>
  <c r="AK84" i="1"/>
  <c r="AJ85" i="1"/>
  <c r="AK85" i="1"/>
  <c r="AJ86" i="1"/>
  <c r="AK86" i="1"/>
  <c r="AJ87" i="1"/>
  <c r="AK87" i="1"/>
  <c r="AJ88" i="1"/>
  <c r="AK88" i="1"/>
  <c r="AJ89" i="1"/>
  <c r="AK89" i="1"/>
  <c r="AJ90" i="1"/>
  <c r="AK90" i="1"/>
  <c r="AJ91" i="1"/>
  <c r="AK91" i="1"/>
  <c r="AJ92" i="1"/>
  <c r="AK92" i="1"/>
  <c r="AJ93" i="1"/>
  <c r="AK93" i="1"/>
  <c r="AK4" i="1"/>
  <c r="AJ4" i="1"/>
  <c r="AG5" i="1"/>
  <c r="AH5" i="1"/>
  <c r="AI5" i="1"/>
  <c r="AG6" i="1"/>
  <c r="AH6" i="1"/>
  <c r="AI6" i="1"/>
  <c r="AG7" i="1"/>
  <c r="AH7" i="1"/>
  <c r="AI7" i="1"/>
  <c r="AG8" i="1"/>
  <c r="AH8" i="1"/>
  <c r="AI8" i="1"/>
  <c r="AG9" i="1"/>
  <c r="AH9" i="1"/>
  <c r="AI9" i="1"/>
  <c r="AG10" i="1"/>
  <c r="AH10" i="1"/>
  <c r="AI10" i="1"/>
  <c r="AG11" i="1"/>
  <c r="AH11" i="1"/>
  <c r="AI11" i="1"/>
  <c r="AG12" i="1"/>
  <c r="AH12" i="1"/>
  <c r="AI12" i="1"/>
  <c r="AG13" i="1"/>
  <c r="AH13" i="1"/>
  <c r="AI13" i="1"/>
  <c r="AG14" i="1"/>
  <c r="AH14" i="1"/>
  <c r="AI14" i="1"/>
  <c r="AG15" i="1"/>
  <c r="AH15" i="1"/>
  <c r="AI15" i="1"/>
  <c r="AG16" i="1"/>
  <c r="AH16" i="1"/>
  <c r="AI16" i="1"/>
  <c r="AG17" i="1"/>
  <c r="AH17" i="1"/>
  <c r="AI17" i="1"/>
  <c r="AG18" i="1"/>
  <c r="AH18" i="1"/>
  <c r="AI18" i="1"/>
  <c r="AG19" i="1"/>
  <c r="AH19" i="1"/>
  <c r="AI19" i="1"/>
  <c r="AG20" i="1"/>
  <c r="AH20" i="1"/>
  <c r="AI20" i="1"/>
  <c r="AG21" i="1"/>
  <c r="AH21" i="1"/>
  <c r="AI21" i="1"/>
  <c r="AG22" i="1"/>
  <c r="AH22" i="1"/>
  <c r="AI22" i="1"/>
  <c r="AG23" i="1"/>
  <c r="AH23" i="1"/>
  <c r="AI23" i="1"/>
  <c r="AG24" i="1"/>
  <c r="AH24" i="1"/>
  <c r="AI24" i="1"/>
  <c r="AG25" i="1"/>
  <c r="AH25" i="1"/>
  <c r="AI25" i="1"/>
  <c r="AG26" i="1"/>
  <c r="AH26" i="1"/>
  <c r="AI26" i="1"/>
  <c r="AG27" i="1"/>
  <c r="AH27" i="1"/>
  <c r="AI27" i="1"/>
  <c r="AG28" i="1"/>
  <c r="AH28" i="1"/>
  <c r="AI28" i="1"/>
  <c r="AG29" i="1"/>
  <c r="AH29" i="1"/>
  <c r="AI29" i="1"/>
  <c r="AG30" i="1"/>
  <c r="AH30" i="1"/>
  <c r="AI30" i="1"/>
  <c r="AG31" i="1"/>
  <c r="AH31" i="1"/>
  <c r="AI31" i="1"/>
  <c r="AG32" i="1"/>
  <c r="AH32" i="1"/>
  <c r="AI32" i="1"/>
  <c r="AG33" i="1"/>
  <c r="AH33" i="1"/>
  <c r="AI33" i="1"/>
  <c r="AG34" i="1"/>
  <c r="AH34" i="1"/>
  <c r="AI34" i="1"/>
  <c r="AG35" i="1"/>
  <c r="AH35" i="1"/>
  <c r="AI35" i="1"/>
  <c r="AG36" i="1"/>
  <c r="AH36" i="1"/>
  <c r="AI36" i="1"/>
  <c r="AG37" i="1"/>
  <c r="AH37" i="1"/>
  <c r="AI37" i="1"/>
  <c r="AG38" i="1"/>
  <c r="AH38" i="1"/>
  <c r="AI38" i="1"/>
  <c r="AG39" i="1"/>
  <c r="AH39" i="1"/>
  <c r="AI39" i="1"/>
  <c r="AG40" i="1"/>
  <c r="AH40" i="1"/>
  <c r="AI40" i="1"/>
  <c r="AG41" i="1"/>
  <c r="AH41" i="1"/>
  <c r="AI41" i="1"/>
  <c r="AG42" i="1"/>
  <c r="AH42" i="1"/>
  <c r="AI42" i="1"/>
  <c r="AG43" i="1"/>
  <c r="AH43" i="1"/>
  <c r="AI43" i="1"/>
  <c r="AG44" i="1"/>
  <c r="AH44" i="1"/>
  <c r="AI44" i="1"/>
  <c r="AG45" i="1"/>
  <c r="AH45" i="1"/>
  <c r="AI45" i="1"/>
  <c r="AG46" i="1"/>
  <c r="AH46" i="1"/>
  <c r="AI46" i="1"/>
  <c r="AG47" i="1"/>
  <c r="AH47" i="1"/>
  <c r="AI47" i="1"/>
  <c r="AG48" i="1"/>
  <c r="AH48" i="1"/>
  <c r="AI48" i="1"/>
  <c r="AG49" i="1"/>
  <c r="AH49" i="1"/>
  <c r="AI49" i="1"/>
  <c r="AG50" i="1"/>
  <c r="AH50" i="1"/>
  <c r="AI50" i="1"/>
  <c r="AG51" i="1"/>
  <c r="AH51" i="1"/>
  <c r="AI51" i="1"/>
  <c r="AG52" i="1"/>
  <c r="AH52" i="1"/>
  <c r="AI52" i="1"/>
  <c r="AG53" i="1"/>
  <c r="AH53" i="1"/>
  <c r="AI53" i="1"/>
  <c r="AG54" i="1"/>
  <c r="AH54" i="1"/>
  <c r="AI54" i="1"/>
  <c r="AG55" i="1"/>
  <c r="AH55" i="1"/>
  <c r="AI55" i="1"/>
  <c r="AG56" i="1"/>
  <c r="AH56" i="1"/>
  <c r="AI56" i="1"/>
  <c r="AG57" i="1"/>
  <c r="AH57" i="1"/>
  <c r="AI57" i="1"/>
  <c r="AG58" i="1"/>
  <c r="AH58" i="1"/>
  <c r="AI58" i="1"/>
  <c r="AG59" i="1"/>
  <c r="AH59" i="1"/>
  <c r="AI59" i="1"/>
  <c r="AG60" i="1"/>
  <c r="AH60" i="1"/>
  <c r="AI60" i="1"/>
  <c r="AG61" i="1"/>
  <c r="AH61" i="1"/>
  <c r="AI61" i="1"/>
  <c r="AG62" i="1"/>
  <c r="AH62" i="1"/>
  <c r="AI62" i="1"/>
  <c r="AG63" i="1"/>
  <c r="AH63" i="1"/>
  <c r="AI63" i="1"/>
  <c r="AG64" i="1"/>
  <c r="AH64" i="1"/>
  <c r="AI64" i="1"/>
  <c r="AG65" i="1"/>
  <c r="AH65" i="1"/>
  <c r="AI65" i="1"/>
  <c r="AG66" i="1"/>
  <c r="AH66" i="1"/>
  <c r="AI66" i="1"/>
  <c r="AG67" i="1"/>
  <c r="AH67" i="1"/>
  <c r="AI67" i="1"/>
  <c r="AG68" i="1"/>
  <c r="AH68" i="1"/>
  <c r="AI68" i="1"/>
  <c r="AG69" i="1"/>
  <c r="AH69" i="1"/>
  <c r="AI69" i="1"/>
  <c r="AG70" i="1"/>
  <c r="AH70" i="1"/>
  <c r="AI70" i="1"/>
  <c r="AG71" i="1"/>
  <c r="AH71" i="1"/>
  <c r="AI71" i="1"/>
  <c r="AG72" i="1"/>
  <c r="AH72" i="1"/>
  <c r="AI72" i="1"/>
  <c r="AG73" i="1"/>
  <c r="AH73" i="1"/>
  <c r="AI73" i="1"/>
  <c r="AG74" i="1"/>
  <c r="AH74" i="1"/>
  <c r="AI74" i="1"/>
  <c r="AG75" i="1"/>
  <c r="AH75" i="1"/>
  <c r="AI75" i="1"/>
  <c r="AG76" i="1"/>
  <c r="AH76" i="1"/>
  <c r="AI76" i="1"/>
  <c r="AG77" i="1"/>
  <c r="AH77" i="1"/>
  <c r="AI77" i="1"/>
  <c r="AG78" i="1"/>
  <c r="AH78" i="1"/>
  <c r="AI78" i="1"/>
  <c r="AG79" i="1"/>
  <c r="AH79" i="1"/>
  <c r="AI79" i="1"/>
  <c r="AG80" i="1"/>
  <c r="AH80" i="1"/>
  <c r="AI80" i="1"/>
  <c r="AG81" i="1"/>
  <c r="AH81" i="1"/>
  <c r="AI81" i="1"/>
  <c r="AG82" i="1"/>
  <c r="AH82" i="1"/>
  <c r="AI82" i="1"/>
  <c r="AG83" i="1"/>
  <c r="AH83" i="1"/>
  <c r="AI83" i="1"/>
  <c r="AG84" i="1"/>
  <c r="AH84" i="1"/>
  <c r="AI84" i="1"/>
  <c r="AG85" i="1"/>
  <c r="AH85" i="1"/>
  <c r="AI85" i="1"/>
  <c r="AG86" i="1"/>
  <c r="AH86" i="1"/>
  <c r="AI86" i="1"/>
  <c r="AG87" i="1"/>
  <c r="AH87" i="1"/>
  <c r="AI87" i="1"/>
  <c r="AG88" i="1"/>
  <c r="AH88" i="1"/>
  <c r="AI88" i="1"/>
  <c r="AG89" i="1"/>
  <c r="AH89" i="1"/>
  <c r="AI89" i="1"/>
  <c r="AG90" i="1"/>
  <c r="AH90" i="1"/>
  <c r="AI90" i="1"/>
  <c r="AG91" i="1"/>
  <c r="AH91" i="1"/>
  <c r="AI91" i="1"/>
  <c r="AG92" i="1"/>
  <c r="AH92" i="1"/>
  <c r="AI92" i="1"/>
  <c r="AG93" i="1"/>
  <c r="AH93" i="1"/>
  <c r="AI93" i="1"/>
  <c r="AH4" i="1"/>
  <c r="AI4" i="1"/>
  <c r="AG4" i="1"/>
  <c r="AE5" i="1"/>
  <c r="AF5" i="1"/>
  <c r="AO5" i="1" s="1"/>
  <c r="AE6" i="1"/>
  <c r="AF6" i="1"/>
  <c r="AO6" i="1" s="1"/>
  <c r="AE7" i="1"/>
  <c r="AF7" i="1"/>
  <c r="AO7" i="1" s="1"/>
  <c r="AE8" i="1"/>
  <c r="AF8" i="1"/>
  <c r="AO8" i="1" s="1"/>
  <c r="AE9" i="1"/>
  <c r="AF9" i="1"/>
  <c r="AO9" i="1" s="1"/>
  <c r="AE10" i="1"/>
  <c r="AF10" i="1"/>
  <c r="AO10" i="1" s="1"/>
  <c r="AE11" i="1"/>
  <c r="AF11" i="1"/>
  <c r="AO11" i="1" s="1"/>
  <c r="AE12" i="1"/>
  <c r="AF12" i="1"/>
  <c r="AO12" i="1" s="1"/>
  <c r="AE13" i="1"/>
  <c r="AF13" i="1"/>
  <c r="AO13" i="1" s="1"/>
  <c r="AE14" i="1"/>
  <c r="AF14" i="1"/>
  <c r="AE15" i="1"/>
  <c r="AF15" i="1"/>
  <c r="AO15" i="1" s="1"/>
  <c r="AE16" i="1"/>
  <c r="AF16" i="1"/>
  <c r="AE17" i="1"/>
  <c r="AF17" i="1"/>
  <c r="AO17" i="1" s="1"/>
  <c r="AE18" i="1"/>
  <c r="AF18" i="1"/>
  <c r="AE19" i="1"/>
  <c r="AF19" i="1"/>
  <c r="AO19" i="1" s="1"/>
  <c r="AE20" i="1"/>
  <c r="AF20" i="1"/>
  <c r="AO20" i="1" s="1"/>
  <c r="AE21" i="1"/>
  <c r="AF21" i="1"/>
  <c r="AE22" i="1"/>
  <c r="AF22" i="1"/>
  <c r="AE23" i="1"/>
  <c r="AF23" i="1"/>
  <c r="AO23" i="1" s="1"/>
  <c r="AE24" i="1"/>
  <c r="AF24" i="1"/>
  <c r="AE25" i="1"/>
  <c r="AF25" i="1"/>
  <c r="AO25" i="1" s="1"/>
  <c r="AE26" i="1"/>
  <c r="AF26" i="1"/>
  <c r="AO26" i="1" s="1"/>
  <c r="AE27" i="1"/>
  <c r="AF27" i="1"/>
  <c r="AO27" i="1" s="1"/>
  <c r="AE28" i="1"/>
  <c r="AF28" i="1"/>
  <c r="AE29" i="1"/>
  <c r="AF29" i="1"/>
  <c r="AO29" i="1" s="1"/>
  <c r="AE30" i="1"/>
  <c r="AF30" i="1"/>
  <c r="AO30" i="1" s="1"/>
  <c r="AE31" i="1"/>
  <c r="AF31" i="1"/>
  <c r="AO31" i="1" s="1"/>
  <c r="AE32" i="1"/>
  <c r="AF32" i="1"/>
  <c r="AO32" i="1" s="1"/>
  <c r="AE33" i="1"/>
  <c r="AF33" i="1"/>
  <c r="AO33" i="1" s="1"/>
  <c r="AE34" i="1"/>
  <c r="AF34" i="1"/>
  <c r="AO34" i="1" s="1"/>
  <c r="AE35" i="1"/>
  <c r="AF35" i="1"/>
  <c r="AO35" i="1" s="1"/>
  <c r="AE36" i="1"/>
  <c r="AF36" i="1"/>
  <c r="AO36" i="1" s="1"/>
  <c r="AE37" i="1"/>
  <c r="AF37" i="1"/>
  <c r="AO37" i="1" s="1"/>
  <c r="AE38" i="1"/>
  <c r="AF38" i="1"/>
  <c r="AO38" i="1" s="1"/>
  <c r="AE39" i="1"/>
  <c r="AF39" i="1"/>
  <c r="AO39" i="1" s="1"/>
  <c r="AE40" i="1"/>
  <c r="AF40" i="1"/>
  <c r="AO40" i="1" s="1"/>
  <c r="AE41" i="1"/>
  <c r="AF41" i="1"/>
  <c r="AO41" i="1" s="1"/>
  <c r="AE42" i="1"/>
  <c r="AF42" i="1"/>
  <c r="AO42" i="1" s="1"/>
  <c r="AE43" i="1"/>
  <c r="AF43" i="1"/>
  <c r="AO43" i="1" s="1"/>
  <c r="AE44" i="1"/>
  <c r="AF44" i="1"/>
  <c r="AO44" i="1" s="1"/>
  <c r="AE45" i="1"/>
  <c r="AF45" i="1"/>
  <c r="AO45" i="1" s="1"/>
  <c r="AE46" i="1"/>
  <c r="AF46" i="1"/>
  <c r="AO46" i="1" s="1"/>
  <c r="AE47" i="1"/>
  <c r="AF47" i="1"/>
  <c r="AO47" i="1" s="1"/>
  <c r="AE48" i="1"/>
  <c r="AF48" i="1"/>
  <c r="AO48" i="1" s="1"/>
  <c r="AE49" i="1"/>
  <c r="AF49" i="1"/>
  <c r="AO49" i="1" s="1"/>
  <c r="AE50" i="1"/>
  <c r="AF50" i="1"/>
  <c r="AO50" i="1" s="1"/>
  <c r="AE51" i="1"/>
  <c r="AF51" i="1"/>
  <c r="AO51" i="1" s="1"/>
  <c r="AE52" i="1"/>
  <c r="AF52" i="1"/>
  <c r="AO52" i="1" s="1"/>
  <c r="AE53" i="1"/>
  <c r="AF53" i="1"/>
  <c r="AO53" i="1" s="1"/>
  <c r="AE54" i="1"/>
  <c r="AF54" i="1"/>
  <c r="AO54" i="1" s="1"/>
  <c r="AE55" i="1"/>
  <c r="AF55" i="1"/>
  <c r="AE56" i="1"/>
  <c r="AF56" i="1"/>
  <c r="AO56" i="1" s="1"/>
  <c r="AE57" i="1"/>
  <c r="AF57" i="1"/>
  <c r="AO57" i="1" s="1"/>
  <c r="AE58" i="1"/>
  <c r="AF58" i="1"/>
  <c r="AO58" i="1" s="1"/>
  <c r="AE59" i="1"/>
  <c r="AF59" i="1"/>
  <c r="AO59" i="1" s="1"/>
  <c r="AE60" i="1"/>
  <c r="AF60" i="1"/>
  <c r="AO60" i="1" s="1"/>
  <c r="AE61" i="1"/>
  <c r="AF61" i="1"/>
  <c r="AE62" i="1"/>
  <c r="AF62" i="1"/>
  <c r="AO62" i="1" s="1"/>
  <c r="AE63" i="1"/>
  <c r="AF63" i="1"/>
  <c r="AO63" i="1" s="1"/>
  <c r="AE64" i="1"/>
  <c r="AF64" i="1"/>
  <c r="AO64" i="1" s="1"/>
  <c r="AE65" i="1"/>
  <c r="AF65" i="1"/>
  <c r="AO65" i="1" s="1"/>
  <c r="AE66" i="1"/>
  <c r="AF66" i="1"/>
  <c r="AO66" i="1" s="1"/>
  <c r="AE67" i="1"/>
  <c r="AF67" i="1"/>
  <c r="AE68" i="1"/>
  <c r="AF68" i="1"/>
  <c r="AO68" i="1" s="1"/>
  <c r="AE69" i="1"/>
  <c r="AF69" i="1"/>
  <c r="AE70" i="1"/>
  <c r="AF70" i="1"/>
  <c r="AO70" i="1" s="1"/>
  <c r="AE71" i="1"/>
  <c r="AF71" i="1"/>
  <c r="AO71" i="1" s="1"/>
  <c r="AE72" i="1"/>
  <c r="AF72" i="1"/>
  <c r="AO72" i="1" s="1"/>
  <c r="AE73" i="1"/>
  <c r="AF73" i="1"/>
  <c r="AO73" i="1" s="1"/>
  <c r="AE74" i="1"/>
  <c r="AF74" i="1"/>
  <c r="AO74" i="1" s="1"/>
  <c r="AE75" i="1"/>
  <c r="AF75" i="1"/>
  <c r="AO75" i="1" s="1"/>
  <c r="AE76" i="1"/>
  <c r="AF76" i="1"/>
  <c r="AO76" i="1" s="1"/>
  <c r="AE77" i="1"/>
  <c r="AF77" i="1"/>
  <c r="AO77" i="1" s="1"/>
  <c r="AE78" i="1"/>
  <c r="AF78" i="1"/>
  <c r="AO78" i="1" s="1"/>
  <c r="AE79" i="1"/>
  <c r="AF79" i="1"/>
  <c r="AO79" i="1" s="1"/>
  <c r="AE80" i="1"/>
  <c r="AF80" i="1"/>
  <c r="AO80" i="1" s="1"/>
  <c r="AE81" i="1"/>
  <c r="AF81" i="1"/>
  <c r="AO81" i="1" s="1"/>
  <c r="AE82" i="1"/>
  <c r="AF82" i="1"/>
  <c r="AO82" i="1" s="1"/>
  <c r="AE83" i="1"/>
  <c r="AF83" i="1"/>
  <c r="AO83" i="1" s="1"/>
  <c r="AE84" i="1"/>
  <c r="AF84" i="1"/>
  <c r="AO84" i="1" s="1"/>
  <c r="AE85" i="1"/>
  <c r="AF85" i="1"/>
  <c r="AO85" i="1" s="1"/>
  <c r="AE86" i="1"/>
  <c r="AF86" i="1"/>
  <c r="AO86" i="1" s="1"/>
  <c r="AE87" i="1"/>
  <c r="AF87" i="1"/>
  <c r="AO87" i="1" s="1"/>
  <c r="AE88" i="1"/>
  <c r="AF88" i="1"/>
  <c r="AE89" i="1"/>
  <c r="AF89" i="1"/>
  <c r="AO89" i="1" s="1"/>
  <c r="AE90" i="1"/>
  <c r="AF90" i="1"/>
  <c r="AO90" i="1" s="1"/>
  <c r="AE91" i="1"/>
  <c r="AF91" i="1"/>
  <c r="AO91" i="1" s="1"/>
  <c r="AE92" i="1"/>
  <c r="AF92" i="1"/>
  <c r="AO92" i="1" s="1"/>
  <c r="AE93" i="1"/>
  <c r="AF93" i="1"/>
  <c r="AE4" i="1"/>
  <c r="AF4" i="1"/>
  <c r="AO4" i="1" s="1"/>
  <c r="AD5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4" i="1"/>
  <c r="AC4" i="1"/>
  <c r="AC5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BA4" i="1" l="1"/>
  <c r="BA93" i="1"/>
  <c r="BA91" i="1"/>
  <c r="BA89" i="1"/>
  <c r="BA87" i="1"/>
  <c r="BA85" i="1"/>
  <c r="BA83" i="1"/>
  <c r="BA81" i="1"/>
  <c r="BA79" i="1"/>
  <c r="BA77" i="1"/>
  <c r="BA75" i="1"/>
  <c r="BA73" i="1"/>
  <c r="BA71" i="1"/>
  <c r="BA69" i="1"/>
  <c r="BA67" i="1"/>
  <c r="BA65" i="1"/>
  <c r="BA63" i="1"/>
  <c r="BA61" i="1"/>
  <c r="BA59" i="1"/>
  <c r="BA57" i="1"/>
  <c r="BA55" i="1"/>
  <c r="BA53" i="1"/>
  <c r="AO28" i="1"/>
  <c r="AO24" i="1"/>
  <c r="AO22" i="1"/>
  <c r="AO18" i="1"/>
  <c r="AO14" i="1"/>
  <c r="BA51" i="1"/>
  <c r="BA49" i="1"/>
  <c r="BA47" i="1"/>
  <c r="BA45" i="1"/>
  <c r="BA43" i="1"/>
  <c r="BA41" i="1"/>
  <c r="BA39" i="1"/>
  <c r="BA37" i="1"/>
  <c r="BA35" i="1"/>
  <c r="BA33" i="1"/>
  <c r="BA31" i="1"/>
  <c r="BA29" i="1"/>
  <c r="BA25" i="1"/>
  <c r="BA21" i="1"/>
  <c r="BA17" i="1"/>
  <c r="BA13" i="1"/>
  <c r="BA9" i="1"/>
  <c r="BA5" i="1"/>
  <c r="BA27" i="1"/>
  <c r="BA23" i="1"/>
  <c r="BA19" i="1"/>
  <c r="BA15" i="1"/>
  <c r="BA11" i="1"/>
  <c r="BA7" i="1"/>
  <c r="AX93" i="1"/>
  <c r="BC93" i="1"/>
  <c r="AX91" i="1"/>
  <c r="BC91" i="1"/>
  <c r="AX89" i="1"/>
  <c r="BC89" i="1"/>
  <c r="AX87" i="1"/>
  <c r="BC87" i="1"/>
  <c r="AX85" i="1"/>
  <c r="BC85" i="1"/>
  <c r="AX83" i="1"/>
  <c r="BC83" i="1"/>
  <c r="AX81" i="1"/>
  <c r="BC81" i="1"/>
  <c r="AX79" i="1"/>
  <c r="BC79" i="1"/>
  <c r="AX77" i="1"/>
  <c r="BC77" i="1"/>
  <c r="AX75" i="1"/>
  <c r="BC75" i="1"/>
  <c r="AX73" i="1"/>
  <c r="BC73" i="1"/>
  <c r="AX71" i="1"/>
  <c r="BC71" i="1"/>
  <c r="AX69" i="1"/>
  <c r="BC69" i="1"/>
  <c r="AX67" i="1"/>
  <c r="BC67" i="1"/>
  <c r="AX65" i="1"/>
  <c r="BC65" i="1"/>
  <c r="AX63" i="1"/>
  <c r="BC63" i="1"/>
  <c r="AX61" i="1"/>
  <c r="BC61" i="1"/>
  <c r="AX59" i="1"/>
  <c r="BC59" i="1"/>
  <c r="AX57" i="1"/>
  <c r="BC57" i="1"/>
  <c r="AX55" i="1"/>
  <c r="BC55" i="1"/>
  <c r="AX53" i="1"/>
  <c r="BC53" i="1"/>
  <c r="AX51" i="1"/>
  <c r="BC51" i="1"/>
  <c r="AX49" i="1"/>
  <c r="AX47" i="1"/>
  <c r="BC47" i="1"/>
  <c r="AX45" i="1"/>
  <c r="AX43" i="1"/>
  <c r="BC43" i="1"/>
  <c r="AX41" i="1"/>
  <c r="BC41" i="1"/>
  <c r="AX39" i="1"/>
  <c r="BC39" i="1"/>
  <c r="AX37" i="1"/>
  <c r="BC37" i="1"/>
  <c r="AX35" i="1"/>
  <c r="AX33" i="1"/>
  <c r="BC33" i="1"/>
  <c r="AX31" i="1"/>
  <c r="AX29" i="1"/>
  <c r="BC29" i="1"/>
  <c r="AX27" i="1"/>
  <c r="AX25" i="1"/>
  <c r="BC25" i="1"/>
  <c r="AX23" i="1"/>
  <c r="AX21" i="1"/>
  <c r="BC21" i="1"/>
  <c r="AX19" i="1"/>
  <c r="AX17" i="1"/>
  <c r="BC17" i="1"/>
  <c r="AX15" i="1"/>
  <c r="AX13" i="1"/>
  <c r="BC13" i="1"/>
  <c r="AX11" i="1"/>
  <c r="AX9" i="1"/>
  <c r="BC9" i="1"/>
  <c r="AX7" i="1"/>
  <c r="AX5" i="1"/>
  <c r="BC5" i="1"/>
  <c r="AX4" i="1"/>
  <c r="BC4" i="1"/>
  <c r="AX92" i="1"/>
  <c r="AX90" i="1"/>
  <c r="AX88" i="1"/>
  <c r="AX86" i="1"/>
  <c r="AX84" i="1"/>
  <c r="AX82" i="1"/>
  <c r="AX80" i="1"/>
  <c r="AX78" i="1"/>
  <c r="AX76" i="1"/>
  <c r="AX74" i="1"/>
  <c r="AX72" i="1"/>
  <c r="AX70" i="1"/>
  <c r="AX68" i="1"/>
  <c r="AX66" i="1"/>
  <c r="AX64" i="1"/>
  <c r="AX62" i="1"/>
  <c r="AX60" i="1"/>
  <c r="AX58" i="1"/>
  <c r="AX56" i="1"/>
  <c r="AX54" i="1"/>
  <c r="AX52" i="1"/>
  <c r="AX50" i="1"/>
  <c r="BC50" i="1"/>
  <c r="AX48" i="1"/>
  <c r="AX46" i="1"/>
  <c r="BC46" i="1"/>
  <c r="AX44" i="1"/>
  <c r="AX42" i="1"/>
  <c r="BC42" i="1"/>
  <c r="AX40" i="1"/>
  <c r="AX38" i="1"/>
  <c r="BC38" i="1"/>
  <c r="AX36" i="1"/>
  <c r="AX34" i="1"/>
  <c r="BC34" i="1"/>
  <c r="AX32" i="1"/>
  <c r="AX30" i="1"/>
  <c r="BC30" i="1"/>
  <c r="AX28" i="1"/>
  <c r="AX26" i="1"/>
  <c r="BC26" i="1"/>
  <c r="AX24" i="1"/>
  <c r="AX22" i="1"/>
  <c r="BC22" i="1"/>
  <c r="AX20" i="1"/>
  <c r="AX18" i="1"/>
  <c r="BC18" i="1"/>
  <c r="AX16" i="1"/>
  <c r="AX14" i="1"/>
  <c r="BC14" i="1"/>
  <c r="AX12" i="1"/>
  <c r="AX10" i="1"/>
  <c r="BC10" i="1"/>
  <c r="AX8" i="1"/>
  <c r="AX6" i="1"/>
  <c r="BC6" i="1"/>
  <c r="BA92" i="1"/>
  <c r="BA90" i="1"/>
  <c r="BA88" i="1"/>
  <c r="BA86" i="1"/>
  <c r="BA84" i="1"/>
  <c r="BA82" i="1"/>
  <c r="BA80" i="1"/>
  <c r="BA78" i="1"/>
  <c r="BA76" i="1"/>
  <c r="BA74" i="1"/>
  <c r="BA72" i="1"/>
  <c r="BA70" i="1"/>
  <c r="BA68" i="1"/>
  <c r="BA66" i="1"/>
  <c r="BA64" i="1"/>
  <c r="BA62" i="1"/>
  <c r="BA60" i="1"/>
  <c r="BA58" i="1"/>
  <c r="BA56" i="1"/>
  <c r="BA54" i="1"/>
  <c r="BA52" i="1"/>
  <c r="BA50" i="1"/>
  <c r="BA48" i="1"/>
  <c r="BA46" i="1"/>
  <c r="BA44" i="1"/>
  <c r="BA42" i="1"/>
  <c r="BA40" i="1"/>
  <c r="BA38" i="1"/>
  <c r="BA36" i="1"/>
  <c r="BA34" i="1"/>
  <c r="BA32" i="1"/>
  <c r="BA30" i="1"/>
  <c r="BA28" i="1"/>
  <c r="BA26" i="1"/>
  <c r="BA24" i="1"/>
  <c r="BA22" i="1"/>
  <c r="BA20" i="1"/>
  <c r="BA18" i="1"/>
  <c r="BA16" i="1"/>
  <c r="BA14" i="1"/>
  <c r="BA12" i="1"/>
  <c r="BA10" i="1"/>
  <c r="BA8" i="1"/>
  <c r="BA6" i="1"/>
  <c r="AN4" i="1"/>
  <c r="AO93" i="1"/>
  <c r="AN93" i="1" s="1"/>
  <c r="AO88" i="1"/>
  <c r="AN88" i="1" s="1"/>
  <c r="AO21" i="1"/>
  <c r="AP21" i="1" s="1"/>
  <c r="AO16" i="1"/>
  <c r="AP16" i="1" s="1"/>
  <c r="AO69" i="1"/>
  <c r="AN69" i="1" s="1"/>
  <c r="AO67" i="1"/>
  <c r="AN67" i="1" s="1"/>
  <c r="AO61" i="1"/>
  <c r="AN61" i="1" s="1"/>
  <c r="AO55" i="1"/>
  <c r="AN55" i="1" s="1"/>
  <c r="AN92" i="1"/>
  <c r="AP92" i="1"/>
  <c r="AN90" i="1"/>
  <c r="AP90" i="1"/>
  <c r="AN86" i="1"/>
  <c r="AP86" i="1"/>
  <c r="AN85" i="1"/>
  <c r="AP85" i="1"/>
  <c r="AN83" i="1"/>
  <c r="AP83" i="1"/>
  <c r="AN81" i="1"/>
  <c r="AP81" i="1"/>
  <c r="AN79" i="1"/>
  <c r="AP79" i="1"/>
  <c r="AN77" i="1"/>
  <c r="AP77" i="1"/>
  <c r="AN75" i="1"/>
  <c r="AP75" i="1"/>
  <c r="AN73" i="1"/>
  <c r="AP73" i="1"/>
  <c r="AN71" i="1"/>
  <c r="AP71" i="1"/>
  <c r="AN65" i="1"/>
  <c r="AP65" i="1"/>
  <c r="AN64" i="1"/>
  <c r="AP64" i="1"/>
  <c r="AN62" i="1"/>
  <c r="AP62" i="1"/>
  <c r="AN56" i="1"/>
  <c r="AP56" i="1"/>
  <c r="AN91" i="1"/>
  <c r="AP91" i="1"/>
  <c r="AN89" i="1"/>
  <c r="AP89" i="1"/>
  <c r="AN87" i="1"/>
  <c r="AP87" i="1"/>
  <c r="AN84" i="1"/>
  <c r="AP84" i="1"/>
  <c r="AN82" i="1"/>
  <c r="AP82" i="1"/>
  <c r="AN80" i="1"/>
  <c r="AP80" i="1"/>
  <c r="AN78" i="1"/>
  <c r="AP78" i="1"/>
  <c r="AN76" i="1"/>
  <c r="AP76" i="1"/>
  <c r="AN74" i="1"/>
  <c r="AP74" i="1"/>
  <c r="AN72" i="1"/>
  <c r="AP72" i="1"/>
  <c r="AN70" i="1"/>
  <c r="AP70" i="1"/>
  <c r="AP69" i="1"/>
  <c r="AN68" i="1"/>
  <c r="AP68" i="1"/>
  <c r="AN66" i="1"/>
  <c r="AP66" i="1"/>
  <c r="AN63" i="1"/>
  <c r="AP63" i="1"/>
  <c r="AN60" i="1"/>
  <c r="AP60" i="1"/>
  <c r="AN59" i="1"/>
  <c r="AP59" i="1"/>
  <c r="AN58" i="1"/>
  <c r="AP58" i="1"/>
  <c r="AN57" i="1"/>
  <c r="AP57" i="1"/>
  <c r="AN54" i="1"/>
  <c r="AP54" i="1"/>
  <c r="AN53" i="1"/>
  <c r="AP53" i="1"/>
  <c r="AN52" i="1"/>
  <c r="AP52" i="1"/>
  <c r="AN51" i="1"/>
  <c r="AP51" i="1"/>
  <c r="AN50" i="1"/>
  <c r="AP50" i="1"/>
  <c r="AN49" i="1"/>
  <c r="AP49" i="1"/>
  <c r="AN48" i="1"/>
  <c r="AP48" i="1"/>
  <c r="AN47" i="1"/>
  <c r="AP47" i="1"/>
  <c r="AN46" i="1"/>
  <c r="AP46" i="1"/>
  <c r="AN45" i="1"/>
  <c r="AP45" i="1"/>
  <c r="AN44" i="1"/>
  <c r="AP44" i="1"/>
  <c r="AN43" i="1"/>
  <c r="AP43" i="1"/>
  <c r="AN42" i="1"/>
  <c r="AP42" i="1"/>
  <c r="AN41" i="1"/>
  <c r="AP41" i="1"/>
  <c r="AN40" i="1"/>
  <c r="AP40" i="1"/>
  <c r="AN39" i="1"/>
  <c r="AP39" i="1"/>
  <c r="AN38" i="1"/>
  <c r="AP38" i="1"/>
  <c r="AN37" i="1"/>
  <c r="AP37" i="1"/>
  <c r="AN36" i="1"/>
  <c r="AP36" i="1"/>
  <c r="AN35" i="1"/>
  <c r="AP35" i="1"/>
  <c r="AN34" i="1"/>
  <c r="AP34" i="1"/>
  <c r="AN33" i="1"/>
  <c r="AP33" i="1"/>
  <c r="AN32" i="1"/>
  <c r="AP32" i="1"/>
  <c r="AN31" i="1"/>
  <c r="AP31" i="1"/>
  <c r="AN30" i="1"/>
  <c r="AP30" i="1"/>
  <c r="AN29" i="1"/>
  <c r="AP29" i="1"/>
  <c r="AN28" i="1"/>
  <c r="AP28" i="1"/>
  <c r="AN27" i="1"/>
  <c r="AP27" i="1"/>
  <c r="AN26" i="1"/>
  <c r="AP26" i="1"/>
  <c r="AN25" i="1"/>
  <c r="AP25" i="1"/>
  <c r="AN24" i="1"/>
  <c r="AP24" i="1"/>
  <c r="AN23" i="1"/>
  <c r="AP23" i="1"/>
  <c r="AN22" i="1"/>
  <c r="AP22" i="1"/>
  <c r="AN20" i="1"/>
  <c r="AP20" i="1"/>
  <c r="AN19" i="1"/>
  <c r="AP19" i="1"/>
  <c r="AN18" i="1"/>
  <c r="AP18" i="1"/>
  <c r="AN17" i="1"/>
  <c r="AP17" i="1"/>
  <c r="AN15" i="1"/>
  <c r="AP15" i="1"/>
  <c r="AN14" i="1"/>
  <c r="AP14" i="1"/>
  <c r="AN13" i="1"/>
  <c r="AP13" i="1"/>
  <c r="AN12" i="1"/>
  <c r="AP12" i="1"/>
  <c r="AN11" i="1"/>
  <c r="AP11" i="1"/>
  <c r="AN10" i="1"/>
  <c r="AP10" i="1"/>
  <c r="AN9" i="1"/>
  <c r="AP9" i="1"/>
  <c r="AN8" i="1"/>
  <c r="AP8" i="1"/>
  <c r="AN7" i="1"/>
  <c r="AP7" i="1"/>
  <c r="AN6" i="1"/>
  <c r="AP6" i="1"/>
  <c r="AN5" i="1"/>
  <c r="AP5" i="1"/>
  <c r="AP4" i="1"/>
  <c r="L1120" i="2" l="1"/>
  <c r="L556" i="2"/>
  <c r="L799" i="2"/>
  <c r="L319" i="2"/>
  <c r="L1132" i="2"/>
  <c r="L1114" i="2"/>
  <c r="L790" i="2"/>
  <c r="L786" i="2"/>
  <c r="L310" i="2"/>
  <c r="L306" i="2"/>
  <c r="L1119" i="2"/>
  <c r="L549" i="2"/>
  <c r="L545" i="2"/>
  <c r="L541" i="2"/>
  <c r="L792" i="2"/>
  <c r="L788" i="2"/>
  <c r="L784" i="2"/>
  <c r="L308" i="2"/>
  <c r="L304" i="2"/>
  <c r="L1117" i="2"/>
  <c r="L547" i="2"/>
  <c r="L543" i="2"/>
  <c r="L1131" i="2"/>
  <c r="L312" i="2"/>
  <c r="L1102" i="2"/>
  <c r="L1100" i="2"/>
  <c r="L1098" i="2"/>
  <c r="L1095" i="2"/>
  <c r="L1093" i="2"/>
  <c r="L1059" i="2"/>
  <c r="L1057" i="2"/>
  <c r="L1032" i="2"/>
  <c r="L1030" i="2"/>
  <c r="L781" i="2"/>
  <c r="L779" i="2"/>
  <c r="L538" i="2"/>
  <c r="L536" i="2"/>
  <c r="L301" i="2"/>
  <c r="L299" i="2"/>
  <c r="L1088" i="2"/>
  <c r="L1090" i="2"/>
  <c r="L1091" i="2"/>
  <c r="L1085" i="2"/>
  <c r="L1083" i="2"/>
  <c r="L1082" i="2"/>
  <c r="L1077" i="2"/>
  <c r="L1075" i="2"/>
  <c r="L1074" i="2"/>
  <c r="L1055" i="2"/>
  <c r="L1054" i="2"/>
  <c r="L1052" i="2"/>
  <c r="L1049" i="2"/>
  <c r="L1047" i="2"/>
  <c r="L1046" i="2"/>
  <c r="L1028" i="2"/>
  <c r="L1027" i="2"/>
  <c r="L1025" i="2"/>
  <c r="L1022" i="2"/>
  <c r="L1020" i="2"/>
  <c r="L1019" i="2"/>
  <c r="L1013" i="2"/>
  <c r="L1011" i="2"/>
  <c r="L1010" i="2"/>
  <c r="L777" i="2"/>
  <c r="L776" i="2"/>
  <c r="L774" i="2"/>
  <c r="L771" i="2"/>
  <c r="L769" i="2"/>
  <c r="L768" i="2"/>
  <c r="L534" i="2"/>
  <c r="L533" i="2"/>
  <c r="L531" i="2"/>
  <c r="L528" i="2"/>
  <c r="L526" i="2"/>
  <c r="L525" i="2"/>
  <c r="L297" i="2"/>
  <c r="L296" i="2"/>
  <c r="L294" i="2"/>
  <c r="L291" i="2"/>
  <c r="L289" i="2"/>
  <c r="L288" i="2"/>
  <c r="L266" i="2"/>
  <c r="L264" i="2"/>
  <c r="L263" i="2"/>
  <c r="L1044" i="2"/>
  <c r="L1017" i="2"/>
  <c r="L1006" i="2"/>
  <c r="L1004" i="2"/>
  <c r="L286" i="2"/>
  <c r="L759" i="2"/>
  <c r="L756" i="2"/>
  <c r="L762" i="2"/>
  <c r="L516" i="2"/>
  <c r="L521" i="2"/>
  <c r="L519" i="2"/>
  <c r="L278" i="2"/>
  <c r="L279" i="2"/>
  <c r="L284" i="2"/>
  <c r="L270" i="2"/>
  <c r="L247" i="2"/>
  <c r="L257" i="2"/>
  <c r="L250" i="2"/>
  <c r="L261" i="2"/>
  <c r="L1072" i="2"/>
  <c r="L1001" i="2"/>
  <c r="L1000" i="2"/>
  <c r="L1008" i="2"/>
  <c r="L523" i="2"/>
  <c r="L766" i="2"/>
  <c r="L758" i="2"/>
  <c r="L764" i="2"/>
  <c r="L515" i="2"/>
  <c r="L513" i="2"/>
  <c r="L273" i="2"/>
  <c r="L282" i="2"/>
  <c r="L272" i="2"/>
  <c r="L275" i="2"/>
  <c r="L245" i="2"/>
  <c r="L253" i="2"/>
  <c r="L248" i="2"/>
  <c r="L254" i="2"/>
  <c r="L259" i="2"/>
  <c r="AY90" i="1"/>
  <c r="AN21" i="1"/>
  <c r="AP61" i="1"/>
  <c r="AY58" i="1"/>
  <c r="AY31" i="1"/>
  <c r="AP55" i="1"/>
  <c r="AY15" i="1"/>
  <c r="AY74" i="1"/>
  <c r="AP67" i="1"/>
  <c r="AY114" i="1"/>
  <c r="AZ114" i="1" s="1"/>
  <c r="AY122" i="1"/>
  <c r="AZ122" i="1" s="1"/>
  <c r="AY130" i="1"/>
  <c r="AZ130" i="1" s="1"/>
  <c r="AY138" i="1"/>
  <c r="AZ138" i="1" s="1"/>
  <c r="AY146" i="1"/>
  <c r="AY154" i="1"/>
  <c r="AY162" i="1"/>
  <c r="AY170" i="1"/>
  <c r="AY178" i="1"/>
  <c r="AY311" i="1"/>
  <c r="AY319" i="1"/>
  <c r="AY327" i="1"/>
  <c r="AY465" i="1"/>
  <c r="AZ465" i="1" s="1"/>
  <c r="AY473" i="1"/>
  <c r="AZ473" i="1" s="1"/>
  <c r="AY481" i="1"/>
  <c r="AZ481" i="1" s="1"/>
  <c r="AY489" i="1"/>
  <c r="AZ489" i="1" s="1"/>
  <c r="AY497" i="1"/>
  <c r="AY505" i="1"/>
  <c r="AZ505" i="1" s="1"/>
  <c r="AY513" i="1"/>
  <c r="AZ513" i="1" s="1"/>
  <c r="AY521" i="1"/>
  <c r="AZ521" i="1" s="1"/>
  <c r="AY96" i="1"/>
  <c r="AY104" i="1"/>
  <c r="AY112" i="1"/>
  <c r="AY120" i="1"/>
  <c r="AZ120" i="1" s="1"/>
  <c r="AY136" i="1"/>
  <c r="AZ136" i="1" s="1"/>
  <c r="AY144" i="1"/>
  <c r="AZ144" i="1" s="1"/>
  <c r="AY152" i="1"/>
  <c r="AZ152" i="1" s="1"/>
  <c r="AY160" i="1"/>
  <c r="AZ160" i="1" s="1"/>
  <c r="AY168" i="1"/>
  <c r="AZ168" i="1" s="1"/>
  <c r="AY176" i="1"/>
  <c r="AZ176" i="1" s="1"/>
  <c r="AY313" i="1"/>
  <c r="AZ313" i="1" s="1"/>
  <c r="AY321" i="1"/>
  <c r="AZ321" i="1" s="1"/>
  <c r="AY329" i="1"/>
  <c r="AZ329" i="1" s="1"/>
  <c r="AY495" i="1"/>
  <c r="AZ495" i="1" s="1"/>
  <c r="AY503" i="1"/>
  <c r="AY519" i="1"/>
  <c r="AZ519" i="1" s="1"/>
  <c r="AY3640" i="1"/>
  <c r="AZ3640" i="1" s="1"/>
  <c r="AY3648" i="1"/>
  <c r="AZ3648" i="1" s="1"/>
  <c r="AY3656" i="1"/>
  <c r="AZ3656" i="1" s="1"/>
  <c r="AY3664" i="1"/>
  <c r="AZ3664" i="1" s="1"/>
  <c r="AY3672" i="1"/>
  <c r="AZ3672" i="1" s="1"/>
  <c r="AY3680" i="1"/>
  <c r="AZ3680" i="1" s="1"/>
  <c r="AY3688" i="1"/>
  <c r="AZ3688" i="1" s="1"/>
  <c r="AY3696" i="1"/>
  <c r="AZ3696" i="1" s="1"/>
  <c r="AY3704" i="1"/>
  <c r="AZ3704" i="1" s="1"/>
  <c r="AY3712" i="1"/>
  <c r="AZ3712" i="1" s="1"/>
  <c r="AY3720" i="1"/>
  <c r="AZ3720" i="1" s="1"/>
  <c r="AY3728" i="1"/>
  <c r="AZ3728" i="1" s="1"/>
  <c r="AY3736" i="1"/>
  <c r="AZ3736" i="1" s="1"/>
  <c r="AY3744" i="1"/>
  <c r="AZ3744" i="1" s="1"/>
  <c r="AY3752" i="1"/>
  <c r="AZ3752" i="1" s="1"/>
  <c r="AY3760" i="1"/>
  <c r="AZ3760" i="1" s="1"/>
  <c r="AY3768" i="1"/>
  <c r="AZ3768" i="1" s="1"/>
  <c r="AY3638" i="1"/>
  <c r="AZ3638" i="1" s="1"/>
  <c r="AY3646" i="1"/>
  <c r="AZ3646" i="1" s="1"/>
  <c r="AY3654" i="1"/>
  <c r="AZ3654" i="1" s="1"/>
  <c r="AY3662" i="1"/>
  <c r="AZ3662" i="1" s="1"/>
  <c r="AY3670" i="1"/>
  <c r="AZ3670" i="1" s="1"/>
  <c r="AY3678" i="1"/>
  <c r="AZ3678" i="1" s="1"/>
  <c r="AY3686" i="1"/>
  <c r="AZ3686" i="1" s="1"/>
  <c r="AY3694" i="1"/>
  <c r="AZ3694" i="1" s="1"/>
  <c r="AY3702" i="1"/>
  <c r="AZ3702" i="1" s="1"/>
  <c r="AY3710" i="1"/>
  <c r="AZ3710" i="1" s="1"/>
  <c r="AY3718" i="1"/>
  <c r="AZ3718" i="1" s="1"/>
  <c r="AY3726" i="1"/>
  <c r="AZ3726" i="1" s="1"/>
  <c r="AY3734" i="1"/>
  <c r="AZ3734" i="1" s="1"/>
  <c r="AY3742" i="1"/>
  <c r="AZ3742" i="1" s="1"/>
  <c r="AY3750" i="1"/>
  <c r="AZ3750" i="1" s="1"/>
  <c r="AY3758" i="1"/>
  <c r="AZ3758" i="1" s="1"/>
  <c r="AY3766" i="1"/>
  <c r="AZ3766" i="1" s="1"/>
  <c r="AY3774" i="1"/>
  <c r="AZ3774" i="1" s="1"/>
  <c r="AY3995" i="1"/>
  <c r="AZ3995" i="1" s="1"/>
  <c r="AY3987" i="1"/>
  <c r="AZ3987" i="1" s="1"/>
  <c r="AY3979" i="1"/>
  <c r="AZ3979" i="1" s="1"/>
  <c r="AY3971" i="1"/>
  <c r="AZ3971" i="1" s="1"/>
  <c r="AY3963" i="1"/>
  <c r="AZ3963" i="1" s="1"/>
  <c r="AY3955" i="1"/>
  <c r="AZ3955" i="1" s="1"/>
  <c r="AY3947" i="1"/>
  <c r="AZ3947" i="1" s="1"/>
  <c r="AY3939" i="1"/>
  <c r="AZ3939" i="1" s="1"/>
  <c r="AY3931" i="1"/>
  <c r="AZ3931" i="1" s="1"/>
  <c r="AY3923" i="1"/>
  <c r="AZ3923" i="1" s="1"/>
  <c r="AY3915" i="1"/>
  <c r="AZ3915" i="1" s="1"/>
  <c r="AY3907" i="1"/>
  <c r="AZ3907" i="1" s="1"/>
  <c r="AY3899" i="1"/>
  <c r="AZ3899" i="1" s="1"/>
  <c r="AY3891" i="1"/>
  <c r="AZ3891" i="1" s="1"/>
  <c r="AY3883" i="1"/>
  <c r="AZ3883" i="1" s="1"/>
  <c r="AY3875" i="1"/>
  <c r="AZ3875" i="1" s="1"/>
  <c r="AY3867" i="1"/>
  <c r="AZ3867" i="1" s="1"/>
  <c r="AY3859" i="1"/>
  <c r="AZ3859" i="1" s="1"/>
  <c r="AY3851" i="1"/>
  <c r="AZ3851" i="1" s="1"/>
  <c r="AY3843" i="1"/>
  <c r="AZ3843" i="1" s="1"/>
  <c r="AY3835" i="1"/>
  <c r="AZ3835" i="1" s="1"/>
  <c r="AY3827" i="1"/>
  <c r="AZ3827" i="1" s="1"/>
  <c r="AY3819" i="1"/>
  <c r="AZ3819" i="1" s="1"/>
  <c r="AY3811" i="1"/>
  <c r="AZ3811" i="1" s="1"/>
  <c r="AY3803" i="1"/>
  <c r="AZ3803" i="1" s="1"/>
  <c r="AY3795" i="1"/>
  <c r="AZ3795" i="1" s="1"/>
  <c r="AY3787" i="1"/>
  <c r="AZ3787" i="1" s="1"/>
  <c r="AY3779" i="1"/>
  <c r="AZ3779" i="1" s="1"/>
  <c r="AY3769" i="1"/>
  <c r="AZ3769" i="1" s="1"/>
  <c r="AY3753" i="1"/>
  <c r="AZ3753" i="1" s="1"/>
  <c r="AY3737" i="1"/>
  <c r="AZ3737" i="1" s="1"/>
  <c r="AY3721" i="1"/>
  <c r="AZ3721" i="1" s="1"/>
  <c r="AY3705" i="1"/>
  <c r="AZ3705" i="1" s="1"/>
  <c r="AY3689" i="1"/>
  <c r="AZ3689" i="1" s="1"/>
  <c r="AY3673" i="1"/>
  <c r="AZ3673" i="1" s="1"/>
  <c r="AY3657" i="1"/>
  <c r="AZ3657" i="1" s="1"/>
  <c r="AY3641" i="1"/>
  <c r="AZ3641" i="1" s="1"/>
  <c r="AY3631" i="1"/>
  <c r="AZ3631" i="1" s="1"/>
  <c r="AY3623" i="1"/>
  <c r="AZ3623" i="1" s="1"/>
  <c r="AY3615" i="1"/>
  <c r="AZ3615" i="1" s="1"/>
  <c r="AY3607" i="1"/>
  <c r="AZ3607" i="1" s="1"/>
  <c r="AY3599" i="1"/>
  <c r="AZ3599" i="1" s="1"/>
  <c r="AY3591" i="1"/>
  <c r="AZ3591" i="1" s="1"/>
  <c r="AY3583" i="1"/>
  <c r="AZ3583" i="1" s="1"/>
  <c r="AY3575" i="1"/>
  <c r="AZ3575" i="1" s="1"/>
  <c r="AY3567" i="1"/>
  <c r="AZ3567" i="1" s="1"/>
  <c r="AY3559" i="1"/>
  <c r="AZ3559" i="1" s="1"/>
  <c r="AY3551" i="1"/>
  <c r="AZ3551" i="1" s="1"/>
  <c r="AY3543" i="1"/>
  <c r="AZ3543" i="1" s="1"/>
  <c r="AY3535" i="1"/>
  <c r="AZ3535" i="1" s="1"/>
  <c r="AY3527" i="1"/>
  <c r="AZ3527" i="1" s="1"/>
  <c r="AY3519" i="1"/>
  <c r="AZ3519" i="1" s="1"/>
  <c r="AY3511" i="1"/>
  <c r="AZ3511" i="1" s="1"/>
  <c r="AY3503" i="1"/>
  <c r="AZ3503" i="1" s="1"/>
  <c r="AY3495" i="1"/>
  <c r="AZ3495" i="1" s="1"/>
  <c r="AY3487" i="1"/>
  <c r="AZ3487" i="1" s="1"/>
  <c r="AY3479" i="1"/>
  <c r="AZ3479" i="1" s="1"/>
  <c r="AY3471" i="1"/>
  <c r="AZ3471" i="1" s="1"/>
  <c r="AY3463" i="1"/>
  <c r="AZ3463" i="1" s="1"/>
  <c r="AY3455" i="1"/>
  <c r="AZ3455" i="1" s="1"/>
  <c r="AY3447" i="1"/>
  <c r="AZ3447" i="1" s="1"/>
  <c r="AY3439" i="1"/>
  <c r="AZ3439" i="1" s="1"/>
  <c r="AY3431" i="1"/>
  <c r="AZ3431" i="1" s="1"/>
  <c r="AY3423" i="1"/>
  <c r="AZ3423" i="1" s="1"/>
  <c r="AY3415" i="1"/>
  <c r="AZ3415" i="1" s="1"/>
  <c r="AY3407" i="1"/>
  <c r="AZ3407" i="1" s="1"/>
  <c r="AY3399" i="1"/>
  <c r="AZ3399" i="1" s="1"/>
  <c r="AY3391" i="1"/>
  <c r="AZ3391" i="1" s="1"/>
  <c r="AY3383" i="1"/>
  <c r="AZ3383" i="1" s="1"/>
  <c r="AY3375" i="1"/>
  <c r="AZ3375" i="1" s="1"/>
  <c r="AY3367" i="1"/>
  <c r="AZ3367" i="1" s="1"/>
  <c r="AY3359" i="1"/>
  <c r="AZ3359" i="1" s="1"/>
  <c r="AY3351" i="1"/>
  <c r="AZ3351" i="1" s="1"/>
  <c r="AY3343" i="1"/>
  <c r="AZ3343" i="1" s="1"/>
  <c r="AY3335" i="1"/>
  <c r="AZ3335" i="1" s="1"/>
  <c r="AY3327" i="1"/>
  <c r="AZ3327" i="1" s="1"/>
  <c r="AY3319" i="1"/>
  <c r="AZ3319" i="1" s="1"/>
  <c r="AY3311" i="1"/>
  <c r="AZ3311" i="1" s="1"/>
  <c r="AY3303" i="1"/>
  <c r="AZ3303" i="1" s="1"/>
  <c r="AY3295" i="1"/>
  <c r="AZ3295" i="1" s="1"/>
  <c r="AY3287" i="1"/>
  <c r="AZ3287" i="1" s="1"/>
  <c r="AY3279" i="1"/>
  <c r="AZ3279" i="1" s="1"/>
  <c r="AY3271" i="1"/>
  <c r="AZ3271" i="1" s="1"/>
  <c r="AY3263" i="1"/>
  <c r="AZ3263" i="1" s="1"/>
  <c r="AY3255" i="1"/>
  <c r="AZ3255" i="1" s="1"/>
  <c r="AY3247" i="1"/>
  <c r="AZ3247" i="1" s="1"/>
  <c r="AY3239" i="1"/>
  <c r="AZ3239" i="1" s="1"/>
  <c r="AY3231" i="1"/>
  <c r="AZ3231" i="1" s="1"/>
  <c r="AY3223" i="1"/>
  <c r="AZ3223" i="1" s="1"/>
  <c r="AY3215" i="1"/>
  <c r="AZ3215" i="1" s="1"/>
  <c r="AY3207" i="1"/>
  <c r="AZ3207" i="1" s="1"/>
  <c r="AY3199" i="1"/>
  <c r="AZ3199" i="1" s="1"/>
  <c r="AY3191" i="1"/>
  <c r="AZ3191" i="1" s="1"/>
  <c r="AY3183" i="1"/>
  <c r="AZ3183" i="1" s="1"/>
  <c r="AY3175" i="1"/>
  <c r="AZ3175" i="1" s="1"/>
  <c r="AY3167" i="1"/>
  <c r="AZ3167" i="1" s="1"/>
  <c r="AY3159" i="1"/>
  <c r="AZ3159" i="1" s="1"/>
  <c r="AY3151" i="1"/>
  <c r="AZ3151" i="1" s="1"/>
  <c r="AY3143" i="1"/>
  <c r="AZ3143" i="1" s="1"/>
  <c r="AY3135" i="1"/>
  <c r="AZ3135" i="1" s="1"/>
  <c r="AY3127" i="1"/>
  <c r="AZ3127" i="1" s="1"/>
  <c r="AY3119" i="1"/>
  <c r="AZ3119" i="1" s="1"/>
  <c r="AY3111" i="1"/>
  <c r="AZ3111" i="1" s="1"/>
  <c r="AY3103" i="1"/>
  <c r="AZ3103" i="1" s="1"/>
  <c r="AY3095" i="1"/>
  <c r="AZ3095" i="1" s="1"/>
  <c r="AY3087" i="1"/>
  <c r="AZ3087" i="1" s="1"/>
  <c r="AY3079" i="1"/>
  <c r="AZ3079" i="1" s="1"/>
  <c r="AY3071" i="1"/>
  <c r="AZ3071" i="1" s="1"/>
  <c r="AY3063" i="1"/>
  <c r="AZ3063" i="1" s="1"/>
  <c r="AY3055" i="1"/>
  <c r="AZ3055" i="1" s="1"/>
  <c r="AY3047" i="1"/>
  <c r="AZ3047" i="1" s="1"/>
  <c r="AY3039" i="1"/>
  <c r="AZ3039" i="1" s="1"/>
  <c r="AY3031" i="1"/>
  <c r="AZ3031" i="1" s="1"/>
  <c r="AY3023" i="1"/>
  <c r="AZ3023" i="1" s="1"/>
  <c r="AY3015" i="1"/>
  <c r="AZ3015" i="1" s="1"/>
  <c r="AY3007" i="1"/>
  <c r="AZ3007" i="1" s="1"/>
  <c r="AY2999" i="1"/>
  <c r="AZ2999" i="1" s="1"/>
  <c r="AY2991" i="1"/>
  <c r="AZ2991" i="1" s="1"/>
  <c r="AY2983" i="1"/>
  <c r="AZ2983" i="1" s="1"/>
  <c r="AY2975" i="1"/>
  <c r="AZ2975" i="1" s="1"/>
  <c r="AY2967" i="1"/>
  <c r="AZ2967" i="1" s="1"/>
  <c r="AY2959" i="1"/>
  <c r="AZ2959" i="1" s="1"/>
  <c r="AY2951" i="1"/>
  <c r="AZ2951" i="1" s="1"/>
  <c r="AY2943" i="1"/>
  <c r="AZ2943" i="1" s="1"/>
  <c r="AY2935" i="1"/>
  <c r="AZ2935" i="1" s="1"/>
  <c r="AY2927" i="1"/>
  <c r="AZ2927" i="1" s="1"/>
  <c r="AY2919" i="1"/>
  <c r="AZ2919" i="1" s="1"/>
  <c r="AY2911" i="1"/>
  <c r="AZ2911" i="1" s="1"/>
  <c r="AY2903" i="1"/>
  <c r="AZ2903" i="1" s="1"/>
  <c r="AY2895" i="1"/>
  <c r="AZ2895" i="1" s="1"/>
  <c r="AY2887" i="1"/>
  <c r="AZ2887" i="1" s="1"/>
  <c r="AY2879" i="1"/>
  <c r="AZ2879" i="1" s="1"/>
  <c r="AY2871" i="1"/>
  <c r="AZ2871" i="1" s="1"/>
  <c r="AY2863" i="1"/>
  <c r="AZ2863" i="1" s="1"/>
  <c r="AY2855" i="1"/>
  <c r="AZ2855" i="1" s="1"/>
  <c r="AY2847" i="1"/>
  <c r="AZ2847" i="1" s="1"/>
  <c r="AY2839" i="1"/>
  <c r="AZ2839" i="1" s="1"/>
  <c r="AY2831" i="1"/>
  <c r="AZ2831" i="1" s="1"/>
  <c r="AY2823" i="1"/>
  <c r="AZ2823" i="1" s="1"/>
  <c r="AY2815" i="1"/>
  <c r="AZ2815" i="1" s="1"/>
  <c r="AY2807" i="1"/>
  <c r="AZ2807" i="1" s="1"/>
  <c r="AY2799" i="1"/>
  <c r="AZ2799" i="1" s="1"/>
  <c r="AY2791" i="1"/>
  <c r="AZ2791" i="1" s="1"/>
  <c r="AY2783" i="1"/>
  <c r="AZ2783" i="1" s="1"/>
  <c r="AY2775" i="1"/>
  <c r="AZ2775" i="1" s="1"/>
  <c r="AY2767" i="1"/>
  <c r="AZ2767" i="1" s="1"/>
  <c r="AY2759" i="1"/>
  <c r="AZ2759" i="1" s="1"/>
  <c r="AY2751" i="1"/>
  <c r="AZ2751" i="1" s="1"/>
  <c r="AY2743" i="1"/>
  <c r="AZ2743" i="1" s="1"/>
  <c r="AY2735" i="1"/>
  <c r="AZ2735" i="1" s="1"/>
  <c r="AY2727" i="1"/>
  <c r="AZ2727" i="1" s="1"/>
  <c r="AY2719" i="1"/>
  <c r="AZ2719" i="1" s="1"/>
  <c r="AY2711" i="1"/>
  <c r="AZ2711" i="1" s="1"/>
  <c r="AY2703" i="1"/>
  <c r="AZ2703" i="1" s="1"/>
  <c r="AY2695" i="1"/>
  <c r="AZ2695" i="1" s="1"/>
  <c r="AY2687" i="1"/>
  <c r="AZ2687" i="1" s="1"/>
  <c r="AY2679" i="1"/>
  <c r="AZ2679" i="1" s="1"/>
  <c r="AY2671" i="1"/>
  <c r="AZ2671" i="1" s="1"/>
  <c r="AY2663" i="1"/>
  <c r="AZ2663" i="1" s="1"/>
  <c r="AY2655" i="1"/>
  <c r="AZ2655" i="1" s="1"/>
  <c r="AY2647" i="1"/>
  <c r="AZ2647" i="1" s="1"/>
  <c r="AY2639" i="1"/>
  <c r="AZ2639" i="1" s="1"/>
  <c r="AY2631" i="1"/>
  <c r="AZ2631" i="1" s="1"/>
  <c r="AY2623" i="1"/>
  <c r="AZ2623" i="1" s="1"/>
  <c r="AY2615" i="1"/>
  <c r="AZ2615" i="1" s="1"/>
  <c r="AY2607" i="1"/>
  <c r="AZ2607" i="1" s="1"/>
  <c r="AY2599" i="1"/>
  <c r="AZ2599" i="1" s="1"/>
  <c r="AY2591" i="1"/>
  <c r="AZ2591" i="1" s="1"/>
  <c r="AY2583" i="1"/>
  <c r="AZ2583" i="1" s="1"/>
  <c r="AY2575" i="1"/>
  <c r="AZ2575" i="1" s="1"/>
  <c r="AY2567" i="1"/>
  <c r="AZ2567" i="1" s="1"/>
  <c r="AY2559" i="1"/>
  <c r="AZ2559" i="1" s="1"/>
  <c r="AY2551" i="1"/>
  <c r="AZ2551" i="1" s="1"/>
  <c r="AY2543" i="1"/>
  <c r="AZ2543" i="1" s="1"/>
  <c r="AY2535" i="1"/>
  <c r="AZ2535" i="1" s="1"/>
  <c r="AY2527" i="1"/>
  <c r="AZ2527" i="1" s="1"/>
  <c r="AY2519" i="1"/>
  <c r="AZ2519" i="1" s="1"/>
  <c r="AY2511" i="1"/>
  <c r="AZ2511" i="1" s="1"/>
  <c r="AY2503" i="1"/>
  <c r="AZ2503" i="1" s="1"/>
  <c r="AY2495" i="1"/>
  <c r="AZ2495" i="1" s="1"/>
  <c r="AY2487" i="1"/>
  <c r="AZ2487" i="1" s="1"/>
  <c r="AY2479" i="1"/>
  <c r="AZ2479" i="1" s="1"/>
  <c r="AY2471" i="1"/>
  <c r="AZ2471" i="1" s="1"/>
  <c r="AY2463" i="1"/>
  <c r="AZ2463" i="1" s="1"/>
  <c r="AY2455" i="1"/>
  <c r="AZ2455" i="1" s="1"/>
  <c r="AY2447" i="1"/>
  <c r="AZ2447" i="1" s="1"/>
  <c r="AY2439" i="1"/>
  <c r="AZ2439" i="1" s="1"/>
  <c r="AY2431" i="1"/>
  <c r="AZ2431" i="1" s="1"/>
  <c r="AY2423" i="1"/>
  <c r="AZ2423" i="1" s="1"/>
  <c r="AY2415" i="1"/>
  <c r="AZ2415" i="1" s="1"/>
  <c r="AY2407" i="1"/>
  <c r="AZ2407" i="1" s="1"/>
  <c r="AY2399" i="1"/>
  <c r="AZ2399" i="1" s="1"/>
  <c r="AY2391" i="1"/>
  <c r="AZ2391" i="1" s="1"/>
  <c r="AY2383" i="1"/>
  <c r="AZ2383" i="1" s="1"/>
  <c r="AY2375" i="1"/>
  <c r="AZ2375" i="1" s="1"/>
  <c r="AY2367" i="1"/>
  <c r="AZ2367" i="1" s="1"/>
  <c r="AY2359" i="1"/>
  <c r="AZ2359" i="1" s="1"/>
  <c r="AY2351" i="1"/>
  <c r="AZ2351" i="1" s="1"/>
  <c r="AY2343" i="1"/>
  <c r="AZ2343" i="1" s="1"/>
  <c r="AY2335" i="1"/>
  <c r="AZ2335" i="1" s="1"/>
  <c r="AY2327" i="1"/>
  <c r="AZ2327" i="1" s="1"/>
  <c r="AY2319" i="1"/>
  <c r="AZ2319" i="1" s="1"/>
  <c r="AY2311" i="1"/>
  <c r="AZ2311" i="1" s="1"/>
  <c r="AY2303" i="1"/>
  <c r="AZ2303" i="1" s="1"/>
  <c r="AY2295" i="1"/>
  <c r="AZ2295" i="1" s="1"/>
  <c r="AY2287" i="1"/>
  <c r="AZ2287" i="1" s="1"/>
  <c r="AY2279" i="1"/>
  <c r="AZ2279" i="1" s="1"/>
  <c r="AY2271" i="1"/>
  <c r="AZ2271" i="1" s="1"/>
  <c r="AY2263" i="1"/>
  <c r="AZ2263" i="1" s="1"/>
  <c r="AY2255" i="1"/>
  <c r="AZ2255" i="1" s="1"/>
  <c r="AY2247" i="1"/>
  <c r="AZ2247" i="1" s="1"/>
  <c r="AY2239" i="1"/>
  <c r="AZ2239" i="1" s="1"/>
  <c r="AY2231" i="1"/>
  <c r="AZ2231" i="1" s="1"/>
  <c r="AY2223" i="1"/>
  <c r="AZ2223" i="1" s="1"/>
  <c r="AY2215" i="1"/>
  <c r="AZ2215" i="1" s="1"/>
  <c r="AY2207" i="1"/>
  <c r="AZ2207" i="1" s="1"/>
  <c r="AY2199" i="1"/>
  <c r="AZ2199" i="1" s="1"/>
  <c r="AY2191" i="1"/>
  <c r="AZ2191" i="1" s="1"/>
  <c r="AY2183" i="1"/>
  <c r="AZ2183" i="1" s="1"/>
  <c r="AY2175" i="1"/>
  <c r="AZ2175" i="1" s="1"/>
  <c r="AY2167" i="1"/>
  <c r="AZ2167" i="1" s="1"/>
  <c r="AY2159" i="1"/>
  <c r="AZ2159" i="1" s="1"/>
  <c r="AY2151" i="1"/>
  <c r="AZ2151" i="1" s="1"/>
  <c r="AY2143" i="1"/>
  <c r="AZ2143" i="1" s="1"/>
  <c r="AY2135" i="1"/>
  <c r="AZ2135" i="1" s="1"/>
  <c r="AY2127" i="1"/>
  <c r="AZ2127" i="1" s="1"/>
  <c r="AY2119" i="1"/>
  <c r="AZ2119" i="1" s="1"/>
  <c r="AY2111" i="1"/>
  <c r="AZ2111" i="1" s="1"/>
  <c r="AY2103" i="1"/>
  <c r="AZ2103" i="1" s="1"/>
  <c r="AY2095" i="1"/>
  <c r="AZ2095" i="1" s="1"/>
  <c r="AY2087" i="1"/>
  <c r="AZ2087" i="1" s="1"/>
  <c r="AY2079" i="1"/>
  <c r="AZ2079" i="1" s="1"/>
  <c r="AY3996" i="1"/>
  <c r="AZ3996" i="1" s="1"/>
  <c r="AY3988" i="1"/>
  <c r="AZ3988" i="1" s="1"/>
  <c r="AY3980" i="1"/>
  <c r="AZ3980" i="1" s="1"/>
  <c r="AY3972" i="1"/>
  <c r="AZ3972" i="1" s="1"/>
  <c r="AY3964" i="1"/>
  <c r="AZ3964" i="1" s="1"/>
  <c r="AY3956" i="1"/>
  <c r="AZ3956" i="1" s="1"/>
  <c r="AY3948" i="1"/>
  <c r="AZ3948" i="1" s="1"/>
  <c r="AY3940" i="1"/>
  <c r="AZ3940" i="1" s="1"/>
  <c r="AY3932" i="1"/>
  <c r="AZ3932" i="1" s="1"/>
  <c r="AY3924" i="1"/>
  <c r="AZ3924" i="1" s="1"/>
  <c r="AY3916" i="1"/>
  <c r="AZ3916" i="1" s="1"/>
  <c r="AY3908" i="1"/>
  <c r="AZ3908" i="1" s="1"/>
  <c r="AY3900" i="1"/>
  <c r="AZ3900" i="1" s="1"/>
  <c r="AY3892" i="1"/>
  <c r="AZ3892" i="1" s="1"/>
  <c r="AY3884" i="1"/>
  <c r="AZ3884" i="1" s="1"/>
  <c r="AY3876" i="1"/>
  <c r="AZ3876" i="1" s="1"/>
  <c r="AY3868" i="1"/>
  <c r="AZ3868" i="1" s="1"/>
  <c r="AY3860" i="1"/>
  <c r="AZ3860" i="1" s="1"/>
  <c r="AY3852" i="1"/>
  <c r="AZ3852" i="1" s="1"/>
  <c r="AY3844" i="1"/>
  <c r="AZ3844" i="1" s="1"/>
  <c r="AY3836" i="1"/>
  <c r="AZ3836" i="1" s="1"/>
  <c r="AY3828" i="1"/>
  <c r="AZ3828" i="1" s="1"/>
  <c r="AY3820" i="1"/>
  <c r="AZ3820" i="1" s="1"/>
  <c r="AY3812" i="1"/>
  <c r="AZ3812" i="1" s="1"/>
  <c r="AY3804" i="1"/>
  <c r="AZ3804" i="1" s="1"/>
  <c r="AY3796" i="1"/>
  <c r="AZ3796" i="1" s="1"/>
  <c r="AY3788" i="1"/>
  <c r="AZ3788" i="1" s="1"/>
  <c r="AY3780" i="1"/>
  <c r="AZ3780" i="1" s="1"/>
  <c r="AY3767" i="1"/>
  <c r="AZ3767" i="1" s="1"/>
  <c r="AY3751" i="1"/>
  <c r="AZ3751" i="1" s="1"/>
  <c r="AY3735" i="1"/>
  <c r="AZ3735" i="1" s="1"/>
  <c r="AY3719" i="1"/>
  <c r="AZ3719" i="1" s="1"/>
  <c r="AY3703" i="1"/>
  <c r="AZ3703" i="1" s="1"/>
  <c r="AY3687" i="1"/>
  <c r="AZ3687" i="1" s="1"/>
  <c r="AY3671" i="1"/>
  <c r="AZ3671" i="1" s="1"/>
  <c r="AY3655" i="1"/>
  <c r="AZ3655" i="1" s="1"/>
  <c r="AY3639" i="1"/>
  <c r="AZ3639" i="1" s="1"/>
  <c r="AY3630" i="1"/>
  <c r="AZ3630" i="1" s="1"/>
  <c r="AY3622" i="1"/>
  <c r="AZ3622" i="1" s="1"/>
  <c r="AY3614" i="1"/>
  <c r="AZ3614" i="1" s="1"/>
  <c r="AY3606" i="1"/>
  <c r="AZ3606" i="1" s="1"/>
  <c r="AY3598" i="1"/>
  <c r="AZ3598" i="1" s="1"/>
  <c r="AY3590" i="1"/>
  <c r="AZ3590" i="1" s="1"/>
  <c r="AY3582" i="1"/>
  <c r="AZ3582" i="1" s="1"/>
  <c r="AY3574" i="1"/>
  <c r="AZ3574" i="1" s="1"/>
  <c r="AY3566" i="1"/>
  <c r="AZ3566" i="1" s="1"/>
  <c r="AY3558" i="1"/>
  <c r="AZ3558" i="1" s="1"/>
  <c r="AY3550" i="1"/>
  <c r="AZ3550" i="1" s="1"/>
  <c r="AY3542" i="1"/>
  <c r="AZ3542" i="1" s="1"/>
  <c r="AY3534" i="1"/>
  <c r="AZ3534" i="1" s="1"/>
  <c r="AY3526" i="1"/>
  <c r="AZ3526" i="1" s="1"/>
  <c r="AY3518" i="1"/>
  <c r="AZ3518" i="1" s="1"/>
  <c r="AY3510" i="1"/>
  <c r="AZ3510" i="1" s="1"/>
  <c r="AY3502" i="1"/>
  <c r="AZ3502" i="1" s="1"/>
  <c r="AY3494" i="1"/>
  <c r="AZ3494" i="1" s="1"/>
  <c r="AY3486" i="1"/>
  <c r="AZ3486" i="1" s="1"/>
  <c r="AY3478" i="1"/>
  <c r="AZ3478" i="1" s="1"/>
  <c r="AY3470" i="1"/>
  <c r="AZ3470" i="1" s="1"/>
  <c r="AY3462" i="1"/>
  <c r="AZ3462" i="1" s="1"/>
  <c r="AY3454" i="1"/>
  <c r="AZ3454" i="1" s="1"/>
  <c r="AY3446" i="1"/>
  <c r="AZ3446" i="1" s="1"/>
  <c r="AY3438" i="1"/>
  <c r="AZ3438" i="1" s="1"/>
  <c r="AY3430" i="1"/>
  <c r="AZ3430" i="1" s="1"/>
  <c r="AY3422" i="1"/>
  <c r="AZ3422" i="1" s="1"/>
  <c r="AY3414" i="1"/>
  <c r="AZ3414" i="1" s="1"/>
  <c r="AY3406" i="1"/>
  <c r="AZ3406" i="1" s="1"/>
  <c r="AY3398" i="1"/>
  <c r="AZ3398" i="1" s="1"/>
  <c r="AY3390" i="1"/>
  <c r="AZ3390" i="1" s="1"/>
  <c r="AY3382" i="1"/>
  <c r="AZ3382" i="1" s="1"/>
  <c r="AY3374" i="1"/>
  <c r="AZ3374" i="1" s="1"/>
  <c r="AY3366" i="1"/>
  <c r="AZ3366" i="1" s="1"/>
  <c r="AY3358" i="1"/>
  <c r="AZ3358" i="1" s="1"/>
  <c r="AY3350" i="1"/>
  <c r="AZ3350" i="1" s="1"/>
  <c r="AY3342" i="1"/>
  <c r="AZ3342" i="1" s="1"/>
  <c r="AY3334" i="1"/>
  <c r="AZ3334" i="1" s="1"/>
  <c r="AY3326" i="1"/>
  <c r="AZ3326" i="1" s="1"/>
  <c r="AY3318" i="1"/>
  <c r="AZ3318" i="1" s="1"/>
  <c r="AY3310" i="1"/>
  <c r="AZ3310" i="1" s="1"/>
  <c r="AY3302" i="1"/>
  <c r="AZ3302" i="1" s="1"/>
  <c r="AY3294" i="1"/>
  <c r="AZ3294" i="1" s="1"/>
  <c r="AY3286" i="1"/>
  <c r="AZ3286" i="1" s="1"/>
  <c r="AY3278" i="1"/>
  <c r="AZ3278" i="1" s="1"/>
  <c r="AY3270" i="1"/>
  <c r="AZ3270" i="1" s="1"/>
  <c r="AY3262" i="1"/>
  <c r="AZ3262" i="1" s="1"/>
  <c r="AY3254" i="1"/>
  <c r="AZ3254" i="1" s="1"/>
  <c r="AY3246" i="1"/>
  <c r="AZ3246" i="1" s="1"/>
  <c r="AY3238" i="1"/>
  <c r="AZ3238" i="1" s="1"/>
  <c r="AY3230" i="1"/>
  <c r="AZ3230" i="1" s="1"/>
  <c r="AY3222" i="1"/>
  <c r="AZ3222" i="1" s="1"/>
  <c r="AY3214" i="1"/>
  <c r="AZ3214" i="1" s="1"/>
  <c r="AY3206" i="1"/>
  <c r="AZ3206" i="1" s="1"/>
  <c r="AY3198" i="1"/>
  <c r="AZ3198" i="1" s="1"/>
  <c r="AY3190" i="1"/>
  <c r="AZ3190" i="1" s="1"/>
  <c r="AY3182" i="1"/>
  <c r="AZ3182" i="1" s="1"/>
  <c r="AY3174" i="1"/>
  <c r="AZ3174" i="1" s="1"/>
  <c r="AY3166" i="1"/>
  <c r="AZ3166" i="1" s="1"/>
  <c r="AY3158" i="1"/>
  <c r="AZ3158" i="1" s="1"/>
  <c r="AY3150" i="1"/>
  <c r="AZ3150" i="1" s="1"/>
  <c r="AY3142" i="1"/>
  <c r="AZ3142" i="1" s="1"/>
  <c r="AY3134" i="1"/>
  <c r="AZ3134" i="1" s="1"/>
  <c r="AY3126" i="1"/>
  <c r="AZ3126" i="1" s="1"/>
  <c r="AY3118" i="1"/>
  <c r="AZ3118" i="1" s="1"/>
  <c r="AY3110" i="1"/>
  <c r="AZ3110" i="1" s="1"/>
  <c r="AY3102" i="1"/>
  <c r="AZ3102" i="1" s="1"/>
  <c r="AY3094" i="1"/>
  <c r="AZ3094" i="1" s="1"/>
  <c r="AY3086" i="1"/>
  <c r="AZ3086" i="1" s="1"/>
  <c r="AY3078" i="1"/>
  <c r="AZ3078" i="1" s="1"/>
  <c r="AY3070" i="1"/>
  <c r="AZ3070" i="1" s="1"/>
  <c r="AY3062" i="1"/>
  <c r="AZ3062" i="1" s="1"/>
  <c r="AY3054" i="1"/>
  <c r="AZ3054" i="1" s="1"/>
  <c r="AY3046" i="1"/>
  <c r="AZ3046" i="1" s="1"/>
  <c r="AY2071" i="1"/>
  <c r="AZ2071" i="1" s="1"/>
  <c r="AY2063" i="1"/>
  <c r="AZ2063" i="1" s="1"/>
  <c r="AY2055" i="1"/>
  <c r="AZ2055" i="1" s="1"/>
  <c r="AY2047" i="1"/>
  <c r="AZ2047" i="1" s="1"/>
  <c r="AY2039" i="1"/>
  <c r="AZ2039" i="1" s="1"/>
  <c r="AY2031" i="1"/>
  <c r="AZ2031" i="1" s="1"/>
  <c r="AY2023" i="1"/>
  <c r="AZ2023" i="1" s="1"/>
  <c r="AY2015" i="1"/>
  <c r="AZ2015" i="1" s="1"/>
  <c r="AY3036" i="1"/>
  <c r="AZ3036" i="1" s="1"/>
  <c r="AY3028" i="1"/>
  <c r="AZ3028" i="1" s="1"/>
  <c r="AY3020" i="1"/>
  <c r="AZ3020" i="1" s="1"/>
  <c r="AY3012" i="1"/>
  <c r="AZ3012" i="1" s="1"/>
  <c r="AY3004" i="1"/>
  <c r="AZ3004" i="1" s="1"/>
  <c r="AY2996" i="1"/>
  <c r="AZ2996" i="1" s="1"/>
  <c r="AY2988" i="1"/>
  <c r="AZ2988" i="1" s="1"/>
  <c r="AY2980" i="1"/>
  <c r="AZ2980" i="1" s="1"/>
  <c r="AY2972" i="1"/>
  <c r="AZ2972" i="1" s="1"/>
  <c r="AY2964" i="1"/>
  <c r="AZ2964" i="1" s="1"/>
  <c r="AY2956" i="1"/>
  <c r="AZ2956" i="1" s="1"/>
  <c r="AY2948" i="1"/>
  <c r="AZ2948" i="1" s="1"/>
  <c r="AY2940" i="1"/>
  <c r="AZ2940" i="1" s="1"/>
  <c r="AY2932" i="1"/>
  <c r="AZ2932" i="1" s="1"/>
  <c r="AY2924" i="1"/>
  <c r="AZ2924" i="1" s="1"/>
  <c r="AY2916" i="1"/>
  <c r="AZ2916" i="1" s="1"/>
  <c r="AY2908" i="1"/>
  <c r="AZ2908" i="1" s="1"/>
  <c r="AY2900" i="1"/>
  <c r="AZ2900" i="1" s="1"/>
  <c r="AY2892" i="1"/>
  <c r="AZ2892" i="1" s="1"/>
  <c r="AY2884" i="1"/>
  <c r="AZ2884" i="1" s="1"/>
  <c r="AY2876" i="1"/>
  <c r="AZ2876" i="1" s="1"/>
  <c r="AY2868" i="1"/>
  <c r="AZ2868" i="1" s="1"/>
  <c r="AY2860" i="1"/>
  <c r="AZ2860" i="1" s="1"/>
  <c r="AY2852" i="1"/>
  <c r="AZ2852" i="1" s="1"/>
  <c r="AY2844" i="1"/>
  <c r="AZ2844" i="1" s="1"/>
  <c r="AY2836" i="1"/>
  <c r="AZ2836" i="1" s="1"/>
  <c r="AY2828" i="1"/>
  <c r="AZ2828" i="1" s="1"/>
  <c r="AY2820" i="1"/>
  <c r="AZ2820" i="1" s="1"/>
  <c r="AY2812" i="1"/>
  <c r="AZ2812" i="1" s="1"/>
  <c r="AY2804" i="1"/>
  <c r="AZ2804" i="1" s="1"/>
  <c r="AY2796" i="1"/>
  <c r="AZ2796" i="1" s="1"/>
  <c r="AY2788" i="1"/>
  <c r="AZ2788" i="1" s="1"/>
  <c r="AY2780" i="1"/>
  <c r="AZ2780" i="1" s="1"/>
  <c r="AY2772" i="1"/>
  <c r="AZ2772" i="1" s="1"/>
  <c r="AY2764" i="1"/>
  <c r="AZ2764" i="1" s="1"/>
  <c r="AY2756" i="1"/>
  <c r="AZ2756" i="1" s="1"/>
  <c r="AY2748" i="1"/>
  <c r="AZ2748" i="1" s="1"/>
  <c r="AY2740" i="1"/>
  <c r="AZ2740" i="1" s="1"/>
  <c r="AY2732" i="1"/>
  <c r="AZ2732" i="1" s="1"/>
  <c r="AY2724" i="1"/>
  <c r="AZ2724" i="1" s="1"/>
  <c r="AY2716" i="1"/>
  <c r="AZ2716" i="1" s="1"/>
  <c r="AY2708" i="1"/>
  <c r="AZ2708" i="1" s="1"/>
  <c r="AY2700" i="1"/>
  <c r="AZ2700" i="1" s="1"/>
  <c r="AY2692" i="1"/>
  <c r="AZ2692" i="1" s="1"/>
  <c r="AY2684" i="1"/>
  <c r="AZ2684" i="1" s="1"/>
  <c r="AY2676" i="1"/>
  <c r="AZ2676" i="1" s="1"/>
  <c r="AY2668" i="1"/>
  <c r="AZ2668" i="1" s="1"/>
  <c r="AY2660" i="1"/>
  <c r="AZ2660" i="1" s="1"/>
  <c r="AY2652" i="1"/>
  <c r="AZ2652" i="1" s="1"/>
  <c r="AY2644" i="1"/>
  <c r="AZ2644" i="1" s="1"/>
  <c r="AY2636" i="1"/>
  <c r="AZ2636" i="1" s="1"/>
  <c r="AY2628" i="1"/>
  <c r="AZ2628" i="1" s="1"/>
  <c r="AY2620" i="1"/>
  <c r="AZ2620" i="1" s="1"/>
  <c r="AY2612" i="1"/>
  <c r="AZ2612" i="1" s="1"/>
  <c r="AY2604" i="1"/>
  <c r="AZ2604" i="1" s="1"/>
  <c r="AY2596" i="1"/>
  <c r="AZ2596" i="1" s="1"/>
  <c r="AY2588" i="1"/>
  <c r="AZ2588" i="1" s="1"/>
  <c r="AY2580" i="1"/>
  <c r="AZ2580" i="1" s="1"/>
  <c r="AY2572" i="1"/>
  <c r="AZ2572" i="1" s="1"/>
  <c r="AY2564" i="1"/>
  <c r="AZ2564" i="1" s="1"/>
  <c r="AY2556" i="1"/>
  <c r="AZ2556" i="1" s="1"/>
  <c r="AY2548" i="1"/>
  <c r="AZ2548" i="1" s="1"/>
  <c r="AY2540" i="1"/>
  <c r="AZ2540" i="1" s="1"/>
  <c r="AY2532" i="1"/>
  <c r="AZ2532" i="1" s="1"/>
  <c r="AY2524" i="1"/>
  <c r="AZ2524" i="1" s="1"/>
  <c r="AY2516" i="1"/>
  <c r="AZ2516" i="1" s="1"/>
  <c r="AY2508" i="1"/>
  <c r="AZ2508" i="1" s="1"/>
  <c r="AY2500" i="1"/>
  <c r="AZ2500" i="1" s="1"/>
  <c r="AY2492" i="1"/>
  <c r="AZ2492" i="1" s="1"/>
  <c r="AY2484" i="1"/>
  <c r="AZ2484" i="1" s="1"/>
  <c r="AY2476" i="1"/>
  <c r="AZ2476" i="1" s="1"/>
  <c r="AY2468" i="1"/>
  <c r="AZ2468" i="1" s="1"/>
  <c r="AY2460" i="1"/>
  <c r="AZ2460" i="1" s="1"/>
  <c r="AY2452" i="1"/>
  <c r="AZ2452" i="1" s="1"/>
  <c r="AY2444" i="1"/>
  <c r="AZ2444" i="1" s="1"/>
  <c r="AY2436" i="1"/>
  <c r="AZ2436" i="1" s="1"/>
  <c r="AY2428" i="1"/>
  <c r="AZ2428" i="1" s="1"/>
  <c r="AY2420" i="1"/>
  <c r="AZ2420" i="1" s="1"/>
  <c r="AY2412" i="1"/>
  <c r="AZ2412" i="1" s="1"/>
  <c r="AY2404" i="1"/>
  <c r="AZ2404" i="1" s="1"/>
  <c r="AY2396" i="1"/>
  <c r="AZ2396" i="1" s="1"/>
  <c r="AY2388" i="1"/>
  <c r="AZ2388" i="1" s="1"/>
  <c r="AY118" i="1"/>
  <c r="AZ118" i="1" s="1"/>
  <c r="AY126" i="1"/>
  <c r="AZ126" i="1" s="1"/>
  <c r="AY134" i="1"/>
  <c r="AZ134" i="1" s="1"/>
  <c r="AY142" i="1"/>
  <c r="AY150" i="1"/>
  <c r="AY158" i="1"/>
  <c r="AY166" i="1"/>
  <c r="AY174" i="1"/>
  <c r="AY307" i="1"/>
  <c r="AY315" i="1"/>
  <c r="AY323" i="1"/>
  <c r="AY461" i="1"/>
  <c r="AY469" i="1"/>
  <c r="AZ469" i="1" s="1"/>
  <c r="AY477" i="1"/>
  <c r="AZ477" i="1" s="1"/>
  <c r="AY485" i="1"/>
  <c r="AZ485" i="1" s="1"/>
  <c r="AY493" i="1"/>
  <c r="AZ493" i="1" s="1"/>
  <c r="AY501" i="1"/>
  <c r="AY517" i="1"/>
  <c r="AZ517" i="1" s="1"/>
  <c r="AY525" i="1"/>
  <c r="AZ525" i="1" s="1"/>
  <c r="AY100" i="1"/>
  <c r="AY108" i="1"/>
  <c r="AY116" i="1"/>
  <c r="AY132" i="1"/>
  <c r="AZ132" i="1" s="1"/>
  <c r="AY140" i="1"/>
  <c r="AZ140" i="1" s="1"/>
  <c r="AY148" i="1"/>
  <c r="AZ148" i="1" s="1"/>
  <c r="AY156" i="1"/>
  <c r="AZ156" i="1" s="1"/>
  <c r="AY164" i="1"/>
  <c r="AZ164" i="1" s="1"/>
  <c r="AY172" i="1"/>
  <c r="AZ172" i="1" s="1"/>
  <c r="AY309" i="1"/>
  <c r="AZ309" i="1" s="1"/>
  <c r="AY317" i="1"/>
  <c r="AZ317" i="1" s="1"/>
  <c r="AY325" i="1"/>
  <c r="AZ325" i="1" s="1"/>
  <c r="AY331" i="1"/>
  <c r="AY491" i="1"/>
  <c r="AY499" i="1"/>
  <c r="AZ499" i="1" s="1"/>
  <c r="AY507" i="1"/>
  <c r="AZ507" i="1" s="1"/>
  <c r="AY523" i="1"/>
  <c r="AZ523" i="1" s="1"/>
  <c r="AY3644" i="1"/>
  <c r="AZ3644" i="1" s="1"/>
  <c r="AY3652" i="1"/>
  <c r="AZ3652" i="1" s="1"/>
  <c r="AY3660" i="1"/>
  <c r="AZ3660" i="1" s="1"/>
  <c r="AY3668" i="1"/>
  <c r="AZ3668" i="1" s="1"/>
  <c r="AY3676" i="1"/>
  <c r="AZ3676" i="1" s="1"/>
  <c r="AY3684" i="1"/>
  <c r="AZ3684" i="1" s="1"/>
  <c r="AY3692" i="1"/>
  <c r="AZ3692" i="1" s="1"/>
  <c r="AY3700" i="1"/>
  <c r="AZ3700" i="1" s="1"/>
  <c r="AY3708" i="1"/>
  <c r="AZ3708" i="1" s="1"/>
  <c r="AY3716" i="1"/>
  <c r="AZ3716" i="1" s="1"/>
  <c r="AY3724" i="1"/>
  <c r="AZ3724" i="1" s="1"/>
  <c r="AY3732" i="1"/>
  <c r="AZ3732" i="1" s="1"/>
  <c r="AY3740" i="1"/>
  <c r="AZ3740" i="1" s="1"/>
  <c r="AY3748" i="1"/>
  <c r="AZ3748" i="1" s="1"/>
  <c r="AY3756" i="1"/>
  <c r="AZ3756" i="1" s="1"/>
  <c r="AY3764" i="1"/>
  <c r="AZ3764" i="1" s="1"/>
  <c r="AY3772" i="1"/>
  <c r="AZ3772" i="1" s="1"/>
  <c r="AY3642" i="1"/>
  <c r="AZ3642" i="1" s="1"/>
  <c r="AY3650" i="1"/>
  <c r="AZ3650" i="1" s="1"/>
  <c r="AY3658" i="1"/>
  <c r="AZ3658" i="1" s="1"/>
  <c r="AY3666" i="1"/>
  <c r="AZ3666" i="1" s="1"/>
  <c r="AY3674" i="1"/>
  <c r="AZ3674" i="1" s="1"/>
  <c r="AY3682" i="1"/>
  <c r="AZ3682" i="1" s="1"/>
  <c r="AY3690" i="1"/>
  <c r="AZ3690" i="1" s="1"/>
  <c r="AY3698" i="1"/>
  <c r="AZ3698" i="1" s="1"/>
  <c r="AY3706" i="1"/>
  <c r="AZ3706" i="1" s="1"/>
  <c r="AY3714" i="1"/>
  <c r="AZ3714" i="1" s="1"/>
  <c r="AY3722" i="1"/>
  <c r="AZ3722" i="1" s="1"/>
  <c r="AY3730" i="1"/>
  <c r="AZ3730" i="1" s="1"/>
  <c r="AY3738" i="1"/>
  <c r="AZ3738" i="1" s="1"/>
  <c r="AY3746" i="1"/>
  <c r="AZ3746" i="1" s="1"/>
  <c r="AY3754" i="1"/>
  <c r="AZ3754" i="1" s="1"/>
  <c r="AY3762" i="1"/>
  <c r="AZ3762" i="1" s="1"/>
  <c r="AY3770" i="1"/>
  <c r="AZ3770" i="1" s="1"/>
  <c r="AY3999" i="1"/>
  <c r="AZ3999" i="1" s="1"/>
  <c r="AY3991" i="1"/>
  <c r="AZ3991" i="1" s="1"/>
  <c r="AY3983" i="1"/>
  <c r="AZ3983" i="1" s="1"/>
  <c r="AY3975" i="1"/>
  <c r="AZ3975" i="1" s="1"/>
  <c r="AY3967" i="1"/>
  <c r="AZ3967" i="1" s="1"/>
  <c r="AY3959" i="1"/>
  <c r="AZ3959" i="1" s="1"/>
  <c r="AY3951" i="1"/>
  <c r="AZ3951" i="1" s="1"/>
  <c r="AY3943" i="1"/>
  <c r="AZ3943" i="1" s="1"/>
  <c r="AY3935" i="1"/>
  <c r="AZ3935" i="1" s="1"/>
  <c r="AY3927" i="1"/>
  <c r="AZ3927" i="1" s="1"/>
  <c r="AY3919" i="1"/>
  <c r="AZ3919" i="1" s="1"/>
  <c r="AY3911" i="1"/>
  <c r="AZ3911" i="1" s="1"/>
  <c r="AY3903" i="1"/>
  <c r="AZ3903" i="1" s="1"/>
  <c r="AY3895" i="1"/>
  <c r="AZ3895" i="1" s="1"/>
  <c r="AY3887" i="1"/>
  <c r="AZ3887" i="1" s="1"/>
  <c r="AY3879" i="1"/>
  <c r="AZ3879" i="1" s="1"/>
  <c r="AY3871" i="1"/>
  <c r="AZ3871" i="1" s="1"/>
  <c r="AY3863" i="1"/>
  <c r="AZ3863" i="1" s="1"/>
  <c r="AY3855" i="1"/>
  <c r="AZ3855" i="1" s="1"/>
  <c r="AY3847" i="1"/>
  <c r="AZ3847" i="1" s="1"/>
  <c r="AY3839" i="1"/>
  <c r="AZ3839" i="1" s="1"/>
  <c r="AY3831" i="1"/>
  <c r="AZ3831" i="1" s="1"/>
  <c r="AY3823" i="1"/>
  <c r="AZ3823" i="1" s="1"/>
  <c r="AY3815" i="1"/>
  <c r="AZ3815" i="1" s="1"/>
  <c r="AY3807" i="1"/>
  <c r="AZ3807" i="1" s="1"/>
  <c r="AY3799" i="1"/>
  <c r="AZ3799" i="1" s="1"/>
  <c r="AY3791" i="1"/>
  <c r="AZ3791" i="1" s="1"/>
  <c r="AY3783" i="1"/>
  <c r="AZ3783" i="1" s="1"/>
  <c r="AY3775" i="1"/>
  <c r="AZ3775" i="1" s="1"/>
  <c r="AY3761" i="1"/>
  <c r="AZ3761" i="1" s="1"/>
  <c r="AY3745" i="1"/>
  <c r="AZ3745" i="1" s="1"/>
  <c r="AY3729" i="1"/>
  <c r="AZ3729" i="1" s="1"/>
  <c r="AY3713" i="1"/>
  <c r="AZ3713" i="1" s="1"/>
  <c r="AY3697" i="1"/>
  <c r="AZ3697" i="1" s="1"/>
  <c r="AY3681" i="1"/>
  <c r="AZ3681" i="1" s="1"/>
  <c r="AY3665" i="1"/>
  <c r="AZ3665" i="1" s="1"/>
  <c r="AY3649" i="1"/>
  <c r="AZ3649" i="1" s="1"/>
  <c r="AY3635" i="1"/>
  <c r="AZ3635" i="1" s="1"/>
  <c r="AY3627" i="1"/>
  <c r="AZ3627" i="1" s="1"/>
  <c r="AY3619" i="1"/>
  <c r="AZ3619" i="1" s="1"/>
  <c r="AY3611" i="1"/>
  <c r="AZ3611" i="1" s="1"/>
  <c r="AY3603" i="1"/>
  <c r="AZ3603" i="1" s="1"/>
  <c r="AY3595" i="1"/>
  <c r="AZ3595" i="1" s="1"/>
  <c r="AY3587" i="1"/>
  <c r="AZ3587" i="1" s="1"/>
  <c r="AY3579" i="1"/>
  <c r="AZ3579" i="1" s="1"/>
  <c r="AY3571" i="1"/>
  <c r="AZ3571" i="1" s="1"/>
  <c r="AY3563" i="1"/>
  <c r="AZ3563" i="1" s="1"/>
  <c r="AY3555" i="1"/>
  <c r="AZ3555" i="1" s="1"/>
  <c r="AY3547" i="1"/>
  <c r="AZ3547" i="1" s="1"/>
  <c r="AY3539" i="1"/>
  <c r="AZ3539" i="1" s="1"/>
  <c r="AY3531" i="1"/>
  <c r="AZ3531" i="1" s="1"/>
  <c r="AY3523" i="1"/>
  <c r="AZ3523" i="1" s="1"/>
  <c r="AY3515" i="1"/>
  <c r="AZ3515" i="1" s="1"/>
  <c r="AY3507" i="1"/>
  <c r="AZ3507" i="1" s="1"/>
  <c r="AY3499" i="1"/>
  <c r="AZ3499" i="1" s="1"/>
  <c r="AY3491" i="1"/>
  <c r="AZ3491" i="1" s="1"/>
  <c r="AY3483" i="1"/>
  <c r="AZ3483" i="1" s="1"/>
  <c r="AY3475" i="1"/>
  <c r="AZ3475" i="1" s="1"/>
  <c r="AY3467" i="1"/>
  <c r="AZ3467" i="1" s="1"/>
  <c r="AY3459" i="1"/>
  <c r="AZ3459" i="1" s="1"/>
  <c r="AY3451" i="1"/>
  <c r="AZ3451" i="1" s="1"/>
  <c r="AY3443" i="1"/>
  <c r="AZ3443" i="1" s="1"/>
  <c r="AY3435" i="1"/>
  <c r="AZ3435" i="1" s="1"/>
  <c r="AY3427" i="1"/>
  <c r="AZ3427" i="1" s="1"/>
  <c r="AY3419" i="1"/>
  <c r="AZ3419" i="1" s="1"/>
  <c r="AY3411" i="1"/>
  <c r="AZ3411" i="1" s="1"/>
  <c r="AY3403" i="1"/>
  <c r="AZ3403" i="1" s="1"/>
  <c r="AY3395" i="1"/>
  <c r="AZ3395" i="1" s="1"/>
  <c r="AY3387" i="1"/>
  <c r="AZ3387" i="1" s="1"/>
  <c r="AY3379" i="1"/>
  <c r="AZ3379" i="1" s="1"/>
  <c r="AY3371" i="1"/>
  <c r="AZ3371" i="1" s="1"/>
  <c r="AY3363" i="1"/>
  <c r="AZ3363" i="1" s="1"/>
  <c r="AY3355" i="1"/>
  <c r="AZ3355" i="1" s="1"/>
  <c r="AY3347" i="1"/>
  <c r="AZ3347" i="1" s="1"/>
  <c r="AY3339" i="1"/>
  <c r="AZ3339" i="1" s="1"/>
  <c r="AY3331" i="1"/>
  <c r="AZ3331" i="1" s="1"/>
  <c r="AY3323" i="1"/>
  <c r="AZ3323" i="1" s="1"/>
  <c r="AY3315" i="1"/>
  <c r="AZ3315" i="1" s="1"/>
  <c r="AY3307" i="1"/>
  <c r="AZ3307" i="1" s="1"/>
  <c r="AY3299" i="1"/>
  <c r="AZ3299" i="1" s="1"/>
  <c r="AY3291" i="1"/>
  <c r="AZ3291" i="1" s="1"/>
  <c r="AY3283" i="1"/>
  <c r="AZ3283" i="1" s="1"/>
  <c r="AY3275" i="1"/>
  <c r="AZ3275" i="1" s="1"/>
  <c r="AY3267" i="1"/>
  <c r="AZ3267" i="1" s="1"/>
  <c r="AY3259" i="1"/>
  <c r="AZ3259" i="1" s="1"/>
  <c r="AY3251" i="1"/>
  <c r="AZ3251" i="1" s="1"/>
  <c r="AY3243" i="1"/>
  <c r="AZ3243" i="1" s="1"/>
  <c r="AY3235" i="1"/>
  <c r="AZ3235" i="1" s="1"/>
  <c r="AY3227" i="1"/>
  <c r="AZ3227" i="1" s="1"/>
  <c r="AY3219" i="1"/>
  <c r="AZ3219" i="1" s="1"/>
  <c r="AY3211" i="1"/>
  <c r="AZ3211" i="1" s="1"/>
  <c r="AY3203" i="1"/>
  <c r="AZ3203" i="1" s="1"/>
  <c r="AY3195" i="1"/>
  <c r="AZ3195" i="1" s="1"/>
  <c r="AY3187" i="1"/>
  <c r="AZ3187" i="1" s="1"/>
  <c r="AY3179" i="1"/>
  <c r="AZ3179" i="1" s="1"/>
  <c r="AY3171" i="1"/>
  <c r="AZ3171" i="1" s="1"/>
  <c r="AY3163" i="1"/>
  <c r="AZ3163" i="1" s="1"/>
  <c r="AY3155" i="1"/>
  <c r="AZ3155" i="1" s="1"/>
  <c r="AY3147" i="1"/>
  <c r="AZ3147" i="1" s="1"/>
  <c r="AY3139" i="1"/>
  <c r="AZ3139" i="1" s="1"/>
  <c r="AY3131" i="1"/>
  <c r="AZ3131" i="1" s="1"/>
  <c r="AY3123" i="1"/>
  <c r="AZ3123" i="1" s="1"/>
  <c r="AY3115" i="1"/>
  <c r="AZ3115" i="1" s="1"/>
  <c r="AY3107" i="1"/>
  <c r="AZ3107" i="1" s="1"/>
  <c r="AY3099" i="1"/>
  <c r="AZ3099" i="1" s="1"/>
  <c r="AY3091" i="1"/>
  <c r="AZ3091" i="1" s="1"/>
  <c r="AY3083" i="1"/>
  <c r="AZ3083" i="1" s="1"/>
  <c r="AY3075" i="1"/>
  <c r="AZ3075" i="1" s="1"/>
  <c r="AY3067" i="1"/>
  <c r="AZ3067" i="1" s="1"/>
  <c r="AY3059" i="1"/>
  <c r="AZ3059" i="1" s="1"/>
  <c r="AY3051" i="1"/>
  <c r="AZ3051" i="1" s="1"/>
  <c r="AY3043" i="1"/>
  <c r="AZ3043" i="1" s="1"/>
  <c r="AY3035" i="1"/>
  <c r="AZ3035" i="1" s="1"/>
  <c r="AY3027" i="1"/>
  <c r="AZ3027" i="1" s="1"/>
  <c r="AY3019" i="1"/>
  <c r="AZ3019" i="1" s="1"/>
  <c r="AY3011" i="1"/>
  <c r="AZ3011" i="1" s="1"/>
  <c r="AY3003" i="1"/>
  <c r="AZ3003" i="1" s="1"/>
  <c r="AY2995" i="1"/>
  <c r="AZ2995" i="1" s="1"/>
  <c r="AY2987" i="1"/>
  <c r="AZ2987" i="1" s="1"/>
  <c r="AY2979" i="1"/>
  <c r="AZ2979" i="1" s="1"/>
  <c r="AY2971" i="1"/>
  <c r="AZ2971" i="1" s="1"/>
  <c r="AY2963" i="1"/>
  <c r="AZ2963" i="1" s="1"/>
  <c r="AY2955" i="1"/>
  <c r="AZ2955" i="1" s="1"/>
  <c r="AY2947" i="1"/>
  <c r="AZ2947" i="1" s="1"/>
  <c r="AY2939" i="1"/>
  <c r="AZ2939" i="1" s="1"/>
  <c r="AY2931" i="1"/>
  <c r="AZ2931" i="1" s="1"/>
  <c r="AY2923" i="1"/>
  <c r="AZ2923" i="1" s="1"/>
  <c r="AY2915" i="1"/>
  <c r="AZ2915" i="1" s="1"/>
  <c r="AY2907" i="1"/>
  <c r="AZ2907" i="1" s="1"/>
  <c r="AY2899" i="1"/>
  <c r="AZ2899" i="1" s="1"/>
  <c r="AY2891" i="1"/>
  <c r="AZ2891" i="1" s="1"/>
  <c r="AY2883" i="1"/>
  <c r="AZ2883" i="1" s="1"/>
  <c r="AY2875" i="1"/>
  <c r="AZ2875" i="1" s="1"/>
  <c r="AY2867" i="1"/>
  <c r="AZ2867" i="1" s="1"/>
  <c r="AY2859" i="1"/>
  <c r="AZ2859" i="1" s="1"/>
  <c r="AY2851" i="1"/>
  <c r="AZ2851" i="1" s="1"/>
  <c r="AY2843" i="1"/>
  <c r="AZ2843" i="1" s="1"/>
  <c r="AY2835" i="1"/>
  <c r="AZ2835" i="1" s="1"/>
  <c r="AY2827" i="1"/>
  <c r="AZ2827" i="1" s="1"/>
  <c r="AY2819" i="1"/>
  <c r="AZ2819" i="1" s="1"/>
  <c r="AY2811" i="1"/>
  <c r="AZ2811" i="1" s="1"/>
  <c r="AY2803" i="1"/>
  <c r="AZ2803" i="1" s="1"/>
  <c r="AY2795" i="1"/>
  <c r="AZ2795" i="1" s="1"/>
  <c r="AY2787" i="1"/>
  <c r="AZ2787" i="1" s="1"/>
  <c r="AY2779" i="1"/>
  <c r="AZ2779" i="1" s="1"/>
  <c r="AY2771" i="1"/>
  <c r="AZ2771" i="1" s="1"/>
  <c r="AY2763" i="1"/>
  <c r="AZ2763" i="1" s="1"/>
  <c r="AY2755" i="1"/>
  <c r="AZ2755" i="1" s="1"/>
  <c r="AY2747" i="1"/>
  <c r="AZ2747" i="1" s="1"/>
  <c r="AY2739" i="1"/>
  <c r="AZ2739" i="1" s="1"/>
  <c r="AY2731" i="1"/>
  <c r="AZ2731" i="1" s="1"/>
  <c r="AY2723" i="1"/>
  <c r="AZ2723" i="1" s="1"/>
  <c r="AY2715" i="1"/>
  <c r="AZ2715" i="1" s="1"/>
  <c r="AY2707" i="1"/>
  <c r="AZ2707" i="1" s="1"/>
  <c r="AY2699" i="1"/>
  <c r="AZ2699" i="1" s="1"/>
  <c r="AY2691" i="1"/>
  <c r="AZ2691" i="1" s="1"/>
  <c r="AY2683" i="1"/>
  <c r="AZ2683" i="1" s="1"/>
  <c r="AY2675" i="1"/>
  <c r="AZ2675" i="1" s="1"/>
  <c r="AY2667" i="1"/>
  <c r="AZ2667" i="1" s="1"/>
  <c r="AY2659" i="1"/>
  <c r="AZ2659" i="1" s="1"/>
  <c r="AY2651" i="1"/>
  <c r="AZ2651" i="1" s="1"/>
  <c r="AY2643" i="1"/>
  <c r="AZ2643" i="1" s="1"/>
  <c r="AY2635" i="1"/>
  <c r="AZ2635" i="1" s="1"/>
  <c r="AY2627" i="1"/>
  <c r="AZ2627" i="1" s="1"/>
  <c r="AY2619" i="1"/>
  <c r="AZ2619" i="1" s="1"/>
  <c r="AY2611" i="1"/>
  <c r="AZ2611" i="1" s="1"/>
  <c r="AY2603" i="1"/>
  <c r="AZ2603" i="1" s="1"/>
  <c r="AY2595" i="1"/>
  <c r="AZ2595" i="1" s="1"/>
  <c r="AY2587" i="1"/>
  <c r="AZ2587" i="1" s="1"/>
  <c r="AY2579" i="1"/>
  <c r="AZ2579" i="1" s="1"/>
  <c r="AY2571" i="1"/>
  <c r="AZ2571" i="1" s="1"/>
  <c r="AY2563" i="1"/>
  <c r="AZ2563" i="1" s="1"/>
  <c r="AY2555" i="1"/>
  <c r="AZ2555" i="1" s="1"/>
  <c r="AY2547" i="1"/>
  <c r="AZ2547" i="1" s="1"/>
  <c r="AY2539" i="1"/>
  <c r="AZ2539" i="1" s="1"/>
  <c r="AY2531" i="1"/>
  <c r="AZ2531" i="1" s="1"/>
  <c r="AY2523" i="1"/>
  <c r="AZ2523" i="1" s="1"/>
  <c r="AY2515" i="1"/>
  <c r="AZ2515" i="1" s="1"/>
  <c r="AY2507" i="1"/>
  <c r="AZ2507" i="1" s="1"/>
  <c r="AY2499" i="1"/>
  <c r="AZ2499" i="1" s="1"/>
  <c r="AY2491" i="1"/>
  <c r="AZ2491" i="1" s="1"/>
  <c r="AY2483" i="1"/>
  <c r="AZ2483" i="1" s="1"/>
  <c r="AY2475" i="1"/>
  <c r="AZ2475" i="1" s="1"/>
  <c r="AY2467" i="1"/>
  <c r="AZ2467" i="1" s="1"/>
  <c r="AY2459" i="1"/>
  <c r="AZ2459" i="1" s="1"/>
  <c r="AY2451" i="1"/>
  <c r="AZ2451" i="1" s="1"/>
  <c r="AY2443" i="1"/>
  <c r="AZ2443" i="1" s="1"/>
  <c r="AY2435" i="1"/>
  <c r="AZ2435" i="1" s="1"/>
  <c r="AY2427" i="1"/>
  <c r="AZ2427" i="1" s="1"/>
  <c r="AY2419" i="1"/>
  <c r="AZ2419" i="1" s="1"/>
  <c r="AY2411" i="1"/>
  <c r="AZ2411" i="1" s="1"/>
  <c r="AY2403" i="1"/>
  <c r="AZ2403" i="1" s="1"/>
  <c r="AY2395" i="1"/>
  <c r="AZ2395" i="1" s="1"/>
  <c r="AY2387" i="1"/>
  <c r="AZ2387" i="1" s="1"/>
  <c r="AY2379" i="1"/>
  <c r="AZ2379" i="1" s="1"/>
  <c r="AY2371" i="1"/>
  <c r="AZ2371" i="1" s="1"/>
  <c r="AY2363" i="1"/>
  <c r="AZ2363" i="1" s="1"/>
  <c r="AY2355" i="1"/>
  <c r="AZ2355" i="1" s="1"/>
  <c r="AY2347" i="1"/>
  <c r="AZ2347" i="1" s="1"/>
  <c r="AY2339" i="1"/>
  <c r="AZ2339" i="1" s="1"/>
  <c r="AY2331" i="1"/>
  <c r="AZ2331" i="1" s="1"/>
  <c r="AY2323" i="1"/>
  <c r="AZ2323" i="1" s="1"/>
  <c r="AY2315" i="1"/>
  <c r="AZ2315" i="1" s="1"/>
  <c r="AY2307" i="1"/>
  <c r="AZ2307" i="1" s="1"/>
  <c r="AY2299" i="1"/>
  <c r="AZ2299" i="1" s="1"/>
  <c r="AY2291" i="1"/>
  <c r="AZ2291" i="1" s="1"/>
  <c r="AY2283" i="1"/>
  <c r="AZ2283" i="1" s="1"/>
  <c r="AY2275" i="1"/>
  <c r="AZ2275" i="1" s="1"/>
  <c r="AY2267" i="1"/>
  <c r="AZ2267" i="1" s="1"/>
  <c r="AY2259" i="1"/>
  <c r="AZ2259" i="1" s="1"/>
  <c r="AY2251" i="1"/>
  <c r="AZ2251" i="1" s="1"/>
  <c r="AY2243" i="1"/>
  <c r="AZ2243" i="1" s="1"/>
  <c r="AY2235" i="1"/>
  <c r="AZ2235" i="1" s="1"/>
  <c r="AY2227" i="1"/>
  <c r="AZ2227" i="1" s="1"/>
  <c r="AY2219" i="1"/>
  <c r="AZ2219" i="1" s="1"/>
  <c r="AY2211" i="1"/>
  <c r="AZ2211" i="1" s="1"/>
  <c r="AY2203" i="1"/>
  <c r="AZ2203" i="1" s="1"/>
  <c r="AY2195" i="1"/>
  <c r="AZ2195" i="1" s="1"/>
  <c r="AY2187" i="1"/>
  <c r="AZ2187" i="1" s="1"/>
  <c r="AY2179" i="1"/>
  <c r="AZ2179" i="1" s="1"/>
  <c r="AY2171" i="1"/>
  <c r="AZ2171" i="1" s="1"/>
  <c r="AY2163" i="1"/>
  <c r="AZ2163" i="1" s="1"/>
  <c r="AY2155" i="1"/>
  <c r="AZ2155" i="1" s="1"/>
  <c r="AY2147" i="1"/>
  <c r="AZ2147" i="1" s="1"/>
  <c r="AY2139" i="1"/>
  <c r="AZ2139" i="1" s="1"/>
  <c r="AY2131" i="1"/>
  <c r="AZ2131" i="1" s="1"/>
  <c r="AY2123" i="1"/>
  <c r="AZ2123" i="1" s="1"/>
  <c r="AY2115" i="1"/>
  <c r="AZ2115" i="1" s="1"/>
  <c r="AY2107" i="1"/>
  <c r="AZ2107" i="1" s="1"/>
  <c r="AY2099" i="1"/>
  <c r="AZ2099" i="1" s="1"/>
  <c r="AY2091" i="1"/>
  <c r="AZ2091" i="1" s="1"/>
  <c r="AY2083" i="1"/>
  <c r="AZ2083" i="1" s="1"/>
  <c r="AY2075" i="1"/>
  <c r="AZ2075" i="1" s="1"/>
  <c r="AY4000" i="1"/>
  <c r="AZ4000" i="1" s="1"/>
  <c r="AY3992" i="1"/>
  <c r="AZ3992" i="1" s="1"/>
  <c r="AY3984" i="1"/>
  <c r="AZ3984" i="1" s="1"/>
  <c r="AY3976" i="1"/>
  <c r="AZ3976" i="1" s="1"/>
  <c r="AY3968" i="1"/>
  <c r="AZ3968" i="1" s="1"/>
  <c r="AY3960" i="1"/>
  <c r="AZ3960" i="1" s="1"/>
  <c r="AY3952" i="1"/>
  <c r="AZ3952" i="1" s="1"/>
  <c r="AY3944" i="1"/>
  <c r="AZ3944" i="1" s="1"/>
  <c r="AY3936" i="1"/>
  <c r="AZ3936" i="1" s="1"/>
  <c r="AY3928" i="1"/>
  <c r="AZ3928" i="1" s="1"/>
  <c r="AY3920" i="1"/>
  <c r="AZ3920" i="1" s="1"/>
  <c r="AY3912" i="1"/>
  <c r="AZ3912" i="1" s="1"/>
  <c r="AY3904" i="1"/>
  <c r="AZ3904" i="1" s="1"/>
  <c r="AY3896" i="1"/>
  <c r="AZ3896" i="1" s="1"/>
  <c r="AY3888" i="1"/>
  <c r="AZ3888" i="1" s="1"/>
  <c r="AY3880" i="1"/>
  <c r="AZ3880" i="1" s="1"/>
  <c r="AY3872" i="1"/>
  <c r="AZ3872" i="1" s="1"/>
  <c r="AY3864" i="1"/>
  <c r="AZ3864" i="1" s="1"/>
  <c r="AY3856" i="1"/>
  <c r="AZ3856" i="1" s="1"/>
  <c r="AY3848" i="1"/>
  <c r="AZ3848" i="1" s="1"/>
  <c r="AY3840" i="1"/>
  <c r="AZ3840" i="1" s="1"/>
  <c r="AY3832" i="1"/>
  <c r="AZ3832" i="1" s="1"/>
  <c r="AY3824" i="1"/>
  <c r="AZ3824" i="1" s="1"/>
  <c r="AY3816" i="1"/>
  <c r="AZ3816" i="1" s="1"/>
  <c r="AY3808" i="1"/>
  <c r="AZ3808" i="1" s="1"/>
  <c r="AY3800" i="1"/>
  <c r="AZ3800" i="1" s="1"/>
  <c r="AY3792" i="1"/>
  <c r="AZ3792" i="1" s="1"/>
  <c r="AY3784" i="1"/>
  <c r="AZ3784" i="1" s="1"/>
  <c r="AY3776" i="1"/>
  <c r="AZ3776" i="1" s="1"/>
  <c r="AY3759" i="1"/>
  <c r="AZ3759" i="1" s="1"/>
  <c r="AY3743" i="1"/>
  <c r="AZ3743" i="1" s="1"/>
  <c r="AY3727" i="1"/>
  <c r="AZ3727" i="1" s="1"/>
  <c r="AY3711" i="1"/>
  <c r="AZ3711" i="1" s="1"/>
  <c r="AY3695" i="1"/>
  <c r="AZ3695" i="1" s="1"/>
  <c r="AY3679" i="1"/>
  <c r="AZ3679" i="1" s="1"/>
  <c r="AY3663" i="1"/>
  <c r="AZ3663" i="1" s="1"/>
  <c r="AY3647" i="1"/>
  <c r="AZ3647" i="1" s="1"/>
  <c r="AY3634" i="1"/>
  <c r="AZ3634" i="1" s="1"/>
  <c r="AY3626" i="1"/>
  <c r="AZ3626" i="1" s="1"/>
  <c r="AY3618" i="1"/>
  <c r="AZ3618" i="1" s="1"/>
  <c r="AY3610" i="1"/>
  <c r="AZ3610" i="1" s="1"/>
  <c r="AY3602" i="1"/>
  <c r="AZ3602" i="1" s="1"/>
  <c r="AY3594" i="1"/>
  <c r="AZ3594" i="1" s="1"/>
  <c r="AY3586" i="1"/>
  <c r="AZ3586" i="1" s="1"/>
  <c r="AY3578" i="1"/>
  <c r="AZ3578" i="1" s="1"/>
  <c r="AY3570" i="1"/>
  <c r="AZ3570" i="1" s="1"/>
  <c r="AY3562" i="1"/>
  <c r="AZ3562" i="1" s="1"/>
  <c r="AY3554" i="1"/>
  <c r="AZ3554" i="1" s="1"/>
  <c r="AY3546" i="1"/>
  <c r="AZ3546" i="1" s="1"/>
  <c r="AY3538" i="1"/>
  <c r="AZ3538" i="1" s="1"/>
  <c r="AY3530" i="1"/>
  <c r="AZ3530" i="1" s="1"/>
  <c r="AY3522" i="1"/>
  <c r="AZ3522" i="1" s="1"/>
  <c r="AY3514" i="1"/>
  <c r="AZ3514" i="1" s="1"/>
  <c r="AY3506" i="1"/>
  <c r="AZ3506" i="1" s="1"/>
  <c r="AY3498" i="1"/>
  <c r="AZ3498" i="1" s="1"/>
  <c r="AY3490" i="1"/>
  <c r="AZ3490" i="1" s="1"/>
  <c r="AY3482" i="1"/>
  <c r="AZ3482" i="1" s="1"/>
  <c r="AY3474" i="1"/>
  <c r="AZ3474" i="1" s="1"/>
  <c r="AY3466" i="1"/>
  <c r="AZ3466" i="1" s="1"/>
  <c r="AY3458" i="1"/>
  <c r="AZ3458" i="1" s="1"/>
  <c r="AY3450" i="1"/>
  <c r="AZ3450" i="1" s="1"/>
  <c r="AY3442" i="1"/>
  <c r="AZ3442" i="1" s="1"/>
  <c r="AY3434" i="1"/>
  <c r="AZ3434" i="1" s="1"/>
  <c r="AY3426" i="1"/>
  <c r="AZ3426" i="1" s="1"/>
  <c r="AY3418" i="1"/>
  <c r="AZ3418" i="1" s="1"/>
  <c r="AY3410" i="1"/>
  <c r="AZ3410" i="1" s="1"/>
  <c r="AY3402" i="1"/>
  <c r="AZ3402" i="1" s="1"/>
  <c r="AY3394" i="1"/>
  <c r="AZ3394" i="1" s="1"/>
  <c r="AY3386" i="1"/>
  <c r="AZ3386" i="1" s="1"/>
  <c r="AY3378" i="1"/>
  <c r="AZ3378" i="1" s="1"/>
  <c r="AY3370" i="1"/>
  <c r="AZ3370" i="1" s="1"/>
  <c r="AY3362" i="1"/>
  <c r="AZ3362" i="1" s="1"/>
  <c r="AY3354" i="1"/>
  <c r="AZ3354" i="1" s="1"/>
  <c r="AY3346" i="1"/>
  <c r="AZ3346" i="1" s="1"/>
  <c r="AY3338" i="1"/>
  <c r="AZ3338" i="1" s="1"/>
  <c r="AY3330" i="1"/>
  <c r="AZ3330" i="1" s="1"/>
  <c r="AY3322" i="1"/>
  <c r="AZ3322" i="1" s="1"/>
  <c r="AY3314" i="1"/>
  <c r="AZ3314" i="1" s="1"/>
  <c r="AY3306" i="1"/>
  <c r="AZ3306" i="1" s="1"/>
  <c r="AY3298" i="1"/>
  <c r="AZ3298" i="1" s="1"/>
  <c r="AY3290" i="1"/>
  <c r="AZ3290" i="1" s="1"/>
  <c r="AY3282" i="1"/>
  <c r="AZ3282" i="1" s="1"/>
  <c r="AY3274" i="1"/>
  <c r="AZ3274" i="1" s="1"/>
  <c r="AY3266" i="1"/>
  <c r="AZ3266" i="1" s="1"/>
  <c r="AY3258" i="1"/>
  <c r="AZ3258" i="1" s="1"/>
  <c r="AY3250" i="1"/>
  <c r="AZ3250" i="1" s="1"/>
  <c r="AY3242" i="1"/>
  <c r="AZ3242" i="1" s="1"/>
  <c r="AY3234" i="1"/>
  <c r="AZ3234" i="1" s="1"/>
  <c r="AY3226" i="1"/>
  <c r="AZ3226" i="1" s="1"/>
  <c r="AY3218" i="1"/>
  <c r="AZ3218" i="1" s="1"/>
  <c r="AY3210" i="1"/>
  <c r="AZ3210" i="1" s="1"/>
  <c r="AY3202" i="1"/>
  <c r="AZ3202" i="1" s="1"/>
  <c r="AY3194" i="1"/>
  <c r="AZ3194" i="1" s="1"/>
  <c r="AY3186" i="1"/>
  <c r="AZ3186" i="1" s="1"/>
  <c r="AY3178" i="1"/>
  <c r="AZ3178" i="1" s="1"/>
  <c r="AY3170" i="1"/>
  <c r="AZ3170" i="1" s="1"/>
  <c r="AY3162" i="1"/>
  <c r="AZ3162" i="1" s="1"/>
  <c r="AY3154" i="1"/>
  <c r="AZ3154" i="1" s="1"/>
  <c r="AY3146" i="1"/>
  <c r="AZ3146" i="1" s="1"/>
  <c r="AY3138" i="1"/>
  <c r="AZ3138" i="1" s="1"/>
  <c r="AY3130" i="1"/>
  <c r="AZ3130" i="1" s="1"/>
  <c r="AY3122" i="1"/>
  <c r="AZ3122" i="1" s="1"/>
  <c r="AY3114" i="1"/>
  <c r="AZ3114" i="1" s="1"/>
  <c r="AY3106" i="1"/>
  <c r="AZ3106" i="1" s="1"/>
  <c r="AY3098" i="1"/>
  <c r="AZ3098" i="1" s="1"/>
  <c r="AY3090" i="1"/>
  <c r="AZ3090" i="1" s="1"/>
  <c r="AY3082" i="1"/>
  <c r="AZ3082" i="1" s="1"/>
  <c r="AY3074" i="1"/>
  <c r="AZ3074" i="1" s="1"/>
  <c r="AY3066" i="1"/>
  <c r="AZ3066" i="1" s="1"/>
  <c r="AY3058" i="1"/>
  <c r="AZ3058" i="1" s="1"/>
  <c r="AY3050" i="1"/>
  <c r="AZ3050" i="1" s="1"/>
  <c r="AY3042" i="1"/>
  <c r="AZ3042" i="1" s="1"/>
  <c r="AY2067" i="1"/>
  <c r="AZ2067" i="1" s="1"/>
  <c r="AY2059" i="1"/>
  <c r="AZ2059" i="1" s="1"/>
  <c r="AY2051" i="1"/>
  <c r="AZ2051" i="1" s="1"/>
  <c r="AY2043" i="1"/>
  <c r="AZ2043" i="1" s="1"/>
  <c r="AY2035" i="1"/>
  <c r="AZ2035" i="1" s="1"/>
  <c r="AY2027" i="1"/>
  <c r="AZ2027" i="1" s="1"/>
  <c r="AY2019" i="1"/>
  <c r="AZ2019" i="1" s="1"/>
  <c r="AY3040" i="1"/>
  <c r="AZ3040" i="1" s="1"/>
  <c r="AY3032" i="1"/>
  <c r="AZ3032" i="1" s="1"/>
  <c r="AY3024" i="1"/>
  <c r="AZ3024" i="1" s="1"/>
  <c r="AY3016" i="1"/>
  <c r="AZ3016" i="1" s="1"/>
  <c r="AY3008" i="1"/>
  <c r="AZ3008" i="1" s="1"/>
  <c r="AY3000" i="1"/>
  <c r="AZ3000" i="1" s="1"/>
  <c r="AY2992" i="1"/>
  <c r="AZ2992" i="1" s="1"/>
  <c r="AY2984" i="1"/>
  <c r="AZ2984" i="1" s="1"/>
  <c r="AY2976" i="1"/>
  <c r="AZ2976" i="1" s="1"/>
  <c r="AY2968" i="1"/>
  <c r="AZ2968" i="1" s="1"/>
  <c r="AY2960" i="1"/>
  <c r="AZ2960" i="1" s="1"/>
  <c r="AY2952" i="1"/>
  <c r="AZ2952" i="1" s="1"/>
  <c r="AY2944" i="1"/>
  <c r="AZ2944" i="1" s="1"/>
  <c r="AY2936" i="1"/>
  <c r="AZ2936" i="1" s="1"/>
  <c r="AY2928" i="1"/>
  <c r="AZ2928" i="1" s="1"/>
  <c r="AY2920" i="1"/>
  <c r="AZ2920" i="1" s="1"/>
  <c r="AY2912" i="1"/>
  <c r="AZ2912" i="1" s="1"/>
  <c r="AY2904" i="1"/>
  <c r="AZ2904" i="1" s="1"/>
  <c r="AY2896" i="1"/>
  <c r="AZ2896" i="1" s="1"/>
  <c r="AY2888" i="1"/>
  <c r="AZ2888" i="1" s="1"/>
  <c r="AY2880" i="1"/>
  <c r="AZ2880" i="1" s="1"/>
  <c r="AY2872" i="1"/>
  <c r="AZ2872" i="1" s="1"/>
  <c r="AY2864" i="1"/>
  <c r="AZ2864" i="1" s="1"/>
  <c r="AY2856" i="1"/>
  <c r="AZ2856" i="1" s="1"/>
  <c r="AY2848" i="1"/>
  <c r="AZ2848" i="1" s="1"/>
  <c r="AY2840" i="1"/>
  <c r="AZ2840" i="1" s="1"/>
  <c r="AY2832" i="1"/>
  <c r="AZ2832" i="1" s="1"/>
  <c r="AY2824" i="1"/>
  <c r="AZ2824" i="1" s="1"/>
  <c r="AY2816" i="1"/>
  <c r="AZ2816" i="1" s="1"/>
  <c r="AY2808" i="1"/>
  <c r="AZ2808" i="1" s="1"/>
  <c r="AY2800" i="1"/>
  <c r="AZ2800" i="1" s="1"/>
  <c r="AY2792" i="1"/>
  <c r="AZ2792" i="1" s="1"/>
  <c r="AY2784" i="1"/>
  <c r="AZ2784" i="1" s="1"/>
  <c r="AY2776" i="1"/>
  <c r="AZ2776" i="1" s="1"/>
  <c r="AY2768" i="1"/>
  <c r="AZ2768" i="1" s="1"/>
  <c r="AY2760" i="1"/>
  <c r="AZ2760" i="1" s="1"/>
  <c r="AY2752" i="1"/>
  <c r="AZ2752" i="1" s="1"/>
  <c r="AY2744" i="1"/>
  <c r="AZ2744" i="1" s="1"/>
  <c r="AY2736" i="1"/>
  <c r="AZ2736" i="1" s="1"/>
  <c r="AY2728" i="1"/>
  <c r="AZ2728" i="1" s="1"/>
  <c r="AY2720" i="1"/>
  <c r="AZ2720" i="1" s="1"/>
  <c r="AY2712" i="1"/>
  <c r="AZ2712" i="1" s="1"/>
  <c r="AY2704" i="1"/>
  <c r="AZ2704" i="1" s="1"/>
  <c r="AY2696" i="1"/>
  <c r="AZ2696" i="1" s="1"/>
  <c r="AY2688" i="1"/>
  <c r="AZ2688" i="1" s="1"/>
  <c r="AY2680" i="1"/>
  <c r="AZ2680" i="1" s="1"/>
  <c r="AY2672" i="1"/>
  <c r="AZ2672" i="1" s="1"/>
  <c r="AY2664" i="1"/>
  <c r="AZ2664" i="1" s="1"/>
  <c r="AY2656" i="1"/>
  <c r="AZ2656" i="1" s="1"/>
  <c r="AY2648" i="1"/>
  <c r="AZ2648" i="1" s="1"/>
  <c r="AY2640" i="1"/>
  <c r="AZ2640" i="1" s="1"/>
  <c r="AY2632" i="1"/>
  <c r="AZ2632" i="1" s="1"/>
  <c r="AY2624" i="1"/>
  <c r="AZ2624" i="1" s="1"/>
  <c r="AY2616" i="1"/>
  <c r="AZ2616" i="1" s="1"/>
  <c r="AY2608" i="1"/>
  <c r="AZ2608" i="1" s="1"/>
  <c r="AY2600" i="1"/>
  <c r="AZ2600" i="1" s="1"/>
  <c r="AY2592" i="1"/>
  <c r="AZ2592" i="1" s="1"/>
  <c r="AY2584" i="1"/>
  <c r="AZ2584" i="1" s="1"/>
  <c r="AY2576" i="1"/>
  <c r="AZ2576" i="1" s="1"/>
  <c r="AY2568" i="1"/>
  <c r="AZ2568" i="1" s="1"/>
  <c r="AY2560" i="1"/>
  <c r="AZ2560" i="1" s="1"/>
  <c r="AY2552" i="1"/>
  <c r="AZ2552" i="1" s="1"/>
  <c r="AY2544" i="1"/>
  <c r="AZ2544" i="1" s="1"/>
  <c r="AY2536" i="1"/>
  <c r="AZ2536" i="1" s="1"/>
  <c r="AY2528" i="1"/>
  <c r="AZ2528" i="1" s="1"/>
  <c r="AY2520" i="1"/>
  <c r="AZ2520" i="1" s="1"/>
  <c r="AY2512" i="1"/>
  <c r="AZ2512" i="1" s="1"/>
  <c r="AY2504" i="1"/>
  <c r="AZ2504" i="1" s="1"/>
  <c r="AY2496" i="1"/>
  <c r="AZ2496" i="1" s="1"/>
  <c r="AY2488" i="1"/>
  <c r="AZ2488" i="1" s="1"/>
  <c r="AY2480" i="1"/>
  <c r="AZ2480" i="1" s="1"/>
  <c r="AY2472" i="1"/>
  <c r="AZ2472" i="1" s="1"/>
  <c r="AY2464" i="1"/>
  <c r="AZ2464" i="1" s="1"/>
  <c r="AY2456" i="1"/>
  <c r="AZ2456" i="1" s="1"/>
  <c r="AY2448" i="1"/>
  <c r="AZ2448" i="1" s="1"/>
  <c r="AY2440" i="1"/>
  <c r="AZ2440" i="1" s="1"/>
  <c r="AY2432" i="1"/>
  <c r="AZ2432" i="1" s="1"/>
  <c r="AY2424" i="1"/>
  <c r="AZ2424" i="1" s="1"/>
  <c r="AY2416" i="1"/>
  <c r="AZ2416" i="1" s="1"/>
  <c r="AY2408" i="1"/>
  <c r="AZ2408" i="1" s="1"/>
  <c r="AY2400" i="1"/>
  <c r="AZ2400" i="1" s="1"/>
  <c r="AY2392" i="1"/>
  <c r="AZ2392" i="1" s="1"/>
  <c r="AY2384" i="1"/>
  <c r="AZ2384" i="1" s="1"/>
  <c r="AY2376" i="1"/>
  <c r="AZ2376" i="1" s="1"/>
  <c r="AY2368" i="1"/>
  <c r="AZ2368" i="1" s="1"/>
  <c r="AY2360" i="1"/>
  <c r="AZ2360" i="1" s="1"/>
  <c r="AY2352" i="1"/>
  <c r="AZ2352" i="1" s="1"/>
  <c r="AY2344" i="1"/>
  <c r="AZ2344" i="1" s="1"/>
  <c r="AY2336" i="1"/>
  <c r="AZ2336" i="1" s="1"/>
  <c r="AY2328" i="1"/>
  <c r="AZ2328" i="1" s="1"/>
  <c r="AY2320" i="1"/>
  <c r="AZ2320" i="1" s="1"/>
  <c r="AY2312" i="1"/>
  <c r="AZ2312" i="1" s="1"/>
  <c r="AY2304" i="1"/>
  <c r="AZ2304" i="1" s="1"/>
  <c r="AY2296" i="1"/>
  <c r="AZ2296" i="1" s="1"/>
  <c r="AY2288" i="1"/>
  <c r="AZ2288" i="1" s="1"/>
  <c r="AY2280" i="1"/>
  <c r="AZ2280" i="1" s="1"/>
  <c r="AY2272" i="1"/>
  <c r="AZ2272" i="1" s="1"/>
  <c r="AY2264" i="1"/>
  <c r="AZ2264" i="1" s="1"/>
  <c r="AY2256" i="1"/>
  <c r="AZ2256" i="1" s="1"/>
  <c r="AY2248" i="1"/>
  <c r="AZ2248" i="1" s="1"/>
  <c r="AY2240" i="1"/>
  <c r="AZ2240" i="1" s="1"/>
  <c r="AY2232" i="1"/>
  <c r="AZ2232" i="1" s="1"/>
  <c r="AY2224" i="1"/>
  <c r="AZ2224" i="1" s="1"/>
  <c r="AY2216" i="1"/>
  <c r="AZ2216" i="1" s="1"/>
  <c r="AY2208" i="1"/>
  <c r="AZ2208" i="1" s="1"/>
  <c r="AY2200" i="1"/>
  <c r="AZ2200" i="1" s="1"/>
  <c r="AY2192" i="1"/>
  <c r="AZ2192" i="1" s="1"/>
  <c r="AY2184" i="1"/>
  <c r="AZ2184" i="1" s="1"/>
  <c r="AY2176" i="1"/>
  <c r="AZ2176" i="1" s="1"/>
  <c r="AY2168" i="1"/>
  <c r="AZ2168" i="1" s="1"/>
  <c r="AY2160" i="1"/>
  <c r="AZ2160" i="1" s="1"/>
  <c r="AY2152" i="1"/>
  <c r="AZ2152" i="1" s="1"/>
  <c r="AY2144" i="1"/>
  <c r="AZ2144" i="1" s="1"/>
  <c r="AY2136" i="1"/>
  <c r="AZ2136" i="1" s="1"/>
  <c r="AY2128" i="1"/>
  <c r="AZ2128" i="1" s="1"/>
  <c r="AY2120" i="1"/>
  <c r="AZ2120" i="1" s="1"/>
  <c r="AY2112" i="1"/>
  <c r="AZ2112" i="1" s="1"/>
  <c r="AY2104" i="1"/>
  <c r="AZ2104" i="1" s="1"/>
  <c r="AY2096" i="1"/>
  <c r="AZ2096" i="1" s="1"/>
  <c r="AY2088" i="1"/>
  <c r="AZ2088" i="1" s="1"/>
  <c r="AY2080" i="1"/>
  <c r="AZ2080" i="1" s="1"/>
  <c r="AY2072" i="1"/>
  <c r="AZ2072" i="1" s="1"/>
  <c r="AY2064" i="1"/>
  <c r="AZ2064" i="1" s="1"/>
  <c r="AY2056" i="1"/>
  <c r="AZ2056" i="1" s="1"/>
  <c r="AY2048" i="1"/>
  <c r="AZ2048" i="1" s="1"/>
  <c r="AY2040" i="1"/>
  <c r="AZ2040" i="1" s="1"/>
  <c r="AY2032" i="1"/>
  <c r="AZ2032" i="1" s="1"/>
  <c r="AY2024" i="1"/>
  <c r="AZ2024" i="1" s="1"/>
  <c r="AY2011" i="1"/>
  <c r="AZ2011" i="1" s="1"/>
  <c r="AY2003" i="1"/>
  <c r="AZ2003" i="1" s="1"/>
  <c r="AY1995" i="1"/>
  <c r="AZ1995" i="1" s="1"/>
  <c r="AY1987" i="1"/>
  <c r="AZ1987" i="1" s="1"/>
  <c r="AY1979" i="1"/>
  <c r="AZ1979" i="1" s="1"/>
  <c r="AY1971" i="1"/>
  <c r="AZ1971" i="1" s="1"/>
  <c r="AY1963" i="1"/>
  <c r="AZ1963" i="1" s="1"/>
  <c r="AY1955" i="1"/>
  <c r="AZ1955" i="1" s="1"/>
  <c r="AY1947" i="1"/>
  <c r="AZ1947" i="1" s="1"/>
  <c r="AY1939" i="1"/>
  <c r="AZ1939" i="1" s="1"/>
  <c r="AY1931" i="1"/>
  <c r="AZ1931" i="1" s="1"/>
  <c r="AY1923" i="1"/>
  <c r="AZ1923" i="1" s="1"/>
  <c r="AY1915" i="1"/>
  <c r="AZ1915" i="1" s="1"/>
  <c r="AY1907" i="1"/>
  <c r="AZ1907" i="1" s="1"/>
  <c r="AY1899" i="1"/>
  <c r="AZ1899" i="1" s="1"/>
  <c r="AY1891" i="1"/>
  <c r="AZ1891" i="1" s="1"/>
  <c r="AY1883" i="1"/>
  <c r="AZ1883" i="1" s="1"/>
  <c r="AY1875" i="1"/>
  <c r="AZ1875" i="1" s="1"/>
  <c r="AY1867" i="1"/>
  <c r="AZ1867" i="1" s="1"/>
  <c r="AY1859" i="1"/>
  <c r="AZ1859" i="1" s="1"/>
  <c r="AY1851" i="1"/>
  <c r="AZ1851" i="1" s="1"/>
  <c r="AY1843" i="1"/>
  <c r="AZ1843" i="1" s="1"/>
  <c r="AY1835" i="1"/>
  <c r="AZ1835" i="1" s="1"/>
  <c r="AY1827" i="1"/>
  <c r="AZ1827" i="1" s="1"/>
  <c r="AY1819" i="1"/>
  <c r="AZ1819" i="1" s="1"/>
  <c r="AY1811" i="1"/>
  <c r="AZ1811" i="1" s="1"/>
  <c r="AY1803" i="1"/>
  <c r="AZ1803" i="1" s="1"/>
  <c r="AY1795" i="1"/>
  <c r="AZ1795" i="1" s="1"/>
  <c r="AY1787" i="1"/>
  <c r="AZ1787" i="1" s="1"/>
  <c r="AY1779" i="1"/>
  <c r="AZ1779" i="1" s="1"/>
  <c r="AY1771" i="1"/>
  <c r="AZ1771" i="1" s="1"/>
  <c r="AY1763" i="1"/>
  <c r="AZ1763" i="1" s="1"/>
  <c r="AY1755" i="1"/>
  <c r="AZ1755" i="1" s="1"/>
  <c r="AY1747" i="1"/>
  <c r="AZ1747" i="1" s="1"/>
  <c r="AY1739" i="1"/>
  <c r="AZ1739" i="1" s="1"/>
  <c r="AY1731" i="1"/>
  <c r="AZ1731" i="1" s="1"/>
  <c r="AY1723" i="1"/>
  <c r="AZ1723" i="1" s="1"/>
  <c r="AY1715" i="1"/>
  <c r="AZ1715" i="1" s="1"/>
  <c r="AY1707" i="1"/>
  <c r="AZ1707" i="1" s="1"/>
  <c r="AY1699" i="1"/>
  <c r="AZ1699" i="1" s="1"/>
  <c r="AY1691" i="1"/>
  <c r="AZ1691" i="1" s="1"/>
  <c r="AY1683" i="1"/>
  <c r="AZ1683" i="1" s="1"/>
  <c r="AY1675" i="1"/>
  <c r="AZ1675" i="1" s="1"/>
  <c r="AY1667" i="1"/>
  <c r="AZ1667" i="1" s="1"/>
  <c r="AY1659" i="1"/>
  <c r="AZ1659" i="1" s="1"/>
  <c r="AY1651" i="1"/>
  <c r="AZ1651" i="1" s="1"/>
  <c r="AY1643" i="1"/>
  <c r="AZ1643" i="1" s="1"/>
  <c r="AY1635" i="1"/>
  <c r="AZ1635" i="1" s="1"/>
  <c r="AY1627" i="1"/>
  <c r="AZ1627" i="1" s="1"/>
  <c r="AY1619" i="1"/>
  <c r="AZ1619" i="1" s="1"/>
  <c r="AY1611" i="1"/>
  <c r="AZ1611" i="1" s="1"/>
  <c r="AY1603" i="1"/>
  <c r="AZ1603" i="1" s="1"/>
  <c r="AY1595" i="1"/>
  <c r="AZ1595" i="1" s="1"/>
  <c r="AY1587" i="1"/>
  <c r="AZ1587" i="1" s="1"/>
  <c r="AY1579" i="1"/>
  <c r="AZ1579" i="1" s="1"/>
  <c r="AY1571" i="1"/>
  <c r="AZ1571" i="1" s="1"/>
  <c r="AY1563" i="1"/>
  <c r="AZ1563" i="1" s="1"/>
  <c r="AY1555" i="1"/>
  <c r="AZ1555" i="1" s="1"/>
  <c r="AY1547" i="1"/>
  <c r="AZ1547" i="1" s="1"/>
  <c r="AY1539" i="1"/>
  <c r="AZ1539" i="1" s="1"/>
  <c r="AY1531" i="1"/>
  <c r="AZ1531" i="1" s="1"/>
  <c r="AY1523" i="1"/>
  <c r="AZ1523" i="1" s="1"/>
  <c r="AY1515" i="1"/>
  <c r="AZ1515" i="1" s="1"/>
  <c r="AY1507" i="1"/>
  <c r="AZ1507" i="1" s="1"/>
  <c r="AY1499" i="1"/>
  <c r="AZ1499" i="1" s="1"/>
  <c r="AY1491" i="1"/>
  <c r="AZ1491" i="1" s="1"/>
  <c r="AY1483" i="1"/>
  <c r="AZ1483" i="1" s="1"/>
  <c r="AY1475" i="1"/>
  <c r="AZ1475" i="1" s="1"/>
  <c r="AY1467" i="1"/>
  <c r="AZ1467" i="1" s="1"/>
  <c r="AY1459" i="1"/>
  <c r="AZ1459" i="1" s="1"/>
  <c r="AY1451" i="1"/>
  <c r="AZ1451" i="1" s="1"/>
  <c r="AY1443" i="1"/>
  <c r="AZ1443" i="1" s="1"/>
  <c r="AY1435" i="1"/>
  <c r="AZ1435" i="1" s="1"/>
  <c r="AY1427" i="1"/>
  <c r="AZ1427" i="1" s="1"/>
  <c r="AY1419" i="1"/>
  <c r="AZ1419" i="1" s="1"/>
  <c r="AY1411" i="1"/>
  <c r="AZ1411" i="1" s="1"/>
  <c r="AY1403" i="1"/>
  <c r="AZ1403" i="1" s="1"/>
  <c r="AY1395" i="1"/>
  <c r="AZ1395" i="1" s="1"/>
  <c r="AY1387" i="1"/>
  <c r="AZ1387" i="1" s="1"/>
  <c r="AY1379" i="1"/>
  <c r="AZ1379" i="1" s="1"/>
  <c r="AY1371" i="1"/>
  <c r="AZ1371" i="1" s="1"/>
  <c r="AY1363" i="1"/>
  <c r="AZ1363" i="1" s="1"/>
  <c r="AY1355" i="1"/>
  <c r="AZ1355" i="1" s="1"/>
  <c r="AY1347" i="1"/>
  <c r="AZ1347" i="1" s="1"/>
  <c r="AY1339" i="1"/>
  <c r="AZ1339" i="1" s="1"/>
  <c r="AY1331" i="1"/>
  <c r="AZ1331" i="1" s="1"/>
  <c r="AY1323" i="1"/>
  <c r="AZ1323" i="1" s="1"/>
  <c r="AY1315" i="1"/>
  <c r="AZ1315" i="1" s="1"/>
  <c r="AY1307" i="1"/>
  <c r="AZ1307" i="1" s="1"/>
  <c r="AY1299" i="1"/>
  <c r="AZ1299" i="1" s="1"/>
  <c r="AY1291" i="1"/>
  <c r="AZ1291" i="1" s="1"/>
  <c r="AY1283" i="1"/>
  <c r="AZ1283" i="1" s="1"/>
  <c r="AY1275" i="1"/>
  <c r="AZ1275" i="1" s="1"/>
  <c r="AY1267" i="1"/>
  <c r="AZ1267" i="1" s="1"/>
  <c r="AY1259" i="1"/>
  <c r="AZ1259" i="1" s="1"/>
  <c r="AY1251" i="1"/>
  <c r="AZ1251" i="1" s="1"/>
  <c r="AY1243" i="1"/>
  <c r="AZ1243" i="1" s="1"/>
  <c r="AY1235" i="1"/>
  <c r="AZ1235" i="1" s="1"/>
  <c r="AY1227" i="1"/>
  <c r="AZ1227" i="1" s="1"/>
  <c r="AY1219" i="1"/>
  <c r="AZ1219" i="1" s="1"/>
  <c r="AY1211" i="1"/>
  <c r="AZ1211" i="1" s="1"/>
  <c r="AY1203" i="1"/>
  <c r="AZ1203" i="1" s="1"/>
  <c r="AY1195" i="1"/>
  <c r="AZ1195" i="1" s="1"/>
  <c r="AY1187" i="1"/>
  <c r="AZ1187" i="1" s="1"/>
  <c r="AY1179" i="1"/>
  <c r="AZ1179" i="1" s="1"/>
  <c r="AY1171" i="1"/>
  <c r="AZ1171" i="1" s="1"/>
  <c r="AY1163" i="1"/>
  <c r="AZ1163" i="1" s="1"/>
  <c r="AY1155" i="1"/>
  <c r="AZ1155" i="1" s="1"/>
  <c r="AY1147" i="1"/>
  <c r="AZ1147" i="1" s="1"/>
  <c r="AY1139" i="1"/>
  <c r="AZ1139" i="1" s="1"/>
  <c r="AY1131" i="1"/>
  <c r="AZ1131" i="1" s="1"/>
  <c r="AY1123" i="1"/>
  <c r="AZ1123" i="1" s="1"/>
  <c r="AY1115" i="1"/>
  <c r="AZ1115" i="1" s="1"/>
  <c r="AY1107" i="1"/>
  <c r="AZ1107" i="1" s="1"/>
  <c r="AY1099" i="1"/>
  <c r="AZ1099" i="1" s="1"/>
  <c r="AY1091" i="1"/>
  <c r="AZ1091" i="1" s="1"/>
  <c r="AY1083" i="1"/>
  <c r="AZ1083" i="1" s="1"/>
  <c r="AY1075" i="1"/>
  <c r="AZ1075" i="1" s="1"/>
  <c r="AY1067" i="1"/>
  <c r="AZ1067" i="1" s="1"/>
  <c r="AY1059" i="1"/>
  <c r="AZ1059" i="1" s="1"/>
  <c r="AY1051" i="1"/>
  <c r="AZ1051" i="1" s="1"/>
  <c r="AY1043" i="1"/>
  <c r="AZ1043" i="1" s="1"/>
  <c r="AY1035" i="1"/>
  <c r="AZ1035" i="1" s="1"/>
  <c r="AY1027" i="1"/>
  <c r="AZ1027" i="1" s="1"/>
  <c r="AY1019" i="1"/>
  <c r="AZ1019" i="1" s="1"/>
  <c r="AY1011" i="1"/>
  <c r="AZ1011" i="1" s="1"/>
  <c r="AY1003" i="1"/>
  <c r="AZ1003" i="1" s="1"/>
  <c r="AY995" i="1"/>
  <c r="AZ995" i="1" s="1"/>
  <c r="AY2016" i="1"/>
  <c r="AZ2016" i="1" s="1"/>
  <c r="AY2008" i="1"/>
  <c r="AZ2008" i="1" s="1"/>
  <c r="AY2000" i="1"/>
  <c r="AZ2000" i="1" s="1"/>
  <c r="AY1992" i="1"/>
  <c r="AZ1992" i="1" s="1"/>
  <c r="AY1984" i="1"/>
  <c r="AZ1984" i="1" s="1"/>
  <c r="AY1976" i="1"/>
  <c r="AZ1976" i="1" s="1"/>
  <c r="AY1968" i="1"/>
  <c r="AZ1968" i="1" s="1"/>
  <c r="AY1960" i="1"/>
  <c r="AZ1960" i="1" s="1"/>
  <c r="AY1952" i="1"/>
  <c r="AZ1952" i="1" s="1"/>
  <c r="AY1944" i="1"/>
  <c r="AZ1944" i="1" s="1"/>
  <c r="AY1936" i="1"/>
  <c r="AZ1936" i="1" s="1"/>
  <c r="AY1928" i="1"/>
  <c r="AZ1928" i="1" s="1"/>
  <c r="AY1920" i="1"/>
  <c r="AZ1920" i="1" s="1"/>
  <c r="AY1912" i="1"/>
  <c r="AZ1912" i="1" s="1"/>
  <c r="AY1904" i="1"/>
  <c r="AZ1904" i="1" s="1"/>
  <c r="AY1896" i="1"/>
  <c r="AZ1896" i="1" s="1"/>
  <c r="AY1888" i="1"/>
  <c r="AZ1888" i="1" s="1"/>
  <c r="AY1880" i="1"/>
  <c r="AZ1880" i="1" s="1"/>
  <c r="AY1872" i="1"/>
  <c r="AZ1872" i="1" s="1"/>
  <c r="AY1864" i="1"/>
  <c r="AZ1864" i="1" s="1"/>
  <c r="AY1856" i="1"/>
  <c r="AZ1856" i="1" s="1"/>
  <c r="AY1848" i="1"/>
  <c r="AZ1848" i="1" s="1"/>
  <c r="AY1840" i="1"/>
  <c r="AZ1840" i="1" s="1"/>
  <c r="AY1832" i="1"/>
  <c r="AZ1832" i="1" s="1"/>
  <c r="AY1824" i="1"/>
  <c r="AZ1824" i="1" s="1"/>
  <c r="AY1816" i="1"/>
  <c r="AZ1816" i="1" s="1"/>
  <c r="AY1808" i="1"/>
  <c r="AZ1808" i="1" s="1"/>
  <c r="AY1800" i="1"/>
  <c r="AZ1800" i="1" s="1"/>
  <c r="AY1792" i="1"/>
  <c r="AZ1792" i="1" s="1"/>
  <c r="AY1784" i="1"/>
  <c r="AZ1784" i="1" s="1"/>
  <c r="AY1776" i="1"/>
  <c r="AZ1776" i="1" s="1"/>
  <c r="AY1768" i="1"/>
  <c r="AZ1768" i="1" s="1"/>
  <c r="AY1760" i="1"/>
  <c r="AZ1760" i="1" s="1"/>
  <c r="AY1752" i="1"/>
  <c r="AZ1752" i="1" s="1"/>
  <c r="AY1744" i="1"/>
  <c r="AZ1744" i="1" s="1"/>
  <c r="AY1736" i="1"/>
  <c r="AZ1736" i="1" s="1"/>
  <c r="AY1728" i="1"/>
  <c r="AZ1728" i="1" s="1"/>
  <c r="AY1720" i="1"/>
  <c r="AZ1720" i="1" s="1"/>
  <c r="AY1712" i="1"/>
  <c r="AZ1712" i="1" s="1"/>
  <c r="AY1704" i="1"/>
  <c r="AZ1704" i="1" s="1"/>
  <c r="AY1696" i="1"/>
  <c r="AZ1696" i="1" s="1"/>
  <c r="AY1688" i="1"/>
  <c r="AZ1688" i="1" s="1"/>
  <c r="AY1680" i="1"/>
  <c r="AZ1680" i="1" s="1"/>
  <c r="AY1672" i="1"/>
  <c r="AZ1672" i="1" s="1"/>
  <c r="AY1664" i="1"/>
  <c r="AZ1664" i="1" s="1"/>
  <c r="AY1656" i="1"/>
  <c r="AZ1656" i="1" s="1"/>
  <c r="AY1648" i="1"/>
  <c r="AZ1648" i="1" s="1"/>
  <c r="AY1640" i="1"/>
  <c r="AZ1640" i="1" s="1"/>
  <c r="AY1632" i="1"/>
  <c r="AZ1632" i="1" s="1"/>
  <c r="AY1624" i="1"/>
  <c r="AZ1624" i="1" s="1"/>
  <c r="AY1616" i="1"/>
  <c r="AZ1616" i="1" s="1"/>
  <c r="AY1608" i="1"/>
  <c r="AZ1608" i="1" s="1"/>
  <c r="AY1600" i="1"/>
  <c r="AZ1600" i="1" s="1"/>
  <c r="AY1592" i="1"/>
  <c r="AZ1592" i="1" s="1"/>
  <c r="AY1584" i="1"/>
  <c r="AZ1584" i="1" s="1"/>
  <c r="AY1576" i="1"/>
  <c r="AZ1576" i="1" s="1"/>
  <c r="AY1568" i="1"/>
  <c r="AZ1568" i="1" s="1"/>
  <c r="AY1560" i="1"/>
  <c r="AZ1560" i="1" s="1"/>
  <c r="AY1552" i="1"/>
  <c r="AZ1552" i="1" s="1"/>
  <c r="AY1544" i="1"/>
  <c r="AZ1544" i="1" s="1"/>
  <c r="AY1536" i="1"/>
  <c r="AZ1536" i="1" s="1"/>
  <c r="AY1528" i="1"/>
  <c r="AZ1528" i="1" s="1"/>
  <c r="AY1520" i="1"/>
  <c r="AZ1520" i="1" s="1"/>
  <c r="AY1512" i="1"/>
  <c r="AZ1512" i="1" s="1"/>
  <c r="AY1504" i="1"/>
  <c r="AZ1504" i="1" s="1"/>
  <c r="AY1496" i="1"/>
  <c r="AZ1496" i="1" s="1"/>
  <c r="AY1488" i="1"/>
  <c r="AZ1488" i="1" s="1"/>
  <c r="AY1480" i="1"/>
  <c r="AZ1480" i="1" s="1"/>
  <c r="AY1472" i="1"/>
  <c r="AZ1472" i="1" s="1"/>
  <c r="AY1464" i="1"/>
  <c r="AZ1464" i="1" s="1"/>
  <c r="AY1456" i="1"/>
  <c r="AZ1456" i="1" s="1"/>
  <c r="AY1448" i="1"/>
  <c r="AZ1448" i="1" s="1"/>
  <c r="AY1440" i="1"/>
  <c r="AZ1440" i="1" s="1"/>
  <c r="AY1432" i="1"/>
  <c r="AZ1432" i="1" s="1"/>
  <c r="AY1424" i="1"/>
  <c r="AZ1424" i="1" s="1"/>
  <c r="AY1416" i="1"/>
  <c r="AZ1416" i="1" s="1"/>
  <c r="AY1408" i="1"/>
  <c r="AZ1408" i="1" s="1"/>
  <c r="AY1400" i="1"/>
  <c r="AZ1400" i="1" s="1"/>
  <c r="AY1392" i="1"/>
  <c r="AZ1392" i="1" s="1"/>
  <c r="AY1384" i="1"/>
  <c r="AZ1384" i="1" s="1"/>
  <c r="AY1376" i="1"/>
  <c r="AZ1376" i="1" s="1"/>
  <c r="AY1368" i="1"/>
  <c r="AZ1368" i="1" s="1"/>
  <c r="AY1360" i="1"/>
  <c r="AZ1360" i="1" s="1"/>
  <c r="AY1352" i="1"/>
  <c r="AZ1352" i="1" s="1"/>
  <c r="AY1344" i="1"/>
  <c r="AZ1344" i="1" s="1"/>
  <c r="AY1336" i="1"/>
  <c r="AZ1336" i="1" s="1"/>
  <c r="AY1328" i="1"/>
  <c r="AZ1328" i="1" s="1"/>
  <c r="AY1320" i="1"/>
  <c r="AZ1320" i="1" s="1"/>
  <c r="AY1312" i="1"/>
  <c r="AZ1312" i="1" s="1"/>
  <c r="AY1304" i="1"/>
  <c r="AZ1304" i="1" s="1"/>
  <c r="AY1296" i="1"/>
  <c r="AZ1296" i="1" s="1"/>
  <c r="AY1288" i="1"/>
  <c r="AZ1288" i="1" s="1"/>
  <c r="AY1280" i="1"/>
  <c r="AZ1280" i="1" s="1"/>
  <c r="AY1272" i="1"/>
  <c r="AZ1272" i="1" s="1"/>
  <c r="AY1264" i="1"/>
  <c r="AZ1264" i="1" s="1"/>
  <c r="AY1256" i="1"/>
  <c r="AZ1256" i="1" s="1"/>
  <c r="AY1248" i="1"/>
  <c r="AZ1248" i="1" s="1"/>
  <c r="AY1240" i="1"/>
  <c r="AZ1240" i="1" s="1"/>
  <c r="AY1232" i="1"/>
  <c r="AZ1232" i="1" s="1"/>
  <c r="AY1224" i="1"/>
  <c r="AZ1224" i="1" s="1"/>
  <c r="AY1216" i="1"/>
  <c r="AZ1216" i="1" s="1"/>
  <c r="AY1208" i="1"/>
  <c r="AZ1208" i="1" s="1"/>
  <c r="AY1200" i="1"/>
  <c r="AZ1200" i="1" s="1"/>
  <c r="AY1192" i="1"/>
  <c r="AZ1192" i="1" s="1"/>
  <c r="AY1184" i="1"/>
  <c r="AZ1184" i="1" s="1"/>
  <c r="AY1176" i="1"/>
  <c r="AZ1176" i="1" s="1"/>
  <c r="AY1168" i="1"/>
  <c r="AZ1168" i="1" s="1"/>
  <c r="AY1160" i="1"/>
  <c r="AZ1160" i="1" s="1"/>
  <c r="AY1152" i="1"/>
  <c r="AZ1152" i="1" s="1"/>
  <c r="AY1144" i="1"/>
  <c r="AZ1144" i="1" s="1"/>
  <c r="AY1136" i="1"/>
  <c r="AZ1136" i="1" s="1"/>
  <c r="AY1128" i="1"/>
  <c r="AZ1128" i="1" s="1"/>
  <c r="AY1120" i="1"/>
  <c r="AZ1120" i="1" s="1"/>
  <c r="AY1112" i="1"/>
  <c r="AZ1112" i="1" s="1"/>
  <c r="AY1104" i="1"/>
  <c r="AZ1104" i="1" s="1"/>
  <c r="AY1096" i="1"/>
  <c r="AZ1096" i="1" s="1"/>
  <c r="AY1088" i="1"/>
  <c r="AZ1088" i="1" s="1"/>
  <c r="AY1080" i="1"/>
  <c r="AZ1080" i="1" s="1"/>
  <c r="AY1072" i="1"/>
  <c r="AZ1072" i="1" s="1"/>
  <c r="AY1064" i="1"/>
  <c r="AZ1064" i="1" s="1"/>
  <c r="AY1056" i="1"/>
  <c r="AZ1056" i="1" s="1"/>
  <c r="AY1048" i="1"/>
  <c r="AZ1048" i="1" s="1"/>
  <c r="AY1040" i="1"/>
  <c r="AZ1040" i="1" s="1"/>
  <c r="AY1032" i="1"/>
  <c r="AZ1032" i="1" s="1"/>
  <c r="AY1024" i="1"/>
  <c r="AZ1024" i="1" s="1"/>
  <c r="AY1016" i="1"/>
  <c r="AZ1016" i="1" s="1"/>
  <c r="AY1008" i="1"/>
  <c r="AZ1008" i="1" s="1"/>
  <c r="AY1000" i="1"/>
  <c r="AZ1000" i="1" s="1"/>
  <c r="AY992" i="1"/>
  <c r="AZ992" i="1" s="1"/>
  <c r="AY984" i="1"/>
  <c r="AZ984" i="1" s="1"/>
  <c r="AY976" i="1"/>
  <c r="AZ976" i="1" s="1"/>
  <c r="AY968" i="1"/>
  <c r="AZ968" i="1" s="1"/>
  <c r="AY960" i="1"/>
  <c r="AZ960" i="1" s="1"/>
  <c r="AY952" i="1"/>
  <c r="AZ952" i="1" s="1"/>
  <c r="AY944" i="1"/>
  <c r="AZ944" i="1" s="1"/>
  <c r="AY936" i="1"/>
  <c r="AZ936" i="1" s="1"/>
  <c r="AY928" i="1"/>
  <c r="AZ928" i="1" s="1"/>
  <c r="AY920" i="1"/>
  <c r="AZ920" i="1" s="1"/>
  <c r="AY912" i="1"/>
  <c r="AZ912" i="1" s="1"/>
  <c r="AY904" i="1"/>
  <c r="AZ904" i="1" s="1"/>
  <c r="AY896" i="1"/>
  <c r="AZ896" i="1" s="1"/>
  <c r="AY888" i="1"/>
  <c r="AZ888" i="1" s="1"/>
  <c r="AY880" i="1"/>
  <c r="AZ880" i="1" s="1"/>
  <c r="AY872" i="1"/>
  <c r="AZ872" i="1" s="1"/>
  <c r="AY864" i="1"/>
  <c r="AZ864" i="1" s="1"/>
  <c r="AY856" i="1"/>
  <c r="AZ856" i="1" s="1"/>
  <c r="AY848" i="1"/>
  <c r="AZ848" i="1" s="1"/>
  <c r="AY840" i="1"/>
  <c r="AZ840" i="1" s="1"/>
  <c r="AY832" i="1"/>
  <c r="AZ832" i="1" s="1"/>
  <c r="AY824" i="1"/>
  <c r="AZ824" i="1" s="1"/>
  <c r="AY816" i="1"/>
  <c r="AZ816" i="1" s="1"/>
  <c r="AY808" i="1"/>
  <c r="AZ808" i="1" s="1"/>
  <c r="AY800" i="1"/>
  <c r="AZ800" i="1" s="1"/>
  <c r="AY792" i="1"/>
  <c r="AZ792" i="1" s="1"/>
  <c r="AY784" i="1"/>
  <c r="AZ784" i="1" s="1"/>
  <c r="AY776" i="1"/>
  <c r="AZ776" i="1" s="1"/>
  <c r="AY768" i="1"/>
  <c r="AZ768" i="1" s="1"/>
  <c r="AY760" i="1"/>
  <c r="AZ760" i="1" s="1"/>
  <c r="AY752" i="1"/>
  <c r="AZ752" i="1" s="1"/>
  <c r="AY744" i="1"/>
  <c r="AZ744" i="1" s="1"/>
  <c r="AY736" i="1"/>
  <c r="AZ736" i="1" s="1"/>
  <c r="AY728" i="1"/>
  <c r="AZ728" i="1" s="1"/>
  <c r="AY720" i="1"/>
  <c r="AZ720" i="1" s="1"/>
  <c r="AY712" i="1"/>
  <c r="AZ712" i="1" s="1"/>
  <c r="AY704" i="1"/>
  <c r="AZ704" i="1" s="1"/>
  <c r="AY696" i="1"/>
  <c r="AZ696" i="1" s="1"/>
  <c r="AY688" i="1"/>
  <c r="AZ688" i="1" s="1"/>
  <c r="AY680" i="1"/>
  <c r="AZ680" i="1" s="1"/>
  <c r="AY672" i="1"/>
  <c r="AZ672" i="1" s="1"/>
  <c r="AY664" i="1"/>
  <c r="AZ664" i="1" s="1"/>
  <c r="AY656" i="1"/>
  <c r="AZ656" i="1" s="1"/>
  <c r="AY648" i="1"/>
  <c r="AZ648" i="1" s="1"/>
  <c r="AY640" i="1"/>
  <c r="AZ640" i="1" s="1"/>
  <c r="AY632" i="1"/>
  <c r="AZ632" i="1" s="1"/>
  <c r="AY624" i="1"/>
  <c r="AZ624" i="1" s="1"/>
  <c r="AY616" i="1"/>
  <c r="AZ616" i="1" s="1"/>
  <c r="AY608" i="1"/>
  <c r="AZ608" i="1" s="1"/>
  <c r="AY600" i="1"/>
  <c r="AZ600" i="1" s="1"/>
  <c r="AY592" i="1"/>
  <c r="AZ592" i="1" s="1"/>
  <c r="AY584" i="1"/>
  <c r="AZ584" i="1" s="1"/>
  <c r="AY575" i="1"/>
  <c r="AZ575" i="1" s="1"/>
  <c r="AY567" i="1"/>
  <c r="AZ567" i="1" s="1"/>
  <c r="AY559" i="1"/>
  <c r="AZ559" i="1" s="1"/>
  <c r="AY985" i="1"/>
  <c r="AZ985" i="1" s="1"/>
  <c r="AY977" i="1"/>
  <c r="AZ977" i="1" s="1"/>
  <c r="AY969" i="1"/>
  <c r="AZ969" i="1" s="1"/>
  <c r="AY961" i="1"/>
  <c r="AZ961" i="1" s="1"/>
  <c r="AY953" i="1"/>
  <c r="AZ953" i="1" s="1"/>
  <c r="AY945" i="1"/>
  <c r="AZ945" i="1" s="1"/>
  <c r="AY937" i="1"/>
  <c r="AZ937" i="1" s="1"/>
  <c r="AY929" i="1"/>
  <c r="AZ929" i="1" s="1"/>
  <c r="AY921" i="1"/>
  <c r="AZ921" i="1" s="1"/>
  <c r="AY913" i="1"/>
  <c r="AZ913" i="1" s="1"/>
  <c r="AY905" i="1"/>
  <c r="AZ905" i="1" s="1"/>
  <c r="AY897" i="1"/>
  <c r="AZ897" i="1" s="1"/>
  <c r="AY889" i="1"/>
  <c r="AZ889" i="1" s="1"/>
  <c r="AY881" i="1"/>
  <c r="AZ881" i="1" s="1"/>
  <c r="AY873" i="1"/>
  <c r="AZ873" i="1" s="1"/>
  <c r="AY865" i="1"/>
  <c r="AZ865" i="1" s="1"/>
  <c r="AY857" i="1"/>
  <c r="AZ857" i="1" s="1"/>
  <c r="AY849" i="1"/>
  <c r="AZ849" i="1" s="1"/>
  <c r="AY841" i="1"/>
  <c r="AZ841" i="1" s="1"/>
  <c r="AY833" i="1"/>
  <c r="AZ833" i="1" s="1"/>
  <c r="AY825" i="1"/>
  <c r="AZ825" i="1" s="1"/>
  <c r="AY817" i="1"/>
  <c r="AZ817" i="1" s="1"/>
  <c r="AY809" i="1"/>
  <c r="AZ809" i="1" s="1"/>
  <c r="AY801" i="1"/>
  <c r="AZ801" i="1" s="1"/>
  <c r="AY793" i="1"/>
  <c r="AZ793" i="1" s="1"/>
  <c r="AY785" i="1"/>
  <c r="AZ785" i="1" s="1"/>
  <c r="AY777" i="1"/>
  <c r="AZ777" i="1" s="1"/>
  <c r="AY769" i="1"/>
  <c r="AZ769" i="1" s="1"/>
  <c r="AY761" i="1"/>
  <c r="AZ761" i="1" s="1"/>
  <c r="AY753" i="1"/>
  <c r="AZ753" i="1" s="1"/>
  <c r="AY745" i="1"/>
  <c r="AZ745" i="1" s="1"/>
  <c r="AY737" i="1"/>
  <c r="AZ737" i="1" s="1"/>
  <c r="AY729" i="1"/>
  <c r="AZ729" i="1" s="1"/>
  <c r="AY721" i="1"/>
  <c r="AZ721" i="1" s="1"/>
  <c r="AY713" i="1"/>
  <c r="AZ713" i="1" s="1"/>
  <c r="AY705" i="1"/>
  <c r="AZ705" i="1" s="1"/>
  <c r="AY697" i="1"/>
  <c r="AZ697" i="1" s="1"/>
  <c r="AY689" i="1"/>
  <c r="AZ689" i="1" s="1"/>
  <c r="AY681" i="1"/>
  <c r="AZ681" i="1" s="1"/>
  <c r="AY673" i="1"/>
  <c r="AZ673" i="1" s="1"/>
  <c r="AY665" i="1"/>
  <c r="AZ665" i="1" s="1"/>
  <c r="AY657" i="1"/>
  <c r="AZ657" i="1" s="1"/>
  <c r="AY649" i="1"/>
  <c r="AZ649" i="1" s="1"/>
  <c r="AY641" i="1"/>
  <c r="AZ641" i="1" s="1"/>
  <c r="AY633" i="1"/>
  <c r="AZ633" i="1" s="1"/>
  <c r="AY625" i="1"/>
  <c r="AZ625" i="1" s="1"/>
  <c r="AY617" i="1"/>
  <c r="AZ617" i="1" s="1"/>
  <c r="AY609" i="1"/>
  <c r="AZ609" i="1" s="1"/>
  <c r="AY601" i="1"/>
  <c r="AZ601" i="1" s="1"/>
  <c r="AY593" i="1"/>
  <c r="AZ593" i="1" s="1"/>
  <c r="AY585" i="1"/>
  <c r="AZ585" i="1" s="1"/>
  <c r="AY578" i="1"/>
  <c r="AZ578" i="1" s="1"/>
  <c r="AY570" i="1"/>
  <c r="AZ570" i="1" s="1"/>
  <c r="AY562" i="1"/>
  <c r="AZ562" i="1" s="1"/>
  <c r="AY554" i="1"/>
  <c r="AZ554" i="1" s="1"/>
  <c r="AY546" i="1"/>
  <c r="AZ546" i="1" s="1"/>
  <c r="AY538" i="1"/>
  <c r="AZ538" i="1" s="1"/>
  <c r="AY530" i="1"/>
  <c r="AZ530" i="1" s="1"/>
  <c r="AY518" i="1"/>
  <c r="AZ518" i="1" s="1"/>
  <c r="AY502" i="1"/>
  <c r="AZ502" i="1" s="1"/>
  <c r="AY486" i="1"/>
  <c r="AZ486" i="1" s="1"/>
  <c r="AY470" i="1"/>
  <c r="AY457" i="1"/>
  <c r="AY449" i="1"/>
  <c r="AY433" i="1"/>
  <c r="AY425" i="1"/>
  <c r="AZ425" i="1" s="1"/>
  <c r="AY417" i="1"/>
  <c r="AZ417" i="1" s="1"/>
  <c r="AY409" i="1"/>
  <c r="AY401" i="1"/>
  <c r="AY393" i="1"/>
  <c r="AY385" i="1"/>
  <c r="AZ385" i="1" s="1"/>
  <c r="AY377" i="1"/>
  <c r="AZ377" i="1" s="1"/>
  <c r="AY369" i="1"/>
  <c r="AZ369" i="1" s="1"/>
  <c r="AY361" i="1"/>
  <c r="AZ361" i="1" s="1"/>
  <c r="AY353" i="1"/>
  <c r="AZ353" i="1" s="1"/>
  <c r="AY345" i="1"/>
  <c r="AZ345" i="1" s="1"/>
  <c r="AY337" i="1"/>
  <c r="AZ337" i="1" s="1"/>
  <c r="AY324" i="1"/>
  <c r="AZ324" i="1" s="1"/>
  <c r="AY308" i="1"/>
  <c r="AZ308" i="1" s="1"/>
  <c r="AY299" i="1"/>
  <c r="AY291" i="1"/>
  <c r="AZ291" i="1" s="1"/>
  <c r="AY283" i="1"/>
  <c r="AZ283" i="1" s="1"/>
  <c r="AY275" i="1"/>
  <c r="AZ275" i="1" s="1"/>
  <c r="AY259" i="1"/>
  <c r="AZ259" i="1" s="1"/>
  <c r="AY251" i="1"/>
  <c r="AY243" i="1"/>
  <c r="AY235" i="1"/>
  <c r="AY227" i="1"/>
  <c r="AY211" i="1"/>
  <c r="AZ211" i="1" s="1"/>
  <c r="AY203" i="1"/>
  <c r="AZ203" i="1" s="1"/>
  <c r="AY195" i="1"/>
  <c r="AZ195" i="1" s="1"/>
  <c r="AY163" i="1"/>
  <c r="AZ163" i="1" s="1"/>
  <c r="AY147" i="1"/>
  <c r="AZ147" i="1" s="1"/>
  <c r="AY131" i="1"/>
  <c r="AZ131" i="1" s="1"/>
  <c r="AY99" i="1"/>
  <c r="AZ99" i="1" s="1"/>
  <c r="AY551" i="1"/>
  <c r="AZ551" i="1" s="1"/>
  <c r="AY543" i="1"/>
  <c r="AZ543" i="1" s="1"/>
  <c r="AY535" i="1"/>
  <c r="AZ535" i="1" s="1"/>
  <c r="AY527" i="1"/>
  <c r="AZ527" i="1" s="1"/>
  <c r="AY512" i="1"/>
  <c r="AZ512" i="1" s="1"/>
  <c r="AY480" i="1"/>
  <c r="AZ480" i="1" s="1"/>
  <c r="AY464" i="1"/>
  <c r="AZ464" i="1" s="1"/>
  <c r="AY454" i="1"/>
  <c r="AZ454" i="1" s="1"/>
  <c r="AY446" i="1"/>
  <c r="AZ446" i="1" s="1"/>
  <c r="AY438" i="1"/>
  <c r="AZ438" i="1" s="1"/>
  <c r="AY430" i="1"/>
  <c r="AZ430" i="1" s="1"/>
  <c r="AY266" i="1"/>
  <c r="AZ266" i="1" s="1"/>
  <c r="AY258" i="1"/>
  <c r="AZ258" i="1" s="1"/>
  <c r="AY250" i="1"/>
  <c r="AZ250" i="1" s="1"/>
  <c r="AY242" i="1"/>
  <c r="AZ242" i="1" s="1"/>
  <c r="AY234" i="1"/>
  <c r="AZ234" i="1" s="1"/>
  <c r="AY226" i="1"/>
  <c r="AZ226" i="1" s="1"/>
  <c r="AY210" i="1"/>
  <c r="AY202" i="1"/>
  <c r="AY194" i="1"/>
  <c r="AY186" i="1"/>
  <c r="AY177" i="1"/>
  <c r="AZ177" i="1" s="1"/>
  <c r="AY129" i="1"/>
  <c r="AY113" i="1"/>
  <c r="AZ113" i="1" s="1"/>
  <c r="AY97" i="1"/>
  <c r="AZ97" i="1" s="1"/>
  <c r="AY109" i="1"/>
  <c r="AZ109" i="1" s="1"/>
  <c r="AY125" i="1"/>
  <c r="AY141" i="1"/>
  <c r="AY157" i="1"/>
  <c r="AY173" i="1"/>
  <c r="AZ173" i="1" s="1"/>
  <c r="AY184" i="1"/>
  <c r="AY192" i="1"/>
  <c r="AY200" i="1"/>
  <c r="AY208" i="1"/>
  <c r="AY216" i="1"/>
  <c r="AZ216" i="1" s="1"/>
  <c r="AY224" i="1"/>
  <c r="AZ224" i="1" s="1"/>
  <c r="AY232" i="1"/>
  <c r="AZ232" i="1" s="1"/>
  <c r="AY240" i="1"/>
  <c r="AZ240" i="1" s="1"/>
  <c r="AY248" i="1"/>
  <c r="AZ248" i="1" s="1"/>
  <c r="AY256" i="1"/>
  <c r="AZ256" i="1" s="1"/>
  <c r="AY264" i="1"/>
  <c r="AY280" i="1"/>
  <c r="AZ280" i="1" s="1"/>
  <c r="AY288" i="1"/>
  <c r="AZ288" i="1" s="1"/>
  <c r="AY296" i="1"/>
  <c r="AZ296" i="1" s="1"/>
  <c r="AY304" i="1"/>
  <c r="AZ304" i="1" s="1"/>
  <c r="AY332" i="1"/>
  <c r="AZ332" i="1" s="1"/>
  <c r="AY340" i="1"/>
  <c r="AZ340" i="1" s="1"/>
  <c r="AY348" i="1"/>
  <c r="AZ348" i="1" s="1"/>
  <c r="AY356" i="1"/>
  <c r="AZ356" i="1" s="1"/>
  <c r="AY364" i="1"/>
  <c r="AZ364" i="1" s="1"/>
  <c r="AY372" i="1"/>
  <c r="AZ372" i="1" s="1"/>
  <c r="AY380" i="1"/>
  <c r="AZ380" i="1" s="1"/>
  <c r="AY388" i="1"/>
  <c r="AZ388" i="1" s="1"/>
  <c r="AY396" i="1"/>
  <c r="AZ396" i="1" s="1"/>
  <c r="AY404" i="1"/>
  <c r="AZ404" i="1" s="1"/>
  <c r="AY412" i="1"/>
  <c r="AZ412" i="1" s="1"/>
  <c r="AY420" i="1"/>
  <c r="AY436" i="1"/>
  <c r="AZ436" i="1" s="1"/>
  <c r="AY444" i="1"/>
  <c r="AZ444" i="1" s="1"/>
  <c r="AY452" i="1"/>
  <c r="AZ452" i="1" s="1"/>
  <c r="AY460" i="1"/>
  <c r="AZ460" i="1" s="1"/>
  <c r="AY476" i="1"/>
  <c r="AZ476" i="1" s="1"/>
  <c r="AY508" i="1"/>
  <c r="AZ508" i="1" s="1"/>
  <c r="AY524" i="1"/>
  <c r="AZ524" i="1" s="1"/>
  <c r="AY533" i="1"/>
  <c r="AZ533" i="1" s="1"/>
  <c r="AY541" i="1"/>
  <c r="AZ541" i="1" s="1"/>
  <c r="AY549" i="1"/>
  <c r="AZ549" i="1" s="1"/>
  <c r="AY95" i="1"/>
  <c r="AZ95" i="1" s="1"/>
  <c r="AY111" i="1"/>
  <c r="AZ111" i="1" s="1"/>
  <c r="AY127" i="1"/>
  <c r="AZ127" i="1" s="1"/>
  <c r="AY143" i="1"/>
  <c r="AZ143" i="1" s="1"/>
  <c r="AY159" i="1"/>
  <c r="AZ159" i="1" s="1"/>
  <c r="AY175" i="1"/>
  <c r="AY185" i="1"/>
  <c r="AZ185" i="1" s="1"/>
  <c r="AY193" i="1"/>
  <c r="AZ193" i="1" s="1"/>
  <c r="AY201" i="1"/>
  <c r="AZ201" i="1" s="1"/>
  <c r="AY209" i="1"/>
  <c r="AZ209" i="1" s="1"/>
  <c r="AY217" i="1"/>
  <c r="AZ217" i="1" s="1"/>
  <c r="AY225" i="1"/>
  <c r="AZ225" i="1" s="1"/>
  <c r="AY233" i="1"/>
  <c r="AY241" i="1"/>
  <c r="AY249" i="1"/>
  <c r="AY257" i="1"/>
  <c r="AY265" i="1"/>
  <c r="AZ265" i="1" s="1"/>
  <c r="AY273" i="1"/>
  <c r="AY281" i="1"/>
  <c r="AY289" i="1"/>
  <c r="AY297" i="1"/>
  <c r="AZ297" i="1" s="1"/>
  <c r="AY305" i="1"/>
  <c r="AZ305" i="1" s="1"/>
  <c r="AY320" i="1"/>
  <c r="AZ320" i="1" s="1"/>
  <c r="AY335" i="1"/>
  <c r="AY343" i="1"/>
  <c r="AY351" i="1"/>
  <c r="AY359" i="1"/>
  <c r="AZ359" i="1" s="1"/>
  <c r="AY367" i="1"/>
  <c r="AZ367" i="1" s="1"/>
  <c r="AY375" i="1"/>
  <c r="AY383" i="1"/>
  <c r="AZ383" i="1" s="1"/>
  <c r="AY391" i="1"/>
  <c r="AY399" i="1"/>
  <c r="AZ399" i="1" s="1"/>
  <c r="AY407" i="1"/>
  <c r="AZ407" i="1" s="1"/>
  <c r="AY415" i="1"/>
  <c r="AY423" i="1"/>
  <c r="AZ423" i="1" s="1"/>
  <c r="AY431" i="1"/>
  <c r="AZ431" i="1" s="1"/>
  <c r="AY439" i="1"/>
  <c r="AZ439" i="1" s="1"/>
  <c r="AY466" i="1"/>
  <c r="AY482" i="1"/>
  <c r="AZ482" i="1" s="1"/>
  <c r="AY498" i="1"/>
  <c r="AZ498" i="1" s="1"/>
  <c r="AY514" i="1"/>
  <c r="AZ514" i="1" s="1"/>
  <c r="AY528" i="1"/>
  <c r="AZ528" i="1" s="1"/>
  <c r="AY536" i="1"/>
  <c r="AZ536" i="1" s="1"/>
  <c r="AY544" i="1"/>
  <c r="AZ544" i="1" s="1"/>
  <c r="AY552" i="1"/>
  <c r="AZ552" i="1" s="1"/>
  <c r="AY560" i="1"/>
  <c r="AZ560" i="1" s="1"/>
  <c r="AY568" i="1"/>
  <c r="AZ568" i="1" s="1"/>
  <c r="AY576" i="1"/>
  <c r="AZ576" i="1" s="1"/>
  <c r="AY583" i="1"/>
  <c r="AZ583" i="1" s="1"/>
  <c r="AY591" i="1"/>
  <c r="AZ591" i="1" s="1"/>
  <c r="AY599" i="1"/>
  <c r="AZ599" i="1" s="1"/>
  <c r="AY607" i="1"/>
  <c r="AZ607" i="1" s="1"/>
  <c r="AY615" i="1"/>
  <c r="AZ615" i="1" s="1"/>
  <c r="AY623" i="1"/>
  <c r="AZ623" i="1" s="1"/>
  <c r="AY631" i="1"/>
  <c r="AZ631" i="1" s="1"/>
  <c r="AY639" i="1"/>
  <c r="AZ639" i="1" s="1"/>
  <c r="AY647" i="1"/>
  <c r="AZ647" i="1" s="1"/>
  <c r="AY655" i="1"/>
  <c r="AZ655" i="1" s="1"/>
  <c r="AY663" i="1"/>
  <c r="AZ663" i="1" s="1"/>
  <c r="AY671" i="1"/>
  <c r="AZ671" i="1" s="1"/>
  <c r="AY679" i="1"/>
  <c r="AZ679" i="1" s="1"/>
  <c r="AY687" i="1"/>
  <c r="AZ687" i="1" s="1"/>
  <c r="AY695" i="1"/>
  <c r="AZ695" i="1" s="1"/>
  <c r="AY703" i="1"/>
  <c r="AZ703" i="1" s="1"/>
  <c r="AY711" i="1"/>
  <c r="AZ711" i="1" s="1"/>
  <c r="AY719" i="1"/>
  <c r="AZ719" i="1" s="1"/>
  <c r="AY727" i="1"/>
  <c r="AZ727" i="1" s="1"/>
  <c r="AY735" i="1"/>
  <c r="AZ735" i="1" s="1"/>
  <c r="AY743" i="1"/>
  <c r="AZ743" i="1" s="1"/>
  <c r="AY751" i="1"/>
  <c r="AZ751" i="1" s="1"/>
  <c r="AY759" i="1"/>
  <c r="AZ759" i="1" s="1"/>
  <c r="AY767" i="1"/>
  <c r="AZ767" i="1" s="1"/>
  <c r="AY775" i="1"/>
  <c r="AZ775" i="1" s="1"/>
  <c r="AY783" i="1"/>
  <c r="AZ783" i="1" s="1"/>
  <c r="AY791" i="1"/>
  <c r="AZ791" i="1" s="1"/>
  <c r="AY799" i="1"/>
  <c r="AZ799" i="1" s="1"/>
  <c r="AY807" i="1"/>
  <c r="AZ807" i="1" s="1"/>
  <c r="AY815" i="1"/>
  <c r="AZ815" i="1" s="1"/>
  <c r="AY823" i="1"/>
  <c r="AZ823" i="1" s="1"/>
  <c r="AY831" i="1"/>
  <c r="AZ831" i="1" s="1"/>
  <c r="AY839" i="1"/>
  <c r="AZ839" i="1" s="1"/>
  <c r="AY847" i="1"/>
  <c r="AZ847" i="1" s="1"/>
  <c r="AY855" i="1"/>
  <c r="AZ855" i="1" s="1"/>
  <c r="AY863" i="1"/>
  <c r="AZ863" i="1" s="1"/>
  <c r="AY871" i="1"/>
  <c r="AZ871" i="1" s="1"/>
  <c r="AY879" i="1"/>
  <c r="AZ879" i="1" s="1"/>
  <c r="AY887" i="1"/>
  <c r="AZ887" i="1" s="1"/>
  <c r="AY895" i="1"/>
  <c r="AZ895" i="1" s="1"/>
  <c r="AY903" i="1"/>
  <c r="AZ903" i="1" s="1"/>
  <c r="AY911" i="1"/>
  <c r="AZ911" i="1" s="1"/>
  <c r="AY919" i="1"/>
  <c r="AZ919" i="1" s="1"/>
  <c r="AY927" i="1"/>
  <c r="AZ927" i="1" s="1"/>
  <c r="AY935" i="1"/>
  <c r="AZ935" i="1" s="1"/>
  <c r="AY943" i="1"/>
  <c r="AZ943" i="1" s="1"/>
  <c r="AY951" i="1"/>
  <c r="AZ951" i="1" s="1"/>
  <c r="AY959" i="1"/>
  <c r="AZ959" i="1" s="1"/>
  <c r="AY967" i="1"/>
  <c r="AZ967" i="1" s="1"/>
  <c r="AY975" i="1"/>
  <c r="AZ975" i="1" s="1"/>
  <c r="AY983" i="1"/>
  <c r="AZ983" i="1" s="1"/>
  <c r="AY557" i="1"/>
  <c r="AZ557" i="1" s="1"/>
  <c r="AY565" i="1"/>
  <c r="AZ565" i="1" s="1"/>
  <c r="AY573" i="1"/>
  <c r="AZ573" i="1" s="1"/>
  <c r="AY581" i="1"/>
  <c r="AZ581" i="1" s="1"/>
  <c r="AY590" i="1"/>
  <c r="AZ590" i="1" s="1"/>
  <c r="AY598" i="1"/>
  <c r="AZ598" i="1" s="1"/>
  <c r="AY606" i="1"/>
  <c r="AZ606" i="1" s="1"/>
  <c r="AY614" i="1"/>
  <c r="AZ614" i="1" s="1"/>
  <c r="AY622" i="1"/>
  <c r="AZ622" i="1" s="1"/>
  <c r="AY630" i="1"/>
  <c r="AZ630" i="1" s="1"/>
  <c r="AY638" i="1"/>
  <c r="AZ638" i="1" s="1"/>
  <c r="AY646" i="1"/>
  <c r="AZ646" i="1" s="1"/>
  <c r="AY654" i="1"/>
  <c r="AZ654" i="1" s="1"/>
  <c r="AY662" i="1"/>
  <c r="AZ662" i="1" s="1"/>
  <c r="AY670" i="1"/>
  <c r="AZ670" i="1" s="1"/>
  <c r="AY678" i="1"/>
  <c r="AZ678" i="1" s="1"/>
  <c r="AY686" i="1"/>
  <c r="AZ686" i="1" s="1"/>
  <c r="AY694" i="1"/>
  <c r="AZ694" i="1" s="1"/>
  <c r="AY702" i="1"/>
  <c r="AZ702" i="1" s="1"/>
  <c r="AY710" i="1"/>
  <c r="AZ710" i="1" s="1"/>
  <c r="AY718" i="1"/>
  <c r="AZ718" i="1" s="1"/>
  <c r="AY726" i="1"/>
  <c r="AZ726" i="1" s="1"/>
  <c r="AY734" i="1"/>
  <c r="AZ734" i="1" s="1"/>
  <c r="AY742" i="1"/>
  <c r="AZ742" i="1" s="1"/>
  <c r="AY750" i="1"/>
  <c r="AZ750" i="1" s="1"/>
  <c r="AY758" i="1"/>
  <c r="AZ758" i="1" s="1"/>
  <c r="AY766" i="1"/>
  <c r="AZ766" i="1" s="1"/>
  <c r="AY774" i="1"/>
  <c r="AZ774" i="1" s="1"/>
  <c r="AY782" i="1"/>
  <c r="AZ782" i="1" s="1"/>
  <c r="AY790" i="1"/>
  <c r="AZ790" i="1" s="1"/>
  <c r="AY798" i="1"/>
  <c r="AZ798" i="1" s="1"/>
  <c r="AY806" i="1"/>
  <c r="AZ806" i="1" s="1"/>
  <c r="AY814" i="1"/>
  <c r="AZ814" i="1" s="1"/>
  <c r="AY822" i="1"/>
  <c r="AZ822" i="1" s="1"/>
  <c r="AY830" i="1"/>
  <c r="AZ830" i="1" s="1"/>
  <c r="AY838" i="1"/>
  <c r="AZ838" i="1" s="1"/>
  <c r="AY846" i="1"/>
  <c r="AZ846" i="1" s="1"/>
  <c r="AY854" i="1"/>
  <c r="AZ854" i="1" s="1"/>
  <c r="AY862" i="1"/>
  <c r="AZ862" i="1" s="1"/>
  <c r="AY870" i="1"/>
  <c r="AZ870" i="1" s="1"/>
  <c r="AY878" i="1"/>
  <c r="AZ878" i="1" s="1"/>
  <c r="AY886" i="1"/>
  <c r="AZ886" i="1" s="1"/>
  <c r="AY894" i="1"/>
  <c r="AZ894" i="1" s="1"/>
  <c r="AY902" i="1"/>
  <c r="AZ902" i="1" s="1"/>
  <c r="AY910" i="1"/>
  <c r="AZ910" i="1" s="1"/>
  <c r="AY918" i="1"/>
  <c r="AZ918" i="1" s="1"/>
  <c r="AY926" i="1"/>
  <c r="AZ926" i="1" s="1"/>
  <c r="AY934" i="1"/>
  <c r="AZ934" i="1" s="1"/>
  <c r="AY942" i="1"/>
  <c r="AZ942" i="1" s="1"/>
  <c r="AY950" i="1"/>
  <c r="AZ950" i="1" s="1"/>
  <c r="AY958" i="1"/>
  <c r="AZ958" i="1" s="1"/>
  <c r="AY966" i="1"/>
  <c r="AZ966" i="1" s="1"/>
  <c r="AY974" i="1"/>
  <c r="AZ974" i="1" s="1"/>
  <c r="AY982" i="1"/>
  <c r="AZ982" i="1" s="1"/>
  <c r="AY990" i="1"/>
  <c r="AZ990" i="1" s="1"/>
  <c r="AY998" i="1"/>
  <c r="AZ998" i="1" s="1"/>
  <c r="AY1006" i="1"/>
  <c r="AZ1006" i="1" s="1"/>
  <c r="AY1014" i="1"/>
  <c r="AZ1014" i="1" s="1"/>
  <c r="AY1022" i="1"/>
  <c r="AZ1022" i="1" s="1"/>
  <c r="AY1030" i="1"/>
  <c r="AZ1030" i="1" s="1"/>
  <c r="AY1038" i="1"/>
  <c r="AZ1038" i="1" s="1"/>
  <c r="AY1046" i="1"/>
  <c r="AZ1046" i="1" s="1"/>
  <c r="AY1054" i="1"/>
  <c r="AZ1054" i="1" s="1"/>
  <c r="AY1062" i="1"/>
  <c r="AZ1062" i="1" s="1"/>
  <c r="AY1070" i="1"/>
  <c r="AZ1070" i="1" s="1"/>
  <c r="AY1078" i="1"/>
  <c r="AZ1078" i="1" s="1"/>
  <c r="AY1086" i="1"/>
  <c r="AZ1086" i="1" s="1"/>
  <c r="AY1094" i="1"/>
  <c r="AZ1094" i="1" s="1"/>
  <c r="AY1102" i="1"/>
  <c r="AZ1102" i="1" s="1"/>
  <c r="AY1110" i="1"/>
  <c r="AZ1110" i="1" s="1"/>
  <c r="AY1118" i="1"/>
  <c r="AZ1118" i="1" s="1"/>
  <c r="AY1126" i="1"/>
  <c r="AZ1126" i="1" s="1"/>
  <c r="AY1134" i="1"/>
  <c r="AZ1134" i="1" s="1"/>
  <c r="AY1142" i="1"/>
  <c r="AZ1142" i="1" s="1"/>
  <c r="AY1150" i="1"/>
  <c r="AZ1150" i="1" s="1"/>
  <c r="AY1158" i="1"/>
  <c r="AZ1158" i="1" s="1"/>
  <c r="AY1166" i="1"/>
  <c r="AZ1166" i="1" s="1"/>
  <c r="AY1174" i="1"/>
  <c r="AZ1174" i="1" s="1"/>
  <c r="AY1182" i="1"/>
  <c r="AZ1182" i="1" s="1"/>
  <c r="AY1190" i="1"/>
  <c r="AZ1190" i="1" s="1"/>
  <c r="AY1198" i="1"/>
  <c r="AZ1198" i="1" s="1"/>
  <c r="AY1206" i="1"/>
  <c r="AZ1206" i="1" s="1"/>
  <c r="AY1214" i="1"/>
  <c r="AZ1214" i="1" s="1"/>
  <c r="AY1222" i="1"/>
  <c r="AZ1222" i="1" s="1"/>
  <c r="AY1230" i="1"/>
  <c r="AZ1230" i="1" s="1"/>
  <c r="AY1238" i="1"/>
  <c r="AZ1238" i="1" s="1"/>
  <c r="AY1246" i="1"/>
  <c r="AZ1246" i="1" s="1"/>
  <c r="AY1254" i="1"/>
  <c r="AZ1254" i="1" s="1"/>
  <c r="AY1262" i="1"/>
  <c r="AZ1262" i="1" s="1"/>
  <c r="AY1270" i="1"/>
  <c r="AZ1270" i="1" s="1"/>
  <c r="AY1278" i="1"/>
  <c r="AZ1278" i="1" s="1"/>
  <c r="AY1286" i="1"/>
  <c r="AZ1286" i="1" s="1"/>
  <c r="AY1294" i="1"/>
  <c r="AZ1294" i="1" s="1"/>
  <c r="AY1302" i="1"/>
  <c r="AZ1302" i="1" s="1"/>
  <c r="AY1310" i="1"/>
  <c r="AZ1310" i="1" s="1"/>
  <c r="AY1318" i="1"/>
  <c r="AZ1318" i="1" s="1"/>
  <c r="AY1326" i="1"/>
  <c r="AZ1326" i="1" s="1"/>
  <c r="AY1334" i="1"/>
  <c r="AZ1334" i="1" s="1"/>
  <c r="AY1342" i="1"/>
  <c r="AZ1342" i="1" s="1"/>
  <c r="AY1350" i="1"/>
  <c r="AZ1350" i="1" s="1"/>
  <c r="AY1358" i="1"/>
  <c r="AZ1358" i="1" s="1"/>
  <c r="AY1366" i="1"/>
  <c r="AZ1366" i="1" s="1"/>
  <c r="AY1374" i="1"/>
  <c r="AZ1374" i="1" s="1"/>
  <c r="AY1382" i="1"/>
  <c r="AZ1382" i="1" s="1"/>
  <c r="AY1390" i="1"/>
  <c r="AZ1390" i="1" s="1"/>
  <c r="AY1398" i="1"/>
  <c r="AZ1398" i="1" s="1"/>
  <c r="AY1406" i="1"/>
  <c r="AZ1406" i="1" s="1"/>
  <c r="AY1414" i="1"/>
  <c r="AZ1414" i="1" s="1"/>
  <c r="AY1422" i="1"/>
  <c r="AZ1422" i="1" s="1"/>
  <c r="AY1430" i="1"/>
  <c r="AZ1430" i="1" s="1"/>
  <c r="AY1438" i="1"/>
  <c r="AZ1438" i="1" s="1"/>
  <c r="AY1446" i="1"/>
  <c r="AZ1446" i="1" s="1"/>
  <c r="AY1454" i="1"/>
  <c r="AZ1454" i="1" s="1"/>
  <c r="AY1462" i="1"/>
  <c r="AZ1462" i="1" s="1"/>
  <c r="AY1470" i="1"/>
  <c r="AZ1470" i="1" s="1"/>
  <c r="AY1478" i="1"/>
  <c r="AZ1478" i="1" s="1"/>
  <c r="AY1486" i="1"/>
  <c r="AY1494" i="1"/>
  <c r="AZ1494" i="1" s="1"/>
  <c r="AY1502" i="1"/>
  <c r="AZ1502" i="1" s="1"/>
  <c r="AY1510" i="1"/>
  <c r="AZ1510" i="1" s="1"/>
  <c r="AY1518" i="1"/>
  <c r="AZ1518" i="1" s="1"/>
  <c r="AY1526" i="1"/>
  <c r="AZ1526" i="1" s="1"/>
  <c r="AY1534" i="1"/>
  <c r="AZ1534" i="1" s="1"/>
  <c r="AY1542" i="1"/>
  <c r="AZ1542" i="1" s="1"/>
  <c r="AY1550" i="1"/>
  <c r="AZ1550" i="1" s="1"/>
  <c r="AY1558" i="1"/>
  <c r="AZ1558" i="1" s="1"/>
  <c r="AY1566" i="1"/>
  <c r="AZ1566" i="1" s="1"/>
  <c r="AY1574" i="1"/>
  <c r="AZ1574" i="1" s="1"/>
  <c r="AY1582" i="1"/>
  <c r="AZ1582" i="1" s="1"/>
  <c r="AY1590" i="1"/>
  <c r="AZ1590" i="1" s="1"/>
  <c r="AY1598" i="1"/>
  <c r="AZ1598" i="1" s="1"/>
  <c r="AY1606" i="1"/>
  <c r="AZ1606" i="1" s="1"/>
  <c r="AY1614" i="1"/>
  <c r="AZ1614" i="1" s="1"/>
  <c r="AY1622" i="1"/>
  <c r="AZ1622" i="1" s="1"/>
  <c r="AY1630" i="1"/>
  <c r="AZ1630" i="1" s="1"/>
  <c r="AY1638" i="1"/>
  <c r="AZ1638" i="1" s="1"/>
  <c r="AY1646" i="1"/>
  <c r="AZ1646" i="1" s="1"/>
  <c r="AY1654" i="1"/>
  <c r="AZ1654" i="1" s="1"/>
  <c r="AY1662" i="1"/>
  <c r="AZ1662" i="1" s="1"/>
  <c r="AY1670" i="1"/>
  <c r="AZ1670" i="1" s="1"/>
  <c r="AY1678" i="1"/>
  <c r="AZ1678" i="1" s="1"/>
  <c r="AY1686" i="1"/>
  <c r="AZ1686" i="1" s="1"/>
  <c r="AY1694" i="1"/>
  <c r="AZ1694" i="1" s="1"/>
  <c r="AY1702" i="1"/>
  <c r="AZ1702" i="1" s="1"/>
  <c r="AY1710" i="1"/>
  <c r="AZ1710" i="1" s="1"/>
  <c r="AY1718" i="1"/>
  <c r="AZ1718" i="1" s="1"/>
  <c r="AY1726" i="1"/>
  <c r="AZ1726" i="1" s="1"/>
  <c r="AY1734" i="1"/>
  <c r="AZ1734" i="1" s="1"/>
  <c r="AY1742" i="1"/>
  <c r="AZ1742" i="1" s="1"/>
  <c r="AY1750" i="1"/>
  <c r="AZ1750" i="1" s="1"/>
  <c r="AY1758" i="1"/>
  <c r="AZ1758" i="1" s="1"/>
  <c r="AY1766" i="1"/>
  <c r="AZ1766" i="1" s="1"/>
  <c r="AY1774" i="1"/>
  <c r="AZ1774" i="1" s="1"/>
  <c r="AY1782" i="1"/>
  <c r="AZ1782" i="1" s="1"/>
  <c r="AY1790" i="1"/>
  <c r="AZ1790" i="1" s="1"/>
  <c r="AY1798" i="1"/>
  <c r="AZ1798" i="1" s="1"/>
  <c r="AY1806" i="1"/>
  <c r="AZ1806" i="1" s="1"/>
  <c r="AY1814" i="1"/>
  <c r="AZ1814" i="1" s="1"/>
  <c r="AY1822" i="1"/>
  <c r="AZ1822" i="1" s="1"/>
  <c r="AY1830" i="1"/>
  <c r="AZ1830" i="1" s="1"/>
  <c r="AY1838" i="1"/>
  <c r="AZ1838" i="1" s="1"/>
  <c r="AY1846" i="1"/>
  <c r="AZ1846" i="1" s="1"/>
  <c r="AY1854" i="1"/>
  <c r="AZ1854" i="1" s="1"/>
  <c r="AY1862" i="1"/>
  <c r="AZ1862" i="1" s="1"/>
  <c r="AY1870" i="1"/>
  <c r="AZ1870" i="1" s="1"/>
  <c r="AY1878" i="1"/>
  <c r="AZ1878" i="1" s="1"/>
  <c r="AY1886" i="1"/>
  <c r="AZ1886" i="1" s="1"/>
  <c r="AY1894" i="1"/>
  <c r="AZ1894" i="1" s="1"/>
  <c r="AY1902" i="1"/>
  <c r="AZ1902" i="1" s="1"/>
  <c r="AY1910" i="1"/>
  <c r="AZ1910" i="1" s="1"/>
  <c r="AY1918" i="1"/>
  <c r="AZ1918" i="1" s="1"/>
  <c r="AY1926" i="1"/>
  <c r="AZ1926" i="1" s="1"/>
  <c r="AY1934" i="1"/>
  <c r="AZ1934" i="1" s="1"/>
  <c r="AY1942" i="1"/>
  <c r="AZ1942" i="1" s="1"/>
  <c r="AY1950" i="1"/>
  <c r="AZ1950" i="1" s="1"/>
  <c r="AY1958" i="1"/>
  <c r="AZ1958" i="1" s="1"/>
  <c r="AY1966" i="1"/>
  <c r="AZ1966" i="1" s="1"/>
  <c r="AY1974" i="1"/>
  <c r="AZ1974" i="1" s="1"/>
  <c r="AY1982" i="1"/>
  <c r="AZ1982" i="1" s="1"/>
  <c r="AY1990" i="1"/>
  <c r="AZ1990" i="1" s="1"/>
  <c r="AY1998" i="1"/>
  <c r="AZ1998" i="1" s="1"/>
  <c r="AY2006" i="1"/>
  <c r="AZ2006" i="1" s="1"/>
  <c r="AY2014" i="1"/>
  <c r="AZ2014" i="1" s="1"/>
  <c r="AY993" i="1"/>
  <c r="AZ993" i="1" s="1"/>
  <c r="AY1001" i="1"/>
  <c r="AZ1001" i="1" s="1"/>
  <c r="AY1009" i="1"/>
  <c r="AZ1009" i="1" s="1"/>
  <c r="AY1017" i="1"/>
  <c r="AZ1017" i="1" s="1"/>
  <c r="AY1025" i="1"/>
  <c r="AZ1025" i="1" s="1"/>
  <c r="AY1033" i="1"/>
  <c r="AZ1033" i="1" s="1"/>
  <c r="AY1041" i="1"/>
  <c r="AZ1041" i="1" s="1"/>
  <c r="AY1049" i="1"/>
  <c r="AZ1049" i="1" s="1"/>
  <c r="AY1057" i="1"/>
  <c r="AZ1057" i="1" s="1"/>
  <c r="AY1065" i="1"/>
  <c r="AZ1065" i="1" s="1"/>
  <c r="AY1073" i="1"/>
  <c r="AZ1073" i="1" s="1"/>
  <c r="AY1081" i="1"/>
  <c r="AZ1081" i="1" s="1"/>
  <c r="AY1089" i="1"/>
  <c r="AZ1089" i="1" s="1"/>
  <c r="AY1097" i="1"/>
  <c r="AZ1097" i="1" s="1"/>
  <c r="AY1105" i="1"/>
  <c r="AZ1105" i="1" s="1"/>
  <c r="AY1113" i="1"/>
  <c r="AZ1113" i="1" s="1"/>
  <c r="AY1121" i="1"/>
  <c r="AZ1121" i="1" s="1"/>
  <c r="AY1129" i="1"/>
  <c r="AZ1129" i="1" s="1"/>
  <c r="AY1137" i="1"/>
  <c r="AZ1137" i="1" s="1"/>
  <c r="AY1145" i="1"/>
  <c r="AZ1145" i="1" s="1"/>
  <c r="AY1153" i="1"/>
  <c r="AZ1153" i="1" s="1"/>
  <c r="AY1161" i="1"/>
  <c r="AZ1161" i="1" s="1"/>
  <c r="AY1169" i="1"/>
  <c r="AZ1169" i="1" s="1"/>
  <c r="AY1177" i="1"/>
  <c r="AZ1177" i="1" s="1"/>
  <c r="AY1185" i="1"/>
  <c r="AZ1185" i="1" s="1"/>
  <c r="AY1193" i="1"/>
  <c r="AZ1193" i="1" s="1"/>
  <c r="AY1201" i="1"/>
  <c r="AZ1201" i="1" s="1"/>
  <c r="AY1209" i="1"/>
  <c r="AZ1209" i="1" s="1"/>
  <c r="AY1217" i="1"/>
  <c r="AZ1217" i="1" s="1"/>
  <c r="AY1225" i="1"/>
  <c r="AZ1225" i="1" s="1"/>
  <c r="AY1233" i="1"/>
  <c r="AZ1233" i="1" s="1"/>
  <c r="AY1241" i="1"/>
  <c r="AZ1241" i="1" s="1"/>
  <c r="AY1249" i="1"/>
  <c r="AZ1249" i="1" s="1"/>
  <c r="AY1257" i="1"/>
  <c r="AZ1257" i="1" s="1"/>
  <c r="AY1265" i="1"/>
  <c r="AZ1265" i="1" s="1"/>
  <c r="AY1273" i="1"/>
  <c r="AZ1273" i="1" s="1"/>
  <c r="AY1281" i="1"/>
  <c r="AZ1281" i="1" s="1"/>
  <c r="AY1289" i="1"/>
  <c r="AZ1289" i="1" s="1"/>
  <c r="AY1297" i="1"/>
  <c r="AZ1297" i="1" s="1"/>
  <c r="AY1305" i="1"/>
  <c r="AZ1305" i="1" s="1"/>
  <c r="AY1313" i="1"/>
  <c r="AZ1313" i="1" s="1"/>
  <c r="AY1321" i="1"/>
  <c r="AZ1321" i="1" s="1"/>
  <c r="AY1329" i="1"/>
  <c r="AZ1329" i="1" s="1"/>
  <c r="AY1337" i="1"/>
  <c r="AZ1337" i="1" s="1"/>
  <c r="AY1345" i="1"/>
  <c r="AZ1345" i="1" s="1"/>
  <c r="AY1353" i="1"/>
  <c r="AZ1353" i="1" s="1"/>
  <c r="AY1361" i="1"/>
  <c r="AZ1361" i="1" s="1"/>
  <c r="AY1369" i="1"/>
  <c r="AZ1369" i="1" s="1"/>
  <c r="AY1377" i="1"/>
  <c r="AZ1377" i="1" s="1"/>
  <c r="AY1385" i="1"/>
  <c r="AZ1385" i="1" s="1"/>
  <c r="AY1393" i="1"/>
  <c r="AZ1393" i="1" s="1"/>
  <c r="AY1401" i="1"/>
  <c r="AZ1401" i="1" s="1"/>
  <c r="AY1409" i="1"/>
  <c r="AZ1409" i="1" s="1"/>
  <c r="AY1417" i="1"/>
  <c r="AZ1417" i="1" s="1"/>
  <c r="AY1425" i="1"/>
  <c r="AZ1425" i="1" s="1"/>
  <c r="AY1433" i="1"/>
  <c r="AZ1433" i="1" s="1"/>
  <c r="AY1441" i="1"/>
  <c r="AZ1441" i="1" s="1"/>
  <c r="AY1449" i="1"/>
  <c r="AZ1449" i="1" s="1"/>
  <c r="AY1457" i="1"/>
  <c r="AZ1457" i="1" s="1"/>
  <c r="AY1465" i="1"/>
  <c r="AZ1465" i="1" s="1"/>
  <c r="AY1473" i="1"/>
  <c r="AZ1473" i="1" s="1"/>
  <c r="AY1481" i="1"/>
  <c r="AZ1481" i="1" s="1"/>
  <c r="AY1489" i="1"/>
  <c r="AY1497" i="1"/>
  <c r="AZ1497" i="1" s="1"/>
  <c r="AY1505" i="1"/>
  <c r="AZ1505" i="1" s="1"/>
  <c r="AY1513" i="1"/>
  <c r="AZ1513" i="1" s="1"/>
  <c r="AY1521" i="1"/>
  <c r="AZ1521" i="1" s="1"/>
  <c r="AY1529" i="1"/>
  <c r="AZ1529" i="1" s="1"/>
  <c r="AY1537" i="1"/>
  <c r="AZ1537" i="1" s="1"/>
  <c r="AY1545" i="1"/>
  <c r="AZ1545" i="1" s="1"/>
  <c r="AY1553" i="1"/>
  <c r="AZ1553" i="1" s="1"/>
  <c r="AY1561" i="1"/>
  <c r="AZ1561" i="1" s="1"/>
  <c r="AY1569" i="1"/>
  <c r="AZ1569" i="1" s="1"/>
  <c r="AY1577" i="1"/>
  <c r="AZ1577" i="1" s="1"/>
  <c r="AY1585" i="1"/>
  <c r="AZ1585" i="1" s="1"/>
  <c r="AY1593" i="1"/>
  <c r="AZ1593" i="1" s="1"/>
  <c r="AY1601" i="1"/>
  <c r="AZ1601" i="1" s="1"/>
  <c r="AY1609" i="1"/>
  <c r="AZ1609" i="1" s="1"/>
  <c r="AY1617" i="1"/>
  <c r="AZ1617" i="1" s="1"/>
  <c r="AY1625" i="1"/>
  <c r="AZ1625" i="1" s="1"/>
  <c r="AY1633" i="1"/>
  <c r="AZ1633" i="1" s="1"/>
  <c r="AY1641" i="1"/>
  <c r="AZ1641" i="1" s="1"/>
  <c r="AY1649" i="1"/>
  <c r="AZ1649" i="1" s="1"/>
  <c r="AY1657" i="1"/>
  <c r="AZ1657" i="1" s="1"/>
  <c r="AY1665" i="1"/>
  <c r="AZ1665" i="1" s="1"/>
  <c r="AY1673" i="1"/>
  <c r="AZ1673" i="1" s="1"/>
  <c r="AY1681" i="1"/>
  <c r="AZ1681" i="1" s="1"/>
  <c r="AY1689" i="1"/>
  <c r="AZ1689" i="1" s="1"/>
  <c r="AY1697" i="1"/>
  <c r="AZ1697" i="1" s="1"/>
  <c r="AY1705" i="1"/>
  <c r="AZ1705" i="1" s="1"/>
  <c r="AY1713" i="1"/>
  <c r="AZ1713" i="1" s="1"/>
  <c r="AY1721" i="1"/>
  <c r="AZ1721" i="1" s="1"/>
  <c r="AY1729" i="1"/>
  <c r="AZ1729" i="1" s="1"/>
  <c r="AY1737" i="1"/>
  <c r="AZ1737" i="1" s="1"/>
  <c r="AY1745" i="1"/>
  <c r="AZ1745" i="1" s="1"/>
  <c r="AY1753" i="1"/>
  <c r="AZ1753" i="1" s="1"/>
  <c r="AY1761" i="1"/>
  <c r="AZ1761" i="1" s="1"/>
  <c r="AY1769" i="1"/>
  <c r="AZ1769" i="1" s="1"/>
  <c r="AY1777" i="1"/>
  <c r="AZ1777" i="1" s="1"/>
  <c r="AY1785" i="1"/>
  <c r="AZ1785" i="1" s="1"/>
  <c r="AY1793" i="1"/>
  <c r="AZ1793" i="1" s="1"/>
  <c r="AY1801" i="1"/>
  <c r="AZ1801" i="1" s="1"/>
  <c r="AY1809" i="1"/>
  <c r="AZ1809" i="1" s="1"/>
  <c r="AY1817" i="1"/>
  <c r="AZ1817" i="1" s="1"/>
  <c r="AY1825" i="1"/>
  <c r="AZ1825" i="1" s="1"/>
  <c r="AY1833" i="1"/>
  <c r="AZ1833" i="1" s="1"/>
  <c r="AY1841" i="1"/>
  <c r="AZ1841" i="1" s="1"/>
  <c r="AY1849" i="1"/>
  <c r="AZ1849" i="1" s="1"/>
  <c r="AY1857" i="1"/>
  <c r="AZ1857" i="1" s="1"/>
  <c r="AY1865" i="1"/>
  <c r="AZ1865" i="1" s="1"/>
  <c r="AY1873" i="1"/>
  <c r="AZ1873" i="1" s="1"/>
  <c r="AY1881" i="1"/>
  <c r="AZ1881" i="1" s="1"/>
  <c r="AY1889" i="1"/>
  <c r="AZ1889" i="1" s="1"/>
  <c r="AY1897" i="1"/>
  <c r="AZ1897" i="1" s="1"/>
  <c r="AY1905" i="1"/>
  <c r="AZ1905" i="1" s="1"/>
  <c r="AY1913" i="1"/>
  <c r="AZ1913" i="1" s="1"/>
  <c r="AY1921" i="1"/>
  <c r="AZ1921" i="1" s="1"/>
  <c r="AY1929" i="1"/>
  <c r="AZ1929" i="1" s="1"/>
  <c r="AY1937" i="1"/>
  <c r="AZ1937" i="1" s="1"/>
  <c r="AY1945" i="1"/>
  <c r="AZ1945" i="1" s="1"/>
  <c r="AY1953" i="1"/>
  <c r="AZ1953" i="1" s="1"/>
  <c r="AY1961" i="1"/>
  <c r="AZ1961" i="1" s="1"/>
  <c r="AY1969" i="1"/>
  <c r="AZ1969" i="1" s="1"/>
  <c r="AY1977" i="1"/>
  <c r="AZ1977" i="1" s="1"/>
  <c r="AY1985" i="1"/>
  <c r="AZ1985" i="1" s="1"/>
  <c r="AY1993" i="1"/>
  <c r="AZ1993" i="1" s="1"/>
  <c r="AY2001" i="1"/>
  <c r="AZ2001" i="1" s="1"/>
  <c r="AY2009" i="1"/>
  <c r="AZ2009" i="1" s="1"/>
  <c r="AY2022" i="1"/>
  <c r="AZ2022" i="1" s="1"/>
  <c r="AY2030" i="1"/>
  <c r="AZ2030" i="1" s="1"/>
  <c r="AY2038" i="1"/>
  <c r="AZ2038" i="1" s="1"/>
  <c r="AY2046" i="1"/>
  <c r="AZ2046" i="1" s="1"/>
  <c r="AY2054" i="1"/>
  <c r="AZ2054" i="1" s="1"/>
  <c r="AY2062" i="1"/>
  <c r="AZ2062" i="1" s="1"/>
  <c r="AY2070" i="1"/>
  <c r="AZ2070" i="1" s="1"/>
  <c r="AY2078" i="1"/>
  <c r="AZ2078" i="1" s="1"/>
  <c r="AY2086" i="1"/>
  <c r="AZ2086" i="1" s="1"/>
  <c r="AY2094" i="1"/>
  <c r="AZ2094" i="1" s="1"/>
  <c r="AY2102" i="1"/>
  <c r="AZ2102" i="1" s="1"/>
  <c r="AY2110" i="1"/>
  <c r="AZ2110" i="1" s="1"/>
  <c r="AY2118" i="1"/>
  <c r="AZ2118" i="1" s="1"/>
  <c r="AY2126" i="1"/>
  <c r="AZ2126" i="1" s="1"/>
  <c r="AY2134" i="1"/>
  <c r="AZ2134" i="1" s="1"/>
  <c r="AY2142" i="1"/>
  <c r="AZ2142" i="1" s="1"/>
  <c r="AY2150" i="1"/>
  <c r="AZ2150" i="1" s="1"/>
  <c r="AY2158" i="1"/>
  <c r="AZ2158" i="1" s="1"/>
  <c r="AY2166" i="1"/>
  <c r="AZ2166" i="1" s="1"/>
  <c r="AY2174" i="1"/>
  <c r="AZ2174" i="1" s="1"/>
  <c r="AY2182" i="1"/>
  <c r="AZ2182" i="1" s="1"/>
  <c r="AY2190" i="1"/>
  <c r="AZ2190" i="1" s="1"/>
  <c r="AY2198" i="1"/>
  <c r="AZ2198" i="1" s="1"/>
  <c r="AY2206" i="1"/>
  <c r="AZ2206" i="1" s="1"/>
  <c r="AY2214" i="1"/>
  <c r="AZ2214" i="1" s="1"/>
  <c r="AY2222" i="1"/>
  <c r="AZ2222" i="1" s="1"/>
  <c r="AY2230" i="1"/>
  <c r="AZ2230" i="1" s="1"/>
  <c r="AY2238" i="1"/>
  <c r="AZ2238" i="1" s="1"/>
  <c r="AY2246" i="1"/>
  <c r="AZ2246" i="1" s="1"/>
  <c r="AY2254" i="1"/>
  <c r="AZ2254" i="1" s="1"/>
  <c r="AY2262" i="1"/>
  <c r="AZ2262" i="1" s="1"/>
  <c r="AY2270" i="1"/>
  <c r="AZ2270" i="1" s="1"/>
  <c r="AY2278" i="1"/>
  <c r="AZ2278" i="1" s="1"/>
  <c r="AY2286" i="1"/>
  <c r="AZ2286" i="1" s="1"/>
  <c r="AY2294" i="1"/>
  <c r="AZ2294" i="1" s="1"/>
  <c r="AY2302" i="1"/>
  <c r="AZ2302" i="1" s="1"/>
  <c r="AY2310" i="1"/>
  <c r="AZ2310" i="1" s="1"/>
  <c r="AY2318" i="1"/>
  <c r="AZ2318" i="1" s="1"/>
  <c r="AY2326" i="1"/>
  <c r="AZ2326" i="1" s="1"/>
  <c r="AY2334" i="1"/>
  <c r="AZ2334" i="1" s="1"/>
  <c r="AY2342" i="1"/>
  <c r="AZ2342" i="1" s="1"/>
  <c r="AY2350" i="1"/>
  <c r="AZ2350" i="1" s="1"/>
  <c r="AY2358" i="1"/>
  <c r="AZ2358" i="1" s="1"/>
  <c r="AY2366" i="1"/>
  <c r="AZ2366" i="1" s="1"/>
  <c r="AY2374" i="1"/>
  <c r="AZ2374" i="1" s="1"/>
  <c r="AY2382" i="1"/>
  <c r="AZ2382" i="1" s="1"/>
  <c r="AY2390" i="1"/>
  <c r="AZ2390" i="1" s="1"/>
  <c r="AY2398" i="1"/>
  <c r="AZ2398" i="1" s="1"/>
  <c r="AY2406" i="1"/>
  <c r="AZ2406" i="1" s="1"/>
  <c r="AY2414" i="1"/>
  <c r="AZ2414" i="1" s="1"/>
  <c r="AY2422" i="1"/>
  <c r="AZ2422" i="1" s="1"/>
  <c r="AY2430" i="1"/>
  <c r="AZ2430" i="1" s="1"/>
  <c r="AY2438" i="1"/>
  <c r="AZ2438" i="1" s="1"/>
  <c r="AY2446" i="1"/>
  <c r="AZ2446" i="1" s="1"/>
  <c r="AY2454" i="1"/>
  <c r="AZ2454" i="1" s="1"/>
  <c r="AY2462" i="1"/>
  <c r="AZ2462" i="1" s="1"/>
  <c r="AY2470" i="1"/>
  <c r="AZ2470" i="1" s="1"/>
  <c r="AY2478" i="1"/>
  <c r="AZ2478" i="1" s="1"/>
  <c r="AY2486" i="1"/>
  <c r="AZ2486" i="1" s="1"/>
  <c r="AY2494" i="1"/>
  <c r="AZ2494" i="1" s="1"/>
  <c r="AY2502" i="1"/>
  <c r="AZ2502" i="1" s="1"/>
  <c r="AY2510" i="1"/>
  <c r="AZ2510" i="1" s="1"/>
  <c r="AY2518" i="1"/>
  <c r="AZ2518" i="1" s="1"/>
  <c r="AY2526" i="1"/>
  <c r="AZ2526" i="1" s="1"/>
  <c r="AY2534" i="1"/>
  <c r="AZ2534" i="1" s="1"/>
  <c r="AY2542" i="1"/>
  <c r="AZ2542" i="1" s="1"/>
  <c r="AY2550" i="1"/>
  <c r="AZ2550" i="1" s="1"/>
  <c r="AY2558" i="1"/>
  <c r="AZ2558" i="1" s="1"/>
  <c r="AY2566" i="1"/>
  <c r="AZ2566" i="1" s="1"/>
  <c r="AY2574" i="1"/>
  <c r="AZ2574" i="1" s="1"/>
  <c r="AY2582" i="1"/>
  <c r="AZ2582" i="1" s="1"/>
  <c r="AY2590" i="1"/>
  <c r="AZ2590" i="1" s="1"/>
  <c r="AY2598" i="1"/>
  <c r="AZ2598" i="1" s="1"/>
  <c r="AY2606" i="1"/>
  <c r="AZ2606" i="1" s="1"/>
  <c r="AY2614" i="1"/>
  <c r="AZ2614" i="1" s="1"/>
  <c r="AY2622" i="1"/>
  <c r="AZ2622" i="1" s="1"/>
  <c r="AY2630" i="1"/>
  <c r="AZ2630" i="1" s="1"/>
  <c r="AY2638" i="1"/>
  <c r="AZ2638" i="1" s="1"/>
  <c r="AY2646" i="1"/>
  <c r="AZ2646" i="1" s="1"/>
  <c r="AY2654" i="1"/>
  <c r="AZ2654" i="1" s="1"/>
  <c r="AY2662" i="1"/>
  <c r="AZ2662" i="1" s="1"/>
  <c r="AY2670" i="1"/>
  <c r="AZ2670" i="1" s="1"/>
  <c r="AY2678" i="1"/>
  <c r="AZ2678" i="1" s="1"/>
  <c r="AY2686" i="1"/>
  <c r="AZ2686" i="1" s="1"/>
  <c r="AY2694" i="1"/>
  <c r="AZ2694" i="1" s="1"/>
  <c r="AY2702" i="1"/>
  <c r="AZ2702" i="1" s="1"/>
  <c r="AY2710" i="1"/>
  <c r="AZ2710" i="1" s="1"/>
  <c r="AY2718" i="1"/>
  <c r="AZ2718" i="1" s="1"/>
  <c r="AY2726" i="1"/>
  <c r="AZ2726" i="1" s="1"/>
  <c r="AY2734" i="1"/>
  <c r="AZ2734" i="1" s="1"/>
  <c r="AY2742" i="1"/>
  <c r="AZ2742" i="1" s="1"/>
  <c r="AY2750" i="1"/>
  <c r="AZ2750" i="1" s="1"/>
  <c r="AY2758" i="1"/>
  <c r="AZ2758" i="1" s="1"/>
  <c r="AY2766" i="1"/>
  <c r="AZ2766" i="1" s="1"/>
  <c r="AY2774" i="1"/>
  <c r="AZ2774" i="1" s="1"/>
  <c r="AY2782" i="1"/>
  <c r="AZ2782" i="1" s="1"/>
  <c r="AY2790" i="1"/>
  <c r="AZ2790" i="1" s="1"/>
  <c r="AY2798" i="1"/>
  <c r="AZ2798" i="1" s="1"/>
  <c r="AY2806" i="1"/>
  <c r="AZ2806" i="1" s="1"/>
  <c r="AY2814" i="1"/>
  <c r="AZ2814" i="1" s="1"/>
  <c r="AY2822" i="1"/>
  <c r="AZ2822" i="1" s="1"/>
  <c r="AY2830" i="1"/>
  <c r="AZ2830" i="1" s="1"/>
  <c r="AY2838" i="1"/>
  <c r="AZ2838" i="1" s="1"/>
  <c r="AY2846" i="1"/>
  <c r="AZ2846" i="1" s="1"/>
  <c r="AY2854" i="1"/>
  <c r="AZ2854" i="1" s="1"/>
  <c r="AY2862" i="1"/>
  <c r="AZ2862" i="1" s="1"/>
  <c r="AY2870" i="1"/>
  <c r="AZ2870" i="1" s="1"/>
  <c r="AY2878" i="1"/>
  <c r="AZ2878" i="1" s="1"/>
  <c r="AY2886" i="1"/>
  <c r="AZ2886" i="1" s="1"/>
  <c r="AY2894" i="1"/>
  <c r="AZ2894" i="1" s="1"/>
  <c r="AY2902" i="1"/>
  <c r="AZ2902" i="1" s="1"/>
  <c r="AY2910" i="1"/>
  <c r="AZ2910" i="1" s="1"/>
  <c r="AY2918" i="1"/>
  <c r="AZ2918" i="1" s="1"/>
  <c r="AY2926" i="1"/>
  <c r="AZ2926" i="1" s="1"/>
  <c r="AY2934" i="1"/>
  <c r="AZ2934" i="1" s="1"/>
  <c r="AY2942" i="1"/>
  <c r="AZ2942" i="1" s="1"/>
  <c r="AY2950" i="1"/>
  <c r="AZ2950" i="1" s="1"/>
  <c r="AY2958" i="1"/>
  <c r="AZ2958" i="1" s="1"/>
  <c r="AY2966" i="1"/>
  <c r="AZ2966" i="1" s="1"/>
  <c r="AY2974" i="1"/>
  <c r="AZ2974" i="1" s="1"/>
  <c r="AY2982" i="1"/>
  <c r="AZ2982" i="1" s="1"/>
  <c r="AY2990" i="1"/>
  <c r="AZ2990" i="1" s="1"/>
  <c r="AY2998" i="1"/>
  <c r="AZ2998" i="1" s="1"/>
  <c r="AY3006" i="1"/>
  <c r="AZ3006" i="1" s="1"/>
  <c r="AY3014" i="1"/>
  <c r="AZ3014" i="1" s="1"/>
  <c r="AY3022" i="1"/>
  <c r="AZ3022" i="1" s="1"/>
  <c r="AY3030" i="1"/>
  <c r="AZ3030" i="1" s="1"/>
  <c r="AY3038" i="1"/>
  <c r="AZ3038" i="1" s="1"/>
  <c r="AY2017" i="1"/>
  <c r="AZ2017" i="1" s="1"/>
  <c r="AY2025" i="1"/>
  <c r="AZ2025" i="1" s="1"/>
  <c r="AY2033" i="1"/>
  <c r="AZ2033" i="1" s="1"/>
  <c r="AY2041" i="1"/>
  <c r="AZ2041" i="1" s="1"/>
  <c r="AY2049" i="1"/>
  <c r="AZ2049" i="1" s="1"/>
  <c r="AY2057" i="1"/>
  <c r="AZ2057" i="1" s="1"/>
  <c r="AY2065" i="1"/>
  <c r="AZ2065" i="1" s="1"/>
  <c r="AY2073" i="1"/>
  <c r="AZ2073" i="1" s="1"/>
  <c r="AY3048" i="1"/>
  <c r="AZ3048" i="1" s="1"/>
  <c r="AY3056" i="1"/>
  <c r="AZ3056" i="1" s="1"/>
  <c r="AY3064" i="1"/>
  <c r="AZ3064" i="1" s="1"/>
  <c r="AY3072" i="1"/>
  <c r="AZ3072" i="1" s="1"/>
  <c r="AY3080" i="1"/>
  <c r="AZ3080" i="1" s="1"/>
  <c r="AY3088" i="1"/>
  <c r="AZ3088" i="1" s="1"/>
  <c r="AY3096" i="1"/>
  <c r="AZ3096" i="1" s="1"/>
  <c r="AY3104" i="1"/>
  <c r="AZ3104" i="1" s="1"/>
  <c r="AY3112" i="1"/>
  <c r="AZ3112" i="1" s="1"/>
  <c r="AY3120" i="1"/>
  <c r="AZ3120" i="1" s="1"/>
  <c r="AY3128" i="1"/>
  <c r="AZ3128" i="1" s="1"/>
  <c r="AY3136" i="1"/>
  <c r="AZ3136" i="1" s="1"/>
  <c r="AY3144" i="1"/>
  <c r="AZ3144" i="1" s="1"/>
  <c r="AY3152" i="1"/>
  <c r="AZ3152" i="1" s="1"/>
  <c r="AY3160" i="1"/>
  <c r="AZ3160" i="1" s="1"/>
  <c r="AY3168" i="1"/>
  <c r="AZ3168" i="1" s="1"/>
  <c r="AY3176" i="1"/>
  <c r="AZ3176" i="1" s="1"/>
  <c r="AY3184" i="1"/>
  <c r="AZ3184" i="1" s="1"/>
  <c r="AY3192" i="1"/>
  <c r="AZ3192" i="1" s="1"/>
  <c r="AY3200" i="1"/>
  <c r="AZ3200" i="1" s="1"/>
  <c r="AY3208" i="1"/>
  <c r="AZ3208" i="1" s="1"/>
  <c r="AY3216" i="1"/>
  <c r="AZ3216" i="1" s="1"/>
  <c r="AY3224" i="1"/>
  <c r="AZ3224" i="1" s="1"/>
  <c r="AY3232" i="1"/>
  <c r="AZ3232" i="1" s="1"/>
  <c r="AY3240" i="1"/>
  <c r="AZ3240" i="1" s="1"/>
  <c r="AY3248" i="1"/>
  <c r="AZ3248" i="1" s="1"/>
  <c r="AY3256" i="1"/>
  <c r="AZ3256" i="1" s="1"/>
  <c r="AY3264" i="1"/>
  <c r="AZ3264" i="1" s="1"/>
  <c r="AY3272" i="1"/>
  <c r="AZ3272" i="1" s="1"/>
  <c r="AY3280" i="1"/>
  <c r="AZ3280" i="1" s="1"/>
  <c r="AY3288" i="1"/>
  <c r="AZ3288" i="1" s="1"/>
  <c r="AY3296" i="1"/>
  <c r="AZ3296" i="1" s="1"/>
  <c r="AY3304" i="1"/>
  <c r="AZ3304" i="1" s="1"/>
  <c r="AY3312" i="1"/>
  <c r="AZ3312" i="1" s="1"/>
  <c r="AY3320" i="1"/>
  <c r="AZ3320" i="1" s="1"/>
  <c r="AY3328" i="1"/>
  <c r="AZ3328" i="1" s="1"/>
  <c r="AY3336" i="1"/>
  <c r="AZ3336" i="1" s="1"/>
  <c r="AY3344" i="1"/>
  <c r="AZ3344" i="1" s="1"/>
  <c r="AY3352" i="1"/>
  <c r="AZ3352" i="1" s="1"/>
  <c r="AY3360" i="1"/>
  <c r="AZ3360" i="1" s="1"/>
  <c r="AY3368" i="1"/>
  <c r="AZ3368" i="1" s="1"/>
  <c r="AY3376" i="1"/>
  <c r="AZ3376" i="1" s="1"/>
  <c r="AY3384" i="1"/>
  <c r="AZ3384" i="1" s="1"/>
  <c r="AY3392" i="1"/>
  <c r="AZ3392" i="1" s="1"/>
  <c r="AY3400" i="1"/>
  <c r="AZ3400" i="1" s="1"/>
  <c r="AY3408" i="1"/>
  <c r="AZ3408" i="1" s="1"/>
  <c r="AY3416" i="1"/>
  <c r="AZ3416" i="1" s="1"/>
  <c r="AY3424" i="1"/>
  <c r="AZ3424" i="1" s="1"/>
  <c r="AY3432" i="1"/>
  <c r="AZ3432" i="1" s="1"/>
  <c r="AY3440" i="1"/>
  <c r="AZ3440" i="1" s="1"/>
  <c r="AY3448" i="1"/>
  <c r="AZ3448" i="1" s="1"/>
  <c r="AY3456" i="1"/>
  <c r="AZ3456" i="1" s="1"/>
  <c r="AY3464" i="1"/>
  <c r="AZ3464" i="1" s="1"/>
  <c r="AY3472" i="1"/>
  <c r="AZ3472" i="1" s="1"/>
  <c r="AY3480" i="1"/>
  <c r="AZ3480" i="1" s="1"/>
  <c r="AY3488" i="1"/>
  <c r="AZ3488" i="1" s="1"/>
  <c r="AY3496" i="1"/>
  <c r="AZ3496" i="1" s="1"/>
  <c r="AY3504" i="1"/>
  <c r="AZ3504" i="1" s="1"/>
  <c r="AY3512" i="1"/>
  <c r="AZ3512" i="1" s="1"/>
  <c r="AY3520" i="1"/>
  <c r="AZ3520" i="1" s="1"/>
  <c r="AY3528" i="1"/>
  <c r="AZ3528" i="1" s="1"/>
  <c r="AY3536" i="1"/>
  <c r="AZ3536" i="1" s="1"/>
  <c r="AY3544" i="1"/>
  <c r="AZ3544" i="1" s="1"/>
  <c r="AY3552" i="1"/>
  <c r="AZ3552" i="1" s="1"/>
  <c r="AY3560" i="1"/>
  <c r="AZ3560" i="1" s="1"/>
  <c r="AY3568" i="1"/>
  <c r="AZ3568" i="1" s="1"/>
  <c r="AY3576" i="1"/>
  <c r="AZ3576" i="1" s="1"/>
  <c r="AY3584" i="1"/>
  <c r="AZ3584" i="1" s="1"/>
  <c r="AY3592" i="1"/>
  <c r="AZ3592" i="1" s="1"/>
  <c r="AY3600" i="1"/>
  <c r="AZ3600" i="1" s="1"/>
  <c r="AY3608" i="1"/>
  <c r="AZ3608" i="1" s="1"/>
  <c r="AY3616" i="1"/>
  <c r="AZ3616" i="1" s="1"/>
  <c r="AY3624" i="1"/>
  <c r="AZ3624" i="1" s="1"/>
  <c r="AY3632" i="1"/>
  <c r="AZ3632" i="1" s="1"/>
  <c r="AY3643" i="1"/>
  <c r="AZ3643" i="1" s="1"/>
  <c r="AY3659" i="1"/>
  <c r="AZ3659" i="1" s="1"/>
  <c r="AY3675" i="1"/>
  <c r="AZ3675" i="1" s="1"/>
  <c r="AY3691" i="1"/>
  <c r="AZ3691" i="1" s="1"/>
  <c r="AY3707" i="1"/>
  <c r="AZ3707" i="1" s="1"/>
  <c r="AY3723" i="1"/>
  <c r="AZ3723" i="1" s="1"/>
  <c r="AY3739" i="1"/>
  <c r="AZ3739" i="1" s="1"/>
  <c r="AY3755" i="1"/>
  <c r="AZ3755" i="1" s="1"/>
  <c r="AY3771" i="1"/>
  <c r="AZ3771" i="1" s="1"/>
  <c r="AY3782" i="1"/>
  <c r="AZ3782" i="1" s="1"/>
  <c r="AY3790" i="1"/>
  <c r="AZ3790" i="1" s="1"/>
  <c r="AY3798" i="1"/>
  <c r="AZ3798" i="1" s="1"/>
  <c r="AY3806" i="1"/>
  <c r="AZ3806" i="1" s="1"/>
  <c r="AY3814" i="1"/>
  <c r="AZ3814" i="1" s="1"/>
  <c r="AY3822" i="1"/>
  <c r="AZ3822" i="1" s="1"/>
  <c r="AY3830" i="1"/>
  <c r="AZ3830" i="1" s="1"/>
  <c r="AY3838" i="1"/>
  <c r="AZ3838" i="1" s="1"/>
  <c r="AY3846" i="1"/>
  <c r="AZ3846" i="1" s="1"/>
  <c r="AY3854" i="1"/>
  <c r="AZ3854" i="1" s="1"/>
  <c r="AY3862" i="1"/>
  <c r="AZ3862" i="1" s="1"/>
  <c r="AY3870" i="1"/>
  <c r="AZ3870" i="1" s="1"/>
  <c r="AY3878" i="1"/>
  <c r="AZ3878" i="1" s="1"/>
  <c r="AY3886" i="1"/>
  <c r="AZ3886" i="1" s="1"/>
  <c r="AY3894" i="1"/>
  <c r="AZ3894" i="1" s="1"/>
  <c r="AY3902" i="1"/>
  <c r="AZ3902" i="1" s="1"/>
  <c r="AY3910" i="1"/>
  <c r="AZ3910" i="1" s="1"/>
  <c r="AY3918" i="1"/>
  <c r="AZ3918" i="1" s="1"/>
  <c r="AY3926" i="1"/>
  <c r="AZ3926" i="1" s="1"/>
  <c r="AY3934" i="1"/>
  <c r="AZ3934" i="1" s="1"/>
  <c r="AY3942" i="1"/>
  <c r="AZ3942" i="1" s="1"/>
  <c r="AY3950" i="1"/>
  <c r="AZ3950" i="1" s="1"/>
  <c r="AY3958" i="1"/>
  <c r="AZ3958" i="1" s="1"/>
  <c r="AY3966" i="1"/>
  <c r="AZ3966" i="1" s="1"/>
  <c r="AY3974" i="1"/>
  <c r="AZ3974" i="1" s="1"/>
  <c r="AY3982" i="1"/>
  <c r="AZ3982" i="1" s="1"/>
  <c r="AY3990" i="1"/>
  <c r="AZ3990" i="1" s="1"/>
  <c r="AY3998" i="1"/>
  <c r="AZ3998" i="1" s="1"/>
  <c r="AY2081" i="1"/>
  <c r="AZ2081" i="1" s="1"/>
  <c r="AY2089" i="1"/>
  <c r="AZ2089" i="1" s="1"/>
  <c r="AY2097" i="1"/>
  <c r="AZ2097" i="1" s="1"/>
  <c r="AY2105" i="1"/>
  <c r="AZ2105" i="1" s="1"/>
  <c r="AY2113" i="1"/>
  <c r="AZ2113" i="1" s="1"/>
  <c r="AY2121" i="1"/>
  <c r="AZ2121" i="1" s="1"/>
  <c r="AY2129" i="1"/>
  <c r="AZ2129" i="1" s="1"/>
  <c r="AY2137" i="1"/>
  <c r="AZ2137" i="1" s="1"/>
  <c r="AY2145" i="1"/>
  <c r="AZ2145" i="1" s="1"/>
  <c r="AY2153" i="1"/>
  <c r="AZ2153" i="1" s="1"/>
  <c r="AY2161" i="1"/>
  <c r="AZ2161" i="1" s="1"/>
  <c r="AY2169" i="1"/>
  <c r="AZ2169" i="1" s="1"/>
  <c r="AY2177" i="1"/>
  <c r="AZ2177" i="1" s="1"/>
  <c r="AY2185" i="1"/>
  <c r="AZ2185" i="1" s="1"/>
  <c r="AY2193" i="1"/>
  <c r="AZ2193" i="1" s="1"/>
  <c r="AY2201" i="1"/>
  <c r="AZ2201" i="1" s="1"/>
  <c r="AY2209" i="1"/>
  <c r="AZ2209" i="1" s="1"/>
  <c r="AY2217" i="1"/>
  <c r="AZ2217" i="1" s="1"/>
  <c r="AY2225" i="1"/>
  <c r="AZ2225" i="1" s="1"/>
  <c r="AY2233" i="1"/>
  <c r="AZ2233" i="1" s="1"/>
  <c r="AY2241" i="1"/>
  <c r="AZ2241" i="1" s="1"/>
  <c r="AY2249" i="1"/>
  <c r="AZ2249" i="1" s="1"/>
  <c r="AY2257" i="1"/>
  <c r="AZ2257" i="1" s="1"/>
  <c r="AY2265" i="1"/>
  <c r="AZ2265" i="1" s="1"/>
  <c r="AY2273" i="1"/>
  <c r="AZ2273" i="1" s="1"/>
  <c r="AY2281" i="1"/>
  <c r="AZ2281" i="1" s="1"/>
  <c r="AY2289" i="1"/>
  <c r="AZ2289" i="1" s="1"/>
  <c r="AY2297" i="1"/>
  <c r="AZ2297" i="1" s="1"/>
  <c r="AY2305" i="1"/>
  <c r="AZ2305" i="1" s="1"/>
  <c r="AY2313" i="1"/>
  <c r="AZ2313" i="1" s="1"/>
  <c r="AY2321" i="1"/>
  <c r="AZ2321" i="1" s="1"/>
  <c r="AY2329" i="1"/>
  <c r="AZ2329" i="1" s="1"/>
  <c r="AY2337" i="1"/>
  <c r="AZ2337" i="1" s="1"/>
  <c r="AY2345" i="1"/>
  <c r="AZ2345" i="1" s="1"/>
  <c r="AY2353" i="1"/>
  <c r="AZ2353" i="1" s="1"/>
  <c r="AY2361" i="1"/>
  <c r="AZ2361" i="1" s="1"/>
  <c r="AY2369" i="1"/>
  <c r="AZ2369" i="1" s="1"/>
  <c r="AY2377" i="1"/>
  <c r="AZ2377" i="1" s="1"/>
  <c r="AY2385" i="1"/>
  <c r="AZ2385" i="1" s="1"/>
  <c r="AY2393" i="1"/>
  <c r="AZ2393" i="1" s="1"/>
  <c r="AY2401" i="1"/>
  <c r="AZ2401" i="1" s="1"/>
  <c r="AY2409" i="1"/>
  <c r="AZ2409" i="1" s="1"/>
  <c r="AY2417" i="1"/>
  <c r="AZ2417" i="1" s="1"/>
  <c r="AY2425" i="1"/>
  <c r="AZ2425" i="1" s="1"/>
  <c r="AY2433" i="1"/>
  <c r="AZ2433" i="1" s="1"/>
  <c r="AY2441" i="1"/>
  <c r="AZ2441" i="1" s="1"/>
  <c r="AY2449" i="1"/>
  <c r="AZ2449" i="1" s="1"/>
  <c r="AY2457" i="1"/>
  <c r="AZ2457" i="1" s="1"/>
  <c r="AY2465" i="1"/>
  <c r="AZ2465" i="1" s="1"/>
  <c r="AY2473" i="1"/>
  <c r="AZ2473" i="1" s="1"/>
  <c r="AY2481" i="1"/>
  <c r="AZ2481" i="1" s="1"/>
  <c r="AY2489" i="1"/>
  <c r="AZ2489" i="1" s="1"/>
  <c r="AY2497" i="1"/>
  <c r="AZ2497" i="1" s="1"/>
  <c r="AY2505" i="1"/>
  <c r="AZ2505" i="1" s="1"/>
  <c r="AY2513" i="1"/>
  <c r="AZ2513" i="1" s="1"/>
  <c r="AY2521" i="1"/>
  <c r="AZ2521" i="1" s="1"/>
  <c r="AY2529" i="1"/>
  <c r="AZ2529" i="1" s="1"/>
  <c r="AY2537" i="1"/>
  <c r="AZ2537" i="1" s="1"/>
  <c r="AY2545" i="1"/>
  <c r="AZ2545" i="1" s="1"/>
  <c r="AY2553" i="1"/>
  <c r="AZ2553" i="1" s="1"/>
  <c r="AY2561" i="1"/>
  <c r="AZ2561" i="1" s="1"/>
  <c r="AY2569" i="1"/>
  <c r="AZ2569" i="1" s="1"/>
  <c r="AY2577" i="1"/>
  <c r="AZ2577" i="1" s="1"/>
  <c r="AY2585" i="1"/>
  <c r="AZ2585" i="1" s="1"/>
  <c r="AY2593" i="1"/>
  <c r="AZ2593" i="1" s="1"/>
  <c r="AY2601" i="1"/>
  <c r="AZ2601" i="1" s="1"/>
  <c r="AY2609" i="1"/>
  <c r="AZ2609" i="1" s="1"/>
  <c r="AY2617" i="1"/>
  <c r="AZ2617" i="1" s="1"/>
  <c r="AY2625" i="1"/>
  <c r="AZ2625" i="1" s="1"/>
  <c r="AY2633" i="1"/>
  <c r="AZ2633" i="1" s="1"/>
  <c r="AY2641" i="1"/>
  <c r="AZ2641" i="1" s="1"/>
  <c r="AY2649" i="1"/>
  <c r="AZ2649" i="1" s="1"/>
  <c r="AY2657" i="1"/>
  <c r="AZ2657" i="1" s="1"/>
  <c r="AY2665" i="1"/>
  <c r="AZ2665" i="1" s="1"/>
  <c r="AY2673" i="1"/>
  <c r="AZ2673" i="1" s="1"/>
  <c r="AY2681" i="1"/>
  <c r="AZ2681" i="1" s="1"/>
  <c r="AY2689" i="1"/>
  <c r="AZ2689" i="1" s="1"/>
  <c r="AY2697" i="1"/>
  <c r="AZ2697" i="1" s="1"/>
  <c r="AY2705" i="1"/>
  <c r="AZ2705" i="1" s="1"/>
  <c r="AY2713" i="1"/>
  <c r="AZ2713" i="1" s="1"/>
  <c r="AY2721" i="1"/>
  <c r="AZ2721" i="1" s="1"/>
  <c r="AY2729" i="1"/>
  <c r="AZ2729" i="1" s="1"/>
  <c r="AY2737" i="1"/>
  <c r="AZ2737" i="1" s="1"/>
  <c r="AY2745" i="1"/>
  <c r="AZ2745" i="1" s="1"/>
  <c r="AY2753" i="1"/>
  <c r="AZ2753" i="1" s="1"/>
  <c r="AY2761" i="1"/>
  <c r="AZ2761" i="1" s="1"/>
  <c r="AY2769" i="1"/>
  <c r="AZ2769" i="1" s="1"/>
  <c r="AY2777" i="1"/>
  <c r="AZ2777" i="1" s="1"/>
  <c r="AY2785" i="1"/>
  <c r="AZ2785" i="1" s="1"/>
  <c r="AY2793" i="1"/>
  <c r="AZ2793" i="1" s="1"/>
  <c r="AY2801" i="1"/>
  <c r="AZ2801" i="1" s="1"/>
  <c r="AY2809" i="1"/>
  <c r="AZ2809" i="1" s="1"/>
  <c r="AY2817" i="1"/>
  <c r="AZ2817" i="1" s="1"/>
  <c r="AY2825" i="1"/>
  <c r="AZ2825" i="1" s="1"/>
  <c r="AY2833" i="1"/>
  <c r="AZ2833" i="1" s="1"/>
  <c r="AY2841" i="1"/>
  <c r="AZ2841" i="1" s="1"/>
  <c r="AY2849" i="1"/>
  <c r="AZ2849" i="1" s="1"/>
  <c r="AY2857" i="1"/>
  <c r="AZ2857" i="1" s="1"/>
  <c r="AY2865" i="1"/>
  <c r="AZ2865" i="1" s="1"/>
  <c r="AY2873" i="1"/>
  <c r="AZ2873" i="1" s="1"/>
  <c r="AY2881" i="1"/>
  <c r="AZ2881" i="1" s="1"/>
  <c r="AY2889" i="1"/>
  <c r="AZ2889" i="1" s="1"/>
  <c r="AY2897" i="1"/>
  <c r="AZ2897" i="1" s="1"/>
  <c r="AY2905" i="1"/>
  <c r="AZ2905" i="1" s="1"/>
  <c r="AY2913" i="1"/>
  <c r="AZ2913" i="1" s="1"/>
  <c r="AY2921" i="1"/>
  <c r="AZ2921" i="1" s="1"/>
  <c r="AY2929" i="1"/>
  <c r="AZ2929" i="1" s="1"/>
  <c r="AY2937" i="1"/>
  <c r="AZ2937" i="1" s="1"/>
  <c r="AY2945" i="1"/>
  <c r="AZ2945" i="1" s="1"/>
  <c r="AY2953" i="1"/>
  <c r="AZ2953" i="1" s="1"/>
  <c r="AY2961" i="1"/>
  <c r="AZ2961" i="1" s="1"/>
  <c r="AY2969" i="1"/>
  <c r="AZ2969" i="1" s="1"/>
  <c r="AY2977" i="1"/>
  <c r="AZ2977" i="1" s="1"/>
  <c r="AY2985" i="1"/>
  <c r="AZ2985" i="1" s="1"/>
  <c r="AY2993" i="1"/>
  <c r="AZ2993" i="1" s="1"/>
  <c r="AY3001" i="1"/>
  <c r="AZ3001" i="1" s="1"/>
  <c r="AY3009" i="1"/>
  <c r="AZ3009" i="1" s="1"/>
  <c r="AY3017" i="1"/>
  <c r="AZ3017" i="1" s="1"/>
  <c r="AY3025" i="1"/>
  <c r="AZ3025" i="1" s="1"/>
  <c r="AY3033" i="1"/>
  <c r="AZ3033" i="1" s="1"/>
  <c r="AY3041" i="1"/>
  <c r="AZ3041" i="1" s="1"/>
  <c r="AY3049" i="1"/>
  <c r="AZ3049" i="1" s="1"/>
  <c r="AY3057" i="1"/>
  <c r="AZ3057" i="1" s="1"/>
  <c r="AY3065" i="1"/>
  <c r="AZ3065" i="1" s="1"/>
  <c r="AY3073" i="1"/>
  <c r="AZ3073" i="1" s="1"/>
  <c r="AY3081" i="1"/>
  <c r="AZ3081" i="1" s="1"/>
  <c r="AY3089" i="1"/>
  <c r="AZ3089" i="1" s="1"/>
  <c r="AY3097" i="1"/>
  <c r="AZ3097" i="1" s="1"/>
  <c r="AY3105" i="1"/>
  <c r="AZ3105" i="1" s="1"/>
  <c r="AY3113" i="1"/>
  <c r="AZ3113" i="1" s="1"/>
  <c r="AY3121" i="1"/>
  <c r="AZ3121" i="1" s="1"/>
  <c r="AY3129" i="1"/>
  <c r="AZ3129" i="1" s="1"/>
  <c r="AY3137" i="1"/>
  <c r="AZ3137" i="1" s="1"/>
  <c r="AY3145" i="1"/>
  <c r="AZ3145" i="1" s="1"/>
  <c r="AY3153" i="1"/>
  <c r="AZ3153" i="1" s="1"/>
  <c r="AY3161" i="1"/>
  <c r="AZ3161" i="1" s="1"/>
  <c r="AY3169" i="1"/>
  <c r="AZ3169" i="1" s="1"/>
  <c r="AY3177" i="1"/>
  <c r="AZ3177" i="1" s="1"/>
  <c r="AY3185" i="1"/>
  <c r="AZ3185" i="1" s="1"/>
  <c r="AY3193" i="1"/>
  <c r="AZ3193" i="1" s="1"/>
  <c r="AY3201" i="1"/>
  <c r="AZ3201" i="1" s="1"/>
  <c r="AY3209" i="1"/>
  <c r="AZ3209" i="1" s="1"/>
  <c r="AY3217" i="1"/>
  <c r="AZ3217" i="1" s="1"/>
  <c r="AY3225" i="1"/>
  <c r="AZ3225" i="1" s="1"/>
  <c r="AY3233" i="1"/>
  <c r="AZ3233" i="1" s="1"/>
  <c r="AY3241" i="1"/>
  <c r="AZ3241" i="1" s="1"/>
  <c r="AY3249" i="1"/>
  <c r="AZ3249" i="1" s="1"/>
  <c r="AY3257" i="1"/>
  <c r="AZ3257" i="1" s="1"/>
  <c r="AY3265" i="1"/>
  <c r="AZ3265" i="1" s="1"/>
  <c r="AY3273" i="1"/>
  <c r="AZ3273" i="1" s="1"/>
  <c r="AY3281" i="1"/>
  <c r="AZ3281" i="1" s="1"/>
  <c r="AY3289" i="1"/>
  <c r="AZ3289" i="1" s="1"/>
  <c r="AY3297" i="1"/>
  <c r="AZ3297" i="1" s="1"/>
  <c r="AY3305" i="1"/>
  <c r="AZ3305" i="1" s="1"/>
  <c r="AY3313" i="1"/>
  <c r="AZ3313" i="1" s="1"/>
  <c r="AY3321" i="1"/>
  <c r="AZ3321" i="1" s="1"/>
  <c r="AY3329" i="1"/>
  <c r="AZ3329" i="1" s="1"/>
  <c r="AY3337" i="1"/>
  <c r="AZ3337" i="1" s="1"/>
  <c r="AY3345" i="1"/>
  <c r="AZ3345" i="1" s="1"/>
  <c r="AY3353" i="1"/>
  <c r="AZ3353" i="1" s="1"/>
  <c r="AY3361" i="1"/>
  <c r="AZ3361" i="1" s="1"/>
  <c r="AY3369" i="1"/>
  <c r="AZ3369" i="1" s="1"/>
  <c r="AY3377" i="1"/>
  <c r="AZ3377" i="1" s="1"/>
  <c r="AY3385" i="1"/>
  <c r="AZ3385" i="1" s="1"/>
  <c r="AY3393" i="1"/>
  <c r="AZ3393" i="1" s="1"/>
  <c r="AY3401" i="1"/>
  <c r="AZ3401" i="1" s="1"/>
  <c r="AY3409" i="1"/>
  <c r="AZ3409" i="1" s="1"/>
  <c r="AY3417" i="1"/>
  <c r="AZ3417" i="1" s="1"/>
  <c r="AY3425" i="1"/>
  <c r="AZ3425" i="1" s="1"/>
  <c r="AY3433" i="1"/>
  <c r="AZ3433" i="1" s="1"/>
  <c r="AY3441" i="1"/>
  <c r="AZ3441" i="1" s="1"/>
  <c r="AY3449" i="1"/>
  <c r="AZ3449" i="1" s="1"/>
  <c r="AY3457" i="1"/>
  <c r="AZ3457" i="1" s="1"/>
  <c r="AY3465" i="1"/>
  <c r="AZ3465" i="1" s="1"/>
  <c r="AY3473" i="1"/>
  <c r="AZ3473" i="1" s="1"/>
  <c r="AY3481" i="1"/>
  <c r="AZ3481" i="1" s="1"/>
  <c r="AY3489" i="1"/>
  <c r="AZ3489" i="1" s="1"/>
  <c r="AY3497" i="1"/>
  <c r="AZ3497" i="1" s="1"/>
  <c r="AY3505" i="1"/>
  <c r="AZ3505" i="1" s="1"/>
  <c r="AY3513" i="1"/>
  <c r="AZ3513" i="1" s="1"/>
  <c r="AY3521" i="1"/>
  <c r="AZ3521" i="1" s="1"/>
  <c r="AY3529" i="1"/>
  <c r="AZ3529" i="1" s="1"/>
  <c r="AY3537" i="1"/>
  <c r="AZ3537" i="1" s="1"/>
  <c r="AY3545" i="1"/>
  <c r="AZ3545" i="1" s="1"/>
  <c r="AY3553" i="1"/>
  <c r="AZ3553" i="1" s="1"/>
  <c r="AY3561" i="1"/>
  <c r="AZ3561" i="1" s="1"/>
  <c r="AY3569" i="1"/>
  <c r="AZ3569" i="1" s="1"/>
  <c r="AY3577" i="1"/>
  <c r="AZ3577" i="1" s="1"/>
  <c r="AY3585" i="1"/>
  <c r="AZ3585" i="1" s="1"/>
  <c r="AY3593" i="1"/>
  <c r="AZ3593" i="1" s="1"/>
  <c r="AY3601" i="1"/>
  <c r="AZ3601" i="1" s="1"/>
  <c r="AY3609" i="1"/>
  <c r="AZ3609" i="1" s="1"/>
  <c r="AY3617" i="1"/>
  <c r="AZ3617" i="1" s="1"/>
  <c r="AY3625" i="1"/>
  <c r="AZ3625" i="1" s="1"/>
  <c r="AY3633" i="1"/>
  <c r="AZ3633" i="1" s="1"/>
  <c r="AY3645" i="1"/>
  <c r="AZ3645" i="1" s="1"/>
  <c r="AY3661" i="1"/>
  <c r="AZ3661" i="1" s="1"/>
  <c r="AY3677" i="1"/>
  <c r="AZ3677" i="1" s="1"/>
  <c r="AY3693" i="1"/>
  <c r="AZ3693" i="1" s="1"/>
  <c r="AY3709" i="1"/>
  <c r="AZ3709" i="1" s="1"/>
  <c r="AY3725" i="1"/>
  <c r="AZ3725" i="1" s="1"/>
  <c r="AY3741" i="1"/>
  <c r="AZ3741" i="1" s="1"/>
  <c r="AY3757" i="1"/>
  <c r="AZ3757" i="1" s="1"/>
  <c r="AY3773" i="1"/>
  <c r="AZ3773" i="1" s="1"/>
  <c r="AY3781" i="1"/>
  <c r="AZ3781" i="1" s="1"/>
  <c r="AY3789" i="1"/>
  <c r="AZ3789" i="1" s="1"/>
  <c r="AY3797" i="1"/>
  <c r="AZ3797" i="1" s="1"/>
  <c r="AY3805" i="1"/>
  <c r="AZ3805" i="1" s="1"/>
  <c r="AY3813" i="1"/>
  <c r="AZ3813" i="1" s="1"/>
  <c r="AY3821" i="1"/>
  <c r="AZ3821" i="1" s="1"/>
  <c r="AY3829" i="1"/>
  <c r="AZ3829" i="1" s="1"/>
  <c r="AY3837" i="1"/>
  <c r="AZ3837" i="1" s="1"/>
  <c r="AY3845" i="1"/>
  <c r="AZ3845" i="1" s="1"/>
  <c r="AY3853" i="1"/>
  <c r="AZ3853" i="1" s="1"/>
  <c r="AY3861" i="1"/>
  <c r="AZ3861" i="1" s="1"/>
  <c r="AY3869" i="1"/>
  <c r="AZ3869" i="1" s="1"/>
  <c r="AY3877" i="1"/>
  <c r="AZ3877" i="1" s="1"/>
  <c r="AY3885" i="1"/>
  <c r="AZ3885" i="1" s="1"/>
  <c r="AY3893" i="1"/>
  <c r="AZ3893" i="1" s="1"/>
  <c r="AY3901" i="1"/>
  <c r="AZ3901" i="1" s="1"/>
  <c r="AY3909" i="1"/>
  <c r="AZ3909" i="1" s="1"/>
  <c r="AY3917" i="1"/>
  <c r="AZ3917" i="1" s="1"/>
  <c r="AY3925" i="1"/>
  <c r="AZ3925" i="1" s="1"/>
  <c r="AY3933" i="1"/>
  <c r="AZ3933" i="1" s="1"/>
  <c r="AY3941" i="1"/>
  <c r="AZ3941" i="1" s="1"/>
  <c r="AY3949" i="1"/>
  <c r="AZ3949" i="1" s="1"/>
  <c r="AY3957" i="1"/>
  <c r="AZ3957" i="1" s="1"/>
  <c r="AY3965" i="1"/>
  <c r="AZ3965" i="1" s="1"/>
  <c r="AY3973" i="1"/>
  <c r="AZ3973" i="1" s="1"/>
  <c r="AY3981" i="1"/>
  <c r="AZ3981" i="1" s="1"/>
  <c r="AY3989" i="1"/>
  <c r="AZ3989" i="1" s="1"/>
  <c r="AY3997" i="1"/>
  <c r="AZ3997" i="1" s="1"/>
  <c r="AY105" i="1"/>
  <c r="AZ105" i="1" s="1"/>
  <c r="AY137" i="1"/>
  <c r="AY169" i="1"/>
  <c r="AY190" i="1"/>
  <c r="AY206" i="1"/>
  <c r="AY222" i="1"/>
  <c r="AZ222" i="1" s="1"/>
  <c r="AY238" i="1"/>
  <c r="AZ238" i="1" s="1"/>
  <c r="AY254" i="1"/>
  <c r="AZ254" i="1" s="1"/>
  <c r="AY270" i="1"/>
  <c r="AZ270" i="1" s="1"/>
  <c r="AY426" i="1"/>
  <c r="AZ426" i="1" s="1"/>
  <c r="AY442" i="1"/>
  <c r="AZ442" i="1" s="1"/>
  <c r="AY458" i="1"/>
  <c r="AZ458" i="1" s="1"/>
  <c r="AY488" i="1"/>
  <c r="AZ488" i="1" s="1"/>
  <c r="AY520" i="1"/>
  <c r="AZ520" i="1" s="1"/>
  <c r="AY539" i="1"/>
  <c r="AZ539" i="1" s="1"/>
  <c r="AY555" i="1"/>
  <c r="AZ555" i="1" s="1"/>
  <c r="AY123" i="1"/>
  <c r="AZ123" i="1" s="1"/>
  <c r="AY155" i="1"/>
  <c r="AZ155" i="1" s="1"/>
  <c r="AY183" i="1"/>
  <c r="AZ183" i="1" s="1"/>
  <c r="AY199" i="1"/>
  <c r="AZ199" i="1" s="1"/>
  <c r="AY215" i="1"/>
  <c r="AZ215" i="1" s="1"/>
  <c r="AY231" i="1"/>
  <c r="AY247" i="1"/>
  <c r="AY263" i="1"/>
  <c r="AZ263" i="1" s="1"/>
  <c r="AY279" i="1"/>
  <c r="AZ279" i="1" s="1"/>
  <c r="AY295" i="1"/>
  <c r="AY316" i="1"/>
  <c r="AZ316" i="1" s="1"/>
  <c r="AY341" i="1"/>
  <c r="AZ341" i="1" s="1"/>
  <c r="AY357" i="1"/>
  <c r="AZ357" i="1" s="1"/>
  <c r="AY373" i="1"/>
  <c r="AZ373" i="1" s="1"/>
  <c r="AY389" i="1"/>
  <c r="AZ389" i="1" s="1"/>
  <c r="AY405" i="1"/>
  <c r="AY421" i="1"/>
  <c r="AZ421" i="1" s="1"/>
  <c r="AY453" i="1"/>
  <c r="AY478" i="1"/>
  <c r="AZ478" i="1" s="1"/>
  <c r="AY510" i="1"/>
  <c r="AZ510" i="1" s="1"/>
  <c r="AY534" i="1"/>
  <c r="AZ534" i="1" s="1"/>
  <c r="AY550" i="1"/>
  <c r="AZ550" i="1" s="1"/>
  <c r="AY566" i="1"/>
  <c r="AZ566" i="1" s="1"/>
  <c r="AY582" i="1"/>
  <c r="AZ582" i="1" s="1"/>
  <c r="AY597" i="1"/>
  <c r="AZ597" i="1" s="1"/>
  <c r="AY613" i="1"/>
  <c r="AZ613" i="1" s="1"/>
  <c r="AY629" i="1"/>
  <c r="AZ629" i="1" s="1"/>
  <c r="AY645" i="1"/>
  <c r="AZ645" i="1" s="1"/>
  <c r="AY661" i="1"/>
  <c r="AZ661" i="1" s="1"/>
  <c r="AY677" i="1"/>
  <c r="AZ677" i="1" s="1"/>
  <c r="AY693" i="1"/>
  <c r="AZ693" i="1" s="1"/>
  <c r="AY709" i="1"/>
  <c r="AZ709" i="1" s="1"/>
  <c r="AY725" i="1"/>
  <c r="AZ725" i="1" s="1"/>
  <c r="AY741" i="1"/>
  <c r="AZ741" i="1" s="1"/>
  <c r="AY757" i="1"/>
  <c r="AZ757" i="1" s="1"/>
  <c r="AY773" i="1"/>
  <c r="AZ773" i="1" s="1"/>
  <c r="AY789" i="1"/>
  <c r="AZ789" i="1" s="1"/>
  <c r="AY805" i="1"/>
  <c r="AZ805" i="1" s="1"/>
  <c r="AY821" i="1"/>
  <c r="AZ821" i="1" s="1"/>
  <c r="AY837" i="1"/>
  <c r="AZ837" i="1" s="1"/>
  <c r="AY853" i="1"/>
  <c r="AZ853" i="1" s="1"/>
  <c r="AY869" i="1"/>
  <c r="AZ869" i="1" s="1"/>
  <c r="AY885" i="1"/>
  <c r="AZ885" i="1" s="1"/>
  <c r="AY901" i="1"/>
  <c r="AZ901" i="1" s="1"/>
  <c r="AY917" i="1"/>
  <c r="AZ917" i="1" s="1"/>
  <c r="AY933" i="1"/>
  <c r="AZ933" i="1" s="1"/>
  <c r="AY949" i="1"/>
  <c r="AZ949" i="1" s="1"/>
  <c r="AY965" i="1"/>
  <c r="AZ965" i="1" s="1"/>
  <c r="AY981" i="1"/>
  <c r="AZ981" i="1" s="1"/>
  <c r="AY563" i="1"/>
  <c r="AZ563" i="1" s="1"/>
  <c r="AY579" i="1"/>
  <c r="AZ579" i="1" s="1"/>
  <c r="AY596" i="1"/>
  <c r="AZ596" i="1" s="1"/>
  <c r="AY612" i="1"/>
  <c r="AZ612" i="1" s="1"/>
  <c r="AY628" i="1"/>
  <c r="AZ628" i="1" s="1"/>
  <c r="AY644" i="1"/>
  <c r="AZ644" i="1" s="1"/>
  <c r="AY660" i="1"/>
  <c r="AZ660" i="1" s="1"/>
  <c r="AY676" i="1"/>
  <c r="AZ676" i="1" s="1"/>
  <c r="AY692" i="1"/>
  <c r="AZ692" i="1" s="1"/>
  <c r="AY708" i="1"/>
  <c r="AZ708" i="1" s="1"/>
  <c r="AY724" i="1"/>
  <c r="AZ724" i="1" s="1"/>
  <c r="AY740" i="1"/>
  <c r="AZ740" i="1" s="1"/>
  <c r="AY756" i="1"/>
  <c r="AZ756" i="1" s="1"/>
  <c r="AY772" i="1"/>
  <c r="AZ772" i="1" s="1"/>
  <c r="AY788" i="1"/>
  <c r="AZ788" i="1" s="1"/>
  <c r="AY804" i="1"/>
  <c r="AZ804" i="1" s="1"/>
  <c r="AY820" i="1"/>
  <c r="AZ820" i="1" s="1"/>
  <c r="AY836" i="1"/>
  <c r="AZ836" i="1" s="1"/>
  <c r="AY852" i="1"/>
  <c r="AZ852" i="1" s="1"/>
  <c r="AY868" i="1"/>
  <c r="AZ868" i="1" s="1"/>
  <c r="AY884" i="1"/>
  <c r="AZ884" i="1" s="1"/>
  <c r="AY900" i="1"/>
  <c r="AZ900" i="1" s="1"/>
  <c r="AY916" i="1"/>
  <c r="AZ916" i="1" s="1"/>
  <c r="AY932" i="1"/>
  <c r="AZ932" i="1" s="1"/>
  <c r="AY948" i="1"/>
  <c r="AZ948" i="1" s="1"/>
  <c r="AY964" i="1"/>
  <c r="AZ964" i="1" s="1"/>
  <c r="AY980" i="1"/>
  <c r="AZ980" i="1" s="1"/>
  <c r="AY996" i="1"/>
  <c r="AZ996" i="1" s="1"/>
  <c r="AY1012" i="1"/>
  <c r="AZ1012" i="1" s="1"/>
  <c r="AY1028" i="1"/>
  <c r="AZ1028" i="1" s="1"/>
  <c r="AY1044" i="1"/>
  <c r="AZ1044" i="1" s="1"/>
  <c r="AY1060" i="1"/>
  <c r="AZ1060" i="1" s="1"/>
  <c r="AY1076" i="1"/>
  <c r="AZ1076" i="1" s="1"/>
  <c r="AY1092" i="1"/>
  <c r="AZ1092" i="1" s="1"/>
  <c r="AY1108" i="1"/>
  <c r="AZ1108" i="1" s="1"/>
  <c r="AY1124" i="1"/>
  <c r="AZ1124" i="1" s="1"/>
  <c r="AY1140" i="1"/>
  <c r="AZ1140" i="1" s="1"/>
  <c r="AY1156" i="1"/>
  <c r="AZ1156" i="1" s="1"/>
  <c r="AY1172" i="1"/>
  <c r="AZ1172" i="1" s="1"/>
  <c r="AY1188" i="1"/>
  <c r="AZ1188" i="1" s="1"/>
  <c r="AY1204" i="1"/>
  <c r="AZ1204" i="1" s="1"/>
  <c r="AY1220" i="1"/>
  <c r="AZ1220" i="1" s="1"/>
  <c r="AY1236" i="1"/>
  <c r="AZ1236" i="1" s="1"/>
  <c r="AY1252" i="1"/>
  <c r="AZ1252" i="1" s="1"/>
  <c r="AY1268" i="1"/>
  <c r="AZ1268" i="1" s="1"/>
  <c r="AY1284" i="1"/>
  <c r="AZ1284" i="1" s="1"/>
  <c r="AY1300" i="1"/>
  <c r="AZ1300" i="1" s="1"/>
  <c r="AY1316" i="1"/>
  <c r="AZ1316" i="1" s="1"/>
  <c r="AY1332" i="1"/>
  <c r="AZ1332" i="1" s="1"/>
  <c r="AY1348" i="1"/>
  <c r="AZ1348" i="1" s="1"/>
  <c r="AY1364" i="1"/>
  <c r="AZ1364" i="1" s="1"/>
  <c r="AY1380" i="1"/>
  <c r="AZ1380" i="1" s="1"/>
  <c r="AY1396" i="1"/>
  <c r="AZ1396" i="1" s="1"/>
  <c r="AY1412" i="1"/>
  <c r="AZ1412" i="1" s="1"/>
  <c r="AY1428" i="1"/>
  <c r="AZ1428" i="1" s="1"/>
  <c r="AY1444" i="1"/>
  <c r="AZ1444" i="1" s="1"/>
  <c r="AY1460" i="1"/>
  <c r="AZ1460" i="1" s="1"/>
  <c r="AY1476" i="1"/>
  <c r="AZ1476" i="1" s="1"/>
  <c r="AY1492" i="1"/>
  <c r="AZ1492" i="1" s="1"/>
  <c r="AY1508" i="1"/>
  <c r="AZ1508" i="1" s="1"/>
  <c r="AY1524" i="1"/>
  <c r="AZ1524" i="1" s="1"/>
  <c r="AY1540" i="1"/>
  <c r="AZ1540" i="1" s="1"/>
  <c r="AY1556" i="1"/>
  <c r="AZ1556" i="1" s="1"/>
  <c r="AY1572" i="1"/>
  <c r="AZ1572" i="1" s="1"/>
  <c r="AY1588" i="1"/>
  <c r="AZ1588" i="1" s="1"/>
  <c r="AY1604" i="1"/>
  <c r="AZ1604" i="1" s="1"/>
  <c r="AY1620" i="1"/>
  <c r="AZ1620" i="1" s="1"/>
  <c r="AY1636" i="1"/>
  <c r="AZ1636" i="1" s="1"/>
  <c r="AY1652" i="1"/>
  <c r="AZ1652" i="1" s="1"/>
  <c r="AY1668" i="1"/>
  <c r="AZ1668" i="1" s="1"/>
  <c r="AY1684" i="1"/>
  <c r="AZ1684" i="1" s="1"/>
  <c r="AY1700" i="1"/>
  <c r="AZ1700" i="1" s="1"/>
  <c r="AY1716" i="1"/>
  <c r="AZ1716" i="1" s="1"/>
  <c r="AY1732" i="1"/>
  <c r="AZ1732" i="1" s="1"/>
  <c r="AY1748" i="1"/>
  <c r="AZ1748" i="1" s="1"/>
  <c r="AY1764" i="1"/>
  <c r="AZ1764" i="1" s="1"/>
  <c r="AY1780" i="1"/>
  <c r="AZ1780" i="1" s="1"/>
  <c r="AY1796" i="1"/>
  <c r="AZ1796" i="1" s="1"/>
  <c r="AY1812" i="1"/>
  <c r="AZ1812" i="1" s="1"/>
  <c r="AY1828" i="1"/>
  <c r="AZ1828" i="1" s="1"/>
  <c r="AY1844" i="1"/>
  <c r="AZ1844" i="1" s="1"/>
  <c r="AY1860" i="1"/>
  <c r="AZ1860" i="1" s="1"/>
  <c r="AY1876" i="1"/>
  <c r="AZ1876" i="1" s="1"/>
  <c r="AY1892" i="1"/>
  <c r="AZ1892" i="1" s="1"/>
  <c r="AY1908" i="1"/>
  <c r="AZ1908" i="1" s="1"/>
  <c r="AY1924" i="1"/>
  <c r="AZ1924" i="1" s="1"/>
  <c r="AY1940" i="1"/>
  <c r="AZ1940" i="1" s="1"/>
  <c r="AY1956" i="1"/>
  <c r="AZ1956" i="1" s="1"/>
  <c r="AY1972" i="1"/>
  <c r="AZ1972" i="1" s="1"/>
  <c r="AY1988" i="1"/>
  <c r="AZ1988" i="1" s="1"/>
  <c r="AY2004" i="1"/>
  <c r="AZ2004" i="1" s="1"/>
  <c r="AY991" i="1"/>
  <c r="AZ991" i="1" s="1"/>
  <c r="AY1007" i="1"/>
  <c r="AZ1007" i="1" s="1"/>
  <c r="AY1023" i="1"/>
  <c r="AZ1023" i="1" s="1"/>
  <c r="AY1039" i="1"/>
  <c r="AZ1039" i="1" s="1"/>
  <c r="AY1055" i="1"/>
  <c r="AZ1055" i="1" s="1"/>
  <c r="AY1071" i="1"/>
  <c r="AZ1071" i="1" s="1"/>
  <c r="AY1087" i="1"/>
  <c r="AZ1087" i="1" s="1"/>
  <c r="AY1103" i="1"/>
  <c r="AZ1103" i="1" s="1"/>
  <c r="AY1119" i="1"/>
  <c r="AZ1119" i="1" s="1"/>
  <c r="AY1135" i="1"/>
  <c r="AZ1135" i="1" s="1"/>
  <c r="AY1151" i="1"/>
  <c r="AZ1151" i="1" s="1"/>
  <c r="AY1167" i="1"/>
  <c r="AZ1167" i="1" s="1"/>
  <c r="AY1183" i="1"/>
  <c r="AZ1183" i="1" s="1"/>
  <c r="AY1199" i="1"/>
  <c r="AZ1199" i="1" s="1"/>
  <c r="AY1215" i="1"/>
  <c r="AZ1215" i="1" s="1"/>
  <c r="AY1231" i="1"/>
  <c r="AZ1231" i="1" s="1"/>
  <c r="AY1247" i="1"/>
  <c r="AZ1247" i="1" s="1"/>
  <c r="AY1263" i="1"/>
  <c r="AZ1263" i="1" s="1"/>
  <c r="AY1279" i="1"/>
  <c r="AZ1279" i="1" s="1"/>
  <c r="AY1295" i="1"/>
  <c r="AZ1295" i="1" s="1"/>
  <c r="AY1311" i="1"/>
  <c r="AZ1311" i="1" s="1"/>
  <c r="AY1327" i="1"/>
  <c r="AZ1327" i="1" s="1"/>
  <c r="AY1343" i="1"/>
  <c r="AZ1343" i="1" s="1"/>
  <c r="AY1359" i="1"/>
  <c r="AZ1359" i="1" s="1"/>
  <c r="AY1375" i="1"/>
  <c r="AZ1375" i="1" s="1"/>
  <c r="AY1391" i="1"/>
  <c r="AZ1391" i="1" s="1"/>
  <c r="AY1407" i="1"/>
  <c r="AZ1407" i="1" s="1"/>
  <c r="AY1423" i="1"/>
  <c r="AZ1423" i="1" s="1"/>
  <c r="AY1439" i="1"/>
  <c r="AZ1439" i="1" s="1"/>
  <c r="AY1455" i="1"/>
  <c r="AZ1455" i="1" s="1"/>
  <c r="AY1471" i="1"/>
  <c r="AZ1471" i="1" s="1"/>
  <c r="AY1487" i="1"/>
  <c r="AY1503" i="1"/>
  <c r="AZ1503" i="1" s="1"/>
  <c r="AY1519" i="1"/>
  <c r="AZ1519" i="1" s="1"/>
  <c r="AY1535" i="1"/>
  <c r="AZ1535" i="1" s="1"/>
  <c r="AY1551" i="1"/>
  <c r="AZ1551" i="1" s="1"/>
  <c r="AY1567" i="1"/>
  <c r="AZ1567" i="1" s="1"/>
  <c r="AY1583" i="1"/>
  <c r="AZ1583" i="1" s="1"/>
  <c r="AY1599" i="1"/>
  <c r="AZ1599" i="1" s="1"/>
  <c r="AY1615" i="1"/>
  <c r="AZ1615" i="1" s="1"/>
  <c r="AY1631" i="1"/>
  <c r="AZ1631" i="1" s="1"/>
  <c r="AY1647" i="1"/>
  <c r="AZ1647" i="1" s="1"/>
  <c r="AY1663" i="1"/>
  <c r="AZ1663" i="1" s="1"/>
  <c r="AY1679" i="1"/>
  <c r="AZ1679" i="1" s="1"/>
  <c r="AY1695" i="1"/>
  <c r="AZ1695" i="1" s="1"/>
  <c r="AY1711" i="1"/>
  <c r="AZ1711" i="1" s="1"/>
  <c r="AY1727" i="1"/>
  <c r="AZ1727" i="1" s="1"/>
  <c r="AY1743" i="1"/>
  <c r="AZ1743" i="1" s="1"/>
  <c r="AY1759" i="1"/>
  <c r="AZ1759" i="1" s="1"/>
  <c r="AY1775" i="1"/>
  <c r="AZ1775" i="1" s="1"/>
  <c r="AY1791" i="1"/>
  <c r="AZ1791" i="1" s="1"/>
  <c r="AY1807" i="1"/>
  <c r="AZ1807" i="1" s="1"/>
  <c r="AY1823" i="1"/>
  <c r="AZ1823" i="1" s="1"/>
  <c r="AY1839" i="1"/>
  <c r="AZ1839" i="1" s="1"/>
  <c r="AY1855" i="1"/>
  <c r="AZ1855" i="1" s="1"/>
  <c r="AY1871" i="1"/>
  <c r="AZ1871" i="1" s="1"/>
  <c r="AY1887" i="1"/>
  <c r="AZ1887" i="1" s="1"/>
  <c r="AY1903" i="1"/>
  <c r="AZ1903" i="1" s="1"/>
  <c r="AY1919" i="1"/>
  <c r="AZ1919" i="1" s="1"/>
  <c r="AY1935" i="1"/>
  <c r="AZ1935" i="1" s="1"/>
  <c r="AY1951" i="1"/>
  <c r="AZ1951" i="1" s="1"/>
  <c r="AY1967" i="1"/>
  <c r="AZ1967" i="1" s="1"/>
  <c r="AY1983" i="1"/>
  <c r="AZ1983" i="1" s="1"/>
  <c r="AY1999" i="1"/>
  <c r="AZ1999" i="1" s="1"/>
  <c r="AY2020" i="1"/>
  <c r="AZ2020" i="1" s="1"/>
  <c r="AY2036" i="1"/>
  <c r="AZ2036" i="1" s="1"/>
  <c r="AY2052" i="1"/>
  <c r="AZ2052" i="1" s="1"/>
  <c r="AY2068" i="1"/>
  <c r="AZ2068" i="1" s="1"/>
  <c r="AY2084" i="1"/>
  <c r="AZ2084" i="1" s="1"/>
  <c r="AY2100" i="1"/>
  <c r="AZ2100" i="1" s="1"/>
  <c r="AY2116" i="1"/>
  <c r="AZ2116" i="1" s="1"/>
  <c r="AY2132" i="1"/>
  <c r="AZ2132" i="1" s="1"/>
  <c r="AY2148" i="1"/>
  <c r="AZ2148" i="1" s="1"/>
  <c r="AY2164" i="1"/>
  <c r="AZ2164" i="1" s="1"/>
  <c r="AY2180" i="1"/>
  <c r="AZ2180" i="1" s="1"/>
  <c r="AY2196" i="1"/>
  <c r="AZ2196" i="1" s="1"/>
  <c r="AY2212" i="1"/>
  <c r="AZ2212" i="1" s="1"/>
  <c r="AY2228" i="1"/>
  <c r="AZ2228" i="1" s="1"/>
  <c r="AY2244" i="1"/>
  <c r="AZ2244" i="1" s="1"/>
  <c r="AY2260" i="1"/>
  <c r="AZ2260" i="1" s="1"/>
  <c r="AY2276" i="1"/>
  <c r="AZ2276" i="1" s="1"/>
  <c r="AY2292" i="1"/>
  <c r="AZ2292" i="1" s="1"/>
  <c r="AY2308" i="1"/>
  <c r="AZ2308" i="1" s="1"/>
  <c r="AY2324" i="1"/>
  <c r="AZ2324" i="1" s="1"/>
  <c r="AY2340" i="1"/>
  <c r="AZ2340" i="1" s="1"/>
  <c r="AY2356" i="1"/>
  <c r="AZ2356" i="1" s="1"/>
  <c r="AY2372" i="1"/>
  <c r="AZ2372" i="1" s="1"/>
  <c r="AN16" i="1"/>
  <c r="AY98" i="1"/>
  <c r="AY106" i="1"/>
  <c r="AY128" i="1"/>
  <c r="AY102" i="1"/>
  <c r="AY110" i="1"/>
  <c r="AY124" i="1"/>
  <c r="AY219" i="1"/>
  <c r="AY187" i="1"/>
  <c r="AY179" i="1"/>
  <c r="AY115" i="1"/>
  <c r="AY218" i="1"/>
  <c r="AY161" i="1"/>
  <c r="AY145" i="1"/>
  <c r="AY101" i="1"/>
  <c r="AZ101" i="1" s="1"/>
  <c r="AY117" i="1"/>
  <c r="AY133" i="1"/>
  <c r="AY149" i="1"/>
  <c r="AY165" i="1"/>
  <c r="AY180" i="1"/>
  <c r="AZ180" i="1" s="1"/>
  <c r="AY188" i="1"/>
  <c r="AZ188" i="1" s="1"/>
  <c r="AY196" i="1"/>
  <c r="AY204" i="1"/>
  <c r="AY212" i="1"/>
  <c r="AY220" i="1"/>
  <c r="AZ220" i="1" s="1"/>
  <c r="AY228" i="1"/>
  <c r="AY236" i="1"/>
  <c r="AZ236" i="1" s="1"/>
  <c r="AY244" i="1"/>
  <c r="AZ244" i="1" s="1"/>
  <c r="AY252" i="1"/>
  <c r="AZ252" i="1" s="1"/>
  <c r="AY260" i="1"/>
  <c r="AY268" i="1"/>
  <c r="AY276" i="1"/>
  <c r="AZ276" i="1" s="1"/>
  <c r="AY284" i="1"/>
  <c r="AZ284" i="1" s="1"/>
  <c r="AY292" i="1"/>
  <c r="AZ292" i="1" s="1"/>
  <c r="AY300" i="1"/>
  <c r="AZ300" i="1" s="1"/>
  <c r="AY336" i="1"/>
  <c r="AZ336" i="1" s="1"/>
  <c r="AY344" i="1"/>
  <c r="AZ344" i="1" s="1"/>
  <c r="AY352" i="1"/>
  <c r="AZ352" i="1" s="1"/>
  <c r="AY360" i="1"/>
  <c r="AZ360" i="1" s="1"/>
  <c r="AY368" i="1"/>
  <c r="AZ368" i="1" s="1"/>
  <c r="AY376" i="1"/>
  <c r="AZ376" i="1" s="1"/>
  <c r="AY384" i="1"/>
  <c r="AZ384" i="1" s="1"/>
  <c r="AY392" i="1"/>
  <c r="AZ392" i="1" s="1"/>
  <c r="AY400" i="1"/>
  <c r="AZ400" i="1" s="1"/>
  <c r="AY408" i="1"/>
  <c r="AZ408" i="1" s="1"/>
  <c r="AY416" i="1"/>
  <c r="AZ416" i="1" s="1"/>
  <c r="AY424" i="1"/>
  <c r="AY432" i="1"/>
  <c r="AZ432" i="1" s="1"/>
  <c r="AY440" i="1"/>
  <c r="AZ440" i="1" s="1"/>
  <c r="AY448" i="1"/>
  <c r="AZ448" i="1" s="1"/>
  <c r="AY456" i="1"/>
  <c r="AZ456" i="1" s="1"/>
  <c r="AY468" i="1"/>
  <c r="AZ468" i="1" s="1"/>
  <c r="AY484" i="1"/>
  <c r="AZ484" i="1" s="1"/>
  <c r="AY516" i="1"/>
  <c r="AZ516" i="1" s="1"/>
  <c r="AY529" i="1"/>
  <c r="AZ529" i="1" s="1"/>
  <c r="AY537" i="1"/>
  <c r="AZ537" i="1" s="1"/>
  <c r="AY545" i="1"/>
  <c r="AZ545" i="1" s="1"/>
  <c r="AY553" i="1"/>
  <c r="AZ553" i="1" s="1"/>
  <c r="AY103" i="1"/>
  <c r="AZ103" i="1" s="1"/>
  <c r="AY119" i="1"/>
  <c r="AY135" i="1"/>
  <c r="AZ135" i="1" s="1"/>
  <c r="AY151" i="1"/>
  <c r="AZ151" i="1" s="1"/>
  <c r="AY167" i="1"/>
  <c r="AZ167" i="1" s="1"/>
  <c r="AY181" i="1"/>
  <c r="AZ181" i="1" s="1"/>
  <c r="AY189" i="1"/>
  <c r="AZ189" i="1" s="1"/>
  <c r="AY197" i="1"/>
  <c r="AZ197" i="1" s="1"/>
  <c r="AY205" i="1"/>
  <c r="AZ205" i="1" s="1"/>
  <c r="AY213" i="1"/>
  <c r="AZ213" i="1" s="1"/>
  <c r="AY221" i="1"/>
  <c r="AZ221" i="1" s="1"/>
  <c r="AY229" i="1"/>
  <c r="AY237" i="1"/>
  <c r="AY245" i="1"/>
  <c r="AY253" i="1"/>
  <c r="AY261" i="1"/>
  <c r="AZ261" i="1" s="1"/>
  <c r="AY269" i="1"/>
  <c r="AY277" i="1"/>
  <c r="AY285" i="1"/>
  <c r="AY293" i="1"/>
  <c r="AY301" i="1"/>
  <c r="AZ301" i="1" s="1"/>
  <c r="AY312" i="1"/>
  <c r="AZ312" i="1" s="1"/>
  <c r="AY328" i="1"/>
  <c r="AZ328" i="1" s="1"/>
  <c r="AY339" i="1"/>
  <c r="AY347" i="1"/>
  <c r="AY355" i="1"/>
  <c r="AZ355" i="1" s="1"/>
  <c r="AY363" i="1"/>
  <c r="AZ363" i="1" s="1"/>
  <c r="AY371" i="1"/>
  <c r="AZ371" i="1" s="1"/>
  <c r="AY379" i="1"/>
  <c r="AY387" i="1"/>
  <c r="AY395" i="1"/>
  <c r="AZ395" i="1" s="1"/>
  <c r="AY403" i="1"/>
  <c r="AZ403" i="1" s="1"/>
  <c r="AY411" i="1"/>
  <c r="AZ411" i="1" s="1"/>
  <c r="AY419" i="1"/>
  <c r="AZ419" i="1" s="1"/>
  <c r="AY427" i="1"/>
  <c r="AZ427" i="1" s="1"/>
  <c r="AY435" i="1"/>
  <c r="AZ435" i="1" s="1"/>
  <c r="AY443" i="1"/>
  <c r="AZ443" i="1" s="1"/>
  <c r="AY474" i="1"/>
  <c r="AZ474" i="1" s="1"/>
  <c r="AY490" i="1"/>
  <c r="AZ490" i="1" s="1"/>
  <c r="AY506" i="1"/>
  <c r="AZ506" i="1" s="1"/>
  <c r="AY522" i="1"/>
  <c r="AZ522" i="1" s="1"/>
  <c r="AY532" i="1"/>
  <c r="AZ532" i="1" s="1"/>
  <c r="AY540" i="1"/>
  <c r="AZ540" i="1" s="1"/>
  <c r="AY548" i="1"/>
  <c r="AZ548" i="1" s="1"/>
  <c r="AY556" i="1"/>
  <c r="AZ556" i="1" s="1"/>
  <c r="AY564" i="1"/>
  <c r="AZ564" i="1" s="1"/>
  <c r="AY572" i="1"/>
  <c r="AZ572" i="1" s="1"/>
  <c r="AY580" i="1"/>
  <c r="AZ580" i="1" s="1"/>
  <c r="AY587" i="1"/>
  <c r="AZ587" i="1" s="1"/>
  <c r="AY595" i="1"/>
  <c r="AZ595" i="1" s="1"/>
  <c r="AY603" i="1"/>
  <c r="AZ603" i="1" s="1"/>
  <c r="AY611" i="1"/>
  <c r="AZ611" i="1" s="1"/>
  <c r="AY619" i="1"/>
  <c r="AZ619" i="1" s="1"/>
  <c r="AY627" i="1"/>
  <c r="AZ627" i="1" s="1"/>
  <c r="AY635" i="1"/>
  <c r="AZ635" i="1" s="1"/>
  <c r="AY643" i="1"/>
  <c r="AZ643" i="1" s="1"/>
  <c r="AY651" i="1"/>
  <c r="AZ651" i="1" s="1"/>
  <c r="AY659" i="1"/>
  <c r="AZ659" i="1" s="1"/>
  <c r="AY667" i="1"/>
  <c r="AZ667" i="1" s="1"/>
  <c r="AY675" i="1"/>
  <c r="AZ675" i="1" s="1"/>
  <c r="AY683" i="1"/>
  <c r="AZ683" i="1" s="1"/>
  <c r="AY691" i="1"/>
  <c r="AZ691" i="1" s="1"/>
  <c r="AY699" i="1"/>
  <c r="AZ699" i="1" s="1"/>
  <c r="AY707" i="1"/>
  <c r="AZ707" i="1" s="1"/>
  <c r="AY715" i="1"/>
  <c r="AZ715" i="1" s="1"/>
  <c r="AY723" i="1"/>
  <c r="AZ723" i="1" s="1"/>
  <c r="AY731" i="1"/>
  <c r="AZ731" i="1" s="1"/>
  <c r="AY739" i="1"/>
  <c r="AZ739" i="1" s="1"/>
  <c r="AY747" i="1"/>
  <c r="AZ747" i="1" s="1"/>
  <c r="AY755" i="1"/>
  <c r="AZ755" i="1" s="1"/>
  <c r="AY763" i="1"/>
  <c r="AZ763" i="1" s="1"/>
  <c r="AY771" i="1"/>
  <c r="AZ771" i="1" s="1"/>
  <c r="AY779" i="1"/>
  <c r="AZ779" i="1" s="1"/>
  <c r="AY787" i="1"/>
  <c r="AZ787" i="1" s="1"/>
  <c r="AY795" i="1"/>
  <c r="AZ795" i="1" s="1"/>
  <c r="AY803" i="1"/>
  <c r="AZ803" i="1" s="1"/>
  <c r="AY811" i="1"/>
  <c r="AZ811" i="1" s="1"/>
  <c r="AY819" i="1"/>
  <c r="AZ819" i="1" s="1"/>
  <c r="AY827" i="1"/>
  <c r="AZ827" i="1" s="1"/>
  <c r="AY835" i="1"/>
  <c r="AZ835" i="1" s="1"/>
  <c r="AY843" i="1"/>
  <c r="AZ843" i="1" s="1"/>
  <c r="AY851" i="1"/>
  <c r="AZ851" i="1" s="1"/>
  <c r="AY859" i="1"/>
  <c r="AZ859" i="1" s="1"/>
  <c r="AY867" i="1"/>
  <c r="AZ867" i="1" s="1"/>
  <c r="AY875" i="1"/>
  <c r="AZ875" i="1" s="1"/>
  <c r="AY883" i="1"/>
  <c r="AZ883" i="1" s="1"/>
  <c r="AY891" i="1"/>
  <c r="AZ891" i="1" s="1"/>
  <c r="AY899" i="1"/>
  <c r="AZ899" i="1" s="1"/>
  <c r="AY907" i="1"/>
  <c r="AZ907" i="1" s="1"/>
  <c r="AY915" i="1"/>
  <c r="AZ915" i="1" s="1"/>
  <c r="AY923" i="1"/>
  <c r="AZ923" i="1" s="1"/>
  <c r="AY931" i="1"/>
  <c r="AZ931" i="1" s="1"/>
  <c r="AY939" i="1"/>
  <c r="AZ939" i="1" s="1"/>
  <c r="AY947" i="1"/>
  <c r="AZ947" i="1" s="1"/>
  <c r="AY955" i="1"/>
  <c r="AZ955" i="1" s="1"/>
  <c r="AY963" i="1"/>
  <c r="AZ963" i="1" s="1"/>
  <c r="AY971" i="1"/>
  <c r="AZ971" i="1" s="1"/>
  <c r="AY979" i="1"/>
  <c r="AZ979" i="1" s="1"/>
  <c r="AY987" i="1"/>
  <c r="AZ987" i="1" s="1"/>
  <c r="AY561" i="1"/>
  <c r="AZ561" i="1" s="1"/>
  <c r="AY569" i="1"/>
  <c r="AZ569" i="1" s="1"/>
  <c r="AY577" i="1"/>
  <c r="AZ577" i="1" s="1"/>
  <c r="AY586" i="1"/>
  <c r="AZ586" i="1" s="1"/>
  <c r="AY594" i="1"/>
  <c r="AZ594" i="1" s="1"/>
  <c r="AY602" i="1"/>
  <c r="AZ602" i="1" s="1"/>
  <c r="AY610" i="1"/>
  <c r="AZ610" i="1" s="1"/>
  <c r="AY618" i="1"/>
  <c r="AZ618" i="1" s="1"/>
  <c r="AY626" i="1"/>
  <c r="AZ626" i="1" s="1"/>
  <c r="AY634" i="1"/>
  <c r="AZ634" i="1" s="1"/>
  <c r="AY642" i="1"/>
  <c r="AZ642" i="1" s="1"/>
  <c r="AY650" i="1"/>
  <c r="AZ650" i="1" s="1"/>
  <c r="AY658" i="1"/>
  <c r="AZ658" i="1" s="1"/>
  <c r="AY666" i="1"/>
  <c r="AZ666" i="1" s="1"/>
  <c r="AY674" i="1"/>
  <c r="AZ674" i="1" s="1"/>
  <c r="AY682" i="1"/>
  <c r="AZ682" i="1" s="1"/>
  <c r="AY690" i="1"/>
  <c r="AZ690" i="1" s="1"/>
  <c r="AY698" i="1"/>
  <c r="AZ698" i="1" s="1"/>
  <c r="AY706" i="1"/>
  <c r="AZ706" i="1" s="1"/>
  <c r="AY714" i="1"/>
  <c r="AZ714" i="1" s="1"/>
  <c r="AY722" i="1"/>
  <c r="AZ722" i="1" s="1"/>
  <c r="AY730" i="1"/>
  <c r="AZ730" i="1" s="1"/>
  <c r="AY738" i="1"/>
  <c r="AZ738" i="1" s="1"/>
  <c r="AY746" i="1"/>
  <c r="AZ746" i="1" s="1"/>
  <c r="AY754" i="1"/>
  <c r="AZ754" i="1" s="1"/>
  <c r="AY762" i="1"/>
  <c r="AZ762" i="1" s="1"/>
  <c r="AY770" i="1"/>
  <c r="AZ770" i="1" s="1"/>
  <c r="AY778" i="1"/>
  <c r="AZ778" i="1" s="1"/>
  <c r="AY786" i="1"/>
  <c r="AZ786" i="1" s="1"/>
  <c r="AY794" i="1"/>
  <c r="AZ794" i="1" s="1"/>
  <c r="AY802" i="1"/>
  <c r="AZ802" i="1" s="1"/>
  <c r="AY810" i="1"/>
  <c r="AZ810" i="1" s="1"/>
  <c r="AY818" i="1"/>
  <c r="AZ818" i="1" s="1"/>
  <c r="AY826" i="1"/>
  <c r="AZ826" i="1" s="1"/>
  <c r="AY834" i="1"/>
  <c r="AZ834" i="1" s="1"/>
  <c r="AY842" i="1"/>
  <c r="AZ842" i="1" s="1"/>
  <c r="AY850" i="1"/>
  <c r="AZ850" i="1" s="1"/>
  <c r="AY858" i="1"/>
  <c r="AZ858" i="1" s="1"/>
  <c r="AY866" i="1"/>
  <c r="AZ866" i="1" s="1"/>
  <c r="AY874" i="1"/>
  <c r="AZ874" i="1" s="1"/>
  <c r="AY882" i="1"/>
  <c r="AZ882" i="1" s="1"/>
  <c r="AY890" i="1"/>
  <c r="AZ890" i="1" s="1"/>
  <c r="AY898" i="1"/>
  <c r="AZ898" i="1" s="1"/>
  <c r="AY906" i="1"/>
  <c r="AZ906" i="1" s="1"/>
  <c r="AY914" i="1"/>
  <c r="AZ914" i="1" s="1"/>
  <c r="AY922" i="1"/>
  <c r="AZ922" i="1" s="1"/>
  <c r="AY930" i="1"/>
  <c r="AZ930" i="1" s="1"/>
  <c r="AY938" i="1"/>
  <c r="AZ938" i="1" s="1"/>
  <c r="AY946" i="1"/>
  <c r="AZ946" i="1" s="1"/>
  <c r="AY954" i="1"/>
  <c r="AZ954" i="1" s="1"/>
  <c r="AY962" i="1"/>
  <c r="AZ962" i="1" s="1"/>
  <c r="AY970" i="1"/>
  <c r="AZ970" i="1" s="1"/>
  <c r="AY978" i="1"/>
  <c r="AZ978" i="1" s="1"/>
  <c r="AY986" i="1"/>
  <c r="AZ986" i="1" s="1"/>
  <c r="AY994" i="1"/>
  <c r="AZ994" i="1" s="1"/>
  <c r="AY1002" i="1"/>
  <c r="AZ1002" i="1" s="1"/>
  <c r="AY1010" i="1"/>
  <c r="AZ1010" i="1" s="1"/>
  <c r="AY1018" i="1"/>
  <c r="AZ1018" i="1" s="1"/>
  <c r="AY1026" i="1"/>
  <c r="AZ1026" i="1" s="1"/>
  <c r="AY1034" i="1"/>
  <c r="AZ1034" i="1" s="1"/>
  <c r="AY1042" i="1"/>
  <c r="AZ1042" i="1" s="1"/>
  <c r="AY1050" i="1"/>
  <c r="AZ1050" i="1" s="1"/>
  <c r="AY1058" i="1"/>
  <c r="AZ1058" i="1" s="1"/>
  <c r="AY1066" i="1"/>
  <c r="AZ1066" i="1" s="1"/>
  <c r="AY1074" i="1"/>
  <c r="AZ1074" i="1" s="1"/>
  <c r="AY1082" i="1"/>
  <c r="AZ1082" i="1" s="1"/>
  <c r="AY1090" i="1"/>
  <c r="AZ1090" i="1" s="1"/>
  <c r="AY1098" i="1"/>
  <c r="AZ1098" i="1" s="1"/>
  <c r="AY1106" i="1"/>
  <c r="AZ1106" i="1" s="1"/>
  <c r="AY1114" i="1"/>
  <c r="AZ1114" i="1" s="1"/>
  <c r="AY1122" i="1"/>
  <c r="AZ1122" i="1" s="1"/>
  <c r="AY1130" i="1"/>
  <c r="AZ1130" i="1" s="1"/>
  <c r="AY1138" i="1"/>
  <c r="AZ1138" i="1" s="1"/>
  <c r="AY1146" i="1"/>
  <c r="AZ1146" i="1" s="1"/>
  <c r="AY1154" i="1"/>
  <c r="AZ1154" i="1" s="1"/>
  <c r="AY1162" i="1"/>
  <c r="AZ1162" i="1" s="1"/>
  <c r="AY1170" i="1"/>
  <c r="AZ1170" i="1" s="1"/>
  <c r="AY1178" i="1"/>
  <c r="AZ1178" i="1" s="1"/>
  <c r="AY1186" i="1"/>
  <c r="AZ1186" i="1" s="1"/>
  <c r="AY1194" i="1"/>
  <c r="AZ1194" i="1" s="1"/>
  <c r="AY1202" i="1"/>
  <c r="AZ1202" i="1" s="1"/>
  <c r="AY1210" i="1"/>
  <c r="AZ1210" i="1" s="1"/>
  <c r="AY1218" i="1"/>
  <c r="AZ1218" i="1" s="1"/>
  <c r="AY1226" i="1"/>
  <c r="AZ1226" i="1" s="1"/>
  <c r="AY1234" i="1"/>
  <c r="AZ1234" i="1" s="1"/>
  <c r="AY1242" i="1"/>
  <c r="AZ1242" i="1" s="1"/>
  <c r="AY1250" i="1"/>
  <c r="AZ1250" i="1" s="1"/>
  <c r="AY1258" i="1"/>
  <c r="AZ1258" i="1" s="1"/>
  <c r="AY1266" i="1"/>
  <c r="AZ1266" i="1" s="1"/>
  <c r="AY1274" i="1"/>
  <c r="AZ1274" i="1" s="1"/>
  <c r="AY1282" i="1"/>
  <c r="AZ1282" i="1" s="1"/>
  <c r="AY1290" i="1"/>
  <c r="AZ1290" i="1" s="1"/>
  <c r="AY1298" i="1"/>
  <c r="AZ1298" i="1" s="1"/>
  <c r="AY1306" i="1"/>
  <c r="AZ1306" i="1" s="1"/>
  <c r="AY1314" i="1"/>
  <c r="AZ1314" i="1" s="1"/>
  <c r="AY1322" i="1"/>
  <c r="AZ1322" i="1" s="1"/>
  <c r="AY1330" i="1"/>
  <c r="AZ1330" i="1" s="1"/>
  <c r="AY1338" i="1"/>
  <c r="AZ1338" i="1" s="1"/>
  <c r="AY1346" i="1"/>
  <c r="AZ1346" i="1" s="1"/>
  <c r="AY1354" i="1"/>
  <c r="AZ1354" i="1" s="1"/>
  <c r="AY1362" i="1"/>
  <c r="AZ1362" i="1" s="1"/>
  <c r="AY1370" i="1"/>
  <c r="AZ1370" i="1" s="1"/>
  <c r="AY1378" i="1"/>
  <c r="AZ1378" i="1" s="1"/>
  <c r="AY1386" i="1"/>
  <c r="AZ1386" i="1" s="1"/>
  <c r="AY1394" i="1"/>
  <c r="AZ1394" i="1" s="1"/>
  <c r="AY1402" i="1"/>
  <c r="AZ1402" i="1" s="1"/>
  <c r="AY1410" i="1"/>
  <c r="AZ1410" i="1" s="1"/>
  <c r="AY1418" i="1"/>
  <c r="AZ1418" i="1" s="1"/>
  <c r="AY1426" i="1"/>
  <c r="AZ1426" i="1" s="1"/>
  <c r="AY1434" i="1"/>
  <c r="AZ1434" i="1" s="1"/>
  <c r="AY1442" i="1"/>
  <c r="AZ1442" i="1" s="1"/>
  <c r="AY1450" i="1"/>
  <c r="AZ1450" i="1" s="1"/>
  <c r="AY1458" i="1"/>
  <c r="AZ1458" i="1" s="1"/>
  <c r="AY1466" i="1"/>
  <c r="AZ1466" i="1" s="1"/>
  <c r="AY1474" i="1"/>
  <c r="AZ1474" i="1" s="1"/>
  <c r="AY1482" i="1"/>
  <c r="AZ1482" i="1" s="1"/>
  <c r="AY1490" i="1"/>
  <c r="AY1498" i="1"/>
  <c r="AZ1498" i="1" s="1"/>
  <c r="AY1506" i="1"/>
  <c r="AZ1506" i="1" s="1"/>
  <c r="AY1514" i="1"/>
  <c r="AZ1514" i="1" s="1"/>
  <c r="AY1522" i="1"/>
  <c r="AZ1522" i="1" s="1"/>
  <c r="AY1530" i="1"/>
  <c r="AZ1530" i="1" s="1"/>
  <c r="AY1538" i="1"/>
  <c r="AZ1538" i="1" s="1"/>
  <c r="AY1546" i="1"/>
  <c r="AZ1546" i="1" s="1"/>
  <c r="AY1554" i="1"/>
  <c r="AZ1554" i="1" s="1"/>
  <c r="AY1562" i="1"/>
  <c r="AZ1562" i="1" s="1"/>
  <c r="AY1570" i="1"/>
  <c r="AZ1570" i="1" s="1"/>
  <c r="AY1578" i="1"/>
  <c r="AZ1578" i="1" s="1"/>
  <c r="AY1586" i="1"/>
  <c r="AZ1586" i="1" s="1"/>
  <c r="AY1594" i="1"/>
  <c r="AZ1594" i="1" s="1"/>
  <c r="AY1602" i="1"/>
  <c r="AZ1602" i="1" s="1"/>
  <c r="AY1610" i="1"/>
  <c r="AZ1610" i="1" s="1"/>
  <c r="AY1618" i="1"/>
  <c r="AZ1618" i="1" s="1"/>
  <c r="AY1626" i="1"/>
  <c r="AZ1626" i="1" s="1"/>
  <c r="AY1634" i="1"/>
  <c r="AZ1634" i="1" s="1"/>
  <c r="AY1642" i="1"/>
  <c r="AZ1642" i="1" s="1"/>
  <c r="AY1650" i="1"/>
  <c r="AZ1650" i="1" s="1"/>
  <c r="AY1658" i="1"/>
  <c r="AZ1658" i="1" s="1"/>
  <c r="AY1666" i="1"/>
  <c r="AZ1666" i="1" s="1"/>
  <c r="AY1674" i="1"/>
  <c r="AZ1674" i="1" s="1"/>
  <c r="AY1682" i="1"/>
  <c r="AZ1682" i="1" s="1"/>
  <c r="AY1690" i="1"/>
  <c r="AZ1690" i="1" s="1"/>
  <c r="AY1698" i="1"/>
  <c r="AZ1698" i="1" s="1"/>
  <c r="AY1706" i="1"/>
  <c r="AZ1706" i="1" s="1"/>
  <c r="AY1714" i="1"/>
  <c r="AZ1714" i="1" s="1"/>
  <c r="AY1722" i="1"/>
  <c r="AZ1722" i="1" s="1"/>
  <c r="AY1730" i="1"/>
  <c r="AZ1730" i="1" s="1"/>
  <c r="AY1738" i="1"/>
  <c r="AZ1738" i="1" s="1"/>
  <c r="AY1746" i="1"/>
  <c r="AZ1746" i="1" s="1"/>
  <c r="AY1754" i="1"/>
  <c r="AZ1754" i="1" s="1"/>
  <c r="AY1762" i="1"/>
  <c r="AZ1762" i="1" s="1"/>
  <c r="AY1770" i="1"/>
  <c r="AZ1770" i="1" s="1"/>
  <c r="AY1778" i="1"/>
  <c r="AZ1778" i="1" s="1"/>
  <c r="AY1786" i="1"/>
  <c r="AZ1786" i="1" s="1"/>
  <c r="AY1794" i="1"/>
  <c r="AZ1794" i="1" s="1"/>
  <c r="AY1802" i="1"/>
  <c r="AZ1802" i="1" s="1"/>
  <c r="AY1810" i="1"/>
  <c r="AZ1810" i="1" s="1"/>
  <c r="AY1818" i="1"/>
  <c r="AZ1818" i="1" s="1"/>
  <c r="AY1826" i="1"/>
  <c r="AZ1826" i="1" s="1"/>
  <c r="AY1834" i="1"/>
  <c r="AZ1834" i="1" s="1"/>
  <c r="AY1842" i="1"/>
  <c r="AZ1842" i="1" s="1"/>
  <c r="AY1850" i="1"/>
  <c r="AZ1850" i="1" s="1"/>
  <c r="AY1858" i="1"/>
  <c r="AZ1858" i="1" s="1"/>
  <c r="AY1866" i="1"/>
  <c r="AZ1866" i="1" s="1"/>
  <c r="AY1874" i="1"/>
  <c r="AZ1874" i="1" s="1"/>
  <c r="AY1882" i="1"/>
  <c r="AZ1882" i="1" s="1"/>
  <c r="AY1890" i="1"/>
  <c r="AZ1890" i="1" s="1"/>
  <c r="AY1898" i="1"/>
  <c r="AZ1898" i="1" s="1"/>
  <c r="AY1906" i="1"/>
  <c r="AZ1906" i="1" s="1"/>
  <c r="AY1914" i="1"/>
  <c r="AZ1914" i="1" s="1"/>
  <c r="AY1922" i="1"/>
  <c r="AZ1922" i="1" s="1"/>
  <c r="AY1930" i="1"/>
  <c r="AZ1930" i="1" s="1"/>
  <c r="AY1938" i="1"/>
  <c r="AZ1938" i="1" s="1"/>
  <c r="AY1946" i="1"/>
  <c r="AZ1946" i="1" s="1"/>
  <c r="AY1954" i="1"/>
  <c r="AZ1954" i="1" s="1"/>
  <c r="AY1962" i="1"/>
  <c r="AZ1962" i="1" s="1"/>
  <c r="AY1970" i="1"/>
  <c r="AZ1970" i="1" s="1"/>
  <c r="AY1978" i="1"/>
  <c r="AZ1978" i="1" s="1"/>
  <c r="AY1986" i="1"/>
  <c r="AZ1986" i="1" s="1"/>
  <c r="AY1994" i="1"/>
  <c r="AZ1994" i="1" s="1"/>
  <c r="AY2002" i="1"/>
  <c r="AZ2002" i="1" s="1"/>
  <c r="AY2010" i="1"/>
  <c r="AZ2010" i="1" s="1"/>
  <c r="AY989" i="1"/>
  <c r="AZ989" i="1" s="1"/>
  <c r="AY997" i="1"/>
  <c r="AZ997" i="1" s="1"/>
  <c r="AY1005" i="1"/>
  <c r="AZ1005" i="1" s="1"/>
  <c r="AY1013" i="1"/>
  <c r="AZ1013" i="1" s="1"/>
  <c r="AY1021" i="1"/>
  <c r="AZ1021" i="1" s="1"/>
  <c r="AY1029" i="1"/>
  <c r="AZ1029" i="1" s="1"/>
  <c r="AY1037" i="1"/>
  <c r="AZ1037" i="1" s="1"/>
  <c r="AY1045" i="1"/>
  <c r="AZ1045" i="1" s="1"/>
  <c r="AY1053" i="1"/>
  <c r="AZ1053" i="1" s="1"/>
  <c r="AY1061" i="1"/>
  <c r="AZ1061" i="1" s="1"/>
  <c r="AY1069" i="1"/>
  <c r="AZ1069" i="1" s="1"/>
  <c r="AY1077" i="1"/>
  <c r="AZ1077" i="1" s="1"/>
  <c r="AY1085" i="1"/>
  <c r="AZ1085" i="1" s="1"/>
  <c r="AY1093" i="1"/>
  <c r="AZ1093" i="1" s="1"/>
  <c r="AY1101" i="1"/>
  <c r="AZ1101" i="1" s="1"/>
  <c r="AY1109" i="1"/>
  <c r="AZ1109" i="1" s="1"/>
  <c r="AY1117" i="1"/>
  <c r="AZ1117" i="1" s="1"/>
  <c r="AY1125" i="1"/>
  <c r="AZ1125" i="1" s="1"/>
  <c r="AY1133" i="1"/>
  <c r="AZ1133" i="1" s="1"/>
  <c r="AY1141" i="1"/>
  <c r="AZ1141" i="1" s="1"/>
  <c r="AY1149" i="1"/>
  <c r="AZ1149" i="1" s="1"/>
  <c r="AY1157" i="1"/>
  <c r="AZ1157" i="1" s="1"/>
  <c r="AY1165" i="1"/>
  <c r="AZ1165" i="1" s="1"/>
  <c r="AY1173" i="1"/>
  <c r="AZ1173" i="1" s="1"/>
  <c r="AY1181" i="1"/>
  <c r="AZ1181" i="1" s="1"/>
  <c r="AY1189" i="1"/>
  <c r="AZ1189" i="1" s="1"/>
  <c r="AY1197" i="1"/>
  <c r="AZ1197" i="1" s="1"/>
  <c r="AY1205" i="1"/>
  <c r="AZ1205" i="1" s="1"/>
  <c r="AY1213" i="1"/>
  <c r="AZ1213" i="1" s="1"/>
  <c r="AY1221" i="1"/>
  <c r="AZ1221" i="1" s="1"/>
  <c r="AY1229" i="1"/>
  <c r="AZ1229" i="1" s="1"/>
  <c r="AY1237" i="1"/>
  <c r="AZ1237" i="1" s="1"/>
  <c r="AY1245" i="1"/>
  <c r="AZ1245" i="1" s="1"/>
  <c r="AY1253" i="1"/>
  <c r="AZ1253" i="1" s="1"/>
  <c r="AY1261" i="1"/>
  <c r="AZ1261" i="1" s="1"/>
  <c r="AY1269" i="1"/>
  <c r="AZ1269" i="1" s="1"/>
  <c r="AY1277" i="1"/>
  <c r="AZ1277" i="1" s="1"/>
  <c r="AY1285" i="1"/>
  <c r="AZ1285" i="1" s="1"/>
  <c r="AY1293" i="1"/>
  <c r="AZ1293" i="1" s="1"/>
  <c r="AY1301" i="1"/>
  <c r="AZ1301" i="1" s="1"/>
  <c r="AY1309" i="1"/>
  <c r="AZ1309" i="1" s="1"/>
  <c r="AY1317" i="1"/>
  <c r="AZ1317" i="1" s="1"/>
  <c r="AY1325" i="1"/>
  <c r="AZ1325" i="1" s="1"/>
  <c r="AY1333" i="1"/>
  <c r="AZ1333" i="1" s="1"/>
  <c r="AY1341" i="1"/>
  <c r="AZ1341" i="1" s="1"/>
  <c r="AY1349" i="1"/>
  <c r="AZ1349" i="1" s="1"/>
  <c r="AY1357" i="1"/>
  <c r="AZ1357" i="1" s="1"/>
  <c r="AY1365" i="1"/>
  <c r="AZ1365" i="1" s="1"/>
  <c r="AY1373" i="1"/>
  <c r="AZ1373" i="1" s="1"/>
  <c r="AY1381" i="1"/>
  <c r="AZ1381" i="1" s="1"/>
  <c r="AY1389" i="1"/>
  <c r="AZ1389" i="1" s="1"/>
  <c r="AY1397" i="1"/>
  <c r="AZ1397" i="1" s="1"/>
  <c r="AY1405" i="1"/>
  <c r="AZ1405" i="1" s="1"/>
  <c r="AY1413" i="1"/>
  <c r="AZ1413" i="1" s="1"/>
  <c r="AY1421" i="1"/>
  <c r="AZ1421" i="1" s="1"/>
  <c r="AY1429" i="1"/>
  <c r="AZ1429" i="1" s="1"/>
  <c r="AY1437" i="1"/>
  <c r="AZ1437" i="1" s="1"/>
  <c r="AY1445" i="1"/>
  <c r="AZ1445" i="1" s="1"/>
  <c r="AY1453" i="1"/>
  <c r="AZ1453" i="1" s="1"/>
  <c r="AY1461" i="1"/>
  <c r="AZ1461" i="1" s="1"/>
  <c r="AY1469" i="1"/>
  <c r="AZ1469" i="1" s="1"/>
  <c r="AY1477" i="1"/>
  <c r="AZ1477" i="1" s="1"/>
  <c r="AY1485" i="1"/>
  <c r="AZ1485" i="1" s="1"/>
  <c r="AY1493" i="1"/>
  <c r="AZ1493" i="1" s="1"/>
  <c r="AY1501" i="1"/>
  <c r="AZ1501" i="1" s="1"/>
  <c r="AY1509" i="1"/>
  <c r="AZ1509" i="1" s="1"/>
  <c r="AY1517" i="1"/>
  <c r="AZ1517" i="1" s="1"/>
  <c r="AY1525" i="1"/>
  <c r="AZ1525" i="1" s="1"/>
  <c r="AY1533" i="1"/>
  <c r="AZ1533" i="1" s="1"/>
  <c r="AY1541" i="1"/>
  <c r="AZ1541" i="1" s="1"/>
  <c r="AY1549" i="1"/>
  <c r="AZ1549" i="1" s="1"/>
  <c r="AY1557" i="1"/>
  <c r="AZ1557" i="1" s="1"/>
  <c r="AY1565" i="1"/>
  <c r="AZ1565" i="1" s="1"/>
  <c r="AY1573" i="1"/>
  <c r="AZ1573" i="1" s="1"/>
  <c r="AY1581" i="1"/>
  <c r="AZ1581" i="1" s="1"/>
  <c r="AY1589" i="1"/>
  <c r="AZ1589" i="1" s="1"/>
  <c r="AY1597" i="1"/>
  <c r="AZ1597" i="1" s="1"/>
  <c r="AY1605" i="1"/>
  <c r="AZ1605" i="1" s="1"/>
  <c r="AY1613" i="1"/>
  <c r="AZ1613" i="1" s="1"/>
  <c r="AY1621" i="1"/>
  <c r="AZ1621" i="1" s="1"/>
  <c r="AY1629" i="1"/>
  <c r="AZ1629" i="1" s="1"/>
  <c r="AY1637" i="1"/>
  <c r="AZ1637" i="1" s="1"/>
  <c r="AY1645" i="1"/>
  <c r="AZ1645" i="1" s="1"/>
  <c r="AY1653" i="1"/>
  <c r="AZ1653" i="1" s="1"/>
  <c r="AY1661" i="1"/>
  <c r="AZ1661" i="1" s="1"/>
  <c r="AY1669" i="1"/>
  <c r="AZ1669" i="1" s="1"/>
  <c r="AY1677" i="1"/>
  <c r="AZ1677" i="1" s="1"/>
  <c r="AY1685" i="1"/>
  <c r="AZ1685" i="1" s="1"/>
  <c r="AY1693" i="1"/>
  <c r="AZ1693" i="1" s="1"/>
  <c r="AY1701" i="1"/>
  <c r="AZ1701" i="1" s="1"/>
  <c r="AY1709" i="1"/>
  <c r="AZ1709" i="1" s="1"/>
  <c r="AY1717" i="1"/>
  <c r="AZ1717" i="1" s="1"/>
  <c r="AY1725" i="1"/>
  <c r="AZ1725" i="1" s="1"/>
  <c r="AY1733" i="1"/>
  <c r="AZ1733" i="1" s="1"/>
  <c r="AY1741" i="1"/>
  <c r="AZ1741" i="1" s="1"/>
  <c r="AY1749" i="1"/>
  <c r="AZ1749" i="1" s="1"/>
  <c r="AY1757" i="1"/>
  <c r="AZ1757" i="1" s="1"/>
  <c r="AY1765" i="1"/>
  <c r="AZ1765" i="1" s="1"/>
  <c r="AY1773" i="1"/>
  <c r="AZ1773" i="1" s="1"/>
  <c r="AY1781" i="1"/>
  <c r="AZ1781" i="1" s="1"/>
  <c r="AY1789" i="1"/>
  <c r="AZ1789" i="1" s="1"/>
  <c r="AY1797" i="1"/>
  <c r="AZ1797" i="1" s="1"/>
  <c r="AY1805" i="1"/>
  <c r="AZ1805" i="1" s="1"/>
  <c r="AY1813" i="1"/>
  <c r="AZ1813" i="1" s="1"/>
  <c r="AY1821" i="1"/>
  <c r="AZ1821" i="1" s="1"/>
  <c r="AY1829" i="1"/>
  <c r="AZ1829" i="1" s="1"/>
  <c r="AY1837" i="1"/>
  <c r="AZ1837" i="1" s="1"/>
  <c r="AY1845" i="1"/>
  <c r="AZ1845" i="1" s="1"/>
  <c r="AY1853" i="1"/>
  <c r="AZ1853" i="1" s="1"/>
  <c r="AY1861" i="1"/>
  <c r="AZ1861" i="1" s="1"/>
  <c r="AY1869" i="1"/>
  <c r="AZ1869" i="1" s="1"/>
  <c r="AY1877" i="1"/>
  <c r="AZ1877" i="1" s="1"/>
  <c r="AY1885" i="1"/>
  <c r="AZ1885" i="1" s="1"/>
  <c r="AY1893" i="1"/>
  <c r="AZ1893" i="1" s="1"/>
  <c r="AY1901" i="1"/>
  <c r="AZ1901" i="1" s="1"/>
  <c r="AY1909" i="1"/>
  <c r="AZ1909" i="1" s="1"/>
  <c r="AY1917" i="1"/>
  <c r="AZ1917" i="1" s="1"/>
  <c r="AY1925" i="1"/>
  <c r="AZ1925" i="1" s="1"/>
  <c r="AY1933" i="1"/>
  <c r="AZ1933" i="1" s="1"/>
  <c r="AY1941" i="1"/>
  <c r="AZ1941" i="1" s="1"/>
  <c r="AY1949" i="1"/>
  <c r="AZ1949" i="1" s="1"/>
  <c r="AY1957" i="1"/>
  <c r="AZ1957" i="1" s="1"/>
  <c r="AY1965" i="1"/>
  <c r="AZ1965" i="1" s="1"/>
  <c r="AY1973" i="1"/>
  <c r="AZ1973" i="1" s="1"/>
  <c r="AY1981" i="1"/>
  <c r="AZ1981" i="1" s="1"/>
  <c r="AY1989" i="1"/>
  <c r="AZ1989" i="1" s="1"/>
  <c r="AY1997" i="1"/>
  <c r="AZ1997" i="1" s="1"/>
  <c r="AY2005" i="1"/>
  <c r="AZ2005" i="1" s="1"/>
  <c r="AY2018" i="1"/>
  <c r="AZ2018" i="1" s="1"/>
  <c r="AY2026" i="1"/>
  <c r="AZ2026" i="1" s="1"/>
  <c r="AY2034" i="1"/>
  <c r="AZ2034" i="1" s="1"/>
  <c r="AY2042" i="1"/>
  <c r="AZ2042" i="1" s="1"/>
  <c r="AY2050" i="1"/>
  <c r="AZ2050" i="1" s="1"/>
  <c r="AY2058" i="1"/>
  <c r="AZ2058" i="1" s="1"/>
  <c r="AY2066" i="1"/>
  <c r="AZ2066" i="1" s="1"/>
  <c r="AY2074" i="1"/>
  <c r="AZ2074" i="1" s="1"/>
  <c r="AY2082" i="1"/>
  <c r="AZ2082" i="1" s="1"/>
  <c r="AY2090" i="1"/>
  <c r="AZ2090" i="1" s="1"/>
  <c r="AY2098" i="1"/>
  <c r="AZ2098" i="1" s="1"/>
  <c r="AY2106" i="1"/>
  <c r="AZ2106" i="1" s="1"/>
  <c r="AY2114" i="1"/>
  <c r="AZ2114" i="1" s="1"/>
  <c r="AY2122" i="1"/>
  <c r="AZ2122" i="1" s="1"/>
  <c r="AY2130" i="1"/>
  <c r="AZ2130" i="1" s="1"/>
  <c r="AY2138" i="1"/>
  <c r="AZ2138" i="1" s="1"/>
  <c r="AY2146" i="1"/>
  <c r="AZ2146" i="1" s="1"/>
  <c r="AY2154" i="1"/>
  <c r="AZ2154" i="1" s="1"/>
  <c r="AY2162" i="1"/>
  <c r="AZ2162" i="1" s="1"/>
  <c r="AY2170" i="1"/>
  <c r="AZ2170" i="1" s="1"/>
  <c r="AY2178" i="1"/>
  <c r="AZ2178" i="1" s="1"/>
  <c r="AY2186" i="1"/>
  <c r="AZ2186" i="1" s="1"/>
  <c r="AY2194" i="1"/>
  <c r="AZ2194" i="1" s="1"/>
  <c r="AY2202" i="1"/>
  <c r="AZ2202" i="1" s="1"/>
  <c r="AY2210" i="1"/>
  <c r="AZ2210" i="1" s="1"/>
  <c r="AY2218" i="1"/>
  <c r="AZ2218" i="1" s="1"/>
  <c r="AY2226" i="1"/>
  <c r="AZ2226" i="1" s="1"/>
  <c r="AY2234" i="1"/>
  <c r="AZ2234" i="1" s="1"/>
  <c r="AY2242" i="1"/>
  <c r="AZ2242" i="1" s="1"/>
  <c r="AY2250" i="1"/>
  <c r="AZ2250" i="1" s="1"/>
  <c r="AY2258" i="1"/>
  <c r="AZ2258" i="1" s="1"/>
  <c r="AY2266" i="1"/>
  <c r="AZ2266" i="1" s="1"/>
  <c r="AY2274" i="1"/>
  <c r="AZ2274" i="1" s="1"/>
  <c r="AY2282" i="1"/>
  <c r="AZ2282" i="1" s="1"/>
  <c r="AY2290" i="1"/>
  <c r="AZ2290" i="1" s="1"/>
  <c r="AY2298" i="1"/>
  <c r="AZ2298" i="1" s="1"/>
  <c r="AY2306" i="1"/>
  <c r="AZ2306" i="1" s="1"/>
  <c r="AY2314" i="1"/>
  <c r="AZ2314" i="1" s="1"/>
  <c r="AY2322" i="1"/>
  <c r="AZ2322" i="1" s="1"/>
  <c r="AY2330" i="1"/>
  <c r="AZ2330" i="1" s="1"/>
  <c r="AY2338" i="1"/>
  <c r="AZ2338" i="1" s="1"/>
  <c r="AY2346" i="1"/>
  <c r="AZ2346" i="1" s="1"/>
  <c r="AY2354" i="1"/>
  <c r="AZ2354" i="1" s="1"/>
  <c r="AY2362" i="1"/>
  <c r="AZ2362" i="1" s="1"/>
  <c r="AY2370" i="1"/>
  <c r="AZ2370" i="1" s="1"/>
  <c r="AY2378" i="1"/>
  <c r="AZ2378" i="1" s="1"/>
  <c r="AY2386" i="1"/>
  <c r="AZ2386" i="1" s="1"/>
  <c r="AY2394" i="1"/>
  <c r="AZ2394" i="1" s="1"/>
  <c r="AY2402" i="1"/>
  <c r="AZ2402" i="1" s="1"/>
  <c r="AY2410" i="1"/>
  <c r="AZ2410" i="1" s="1"/>
  <c r="AY2418" i="1"/>
  <c r="AZ2418" i="1" s="1"/>
  <c r="AY2426" i="1"/>
  <c r="AZ2426" i="1" s="1"/>
  <c r="AY2434" i="1"/>
  <c r="AZ2434" i="1" s="1"/>
  <c r="AY2442" i="1"/>
  <c r="AZ2442" i="1" s="1"/>
  <c r="AY2450" i="1"/>
  <c r="AZ2450" i="1" s="1"/>
  <c r="AY2458" i="1"/>
  <c r="AZ2458" i="1" s="1"/>
  <c r="AY2466" i="1"/>
  <c r="AZ2466" i="1" s="1"/>
  <c r="AY2474" i="1"/>
  <c r="AZ2474" i="1" s="1"/>
  <c r="AY2482" i="1"/>
  <c r="AZ2482" i="1" s="1"/>
  <c r="AY2490" i="1"/>
  <c r="AZ2490" i="1" s="1"/>
  <c r="AY2498" i="1"/>
  <c r="AZ2498" i="1" s="1"/>
  <c r="AY2506" i="1"/>
  <c r="AZ2506" i="1" s="1"/>
  <c r="AY2514" i="1"/>
  <c r="AZ2514" i="1" s="1"/>
  <c r="AY2522" i="1"/>
  <c r="AZ2522" i="1" s="1"/>
  <c r="AY2530" i="1"/>
  <c r="AZ2530" i="1" s="1"/>
  <c r="AY2538" i="1"/>
  <c r="AZ2538" i="1" s="1"/>
  <c r="AY2546" i="1"/>
  <c r="AZ2546" i="1" s="1"/>
  <c r="AY2554" i="1"/>
  <c r="AZ2554" i="1" s="1"/>
  <c r="AY2562" i="1"/>
  <c r="AZ2562" i="1" s="1"/>
  <c r="AY2570" i="1"/>
  <c r="AZ2570" i="1" s="1"/>
  <c r="AY2578" i="1"/>
  <c r="AZ2578" i="1" s="1"/>
  <c r="AY2586" i="1"/>
  <c r="AZ2586" i="1" s="1"/>
  <c r="AY2594" i="1"/>
  <c r="AZ2594" i="1" s="1"/>
  <c r="AY2602" i="1"/>
  <c r="AZ2602" i="1" s="1"/>
  <c r="AY2610" i="1"/>
  <c r="AZ2610" i="1" s="1"/>
  <c r="AY2618" i="1"/>
  <c r="AZ2618" i="1" s="1"/>
  <c r="AY2626" i="1"/>
  <c r="AZ2626" i="1" s="1"/>
  <c r="AY2634" i="1"/>
  <c r="AZ2634" i="1" s="1"/>
  <c r="AY2642" i="1"/>
  <c r="AZ2642" i="1" s="1"/>
  <c r="AY2650" i="1"/>
  <c r="AZ2650" i="1" s="1"/>
  <c r="AY2658" i="1"/>
  <c r="AZ2658" i="1" s="1"/>
  <c r="AY2666" i="1"/>
  <c r="AZ2666" i="1" s="1"/>
  <c r="AY2674" i="1"/>
  <c r="AZ2674" i="1" s="1"/>
  <c r="AY2682" i="1"/>
  <c r="AZ2682" i="1" s="1"/>
  <c r="AY2690" i="1"/>
  <c r="AZ2690" i="1" s="1"/>
  <c r="AY2698" i="1"/>
  <c r="AZ2698" i="1" s="1"/>
  <c r="AY2706" i="1"/>
  <c r="AZ2706" i="1" s="1"/>
  <c r="AY2714" i="1"/>
  <c r="AZ2714" i="1" s="1"/>
  <c r="AY2722" i="1"/>
  <c r="AZ2722" i="1" s="1"/>
  <c r="AY2730" i="1"/>
  <c r="AZ2730" i="1" s="1"/>
  <c r="AY2738" i="1"/>
  <c r="AZ2738" i="1" s="1"/>
  <c r="AY2746" i="1"/>
  <c r="AZ2746" i="1" s="1"/>
  <c r="AY2754" i="1"/>
  <c r="AZ2754" i="1" s="1"/>
  <c r="AY2762" i="1"/>
  <c r="AZ2762" i="1" s="1"/>
  <c r="AY2770" i="1"/>
  <c r="AZ2770" i="1" s="1"/>
  <c r="AY2778" i="1"/>
  <c r="AZ2778" i="1" s="1"/>
  <c r="AY2786" i="1"/>
  <c r="AZ2786" i="1" s="1"/>
  <c r="AY2794" i="1"/>
  <c r="AZ2794" i="1" s="1"/>
  <c r="AY2802" i="1"/>
  <c r="AZ2802" i="1" s="1"/>
  <c r="AY2810" i="1"/>
  <c r="AZ2810" i="1" s="1"/>
  <c r="AY2818" i="1"/>
  <c r="AZ2818" i="1" s="1"/>
  <c r="AY2826" i="1"/>
  <c r="AZ2826" i="1" s="1"/>
  <c r="AY2834" i="1"/>
  <c r="AZ2834" i="1" s="1"/>
  <c r="AY2842" i="1"/>
  <c r="AZ2842" i="1" s="1"/>
  <c r="AY2850" i="1"/>
  <c r="AZ2850" i="1" s="1"/>
  <c r="AY2858" i="1"/>
  <c r="AZ2858" i="1" s="1"/>
  <c r="AY2866" i="1"/>
  <c r="AZ2866" i="1" s="1"/>
  <c r="AY2874" i="1"/>
  <c r="AZ2874" i="1" s="1"/>
  <c r="AY2882" i="1"/>
  <c r="AZ2882" i="1" s="1"/>
  <c r="AY2890" i="1"/>
  <c r="AZ2890" i="1" s="1"/>
  <c r="AY2898" i="1"/>
  <c r="AZ2898" i="1" s="1"/>
  <c r="AY2906" i="1"/>
  <c r="AZ2906" i="1" s="1"/>
  <c r="AY2914" i="1"/>
  <c r="AZ2914" i="1" s="1"/>
  <c r="AY2922" i="1"/>
  <c r="AZ2922" i="1" s="1"/>
  <c r="AY2930" i="1"/>
  <c r="AZ2930" i="1" s="1"/>
  <c r="AY2938" i="1"/>
  <c r="AZ2938" i="1" s="1"/>
  <c r="AY2946" i="1"/>
  <c r="AZ2946" i="1" s="1"/>
  <c r="AY2954" i="1"/>
  <c r="AZ2954" i="1" s="1"/>
  <c r="AY2962" i="1"/>
  <c r="AZ2962" i="1" s="1"/>
  <c r="AY2970" i="1"/>
  <c r="AZ2970" i="1" s="1"/>
  <c r="AY2978" i="1"/>
  <c r="AZ2978" i="1" s="1"/>
  <c r="AY2986" i="1"/>
  <c r="AZ2986" i="1" s="1"/>
  <c r="AY2994" i="1"/>
  <c r="AZ2994" i="1" s="1"/>
  <c r="AY3002" i="1"/>
  <c r="AZ3002" i="1" s="1"/>
  <c r="AY3010" i="1"/>
  <c r="AZ3010" i="1" s="1"/>
  <c r="AY3018" i="1"/>
  <c r="AZ3018" i="1" s="1"/>
  <c r="AY3026" i="1"/>
  <c r="AZ3026" i="1" s="1"/>
  <c r="AY3034" i="1"/>
  <c r="AZ3034" i="1" s="1"/>
  <c r="AY2013" i="1"/>
  <c r="AZ2013" i="1" s="1"/>
  <c r="AY2021" i="1"/>
  <c r="AZ2021" i="1" s="1"/>
  <c r="AY2029" i="1"/>
  <c r="AZ2029" i="1" s="1"/>
  <c r="AY2037" i="1"/>
  <c r="AZ2037" i="1" s="1"/>
  <c r="AY2045" i="1"/>
  <c r="AZ2045" i="1" s="1"/>
  <c r="AY2053" i="1"/>
  <c r="AZ2053" i="1" s="1"/>
  <c r="AY2061" i="1"/>
  <c r="AZ2061" i="1" s="1"/>
  <c r="AY2069" i="1"/>
  <c r="AZ2069" i="1" s="1"/>
  <c r="AY3044" i="1"/>
  <c r="AZ3044" i="1" s="1"/>
  <c r="AY3052" i="1"/>
  <c r="AZ3052" i="1" s="1"/>
  <c r="AY3060" i="1"/>
  <c r="AZ3060" i="1" s="1"/>
  <c r="AY3068" i="1"/>
  <c r="AZ3068" i="1" s="1"/>
  <c r="AY3076" i="1"/>
  <c r="AZ3076" i="1" s="1"/>
  <c r="AY3084" i="1"/>
  <c r="AZ3084" i="1" s="1"/>
  <c r="AY3092" i="1"/>
  <c r="AZ3092" i="1" s="1"/>
  <c r="AY3100" i="1"/>
  <c r="AZ3100" i="1" s="1"/>
  <c r="AY3108" i="1"/>
  <c r="AZ3108" i="1" s="1"/>
  <c r="AY3116" i="1"/>
  <c r="AZ3116" i="1" s="1"/>
  <c r="AY3124" i="1"/>
  <c r="AZ3124" i="1" s="1"/>
  <c r="AY3132" i="1"/>
  <c r="AZ3132" i="1" s="1"/>
  <c r="AY3140" i="1"/>
  <c r="AZ3140" i="1" s="1"/>
  <c r="AY3148" i="1"/>
  <c r="AZ3148" i="1" s="1"/>
  <c r="AY3156" i="1"/>
  <c r="AZ3156" i="1" s="1"/>
  <c r="AY3164" i="1"/>
  <c r="AZ3164" i="1" s="1"/>
  <c r="AY3172" i="1"/>
  <c r="AZ3172" i="1" s="1"/>
  <c r="AY3180" i="1"/>
  <c r="AZ3180" i="1" s="1"/>
  <c r="AY3188" i="1"/>
  <c r="AZ3188" i="1" s="1"/>
  <c r="AY3196" i="1"/>
  <c r="AZ3196" i="1" s="1"/>
  <c r="AY3204" i="1"/>
  <c r="AZ3204" i="1" s="1"/>
  <c r="AY3212" i="1"/>
  <c r="AZ3212" i="1" s="1"/>
  <c r="AY3220" i="1"/>
  <c r="AZ3220" i="1" s="1"/>
  <c r="AY3228" i="1"/>
  <c r="AZ3228" i="1" s="1"/>
  <c r="AY3236" i="1"/>
  <c r="AZ3236" i="1" s="1"/>
  <c r="AY3244" i="1"/>
  <c r="AZ3244" i="1" s="1"/>
  <c r="AY3252" i="1"/>
  <c r="AZ3252" i="1" s="1"/>
  <c r="AY3260" i="1"/>
  <c r="AZ3260" i="1" s="1"/>
  <c r="AY3268" i="1"/>
  <c r="AZ3268" i="1" s="1"/>
  <c r="AY3276" i="1"/>
  <c r="AZ3276" i="1" s="1"/>
  <c r="AY3284" i="1"/>
  <c r="AZ3284" i="1" s="1"/>
  <c r="AY3292" i="1"/>
  <c r="AZ3292" i="1" s="1"/>
  <c r="AY3300" i="1"/>
  <c r="AZ3300" i="1" s="1"/>
  <c r="AY3308" i="1"/>
  <c r="AZ3308" i="1" s="1"/>
  <c r="AY3316" i="1"/>
  <c r="AZ3316" i="1" s="1"/>
  <c r="AY3324" i="1"/>
  <c r="AZ3324" i="1" s="1"/>
  <c r="AY3332" i="1"/>
  <c r="AZ3332" i="1" s="1"/>
  <c r="AY3340" i="1"/>
  <c r="AZ3340" i="1" s="1"/>
  <c r="AY3348" i="1"/>
  <c r="AZ3348" i="1" s="1"/>
  <c r="AY3356" i="1"/>
  <c r="AZ3356" i="1" s="1"/>
  <c r="AY3364" i="1"/>
  <c r="AZ3364" i="1" s="1"/>
  <c r="AY3372" i="1"/>
  <c r="AZ3372" i="1" s="1"/>
  <c r="AY3380" i="1"/>
  <c r="AZ3380" i="1" s="1"/>
  <c r="AY3388" i="1"/>
  <c r="AZ3388" i="1" s="1"/>
  <c r="AY3396" i="1"/>
  <c r="AZ3396" i="1" s="1"/>
  <c r="AY3404" i="1"/>
  <c r="AZ3404" i="1" s="1"/>
  <c r="AY3412" i="1"/>
  <c r="AZ3412" i="1" s="1"/>
  <c r="AY3420" i="1"/>
  <c r="AZ3420" i="1" s="1"/>
  <c r="AY3428" i="1"/>
  <c r="AZ3428" i="1" s="1"/>
  <c r="AY3436" i="1"/>
  <c r="AZ3436" i="1" s="1"/>
  <c r="AY3444" i="1"/>
  <c r="AZ3444" i="1" s="1"/>
  <c r="AY3452" i="1"/>
  <c r="AZ3452" i="1" s="1"/>
  <c r="AY3460" i="1"/>
  <c r="AZ3460" i="1" s="1"/>
  <c r="AY3468" i="1"/>
  <c r="AZ3468" i="1" s="1"/>
  <c r="AY3476" i="1"/>
  <c r="AZ3476" i="1" s="1"/>
  <c r="AY3484" i="1"/>
  <c r="AZ3484" i="1" s="1"/>
  <c r="AY3492" i="1"/>
  <c r="AZ3492" i="1" s="1"/>
  <c r="AY3500" i="1"/>
  <c r="AZ3500" i="1" s="1"/>
  <c r="AY3508" i="1"/>
  <c r="AZ3508" i="1" s="1"/>
  <c r="AY3516" i="1"/>
  <c r="AZ3516" i="1" s="1"/>
  <c r="AY3524" i="1"/>
  <c r="AZ3524" i="1" s="1"/>
  <c r="AY3532" i="1"/>
  <c r="AZ3532" i="1" s="1"/>
  <c r="AY3540" i="1"/>
  <c r="AZ3540" i="1" s="1"/>
  <c r="AY3548" i="1"/>
  <c r="AZ3548" i="1" s="1"/>
  <c r="AY3556" i="1"/>
  <c r="AZ3556" i="1" s="1"/>
  <c r="AY3564" i="1"/>
  <c r="AZ3564" i="1" s="1"/>
  <c r="AY3572" i="1"/>
  <c r="AZ3572" i="1" s="1"/>
  <c r="AY3580" i="1"/>
  <c r="AZ3580" i="1" s="1"/>
  <c r="AY3588" i="1"/>
  <c r="AZ3588" i="1" s="1"/>
  <c r="AY3596" i="1"/>
  <c r="AZ3596" i="1" s="1"/>
  <c r="AY3604" i="1"/>
  <c r="AZ3604" i="1" s="1"/>
  <c r="AY3612" i="1"/>
  <c r="AZ3612" i="1" s="1"/>
  <c r="AY3620" i="1"/>
  <c r="AZ3620" i="1" s="1"/>
  <c r="AY3628" i="1"/>
  <c r="AZ3628" i="1" s="1"/>
  <c r="AY3636" i="1"/>
  <c r="AZ3636" i="1" s="1"/>
  <c r="AY3651" i="1"/>
  <c r="AZ3651" i="1" s="1"/>
  <c r="AY3667" i="1"/>
  <c r="AZ3667" i="1" s="1"/>
  <c r="AY3683" i="1"/>
  <c r="AZ3683" i="1" s="1"/>
  <c r="AY3699" i="1"/>
  <c r="AZ3699" i="1" s="1"/>
  <c r="AY3715" i="1"/>
  <c r="AZ3715" i="1" s="1"/>
  <c r="AY3731" i="1"/>
  <c r="AZ3731" i="1" s="1"/>
  <c r="AY3747" i="1"/>
  <c r="AZ3747" i="1" s="1"/>
  <c r="AY3763" i="1"/>
  <c r="AZ3763" i="1" s="1"/>
  <c r="AY3778" i="1"/>
  <c r="AZ3778" i="1" s="1"/>
  <c r="AY3786" i="1"/>
  <c r="AZ3786" i="1" s="1"/>
  <c r="AY3794" i="1"/>
  <c r="AZ3794" i="1" s="1"/>
  <c r="AY3802" i="1"/>
  <c r="AZ3802" i="1" s="1"/>
  <c r="AY3810" i="1"/>
  <c r="AZ3810" i="1" s="1"/>
  <c r="AY3818" i="1"/>
  <c r="AZ3818" i="1" s="1"/>
  <c r="AY3826" i="1"/>
  <c r="AZ3826" i="1" s="1"/>
  <c r="AY3834" i="1"/>
  <c r="AZ3834" i="1" s="1"/>
  <c r="AY3842" i="1"/>
  <c r="AZ3842" i="1" s="1"/>
  <c r="AY3850" i="1"/>
  <c r="AZ3850" i="1" s="1"/>
  <c r="AY3858" i="1"/>
  <c r="AZ3858" i="1" s="1"/>
  <c r="AY3866" i="1"/>
  <c r="AZ3866" i="1" s="1"/>
  <c r="AY3874" i="1"/>
  <c r="AZ3874" i="1" s="1"/>
  <c r="AY3882" i="1"/>
  <c r="AZ3882" i="1" s="1"/>
  <c r="AY3890" i="1"/>
  <c r="AZ3890" i="1" s="1"/>
  <c r="AY3898" i="1"/>
  <c r="AZ3898" i="1" s="1"/>
  <c r="AY3906" i="1"/>
  <c r="AZ3906" i="1" s="1"/>
  <c r="AY3914" i="1"/>
  <c r="AZ3914" i="1" s="1"/>
  <c r="AY3922" i="1"/>
  <c r="AZ3922" i="1" s="1"/>
  <c r="AY3930" i="1"/>
  <c r="AZ3930" i="1" s="1"/>
  <c r="AY3938" i="1"/>
  <c r="AZ3938" i="1" s="1"/>
  <c r="AY3946" i="1"/>
  <c r="AZ3946" i="1" s="1"/>
  <c r="AY3954" i="1"/>
  <c r="AZ3954" i="1" s="1"/>
  <c r="AY3962" i="1"/>
  <c r="AZ3962" i="1" s="1"/>
  <c r="AY3970" i="1"/>
  <c r="AZ3970" i="1" s="1"/>
  <c r="AY3978" i="1"/>
  <c r="AZ3978" i="1" s="1"/>
  <c r="AY3986" i="1"/>
  <c r="AZ3986" i="1" s="1"/>
  <c r="AY3994" i="1"/>
  <c r="AZ3994" i="1" s="1"/>
  <c r="AY2077" i="1"/>
  <c r="AZ2077" i="1" s="1"/>
  <c r="AY2085" i="1"/>
  <c r="AZ2085" i="1" s="1"/>
  <c r="AY2093" i="1"/>
  <c r="AZ2093" i="1" s="1"/>
  <c r="AY2101" i="1"/>
  <c r="AZ2101" i="1" s="1"/>
  <c r="AY2109" i="1"/>
  <c r="AZ2109" i="1" s="1"/>
  <c r="AY2117" i="1"/>
  <c r="AZ2117" i="1" s="1"/>
  <c r="AY2125" i="1"/>
  <c r="AZ2125" i="1" s="1"/>
  <c r="AY2133" i="1"/>
  <c r="AZ2133" i="1" s="1"/>
  <c r="AY2141" i="1"/>
  <c r="AZ2141" i="1" s="1"/>
  <c r="AY2149" i="1"/>
  <c r="AZ2149" i="1" s="1"/>
  <c r="AY2157" i="1"/>
  <c r="AZ2157" i="1" s="1"/>
  <c r="AY2165" i="1"/>
  <c r="AZ2165" i="1" s="1"/>
  <c r="AY2173" i="1"/>
  <c r="AZ2173" i="1" s="1"/>
  <c r="AY2181" i="1"/>
  <c r="AZ2181" i="1" s="1"/>
  <c r="AY2189" i="1"/>
  <c r="AZ2189" i="1" s="1"/>
  <c r="AY2197" i="1"/>
  <c r="AZ2197" i="1" s="1"/>
  <c r="AY2205" i="1"/>
  <c r="AZ2205" i="1" s="1"/>
  <c r="AY2213" i="1"/>
  <c r="AZ2213" i="1" s="1"/>
  <c r="AY2221" i="1"/>
  <c r="AZ2221" i="1" s="1"/>
  <c r="AY2229" i="1"/>
  <c r="AZ2229" i="1" s="1"/>
  <c r="AY2237" i="1"/>
  <c r="AZ2237" i="1" s="1"/>
  <c r="AY2245" i="1"/>
  <c r="AZ2245" i="1" s="1"/>
  <c r="AY2253" i="1"/>
  <c r="AZ2253" i="1" s="1"/>
  <c r="AY2261" i="1"/>
  <c r="AZ2261" i="1" s="1"/>
  <c r="AY2269" i="1"/>
  <c r="AZ2269" i="1" s="1"/>
  <c r="AY2277" i="1"/>
  <c r="AZ2277" i="1" s="1"/>
  <c r="AY2285" i="1"/>
  <c r="AZ2285" i="1" s="1"/>
  <c r="AY2293" i="1"/>
  <c r="AZ2293" i="1" s="1"/>
  <c r="AY2301" i="1"/>
  <c r="AZ2301" i="1" s="1"/>
  <c r="AY2309" i="1"/>
  <c r="AZ2309" i="1" s="1"/>
  <c r="AY2317" i="1"/>
  <c r="AZ2317" i="1" s="1"/>
  <c r="AY2325" i="1"/>
  <c r="AZ2325" i="1" s="1"/>
  <c r="AY2333" i="1"/>
  <c r="AZ2333" i="1" s="1"/>
  <c r="AY2341" i="1"/>
  <c r="AZ2341" i="1" s="1"/>
  <c r="AY2349" i="1"/>
  <c r="AZ2349" i="1" s="1"/>
  <c r="AY2357" i="1"/>
  <c r="AZ2357" i="1" s="1"/>
  <c r="AY2365" i="1"/>
  <c r="AZ2365" i="1" s="1"/>
  <c r="AY2373" i="1"/>
  <c r="AZ2373" i="1" s="1"/>
  <c r="AY2381" i="1"/>
  <c r="AZ2381" i="1" s="1"/>
  <c r="AY2389" i="1"/>
  <c r="AZ2389" i="1" s="1"/>
  <c r="AY2397" i="1"/>
  <c r="AZ2397" i="1" s="1"/>
  <c r="AY2405" i="1"/>
  <c r="AZ2405" i="1" s="1"/>
  <c r="AY2413" i="1"/>
  <c r="AZ2413" i="1" s="1"/>
  <c r="AY2421" i="1"/>
  <c r="AZ2421" i="1" s="1"/>
  <c r="AY2429" i="1"/>
  <c r="AZ2429" i="1" s="1"/>
  <c r="AY2437" i="1"/>
  <c r="AZ2437" i="1" s="1"/>
  <c r="AY2445" i="1"/>
  <c r="AZ2445" i="1" s="1"/>
  <c r="AY2453" i="1"/>
  <c r="AZ2453" i="1" s="1"/>
  <c r="AY2461" i="1"/>
  <c r="AZ2461" i="1" s="1"/>
  <c r="AY2469" i="1"/>
  <c r="AZ2469" i="1" s="1"/>
  <c r="AY2477" i="1"/>
  <c r="AZ2477" i="1" s="1"/>
  <c r="AY2485" i="1"/>
  <c r="AZ2485" i="1" s="1"/>
  <c r="AY2493" i="1"/>
  <c r="AZ2493" i="1" s="1"/>
  <c r="AY2501" i="1"/>
  <c r="AZ2501" i="1" s="1"/>
  <c r="AY2509" i="1"/>
  <c r="AZ2509" i="1" s="1"/>
  <c r="AY2517" i="1"/>
  <c r="AZ2517" i="1" s="1"/>
  <c r="AY2525" i="1"/>
  <c r="AZ2525" i="1" s="1"/>
  <c r="AY2533" i="1"/>
  <c r="AZ2533" i="1" s="1"/>
  <c r="AY2541" i="1"/>
  <c r="AZ2541" i="1" s="1"/>
  <c r="AY2549" i="1"/>
  <c r="AZ2549" i="1" s="1"/>
  <c r="AY2557" i="1"/>
  <c r="AZ2557" i="1" s="1"/>
  <c r="AY2565" i="1"/>
  <c r="AZ2565" i="1" s="1"/>
  <c r="AY2573" i="1"/>
  <c r="AZ2573" i="1" s="1"/>
  <c r="AY2581" i="1"/>
  <c r="AZ2581" i="1" s="1"/>
  <c r="AY2589" i="1"/>
  <c r="AZ2589" i="1" s="1"/>
  <c r="AY2597" i="1"/>
  <c r="AZ2597" i="1" s="1"/>
  <c r="AY2605" i="1"/>
  <c r="AZ2605" i="1" s="1"/>
  <c r="AY2613" i="1"/>
  <c r="AZ2613" i="1" s="1"/>
  <c r="AY2621" i="1"/>
  <c r="AZ2621" i="1" s="1"/>
  <c r="AY2629" i="1"/>
  <c r="AZ2629" i="1" s="1"/>
  <c r="AY2637" i="1"/>
  <c r="AZ2637" i="1" s="1"/>
  <c r="AY2645" i="1"/>
  <c r="AZ2645" i="1" s="1"/>
  <c r="AY2653" i="1"/>
  <c r="AZ2653" i="1" s="1"/>
  <c r="AY2661" i="1"/>
  <c r="AZ2661" i="1" s="1"/>
  <c r="AY2669" i="1"/>
  <c r="AZ2669" i="1" s="1"/>
  <c r="AY2677" i="1"/>
  <c r="AZ2677" i="1" s="1"/>
  <c r="AY2685" i="1"/>
  <c r="AZ2685" i="1" s="1"/>
  <c r="AY2693" i="1"/>
  <c r="AZ2693" i="1" s="1"/>
  <c r="AY2701" i="1"/>
  <c r="AZ2701" i="1" s="1"/>
  <c r="AY2709" i="1"/>
  <c r="AZ2709" i="1" s="1"/>
  <c r="AY2717" i="1"/>
  <c r="AZ2717" i="1" s="1"/>
  <c r="AY2725" i="1"/>
  <c r="AZ2725" i="1" s="1"/>
  <c r="AY2733" i="1"/>
  <c r="AZ2733" i="1" s="1"/>
  <c r="AY2741" i="1"/>
  <c r="AZ2741" i="1" s="1"/>
  <c r="AY2749" i="1"/>
  <c r="AZ2749" i="1" s="1"/>
  <c r="AY2757" i="1"/>
  <c r="AZ2757" i="1" s="1"/>
  <c r="AY2765" i="1"/>
  <c r="AZ2765" i="1" s="1"/>
  <c r="AY2773" i="1"/>
  <c r="AZ2773" i="1" s="1"/>
  <c r="AY2781" i="1"/>
  <c r="AZ2781" i="1" s="1"/>
  <c r="AY2789" i="1"/>
  <c r="AZ2789" i="1" s="1"/>
  <c r="AY2797" i="1"/>
  <c r="AZ2797" i="1" s="1"/>
  <c r="AY2805" i="1"/>
  <c r="AZ2805" i="1" s="1"/>
  <c r="AY2813" i="1"/>
  <c r="AZ2813" i="1" s="1"/>
  <c r="AY2821" i="1"/>
  <c r="AZ2821" i="1" s="1"/>
  <c r="AY2829" i="1"/>
  <c r="AZ2829" i="1" s="1"/>
  <c r="AY2837" i="1"/>
  <c r="AZ2837" i="1" s="1"/>
  <c r="AY2845" i="1"/>
  <c r="AZ2845" i="1" s="1"/>
  <c r="AY2853" i="1"/>
  <c r="AZ2853" i="1" s="1"/>
  <c r="AY2861" i="1"/>
  <c r="AZ2861" i="1" s="1"/>
  <c r="AY2869" i="1"/>
  <c r="AZ2869" i="1" s="1"/>
  <c r="AY2877" i="1"/>
  <c r="AZ2877" i="1" s="1"/>
  <c r="AY2885" i="1"/>
  <c r="AZ2885" i="1" s="1"/>
  <c r="AY2893" i="1"/>
  <c r="AZ2893" i="1" s="1"/>
  <c r="AY2901" i="1"/>
  <c r="AZ2901" i="1" s="1"/>
  <c r="AY2909" i="1"/>
  <c r="AZ2909" i="1" s="1"/>
  <c r="AY2917" i="1"/>
  <c r="AZ2917" i="1" s="1"/>
  <c r="AY2925" i="1"/>
  <c r="AZ2925" i="1" s="1"/>
  <c r="AY2933" i="1"/>
  <c r="AZ2933" i="1" s="1"/>
  <c r="AY2941" i="1"/>
  <c r="AZ2941" i="1" s="1"/>
  <c r="AY2949" i="1"/>
  <c r="AZ2949" i="1" s="1"/>
  <c r="AY2957" i="1"/>
  <c r="AZ2957" i="1" s="1"/>
  <c r="AY2965" i="1"/>
  <c r="AZ2965" i="1" s="1"/>
  <c r="AY2973" i="1"/>
  <c r="AZ2973" i="1" s="1"/>
  <c r="AY2981" i="1"/>
  <c r="AZ2981" i="1" s="1"/>
  <c r="AY2989" i="1"/>
  <c r="AZ2989" i="1" s="1"/>
  <c r="AY2997" i="1"/>
  <c r="AZ2997" i="1" s="1"/>
  <c r="AY3005" i="1"/>
  <c r="AZ3005" i="1" s="1"/>
  <c r="AY3013" i="1"/>
  <c r="AZ3013" i="1" s="1"/>
  <c r="AY3021" i="1"/>
  <c r="AZ3021" i="1" s="1"/>
  <c r="AY3029" i="1"/>
  <c r="AZ3029" i="1" s="1"/>
  <c r="AY3037" i="1"/>
  <c r="AZ3037" i="1" s="1"/>
  <c r="AY3045" i="1"/>
  <c r="AZ3045" i="1" s="1"/>
  <c r="AY3053" i="1"/>
  <c r="AZ3053" i="1" s="1"/>
  <c r="AY3061" i="1"/>
  <c r="AZ3061" i="1" s="1"/>
  <c r="AY3069" i="1"/>
  <c r="AZ3069" i="1" s="1"/>
  <c r="AY3077" i="1"/>
  <c r="AZ3077" i="1" s="1"/>
  <c r="AY3085" i="1"/>
  <c r="AZ3085" i="1" s="1"/>
  <c r="AY3093" i="1"/>
  <c r="AZ3093" i="1" s="1"/>
  <c r="AY3101" i="1"/>
  <c r="AZ3101" i="1" s="1"/>
  <c r="AY3109" i="1"/>
  <c r="AZ3109" i="1" s="1"/>
  <c r="AY3117" i="1"/>
  <c r="AZ3117" i="1" s="1"/>
  <c r="AY3125" i="1"/>
  <c r="AZ3125" i="1" s="1"/>
  <c r="AY3133" i="1"/>
  <c r="AZ3133" i="1" s="1"/>
  <c r="AY3141" i="1"/>
  <c r="AZ3141" i="1" s="1"/>
  <c r="AY3149" i="1"/>
  <c r="AZ3149" i="1" s="1"/>
  <c r="AY3157" i="1"/>
  <c r="AZ3157" i="1" s="1"/>
  <c r="AY3165" i="1"/>
  <c r="AZ3165" i="1" s="1"/>
  <c r="AY3173" i="1"/>
  <c r="AZ3173" i="1" s="1"/>
  <c r="AY3181" i="1"/>
  <c r="AZ3181" i="1" s="1"/>
  <c r="AY3189" i="1"/>
  <c r="AZ3189" i="1" s="1"/>
  <c r="AY3197" i="1"/>
  <c r="AZ3197" i="1" s="1"/>
  <c r="AY3205" i="1"/>
  <c r="AZ3205" i="1" s="1"/>
  <c r="AY3213" i="1"/>
  <c r="AZ3213" i="1" s="1"/>
  <c r="AY3221" i="1"/>
  <c r="AZ3221" i="1" s="1"/>
  <c r="AY3229" i="1"/>
  <c r="AZ3229" i="1" s="1"/>
  <c r="AY3237" i="1"/>
  <c r="AZ3237" i="1" s="1"/>
  <c r="AY3245" i="1"/>
  <c r="AZ3245" i="1" s="1"/>
  <c r="AY3253" i="1"/>
  <c r="AZ3253" i="1" s="1"/>
  <c r="AY3261" i="1"/>
  <c r="AZ3261" i="1" s="1"/>
  <c r="AY3269" i="1"/>
  <c r="AZ3269" i="1" s="1"/>
  <c r="AY3277" i="1"/>
  <c r="AZ3277" i="1" s="1"/>
  <c r="AY3285" i="1"/>
  <c r="AZ3285" i="1" s="1"/>
  <c r="AY3293" i="1"/>
  <c r="AZ3293" i="1" s="1"/>
  <c r="AY3301" i="1"/>
  <c r="AZ3301" i="1" s="1"/>
  <c r="AY3309" i="1"/>
  <c r="AZ3309" i="1" s="1"/>
  <c r="AY3317" i="1"/>
  <c r="AZ3317" i="1" s="1"/>
  <c r="AY3325" i="1"/>
  <c r="AZ3325" i="1" s="1"/>
  <c r="AY3333" i="1"/>
  <c r="AZ3333" i="1" s="1"/>
  <c r="AY3341" i="1"/>
  <c r="AZ3341" i="1" s="1"/>
  <c r="AY3349" i="1"/>
  <c r="AZ3349" i="1" s="1"/>
  <c r="AY3357" i="1"/>
  <c r="AZ3357" i="1" s="1"/>
  <c r="AY3365" i="1"/>
  <c r="AZ3365" i="1" s="1"/>
  <c r="AY3373" i="1"/>
  <c r="AZ3373" i="1" s="1"/>
  <c r="AY3381" i="1"/>
  <c r="AZ3381" i="1" s="1"/>
  <c r="AY3389" i="1"/>
  <c r="AZ3389" i="1" s="1"/>
  <c r="AY3397" i="1"/>
  <c r="AZ3397" i="1" s="1"/>
  <c r="AY3405" i="1"/>
  <c r="AZ3405" i="1" s="1"/>
  <c r="AY3413" i="1"/>
  <c r="AZ3413" i="1" s="1"/>
  <c r="AY3421" i="1"/>
  <c r="AZ3421" i="1" s="1"/>
  <c r="AY3429" i="1"/>
  <c r="AZ3429" i="1" s="1"/>
  <c r="AY3437" i="1"/>
  <c r="AZ3437" i="1" s="1"/>
  <c r="AY3445" i="1"/>
  <c r="AZ3445" i="1" s="1"/>
  <c r="AY3453" i="1"/>
  <c r="AZ3453" i="1" s="1"/>
  <c r="AY3461" i="1"/>
  <c r="AZ3461" i="1" s="1"/>
  <c r="AY3469" i="1"/>
  <c r="AZ3469" i="1" s="1"/>
  <c r="AY3477" i="1"/>
  <c r="AZ3477" i="1" s="1"/>
  <c r="AY3485" i="1"/>
  <c r="AZ3485" i="1" s="1"/>
  <c r="AY3493" i="1"/>
  <c r="AZ3493" i="1" s="1"/>
  <c r="AY3501" i="1"/>
  <c r="AZ3501" i="1" s="1"/>
  <c r="AY3509" i="1"/>
  <c r="AZ3509" i="1" s="1"/>
  <c r="AY3517" i="1"/>
  <c r="AZ3517" i="1" s="1"/>
  <c r="AY3525" i="1"/>
  <c r="AZ3525" i="1" s="1"/>
  <c r="AY3533" i="1"/>
  <c r="AZ3533" i="1" s="1"/>
  <c r="AY3541" i="1"/>
  <c r="AZ3541" i="1" s="1"/>
  <c r="AY3549" i="1"/>
  <c r="AZ3549" i="1" s="1"/>
  <c r="AY3557" i="1"/>
  <c r="AZ3557" i="1" s="1"/>
  <c r="AY3565" i="1"/>
  <c r="AZ3565" i="1" s="1"/>
  <c r="AY3573" i="1"/>
  <c r="AZ3573" i="1" s="1"/>
  <c r="AY3581" i="1"/>
  <c r="AZ3581" i="1" s="1"/>
  <c r="AY3589" i="1"/>
  <c r="AZ3589" i="1" s="1"/>
  <c r="AY3597" i="1"/>
  <c r="AZ3597" i="1" s="1"/>
  <c r="AY3605" i="1"/>
  <c r="AZ3605" i="1" s="1"/>
  <c r="AY3613" i="1"/>
  <c r="AZ3613" i="1" s="1"/>
  <c r="AY3621" i="1"/>
  <c r="AZ3621" i="1" s="1"/>
  <c r="AY3629" i="1"/>
  <c r="AZ3629" i="1" s="1"/>
  <c r="AY3637" i="1"/>
  <c r="AZ3637" i="1" s="1"/>
  <c r="AY3653" i="1"/>
  <c r="AZ3653" i="1" s="1"/>
  <c r="AY3669" i="1"/>
  <c r="AZ3669" i="1" s="1"/>
  <c r="AY3685" i="1"/>
  <c r="AZ3685" i="1" s="1"/>
  <c r="AY3701" i="1"/>
  <c r="AZ3701" i="1" s="1"/>
  <c r="AY3717" i="1"/>
  <c r="AZ3717" i="1" s="1"/>
  <c r="AY3733" i="1"/>
  <c r="AZ3733" i="1" s="1"/>
  <c r="AY3749" i="1"/>
  <c r="AZ3749" i="1" s="1"/>
  <c r="AY3765" i="1"/>
  <c r="AZ3765" i="1" s="1"/>
  <c r="AY3777" i="1"/>
  <c r="AZ3777" i="1" s="1"/>
  <c r="AY3785" i="1"/>
  <c r="AZ3785" i="1" s="1"/>
  <c r="AY3793" i="1"/>
  <c r="AZ3793" i="1" s="1"/>
  <c r="AY3801" i="1"/>
  <c r="AZ3801" i="1" s="1"/>
  <c r="AY3809" i="1"/>
  <c r="AZ3809" i="1" s="1"/>
  <c r="AY3817" i="1"/>
  <c r="AZ3817" i="1" s="1"/>
  <c r="AY3825" i="1"/>
  <c r="AZ3825" i="1" s="1"/>
  <c r="AY3833" i="1"/>
  <c r="AZ3833" i="1" s="1"/>
  <c r="AY3841" i="1"/>
  <c r="AZ3841" i="1" s="1"/>
  <c r="AY3849" i="1"/>
  <c r="AZ3849" i="1" s="1"/>
  <c r="AY3857" i="1"/>
  <c r="AZ3857" i="1" s="1"/>
  <c r="AY3865" i="1"/>
  <c r="AZ3865" i="1" s="1"/>
  <c r="AY3873" i="1"/>
  <c r="AZ3873" i="1" s="1"/>
  <c r="AY3881" i="1"/>
  <c r="AZ3881" i="1" s="1"/>
  <c r="AY3889" i="1"/>
  <c r="AZ3889" i="1" s="1"/>
  <c r="AY3897" i="1"/>
  <c r="AZ3897" i="1" s="1"/>
  <c r="AY3905" i="1"/>
  <c r="AZ3905" i="1" s="1"/>
  <c r="AY3913" i="1"/>
  <c r="AZ3913" i="1" s="1"/>
  <c r="AY3921" i="1"/>
  <c r="AZ3921" i="1" s="1"/>
  <c r="AY3929" i="1"/>
  <c r="AZ3929" i="1" s="1"/>
  <c r="AY3937" i="1"/>
  <c r="AZ3937" i="1" s="1"/>
  <c r="AY3945" i="1"/>
  <c r="AZ3945" i="1" s="1"/>
  <c r="AY3953" i="1"/>
  <c r="AZ3953" i="1" s="1"/>
  <c r="AY3961" i="1"/>
  <c r="AZ3961" i="1" s="1"/>
  <c r="AY3969" i="1"/>
  <c r="AZ3969" i="1" s="1"/>
  <c r="AY3977" i="1"/>
  <c r="AZ3977" i="1" s="1"/>
  <c r="AY3985" i="1"/>
  <c r="AZ3985" i="1" s="1"/>
  <c r="AY3993" i="1"/>
  <c r="AZ3993" i="1" s="1"/>
  <c r="AY121" i="1"/>
  <c r="AY153" i="1"/>
  <c r="AY182" i="1"/>
  <c r="AY198" i="1"/>
  <c r="AY214" i="1"/>
  <c r="AY230" i="1"/>
  <c r="AZ230" i="1" s="1"/>
  <c r="AY246" i="1"/>
  <c r="AZ246" i="1" s="1"/>
  <c r="AY262" i="1"/>
  <c r="AY450" i="1"/>
  <c r="AZ450" i="1" s="1"/>
  <c r="AY472" i="1"/>
  <c r="AY531" i="1"/>
  <c r="AZ531" i="1" s="1"/>
  <c r="AY547" i="1"/>
  <c r="AZ547" i="1" s="1"/>
  <c r="AY107" i="1"/>
  <c r="AZ107" i="1" s="1"/>
  <c r="AY139" i="1"/>
  <c r="AZ139" i="1" s="1"/>
  <c r="AY171" i="1"/>
  <c r="AZ171" i="1" s="1"/>
  <c r="AY191" i="1"/>
  <c r="AZ191" i="1" s="1"/>
  <c r="AY207" i="1"/>
  <c r="AZ207" i="1" s="1"/>
  <c r="AY223" i="1"/>
  <c r="AY239" i="1"/>
  <c r="AY255" i="1"/>
  <c r="AY271" i="1"/>
  <c r="AZ271" i="1" s="1"/>
  <c r="AY287" i="1"/>
  <c r="AZ287" i="1" s="1"/>
  <c r="AY303" i="1"/>
  <c r="AY333" i="1"/>
  <c r="AZ333" i="1" s="1"/>
  <c r="AY349" i="1"/>
  <c r="AZ349" i="1" s="1"/>
  <c r="AY365" i="1"/>
  <c r="AZ365" i="1" s="1"/>
  <c r="AY381" i="1"/>
  <c r="AZ381" i="1" s="1"/>
  <c r="AY397" i="1"/>
  <c r="AY413" i="1"/>
  <c r="AZ413" i="1" s="1"/>
  <c r="AY462" i="1"/>
  <c r="AY494" i="1"/>
  <c r="AZ494" i="1" s="1"/>
  <c r="AY526" i="1"/>
  <c r="AZ526" i="1" s="1"/>
  <c r="AY542" i="1"/>
  <c r="AZ542" i="1" s="1"/>
  <c r="AY558" i="1"/>
  <c r="AZ558" i="1" s="1"/>
  <c r="AY574" i="1"/>
  <c r="AZ574" i="1" s="1"/>
  <c r="AY589" i="1"/>
  <c r="AZ589" i="1" s="1"/>
  <c r="AY605" i="1"/>
  <c r="AZ605" i="1" s="1"/>
  <c r="AY621" i="1"/>
  <c r="AZ621" i="1" s="1"/>
  <c r="AY637" i="1"/>
  <c r="AZ637" i="1" s="1"/>
  <c r="AY653" i="1"/>
  <c r="AZ653" i="1" s="1"/>
  <c r="AY669" i="1"/>
  <c r="AZ669" i="1" s="1"/>
  <c r="AY685" i="1"/>
  <c r="AZ685" i="1" s="1"/>
  <c r="AY701" i="1"/>
  <c r="AZ701" i="1" s="1"/>
  <c r="AY717" i="1"/>
  <c r="AZ717" i="1" s="1"/>
  <c r="AY733" i="1"/>
  <c r="AZ733" i="1" s="1"/>
  <c r="AY749" i="1"/>
  <c r="AZ749" i="1" s="1"/>
  <c r="AY765" i="1"/>
  <c r="AZ765" i="1" s="1"/>
  <c r="AY781" i="1"/>
  <c r="AZ781" i="1" s="1"/>
  <c r="AY797" i="1"/>
  <c r="AZ797" i="1" s="1"/>
  <c r="AY813" i="1"/>
  <c r="AZ813" i="1" s="1"/>
  <c r="AY829" i="1"/>
  <c r="AZ829" i="1" s="1"/>
  <c r="AY845" i="1"/>
  <c r="AZ845" i="1" s="1"/>
  <c r="AY861" i="1"/>
  <c r="AZ861" i="1" s="1"/>
  <c r="AY877" i="1"/>
  <c r="AZ877" i="1" s="1"/>
  <c r="AY893" i="1"/>
  <c r="AZ893" i="1" s="1"/>
  <c r="AY909" i="1"/>
  <c r="AZ909" i="1" s="1"/>
  <c r="AY925" i="1"/>
  <c r="AZ925" i="1" s="1"/>
  <c r="AY941" i="1"/>
  <c r="AZ941" i="1" s="1"/>
  <c r="AY957" i="1"/>
  <c r="AZ957" i="1" s="1"/>
  <c r="AY973" i="1"/>
  <c r="AZ973" i="1" s="1"/>
  <c r="AY94" i="1"/>
  <c r="AY571" i="1"/>
  <c r="AZ571" i="1" s="1"/>
  <c r="AY588" i="1"/>
  <c r="AZ588" i="1" s="1"/>
  <c r="AY604" i="1"/>
  <c r="AZ604" i="1" s="1"/>
  <c r="AY620" i="1"/>
  <c r="AZ620" i="1" s="1"/>
  <c r="AY636" i="1"/>
  <c r="AZ636" i="1" s="1"/>
  <c r="AY652" i="1"/>
  <c r="AZ652" i="1" s="1"/>
  <c r="AY668" i="1"/>
  <c r="AZ668" i="1" s="1"/>
  <c r="AY684" i="1"/>
  <c r="AZ684" i="1" s="1"/>
  <c r="AY700" i="1"/>
  <c r="AZ700" i="1" s="1"/>
  <c r="AY716" i="1"/>
  <c r="AZ716" i="1" s="1"/>
  <c r="AY732" i="1"/>
  <c r="AZ732" i="1" s="1"/>
  <c r="AY748" i="1"/>
  <c r="AZ748" i="1" s="1"/>
  <c r="AY764" i="1"/>
  <c r="AZ764" i="1" s="1"/>
  <c r="AY780" i="1"/>
  <c r="AZ780" i="1" s="1"/>
  <c r="AY796" i="1"/>
  <c r="AZ796" i="1" s="1"/>
  <c r="AY812" i="1"/>
  <c r="AZ812" i="1" s="1"/>
  <c r="AY828" i="1"/>
  <c r="AZ828" i="1" s="1"/>
  <c r="AY844" i="1"/>
  <c r="AZ844" i="1" s="1"/>
  <c r="AY860" i="1"/>
  <c r="AZ860" i="1" s="1"/>
  <c r="AY876" i="1"/>
  <c r="AZ876" i="1" s="1"/>
  <c r="AY892" i="1"/>
  <c r="AZ892" i="1" s="1"/>
  <c r="AY908" i="1"/>
  <c r="AZ908" i="1" s="1"/>
  <c r="AY924" i="1"/>
  <c r="AZ924" i="1" s="1"/>
  <c r="AY940" i="1"/>
  <c r="AZ940" i="1" s="1"/>
  <c r="AY956" i="1"/>
  <c r="AZ956" i="1" s="1"/>
  <c r="AY972" i="1"/>
  <c r="AZ972" i="1" s="1"/>
  <c r="AY988" i="1"/>
  <c r="AZ988" i="1" s="1"/>
  <c r="AY1004" i="1"/>
  <c r="AZ1004" i="1" s="1"/>
  <c r="AY1020" i="1"/>
  <c r="AZ1020" i="1" s="1"/>
  <c r="AY1036" i="1"/>
  <c r="AZ1036" i="1" s="1"/>
  <c r="AY1052" i="1"/>
  <c r="AZ1052" i="1" s="1"/>
  <c r="AY1068" i="1"/>
  <c r="AZ1068" i="1" s="1"/>
  <c r="AY1084" i="1"/>
  <c r="AZ1084" i="1" s="1"/>
  <c r="AY1100" i="1"/>
  <c r="AZ1100" i="1" s="1"/>
  <c r="AY1116" i="1"/>
  <c r="AZ1116" i="1" s="1"/>
  <c r="AY1132" i="1"/>
  <c r="AZ1132" i="1" s="1"/>
  <c r="AY1148" i="1"/>
  <c r="AZ1148" i="1" s="1"/>
  <c r="AY1164" i="1"/>
  <c r="AZ1164" i="1" s="1"/>
  <c r="AY1180" i="1"/>
  <c r="AZ1180" i="1" s="1"/>
  <c r="AY1196" i="1"/>
  <c r="AZ1196" i="1" s="1"/>
  <c r="AY1212" i="1"/>
  <c r="AZ1212" i="1" s="1"/>
  <c r="AY1228" i="1"/>
  <c r="AZ1228" i="1" s="1"/>
  <c r="AY1244" i="1"/>
  <c r="AZ1244" i="1" s="1"/>
  <c r="AY1260" i="1"/>
  <c r="AZ1260" i="1" s="1"/>
  <c r="AY1276" i="1"/>
  <c r="AZ1276" i="1" s="1"/>
  <c r="AY1292" i="1"/>
  <c r="AZ1292" i="1" s="1"/>
  <c r="AY1308" i="1"/>
  <c r="AZ1308" i="1" s="1"/>
  <c r="AY1324" i="1"/>
  <c r="AZ1324" i="1" s="1"/>
  <c r="AY1340" i="1"/>
  <c r="AZ1340" i="1" s="1"/>
  <c r="AY1356" i="1"/>
  <c r="AZ1356" i="1" s="1"/>
  <c r="AY1372" i="1"/>
  <c r="AZ1372" i="1" s="1"/>
  <c r="AY1388" i="1"/>
  <c r="AZ1388" i="1" s="1"/>
  <c r="AY1404" i="1"/>
  <c r="AZ1404" i="1" s="1"/>
  <c r="AY1420" i="1"/>
  <c r="AZ1420" i="1" s="1"/>
  <c r="AY1436" i="1"/>
  <c r="AZ1436" i="1" s="1"/>
  <c r="AY1452" i="1"/>
  <c r="AZ1452" i="1" s="1"/>
  <c r="AY1468" i="1"/>
  <c r="AZ1468" i="1" s="1"/>
  <c r="AY1484" i="1"/>
  <c r="AZ1484" i="1" s="1"/>
  <c r="AY1500" i="1"/>
  <c r="AZ1500" i="1" s="1"/>
  <c r="AY1516" i="1"/>
  <c r="AZ1516" i="1" s="1"/>
  <c r="AY1532" i="1"/>
  <c r="AZ1532" i="1" s="1"/>
  <c r="AY1548" i="1"/>
  <c r="AZ1548" i="1" s="1"/>
  <c r="AY1564" i="1"/>
  <c r="AZ1564" i="1" s="1"/>
  <c r="AY1580" i="1"/>
  <c r="AZ1580" i="1" s="1"/>
  <c r="AY1596" i="1"/>
  <c r="AZ1596" i="1" s="1"/>
  <c r="AY1612" i="1"/>
  <c r="AZ1612" i="1" s="1"/>
  <c r="AY1628" i="1"/>
  <c r="AZ1628" i="1" s="1"/>
  <c r="AY1644" i="1"/>
  <c r="AZ1644" i="1" s="1"/>
  <c r="AY1660" i="1"/>
  <c r="AZ1660" i="1" s="1"/>
  <c r="AY1676" i="1"/>
  <c r="AZ1676" i="1" s="1"/>
  <c r="AY1692" i="1"/>
  <c r="AZ1692" i="1" s="1"/>
  <c r="AY1708" i="1"/>
  <c r="AZ1708" i="1" s="1"/>
  <c r="AY1724" i="1"/>
  <c r="AZ1724" i="1" s="1"/>
  <c r="AY1740" i="1"/>
  <c r="AZ1740" i="1" s="1"/>
  <c r="AY1756" i="1"/>
  <c r="AZ1756" i="1" s="1"/>
  <c r="AY1772" i="1"/>
  <c r="AZ1772" i="1" s="1"/>
  <c r="AY1788" i="1"/>
  <c r="AZ1788" i="1" s="1"/>
  <c r="AY1804" i="1"/>
  <c r="AZ1804" i="1" s="1"/>
  <c r="AY1820" i="1"/>
  <c r="AZ1820" i="1" s="1"/>
  <c r="AY1836" i="1"/>
  <c r="AZ1836" i="1" s="1"/>
  <c r="AY1852" i="1"/>
  <c r="AZ1852" i="1" s="1"/>
  <c r="AY1868" i="1"/>
  <c r="AZ1868" i="1" s="1"/>
  <c r="AY1884" i="1"/>
  <c r="AZ1884" i="1" s="1"/>
  <c r="AY1900" i="1"/>
  <c r="AZ1900" i="1" s="1"/>
  <c r="AY1916" i="1"/>
  <c r="AZ1916" i="1" s="1"/>
  <c r="AY1932" i="1"/>
  <c r="AZ1932" i="1" s="1"/>
  <c r="AY1948" i="1"/>
  <c r="AZ1948" i="1" s="1"/>
  <c r="AY1964" i="1"/>
  <c r="AZ1964" i="1" s="1"/>
  <c r="AY1980" i="1"/>
  <c r="AZ1980" i="1" s="1"/>
  <c r="AY1996" i="1"/>
  <c r="AZ1996" i="1" s="1"/>
  <c r="AY2012" i="1"/>
  <c r="AZ2012" i="1" s="1"/>
  <c r="AY999" i="1"/>
  <c r="AZ999" i="1" s="1"/>
  <c r="AY1015" i="1"/>
  <c r="AZ1015" i="1" s="1"/>
  <c r="AY1031" i="1"/>
  <c r="AZ1031" i="1" s="1"/>
  <c r="AY1047" i="1"/>
  <c r="AZ1047" i="1" s="1"/>
  <c r="AY1063" i="1"/>
  <c r="AZ1063" i="1" s="1"/>
  <c r="AY1079" i="1"/>
  <c r="AZ1079" i="1" s="1"/>
  <c r="AY1095" i="1"/>
  <c r="AZ1095" i="1" s="1"/>
  <c r="AY1111" i="1"/>
  <c r="AZ1111" i="1" s="1"/>
  <c r="AY1127" i="1"/>
  <c r="AZ1127" i="1" s="1"/>
  <c r="AY1143" i="1"/>
  <c r="AZ1143" i="1" s="1"/>
  <c r="AY1159" i="1"/>
  <c r="AZ1159" i="1" s="1"/>
  <c r="AY1175" i="1"/>
  <c r="AZ1175" i="1" s="1"/>
  <c r="AY1191" i="1"/>
  <c r="AZ1191" i="1" s="1"/>
  <c r="AY1207" i="1"/>
  <c r="AZ1207" i="1" s="1"/>
  <c r="AY1223" i="1"/>
  <c r="AZ1223" i="1" s="1"/>
  <c r="AY1239" i="1"/>
  <c r="AZ1239" i="1" s="1"/>
  <c r="AY1255" i="1"/>
  <c r="AZ1255" i="1" s="1"/>
  <c r="AY1271" i="1"/>
  <c r="AZ1271" i="1" s="1"/>
  <c r="AY1287" i="1"/>
  <c r="AZ1287" i="1" s="1"/>
  <c r="AY1303" i="1"/>
  <c r="AZ1303" i="1" s="1"/>
  <c r="AY1319" i="1"/>
  <c r="AZ1319" i="1" s="1"/>
  <c r="AY1335" i="1"/>
  <c r="AZ1335" i="1" s="1"/>
  <c r="AY1351" i="1"/>
  <c r="AZ1351" i="1" s="1"/>
  <c r="AY1367" i="1"/>
  <c r="AZ1367" i="1" s="1"/>
  <c r="AY1383" i="1"/>
  <c r="AZ1383" i="1" s="1"/>
  <c r="AY1399" i="1"/>
  <c r="AZ1399" i="1" s="1"/>
  <c r="AY1415" i="1"/>
  <c r="AZ1415" i="1" s="1"/>
  <c r="AY1431" i="1"/>
  <c r="AZ1431" i="1" s="1"/>
  <c r="AY1447" i="1"/>
  <c r="AZ1447" i="1" s="1"/>
  <c r="AY1463" i="1"/>
  <c r="AZ1463" i="1" s="1"/>
  <c r="AY1479" i="1"/>
  <c r="AZ1479" i="1" s="1"/>
  <c r="AY1495" i="1"/>
  <c r="AZ1495" i="1" s="1"/>
  <c r="AY1511" i="1"/>
  <c r="AZ1511" i="1" s="1"/>
  <c r="AY1527" i="1"/>
  <c r="AZ1527" i="1" s="1"/>
  <c r="AY1543" i="1"/>
  <c r="AZ1543" i="1" s="1"/>
  <c r="AY1559" i="1"/>
  <c r="AZ1559" i="1" s="1"/>
  <c r="AY1575" i="1"/>
  <c r="AZ1575" i="1" s="1"/>
  <c r="AY1591" i="1"/>
  <c r="AZ1591" i="1" s="1"/>
  <c r="AY1607" i="1"/>
  <c r="AZ1607" i="1" s="1"/>
  <c r="AY1623" i="1"/>
  <c r="AZ1623" i="1" s="1"/>
  <c r="AY1639" i="1"/>
  <c r="AZ1639" i="1" s="1"/>
  <c r="AY1655" i="1"/>
  <c r="AZ1655" i="1" s="1"/>
  <c r="AY1671" i="1"/>
  <c r="AZ1671" i="1" s="1"/>
  <c r="AY1687" i="1"/>
  <c r="AZ1687" i="1" s="1"/>
  <c r="AY1703" i="1"/>
  <c r="AZ1703" i="1" s="1"/>
  <c r="AY1719" i="1"/>
  <c r="AZ1719" i="1" s="1"/>
  <c r="AY1735" i="1"/>
  <c r="AZ1735" i="1" s="1"/>
  <c r="AY1751" i="1"/>
  <c r="AZ1751" i="1" s="1"/>
  <c r="AY1767" i="1"/>
  <c r="AZ1767" i="1" s="1"/>
  <c r="AY1783" i="1"/>
  <c r="AZ1783" i="1" s="1"/>
  <c r="AY1799" i="1"/>
  <c r="AZ1799" i="1" s="1"/>
  <c r="AY1815" i="1"/>
  <c r="AZ1815" i="1" s="1"/>
  <c r="AY1831" i="1"/>
  <c r="AZ1831" i="1" s="1"/>
  <c r="AY1847" i="1"/>
  <c r="AZ1847" i="1" s="1"/>
  <c r="AY1863" i="1"/>
  <c r="AZ1863" i="1" s="1"/>
  <c r="AY1879" i="1"/>
  <c r="AZ1879" i="1" s="1"/>
  <c r="AY1895" i="1"/>
  <c r="AZ1895" i="1" s="1"/>
  <c r="AY1911" i="1"/>
  <c r="AZ1911" i="1" s="1"/>
  <c r="AY1927" i="1"/>
  <c r="AZ1927" i="1" s="1"/>
  <c r="AY1943" i="1"/>
  <c r="AZ1943" i="1" s="1"/>
  <c r="AY1959" i="1"/>
  <c r="AZ1959" i="1" s="1"/>
  <c r="AY1975" i="1"/>
  <c r="AZ1975" i="1" s="1"/>
  <c r="AY1991" i="1"/>
  <c r="AZ1991" i="1" s="1"/>
  <c r="AY2007" i="1"/>
  <c r="AZ2007" i="1" s="1"/>
  <c r="AY2028" i="1"/>
  <c r="AZ2028" i="1" s="1"/>
  <c r="AY2044" i="1"/>
  <c r="AZ2044" i="1" s="1"/>
  <c r="AY2060" i="1"/>
  <c r="AZ2060" i="1" s="1"/>
  <c r="AY2076" i="1"/>
  <c r="AZ2076" i="1" s="1"/>
  <c r="AY2092" i="1"/>
  <c r="AZ2092" i="1" s="1"/>
  <c r="AY2108" i="1"/>
  <c r="AZ2108" i="1" s="1"/>
  <c r="AY2124" i="1"/>
  <c r="AZ2124" i="1" s="1"/>
  <c r="AY2140" i="1"/>
  <c r="AZ2140" i="1" s="1"/>
  <c r="AY2156" i="1"/>
  <c r="AZ2156" i="1" s="1"/>
  <c r="AY2172" i="1"/>
  <c r="AZ2172" i="1" s="1"/>
  <c r="AY2188" i="1"/>
  <c r="AZ2188" i="1" s="1"/>
  <c r="AY2204" i="1"/>
  <c r="AZ2204" i="1" s="1"/>
  <c r="AY2220" i="1"/>
  <c r="AZ2220" i="1" s="1"/>
  <c r="AY2236" i="1"/>
  <c r="AZ2236" i="1" s="1"/>
  <c r="AY2252" i="1"/>
  <c r="AZ2252" i="1" s="1"/>
  <c r="AY2268" i="1"/>
  <c r="AZ2268" i="1" s="1"/>
  <c r="AY2284" i="1"/>
  <c r="AZ2284" i="1" s="1"/>
  <c r="AY2300" i="1"/>
  <c r="AZ2300" i="1" s="1"/>
  <c r="AY2316" i="1"/>
  <c r="AZ2316" i="1" s="1"/>
  <c r="AY2332" i="1"/>
  <c r="AZ2332" i="1" s="1"/>
  <c r="AY2348" i="1"/>
  <c r="AZ2348" i="1" s="1"/>
  <c r="AY2364" i="1"/>
  <c r="AZ2364" i="1" s="1"/>
  <c r="AY2380" i="1"/>
  <c r="AZ2380" i="1" s="1"/>
  <c r="AP93" i="1"/>
  <c r="AY447" i="1" s="1"/>
  <c r="AZ447" i="1" s="1"/>
  <c r="BC447" i="1" s="1"/>
  <c r="AY40" i="1"/>
  <c r="AY66" i="1"/>
  <c r="AY82" i="1"/>
  <c r="AY7" i="1"/>
  <c r="AY23" i="1"/>
  <c r="AY45" i="1"/>
  <c r="AY9" i="1"/>
  <c r="AZ9" i="1" s="1"/>
  <c r="AY17" i="1"/>
  <c r="AZ17" i="1" s="1"/>
  <c r="AY25" i="1"/>
  <c r="AZ25" i="1" s="1"/>
  <c r="AY33" i="1"/>
  <c r="AZ33" i="1" s="1"/>
  <c r="AY39" i="1"/>
  <c r="AZ39" i="1" s="1"/>
  <c r="AY43" i="1"/>
  <c r="AZ43" i="1" s="1"/>
  <c r="AY51" i="1"/>
  <c r="AZ51" i="1" s="1"/>
  <c r="AY55" i="1"/>
  <c r="AZ55" i="1" s="1"/>
  <c r="AY59" i="1"/>
  <c r="AZ59" i="1" s="1"/>
  <c r="AY63" i="1"/>
  <c r="AZ63" i="1" s="1"/>
  <c r="AY67" i="1"/>
  <c r="AZ67" i="1" s="1"/>
  <c r="AY71" i="1"/>
  <c r="AZ71" i="1" s="1"/>
  <c r="AY75" i="1"/>
  <c r="AZ75" i="1" s="1"/>
  <c r="AY79" i="1"/>
  <c r="AZ79" i="1" s="1"/>
  <c r="AY83" i="1"/>
  <c r="AZ83" i="1" s="1"/>
  <c r="AY87" i="1"/>
  <c r="AZ87" i="1" s="1"/>
  <c r="AY91" i="1"/>
  <c r="AZ91" i="1" s="1"/>
  <c r="AY4" i="1"/>
  <c r="AZ4" i="1" s="1"/>
  <c r="AY8" i="1"/>
  <c r="AY12" i="1"/>
  <c r="AY16" i="1"/>
  <c r="AY20" i="1"/>
  <c r="AY24" i="1"/>
  <c r="AY28" i="1"/>
  <c r="AY32" i="1"/>
  <c r="AY36" i="1"/>
  <c r="AY42" i="1"/>
  <c r="AZ42" i="1" s="1"/>
  <c r="AY46" i="1"/>
  <c r="AZ46" i="1" s="1"/>
  <c r="AY50" i="1"/>
  <c r="AZ50" i="1" s="1"/>
  <c r="AY56" i="1"/>
  <c r="AY64" i="1"/>
  <c r="AY72" i="1"/>
  <c r="AY80" i="1"/>
  <c r="AY88" i="1"/>
  <c r="AY5" i="1"/>
  <c r="AZ5" i="1" s="1"/>
  <c r="AY13" i="1"/>
  <c r="AZ13" i="1" s="1"/>
  <c r="AY21" i="1"/>
  <c r="AZ21" i="1" s="1"/>
  <c r="AY29" i="1"/>
  <c r="AZ29" i="1" s="1"/>
  <c r="AY37" i="1"/>
  <c r="AZ37" i="1" s="1"/>
  <c r="AY41" i="1"/>
  <c r="AZ41" i="1" s="1"/>
  <c r="AY47" i="1"/>
  <c r="AZ47" i="1" s="1"/>
  <c r="AY53" i="1"/>
  <c r="AZ53" i="1" s="1"/>
  <c r="AY57" i="1"/>
  <c r="AZ57" i="1" s="1"/>
  <c r="AY61" i="1"/>
  <c r="AZ61" i="1" s="1"/>
  <c r="AY65" i="1"/>
  <c r="AZ65" i="1" s="1"/>
  <c r="AY69" i="1"/>
  <c r="AZ69" i="1" s="1"/>
  <c r="AY73" i="1"/>
  <c r="AZ73" i="1" s="1"/>
  <c r="AY77" i="1"/>
  <c r="AZ77" i="1" s="1"/>
  <c r="AY81" i="1"/>
  <c r="AZ81" i="1" s="1"/>
  <c r="AY85" i="1"/>
  <c r="AZ85" i="1" s="1"/>
  <c r="AY89" i="1"/>
  <c r="AZ89" i="1" s="1"/>
  <c r="AY93" i="1"/>
  <c r="AZ93" i="1" s="1"/>
  <c r="AY6" i="1"/>
  <c r="AZ6" i="1" s="1"/>
  <c r="AY10" i="1"/>
  <c r="AZ10" i="1" s="1"/>
  <c r="AY14" i="1"/>
  <c r="AZ14" i="1" s="1"/>
  <c r="AY18" i="1"/>
  <c r="AZ18" i="1" s="1"/>
  <c r="AY22" i="1"/>
  <c r="AZ22" i="1" s="1"/>
  <c r="AY26" i="1"/>
  <c r="AZ26" i="1" s="1"/>
  <c r="AY30" i="1"/>
  <c r="AZ30" i="1" s="1"/>
  <c r="AY34" i="1"/>
  <c r="AZ34" i="1" s="1"/>
  <c r="AY38" i="1"/>
  <c r="AZ38" i="1" s="1"/>
  <c r="AY44" i="1"/>
  <c r="AY48" i="1"/>
  <c r="AY52" i="1"/>
  <c r="AY60" i="1"/>
  <c r="AY68" i="1"/>
  <c r="AY76" i="1"/>
  <c r="AY84" i="1"/>
  <c r="AY92" i="1"/>
  <c r="AP88" i="1"/>
  <c r="AY318" i="1" s="1"/>
  <c r="AZ318" i="1" s="1"/>
  <c r="BC318" i="1" s="1"/>
  <c r="AY54" i="1"/>
  <c r="AY62" i="1"/>
  <c r="AY70" i="1"/>
  <c r="AY78" i="1"/>
  <c r="AY86" i="1"/>
  <c r="AY11" i="1"/>
  <c r="AY19" i="1"/>
  <c r="AY27" i="1"/>
  <c r="AY35" i="1"/>
  <c r="AY49" i="1"/>
  <c r="AZ1487" i="1" l="1"/>
  <c r="BB1487" i="1"/>
  <c r="BC1487" i="1" s="1"/>
  <c r="AZ1489" i="1"/>
  <c r="BB1489" i="1"/>
  <c r="BC1489" i="1" s="1"/>
  <c r="AZ1490" i="1"/>
  <c r="BB1490" i="1"/>
  <c r="BC1490" i="1" s="1"/>
  <c r="AZ1486" i="1"/>
  <c r="BB1486" i="1"/>
  <c r="BC1486" i="1" s="1"/>
  <c r="AZ64" i="1"/>
  <c r="BB64" i="1"/>
  <c r="BC64" i="1" s="1"/>
  <c r="L31" i="2" s="1"/>
  <c r="AZ24" i="1"/>
  <c r="BB24" i="1"/>
  <c r="BC24" i="1" s="1"/>
  <c r="L11" i="2" s="1"/>
  <c r="AZ16" i="1"/>
  <c r="BB16" i="1"/>
  <c r="BC16" i="1" s="1"/>
  <c r="L7" i="2" s="1"/>
  <c r="AZ8" i="1"/>
  <c r="BB8" i="1"/>
  <c r="BC8" i="1" s="1"/>
  <c r="L3" i="2" s="1"/>
  <c r="AZ303" i="1"/>
  <c r="BB303" i="1"/>
  <c r="BC303" i="1" s="1"/>
  <c r="L148" i="2" s="1"/>
  <c r="AZ239" i="1"/>
  <c r="BB239" i="1"/>
  <c r="BC239" i="1" s="1"/>
  <c r="L118" i="2" s="1"/>
  <c r="AZ214" i="1"/>
  <c r="BB214" i="1"/>
  <c r="BC214" i="1" s="1"/>
  <c r="L105" i="2" s="1"/>
  <c r="AZ182" i="1"/>
  <c r="BB182" i="1"/>
  <c r="BC182" i="1" s="1"/>
  <c r="L89" i="2" s="1"/>
  <c r="AZ121" i="1"/>
  <c r="BB121" i="1"/>
  <c r="BC121" i="1" s="1"/>
  <c r="L59" i="2" s="1"/>
  <c r="AZ379" i="1"/>
  <c r="BB379" i="1"/>
  <c r="BC379" i="1" s="1"/>
  <c r="L185" i="2" s="1"/>
  <c r="AZ347" i="1"/>
  <c r="BB347" i="1"/>
  <c r="BC347" i="1" s="1"/>
  <c r="L169" i="2" s="1"/>
  <c r="AZ285" i="1"/>
  <c r="BB285" i="1"/>
  <c r="BC285" i="1" s="1"/>
  <c r="L139" i="2" s="1"/>
  <c r="AZ269" i="1"/>
  <c r="BB269" i="1"/>
  <c r="BC269" i="1" s="1"/>
  <c r="AZ424" i="1"/>
  <c r="BB424" i="1"/>
  <c r="BC424" i="1" s="1"/>
  <c r="L206" i="2" s="1"/>
  <c r="AZ268" i="1"/>
  <c r="BB268" i="1"/>
  <c r="BC268" i="1" s="1"/>
  <c r="L131" i="2" s="1"/>
  <c r="AZ453" i="1"/>
  <c r="BB453" i="1"/>
  <c r="BC453" i="1" s="1"/>
  <c r="AZ405" i="1"/>
  <c r="BB405" i="1"/>
  <c r="BC405" i="1" s="1"/>
  <c r="L197" i="2" s="1"/>
  <c r="AZ295" i="1"/>
  <c r="BB295" i="1"/>
  <c r="BC295" i="1" s="1"/>
  <c r="AZ231" i="1"/>
  <c r="BB231" i="1"/>
  <c r="BC231" i="1" s="1"/>
  <c r="L113" i="2" s="1"/>
  <c r="AZ190" i="1"/>
  <c r="BB190" i="1"/>
  <c r="BC190" i="1" s="1"/>
  <c r="L93" i="2" s="1"/>
  <c r="AZ391" i="1"/>
  <c r="BB391" i="1"/>
  <c r="BC391" i="1" s="1"/>
  <c r="AZ375" i="1"/>
  <c r="BB375" i="1"/>
  <c r="BC375" i="1" s="1"/>
  <c r="L183" i="2" s="1"/>
  <c r="AZ343" i="1"/>
  <c r="BB343" i="1"/>
  <c r="BC343" i="1" s="1"/>
  <c r="L167" i="2" s="1"/>
  <c r="AZ281" i="1"/>
  <c r="BB281" i="1"/>
  <c r="BC281" i="1" s="1"/>
  <c r="L137" i="2" s="1"/>
  <c r="AZ84" i="1"/>
  <c r="BB84" i="1"/>
  <c r="BC84" i="1" s="1"/>
  <c r="L41" i="2" s="1"/>
  <c r="AZ68" i="1"/>
  <c r="BB68" i="1"/>
  <c r="BC68" i="1" s="1"/>
  <c r="L33" i="2" s="1"/>
  <c r="AZ52" i="1"/>
  <c r="BB52" i="1"/>
  <c r="BC52" i="1" s="1"/>
  <c r="L25" i="2" s="1"/>
  <c r="AZ44" i="1"/>
  <c r="BB44" i="1"/>
  <c r="BC44" i="1" s="1"/>
  <c r="L22" i="2" s="1"/>
  <c r="AZ88" i="1"/>
  <c r="BB88" i="1"/>
  <c r="BC88" i="1" s="1"/>
  <c r="L44" i="2" s="1"/>
  <c r="AZ72" i="1"/>
  <c r="BB72" i="1"/>
  <c r="BC72" i="1" s="1"/>
  <c r="L35" i="2" s="1"/>
  <c r="AZ56" i="1"/>
  <c r="BB56" i="1"/>
  <c r="BC56" i="1" s="1"/>
  <c r="L27" i="2" s="1"/>
  <c r="AZ36" i="1"/>
  <c r="BB36" i="1"/>
  <c r="BC36" i="1" s="1"/>
  <c r="L17" i="2" s="1"/>
  <c r="AZ28" i="1"/>
  <c r="BB28" i="1"/>
  <c r="BC28" i="1" s="1"/>
  <c r="L14" i="2" s="1"/>
  <c r="AZ20" i="1"/>
  <c r="BB20" i="1"/>
  <c r="BC20" i="1" s="1"/>
  <c r="L9" i="2" s="1"/>
  <c r="AZ12" i="1"/>
  <c r="BB12" i="1"/>
  <c r="BC12" i="1" s="1"/>
  <c r="L5" i="2" s="1"/>
  <c r="AZ462" i="1"/>
  <c r="BB462" i="1"/>
  <c r="BC462" i="1" s="1"/>
  <c r="AZ397" i="1"/>
  <c r="BB397" i="1"/>
  <c r="BC397" i="1" s="1"/>
  <c r="L193" i="2" s="1"/>
  <c r="AZ255" i="1"/>
  <c r="BB255" i="1"/>
  <c r="BC255" i="1" s="1"/>
  <c r="L125" i="2" s="1"/>
  <c r="AZ472" i="1"/>
  <c r="BB472" i="1"/>
  <c r="BC472" i="1" s="1"/>
  <c r="AZ198" i="1"/>
  <c r="BB198" i="1"/>
  <c r="BC198" i="1" s="1"/>
  <c r="L97" i="2" s="1"/>
  <c r="AZ387" i="1"/>
  <c r="BB387" i="1"/>
  <c r="BC387" i="1" s="1"/>
  <c r="L189" i="2" s="1"/>
  <c r="AZ339" i="1"/>
  <c r="BB339" i="1"/>
  <c r="BC339" i="1" s="1"/>
  <c r="L166" i="2" s="1"/>
  <c r="AZ293" i="1"/>
  <c r="BB293" i="1"/>
  <c r="BC293" i="1" s="1"/>
  <c r="L143" i="2" s="1"/>
  <c r="AZ277" i="1"/>
  <c r="BB277" i="1"/>
  <c r="BC277" i="1" s="1"/>
  <c r="L135" i="2" s="1"/>
  <c r="AZ260" i="1"/>
  <c r="BB260" i="1"/>
  <c r="BC260" i="1" s="1"/>
  <c r="L127" i="2" s="1"/>
  <c r="AZ117" i="1"/>
  <c r="BB117" i="1"/>
  <c r="BC117" i="1" s="1"/>
  <c r="AZ247" i="1"/>
  <c r="BB247" i="1"/>
  <c r="BC247" i="1" s="1"/>
  <c r="L122" i="2" s="1"/>
  <c r="AZ206" i="1"/>
  <c r="BB206" i="1"/>
  <c r="BC206" i="1" s="1"/>
  <c r="L101" i="2" s="1"/>
  <c r="AZ466" i="1"/>
  <c r="BB466" i="1"/>
  <c r="BC466" i="1" s="1"/>
  <c r="AZ415" i="1"/>
  <c r="BB415" i="1"/>
  <c r="BC415" i="1" s="1"/>
  <c r="AZ351" i="1"/>
  <c r="BB351" i="1"/>
  <c r="BC351" i="1" s="1"/>
  <c r="L171" i="2" s="1"/>
  <c r="AZ335" i="1"/>
  <c r="BB335" i="1"/>
  <c r="BC335" i="1" s="1"/>
  <c r="L164" i="2" s="1"/>
  <c r="AZ289" i="1"/>
  <c r="BB289" i="1"/>
  <c r="BC289" i="1" s="1"/>
  <c r="L141" i="2" s="1"/>
  <c r="AZ273" i="1"/>
  <c r="BB273" i="1"/>
  <c r="BC273" i="1" s="1"/>
  <c r="L133" i="2" s="1"/>
  <c r="AZ420" i="1"/>
  <c r="BB420" i="1"/>
  <c r="BC420" i="1" s="1"/>
  <c r="AZ264" i="1"/>
  <c r="BB264" i="1"/>
  <c r="BC264" i="1" s="1"/>
  <c r="L129" i="2" s="1"/>
  <c r="AZ125" i="1"/>
  <c r="BB125" i="1"/>
  <c r="BC125" i="1" s="1"/>
  <c r="L61" i="2" s="1"/>
  <c r="AZ129" i="1"/>
  <c r="BB129" i="1"/>
  <c r="BC129" i="1" s="1"/>
  <c r="L64" i="2" s="1"/>
  <c r="AZ186" i="1"/>
  <c r="BB186" i="1"/>
  <c r="BC186" i="1" s="1"/>
  <c r="L91" i="2" s="1"/>
  <c r="AZ202" i="1"/>
  <c r="BB202" i="1"/>
  <c r="BC202" i="1" s="1"/>
  <c r="L99" i="2" s="1"/>
  <c r="AZ227" i="1"/>
  <c r="BB227" i="1"/>
  <c r="BC227" i="1" s="1"/>
  <c r="L111" i="2" s="1"/>
  <c r="AZ243" i="1"/>
  <c r="BB243" i="1"/>
  <c r="BC243" i="1" s="1"/>
  <c r="L119" i="2" s="1"/>
  <c r="AZ299" i="1"/>
  <c r="BB299" i="1"/>
  <c r="BC299" i="1" s="1"/>
  <c r="L146" i="2" s="1"/>
  <c r="AZ393" i="1"/>
  <c r="BB393" i="1"/>
  <c r="BC393" i="1" s="1"/>
  <c r="AZ409" i="1"/>
  <c r="BB409" i="1"/>
  <c r="BC409" i="1" s="1"/>
  <c r="AZ449" i="1"/>
  <c r="BB449" i="1"/>
  <c r="BC449" i="1" s="1"/>
  <c r="AZ470" i="1"/>
  <c r="BB470" i="1"/>
  <c r="BC470" i="1" s="1"/>
  <c r="AZ491" i="1"/>
  <c r="BB491" i="1"/>
  <c r="BC491" i="1" s="1"/>
  <c r="AZ108" i="1"/>
  <c r="BB108" i="1"/>
  <c r="BC108" i="1" s="1"/>
  <c r="L53" i="2" s="1"/>
  <c r="AZ501" i="1"/>
  <c r="BB501" i="1"/>
  <c r="BC501" i="1" s="1"/>
  <c r="AZ323" i="1"/>
  <c r="BB323" i="1"/>
  <c r="BC323" i="1" s="1"/>
  <c r="L157" i="2" s="1"/>
  <c r="AZ307" i="1"/>
  <c r="BB307" i="1"/>
  <c r="BC307" i="1" s="1"/>
  <c r="L149" i="2" s="1"/>
  <c r="AZ166" i="1"/>
  <c r="BB166" i="1"/>
  <c r="BC166" i="1" s="1"/>
  <c r="L82" i="2" s="1"/>
  <c r="AZ150" i="1"/>
  <c r="BB150" i="1"/>
  <c r="BC150" i="1" s="1"/>
  <c r="L74" i="2" s="1"/>
  <c r="AZ503" i="1"/>
  <c r="BB503" i="1"/>
  <c r="BC503" i="1" s="1"/>
  <c r="AZ112" i="1"/>
  <c r="BB112" i="1"/>
  <c r="BC112" i="1" s="1"/>
  <c r="L55" i="2" s="1"/>
  <c r="AZ96" i="1"/>
  <c r="BB96" i="1"/>
  <c r="BC96" i="1" s="1"/>
  <c r="L47" i="2" s="1"/>
  <c r="AZ497" i="1"/>
  <c r="BB497" i="1"/>
  <c r="BC497" i="1" s="1"/>
  <c r="AZ319" i="1"/>
  <c r="BB319" i="1"/>
  <c r="BC319" i="1" s="1"/>
  <c r="L155" i="2" s="1"/>
  <c r="AZ178" i="1"/>
  <c r="BB178" i="1"/>
  <c r="BC178" i="1" s="1"/>
  <c r="L87" i="2" s="1"/>
  <c r="AZ162" i="1"/>
  <c r="BB162" i="1"/>
  <c r="BC162" i="1" s="1"/>
  <c r="L80" i="2" s="1"/>
  <c r="AZ146" i="1"/>
  <c r="BB146" i="1"/>
  <c r="BC146" i="1" s="1"/>
  <c r="L71" i="2" s="1"/>
  <c r="AZ92" i="1"/>
  <c r="BB92" i="1"/>
  <c r="BC92" i="1" s="1"/>
  <c r="L45" i="2" s="1"/>
  <c r="AZ76" i="1"/>
  <c r="BB76" i="1"/>
  <c r="BC76" i="1" s="1"/>
  <c r="L37" i="2" s="1"/>
  <c r="AZ60" i="1"/>
  <c r="BB60" i="1"/>
  <c r="BC60" i="1" s="1"/>
  <c r="L29" i="2" s="1"/>
  <c r="AZ48" i="1"/>
  <c r="BB48" i="1"/>
  <c r="BC48" i="1" s="1"/>
  <c r="L24" i="2" s="1"/>
  <c r="AZ80" i="1"/>
  <c r="BB80" i="1"/>
  <c r="BC80" i="1" s="1"/>
  <c r="L39" i="2" s="1"/>
  <c r="AZ32" i="1"/>
  <c r="BB32" i="1"/>
  <c r="BC32" i="1" s="1"/>
  <c r="L16" i="2" s="1"/>
  <c r="AZ194" i="1"/>
  <c r="BB194" i="1"/>
  <c r="BC194" i="1" s="1"/>
  <c r="L95" i="2" s="1"/>
  <c r="AZ210" i="1"/>
  <c r="BB210" i="1"/>
  <c r="BC210" i="1" s="1"/>
  <c r="L103" i="2" s="1"/>
  <c r="AZ235" i="1"/>
  <c r="BB235" i="1"/>
  <c r="BC235" i="1" s="1"/>
  <c r="L115" i="2" s="1"/>
  <c r="AZ251" i="1"/>
  <c r="BB251" i="1"/>
  <c r="BC251" i="1" s="1"/>
  <c r="L123" i="2" s="1"/>
  <c r="AZ401" i="1"/>
  <c r="BB401" i="1"/>
  <c r="BC401" i="1" s="1"/>
  <c r="L195" i="2" s="1"/>
  <c r="AZ433" i="1"/>
  <c r="BB433" i="1"/>
  <c r="BC433" i="1" s="1"/>
  <c r="AZ457" i="1"/>
  <c r="BB457" i="1"/>
  <c r="BC457" i="1" s="1"/>
  <c r="AZ331" i="1"/>
  <c r="BB331" i="1"/>
  <c r="BC331" i="1" s="1"/>
  <c r="L162" i="2" s="1"/>
  <c r="AZ116" i="1"/>
  <c r="BB116" i="1"/>
  <c r="BC116" i="1" s="1"/>
  <c r="L57" i="2" s="1"/>
  <c r="AZ100" i="1"/>
  <c r="BB100" i="1"/>
  <c r="BC100" i="1" s="1"/>
  <c r="L49" i="2" s="1"/>
  <c r="AZ461" i="1"/>
  <c r="BB461" i="1"/>
  <c r="BC461" i="1" s="1"/>
  <c r="AZ315" i="1"/>
  <c r="BB315" i="1"/>
  <c r="BC315" i="1" s="1"/>
  <c r="L153" i="2" s="1"/>
  <c r="AZ174" i="1"/>
  <c r="BB174" i="1"/>
  <c r="BC174" i="1" s="1"/>
  <c r="L85" i="2" s="1"/>
  <c r="AZ158" i="1"/>
  <c r="BB158" i="1"/>
  <c r="BC158" i="1" s="1"/>
  <c r="L78" i="2" s="1"/>
  <c r="AZ142" i="1"/>
  <c r="BB142" i="1"/>
  <c r="BC142" i="1" s="1"/>
  <c r="AZ104" i="1"/>
  <c r="BB104" i="1"/>
  <c r="BC104" i="1" s="1"/>
  <c r="L51" i="2" s="1"/>
  <c r="AZ327" i="1"/>
  <c r="BB327" i="1"/>
  <c r="BC327" i="1" s="1"/>
  <c r="L160" i="2" s="1"/>
  <c r="AZ311" i="1"/>
  <c r="BB311" i="1"/>
  <c r="BC311" i="1" s="1"/>
  <c r="L151" i="2" s="1"/>
  <c r="AZ170" i="1"/>
  <c r="BB170" i="1"/>
  <c r="BC170" i="1" s="1"/>
  <c r="L83" i="2" s="1"/>
  <c r="AZ154" i="1"/>
  <c r="BB154" i="1"/>
  <c r="BC154" i="1" s="1"/>
  <c r="L75" i="2" s="1"/>
  <c r="AZ27" i="1"/>
  <c r="BB27" i="1"/>
  <c r="AZ78" i="1"/>
  <c r="BB78" i="1"/>
  <c r="AZ62" i="1"/>
  <c r="BB62" i="1"/>
  <c r="AZ35" i="1"/>
  <c r="BB35" i="1"/>
  <c r="AZ19" i="1"/>
  <c r="BB19" i="1"/>
  <c r="AZ86" i="1"/>
  <c r="BB86" i="1"/>
  <c r="AZ70" i="1"/>
  <c r="BB70" i="1"/>
  <c r="AZ54" i="1"/>
  <c r="BB54" i="1"/>
  <c r="AZ23" i="1"/>
  <c r="BB23" i="1"/>
  <c r="AZ82" i="1"/>
  <c r="BB82" i="1"/>
  <c r="AZ40" i="1"/>
  <c r="BB40" i="1"/>
  <c r="AZ94" i="1"/>
  <c r="BB94" i="1"/>
  <c r="AZ253" i="1"/>
  <c r="BB253" i="1"/>
  <c r="AZ237" i="1"/>
  <c r="BB237" i="1"/>
  <c r="AZ204" i="1"/>
  <c r="BB204" i="1"/>
  <c r="AZ165" i="1"/>
  <c r="BB165" i="1"/>
  <c r="AZ133" i="1"/>
  <c r="BB133" i="1"/>
  <c r="AZ161" i="1"/>
  <c r="BB161" i="1"/>
  <c r="AZ115" i="1"/>
  <c r="BB115" i="1"/>
  <c r="AZ187" i="1"/>
  <c r="BB187" i="1"/>
  <c r="AZ124" i="1"/>
  <c r="BB124" i="1"/>
  <c r="AZ102" i="1"/>
  <c r="BB102" i="1"/>
  <c r="AZ106" i="1"/>
  <c r="BB106" i="1"/>
  <c r="AZ137" i="1"/>
  <c r="BB137" i="1"/>
  <c r="AZ257" i="1"/>
  <c r="BB257" i="1"/>
  <c r="AZ241" i="1"/>
  <c r="BB241" i="1"/>
  <c r="AZ175" i="1"/>
  <c r="BB175" i="1"/>
  <c r="AZ200" i="1"/>
  <c r="BB200" i="1"/>
  <c r="AZ184" i="1"/>
  <c r="BB184" i="1"/>
  <c r="AZ157" i="1"/>
  <c r="BB157" i="1"/>
  <c r="AZ74" i="1"/>
  <c r="BB74" i="1"/>
  <c r="AZ58" i="1"/>
  <c r="BB58" i="1"/>
  <c r="AZ90" i="1"/>
  <c r="BB90" i="1"/>
  <c r="BC90" i="1" s="1"/>
  <c r="AZ49" i="1"/>
  <c r="BB49" i="1"/>
  <c r="AZ11" i="1"/>
  <c r="BB11" i="1"/>
  <c r="AZ45" i="1"/>
  <c r="BB45" i="1"/>
  <c r="AZ7" i="1"/>
  <c r="BB7" i="1"/>
  <c r="AZ66" i="1"/>
  <c r="BB66" i="1"/>
  <c r="AZ223" i="1"/>
  <c r="BB223" i="1"/>
  <c r="AZ262" i="1"/>
  <c r="BB262" i="1"/>
  <c r="AZ153" i="1"/>
  <c r="BB153" i="1"/>
  <c r="AZ245" i="1"/>
  <c r="BB245" i="1"/>
  <c r="AZ229" i="1"/>
  <c r="BB229" i="1"/>
  <c r="AZ119" i="1"/>
  <c r="BB119" i="1"/>
  <c r="AZ228" i="1"/>
  <c r="BB228" i="1"/>
  <c r="AZ212" i="1"/>
  <c r="BB212" i="1"/>
  <c r="AZ196" i="1"/>
  <c r="BB196" i="1"/>
  <c r="AZ149" i="1"/>
  <c r="BB149" i="1"/>
  <c r="AZ145" i="1"/>
  <c r="BB145" i="1"/>
  <c r="AZ218" i="1"/>
  <c r="BB218" i="1"/>
  <c r="AZ179" i="1"/>
  <c r="BB179" i="1"/>
  <c r="AZ219" i="1"/>
  <c r="BB219" i="1"/>
  <c r="AZ110" i="1"/>
  <c r="BB110" i="1"/>
  <c r="AZ128" i="1"/>
  <c r="BB128" i="1"/>
  <c r="AZ98" i="1"/>
  <c r="BB98" i="1"/>
  <c r="AZ169" i="1"/>
  <c r="BB169" i="1"/>
  <c r="AZ249" i="1"/>
  <c r="BB249" i="1"/>
  <c r="AZ233" i="1"/>
  <c r="BB233" i="1"/>
  <c r="AZ208" i="1"/>
  <c r="BB208" i="1"/>
  <c r="AZ192" i="1"/>
  <c r="BB192" i="1"/>
  <c r="AZ141" i="1"/>
  <c r="BB141" i="1"/>
  <c r="AZ15" i="1"/>
  <c r="BB15" i="1"/>
  <c r="AZ31" i="1"/>
  <c r="BB31" i="1"/>
  <c r="AY370" i="1"/>
  <c r="AY445" i="1"/>
  <c r="AY434" i="1"/>
  <c r="AZ434" i="1" s="1"/>
  <c r="BC434" i="1" s="1"/>
  <c r="AY294" i="1"/>
  <c r="AZ294" i="1" s="1"/>
  <c r="BC294" i="1" s="1"/>
  <c r="AY402" i="1"/>
  <c r="AZ402" i="1" s="1"/>
  <c r="BC402" i="1" s="1"/>
  <c r="AY338" i="1"/>
  <c r="AZ338" i="1" s="1"/>
  <c r="BC338" i="1" s="1"/>
  <c r="AY451" i="1"/>
  <c r="AZ451" i="1" s="1"/>
  <c r="BC451" i="1" s="1"/>
  <c r="AY326" i="1"/>
  <c r="AZ326" i="1" s="1"/>
  <c r="BC326" i="1" s="1"/>
  <c r="AY274" i="1"/>
  <c r="AZ274" i="1" s="1"/>
  <c r="BC274" i="1" s="1"/>
  <c r="AY290" i="1"/>
  <c r="AZ290" i="1" s="1"/>
  <c r="BC290" i="1" s="1"/>
  <c r="AY306" i="1"/>
  <c r="AZ306" i="1" s="1"/>
  <c r="BC306" i="1" s="1"/>
  <c r="AY334" i="1"/>
  <c r="AZ334" i="1" s="1"/>
  <c r="BC334" i="1" s="1"/>
  <c r="AY350" i="1"/>
  <c r="AZ350" i="1" s="1"/>
  <c r="BC350" i="1" s="1"/>
  <c r="AY366" i="1"/>
  <c r="AY382" i="1"/>
  <c r="AY398" i="1"/>
  <c r="AZ398" i="1" s="1"/>
  <c r="BC398" i="1" s="1"/>
  <c r="AY414" i="1"/>
  <c r="AY496" i="1"/>
  <c r="AZ496" i="1" s="1"/>
  <c r="BC496" i="1" s="1"/>
  <c r="AY441" i="1"/>
  <c r="AY483" i="1"/>
  <c r="AY467" i="1"/>
  <c r="AZ467" i="1" s="1"/>
  <c r="BC467" i="1" s="1"/>
  <c r="AY509" i="1"/>
  <c r="AZ509" i="1" s="1"/>
  <c r="BC509" i="1" s="1"/>
  <c r="AY487" i="1"/>
  <c r="AY471" i="1"/>
  <c r="AZ471" i="1" s="1"/>
  <c r="BC471" i="1" s="1"/>
  <c r="AY410" i="1"/>
  <c r="AZ410" i="1" s="1"/>
  <c r="BC410" i="1" s="1"/>
  <c r="AY378" i="1"/>
  <c r="AZ378" i="1" s="1"/>
  <c r="BC378" i="1" s="1"/>
  <c r="AY346" i="1"/>
  <c r="AZ346" i="1" s="1"/>
  <c r="BC346" i="1" s="1"/>
  <c r="AY302" i="1"/>
  <c r="AZ302" i="1" s="1"/>
  <c r="BC302" i="1" s="1"/>
  <c r="AY455" i="1"/>
  <c r="AZ455" i="1" s="1"/>
  <c r="BC455" i="1" s="1"/>
  <c r="AY492" i="1"/>
  <c r="AZ492" i="1" s="1"/>
  <c r="BC492" i="1" s="1"/>
  <c r="AY428" i="1"/>
  <c r="AY272" i="1"/>
  <c r="AZ272" i="1" s="1"/>
  <c r="BC272" i="1" s="1"/>
  <c r="AY437" i="1"/>
  <c r="AY429" i="1"/>
  <c r="AZ429" i="1" s="1"/>
  <c r="BC429" i="1" s="1"/>
  <c r="AY504" i="1"/>
  <c r="AZ504" i="1" s="1"/>
  <c r="BC504" i="1" s="1"/>
  <c r="AY418" i="1"/>
  <c r="AZ418" i="1" s="1"/>
  <c r="BC418" i="1" s="1"/>
  <c r="AY386" i="1"/>
  <c r="AZ386" i="1" s="1"/>
  <c r="BC386" i="1" s="1"/>
  <c r="AY354" i="1"/>
  <c r="AY314" i="1"/>
  <c r="AZ314" i="1" s="1"/>
  <c r="BC314" i="1" s="1"/>
  <c r="AY278" i="1"/>
  <c r="AZ278" i="1" s="1"/>
  <c r="BC278" i="1" s="1"/>
  <c r="AY459" i="1"/>
  <c r="AZ459" i="1" s="1"/>
  <c r="BC459" i="1" s="1"/>
  <c r="AY500" i="1"/>
  <c r="AZ500" i="1" s="1"/>
  <c r="BC500" i="1" s="1"/>
  <c r="AY310" i="1"/>
  <c r="AZ310" i="1" s="1"/>
  <c r="BC310" i="1" s="1"/>
  <c r="AY282" i="1"/>
  <c r="AZ282" i="1" s="1"/>
  <c r="BC282" i="1" s="1"/>
  <c r="AY298" i="1"/>
  <c r="AZ298" i="1" s="1"/>
  <c r="BC298" i="1" s="1"/>
  <c r="AY322" i="1"/>
  <c r="AZ322" i="1" s="1"/>
  <c r="BC322" i="1" s="1"/>
  <c r="AY342" i="1"/>
  <c r="AZ342" i="1" s="1"/>
  <c r="BC342" i="1" s="1"/>
  <c r="AY358" i="1"/>
  <c r="AY374" i="1"/>
  <c r="AZ374" i="1" s="1"/>
  <c r="BC374" i="1" s="1"/>
  <c r="AY390" i="1"/>
  <c r="AZ390" i="1" s="1"/>
  <c r="BC390" i="1" s="1"/>
  <c r="AY406" i="1"/>
  <c r="AZ406" i="1" s="1"/>
  <c r="BC406" i="1" s="1"/>
  <c r="AY422" i="1"/>
  <c r="AZ422" i="1" s="1"/>
  <c r="BC422" i="1" s="1"/>
  <c r="AY267" i="1"/>
  <c r="AZ267" i="1" s="1"/>
  <c r="BC267" i="1" s="1"/>
  <c r="AY515" i="1"/>
  <c r="AZ515" i="1" s="1"/>
  <c r="BC515" i="1" s="1"/>
  <c r="AY475" i="1"/>
  <c r="AY511" i="1"/>
  <c r="AZ511" i="1" s="1"/>
  <c r="BC511" i="1" s="1"/>
  <c r="AY479" i="1"/>
  <c r="AY463" i="1"/>
  <c r="AZ463" i="1" s="1"/>
  <c r="BC463" i="1" s="1"/>
  <c r="AY394" i="1"/>
  <c r="AZ394" i="1" s="1"/>
  <c r="BC394" i="1" s="1"/>
  <c r="AY362" i="1"/>
  <c r="AY330" i="1"/>
  <c r="AZ330" i="1" s="1"/>
  <c r="BC330" i="1" s="1"/>
  <c r="AY286" i="1"/>
  <c r="AZ286" i="1" s="1"/>
  <c r="BC286" i="1" s="1"/>
  <c r="L1149" i="2" l="1"/>
  <c r="L191" i="2"/>
  <c r="AZ445" i="1"/>
  <c r="BB445" i="1"/>
  <c r="AZ362" i="1"/>
  <c r="BB362" i="1"/>
  <c r="AZ358" i="1"/>
  <c r="BB358" i="1"/>
  <c r="AZ354" i="1"/>
  <c r="BB354" i="1"/>
  <c r="AZ483" i="1"/>
  <c r="BB483" i="1"/>
  <c r="AZ366" i="1"/>
  <c r="BB366" i="1"/>
  <c r="AZ479" i="1"/>
  <c r="BB479" i="1"/>
  <c r="AZ475" i="1"/>
  <c r="BB475" i="1"/>
  <c r="AZ437" i="1"/>
  <c r="BB437" i="1"/>
  <c r="AZ428" i="1"/>
  <c r="BB428" i="1"/>
  <c r="AZ487" i="1"/>
  <c r="BB487" i="1"/>
  <c r="AZ441" i="1"/>
  <c r="BB441" i="1"/>
  <c r="AZ414" i="1"/>
  <c r="BB414" i="1"/>
  <c r="AZ382" i="1"/>
  <c r="BB382" i="1"/>
  <c r="AZ370" i="1"/>
  <c r="BB370" i="1"/>
  <c r="BC31" i="1"/>
  <c r="BC15" i="1"/>
  <c r="BC141" i="1"/>
  <c r="L70" i="2" s="1"/>
  <c r="BC192" i="1"/>
  <c r="BC208" i="1"/>
  <c r="BC233" i="1"/>
  <c r="BC249" i="1"/>
  <c r="BC169" i="1"/>
  <c r="BC98" i="1"/>
  <c r="BC128" i="1"/>
  <c r="BC110" i="1"/>
  <c r="BC219" i="1"/>
  <c r="BC179" i="1"/>
  <c r="BC218" i="1"/>
  <c r="L107" i="2" s="1"/>
  <c r="BC145" i="1"/>
  <c r="BC149" i="1"/>
  <c r="BC196" i="1"/>
  <c r="BC212" i="1"/>
  <c r="BC228" i="1"/>
  <c r="BC119" i="1"/>
  <c r="BC229" i="1"/>
  <c r="BC245" i="1"/>
  <c r="BC153" i="1"/>
  <c r="BC262" i="1"/>
  <c r="BC223" i="1"/>
  <c r="L109" i="2" s="1"/>
  <c r="BC66" i="1"/>
  <c r="BC7" i="1"/>
  <c r="BC45" i="1"/>
  <c r="BC11" i="1"/>
  <c r="BC49" i="1"/>
  <c r="BC58" i="1"/>
  <c r="BC74" i="1"/>
  <c r="BC157" i="1"/>
  <c r="BC184" i="1"/>
  <c r="BC200" i="1"/>
  <c r="BC175" i="1"/>
  <c r="BC241" i="1"/>
  <c r="BC257" i="1"/>
  <c r="BC137" i="1"/>
  <c r="L67" i="2" s="1"/>
  <c r="BC106" i="1"/>
  <c r="BC102" i="1"/>
  <c r="BC124" i="1"/>
  <c r="BC187" i="1"/>
  <c r="BC115" i="1"/>
  <c r="BC161" i="1"/>
  <c r="BC133" i="1"/>
  <c r="L66" i="2" s="1"/>
  <c r="BC165" i="1"/>
  <c r="BC204" i="1"/>
  <c r="BC237" i="1"/>
  <c r="BC253" i="1"/>
  <c r="BC94" i="1"/>
  <c r="BC40" i="1"/>
  <c r="L20" i="2" s="1"/>
  <c r="BC82" i="1"/>
  <c r="BC23" i="1"/>
  <c r="BC54" i="1"/>
  <c r="BC70" i="1"/>
  <c r="BC86" i="1"/>
  <c r="BC19" i="1"/>
  <c r="BC35" i="1"/>
  <c r="BC62" i="1"/>
  <c r="BC78" i="1"/>
  <c r="BC27" i="1"/>
  <c r="BC445" i="1" l="1"/>
  <c r="BC370" i="1"/>
  <c r="L181" i="2" s="1"/>
  <c r="BC382" i="1"/>
  <c r="L187" i="2" s="1"/>
  <c r="BC414" i="1"/>
  <c r="L201" i="2" s="1"/>
  <c r="BC441" i="1"/>
  <c r="BC487" i="1"/>
  <c r="BC428" i="1"/>
  <c r="L207" i="2" s="1"/>
  <c r="K2" i="2" s="1"/>
  <c r="D7" i="5" s="1"/>
  <c r="BC437" i="1"/>
  <c r="BC475" i="1"/>
  <c r="BC479" i="1"/>
  <c r="BC366" i="1"/>
  <c r="L179" i="2" s="1"/>
  <c r="BC483" i="1"/>
  <c r="BC354" i="1"/>
  <c r="L173" i="2" s="1"/>
  <c r="BC358" i="1"/>
  <c r="L175" i="2" s="1"/>
  <c r="BC362" i="1"/>
  <c r="L178" i="2" s="1"/>
  <c r="C7" i="5"/>
  <c r="E7" i="5" l="1"/>
</calcChain>
</file>

<file path=xl/sharedStrings.xml><?xml version="1.0" encoding="utf-8"?>
<sst xmlns="http://schemas.openxmlformats.org/spreadsheetml/2006/main" count="12027" uniqueCount="154">
  <si>
    <t>Año</t>
  </si>
  <si>
    <t>mes</t>
  </si>
  <si>
    <t>ant/cta</t>
  </si>
  <si>
    <t>impuesto</t>
  </si>
  <si>
    <t>concepto</t>
  </si>
  <si>
    <t>subconcepto</t>
  </si>
  <si>
    <t>fh. Vto.</t>
  </si>
  <si>
    <t>monto obligación($)</t>
  </si>
  <si>
    <t>total pagos($)</t>
  </si>
  <si>
    <t>saldo($)</t>
  </si>
  <si>
    <t>Declaración Jurada</t>
  </si>
  <si>
    <t>Contribuciones Seg. Social</t>
  </si>
  <si>
    <t xml:space="preserve">Detalle de Obligaciones Regularizadas </t>
  </si>
  <si>
    <t>Cuota</t>
  </si>
  <si>
    <t>Cancela($)</t>
  </si>
  <si>
    <t>período</t>
  </si>
  <si>
    <t>detalle</t>
  </si>
  <si>
    <t>Detalle de Imputaciones de cuota</t>
  </si>
  <si>
    <t>Plan</t>
  </si>
  <si>
    <t>Cuota N°</t>
  </si>
  <si>
    <t>Capital($)</t>
  </si>
  <si>
    <t>Interés Financiero($)</t>
  </si>
  <si>
    <t>Interés Resarcitorio($)</t>
  </si>
  <si>
    <t>Total($)</t>
  </si>
  <si>
    <t>Fecha Vencimiento</t>
  </si>
  <si>
    <t>%</t>
  </si>
  <si>
    <t>Contrib prendiente de pago</t>
  </si>
  <si>
    <t>Concepto</t>
  </si>
  <si>
    <t>Periodo</t>
  </si>
  <si>
    <t>Valor imputable cuota</t>
  </si>
  <si>
    <t>Cuotas Plan de Pago</t>
  </si>
  <si>
    <t>MES</t>
  </si>
  <si>
    <t>MONTO UTILIZADO</t>
  </si>
  <si>
    <t>Dto 814 Comp</t>
  </si>
  <si>
    <t>Período fiscal</t>
  </si>
  <si>
    <t>Período Fiscal</t>
  </si>
  <si>
    <t>Monto por pago SUSS</t>
  </si>
  <si>
    <t>Monto por planes</t>
  </si>
  <si>
    <t>Total</t>
  </si>
  <si>
    <t>Fecha de Pago</t>
  </si>
  <si>
    <t>% 814 sobre contribuciones</t>
  </si>
  <si>
    <t>Buenos días</t>
  </si>
  <si>
    <t>Los Importes a computar del Dto 814 son los siguientes</t>
  </si>
  <si>
    <t>Promedio</t>
  </si>
  <si>
    <t>&gt;0</t>
  </si>
  <si>
    <t>Denominación o Razón Social:</t>
  </si>
  <si>
    <t>C.U.I.T N°:</t>
  </si>
  <si>
    <t>C.B.U. asignada para el débito de cuotas:</t>
  </si>
  <si>
    <t>Deuda Correspondiente a</t>
  </si>
  <si>
    <t>Monto a fecha de consolidación</t>
  </si>
  <si>
    <t>Cuotas</t>
  </si>
  <si>
    <t>Interes Financiero</t>
  </si>
  <si>
    <t>Tasa</t>
  </si>
  <si>
    <t>Impositiva</t>
  </si>
  <si>
    <t>Recursos de la seguridad social</t>
  </si>
  <si>
    <t>Regímenes Aduaneros</t>
  </si>
  <si>
    <t>Total del Plan</t>
  </si>
  <si>
    <t>Fecha</t>
  </si>
  <si>
    <t>Importe Pagado VEP</t>
  </si>
  <si>
    <t>Control de Saldo</t>
  </si>
  <si>
    <t>Contrib Seg Social A PAGAR</t>
  </si>
  <si>
    <t>Cred. Fiscal DTO 814</t>
  </si>
  <si>
    <t>Importe Pagado PLAN</t>
  </si>
  <si>
    <t>Fecha Pago</t>
  </si>
  <si>
    <t>Desde</t>
  </si>
  <si>
    <t>Hasta</t>
  </si>
  <si>
    <t>Control Fecha</t>
  </si>
  <si>
    <t>Pago</t>
  </si>
  <si>
    <t>Saldo</t>
  </si>
  <si>
    <t>Entorno de fechas</t>
  </si>
  <si>
    <t>Capital Pago</t>
  </si>
  <si>
    <t>Int Financ. Pagos</t>
  </si>
  <si>
    <t>Int Res. Pagos</t>
  </si>
  <si>
    <t>Int. Totales Pagos</t>
  </si>
  <si>
    <t>Total Pago</t>
  </si>
  <si>
    <t>G392553</t>
  </si>
  <si>
    <t>TAMECAS S R L,</t>
  </si>
  <si>
    <t>30-55481283-6</t>
  </si>
  <si>
    <t>38801024-10100000583149</t>
  </si>
  <si>
    <t>Bonificación</t>
  </si>
  <si>
    <t>Detalle de Obligaciones Regularizadas - Obligaciones Impositivas</t>
  </si>
  <si>
    <t>Bp-Acciones O Participaciones</t>
  </si>
  <si>
    <t>Intereses Resarcitorios</t>
  </si>
  <si>
    <t>Iva</t>
  </si>
  <si>
    <t>Intereses Capitalizables</t>
  </si>
  <si>
    <t>Obligaciones Previsionales</t>
  </si>
  <si>
    <t>Empleador-Aportes Seg. Social</t>
  </si>
  <si>
    <t>Imprimir</t>
  </si>
  <si>
    <t>2011/0</t>
  </si>
  <si>
    <t>Pagado</t>
  </si>
  <si>
    <t>2012/5</t>
  </si>
  <si>
    <t>2012/8</t>
  </si>
  <si>
    <t>2012/9</t>
  </si>
  <si>
    <t>2012/10</t>
  </si>
  <si>
    <t>Pendiente</t>
  </si>
  <si>
    <t>2012/12</t>
  </si>
  <si>
    <t>2013/1</t>
  </si>
  <si>
    <t>-</t>
  </si>
  <si>
    <t>M726936</t>
  </si>
  <si>
    <t>28508427-30000000583140</t>
  </si>
  <si>
    <t>Ganancias Sociedades</t>
  </si>
  <si>
    <t>Pago a Cuenta</t>
  </si>
  <si>
    <t>2015/3</t>
  </si>
  <si>
    <t>2015/5</t>
  </si>
  <si>
    <t>2015/6</t>
  </si>
  <si>
    <t>2015/8</t>
  </si>
  <si>
    <t>2015/9</t>
  </si>
  <si>
    <t>2017/5</t>
  </si>
  <si>
    <t>2017/8</t>
  </si>
  <si>
    <t>M726938</t>
  </si>
  <si>
    <t>2014/0</t>
  </si>
  <si>
    <t>2014/7</t>
  </si>
  <si>
    <t>2014/8</t>
  </si>
  <si>
    <t>2014/9</t>
  </si>
  <si>
    <t>2014/10</t>
  </si>
  <si>
    <t>2015/2</t>
  </si>
  <si>
    <t xml:space="preserve"> </t>
  </si>
  <si>
    <t>M802872</t>
  </si>
  <si>
    <t>2014/11</t>
  </si>
  <si>
    <t>2015/0</t>
  </si>
  <si>
    <t>2015/4</t>
  </si>
  <si>
    <t>2017/0</t>
  </si>
  <si>
    <t>2015/7</t>
  </si>
  <si>
    <t>2018/0</t>
  </si>
  <si>
    <t>2015/10</t>
  </si>
  <si>
    <t>2016/5</t>
  </si>
  <si>
    <t>2016/6</t>
  </si>
  <si>
    <t>2016/10</t>
  </si>
  <si>
    <t>2016/11</t>
  </si>
  <si>
    <t>2016/12</t>
  </si>
  <si>
    <t>2017/6</t>
  </si>
  <si>
    <t>2017/7</t>
  </si>
  <si>
    <t>2017/9</t>
  </si>
  <si>
    <t>2017/12</t>
  </si>
  <si>
    <t>N006566</t>
  </si>
  <si>
    <t>2016/0</t>
  </si>
  <si>
    <t>2017/2</t>
  </si>
  <si>
    <t>N077711</t>
  </si>
  <si>
    <t>2019/0</t>
  </si>
  <si>
    <t>N957174</t>
  </si>
  <si>
    <t>2020/5</t>
  </si>
  <si>
    <t>N957171</t>
  </si>
  <si>
    <t>O165862</t>
  </si>
  <si>
    <t>2014/12</t>
  </si>
  <si>
    <t>O228553</t>
  </si>
  <si>
    <t>2020/10</t>
  </si>
  <si>
    <t>TAMECAS</t>
  </si>
  <si>
    <t>O871889</t>
  </si>
  <si>
    <t>2020/0</t>
  </si>
  <si>
    <t>P563131</t>
  </si>
  <si>
    <t>2021/11</t>
  </si>
  <si>
    <t>P654335</t>
  </si>
  <si>
    <t>Q214277</t>
  </si>
  <si>
    <t>Pago contado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</si>
</sst>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8" formatCode="&quot;$&quot;\ #,##0.00;[Red]\-&quot;$&quot;\ #,##0.00"/>
    <numFmt numFmtId="164" formatCode="_ &quot;$&quot;\ * #,##0.00_ ;_ &quot;$&quot;\ * \-#,##0.00_ ;_ &quot;$&quot;\ * &quot;-&quot;??_ ;_ @_ "/>
    <numFmt numFmtId="165" formatCode="_ * #,##0.00_ ;_ * \-#,##0.00_ ;_ * &quot;-&quot;??_ ;_ @_ "/>
    <numFmt numFmtId="166" formatCode="0.0%"/>
    <numFmt numFmtId="167" formatCode="mm/yyyy"/>
  </numFmts>
  <fonts count="29">
    <font>
      <sz val="11"/>
      <color theme="1"/>
      <name val="Calibri"/>
      <family val="2"/>
      <scheme val="minor"/>
    </font>
    <font>
      <sz val="11"/>
      <color rgb="FF0093BE"/>
      <name val="Arial"/>
      <family val="2"/>
    </font>
    <font>
      <sz val="11"/>
      <color theme="1"/>
      <name val="Arial"/>
      <family val="2"/>
    </font>
    <font>
      <sz val="9"/>
      <color rgb="FF0093BE"/>
      <name val="Arial"/>
      <family val="2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name val="Arial"/>
      <family val="2"/>
    </font>
    <font>
      <b/>
      <sz val="11"/>
      <color theme="1"/>
      <name val="Calibri"/>
      <family val="2"/>
      <scheme val="minor"/>
    </font>
    <font>
      <b/>
      <sz val="9"/>
      <color rgb="FF333333"/>
      <name val="Arial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9"/>
      <color rgb="FF333333"/>
      <name val="Arial"/>
      <family val="2"/>
    </font>
    <font>
      <sz val="12"/>
      <color rgb="FF333333"/>
      <name val="Inherit"/>
    </font>
    <font>
      <sz val="10"/>
      <name val="Arial"/>
      <family val="2"/>
    </font>
    <font>
      <sz val="12"/>
      <color rgb="FF333333"/>
      <name val="Inherit"/>
    </font>
    <font>
      <sz val="9"/>
      <name val="Arial"/>
      <family val="2"/>
    </font>
    <font>
      <sz val="10"/>
      <color rgb="FFFF0000"/>
      <name val="Arial"/>
      <family val="2"/>
    </font>
    <font>
      <sz val="9"/>
      <color rgb="FFFF0000"/>
      <name val="Arial"/>
      <family val="2"/>
    </font>
    <font>
      <sz val="9"/>
      <color rgb="FF333333"/>
      <name val="Helvetica"/>
      <family val="2"/>
    </font>
    <font>
      <sz val="12"/>
      <color rgb="FF333333"/>
      <name val="Inherit"/>
    </font>
    <font>
      <sz val="11"/>
      <color rgb="FF0093BE"/>
      <name val="Helvetica"/>
      <family val="2"/>
    </font>
    <font>
      <sz val="11"/>
      <color theme="1"/>
      <name val="Helvetica"/>
      <family val="2"/>
    </font>
    <font>
      <sz val="12"/>
      <color rgb="FF333333"/>
      <name val="Helvetica"/>
      <family val="2"/>
    </font>
    <font>
      <sz val="12"/>
      <color rgb="FF333333"/>
      <name val="Inherit"/>
    </font>
    <font>
      <sz val="9"/>
      <color rgb="FF0093BE"/>
      <name val="Helvetica"/>
      <family val="2"/>
    </font>
    <font>
      <sz val="12"/>
      <color rgb="FF333333"/>
      <name val="Inherit"/>
    </font>
    <font>
      <sz val="9"/>
      <color rgb="FFFF0000"/>
      <name val="Helvetica"/>
      <family val="2"/>
    </font>
    <font>
      <sz val="12"/>
      <color rgb="FF333333"/>
      <name val="Inherit"/>
    </font>
  </fonts>
  <fills count="22">
    <fill>
      <patternFill patternType="none"/>
    </fill>
    <fill>
      <patternFill patternType="gray125"/>
    </fill>
    <fill>
      <patternFill patternType="solid">
        <fgColor rgb="FFF3F3F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39997558519241921"/>
        <bgColor indexed="64"/>
      </patternFill>
    </fill>
  </fills>
  <borders count="18">
    <border>
      <left/>
      <right/>
      <top/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/>
      <top/>
      <bottom style="medium">
        <color rgb="FFDDDDDD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DDDDD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DDDDDD"/>
      </left>
      <right style="medium">
        <color rgb="FFDDDDDD"/>
      </right>
      <top/>
      <bottom style="medium">
        <color rgb="FFDDDDDD"/>
      </bottom>
      <diagonal/>
    </border>
    <border>
      <left style="medium">
        <color rgb="FFDDDDDD"/>
      </left>
      <right/>
      <top style="medium">
        <color rgb="FFDDDDDD"/>
      </top>
      <bottom style="medium">
        <color rgb="FFDDDDDD"/>
      </bottom>
      <diagonal/>
    </border>
    <border>
      <left/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 style="medium">
        <color rgb="FFDDDDDD"/>
      </right>
      <top/>
      <bottom/>
      <diagonal/>
    </border>
    <border>
      <left style="medium">
        <color rgb="FFDDDDDD"/>
      </left>
      <right/>
      <top/>
      <bottom style="medium">
        <color rgb="FFDDDDDD"/>
      </bottom>
      <diagonal/>
    </border>
    <border>
      <left/>
      <right/>
      <top style="medium">
        <color rgb="FFE5E5E5"/>
      </top>
      <bottom/>
      <diagonal/>
    </border>
  </borders>
  <cellStyleXfs count="6">
    <xf numFmtId="0" fontId="0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</cellStyleXfs>
  <cellXfs count="344">
    <xf numFmtId="0" fontId="0" fillId="0" borderId="0" xfId="0"/>
    <xf numFmtId="0" fontId="0" fillId="0" borderId="0" xfId="0" applyFill="1"/>
    <xf numFmtId="9" fontId="0" fillId="0" borderId="0" xfId="3" applyFont="1"/>
    <xf numFmtId="0" fontId="0" fillId="0" borderId="0" xfId="0" applyProtection="1">
      <protection locked="0"/>
    </xf>
    <xf numFmtId="164" fontId="0" fillId="0" borderId="0" xfId="2" applyFont="1" applyProtection="1">
      <protection locked="0"/>
    </xf>
    <xf numFmtId="164" fontId="6" fillId="9" borderId="6" xfId="2" applyFont="1" applyFill="1" applyBorder="1" applyAlignment="1" applyProtection="1">
      <alignment horizontal="center" vertical="center"/>
      <protection locked="0"/>
    </xf>
    <xf numFmtId="14" fontId="6" fillId="9" borderId="6" xfId="0" applyNumberFormat="1" applyFont="1" applyFill="1" applyBorder="1" applyAlignment="1" applyProtection="1">
      <alignment horizontal="center" vertical="center"/>
      <protection locked="0"/>
    </xf>
    <xf numFmtId="164" fontId="6" fillId="9" borderId="7" xfId="2" applyFont="1" applyFill="1" applyBorder="1" applyAlignment="1" applyProtection="1">
      <alignment horizontal="center" vertical="center"/>
      <protection locked="0"/>
    </xf>
    <xf numFmtId="14" fontId="6" fillId="9" borderId="7" xfId="0" applyNumberFormat="1" applyFont="1" applyFill="1" applyBorder="1" applyAlignment="1" applyProtection="1">
      <alignment horizontal="center" vertical="center"/>
      <protection locked="0"/>
    </xf>
    <xf numFmtId="0" fontId="7" fillId="10" borderId="7" xfId="0" applyFont="1" applyFill="1" applyBorder="1" applyAlignment="1">
      <alignment horizontal="center"/>
    </xf>
    <xf numFmtId="9" fontId="7" fillId="10" borderId="7" xfId="3" applyFont="1" applyFill="1" applyBorder="1" applyAlignment="1">
      <alignment horizontal="center"/>
    </xf>
    <xf numFmtId="0" fontId="0" fillId="0" borderId="0" xfId="0" applyProtection="1">
      <protection hidden="1"/>
    </xf>
    <xf numFmtId="0" fontId="0" fillId="7" borderId="0" xfId="0" applyFill="1" applyProtection="1">
      <protection hidden="1"/>
    </xf>
    <xf numFmtId="9" fontId="0" fillId="0" borderId="0" xfId="3" applyFont="1" applyProtection="1">
      <protection hidden="1"/>
    </xf>
    <xf numFmtId="164" fontId="0" fillId="7" borderId="0" xfId="0" applyNumberFormat="1" applyFill="1" applyProtection="1">
      <protection hidden="1"/>
    </xf>
    <xf numFmtId="0" fontId="0" fillId="6" borderId="0" xfId="0" applyFill="1" applyProtection="1">
      <protection hidden="1"/>
    </xf>
    <xf numFmtId="0" fontId="2" fillId="0" borderId="2" xfId="0" applyFont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1" xfId="0" applyFont="1" applyFill="1" applyBorder="1" applyAlignment="1" applyProtection="1">
      <alignment horizontal="left" vertical="center" wrapText="1"/>
      <protection hidden="1"/>
    </xf>
    <xf numFmtId="0" fontId="0" fillId="4" borderId="0" xfId="0" applyFill="1" applyProtection="1">
      <protection hidden="1"/>
    </xf>
    <xf numFmtId="0" fontId="0" fillId="5" borderId="0" xfId="0" applyFill="1" applyProtection="1">
      <protection hidden="1"/>
    </xf>
    <xf numFmtId="0" fontId="0" fillId="0" borderId="0" xfId="0" applyFill="1" applyProtection="1"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1" fillId="2" borderId="0" xfId="0" applyFont="1" applyFill="1" applyBorder="1" applyAlignment="1" applyProtection="1">
      <alignment horizontal="left" wrapText="1"/>
      <protection locked="0"/>
    </xf>
    <xf numFmtId="0" fontId="1" fillId="2" borderId="1" xfId="0" applyFont="1" applyFill="1" applyBorder="1" applyAlignment="1" applyProtection="1">
      <alignment horizontal="left" wrapText="1"/>
      <protection locked="0"/>
    </xf>
    <xf numFmtId="0" fontId="3" fillId="2" borderId="1" xfId="0" applyFont="1" applyFill="1" applyBorder="1" applyAlignment="1" applyProtection="1">
      <alignment horizontal="center" wrapText="1"/>
      <protection locked="0"/>
    </xf>
    <xf numFmtId="0" fontId="0" fillId="9" borderId="7" xfId="0" applyFill="1" applyBorder="1" applyAlignment="1" applyProtection="1">
      <alignment horizontal="center"/>
    </xf>
    <xf numFmtId="9" fontId="0" fillId="0" borderId="0" xfId="3" applyFont="1" applyProtection="1">
      <protection locked="0"/>
    </xf>
    <xf numFmtId="164" fontId="0" fillId="0" borderId="7" xfId="2" applyFont="1" applyBorder="1" applyProtection="1">
      <protection hidden="1"/>
    </xf>
    <xf numFmtId="167" fontId="0" fillId="0" borderId="0" xfId="0" applyNumberFormat="1" applyAlignment="1" applyProtection="1">
      <alignment horizontal="center"/>
      <protection hidden="1"/>
    </xf>
    <xf numFmtId="164" fontId="0" fillId="0" borderId="0" xfId="0" applyNumberFormat="1" applyProtection="1">
      <protection locked="0"/>
    </xf>
    <xf numFmtId="17" fontId="6" fillId="9" borderId="6" xfId="0" applyNumberFormat="1" applyFont="1" applyFill="1" applyBorder="1" applyAlignment="1" applyProtection="1">
      <alignment horizontal="center" vertical="center"/>
      <protection locked="0"/>
    </xf>
    <xf numFmtId="17" fontId="6" fillId="9" borderId="7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Protection="1"/>
    <xf numFmtId="2" fontId="0" fillId="0" borderId="0" xfId="0" applyNumberFormat="1"/>
    <xf numFmtId="164" fontId="6" fillId="12" borderId="6" xfId="2" applyFont="1" applyFill="1" applyBorder="1" applyAlignment="1" applyProtection="1">
      <alignment horizontal="center" vertical="center"/>
      <protection locked="0"/>
    </xf>
    <xf numFmtId="164" fontId="6" fillId="12" borderId="7" xfId="2" applyFont="1" applyFill="1" applyBorder="1" applyAlignment="1" applyProtection="1">
      <alignment horizontal="center" vertical="center"/>
      <protection locked="0"/>
    </xf>
    <xf numFmtId="164" fontId="6" fillId="13" borderId="6" xfId="2" applyFont="1" applyFill="1" applyBorder="1" applyAlignment="1" applyProtection="1">
      <alignment horizontal="center" vertical="center"/>
    </xf>
    <xf numFmtId="164" fontId="6" fillId="0" borderId="7" xfId="2" applyFont="1" applyFill="1" applyBorder="1" applyAlignment="1">
      <alignment horizontal="center" vertical="center"/>
    </xf>
    <xf numFmtId="0" fontId="0" fillId="0" borderId="7" xfId="0" applyFill="1" applyBorder="1" applyAlignment="1" applyProtection="1">
      <alignment horizontal="center"/>
      <protection hidden="1"/>
    </xf>
    <xf numFmtId="167" fontId="3" fillId="2" borderId="8" xfId="0" applyNumberFormat="1" applyFont="1" applyFill="1" applyBorder="1" applyAlignment="1" applyProtection="1">
      <alignment horizontal="center" vertical="center" wrapText="1"/>
      <protection hidden="1"/>
    </xf>
    <xf numFmtId="14" fontId="0" fillId="9" borderId="0" xfId="0" applyNumberFormat="1" applyFill="1" applyProtection="1">
      <protection locked="0"/>
    </xf>
    <xf numFmtId="164" fontId="7" fillId="0" borderId="7" xfId="0" applyNumberFormat="1" applyFont="1" applyBorder="1" applyProtection="1">
      <protection hidden="1"/>
    </xf>
    <xf numFmtId="0" fontId="0" fillId="14" borderId="0" xfId="0" applyFill="1" applyAlignment="1">
      <alignment horizontal="center"/>
    </xf>
    <xf numFmtId="0" fontId="0" fillId="10" borderId="0" xfId="0" applyFill="1" applyProtection="1">
      <protection locked="0"/>
    </xf>
    <xf numFmtId="0" fontId="0" fillId="0" borderId="7" xfId="0" applyBorder="1" applyProtection="1">
      <protection locked="0"/>
    </xf>
    <xf numFmtId="14" fontId="8" fillId="9" borderId="0" xfId="0" applyNumberFormat="1" applyFont="1" applyFill="1" applyAlignment="1" applyProtection="1">
      <alignment horizontal="left" vertical="center"/>
      <protection locked="0"/>
    </xf>
    <xf numFmtId="0" fontId="0" fillId="14" borderId="0" xfId="0" applyFill="1" applyProtection="1">
      <protection hidden="1"/>
    </xf>
    <xf numFmtId="0" fontId="0" fillId="14" borderId="0" xfId="0" applyFill="1" applyAlignment="1" applyProtection="1">
      <alignment horizontal="center"/>
      <protection hidden="1"/>
    </xf>
    <xf numFmtId="0" fontId="11" fillId="14" borderId="11" xfId="0" applyFont="1" applyFill="1" applyBorder="1" applyProtection="1">
      <protection hidden="1"/>
    </xf>
    <xf numFmtId="0" fontId="11" fillId="14" borderId="0" xfId="0" applyFont="1" applyFill="1" applyProtection="1">
      <protection hidden="1"/>
    </xf>
    <xf numFmtId="0" fontId="7" fillId="14" borderId="0" xfId="0" applyFont="1" applyFill="1" applyProtection="1">
      <protection hidden="1"/>
    </xf>
    <xf numFmtId="0" fontId="7" fillId="14" borderId="0" xfId="0" applyFont="1" applyFill="1" applyAlignment="1" applyProtection="1">
      <alignment horizontal="center"/>
      <protection hidden="1"/>
    </xf>
    <xf numFmtId="165" fontId="0" fillId="0" borderId="0" xfId="1" applyFont="1" applyProtection="1">
      <protection hidden="1"/>
    </xf>
    <xf numFmtId="165" fontId="0" fillId="0" borderId="0" xfId="0" applyNumberFormat="1" applyProtection="1">
      <protection hidden="1"/>
    </xf>
    <xf numFmtId="14" fontId="0" fillId="15" borderId="0" xfId="0" applyNumberFormat="1" applyFill="1" applyAlignment="1" applyProtection="1">
      <alignment horizontal="center"/>
      <protection locked="0"/>
    </xf>
    <xf numFmtId="0" fontId="10" fillId="0" borderId="0" xfId="0" applyFont="1" applyFill="1" applyProtection="1">
      <protection hidden="1"/>
    </xf>
    <xf numFmtId="0" fontId="9" fillId="0" borderId="0" xfId="0" applyFont="1" applyFill="1" applyProtection="1">
      <protection hidden="1"/>
    </xf>
    <xf numFmtId="0" fontId="7" fillId="14" borderId="0" xfId="0" applyFont="1" applyFill="1" applyAlignment="1" applyProtection="1">
      <alignment horizontal="center" vertical="center"/>
      <protection hidden="1"/>
    </xf>
    <xf numFmtId="0" fontId="9" fillId="0" borderId="0" xfId="0" applyFont="1" applyProtection="1">
      <protection hidden="1"/>
    </xf>
    <xf numFmtId="4" fontId="9" fillId="0" borderId="0" xfId="0" applyNumberFormat="1" applyFont="1" applyProtection="1">
      <protection hidden="1"/>
    </xf>
    <xf numFmtId="0" fontId="0" fillId="15" borderId="0" xfId="0" applyFill="1" applyAlignment="1" applyProtection="1">
      <alignment horizontal="center"/>
      <protection locked="0"/>
    </xf>
    <xf numFmtId="17" fontId="7" fillId="0" borderId="7" xfId="0" applyNumberFormat="1" applyFont="1" applyFill="1" applyBorder="1" applyAlignment="1" applyProtection="1">
      <alignment horizontal="center"/>
      <protection hidden="1"/>
    </xf>
    <xf numFmtId="167" fontId="7" fillId="16" borderId="7" xfId="0" applyNumberFormat="1" applyFont="1" applyFill="1" applyBorder="1" applyAlignment="1" applyProtection="1">
      <alignment horizontal="center"/>
      <protection locked="0"/>
    </xf>
    <xf numFmtId="164" fontId="0" fillId="0" borderId="0" xfId="2" applyFont="1" applyProtection="1">
      <protection hidden="1"/>
    </xf>
    <xf numFmtId="164" fontId="7" fillId="0" borderId="0" xfId="0" applyNumberFormat="1" applyFont="1" applyProtection="1">
      <protection hidden="1"/>
    </xf>
    <xf numFmtId="0" fontId="0" fillId="0" borderId="0" xfId="0" applyAlignment="1">
      <alignment horizontal="center"/>
    </xf>
    <xf numFmtId="0" fontId="12" fillId="17" borderId="2" xfId="0" applyFont="1" applyFill="1" applyBorder="1" applyAlignment="1">
      <alignment vertical="top" wrapText="1"/>
    </xf>
    <xf numFmtId="0" fontId="8" fillId="17" borderId="2" xfId="0" applyFont="1" applyFill="1" applyBorder="1" applyAlignment="1">
      <alignment vertical="top" wrapText="1"/>
    </xf>
    <xf numFmtId="8" fontId="12" fillId="17" borderId="2" xfId="0" applyNumberFormat="1" applyFont="1" applyFill="1" applyBorder="1" applyAlignment="1">
      <alignment horizontal="right" vertical="top" wrapText="1"/>
    </xf>
    <xf numFmtId="8" fontId="8" fillId="17" borderId="2" xfId="0" applyNumberFormat="1" applyFont="1" applyFill="1" applyBorder="1" applyAlignment="1">
      <alignment horizontal="right" vertical="top" wrapText="1"/>
    </xf>
    <xf numFmtId="0" fontId="0" fillId="0" borderId="16" xfId="0" applyBorder="1"/>
    <xf numFmtId="0" fontId="0" fillId="0" borderId="3" xfId="0" applyBorder="1"/>
    <xf numFmtId="0" fontId="13" fillId="0" borderId="0" xfId="0" applyFont="1" applyAlignment="1">
      <alignment horizontal="left" vertical="center" wrapText="1" indent="1"/>
    </xf>
    <xf numFmtId="0" fontId="2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left" vertical="top" wrapText="1"/>
    </xf>
    <xf numFmtId="14" fontId="2" fillId="0" borderId="1" xfId="0" applyNumberFormat="1" applyFont="1" applyBorder="1" applyAlignment="1">
      <alignment horizontal="center" vertical="top" wrapText="1"/>
    </xf>
    <xf numFmtId="4" fontId="2" fillId="0" borderId="1" xfId="0" applyNumberFormat="1" applyFont="1" applyBorder="1" applyAlignment="1">
      <alignment horizontal="right" vertical="top" wrapText="1"/>
    </xf>
    <xf numFmtId="0" fontId="2" fillId="0" borderId="1" xfId="0" applyFont="1" applyBorder="1" applyAlignment="1">
      <alignment horizontal="right" vertical="top" wrapText="1"/>
    </xf>
    <xf numFmtId="0" fontId="2" fillId="0" borderId="2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left" vertical="top" wrapText="1"/>
    </xf>
    <xf numFmtId="14" fontId="2" fillId="0" borderId="2" xfId="0" applyNumberFormat="1" applyFont="1" applyBorder="1" applyAlignment="1">
      <alignment horizontal="center" vertical="top" wrapText="1"/>
    </xf>
    <xf numFmtId="4" fontId="2" fillId="0" borderId="2" xfId="0" applyNumberFormat="1" applyFont="1" applyBorder="1" applyAlignment="1">
      <alignment horizontal="right" vertical="top" wrapText="1"/>
    </xf>
    <xf numFmtId="0" fontId="2" fillId="0" borderId="2" xfId="0" applyFont="1" applyBorder="1" applyAlignment="1">
      <alignment horizontal="right" vertical="top" wrapText="1"/>
    </xf>
    <xf numFmtId="0" fontId="1" fillId="2" borderId="1" xfId="0" applyFont="1" applyFill="1" applyBorder="1" applyAlignment="1">
      <alignment horizontal="left" wrapText="1"/>
    </xf>
    <xf numFmtId="0" fontId="12" fillId="0" borderId="17" xfId="0" applyFont="1" applyBorder="1" applyAlignment="1">
      <alignment horizontal="right" vertical="center" wrapText="1" indent="1"/>
    </xf>
    <xf numFmtId="4" fontId="12" fillId="17" borderId="2" xfId="0" applyNumberFormat="1" applyFont="1" applyFill="1" applyBorder="1" applyAlignment="1" applyProtection="1">
      <alignment horizontal="right" vertical="top" wrapText="1"/>
      <protection locked="0"/>
    </xf>
    <xf numFmtId="0" fontId="12" fillId="17" borderId="2" xfId="0" applyFont="1" applyFill="1" applyBorder="1" applyAlignment="1" applyProtection="1">
      <alignment horizontal="right" vertical="top" wrapText="1"/>
      <protection locked="0"/>
    </xf>
    <xf numFmtId="14" fontId="12" fillId="17" borderId="2" xfId="0" applyNumberFormat="1" applyFont="1" applyFill="1" applyBorder="1" applyAlignment="1" applyProtection="1">
      <alignment horizontal="center" vertical="top" wrapText="1"/>
      <protection locked="0"/>
    </xf>
    <xf numFmtId="4" fontId="12" fillId="15" borderId="2" xfId="0" applyNumberFormat="1" applyFont="1" applyFill="1" applyBorder="1" applyAlignment="1" applyProtection="1">
      <alignment horizontal="right" vertical="top" wrapText="1"/>
      <protection locked="0"/>
    </xf>
    <xf numFmtId="0" fontId="12" fillId="15" borderId="2" xfId="0" applyFont="1" applyFill="1" applyBorder="1" applyAlignment="1" applyProtection="1">
      <alignment horizontal="right" vertical="top" wrapText="1"/>
      <protection locked="0"/>
    </xf>
    <xf numFmtId="14" fontId="12" fillId="15" borderId="2" xfId="0" applyNumberFormat="1" applyFont="1" applyFill="1" applyBorder="1" applyAlignment="1" applyProtection="1">
      <alignment horizontal="center" vertical="top" wrapText="1"/>
      <protection locked="0"/>
    </xf>
    <xf numFmtId="4" fontId="12" fillId="19" borderId="2" xfId="0" applyNumberFormat="1" applyFont="1" applyFill="1" applyBorder="1" applyAlignment="1" applyProtection="1">
      <alignment horizontal="right" vertical="top" wrapText="1"/>
      <protection locked="0"/>
    </xf>
    <xf numFmtId="0" fontId="12" fillId="19" borderId="2" xfId="0" applyFont="1" applyFill="1" applyBorder="1" applyAlignment="1" applyProtection="1">
      <alignment horizontal="right" vertical="top" wrapText="1"/>
      <protection locked="0"/>
    </xf>
    <xf numFmtId="14" fontId="12" fillId="19" borderId="2" xfId="0" applyNumberFormat="1" applyFont="1" applyFill="1" applyBorder="1" applyAlignment="1" applyProtection="1">
      <alignment horizontal="center" vertical="top" wrapText="1"/>
      <protection locked="0"/>
    </xf>
    <xf numFmtId="4" fontId="12" fillId="18" borderId="2" xfId="0" applyNumberFormat="1" applyFont="1" applyFill="1" applyBorder="1" applyAlignment="1" applyProtection="1">
      <alignment horizontal="right" vertical="top" wrapText="1"/>
      <protection locked="0"/>
    </xf>
    <xf numFmtId="0" fontId="12" fillId="18" borderId="2" xfId="0" applyFont="1" applyFill="1" applyBorder="1" applyAlignment="1" applyProtection="1">
      <alignment horizontal="right" vertical="top" wrapText="1"/>
      <protection locked="0"/>
    </xf>
    <xf numFmtId="14" fontId="12" fillId="18" borderId="2" xfId="0" applyNumberFormat="1" applyFont="1" applyFill="1" applyBorder="1" applyAlignment="1" applyProtection="1">
      <alignment horizontal="center" vertical="top" wrapText="1"/>
      <protection locked="0"/>
    </xf>
    <xf numFmtId="0" fontId="14" fillId="19" borderId="2" xfId="0" applyFont="1" applyFill="1" applyBorder="1" applyAlignment="1" applyProtection="1">
      <alignment horizontal="center" vertical="top" wrapText="1"/>
      <protection locked="0"/>
    </xf>
    <xf numFmtId="4" fontId="14" fillId="19" borderId="2" xfId="0" applyNumberFormat="1" applyFont="1" applyFill="1" applyBorder="1" applyAlignment="1" applyProtection="1">
      <alignment horizontal="right" vertical="top" wrapText="1"/>
      <protection locked="0"/>
    </xf>
    <xf numFmtId="0" fontId="14" fillId="19" borderId="2" xfId="0" applyFont="1" applyFill="1" applyBorder="1" applyAlignment="1" applyProtection="1">
      <alignment horizontal="right" vertical="top" wrapText="1"/>
      <protection locked="0"/>
    </xf>
    <xf numFmtId="14" fontId="14" fillId="19" borderId="2" xfId="0" applyNumberFormat="1" applyFont="1" applyFill="1" applyBorder="1" applyAlignment="1" applyProtection="1">
      <alignment horizontal="center" vertical="top" wrapText="1"/>
      <protection locked="0"/>
    </xf>
    <xf numFmtId="4" fontId="14" fillId="17" borderId="2" xfId="0" applyNumberFormat="1" applyFont="1" applyFill="1" applyBorder="1" applyAlignment="1" applyProtection="1">
      <alignment horizontal="right" vertical="top" wrapText="1"/>
      <protection locked="0"/>
    </xf>
    <xf numFmtId="0" fontId="14" fillId="17" borderId="2" xfId="0" applyFont="1" applyFill="1" applyBorder="1" applyAlignment="1" applyProtection="1">
      <alignment horizontal="right" vertical="top" wrapText="1"/>
      <protection locked="0"/>
    </xf>
    <xf numFmtId="14" fontId="14" fillId="17" borderId="2" xfId="0" applyNumberFormat="1" applyFont="1" applyFill="1" applyBorder="1" applyAlignment="1" applyProtection="1">
      <alignment horizontal="center" vertical="top" wrapText="1"/>
      <protection locked="0"/>
    </xf>
    <xf numFmtId="4" fontId="14" fillId="12" borderId="2" xfId="0" applyNumberFormat="1" applyFont="1" applyFill="1" applyBorder="1" applyAlignment="1" applyProtection="1">
      <alignment horizontal="right" vertical="top" wrapText="1"/>
      <protection locked="0"/>
    </xf>
    <xf numFmtId="0" fontId="14" fillId="12" borderId="2" xfId="0" applyFont="1" applyFill="1" applyBorder="1" applyAlignment="1" applyProtection="1">
      <alignment horizontal="right" vertical="top" wrapText="1"/>
      <protection locked="0"/>
    </xf>
    <xf numFmtId="14" fontId="14" fillId="12" borderId="2" xfId="0" applyNumberFormat="1" applyFont="1" applyFill="1" applyBorder="1" applyAlignment="1" applyProtection="1">
      <alignment horizontal="center" vertical="top" wrapText="1"/>
      <protection locked="0"/>
    </xf>
    <xf numFmtId="4" fontId="14" fillId="3" borderId="2" xfId="0" applyNumberFormat="1" applyFont="1" applyFill="1" applyBorder="1" applyAlignment="1" applyProtection="1">
      <alignment horizontal="right" vertical="top" wrapText="1"/>
      <protection locked="0"/>
    </xf>
    <xf numFmtId="0" fontId="14" fillId="3" borderId="2" xfId="0" applyFont="1" applyFill="1" applyBorder="1" applyAlignment="1" applyProtection="1">
      <alignment horizontal="right" vertical="top" wrapText="1"/>
      <protection locked="0"/>
    </xf>
    <xf numFmtId="14" fontId="14" fillId="3" borderId="2" xfId="0" applyNumberFormat="1" applyFont="1" applyFill="1" applyBorder="1" applyAlignment="1" applyProtection="1">
      <alignment horizontal="center" vertical="top" wrapText="1"/>
      <protection locked="0"/>
    </xf>
    <xf numFmtId="4" fontId="14" fillId="15" borderId="2" xfId="0" applyNumberFormat="1" applyFont="1" applyFill="1" applyBorder="1" applyAlignment="1" applyProtection="1">
      <alignment horizontal="right" vertical="top" wrapText="1"/>
      <protection locked="0"/>
    </xf>
    <xf numFmtId="0" fontId="14" fillId="15" borderId="2" xfId="0" applyFont="1" applyFill="1" applyBorder="1" applyAlignment="1" applyProtection="1">
      <alignment horizontal="right" vertical="top" wrapText="1"/>
      <protection locked="0"/>
    </xf>
    <xf numFmtId="14" fontId="14" fillId="15" borderId="2" xfId="0" applyNumberFormat="1" applyFont="1" applyFill="1" applyBorder="1" applyAlignment="1" applyProtection="1">
      <alignment horizontal="center" vertical="top" wrapText="1"/>
      <protection locked="0"/>
    </xf>
    <xf numFmtId="4" fontId="14" fillId="18" borderId="2" xfId="0" applyNumberFormat="1" applyFont="1" applyFill="1" applyBorder="1" applyAlignment="1" applyProtection="1">
      <alignment horizontal="right" vertical="top" wrapText="1"/>
      <protection locked="0"/>
    </xf>
    <xf numFmtId="0" fontId="14" fillId="18" borderId="2" xfId="0" applyFont="1" applyFill="1" applyBorder="1" applyAlignment="1" applyProtection="1">
      <alignment horizontal="right" vertical="top" wrapText="1"/>
      <protection locked="0"/>
    </xf>
    <xf numFmtId="14" fontId="14" fillId="18" borderId="2" xfId="0" applyNumberFormat="1" applyFont="1" applyFill="1" applyBorder="1" applyAlignment="1" applyProtection="1">
      <alignment horizontal="center" vertical="top" wrapText="1"/>
      <protection locked="0"/>
    </xf>
    <xf numFmtId="4" fontId="14" fillId="17" borderId="1" xfId="0" applyNumberFormat="1" applyFont="1" applyFill="1" applyBorder="1" applyAlignment="1" applyProtection="1">
      <alignment horizontal="right" vertical="top" wrapText="1"/>
      <protection locked="0"/>
    </xf>
    <xf numFmtId="0" fontId="14" fillId="17" borderId="1" xfId="0" applyFont="1" applyFill="1" applyBorder="1" applyAlignment="1" applyProtection="1">
      <alignment horizontal="right" vertical="top" wrapText="1"/>
      <protection locked="0"/>
    </xf>
    <xf numFmtId="14" fontId="14" fillId="17" borderId="1" xfId="0" applyNumberFormat="1" applyFont="1" applyFill="1" applyBorder="1" applyAlignment="1" applyProtection="1">
      <alignment horizontal="center" vertical="top" wrapText="1"/>
      <protection locked="0"/>
    </xf>
    <xf numFmtId="4" fontId="12" fillId="17" borderId="1" xfId="0" applyNumberFormat="1" applyFont="1" applyFill="1" applyBorder="1" applyAlignment="1" applyProtection="1">
      <alignment horizontal="right" vertical="top" wrapText="1"/>
      <protection locked="0"/>
    </xf>
    <xf numFmtId="0" fontId="12" fillId="17" borderId="1" xfId="0" applyFont="1" applyFill="1" applyBorder="1" applyAlignment="1" applyProtection="1">
      <alignment horizontal="right" vertical="top" wrapText="1"/>
      <protection locked="0"/>
    </xf>
    <xf numFmtId="14" fontId="12" fillId="17" borderId="1" xfId="0" applyNumberFormat="1" applyFont="1" applyFill="1" applyBorder="1" applyAlignment="1" applyProtection="1">
      <alignment horizontal="center" vertical="top" wrapText="1"/>
      <protection locked="0"/>
    </xf>
    <xf numFmtId="0" fontId="15" fillId="0" borderId="0" xfId="0" applyFont="1" applyAlignment="1">
      <alignment horizontal="left" vertical="center" wrapText="1" indent="1"/>
    </xf>
    <xf numFmtId="167" fontId="0" fillId="0" borderId="0" xfId="0" applyNumberFormat="1" applyProtection="1">
      <protection hidden="1"/>
    </xf>
    <xf numFmtId="167" fontId="6" fillId="0" borderId="7" xfId="1" applyNumberFormat="1" applyFont="1" applyFill="1" applyBorder="1" applyAlignment="1" applyProtection="1">
      <alignment horizontal="center" vertical="center"/>
      <protection hidden="1"/>
    </xf>
    <xf numFmtId="0" fontId="0" fillId="9" borderId="7" xfId="0" applyFill="1" applyBorder="1" applyAlignment="1" applyProtection="1">
      <alignment horizontal="center"/>
      <protection locked="0"/>
    </xf>
    <xf numFmtId="4" fontId="17" fillId="17" borderId="2" xfId="0" applyNumberFormat="1" applyFont="1" applyFill="1" applyBorder="1" applyAlignment="1" applyProtection="1">
      <alignment horizontal="right" vertical="top" wrapText="1"/>
      <protection locked="0"/>
    </xf>
    <xf numFmtId="0" fontId="17" fillId="17" borderId="2" xfId="0" applyFont="1" applyFill="1" applyBorder="1" applyAlignment="1" applyProtection="1">
      <alignment horizontal="right" vertical="top" wrapText="1"/>
      <protection locked="0"/>
    </xf>
    <xf numFmtId="14" fontId="17" fillId="17" borderId="2" xfId="0" applyNumberFormat="1" applyFont="1" applyFill="1" applyBorder="1" applyAlignment="1" applyProtection="1">
      <alignment horizontal="center" vertical="top" wrapText="1"/>
      <protection locked="0"/>
    </xf>
    <xf numFmtId="0" fontId="12" fillId="18" borderId="2" xfId="0" applyFont="1" applyFill="1" applyBorder="1" applyAlignment="1" applyProtection="1">
      <alignment horizontal="center" vertical="top" wrapText="1"/>
      <protection locked="0"/>
    </xf>
    <xf numFmtId="4" fontId="12" fillId="0" borderId="2" xfId="0" applyNumberFormat="1" applyFont="1" applyFill="1" applyBorder="1" applyAlignment="1" applyProtection="1">
      <alignment horizontal="right" vertical="top" wrapText="1"/>
      <protection locked="0"/>
    </xf>
    <xf numFmtId="0" fontId="12" fillId="0" borderId="2" xfId="0" applyFont="1" applyFill="1" applyBorder="1" applyAlignment="1" applyProtection="1">
      <alignment horizontal="right" vertical="top" wrapText="1"/>
      <protection locked="0"/>
    </xf>
    <xf numFmtId="14" fontId="12" fillId="0" borderId="2" xfId="0" applyNumberFormat="1" applyFont="1" applyFill="1" applyBorder="1" applyAlignment="1" applyProtection="1">
      <alignment horizontal="center" vertical="top" wrapText="1"/>
      <protection locked="0"/>
    </xf>
    <xf numFmtId="0" fontId="12" fillId="17" borderId="2" xfId="0" applyFont="1" applyFill="1" applyBorder="1" applyAlignment="1" applyProtection="1">
      <alignment vertical="top" wrapText="1"/>
      <protection locked="0"/>
    </xf>
    <xf numFmtId="14" fontId="0" fillId="0" borderId="0" xfId="0" applyNumberFormat="1" applyProtection="1">
      <protection locked="0"/>
    </xf>
    <xf numFmtId="0" fontId="8" fillId="17" borderId="2" xfId="0" applyFont="1" applyFill="1" applyBorder="1" applyAlignment="1" applyProtection="1">
      <alignment vertical="top" wrapText="1"/>
      <protection locked="0"/>
    </xf>
    <xf numFmtId="8" fontId="12" fillId="17" borderId="2" xfId="0" applyNumberFormat="1" applyFont="1" applyFill="1" applyBorder="1" applyAlignment="1" applyProtection="1">
      <alignment horizontal="right" vertical="top" wrapText="1"/>
      <protection locked="0"/>
    </xf>
    <xf numFmtId="8" fontId="8" fillId="17" borderId="2" xfId="0" applyNumberFormat="1" applyFont="1" applyFill="1" applyBorder="1" applyAlignment="1" applyProtection="1">
      <alignment horizontal="right" vertical="top" wrapText="1"/>
      <protection locked="0"/>
    </xf>
    <xf numFmtId="0" fontId="0" fillId="0" borderId="16" xfId="0" applyBorder="1" applyProtection="1">
      <protection locked="0"/>
    </xf>
    <xf numFmtId="0" fontId="0" fillId="0" borderId="3" xfId="0" applyBorder="1" applyProtection="1">
      <protection locked="0"/>
    </xf>
    <xf numFmtId="0" fontId="20" fillId="0" borderId="0" xfId="0" applyFont="1" applyAlignment="1">
      <alignment horizontal="left" wrapText="1" indent="1"/>
    </xf>
    <xf numFmtId="0" fontId="22" fillId="0" borderId="1" xfId="0" applyFont="1" applyBorder="1" applyAlignment="1">
      <alignment horizontal="center" vertical="top" wrapText="1"/>
    </xf>
    <xf numFmtId="0" fontId="22" fillId="0" borderId="1" xfId="0" applyFont="1" applyBorder="1" applyAlignment="1">
      <alignment horizontal="left" vertical="top" wrapText="1"/>
    </xf>
    <xf numFmtId="4" fontId="22" fillId="0" borderId="1" xfId="0" applyNumberFormat="1" applyFont="1" applyBorder="1" applyAlignment="1">
      <alignment horizontal="right" vertical="top" wrapText="1"/>
    </xf>
    <xf numFmtId="0" fontId="21" fillId="2" borderId="1" xfId="0" applyFont="1" applyFill="1" applyBorder="1" applyAlignment="1">
      <alignment horizontal="left" wrapText="1"/>
    </xf>
    <xf numFmtId="0" fontId="22" fillId="0" borderId="2" xfId="0" applyFont="1" applyBorder="1" applyAlignment="1">
      <alignment horizontal="center" vertical="top" wrapText="1"/>
    </xf>
    <xf numFmtId="0" fontId="22" fillId="0" borderId="2" xfId="0" applyFont="1" applyBorder="1" applyAlignment="1">
      <alignment horizontal="left" vertical="top" wrapText="1"/>
    </xf>
    <xf numFmtId="4" fontId="22" fillId="0" borderId="2" xfId="0" applyNumberFormat="1" applyFont="1" applyBorder="1" applyAlignment="1">
      <alignment horizontal="right" vertical="top" wrapText="1"/>
    </xf>
    <xf numFmtId="0" fontId="23" fillId="0" borderId="0" xfId="0" applyFont="1"/>
    <xf numFmtId="4" fontId="0" fillId="0" borderId="0" xfId="0" applyNumberFormat="1" applyProtection="1">
      <protection locked="0"/>
    </xf>
    <xf numFmtId="4" fontId="19" fillId="17" borderId="1" xfId="0" applyNumberFormat="1" applyFont="1" applyFill="1" applyBorder="1" applyAlignment="1">
      <alignment horizontal="right" vertical="top" wrapText="1"/>
    </xf>
    <xf numFmtId="0" fontId="19" fillId="17" borderId="1" xfId="0" applyFont="1" applyFill="1" applyBorder="1" applyAlignment="1">
      <alignment horizontal="right" vertical="top" wrapText="1"/>
    </xf>
    <xf numFmtId="4" fontId="19" fillId="17" borderId="2" xfId="0" applyNumberFormat="1" applyFont="1" applyFill="1" applyBorder="1" applyAlignment="1">
      <alignment horizontal="right" vertical="top" wrapText="1"/>
    </xf>
    <xf numFmtId="0" fontId="19" fillId="17" borderId="2" xfId="0" applyFont="1" applyFill="1" applyBorder="1" applyAlignment="1">
      <alignment horizontal="right" vertical="top" wrapText="1"/>
    </xf>
    <xf numFmtId="14" fontId="19" fillId="17" borderId="1" xfId="0" applyNumberFormat="1" applyFont="1" applyFill="1" applyBorder="1" applyAlignment="1">
      <alignment horizontal="center" vertical="top" wrapText="1"/>
    </xf>
    <xf numFmtId="14" fontId="19" fillId="17" borderId="2" xfId="0" applyNumberFormat="1" applyFont="1" applyFill="1" applyBorder="1" applyAlignment="1">
      <alignment horizontal="center" vertical="top" wrapText="1"/>
    </xf>
    <xf numFmtId="4" fontId="19" fillId="11" borderId="2" xfId="0" applyNumberFormat="1" applyFont="1" applyFill="1" applyBorder="1" applyAlignment="1">
      <alignment horizontal="right" vertical="top" wrapText="1"/>
    </xf>
    <xf numFmtId="0" fontId="19" fillId="11" borderId="2" xfId="0" applyFont="1" applyFill="1" applyBorder="1" applyAlignment="1">
      <alignment horizontal="right" vertical="top" wrapText="1"/>
    </xf>
    <xf numFmtId="14" fontId="19" fillId="11" borderId="2" xfId="0" applyNumberFormat="1" applyFont="1" applyFill="1" applyBorder="1" applyAlignment="1">
      <alignment horizontal="center" vertical="top" wrapText="1"/>
    </xf>
    <xf numFmtId="4" fontId="14" fillId="11" borderId="2" xfId="0" applyNumberFormat="1" applyFont="1" applyFill="1" applyBorder="1" applyAlignment="1" applyProtection="1">
      <alignment horizontal="right" vertical="top" wrapText="1"/>
      <protection locked="0"/>
    </xf>
    <xf numFmtId="0" fontId="14" fillId="11" borderId="2" xfId="0" applyFont="1" applyFill="1" applyBorder="1" applyAlignment="1" applyProtection="1">
      <alignment horizontal="right" vertical="top" wrapText="1"/>
      <protection locked="0"/>
    </xf>
    <xf numFmtId="14" fontId="14" fillId="11" borderId="2" xfId="0" applyNumberFormat="1" applyFont="1" applyFill="1" applyBorder="1" applyAlignment="1" applyProtection="1">
      <alignment horizontal="center" vertical="top" wrapText="1"/>
      <protection locked="0"/>
    </xf>
    <xf numFmtId="0" fontId="14" fillId="0" borderId="2" xfId="0" applyFont="1" applyFill="1" applyBorder="1" applyAlignment="1" applyProtection="1">
      <alignment horizontal="center" vertical="top" wrapText="1"/>
      <protection locked="0"/>
    </xf>
    <xf numFmtId="4" fontId="14" fillId="0" borderId="2" xfId="0" applyNumberFormat="1" applyFont="1" applyFill="1" applyBorder="1" applyAlignment="1" applyProtection="1">
      <alignment horizontal="right" vertical="top" wrapText="1"/>
      <protection locked="0"/>
    </xf>
    <xf numFmtId="0" fontId="14" fillId="0" borderId="2" xfId="0" applyFont="1" applyFill="1" applyBorder="1" applyAlignment="1" applyProtection="1">
      <alignment horizontal="right" vertical="top" wrapText="1"/>
      <protection locked="0"/>
    </xf>
    <xf numFmtId="14" fontId="14" fillId="0" borderId="2" xfId="0" applyNumberFormat="1" applyFont="1" applyFill="1" applyBorder="1" applyAlignment="1" applyProtection="1">
      <alignment horizontal="center" vertical="top" wrapText="1"/>
      <protection locked="0"/>
    </xf>
    <xf numFmtId="4" fontId="12" fillId="11" borderId="2" xfId="0" applyNumberFormat="1" applyFont="1" applyFill="1" applyBorder="1" applyAlignment="1" applyProtection="1">
      <alignment horizontal="right" vertical="top" wrapText="1"/>
      <protection locked="0"/>
    </xf>
    <xf numFmtId="0" fontId="12" fillId="11" borderId="2" xfId="0" applyFont="1" applyFill="1" applyBorder="1" applyAlignment="1" applyProtection="1">
      <alignment horizontal="right" vertical="top" wrapText="1"/>
      <protection locked="0"/>
    </xf>
    <xf numFmtId="14" fontId="12" fillId="11" borderId="2" xfId="0" applyNumberFormat="1" applyFont="1" applyFill="1" applyBorder="1" applyAlignment="1" applyProtection="1">
      <alignment horizontal="center" vertical="top" wrapText="1"/>
      <protection locked="0"/>
    </xf>
    <xf numFmtId="0" fontId="12" fillId="0" borderId="1" xfId="0" applyFont="1" applyFill="1" applyBorder="1" applyAlignment="1" applyProtection="1">
      <alignment horizontal="center" vertical="top" wrapText="1"/>
      <protection locked="0"/>
    </xf>
    <xf numFmtId="4" fontId="12" fillId="0" borderId="1" xfId="0" applyNumberFormat="1" applyFont="1" applyFill="1" applyBorder="1" applyAlignment="1" applyProtection="1">
      <alignment horizontal="right" vertical="top" wrapText="1"/>
      <protection locked="0"/>
    </xf>
    <xf numFmtId="0" fontId="12" fillId="0" borderId="1" xfId="0" applyFont="1" applyFill="1" applyBorder="1" applyAlignment="1" applyProtection="1">
      <alignment horizontal="right" vertical="top" wrapText="1"/>
      <protection locked="0"/>
    </xf>
    <xf numFmtId="14" fontId="12" fillId="0" borderId="1" xfId="0" applyNumberFormat="1" applyFont="1" applyFill="1" applyBorder="1" applyAlignment="1" applyProtection="1">
      <alignment horizontal="center" vertical="top" wrapText="1"/>
      <protection locked="0"/>
    </xf>
    <xf numFmtId="0" fontId="12" fillId="0" borderId="2" xfId="0" applyFont="1" applyFill="1" applyBorder="1" applyAlignment="1" applyProtection="1">
      <alignment horizontal="center" vertical="top" wrapText="1"/>
      <protection locked="0"/>
    </xf>
    <xf numFmtId="4" fontId="18" fillId="0" borderId="2" xfId="0" applyNumberFormat="1" applyFont="1" applyFill="1" applyBorder="1" applyAlignment="1" applyProtection="1">
      <alignment horizontal="right" vertical="top" wrapText="1"/>
      <protection locked="0"/>
    </xf>
    <xf numFmtId="0" fontId="18" fillId="0" borderId="2" xfId="0" applyFont="1" applyFill="1" applyBorder="1" applyAlignment="1" applyProtection="1">
      <alignment horizontal="right" vertical="top" wrapText="1"/>
      <protection locked="0"/>
    </xf>
    <xf numFmtId="14" fontId="18" fillId="0" borderId="2" xfId="0" applyNumberFormat="1" applyFont="1" applyFill="1" applyBorder="1" applyAlignment="1" applyProtection="1">
      <alignment horizontal="center" vertical="top" wrapText="1"/>
      <protection locked="0"/>
    </xf>
    <xf numFmtId="4" fontId="19" fillId="0" borderId="2" xfId="0" applyNumberFormat="1" applyFont="1" applyFill="1" applyBorder="1" applyAlignment="1">
      <alignment horizontal="right" vertical="top" wrapText="1"/>
    </xf>
    <xf numFmtId="0" fontId="19" fillId="0" borderId="2" xfId="0" applyFont="1" applyFill="1" applyBorder="1" applyAlignment="1">
      <alignment horizontal="right" vertical="top" wrapText="1"/>
    </xf>
    <xf numFmtId="14" fontId="19" fillId="0" borderId="2" xfId="0" applyNumberFormat="1" applyFont="1" applyFill="1" applyBorder="1" applyAlignment="1">
      <alignment horizontal="center" vertical="top" wrapText="1"/>
    </xf>
    <xf numFmtId="0" fontId="0" fillId="20" borderId="0" xfId="0" applyFill="1" applyProtection="1">
      <protection locked="0"/>
    </xf>
    <xf numFmtId="0" fontId="24" fillId="0" borderId="0" xfId="0" applyFont="1" applyAlignment="1">
      <alignment horizontal="left" vertical="center" wrapText="1" indent="1"/>
    </xf>
    <xf numFmtId="14" fontId="22" fillId="0" borderId="1" xfId="0" applyNumberFormat="1" applyFont="1" applyBorder="1" applyAlignment="1">
      <alignment horizontal="center" vertical="top" wrapText="1"/>
    </xf>
    <xf numFmtId="0" fontId="22" fillId="0" borderId="1" xfId="0" applyFont="1" applyBorder="1" applyAlignment="1">
      <alignment horizontal="right" vertical="top" wrapText="1"/>
    </xf>
    <xf numFmtId="14" fontId="22" fillId="0" borderId="2" xfId="0" applyNumberFormat="1" applyFont="1" applyBorder="1" applyAlignment="1">
      <alignment horizontal="center" vertical="top" wrapText="1"/>
    </xf>
    <xf numFmtId="0" fontId="22" fillId="0" borderId="2" xfId="0" applyFont="1" applyBorder="1" applyAlignment="1">
      <alignment horizontal="right" vertical="top" wrapText="1"/>
    </xf>
    <xf numFmtId="0" fontId="25" fillId="2" borderId="1" xfId="0" applyFont="1" applyFill="1" applyBorder="1" applyAlignment="1">
      <alignment horizontal="center" wrapText="1"/>
    </xf>
    <xf numFmtId="0" fontId="26" fillId="0" borderId="0" xfId="0" applyFont="1" applyAlignment="1">
      <alignment horizontal="left" vertical="center" wrapText="1" indent="1"/>
    </xf>
    <xf numFmtId="4" fontId="12" fillId="21" borderId="2" xfId="0" applyNumberFormat="1" applyFont="1" applyFill="1" applyBorder="1" applyAlignment="1" applyProtection="1">
      <alignment horizontal="right" vertical="top" wrapText="1"/>
      <protection locked="0"/>
    </xf>
    <xf numFmtId="0" fontId="12" fillId="21" borderId="2" xfId="0" applyFont="1" applyFill="1" applyBorder="1" applyAlignment="1" applyProtection="1">
      <alignment horizontal="right" vertical="top" wrapText="1"/>
      <protection locked="0"/>
    </xf>
    <xf numFmtId="14" fontId="12" fillId="21" borderId="2" xfId="0" applyNumberFormat="1" applyFont="1" applyFill="1" applyBorder="1" applyAlignment="1" applyProtection="1">
      <alignment horizontal="center" vertical="top" wrapText="1"/>
      <protection locked="0"/>
    </xf>
    <xf numFmtId="4" fontId="14" fillId="21" borderId="2" xfId="0" applyNumberFormat="1" applyFont="1" applyFill="1" applyBorder="1" applyAlignment="1" applyProtection="1">
      <alignment horizontal="right" vertical="top" wrapText="1"/>
      <protection locked="0"/>
    </xf>
    <xf numFmtId="0" fontId="14" fillId="21" borderId="2" xfId="0" applyFont="1" applyFill="1" applyBorder="1" applyAlignment="1" applyProtection="1">
      <alignment horizontal="right" vertical="top" wrapText="1"/>
      <protection locked="0"/>
    </xf>
    <xf numFmtId="14" fontId="14" fillId="21" borderId="2" xfId="0" applyNumberFormat="1" applyFont="1" applyFill="1" applyBorder="1" applyAlignment="1" applyProtection="1">
      <alignment horizontal="center" vertical="top" wrapText="1"/>
      <protection locked="0"/>
    </xf>
    <xf numFmtId="4" fontId="19" fillId="21" borderId="2" xfId="0" applyNumberFormat="1" applyFont="1" applyFill="1" applyBorder="1" applyAlignment="1">
      <alignment horizontal="right" vertical="top" wrapText="1"/>
    </xf>
    <xf numFmtId="14" fontId="19" fillId="21" borderId="2" xfId="0" applyNumberFormat="1" applyFont="1" applyFill="1" applyBorder="1" applyAlignment="1">
      <alignment horizontal="center" vertical="top" wrapText="1"/>
    </xf>
    <xf numFmtId="0" fontId="19" fillId="21" borderId="2" xfId="0" applyFont="1" applyFill="1" applyBorder="1" applyAlignment="1">
      <alignment horizontal="right" vertical="top" wrapText="1"/>
    </xf>
    <xf numFmtId="4" fontId="27" fillId="21" borderId="2" xfId="0" applyNumberFormat="1" applyFont="1" applyFill="1" applyBorder="1" applyAlignment="1">
      <alignment horizontal="right" vertical="top" wrapText="1"/>
    </xf>
    <xf numFmtId="0" fontId="19" fillId="21" borderId="2" xfId="0" applyFont="1" applyFill="1" applyBorder="1" applyAlignment="1">
      <alignment horizontal="center" vertical="top" wrapText="1"/>
    </xf>
    <xf numFmtId="0" fontId="28" fillId="0" borderId="0" xfId="0" applyFont="1" applyAlignment="1">
      <alignment horizontal="left" vertical="center" wrapText="1" indent="1"/>
    </xf>
    <xf numFmtId="0" fontId="12" fillId="21" borderId="2" xfId="0" applyFont="1" applyFill="1" applyBorder="1" applyAlignment="1">
      <alignment horizontal="center" vertical="top" wrapText="1"/>
    </xf>
    <xf numFmtId="4" fontId="12" fillId="21" borderId="2" xfId="0" applyNumberFormat="1" applyFont="1" applyFill="1" applyBorder="1" applyAlignment="1">
      <alignment horizontal="right" vertical="top" wrapText="1"/>
    </xf>
    <xf numFmtId="0" fontId="12" fillId="21" borderId="2" xfId="0" applyFont="1" applyFill="1" applyBorder="1" applyAlignment="1">
      <alignment horizontal="right" vertical="top" wrapText="1"/>
    </xf>
    <xf numFmtId="14" fontId="12" fillId="21" borderId="2" xfId="0" applyNumberFormat="1" applyFont="1" applyFill="1" applyBorder="1" applyAlignment="1">
      <alignment horizontal="center" vertical="top" wrapText="1"/>
    </xf>
    <xf numFmtId="0" fontId="0" fillId="0" borderId="0" xfId="0" applyBorder="1" applyProtection="1">
      <protection locked="0"/>
    </xf>
    <xf numFmtId="0" fontId="12" fillId="17" borderId="0" xfId="0" applyFont="1" applyFill="1" applyBorder="1" applyAlignment="1" applyProtection="1">
      <alignment horizontal="center" vertical="center" wrapText="1"/>
      <protection locked="0"/>
    </xf>
    <xf numFmtId="10" fontId="12" fillId="17" borderId="0" xfId="0" applyNumberFormat="1" applyFont="1" applyFill="1" applyBorder="1" applyAlignment="1" applyProtection="1">
      <alignment horizontal="center" vertical="center" wrapText="1"/>
      <protection locked="0"/>
    </xf>
    <xf numFmtId="14" fontId="0" fillId="21" borderId="0" xfId="0" applyNumberFormat="1" applyFill="1" applyProtection="1">
      <protection locked="0"/>
    </xf>
    <xf numFmtId="4" fontId="19" fillId="21" borderId="2" xfId="0" applyNumberFormat="1" applyFont="1" applyFill="1" applyBorder="1" applyAlignment="1" applyProtection="1">
      <alignment horizontal="right" vertical="top" wrapText="1"/>
    </xf>
    <xf numFmtId="0" fontId="19" fillId="21" borderId="2" xfId="0" applyFont="1" applyFill="1" applyBorder="1" applyAlignment="1" applyProtection="1">
      <alignment horizontal="right" vertical="top" wrapText="1"/>
    </xf>
    <xf numFmtId="14" fontId="19" fillId="21" borderId="2" xfId="0" applyNumberFormat="1" applyFont="1" applyFill="1" applyBorder="1" applyAlignment="1" applyProtection="1">
      <alignment horizontal="center" vertical="top" wrapText="1"/>
    </xf>
    <xf numFmtId="0" fontId="5" fillId="8" borderId="4" xfId="0" applyFont="1" applyFill="1" applyBorder="1" applyAlignment="1">
      <alignment horizontal="center" vertical="center" wrapText="1"/>
    </xf>
    <xf numFmtId="0" fontId="5" fillId="8" borderId="5" xfId="0" applyFont="1" applyFill="1" applyBorder="1" applyAlignment="1">
      <alignment horizontal="center" vertical="center" wrapText="1"/>
    </xf>
    <xf numFmtId="166" fontId="5" fillId="8" borderId="9" xfId="3" applyNumberFormat="1" applyFont="1" applyFill="1" applyBorder="1" applyAlignment="1" applyProtection="1">
      <alignment horizontal="center" vertical="center" wrapText="1"/>
      <protection locked="0"/>
    </xf>
    <xf numFmtId="166" fontId="5" fillId="8" borderId="10" xfId="3" applyNumberFormat="1" applyFont="1" applyFill="1" applyBorder="1" applyAlignment="1" applyProtection="1">
      <alignment horizontal="center" vertical="center" wrapText="1"/>
      <protection locked="0"/>
    </xf>
    <xf numFmtId="0" fontId="5" fillId="13" borderId="4" xfId="0" applyFont="1" applyFill="1" applyBorder="1" applyAlignment="1" applyProtection="1">
      <alignment horizontal="center" vertical="center" wrapText="1"/>
    </xf>
    <xf numFmtId="0" fontId="5" fillId="13" borderId="5" xfId="0" applyFont="1" applyFill="1" applyBorder="1" applyAlignment="1" applyProtection="1">
      <alignment horizontal="center" vertical="center" wrapText="1"/>
    </xf>
    <xf numFmtId="0" fontId="5" fillId="8" borderId="4" xfId="0" applyFont="1" applyFill="1" applyBorder="1" applyAlignment="1" applyProtection="1">
      <alignment horizontal="center" vertical="center" wrapText="1"/>
      <protection locked="0"/>
    </xf>
    <xf numFmtId="0" fontId="5" fillId="8" borderId="5" xfId="0" applyFont="1" applyFill="1" applyBorder="1" applyAlignment="1" applyProtection="1">
      <alignment horizontal="center" vertical="center" wrapText="1"/>
      <protection locked="0"/>
    </xf>
    <xf numFmtId="164" fontId="5" fillId="12" borderId="4" xfId="0" applyNumberFormat="1" applyFont="1" applyFill="1" applyBorder="1" applyAlignment="1" applyProtection="1">
      <alignment horizontal="center" vertical="center" wrapText="1"/>
      <protection locked="0"/>
    </xf>
    <xf numFmtId="164" fontId="5" fillId="12" borderId="5" xfId="0" applyNumberFormat="1" applyFont="1" applyFill="1" applyBorder="1" applyAlignment="1" applyProtection="1">
      <alignment horizontal="center" vertical="center" wrapText="1"/>
      <protection locked="0"/>
    </xf>
    <xf numFmtId="167" fontId="5" fillId="8" borderId="4" xfId="0" applyNumberFormat="1" applyFont="1" applyFill="1" applyBorder="1" applyAlignment="1" applyProtection="1">
      <alignment horizontal="center" vertical="center" wrapText="1"/>
      <protection hidden="1"/>
    </xf>
    <xf numFmtId="167" fontId="5" fillId="8" borderId="5" xfId="0" applyNumberFormat="1" applyFont="1" applyFill="1" applyBorder="1" applyAlignment="1" applyProtection="1">
      <alignment horizontal="center" vertical="center" wrapText="1"/>
      <protection hidden="1"/>
    </xf>
    <xf numFmtId="2" fontId="5" fillId="11" borderId="4" xfId="0" applyNumberFormat="1" applyFont="1" applyFill="1" applyBorder="1" applyAlignment="1">
      <alignment horizontal="center" vertical="center" wrapText="1"/>
    </xf>
    <xf numFmtId="2" fontId="5" fillId="11" borderId="5" xfId="0" applyNumberFormat="1" applyFont="1" applyFill="1" applyBorder="1" applyAlignment="1">
      <alignment horizontal="center" vertical="center" wrapText="1"/>
    </xf>
    <xf numFmtId="0" fontId="12" fillId="17" borderId="1" xfId="0" applyFont="1" applyFill="1" applyBorder="1" applyAlignment="1" applyProtection="1">
      <alignment horizontal="center" vertical="center" wrapText="1"/>
      <protection locked="0"/>
    </xf>
    <xf numFmtId="0" fontId="12" fillId="17" borderId="15" xfId="0" applyFont="1" applyFill="1" applyBorder="1" applyAlignment="1" applyProtection="1">
      <alignment horizontal="center" vertical="center" wrapText="1"/>
      <protection locked="0"/>
    </xf>
    <xf numFmtId="0" fontId="12" fillId="17" borderId="12" xfId="0" applyFont="1" applyFill="1" applyBorder="1" applyAlignment="1" applyProtection="1">
      <alignment horizontal="center" vertical="center" wrapText="1"/>
      <protection locked="0"/>
    </xf>
    <xf numFmtId="10" fontId="12" fillId="17" borderId="1" xfId="0" applyNumberFormat="1" applyFont="1" applyFill="1" applyBorder="1" applyAlignment="1" applyProtection="1">
      <alignment horizontal="center" vertical="center" wrapText="1"/>
      <protection locked="0"/>
    </xf>
    <xf numFmtId="10" fontId="12" fillId="17" borderId="15" xfId="0" applyNumberFormat="1" applyFont="1" applyFill="1" applyBorder="1" applyAlignment="1" applyProtection="1">
      <alignment horizontal="center" vertical="center" wrapText="1"/>
      <protection locked="0"/>
    </xf>
    <xf numFmtId="10" fontId="12" fillId="17" borderId="12" xfId="0" applyNumberFormat="1" applyFont="1" applyFill="1" applyBorder="1" applyAlignment="1" applyProtection="1">
      <alignment horizontal="center" vertical="center" wrapText="1"/>
      <protection locked="0"/>
    </xf>
    <xf numFmtId="0" fontId="8" fillId="10" borderId="0" xfId="0" applyFont="1" applyFill="1" applyAlignment="1" applyProtection="1">
      <alignment horizontal="center"/>
      <protection locked="0"/>
    </xf>
    <xf numFmtId="0" fontId="8" fillId="17" borderId="1" xfId="0" applyFont="1" applyFill="1" applyBorder="1" applyAlignment="1" applyProtection="1">
      <alignment horizontal="center" vertical="center" wrapText="1"/>
      <protection locked="0"/>
    </xf>
    <xf numFmtId="0" fontId="8" fillId="17" borderId="12" xfId="0" applyFont="1" applyFill="1" applyBorder="1" applyAlignment="1" applyProtection="1">
      <alignment horizontal="center" vertical="center" wrapText="1"/>
      <protection locked="0"/>
    </xf>
    <xf numFmtId="0" fontId="8" fillId="17" borderId="13" xfId="0" applyFont="1" applyFill="1" applyBorder="1" applyAlignment="1" applyProtection="1">
      <alignment horizontal="center" vertical="center" wrapText="1"/>
      <protection locked="0"/>
    </xf>
    <xf numFmtId="0" fontId="8" fillId="17" borderId="14" xfId="0" applyFont="1" applyFill="1" applyBorder="1" applyAlignment="1" applyProtection="1">
      <alignment horizontal="center" vertical="center" wrapText="1"/>
      <protection locked="0"/>
    </xf>
    <xf numFmtId="0" fontId="8" fillId="17" borderId="1" xfId="0" applyFont="1" applyFill="1" applyBorder="1" applyAlignment="1">
      <alignment horizontal="center" vertical="center" wrapText="1"/>
    </xf>
    <xf numFmtId="0" fontId="8" fillId="17" borderId="12" xfId="0" applyFont="1" applyFill="1" applyBorder="1" applyAlignment="1">
      <alignment horizontal="center" vertical="center" wrapText="1"/>
    </xf>
    <xf numFmtId="0" fontId="8" fillId="17" borderId="13" xfId="0" applyFont="1" applyFill="1" applyBorder="1" applyAlignment="1">
      <alignment horizontal="center" vertical="center" wrapText="1"/>
    </xf>
    <xf numFmtId="0" fontId="8" fillId="17" borderId="14" xfId="0" applyFont="1" applyFill="1" applyBorder="1" applyAlignment="1">
      <alignment horizontal="center" vertical="center" wrapText="1"/>
    </xf>
    <xf numFmtId="0" fontId="12" fillId="17" borderId="1" xfId="0" applyFont="1" applyFill="1" applyBorder="1" applyAlignment="1">
      <alignment horizontal="center" vertical="center" wrapText="1"/>
    </xf>
    <xf numFmtId="0" fontId="12" fillId="17" borderId="15" xfId="0" applyFont="1" applyFill="1" applyBorder="1" applyAlignment="1">
      <alignment horizontal="center" vertical="center" wrapText="1"/>
    </xf>
    <xf numFmtId="0" fontId="12" fillId="17" borderId="12" xfId="0" applyFont="1" applyFill="1" applyBorder="1" applyAlignment="1">
      <alignment horizontal="center" vertical="center" wrapText="1"/>
    </xf>
    <xf numFmtId="10" fontId="12" fillId="17" borderId="1" xfId="0" applyNumberFormat="1" applyFont="1" applyFill="1" applyBorder="1" applyAlignment="1">
      <alignment horizontal="center" vertical="center" wrapText="1"/>
    </xf>
    <xf numFmtId="10" fontId="12" fillId="17" borderId="15" xfId="0" applyNumberFormat="1" applyFont="1" applyFill="1" applyBorder="1" applyAlignment="1">
      <alignment horizontal="center" vertical="center" wrapText="1"/>
    </xf>
    <xf numFmtId="10" fontId="12" fillId="17" borderId="12" xfId="0" applyNumberFormat="1" applyFont="1" applyFill="1" applyBorder="1" applyAlignment="1">
      <alignment horizontal="center" vertical="center" wrapText="1"/>
    </xf>
    <xf numFmtId="0" fontId="0" fillId="3" borderId="3" xfId="0" applyFill="1" applyBorder="1" applyAlignment="1" applyProtection="1">
      <alignment horizontal="center"/>
      <protection locked="0"/>
    </xf>
    <xf numFmtId="0" fontId="0" fillId="3" borderId="0" xfId="0" applyFill="1" applyAlignment="1" applyProtection="1">
      <alignment horizontal="center"/>
      <protection locked="0"/>
    </xf>
    <xf numFmtId="0" fontId="19" fillId="21" borderId="1" xfId="0" applyFont="1" applyFill="1" applyBorder="1" applyAlignment="1">
      <alignment horizontal="center" vertical="center" wrapText="1"/>
    </xf>
    <xf numFmtId="0" fontId="19" fillId="21" borderId="12" xfId="0" applyFont="1" applyFill="1" applyBorder="1" applyAlignment="1">
      <alignment horizontal="center" vertical="center" wrapText="1"/>
    </xf>
    <xf numFmtId="4" fontId="19" fillId="21" borderId="1" xfId="0" applyNumberFormat="1" applyFont="1" applyFill="1" applyBorder="1" applyAlignment="1">
      <alignment horizontal="right" vertical="center" wrapText="1"/>
    </xf>
    <xf numFmtId="4" fontId="19" fillId="21" borderId="12" xfId="0" applyNumberFormat="1" applyFont="1" applyFill="1" applyBorder="1" applyAlignment="1">
      <alignment horizontal="right" vertical="center" wrapText="1"/>
    </xf>
    <xf numFmtId="0" fontId="19" fillId="21" borderId="1" xfId="0" applyFont="1" applyFill="1" applyBorder="1" applyAlignment="1" applyProtection="1">
      <alignment horizontal="center" vertical="center" wrapText="1"/>
    </xf>
    <xf numFmtId="0" fontId="19" fillId="21" borderId="12" xfId="0" applyFont="1" applyFill="1" applyBorder="1" applyAlignment="1" applyProtection="1">
      <alignment horizontal="center" vertical="center" wrapText="1"/>
    </xf>
    <xf numFmtId="4" fontId="19" fillId="21" borderId="1" xfId="0" applyNumberFormat="1" applyFont="1" applyFill="1" applyBorder="1" applyAlignment="1" applyProtection="1">
      <alignment horizontal="right" vertical="center" wrapText="1"/>
    </xf>
    <xf numFmtId="4" fontId="19" fillId="21" borderId="12" xfId="0" applyNumberFormat="1" applyFont="1" applyFill="1" applyBorder="1" applyAlignment="1" applyProtection="1">
      <alignment horizontal="right" vertical="center" wrapText="1"/>
    </xf>
    <xf numFmtId="0" fontId="14" fillId="17" borderId="1" xfId="0" applyFont="1" applyFill="1" applyBorder="1" applyAlignment="1" applyProtection="1">
      <alignment horizontal="center" vertical="center" wrapText="1"/>
      <protection locked="0"/>
    </xf>
    <xf numFmtId="0" fontId="14" fillId="17" borderId="12" xfId="0" applyFont="1" applyFill="1" applyBorder="1" applyAlignment="1" applyProtection="1">
      <alignment horizontal="center" vertical="center" wrapText="1"/>
      <protection locked="0"/>
    </xf>
    <xf numFmtId="4" fontId="14" fillId="17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17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0" borderId="1" xfId="0" applyFont="1" applyFill="1" applyBorder="1" applyAlignment="1" applyProtection="1">
      <alignment horizontal="center" vertical="center" wrapText="1"/>
      <protection locked="0"/>
    </xf>
    <xf numFmtId="0" fontId="14" fillId="0" borderId="12" xfId="0" applyFont="1" applyFill="1" applyBorder="1" applyAlignment="1" applyProtection="1">
      <alignment horizontal="center" vertical="center" wrapText="1"/>
      <protection locked="0"/>
    </xf>
    <xf numFmtId="4" fontId="14" fillId="0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12" fillId="17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17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21" borderId="1" xfId="0" applyFont="1" applyFill="1" applyBorder="1" applyAlignment="1" applyProtection="1">
      <alignment horizontal="center" vertical="center" wrapText="1"/>
      <protection locked="0"/>
    </xf>
    <xf numFmtId="0" fontId="12" fillId="21" borderId="12" xfId="0" applyFont="1" applyFill="1" applyBorder="1" applyAlignment="1" applyProtection="1">
      <alignment horizontal="center" vertical="center" wrapText="1"/>
      <protection locked="0"/>
    </xf>
    <xf numFmtId="4" fontId="12" fillId="21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21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0" borderId="1" xfId="0" applyFont="1" applyFill="1" applyBorder="1" applyAlignment="1" applyProtection="1">
      <alignment horizontal="center" vertical="center" wrapText="1"/>
      <protection locked="0"/>
    </xf>
    <xf numFmtId="0" fontId="12" fillId="0" borderId="12" xfId="0" applyFont="1" applyFill="1" applyBorder="1" applyAlignment="1" applyProtection="1">
      <alignment horizontal="center" vertical="center" wrapText="1"/>
      <protection locked="0"/>
    </xf>
    <xf numFmtId="4" fontId="12" fillId="0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17" borderId="1" xfId="0" applyFont="1" applyFill="1" applyBorder="1" applyAlignment="1" applyProtection="1">
      <alignment horizontal="right" vertical="center" wrapText="1"/>
      <protection locked="0"/>
    </xf>
    <xf numFmtId="0" fontId="12" fillId="17" borderId="12" xfId="0" applyFont="1" applyFill="1" applyBorder="1" applyAlignment="1" applyProtection="1">
      <alignment horizontal="right" vertical="center" wrapText="1"/>
      <protection locked="0"/>
    </xf>
    <xf numFmtId="0" fontId="16" fillId="17" borderId="1" xfId="0" applyFont="1" applyFill="1" applyBorder="1" applyAlignment="1" applyProtection="1">
      <alignment horizontal="center" vertical="center" wrapText="1"/>
      <protection locked="0"/>
    </xf>
    <xf numFmtId="0" fontId="16" fillId="17" borderId="12" xfId="0" applyFont="1" applyFill="1" applyBorder="1" applyAlignment="1" applyProtection="1">
      <alignment horizontal="center" vertical="center" wrapText="1"/>
      <protection locked="0"/>
    </xf>
    <xf numFmtId="0" fontId="12" fillId="11" borderId="1" xfId="0" applyFont="1" applyFill="1" applyBorder="1" applyAlignment="1" applyProtection="1">
      <alignment horizontal="center" vertical="center" wrapText="1"/>
      <protection locked="0"/>
    </xf>
    <xf numFmtId="0" fontId="12" fillId="11" borderId="12" xfId="0" applyFont="1" applyFill="1" applyBorder="1" applyAlignment="1" applyProtection="1">
      <alignment horizontal="center" vertical="center" wrapText="1"/>
      <protection locked="0"/>
    </xf>
    <xf numFmtId="4" fontId="12" fillId="11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11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15" borderId="1" xfId="0" applyFont="1" applyFill="1" applyBorder="1" applyAlignment="1" applyProtection="1">
      <alignment horizontal="center" vertical="center" wrapText="1"/>
      <protection locked="0"/>
    </xf>
    <xf numFmtId="0" fontId="14" fillId="15" borderId="12" xfId="0" applyFont="1" applyFill="1" applyBorder="1" applyAlignment="1" applyProtection="1">
      <alignment horizontal="center" vertical="center" wrapText="1"/>
      <protection locked="0"/>
    </xf>
    <xf numFmtId="4" fontId="14" fillId="15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15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18" borderId="1" xfId="0" applyFont="1" applyFill="1" applyBorder="1" applyAlignment="1" applyProtection="1">
      <alignment horizontal="center" vertical="center" wrapText="1"/>
      <protection locked="0"/>
    </xf>
    <xf numFmtId="0" fontId="14" fillId="18" borderId="12" xfId="0" applyFont="1" applyFill="1" applyBorder="1" applyAlignment="1" applyProtection="1">
      <alignment horizontal="center" vertical="center" wrapText="1"/>
      <protection locked="0"/>
    </xf>
    <xf numFmtId="4" fontId="14" fillId="18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18" borderId="12" xfId="0" applyNumberFormat="1" applyFont="1" applyFill="1" applyBorder="1" applyAlignment="1" applyProtection="1">
      <alignment horizontal="right" vertical="center" wrapText="1"/>
      <protection locked="0"/>
    </xf>
    <xf numFmtId="0" fontId="17" fillId="0" borderId="1" xfId="0" applyFont="1" applyFill="1" applyBorder="1" applyAlignment="1" applyProtection="1">
      <alignment horizontal="center" vertical="center" wrapText="1"/>
      <protection locked="0"/>
    </xf>
    <xf numFmtId="0" fontId="17" fillId="0" borderId="12" xfId="0" applyFont="1" applyFill="1" applyBorder="1" applyAlignment="1" applyProtection="1">
      <alignment horizontal="center" vertical="center" wrapText="1"/>
      <protection locked="0"/>
    </xf>
    <xf numFmtId="4" fontId="17" fillId="17" borderId="1" xfId="0" applyNumberFormat="1" applyFont="1" applyFill="1" applyBorder="1" applyAlignment="1" applyProtection="1">
      <alignment horizontal="right" vertical="center" wrapText="1"/>
      <protection locked="0"/>
    </xf>
    <xf numFmtId="4" fontId="17" fillId="17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12" borderId="1" xfId="0" applyFont="1" applyFill="1" applyBorder="1" applyAlignment="1" applyProtection="1">
      <alignment horizontal="center" vertical="center" wrapText="1"/>
      <protection locked="0"/>
    </xf>
    <xf numFmtId="0" fontId="14" fillId="12" borderId="12" xfId="0" applyFont="1" applyFill="1" applyBorder="1" applyAlignment="1" applyProtection="1">
      <alignment horizontal="center" vertical="center" wrapText="1"/>
      <protection locked="0"/>
    </xf>
    <xf numFmtId="4" fontId="14" fillId="12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12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19" borderId="1" xfId="0" applyFont="1" applyFill="1" applyBorder="1" applyAlignment="1" applyProtection="1">
      <alignment horizontal="center" vertical="center" wrapText="1"/>
      <protection locked="0"/>
    </xf>
    <xf numFmtId="0" fontId="14" fillId="19" borderId="12" xfId="0" applyFont="1" applyFill="1" applyBorder="1" applyAlignment="1" applyProtection="1">
      <alignment horizontal="center" vertical="center" wrapText="1"/>
      <protection locked="0"/>
    </xf>
    <xf numFmtId="4" fontId="14" fillId="19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19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3" borderId="1" xfId="0" applyFont="1" applyFill="1" applyBorder="1" applyAlignment="1" applyProtection="1">
      <alignment horizontal="center" vertical="center" wrapText="1"/>
      <protection locked="0"/>
    </xf>
    <xf numFmtId="0" fontId="14" fillId="3" borderId="12" xfId="0" applyFont="1" applyFill="1" applyBorder="1" applyAlignment="1" applyProtection="1">
      <alignment horizontal="center" vertical="center" wrapText="1"/>
      <protection locked="0"/>
    </xf>
    <xf numFmtId="4" fontId="14" fillId="3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3" borderId="12" xfId="0" applyNumberFormat="1" applyFont="1" applyFill="1" applyBorder="1" applyAlignment="1" applyProtection="1">
      <alignment horizontal="right" vertical="center" wrapText="1"/>
      <protection locked="0"/>
    </xf>
    <xf numFmtId="0" fontId="18" fillId="0" borderId="1" xfId="0" applyFont="1" applyFill="1" applyBorder="1" applyAlignment="1" applyProtection="1">
      <alignment horizontal="center" vertical="center" wrapText="1"/>
      <protection locked="0"/>
    </xf>
    <xf numFmtId="0" fontId="18" fillId="0" borderId="12" xfId="0" applyFont="1" applyFill="1" applyBorder="1" applyAlignment="1" applyProtection="1">
      <alignment horizontal="center" vertical="center" wrapText="1"/>
      <protection locked="0"/>
    </xf>
    <xf numFmtId="4" fontId="18" fillId="0" borderId="1" xfId="0" applyNumberFormat="1" applyFont="1" applyFill="1" applyBorder="1" applyAlignment="1" applyProtection="1">
      <alignment horizontal="right" vertical="center" wrapText="1"/>
      <protection locked="0"/>
    </xf>
    <xf numFmtId="4" fontId="18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21" borderId="1" xfId="0" applyFont="1" applyFill="1" applyBorder="1" applyAlignment="1" applyProtection="1">
      <alignment horizontal="center" vertical="center" wrapText="1"/>
      <protection locked="0"/>
    </xf>
    <xf numFmtId="0" fontId="14" fillId="21" borderId="12" xfId="0" applyFont="1" applyFill="1" applyBorder="1" applyAlignment="1" applyProtection="1">
      <alignment horizontal="center" vertical="center" wrapText="1"/>
      <protection locked="0"/>
    </xf>
    <xf numFmtId="4" fontId="14" fillId="21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21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15" borderId="1" xfId="0" applyFont="1" applyFill="1" applyBorder="1" applyAlignment="1" applyProtection="1">
      <alignment horizontal="center" vertical="center" wrapText="1"/>
      <protection locked="0"/>
    </xf>
    <xf numFmtId="0" fontId="12" fillId="15" borderId="12" xfId="0" applyFont="1" applyFill="1" applyBorder="1" applyAlignment="1" applyProtection="1">
      <alignment horizontal="center" vertical="center" wrapText="1"/>
      <protection locked="0"/>
    </xf>
    <xf numFmtId="4" fontId="12" fillId="15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15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18" borderId="1" xfId="0" applyFont="1" applyFill="1" applyBorder="1" applyAlignment="1" applyProtection="1">
      <alignment horizontal="center" vertical="center" wrapText="1"/>
      <protection locked="0"/>
    </xf>
    <xf numFmtId="0" fontId="12" fillId="18" borderId="12" xfId="0" applyFont="1" applyFill="1" applyBorder="1" applyAlignment="1" applyProtection="1">
      <alignment horizontal="center" vertical="center" wrapText="1"/>
      <protection locked="0"/>
    </xf>
    <xf numFmtId="4" fontId="12" fillId="18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18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19" borderId="1" xfId="0" applyFont="1" applyFill="1" applyBorder="1" applyAlignment="1" applyProtection="1">
      <alignment horizontal="center" vertical="center" wrapText="1"/>
      <protection locked="0"/>
    </xf>
    <xf numFmtId="0" fontId="12" fillId="19" borderId="12" xfId="0" applyFont="1" applyFill="1" applyBorder="1" applyAlignment="1" applyProtection="1">
      <alignment horizontal="center" vertical="center" wrapText="1"/>
      <protection locked="0"/>
    </xf>
    <xf numFmtId="4" fontId="12" fillId="19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19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11" borderId="1" xfId="0" applyFont="1" applyFill="1" applyBorder="1" applyAlignment="1" applyProtection="1">
      <alignment horizontal="center" vertical="center" wrapText="1"/>
      <protection locked="0"/>
    </xf>
    <xf numFmtId="0" fontId="14" fillId="11" borderId="12" xfId="0" applyFont="1" applyFill="1" applyBorder="1" applyAlignment="1" applyProtection="1">
      <alignment horizontal="center" vertical="center" wrapText="1"/>
      <protection locked="0"/>
    </xf>
    <xf numFmtId="4" fontId="14" fillId="11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11" borderId="12" xfId="0" applyNumberFormat="1" applyFont="1" applyFill="1" applyBorder="1" applyAlignment="1" applyProtection="1">
      <alignment horizontal="right" vertical="center" wrapText="1"/>
      <protection locked="0"/>
    </xf>
    <xf numFmtId="0" fontId="19" fillId="17" borderId="1" xfId="0" applyFont="1" applyFill="1" applyBorder="1" applyAlignment="1">
      <alignment horizontal="center" vertical="center" wrapText="1"/>
    </xf>
    <xf numFmtId="0" fontId="19" fillId="17" borderId="12" xfId="0" applyFont="1" applyFill="1" applyBorder="1" applyAlignment="1">
      <alignment horizontal="center" vertical="center" wrapText="1"/>
    </xf>
    <xf numFmtId="4" fontId="19" fillId="17" borderId="1" xfId="0" applyNumberFormat="1" applyFont="1" applyFill="1" applyBorder="1" applyAlignment="1">
      <alignment horizontal="right" vertical="center" wrapText="1"/>
    </xf>
    <xf numFmtId="4" fontId="19" fillId="17" borderId="12" xfId="0" applyNumberFormat="1" applyFont="1" applyFill="1" applyBorder="1" applyAlignment="1">
      <alignment horizontal="right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19" fillId="0" borderId="12" xfId="0" applyFont="1" applyFill="1" applyBorder="1" applyAlignment="1">
      <alignment horizontal="center" vertical="center" wrapText="1"/>
    </xf>
    <xf numFmtId="4" fontId="19" fillId="0" borderId="1" xfId="0" applyNumberFormat="1" applyFont="1" applyFill="1" applyBorder="1" applyAlignment="1">
      <alignment horizontal="right" vertical="center" wrapText="1"/>
    </xf>
    <xf numFmtId="4" fontId="19" fillId="0" borderId="12" xfId="0" applyNumberFormat="1" applyFont="1" applyFill="1" applyBorder="1" applyAlignment="1">
      <alignment horizontal="right" vertical="center" wrapText="1"/>
    </xf>
    <xf numFmtId="0" fontId="19" fillId="11" borderId="1" xfId="0" applyFont="1" applyFill="1" applyBorder="1" applyAlignment="1">
      <alignment horizontal="center" vertical="center" wrapText="1"/>
    </xf>
    <xf numFmtId="0" fontId="19" fillId="11" borderId="12" xfId="0" applyFont="1" applyFill="1" applyBorder="1" applyAlignment="1">
      <alignment horizontal="center" vertical="center" wrapText="1"/>
    </xf>
    <xf numFmtId="4" fontId="19" fillId="11" borderId="1" xfId="0" applyNumberFormat="1" applyFont="1" applyFill="1" applyBorder="1" applyAlignment="1">
      <alignment horizontal="right" vertical="center" wrapText="1"/>
    </xf>
    <xf numFmtId="4" fontId="19" fillId="11" borderId="12" xfId="0" applyNumberFormat="1" applyFont="1" applyFill="1" applyBorder="1" applyAlignment="1">
      <alignment horizontal="right" vertical="center" wrapText="1"/>
    </xf>
  </cellXfs>
  <cellStyles count="6">
    <cellStyle name="Millares" xfId="1" builtinId="3"/>
    <cellStyle name="Millares 2" xfId="4"/>
    <cellStyle name="Moneda" xfId="2" builtinId="4"/>
    <cellStyle name="Moneda 2" xfId="5"/>
    <cellStyle name="Normal" xfId="0" builtinId="0"/>
    <cellStyle name="Porcentaje" xfId="3" builtinId="5"/>
  </cellStyles>
  <dxfs count="4">
    <dxf>
      <fill>
        <patternFill>
          <bgColor theme="4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FFCC99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2"/>
  <sheetViews>
    <sheetView workbookViewId="0">
      <pane ySplit="3" topLeftCell="A22" activePane="bottomLeft" state="frozen"/>
      <selection pane="bottomLeft" activeCell="E33" sqref="E33"/>
    </sheetView>
  </sheetViews>
  <sheetFormatPr baseColWidth="10" defaultRowHeight="15"/>
  <cols>
    <col min="1" max="1" width="4.85546875" customWidth="1"/>
    <col min="2" max="2" width="8.140625" style="3" customWidth="1"/>
    <col min="3" max="3" width="19.85546875" style="3" customWidth="1"/>
    <col min="4" max="4" width="17.7109375" style="4" customWidth="1"/>
    <col min="5" max="5" width="13.140625" style="3" customWidth="1"/>
    <col min="6" max="6" width="19.42578125" style="3" customWidth="1"/>
    <col min="7" max="7" width="18.85546875" style="3" customWidth="1"/>
    <col min="8" max="8" width="12" style="125" customWidth="1"/>
    <col min="9" max="9" width="17.85546875" style="34" customWidth="1"/>
    <col min="10" max="10" width="17.42578125" style="35" customWidth="1"/>
    <col min="11" max="11" width="13.140625" bestFit="1" customWidth="1"/>
    <col min="12" max="12" width="16.7109375" customWidth="1"/>
    <col min="15" max="15" width="0" style="11" hidden="1" customWidth="1"/>
    <col min="16" max="16" width="5" style="12" hidden="1" customWidth="1"/>
    <col min="17" max="17" width="3" style="12" hidden="1" customWidth="1"/>
    <col min="18" max="18" width="7.85546875" style="12" hidden="1" customWidth="1"/>
    <col min="19" max="19" width="12.42578125" style="12" hidden="1" customWidth="1"/>
  </cols>
  <sheetData>
    <row r="1" spans="2:19" ht="15.75" thickBot="1">
      <c r="P1" s="11" t="s">
        <v>44</v>
      </c>
    </row>
    <row r="2" spans="2:19" ht="17.25" customHeight="1">
      <c r="B2" s="219" t="s">
        <v>31</v>
      </c>
      <c r="C2" s="221" t="s">
        <v>60</v>
      </c>
      <c r="D2" s="221" t="s">
        <v>61</v>
      </c>
      <c r="E2" s="219" t="s">
        <v>39</v>
      </c>
      <c r="F2" s="219" t="s">
        <v>58</v>
      </c>
      <c r="G2" s="219" t="s">
        <v>62</v>
      </c>
      <c r="H2" s="223" t="s">
        <v>34</v>
      </c>
      <c r="I2" s="217" t="s">
        <v>32</v>
      </c>
      <c r="J2" s="225" t="s">
        <v>59</v>
      </c>
      <c r="L2" s="213" t="s">
        <v>40</v>
      </c>
      <c r="M2" s="215">
        <v>0.12</v>
      </c>
      <c r="N2" s="9" t="s">
        <v>43</v>
      </c>
    </row>
    <row r="3" spans="2:19" ht="15.75" thickBot="1">
      <c r="B3" s="220"/>
      <c r="C3" s="222"/>
      <c r="D3" s="222"/>
      <c r="E3" s="220"/>
      <c r="F3" s="220"/>
      <c r="G3" s="220"/>
      <c r="H3" s="224"/>
      <c r="I3" s="218"/>
      <c r="J3" s="226"/>
      <c r="L3" s="214"/>
      <c r="M3" s="216"/>
      <c r="N3" s="10">
        <f>AVERAGEIF(O:O,P1,O:O)</f>
        <v>1736640.1240610718</v>
      </c>
    </row>
    <row r="4" spans="2:19">
      <c r="B4" s="32">
        <v>44105</v>
      </c>
      <c r="C4" s="36">
        <v>166564.37</v>
      </c>
      <c r="D4" s="36">
        <v>28677.815772317826</v>
      </c>
      <c r="E4" s="6">
        <v>44148</v>
      </c>
      <c r="F4" s="5">
        <f>+C4</f>
        <v>166564.37</v>
      </c>
      <c r="G4" s="5"/>
      <c r="H4" s="126">
        <f>IFERROR(IF(DAY(E4)&lt;21,EDATE(E4,-1)-DAY(E4)+1,(EDATE(E4,0)-DAY(E4)+1)),"")</f>
        <v>44105</v>
      </c>
      <c r="I4" s="38">
        <f>IFERROR((D4/C4)*F4,"")</f>
        <v>28677.815772317823</v>
      </c>
      <c r="J4" s="39">
        <f>C4-F4-G4</f>
        <v>0</v>
      </c>
      <c r="K4" s="3"/>
      <c r="L4" s="3"/>
      <c r="M4" s="3"/>
      <c r="N4" s="28"/>
      <c r="O4" s="13">
        <f>IFERROR(+D4/C4,0)</f>
        <v>0.17217257071436001</v>
      </c>
      <c r="P4" s="12">
        <f t="shared" ref="P4:P28" si="0">YEAR(B4)</f>
        <v>2020</v>
      </c>
      <c r="Q4" s="12">
        <f t="shared" ref="Q4:Q28" si="1">MONTH(B4)</f>
        <v>10</v>
      </c>
      <c r="R4" s="12" t="str">
        <f>P4&amp;"/"&amp;Q4</f>
        <v>2020/10</v>
      </c>
      <c r="S4" s="14">
        <f>D4</f>
        <v>28677.815772317826</v>
      </c>
    </row>
    <row r="5" spans="2:19">
      <c r="B5" s="33">
        <v>44136</v>
      </c>
      <c r="C5" s="36">
        <v>225699.94</v>
      </c>
      <c r="D5" s="37">
        <v>27131.636903904506</v>
      </c>
      <c r="E5" s="8">
        <v>44187</v>
      </c>
      <c r="F5" s="5">
        <f>+C5</f>
        <v>225699.94</v>
      </c>
      <c r="G5" s="7"/>
      <c r="H5" s="126">
        <f t="shared" ref="H5:H42" si="2">IFERROR(IF(DAY(E5)&lt;21,EDATE(E5,-1)-DAY(E5)+1,(EDATE(E5,0)-DAY(E5)+1)),"")</f>
        <v>44166</v>
      </c>
      <c r="I5" s="38">
        <f t="shared" ref="I5:I42" si="3">IFERROR((D5/C5)*F5,"")</f>
        <v>27131.636903904506</v>
      </c>
      <c r="J5" s="39">
        <f t="shared" ref="J5:J42" si="4">C5-F5-G5</f>
        <v>0</v>
      </c>
      <c r="K5" s="3"/>
      <c r="L5" s="3"/>
      <c r="M5" s="3"/>
      <c r="N5" s="28"/>
      <c r="O5" s="13">
        <f t="shared" ref="O5:O28" si="5">IFERROR(+D5/C5,0)</f>
        <v>0.12021109488954453</v>
      </c>
      <c r="P5" s="12">
        <f t="shared" si="0"/>
        <v>2020</v>
      </c>
      <c r="Q5" s="12">
        <f t="shared" si="1"/>
        <v>11</v>
      </c>
      <c r="R5" s="12" t="str">
        <f t="shared" ref="R5:R28" si="6">P5&amp;"/"&amp;Q5</f>
        <v>2020/11</v>
      </c>
      <c r="S5" s="14">
        <f t="shared" ref="S5:S28" si="7">D5</f>
        <v>27131.636903904506</v>
      </c>
    </row>
    <row r="6" spans="2:19">
      <c r="B6" s="33">
        <v>44166</v>
      </c>
      <c r="C6" s="36">
        <v>309358.69</v>
      </c>
      <c r="D6" s="37">
        <v>47459.099682324908</v>
      </c>
      <c r="E6" s="8">
        <v>44214</v>
      </c>
      <c r="F6" s="5">
        <f>176310.53+133048.16</f>
        <v>309358.69</v>
      </c>
      <c r="G6" s="7"/>
      <c r="H6" s="126">
        <f t="shared" si="2"/>
        <v>44166</v>
      </c>
      <c r="I6" s="38">
        <f t="shared" si="3"/>
        <v>47459.099682324908</v>
      </c>
      <c r="J6" s="39">
        <f t="shared" si="4"/>
        <v>0</v>
      </c>
      <c r="K6" s="3"/>
      <c r="L6" s="3"/>
      <c r="M6" s="3"/>
      <c r="N6" s="28"/>
      <c r="O6" s="13">
        <f t="shared" si="5"/>
        <v>0.15341123820483241</v>
      </c>
      <c r="P6" s="12">
        <f t="shared" si="0"/>
        <v>2020</v>
      </c>
      <c r="Q6" s="12">
        <f t="shared" si="1"/>
        <v>12</v>
      </c>
      <c r="R6" s="12" t="str">
        <f t="shared" si="6"/>
        <v>2020/12</v>
      </c>
      <c r="S6" s="14">
        <f t="shared" si="7"/>
        <v>47459.099682324908</v>
      </c>
    </row>
    <row r="7" spans="2:19">
      <c r="B7" s="32">
        <v>44197</v>
      </c>
      <c r="C7" s="36">
        <v>0.01</v>
      </c>
      <c r="D7" s="37">
        <v>28117.759602006456</v>
      </c>
      <c r="E7" s="8">
        <v>44237</v>
      </c>
      <c r="F7" s="5">
        <f>+C7</f>
        <v>0.01</v>
      </c>
      <c r="G7" s="7"/>
      <c r="H7" s="126">
        <f t="shared" si="2"/>
        <v>44197</v>
      </c>
      <c r="I7" s="38">
        <f t="shared" si="3"/>
        <v>28117.759602006456</v>
      </c>
      <c r="J7" s="39">
        <f t="shared" si="4"/>
        <v>0</v>
      </c>
      <c r="K7" s="3"/>
      <c r="L7" s="3"/>
      <c r="M7" s="3"/>
      <c r="N7" s="28"/>
      <c r="O7" s="13">
        <f t="shared" si="5"/>
        <v>2811775.9602006455</v>
      </c>
      <c r="P7" s="12">
        <f t="shared" si="0"/>
        <v>2021</v>
      </c>
      <c r="Q7" s="12">
        <f t="shared" si="1"/>
        <v>1</v>
      </c>
      <c r="R7" s="12" t="str">
        <f t="shared" si="6"/>
        <v>2021/1</v>
      </c>
      <c r="S7" s="14">
        <f t="shared" si="7"/>
        <v>28117.759602006456</v>
      </c>
    </row>
    <row r="8" spans="2:19">
      <c r="B8" s="33">
        <v>44228</v>
      </c>
      <c r="C8" s="36">
        <v>220925.18</v>
      </c>
      <c r="D8" s="37">
        <v>30685.03</v>
      </c>
      <c r="E8" s="8">
        <v>44265</v>
      </c>
      <c r="F8" s="5">
        <v>220925.18</v>
      </c>
      <c r="G8" s="7"/>
      <c r="H8" s="126">
        <f t="shared" si="2"/>
        <v>44228</v>
      </c>
      <c r="I8" s="38">
        <f t="shared" si="3"/>
        <v>30685.029999999995</v>
      </c>
      <c r="J8" s="39">
        <f t="shared" si="4"/>
        <v>0</v>
      </c>
      <c r="K8" s="3"/>
      <c r="L8" s="3"/>
      <c r="M8" s="3"/>
      <c r="N8" s="28"/>
      <c r="O8" s="13">
        <f t="shared" si="5"/>
        <v>0.13889331220642209</v>
      </c>
      <c r="P8" s="12">
        <f t="shared" si="0"/>
        <v>2021</v>
      </c>
      <c r="Q8" s="12">
        <f t="shared" si="1"/>
        <v>2</v>
      </c>
      <c r="R8" s="12" t="str">
        <f t="shared" si="6"/>
        <v>2021/2</v>
      </c>
      <c r="S8" s="14">
        <f t="shared" si="7"/>
        <v>30685.03</v>
      </c>
    </row>
    <row r="9" spans="2:19">
      <c r="B9" s="33">
        <v>44256</v>
      </c>
      <c r="C9" s="36">
        <v>265560.94</v>
      </c>
      <c r="D9" s="37">
        <v>49674.03</v>
      </c>
      <c r="E9" s="8">
        <v>44305</v>
      </c>
      <c r="F9" s="5">
        <v>265560.94</v>
      </c>
      <c r="G9" s="7"/>
      <c r="H9" s="126">
        <f t="shared" si="2"/>
        <v>44256</v>
      </c>
      <c r="I9" s="38">
        <f t="shared" si="3"/>
        <v>49674.03</v>
      </c>
      <c r="J9" s="39">
        <f t="shared" si="4"/>
        <v>0</v>
      </c>
      <c r="K9" s="3"/>
      <c r="L9" s="3"/>
      <c r="M9" s="3"/>
      <c r="N9" s="28"/>
      <c r="O9" s="13">
        <f t="shared" si="5"/>
        <v>0.18705322401705612</v>
      </c>
      <c r="P9" s="12">
        <f t="shared" si="0"/>
        <v>2021</v>
      </c>
      <c r="Q9" s="12">
        <f t="shared" si="1"/>
        <v>3</v>
      </c>
      <c r="R9" s="12" t="str">
        <f t="shared" si="6"/>
        <v>2021/3</v>
      </c>
      <c r="S9" s="14">
        <f t="shared" si="7"/>
        <v>49674.03</v>
      </c>
    </row>
    <row r="10" spans="2:19">
      <c r="B10" s="32">
        <v>44287</v>
      </c>
      <c r="C10" s="36">
        <v>267069.40999999997</v>
      </c>
      <c r="D10" s="37">
        <v>53770.54</v>
      </c>
      <c r="E10" s="8">
        <v>44330</v>
      </c>
      <c r="F10" s="5">
        <v>267069.40999999997</v>
      </c>
      <c r="G10" s="7"/>
      <c r="H10" s="126">
        <f t="shared" si="2"/>
        <v>44287</v>
      </c>
      <c r="I10" s="38">
        <f t="shared" si="3"/>
        <v>53770.54</v>
      </c>
      <c r="J10" s="39">
        <f t="shared" si="4"/>
        <v>0</v>
      </c>
      <c r="K10" s="3"/>
      <c r="L10" s="3"/>
      <c r="M10" s="3"/>
      <c r="N10" s="28"/>
      <c r="O10" s="13">
        <f t="shared" si="5"/>
        <v>0.20133545058567362</v>
      </c>
      <c r="P10" s="12">
        <f t="shared" si="0"/>
        <v>2021</v>
      </c>
      <c r="Q10" s="12">
        <f t="shared" si="1"/>
        <v>4</v>
      </c>
      <c r="R10" s="12" t="str">
        <f t="shared" si="6"/>
        <v>2021/4</v>
      </c>
      <c r="S10" s="14">
        <f t="shared" si="7"/>
        <v>53770.54</v>
      </c>
    </row>
    <row r="11" spans="2:19">
      <c r="B11" s="33">
        <v>44317</v>
      </c>
      <c r="C11" s="36">
        <v>0.01</v>
      </c>
      <c r="D11" s="37">
        <v>54172.03</v>
      </c>
      <c r="E11" s="8">
        <v>44357</v>
      </c>
      <c r="F11" s="5">
        <v>0.01</v>
      </c>
      <c r="G11" s="7"/>
      <c r="H11" s="126">
        <f t="shared" si="2"/>
        <v>44317</v>
      </c>
      <c r="I11" s="38">
        <f t="shared" si="3"/>
        <v>54172.03</v>
      </c>
      <c r="J11" s="39">
        <f t="shared" si="4"/>
        <v>0</v>
      </c>
      <c r="K11" s="3"/>
      <c r="L11" s="3"/>
      <c r="M11" s="3"/>
      <c r="N11" s="28"/>
      <c r="O11" s="13">
        <f t="shared" si="5"/>
        <v>5417203</v>
      </c>
      <c r="P11" s="12">
        <f t="shared" si="0"/>
        <v>2021</v>
      </c>
      <c r="Q11" s="12">
        <f t="shared" si="1"/>
        <v>5</v>
      </c>
      <c r="R11" s="12" t="str">
        <f t="shared" si="6"/>
        <v>2021/5</v>
      </c>
      <c r="S11" s="14">
        <f t="shared" si="7"/>
        <v>54172.03</v>
      </c>
    </row>
    <row r="12" spans="2:19">
      <c r="B12" s="33">
        <v>44348</v>
      </c>
      <c r="C12" s="36">
        <v>278982.90000000002</v>
      </c>
      <c r="D12" s="37">
        <f>87921.15</f>
        <v>87921.15</v>
      </c>
      <c r="E12" s="8">
        <v>44391</v>
      </c>
      <c r="F12" s="5">
        <v>278982.90000000002</v>
      </c>
      <c r="G12" s="7"/>
      <c r="H12" s="126">
        <f t="shared" si="2"/>
        <v>44348</v>
      </c>
      <c r="I12" s="38">
        <f t="shared" si="3"/>
        <v>87921.15</v>
      </c>
      <c r="J12" s="39">
        <f t="shared" si="4"/>
        <v>0</v>
      </c>
      <c r="K12" s="3"/>
      <c r="L12" s="3"/>
      <c r="M12" s="3"/>
      <c r="N12" s="28"/>
      <c r="O12" s="13">
        <f t="shared" si="5"/>
        <v>0.3151488854693244</v>
      </c>
      <c r="P12" s="12">
        <f t="shared" si="0"/>
        <v>2021</v>
      </c>
      <c r="Q12" s="12">
        <f t="shared" si="1"/>
        <v>6</v>
      </c>
      <c r="R12" s="12" t="str">
        <f t="shared" si="6"/>
        <v>2021/6</v>
      </c>
      <c r="S12" s="14">
        <f t="shared" si="7"/>
        <v>87921.15</v>
      </c>
    </row>
    <row r="13" spans="2:19">
      <c r="B13" s="32">
        <v>44378</v>
      </c>
      <c r="C13" s="36">
        <v>243807.69</v>
      </c>
      <c r="D13" s="37">
        <v>56981.35</v>
      </c>
      <c r="E13" s="8">
        <v>44418</v>
      </c>
      <c r="F13" s="5">
        <v>243807.69</v>
      </c>
      <c r="G13" s="7"/>
      <c r="H13" s="126">
        <f t="shared" si="2"/>
        <v>44378</v>
      </c>
      <c r="I13" s="38">
        <f t="shared" si="3"/>
        <v>56981.35</v>
      </c>
      <c r="J13" s="39">
        <f t="shared" si="4"/>
        <v>0</v>
      </c>
      <c r="K13" s="3"/>
      <c r="L13" s="3"/>
      <c r="M13" s="3"/>
      <c r="N13" s="28"/>
      <c r="O13" s="13">
        <f t="shared" si="5"/>
        <v>0.23371432623802801</v>
      </c>
      <c r="P13" s="12">
        <f t="shared" si="0"/>
        <v>2021</v>
      </c>
      <c r="Q13" s="12">
        <f t="shared" si="1"/>
        <v>7</v>
      </c>
      <c r="R13" s="12" t="str">
        <f t="shared" si="6"/>
        <v>2021/7</v>
      </c>
      <c r="S13" s="14">
        <f t="shared" si="7"/>
        <v>56981.35</v>
      </c>
    </row>
    <row r="14" spans="2:19">
      <c r="B14" s="33">
        <v>44409</v>
      </c>
      <c r="C14" s="36">
        <v>368748.88</v>
      </c>
      <c r="D14" s="37">
        <v>66061.81</v>
      </c>
      <c r="E14" s="8">
        <v>44453</v>
      </c>
      <c r="F14" s="5">
        <v>368748.88</v>
      </c>
      <c r="G14" s="7"/>
      <c r="H14" s="126">
        <f t="shared" si="2"/>
        <v>44409</v>
      </c>
      <c r="I14" s="38">
        <f t="shared" si="3"/>
        <v>66061.81</v>
      </c>
      <c r="J14" s="39">
        <f t="shared" si="4"/>
        <v>0</v>
      </c>
      <c r="K14" s="3"/>
      <c r="L14" s="3"/>
      <c r="M14" s="3"/>
      <c r="N14" s="28"/>
      <c r="O14" s="13">
        <f t="shared" si="5"/>
        <v>0.17915121532030143</v>
      </c>
      <c r="P14" s="12">
        <f t="shared" si="0"/>
        <v>2021</v>
      </c>
      <c r="Q14" s="12">
        <f t="shared" si="1"/>
        <v>8</v>
      </c>
      <c r="R14" s="12" t="str">
        <f t="shared" si="6"/>
        <v>2021/8</v>
      </c>
      <c r="S14" s="14">
        <f t="shared" si="7"/>
        <v>66061.81</v>
      </c>
    </row>
    <row r="15" spans="2:19">
      <c r="B15" s="33">
        <v>44440</v>
      </c>
      <c r="C15" s="36">
        <v>349133.93</v>
      </c>
      <c r="D15" s="37">
        <v>59507.35</v>
      </c>
      <c r="E15" s="8">
        <v>44482</v>
      </c>
      <c r="F15" s="5">
        <v>349133.93</v>
      </c>
      <c r="G15" s="7"/>
      <c r="H15" s="126">
        <f t="shared" si="2"/>
        <v>44440</v>
      </c>
      <c r="I15" s="38">
        <f t="shared" si="3"/>
        <v>59507.35</v>
      </c>
      <c r="J15" s="39">
        <f t="shared" si="4"/>
        <v>0</v>
      </c>
      <c r="K15" s="3"/>
      <c r="L15" s="3"/>
      <c r="M15" s="3"/>
      <c r="N15" s="28"/>
      <c r="O15" s="13">
        <f t="shared" si="5"/>
        <v>0.17044275817019561</v>
      </c>
      <c r="P15" s="12">
        <f t="shared" si="0"/>
        <v>2021</v>
      </c>
      <c r="Q15" s="12">
        <f t="shared" si="1"/>
        <v>9</v>
      </c>
      <c r="R15" s="12" t="str">
        <f t="shared" si="6"/>
        <v>2021/9</v>
      </c>
      <c r="S15" s="14">
        <f t="shared" si="7"/>
        <v>59507.35</v>
      </c>
    </row>
    <row r="16" spans="2:19">
      <c r="B16" s="32">
        <v>44470</v>
      </c>
      <c r="C16" s="36">
        <v>299926.11</v>
      </c>
      <c r="D16" s="37">
        <v>47000.56</v>
      </c>
      <c r="E16" s="8">
        <v>44510</v>
      </c>
      <c r="F16" s="5">
        <v>299926.11</v>
      </c>
      <c r="G16" s="7"/>
      <c r="H16" s="126">
        <f t="shared" si="2"/>
        <v>44470</v>
      </c>
      <c r="I16" s="38">
        <f t="shared" si="3"/>
        <v>47000.56</v>
      </c>
      <c r="J16" s="39">
        <f t="shared" si="4"/>
        <v>0</v>
      </c>
      <c r="K16" s="3"/>
      <c r="L16" s="3"/>
      <c r="M16" s="3"/>
      <c r="N16" s="28"/>
      <c r="O16" s="13">
        <f t="shared" si="5"/>
        <v>0.1567071302995261</v>
      </c>
      <c r="P16" s="12">
        <f t="shared" si="0"/>
        <v>2021</v>
      </c>
      <c r="Q16" s="12">
        <f t="shared" si="1"/>
        <v>10</v>
      </c>
      <c r="R16" s="12" t="str">
        <f t="shared" si="6"/>
        <v>2021/10</v>
      </c>
      <c r="S16" s="14">
        <f t="shared" si="7"/>
        <v>47000.56</v>
      </c>
    </row>
    <row r="17" spans="2:19">
      <c r="B17" s="33">
        <v>44501</v>
      </c>
      <c r="C17" s="36">
        <v>447232.34</v>
      </c>
      <c r="D17" s="37">
        <v>53932.4</v>
      </c>
      <c r="E17" s="8">
        <v>44550</v>
      </c>
      <c r="F17" s="5"/>
      <c r="G17" s="7">
        <v>447232.34</v>
      </c>
      <c r="H17" s="126">
        <f t="shared" si="2"/>
        <v>44501</v>
      </c>
      <c r="I17" s="38">
        <f t="shared" si="3"/>
        <v>0</v>
      </c>
      <c r="J17" s="39">
        <f t="shared" si="4"/>
        <v>0</v>
      </c>
      <c r="K17" s="3"/>
      <c r="L17" s="3"/>
      <c r="M17" s="3"/>
      <c r="N17" s="28"/>
      <c r="O17" s="13">
        <f t="shared" si="5"/>
        <v>0.12059145812219214</v>
      </c>
      <c r="P17" s="12">
        <f t="shared" si="0"/>
        <v>2021</v>
      </c>
      <c r="Q17" s="12">
        <f t="shared" si="1"/>
        <v>11</v>
      </c>
      <c r="R17" s="12" t="str">
        <f t="shared" si="6"/>
        <v>2021/11</v>
      </c>
      <c r="S17" s="14">
        <f t="shared" si="7"/>
        <v>53932.4</v>
      </c>
    </row>
    <row r="18" spans="2:19">
      <c r="B18" s="33">
        <v>44531</v>
      </c>
      <c r="C18" s="36">
        <v>700685.57</v>
      </c>
      <c r="D18" s="37">
        <v>84655.45</v>
      </c>
      <c r="E18" s="8">
        <v>44579</v>
      </c>
      <c r="F18" s="5">
        <v>700685.57</v>
      </c>
      <c r="G18" s="7"/>
      <c r="H18" s="126">
        <f t="shared" si="2"/>
        <v>44531</v>
      </c>
      <c r="I18" s="38">
        <f t="shared" si="3"/>
        <v>84655.45</v>
      </c>
      <c r="J18" s="39">
        <f t="shared" si="4"/>
        <v>0</v>
      </c>
      <c r="K18" s="3"/>
      <c r="L18" s="3"/>
      <c r="M18" s="3"/>
      <c r="N18" s="28"/>
      <c r="O18" s="13">
        <f t="shared" si="5"/>
        <v>0.12081802969055007</v>
      </c>
      <c r="P18" s="12">
        <f t="shared" si="0"/>
        <v>2021</v>
      </c>
      <c r="Q18" s="12">
        <f t="shared" si="1"/>
        <v>12</v>
      </c>
      <c r="R18" s="12" t="str">
        <f t="shared" si="6"/>
        <v>2021/12</v>
      </c>
      <c r="S18" s="14">
        <f t="shared" si="7"/>
        <v>84655.45</v>
      </c>
    </row>
    <row r="19" spans="2:19">
      <c r="B19" s="32">
        <v>44562</v>
      </c>
      <c r="C19" s="36">
        <v>78708.23</v>
      </c>
      <c r="D19" s="37">
        <v>56561.03</v>
      </c>
      <c r="E19" s="8">
        <v>44614</v>
      </c>
      <c r="F19" s="5">
        <v>78708.23</v>
      </c>
      <c r="G19" s="7"/>
      <c r="H19" s="126">
        <f t="shared" si="2"/>
        <v>44593</v>
      </c>
      <c r="I19" s="38">
        <f t="shared" si="3"/>
        <v>56561.030000000006</v>
      </c>
      <c r="J19" s="39">
        <f t="shared" si="4"/>
        <v>0</v>
      </c>
      <c r="K19" s="3"/>
      <c r="L19" s="3"/>
      <c r="M19" s="3"/>
      <c r="N19" s="28"/>
      <c r="O19" s="13">
        <f t="shared" si="5"/>
        <v>0.71861646488556541</v>
      </c>
      <c r="P19" s="12">
        <f t="shared" si="0"/>
        <v>2022</v>
      </c>
      <c r="Q19" s="12">
        <f t="shared" si="1"/>
        <v>1</v>
      </c>
      <c r="R19" s="12" t="str">
        <f t="shared" si="6"/>
        <v>2022/1</v>
      </c>
      <c r="S19" s="14">
        <f t="shared" si="7"/>
        <v>56561.03</v>
      </c>
    </row>
    <row r="20" spans="2:19">
      <c r="B20" s="33">
        <v>44593</v>
      </c>
      <c r="C20" s="36">
        <v>540309.79</v>
      </c>
      <c r="D20" s="37">
        <v>66154.87</v>
      </c>
      <c r="E20" s="8">
        <v>44636</v>
      </c>
      <c r="F20" s="5">
        <v>540309.79</v>
      </c>
      <c r="G20" s="7"/>
      <c r="H20" s="126">
        <f t="shared" si="2"/>
        <v>44593</v>
      </c>
      <c r="I20" s="38">
        <f t="shared" si="3"/>
        <v>66154.87</v>
      </c>
      <c r="J20" s="39">
        <f t="shared" si="4"/>
        <v>0</v>
      </c>
      <c r="K20" s="3"/>
      <c r="L20" s="3"/>
      <c r="M20" s="3"/>
      <c r="N20" s="28"/>
      <c r="O20" s="13">
        <f t="shared" si="5"/>
        <v>0.12243877720594326</v>
      </c>
      <c r="P20" s="12">
        <f t="shared" si="0"/>
        <v>2022</v>
      </c>
      <c r="Q20" s="12">
        <f t="shared" si="1"/>
        <v>2</v>
      </c>
      <c r="R20" s="12" t="str">
        <f t="shared" si="6"/>
        <v>2022/2</v>
      </c>
      <c r="S20" s="14">
        <f t="shared" si="7"/>
        <v>66154.87</v>
      </c>
    </row>
    <row r="21" spans="2:19">
      <c r="B21" s="33">
        <v>44621</v>
      </c>
      <c r="C21" s="36">
        <v>627527.56000000006</v>
      </c>
      <c r="D21" s="37">
        <v>75902.600000000006</v>
      </c>
      <c r="E21" s="8">
        <v>44663</v>
      </c>
      <c r="F21" s="5">
        <v>627527.56000000006</v>
      </c>
      <c r="G21" s="7"/>
      <c r="H21" s="126">
        <f t="shared" si="2"/>
        <v>44621</v>
      </c>
      <c r="I21" s="38">
        <f t="shared" si="3"/>
        <v>75902.600000000006</v>
      </c>
      <c r="J21" s="39">
        <f t="shared" si="4"/>
        <v>0</v>
      </c>
      <c r="K21" s="3"/>
      <c r="L21" s="3"/>
      <c r="M21" s="3"/>
      <c r="N21" s="28"/>
      <c r="O21" s="13">
        <f t="shared" si="5"/>
        <v>0.12095500634266963</v>
      </c>
      <c r="P21" s="12">
        <f t="shared" si="0"/>
        <v>2022</v>
      </c>
      <c r="Q21" s="12">
        <f t="shared" si="1"/>
        <v>3</v>
      </c>
      <c r="R21" s="12" t="str">
        <f t="shared" si="6"/>
        <v>2022/3</v>
      </c>
      <c r="S21" s="14">
        <f t="shared" si="7"/>
        <v>75902.600000000006</v>
      </c>
    </row>
    <row r="22" spans="2:19">
      <c r="B22" s="32">
        <v>44652</v>
      </c>
      <c r="C22" s="36">
        <v>0.01</v>
      </c>
      <c r="D22" s="37">
        <v>87794.46</v>
      </c>
      <c r="E22" s="8">
        <v>44693</v>
      </c>
      <c r="F22" s="5">
        <v>0.01</v>
      </c>
      <c r="G22" s="7"/>
      <c r="H22" s="126">
        <f t="shared" si="2"/>
        <v>44652</v>
      </c>
      <c r="I22" s="38">
        <f t="shared" si="3"/>
        <v>87794.46</v>
      </c>
      <c r="J22" s="39">
        <f t="shared" si="4"/>
        <v>0</v>
      </c>
      <c r="K22" s="3"/>
      <c r="L22" s="3"/>
      <c r="M22" s="3"/>
      <c r="N22" s="28"/>
      <c r="O22" s="13">
        <f t="shared" si="5"/>
        <v>8779446</v>
      </c>
      <c r="P22" s="12">
        <f t="shared" si="0"/>
        <v>2022</v>
      </c>
      <c r="Q22" s="12">
        <f t="shared" si="1"/>
        <v>4</v>
      </c>
      <c r="R22" s="12" t="str">
        <f t="shared" si="6"/>
        <v>2022/4</v>
      </c>
      <c r="S22" s="14">
        <f t="shared" si="7"/>
        <v>87794.46</v>
      </c>
    </row>
    <row r="23" spans="2:19">
      <c r="B23" s="33">
        <v>44682</v>
      </c>
      <c r="C23" s="36">
        <v>0.01</v>
      </c>
      <c r="D23" s="37">
        <v>95913.01</v>
      </c>
      <c r="E23" s="8">
        <v>44724</v>
      </c>
      <c r="F23" s="5">
        <v>0.01</v>
      </c>
      <c r="G23" s="7"/>
      <c r="H23" s="126">
        <f t="shared" si="2"/>
        <v>44682</v>
      </c>
      <c r="I23" s="38">
        <f t="shared" si="3"/>
        <v>95913.01</v>
      </c>
      <c r="J23" s="39">
        <f t="shared" si="4"/>
        <v>0</v>
      </c>
      <c r="K23" s="3"/>
      <c r="L23" s="3"/>
      <c r="M23" s="3"/>
      <c r="N23" s="28"/>
      <c r="O23" s="13">
        <f t="shared" si="5"/>
        <v>9591301</v>
      </c>
      <c r="P23" s="12">
        <f t="shared" si="0"/>
        <v>2022</v>
      </c>
      <c r="Q23" s="12">
        <f t="shared" si="1"/>
        <v>5</v>
      </c>
      <c r="R23" s="12" t="str">
        <f t="shared" si="6"/>
        <v>2022/5</v>
      </c>
      <c r="S23" s="14">
        <f t="shared" si="7"/>
        <v>95913.01</v>
      </c>
    </row>
    <row r="24" spans="2:19">
      <c r="B24" s="33">
        <v>44713</v>
      </c>
      <c r="C24" s="36">
        <v>350125.24</v>
      </c>
      <c r="D24" s="37">
        <v>148736.14000000001</v>
      </c>
      <c r="E24" s="8">
        <v>44754</v>
      </c>
      <c r="F24" s="5">
        <v>350125.24</v>
      </c>
      <c r="G24" s="7"/>
      <c r="H24" s="126">
        <f t="shared" si="2"/>
        <v>44713</v>
      </c>
      <c r="I24" s="38">
        <f t="shared" si="3"/>
        <v>148736.14000000001</v>
      </c>
      <c r="J24" s="39">
        <f t="shared" si="4"/>
        <v>0</v>
      </c>
      <c r="K24" s="3"/>
      <c r="L24" s="3"/>
      <c r="M24" s="3"/>
      <c r="N24" s="28"/>
      <c r="O24" s="13">
        <f t="shared" si="5"/>
        <v>0.4248083914201673</v>
      </c>
      <c r="P24" s="12">
        <f t="shared" si="0"/>
        <v>2022</v>
      </c>
      <c r="Q24" s="12">
        <f t="shared" si="1"/>
        <v>6</v>
      </c>
      <c r="R24" s="12" t="str">
        <f t="shared" si="6"/>
        <v>2022/6</v>
      </c>
      <c r="S24" s="14">
        <f t="shared" si="7"/>
        <v>148736.14000000001</v>
      </c>
    </row>
    <row r="25" spans="2:19">
      <c r="B25" s="32">
        <v>44743</v>
      </c>
      <c r="C25" s="36">
        <v>734014.52</v>
      </c>
      <c r="D25" s="37">
        <v>114614.68</v>
      </c>
      <c r="E25" s="8">
        <v>44795</v>
      </c>
      <c r="F25" s="5">
        <v>734014.52</v>
      </c>
      <c r="G25" s="7"/>
      <c r="H25" s="126">
        <f t="shared" si="2"/>
        <v>44774</v>
      </c>
      <c r="I25" s="38">
        <f t="shared" si="3"/>
        <v>114614.68000000001</v>
      </c>
      <c r="J25" s="39">
        <f t="shared" si="4"/>
        <v>0</v>
      </c>
      <c r="K25" s="3"/>
      <c r="L25" s="3"/>
      <c r="M25" s="3"/>
      <c r="N25" s="28"/>
      <c r="O25" s="13">
        <f t="shared" si="5"/>
        <v>0.15614770127435626</v>
      </c>
      <c r="P25" s="12">
        <f t="shared" si="0"/>
        <v>2022</v>
      </c>
      <c r="Q25" s="12">
        <f t="shared" si="1"/>
        <v>7</v>
      </c>
      <c r="R25" s="12" t="str">
        <f t="shared" si="6"/>
        <v>2022/7</v>
      </c>
      <c r="S25" s="14">
        <f t="shared" si="7"/>
        <v>114614.68</v>
      </c>
    </row>
    <row r="26" spans="2:19">
      <c r="B26" s="33">
        <v>44774</v>
      </c>
      <c r="C26" s="36">
        <v>0.01</v>
      </c>
      <c r="D26" s="37">
        <v>126180.8333150878</v>
      </c>
      <c r="E26" s="8">
        <v>44816</v>
      </c>
      <c r="F26" s="5">
        <v>0.01</v>
      </c>
      <c r="G26" s="7"/>
      <c r="H26" s="126">
        <f t="shared" si="2"/>
        <v>44774</v>
      </c>
      <c r="I26" s="38">
        <f t="shared" si="3"/>
        <v>126180.8333150878</v>
      </c>
      <c r="J26" s="39">
        <f t="shared" si="4"/>
        <v>0</v>
      </c>
      <c r="K26" s="3"/>
      <c r="L26" s="3"/>
      <c r="M26" s="3"/>
      <c r="N26" s="28"/>
      <c r="O26" s="13">
        <f t="shared" si="5"/>
        <v>12618083.33150878</v>
      </c>
      <c r="P26" s="12">
        <f t="shared" si="0"/>
        <v>2022</v>
      </c>
      <c r="Q26" s="12">
        <f t="shared" si="1"/>
        <v>8</v>
      </c>
      <c r="R26" s="12" t="str">
        <f t="shared" si="6"/>
        <v>2022/8</v>
      </c>
      <c r="S26" s="14">
        <f t="shared" si="7"/>
        <v>126180.8333150878</v>
      </c>
    </row>
    <row r="27" spans="2:19">
      <c r="B27" s="33">
        <v>44805</v>
      </c>
      <c r="C27" s="36">
        <v>0.01</v>
      </c>
      <c r="D27" s="37">
        <v>128813.89693882385</v>
      </c>
      <c r="E27" s="8">
        <v>44846</v>
      </c>
      <c r="F27" s="5">
        <v>0.01</v>
      </c>
      <c r="G27" s="7"/>
      <c r="H27" s="126">
        <f t="shared" si="2"/>
        <v>44805</v>
      </c>
      <c r="I27" s="38">
        <f t="shared" si="3"/>
        <v>128813.89693882386</v>
      </c>
      <c r="J27" s="39">
        <f t="shared" si="4"/>
        <v>0</v>
      </c>
      <c r="K27" s="3"/>
      <c r="L27" s="3"/>
      <c r="M27" s="3"/>
      <c r="N27" s="28"/>
      <c r="O27" s="13">
        <f t="shared" si="5"/>
        <v>12881389.693882385</v>
      </c>
      <c r="P27" s="12">
        <f t="shared" si="0"/>
        <v>2022</v>
      </c>
      <c r="Q27" s="12">
        <f t="shared" si="1"/>
        <v>9</v>
      </c>
      <c r="R27" s="12" t="str">
        <f t="shared" si="6"/>
        <v>2022/9</v>
      </c>
      <c r="S27" s="14">
        <f t="shared" si="7"/>
        <v>128813.89693882385</v>
      </c>
    </row>
    <row r="28" spans="2:19">
      <c r="B28" s="32">
        <v>44835</v>
      </c>
      <c r="C28" s="36">
        <v>412184.88</v>
      </c>
      <c r="D28" s="37">
        <v>128255.70944736128</v>
      </c>
      <c r="E28" s="8">
        <v>44876</v>
      </c>
      <c r="F28" s="5">
        <v>412184.88</v>
      </c>
      <c r="G28" s="7"/>
      <c r="H28" s="126">
        <f t="shared" si="2"/>
        <v>44835</v>
      </c>
      <c r="I28" s="38">
        <f t="shared" si="3"/>
        <v>128255.70944736127</v>
      </c>
      <c r="J28" s="39">
        <f t="shared" si="4"/>
        <v>0</v>
      </c>
      <c r="K28" s="31"/>
      <c r="L28" s="3"/>
      <c r="M28" s="3"/>
      <c r="N28" s="28"/>
      <c r="O28" s="13">
        <f t="shared" si="5"/>
        <v>0.31116063608971117</v>
      </c>
      <c r="P28" s="12">
        <f t="shared" si="0"/>
        <v>2022</v>
      </c>
      <c r="Q28" s="12">
        <f t="shared" si="1"/>
        <v>10</v>
      </c>
      <c r="R28" s="12" t="str">
        <f t="shared" si="6"/>
        <v>2022/10</v>
      </c>
      <c r="S28" s="14">
        <f t="shared" si="7"/>
        <v>128255.70944736128</v>
      </c>
    </row>
    <row r="29" spans="2:19">
      <c r="B29" s="33">
        <v>44866</v>
      </c>
      <c r="C29" s="36">
        <v>1219953.42</v>
      </c>
      <c r="D29" s="37">
        <v>142225.27802456517</v>
      </c>
      <c r="E29" s="8">
        <v>44909</v>
      </c>
      <c r="F29" s="5">
        <v>1219953.42</v>
      </c>
      <c r="G29" s="7"/>
      <c r="H29" s="126">
        <f t="shared" si="2"/>
        <v>44866</v>
      </c>
      <c r="I29" s="38">
        <f t="shared" si="3"/>
        <v>142225.27802456517</v>
      </c>
      <c r="J29" s="39">
        <f t="shared" si="4"/>
        <v>0</v>
      </c>
      <c r="N29" s="2"/>
      <c r="O29" s="13">
        <f t="shared" ref="O29:O42" si="8">IFERROR(+D29/C29,0)</f>
        <v>0.11658254790134953</v>
      </c>
      <c r="P29" s="12">
        <f t="shared" ref="P29:P42" si="9">YEAR(B29)</f>
        <v>2022</v>
      </c>
      <c r="Q29" s="12">
        <f t="shared" ref="Q29:Q42" si="10">MONTH(B29)</f>
        <v>11</v>
      </c>
      <c r="R29" s="12" t="str">
        <f t="shared" ref="R29:R42" si="11">P29&amp;"/"&amp;Q29</f>
        <v>2022/11</v>
      </c>
      <c r="S29" s="14">
        <f t="shared" ref="S29:S42" si="12">D29</f>
        <v>142225.27802456517</v>
      </c>
    </row>
    <row r="30" spans="2:19">
      <c r="B30" s="33">
        <v>44896</v>
      </c>
      <c r="C30" s="36">
        <v>2376866.7799999998</v>
      </c>
      <c r="D30" s="37">
        <v>298329.62650829478</v>
      </c>
      <c r="E30" s="8">
        <v>44939</v>
      </c>
      <c r="F30" s="5">
        <v>2376866.7799999998</v>
      </c>
      <c r="G30" s="7"/>
      <c r="H30" s="126">
        <f t="shared" si="2"/>
        <v>44896</v>
      </c>
      <c r="I30" s="38">
        <f t="shared" si="3"/>
        <v>298329.62650829478</v>
      </c>
      <c r="J30" s="39">
        <f t="shared" si="4"/>
        <v>0</v>
      </c>
      <c r="N30" s="2"/>
      <c r="O30" s="13">
        <f t="shared" si="8"/>
        <v>0.12551381887221075</v>
      </c>
      <c r="P30" s="12">
        <f t="shared" si="9"/>
        <v>2022</v>
      </c>
      <c r="Q30" s="12">
        <f t="shared" si="10"/>
        <v>12</v>
      </c>
      <c r="R30" s="12" t="str">
        <f t="shared" si="11"/>
        <v>2022/12</v>
      </c>
      <c r="S30" s="14">
        <f t="shared" si="12"/>
        <v>298329.62650829478</v>
      </c>
    </row>
    <row r="31" spans="2:19">
      <c r="B31" s="32">
        <v>44927</v>
      </c>
      <c r="C31" s="36">
        <v>1121973.7</v>
      </c>
      <c r="D31" s="37">
        <v>130202.34553961888</v>
      </c>
      <c r="E31" s="8">
        <v>44970</v>
      </c>
      <c r="F31" s="5">
        <v>1121973.7</v>
      </c>
      <c r="G31" s="7"/>
      <c r="H31" s="126">
        <f t="shared" si="2"/>
        <v>44927</v>
      </c>
      <c r="I31" s="38">
        <f t="shared" si="3"/>
        <v>130202.34553961888</v>
      </c>
      <c r="J31" s="39">
        <f t="shared" si="4"/>
        <v>0</v>
      </c>
      <c r="N31" s="2"/>
      <c r="O31" s="13">
        <f t="shared" si="8"/>
        <v>0.11604759143607278</v>
      </c>
      <c r="P31" s="12">
        <f t="shared" si="9"/>
        <v>2023</v>
      </c>
      <c r="Q31" s="12">
        <f t="shared" si="10"/>
        <v>1</v>
      </c>
      <c r="R31" s="12" t="str">
        <f t="shared" si="11"/>
        <v>2023/1</v>
      </c>
      <c r="S31" s="14">
        <f t="shared" si="12"/>
        <v>130202.34553961888</v>
      </c>
    </row>
    <row r="32" spans="2:19">
      <c r="B32" s="33">
        <v>44958</v>
      </c>
      <c r="C32" s="36">
        <v>1438718.75</v>
      </c>
      <c r="D32" s="37">
        <v>183883.22529454558</v>
      </c>
      <c r="E32" s="8">
        <v>44995</v>
      </c>
      <c r="F32" s="5">
        <v>1438718.75</v>
      </c>
      <c r="G32" s="7"/>
      <c r="H32" s="126">
        <f t="shared" si="2"/>
        <v>44958</v>
      </c>
      <c r="I32" s="38">
        <f t="shared" si="3"/>
        <v>183883.22529454558</v>
      </c>
      <c r="J32" s="39">
        <f t="shared" si="4"/>
        <v>0</v>
      </c>
      <c r="N32" s="2"/>
      <c r="O32" s="13">
        <f t="shared" si="8"/>
        <v>0.12781040442723471</v>
      </c>
      <c r="P32" s="12">
        <f t="shared" si="9"/>
        <v>2023</v>
      </c>
      <c r="Q32" s="12">
        <f t="shared" si="10"/>
        <v>2</v>
      </c>
      <c r="R32" s="12" t="str">
        <f t="shared" si="11"/>
        <v>2023/2</v>
      </c>
      <c r="S32" s="14">
        <f t="shared" si="12"/>
        <v>183883.22529454558</v>
      </c>
    </row>
    <row r="33" spans="2:19">
      <c r="B33" s="33">
        <v>44986</v>
      </c>
      <c r="C33" s="36">
        <v>1658876.56</v>
      </c>
      <c r="D33" s="37">
        <v>209861.66909637439</v>
      </c>
      <c r="E33" s="8"/>
      <c r="F33" s="5"/>
      <c r="G33" s="7"/>
      <c r="H33" s="126" t="str">
        <f t="shared" si="2"/>
        <v/>
      </c>
      <c r="I33" s="38">
        <f t="shared" si="3"/>
        <v>0</v>
      </c>
      <c r="J33" s="39">
        <f t="shared" si="4"/>
        <v>1658876.56</v>
      </c>
      <c r="N33" s="2"/>
      <c r="O33" s="13">
        <f t="shared" si="8"/>
        <v>0.12650830939245677</v>
      </c>
      <c r="P33" s="12">
        <f t="shared" si="9"/>
        <v>2023</v>
      </c>
      <c r="Q33" s="12">
        <f t="shared" si="10"/>
        <v>3</v>
      </c>
      <c r="R33" s="12" t="str">
        <f t="shared" si="11"/>
        <v>2023/3</v>
      </c>
      <c r="S33" s="14">
        <f t="shared" si="12"/>
        <v>209861.66909637439</v>
      </c>
    </row>
    <row r="34" spans="2:19">
      <c r="B34" s="32">
        <v>45017</v>
      </c>
      <c r="C34" s="36"/>
      <c r="D34" s="37"/>
      <c r="E34" s="8"/>
      <c r="F34" s="5"/>
      <c r="G34" s="7"/>
      <c r="H34" s="126" t="str">
        <f t="shared" si="2"/>
        <v/>
      </c>
      <c r="I34" s="38" t="str">
        <f t="shared" si="3"/>
        <v/>
      </c>
      <c r="J34" s="39">
        <f t="shared" si="4"/>
        <v>0</v>
      </c>
      <c r="N34" s="2"/>
      <c r="O34" s="13">
        <f t="shared" si="8"/>
        <v>0</v>
      </c>
      <c r="P34" s="12">
        <f t="shared" si="9"/>
        <v>2023</v>
      </c>
      <c r="Q34" s="12">
        <f t="shared" si="10"/>
        <v>4</v>
      </c>
      <c r="R34" s="12" t="str">
        <f t="shared" si="11"/>
        <v>2023/4</v>
      </c>
      <c r="S34" s="14">
        <f t="shared" si="12"/>
        <v>0</v>
      </c>
    </row>
    <row r="35" spans="2:19">
      <c r="B35" s="33">
        <v>45047</v>
      </c>
      <c r="C35" s="36"/>
      <c r="D35" s="37"/>
      <c r="E35" s="8"/>
      <c r="F35" s="5"/>
      <c r="G35" s="7"/>
      <c r="H35" s="126" t="str">
        <f t="shared" si="2"/>
        <v/>
      </c>
      <c r="I35" s="38" t="str">
        <f t="shared" si="3"/>
        <v/>
      </c>
      <c r="J35" s="39">
        <f t="shared" si="4"/>
        <v>0</v>
      </c>
      <c r="N35" s="2"/>
      <c r="O35" s="13">
        <f t="shared" si="8"/>
        <v>0</v>
      </c>
      <c r="P35" s="12">
        <f t="shared" si="9"/>
        <v>2023</v>
      </c>
      <c r="Q35" s="12">
        <f t="shared" si="10"/>
        <v>5</v>
      </c>
      <c r="R35" s="12" t="str">
        <f t="shared" si="11"/>
        <v>2023/5</v>
      </c>
      <c r="S35" s="14">
        <f t="shared" si="12"/>
        <v>0</v>
      </c>
    </row>
    <row r="36" spans="2:19">
      <c r="B36" s="33">
        <v>45078</v>
      </c>
      <c r="C36" s="36"/>
      <c r="D36" s="37"/>
      <c r="E36" s="8"/>
      <c r="F36" s="5"/>
      <c r="G36" s="7"/>
      <c r="H36" s="126" t="str">
        <f t="shared" si="2"/>
        <v/>
      </c>
      <c r="I36" s="38" t="str">
        <f t="shared" si="3"/>
        <v/>
      </c>
      <c r="J36" s="39">
        <f t="shared" si="4"/>
        <v>0</v>
      </c>
      <c r="N36" s="2"/>
      <c r="O36" s="13">
        <f t="shared" si="8"/>
        <v>0</v>
      </c>
      <c r="P36" s="12">
        <f t="shared" si="9"/>
        <v>2023</v>
      </c>
      <c r="Q36" s="12">
        <f t="shared" si="10"/>
        <v>6</v>
      </c>
      <c r="R36" s="12" t="str">
        <f t="shared" si="11"/>
        <v>2023/6</v>
      </c>
      <c r="S36" s="14">
        <f t="shared" si="12"/>
        <v>0</v>
      </c>
    </row>
    <row r="37" spans="2:19">
      <c r="B37" s="32">
        <v>45108</v>
      </c>
      <c r="C37" s="36"/>
      <c r="D37" s="37"/>
      <c r="E37" s="8"/>
      <c r="F37" s="5"/>
      <c r="G37" s="7"/>
      <c r="H37" s="126" t="str">
        <f t="shared" si="2"/>
        <v/>
      </c>
      <c r="I37" s="38" t="str">
        <f t="shared" si="3"/>
        <v/>
      </c>
      <c r="J37" s="39">
        <f t="shared" si="4"/>
        <v>0</v>
      </c>
      <c r="N37" s="2"/>
      <c r="O37" s="13">
        <f t="shared" si="8"/>
        <v>0</v>
      </c>
      <c r="P37" s="12">
        <f t="shared" si="9"/>
        <v>2023</v>
      </c>
      <c r="Q37" s="12">
        <f t="shared" si="10"/>
        <v>7</v>
      </c>
      <c r="R37" s="12" t="str">
        <f t="shared" si="11"/>
        <v>2023/7</v>
      </c>
      <c r="S37" s="14">
        <f t="shared" si="12"/>
        <v>0</v>
      </c>
    </row>
    <row r="38" spans="2:19">
      <c r="B38" s="33">
        <v>45139</v>
      </c>
      <c r="C38" s="36"/>
      <c r="D38" s="37"/>
      <c r="E38" s="8"/>
      <c r="F38" s="5"/>
      <c r="G38" s="7"/>
      <c r="H38" s="126" t="str">
        <f t="shared" si="2"/>
        <v/>
      </c>
      <c r="I38" s="38" t="str">
        <f t="shared" si="3"/>
        <v/>
      </c>
      <c r="J38" s="39">
        <f t="shared" si="4"/>
        <v>0</v>
      </c>
      <c r="N38" s="2"/>
      <c r="O38" s="13">
        <f t="shared" si="8"/>
        <v>0</v>
      </c>
      <c r="P38" s="12">
        <f t="shared" si="9"/>
        <v>2023</v>
      </c>
      <c r="Q38" s="12">
        <f t="shared" si="10"/>
        <v>8</v>
      </c>
      <c r="R38" s="12" t="str">
        <f t="shared" si="11"/>
        <v>2023/8</v>
      </c>
      <c r="S38" s="14">
        <f t="shared" si="12"/>
        <v>0</v>
      </c>
    </row>
    <row r="39" spans="2:19">
      <c r="B39" s="33">
        <v>45170</v>
      </c>
      <c r="C39" s="36"/>
      <c r="D39" s="37"/>
      <c r="E39" s="8"/>
      <c r="F39" s="5"/>
      <c r="G39" s="7"/>
      <c r="H39" s="126" t="str">
        <f t="shared" si="2"/>
        <v/>
      </c>
      <c r="I39" s="38" t="str">
        <f t="shared" si="3"/>
        <v/>
      </c>
      <c r="J39" s="39">
        <f t="shared" si="4"/>
        <v>0</v>
      </c>
      <c r="N39" s="2"/>
      <c r="O39" s="13">
        <f t="shared" si="8"/>
        <v>0</v>
      </c>
      <c r="P39" s="12">
        <f t="shared" si="9"/>
        <v>2023</v>
      </c>
      <c r="Q39" s="12">
        <f t="shared" si="10"/>
        <v>9</v>
      </c>
      <c r="R39" s="12" t="str">
        <f t="shared" si="11"/>
        <v>2023/9</v>
      </c>
      <c r="S39" s="14">
        <f t="shared" si="12"/>
        <v>0</v>
      </c>
    </row>
    <row r="40" spans="2:19">
      <c r="B40" s="32">
        <v>45200</v>
      </c>
      <c r="C40" s="36"/>
      <c r="D40" s="37"/>
      <c r="E40" s="8"/>
      <c r="F40" s="5"/>
      <c r="G40" s="7"/>
      <c r="H40" s="126" t="str">
        <f t="shared" si="2"/>
        <v/>
      </c>
      <c r="I40" s="38" t="str">
        <f t="shared" si="3"/>
        <v/>
      </c>
      <c r="J40" s="39">
        <f t="shared" si="4"/>
        <v>0</v>
      </c>
      <c r="N40" s="2"/>
      <c r="O40" s="13">
        <f t="shared" si="8"/>
        <v>0</v>
      </c>
      <c r="P40" s="12">
        <f t="shared" si="9"/>
        <v>2023</v>
      </c>
      <c r="Q40" s="12">
        <f t="shared" si="10"/>
        <v>10</v>
      </c>
      <c r="R40" s="12" t="str">
        <f t="shared" si="11"/>
        <v>2023/10</v>
      </c>
      <c r="S40" s="14">
        <f t="shared" si="12"/>
        <v>0</v>
      </c>
    </row>
    <row r="41" spans="2:19">
      <c r="B41" s="33">
        <v>45231</v>
      </c>
      <c r="C41" s="36"/>
      <c r="D41" s="37"/>
      <c r="E41" s="8"/>
      <c r="F41" s="5"/>
      <c r="G41" s="7"/>
      <c r="H41" s="126" t="str">
        <f t="shared" si="2"/>
        <v/>
      </c>
      <c r="I41" s="38" t="str">
        <f t="shared" si="3"/>
        <v/>
      </c>
      <c r="J41" s="39">
        <f t="shared" si="4"/>
        <v>0</v>
      </c>
      <c r="N41" s="2"/>
      <c r="O41" s="13">
        <f t="shared" si="8"/>
        <v>0</v>
      </c>
      <c r="P41" s="12">
        <f t="shared" si="9"/>
        <v>2023</v>
      </c>
      <c r="Q41" s="12">
        <f t="shared" si="10"/>
        <v>11</v>
      </c>
      <c r="R41" s="12" t="str">
        <f t="shared" si="11"/>
        <v>2023/11</v>
      </c>
      <c r="S41" s="14">
        <f t="shared" si="12"/>
        <v>0</v>
      </c>
    </row>
    <row r="42" spans="2:19">
      <c r="B42" s="33">
        <v>45261</v>
      </c>
      <c r="C42" s="36"/>
      <c r="D42" s="37"/>
      <c r="E42" s="8"/>
      <c r="F42" s="5"/>
      <c r="G42" s="7"/>
      <c r="H42" s="126" t="str">
        <f t="shared" si="2"/>
        <v/>
      </c>
      <c r="I42" s="38" t="str">
        <f t="shared" si="3"/>
        <v/>
      </c>
      <c r="J42" s="39">
        <f t="shared" si="4"/>
        <v>0</v>
      </c>
      <c r="N42" s="2"/>
      <c r="O42" s="13">
        <f t="shared" si="8"/>
        <v>0</v>
      </c>
      <c r="P42" s="12">
        <f t="shared" si="9"/>
        <v>2023</v>
      </c>
      <c r="Q42" s="12">
        <f t="shared" si="10"/>
        <v>12</v>
      </c>
      <c r="R42" s="12" t="str">
        <f t="shared" si="11"/>
        <v>2023/12</v>
      </c>
      <c r="S42" s="14">
        <f t="shared" si="12"/>
        <v>0</v>
      </c>
    </row>
  </sheetData>
  <sheetProtection password="F0F4" sheet="1" objects="1" scenarios="1" formatCells="0" formatColumns="0" formatRows="0" insertRows="0" deleteColumns="0" deleteRows="0" sort="0"/>
  <mergeCells count="11">
    <mergeCell ref="L2:L3"/>
    <mergeCell ref="M2:M3"/>
    <mergeCell ref="I2:I3"/>
    <mergeCell ref="B2:B3"/>
    <mergeCell ref="D2:D3"/>
    <mergeCell ref="E2:E3"/>
    <mergeCell ref="H2:H3"/>
    <mergeCell ref="C2:C3"/>
    <mergeCell ref="G2:G3"/>
    <mergeCell ref="F2:F3"/>
    <mergeCell ref="J2:J3"/>
  </mergeCells>
  <conditionalFormatting sqref="I4:I42">
    <cfRule type="expression" dxfId="3" priority="3">
      <formula>$I4&gt;$D4</formula>
    </cfRule>
  </conditionalFormatting>
  <conditionalFormatting sqref="I4:I42">
    <cfRule type="expression" dxfId="2" priority="2">
      <formula>$I4&gt;$D4</formula>
    </cfRule>
  </conditionalFormatting>
  <conditionalFormatting sqref="I4:I42">
    <cfRule type="expression" dxfId="1" priority="1">
      <formula>$I4&gt;$D4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11"/>
  <sheetViews>
    <sheetView workbookViewId="0">
      <pane ySplit="5" topLeftCell="A160" activePane="bottomLeft" state="frozen"/>
      <selection pane="bottomLeft" activeCell="D185" sqref="D185:D189"/>
    </sheetView>
  </sheetViews>
  <sheetFormatPr baseColWidth="10" defaultRowHeight="15"/>
  <cols>
    <col min="1" max="1" width="37.28515625" style="3" bestFit="1" customWidth="1"/>
    <col min="2" max="2" width="13.42578125" style="3" customWidth="1"/>
    <col min="3" max="5" width="11.42578125" style="3"/>
    <col min="6" max="6" width="13.140625" style="11" bestFit="1" customWidth="1"/>
    <col min="7" max="7" width="13" style="11" bestFit="1" customWidth="1"/>
    <col min="8" max="9" width="12.5703125" style="11" bestFit="1" customWidth="1"/>
    <col min="10" max="11" width="11.42578125" style="11"/>
  </cols>
  <sheetData>
    <row r="1" spans="1:11" ht="15.75" thickBot="1">
      <c r="F1" s="48" t="s">
        <v>66</v>
      </c>
      <c r="G1" s="49" t="s">
        <v>64</v>
      </c>
      <c r="H1" s="49" t="s">
        <v>65</v>
      </c>
      <c r="I1" s="50" t="s">
        <v>44</v>
      </c>
      <c r="J1" s="51" t="str">
        <f>"&gt;="&amp;G2</f>
        <v>&gt;=32874</v>
      </c>
      <c r="K1" s="51" t="str">
        <f>"&lt;="&amp;H2</f>
        <v>&lt;=44227</v>
      </c>
    </row>
    <row r="2" spans="1:11">
      <c r="F2" s="18"/>
      <c r="G2" s="56">
        <v>32874</v>
      </c>
      <c r="H2" s="56">
        <v>44227</v>
      </c>
    </row>
    <row r="5" spans="1:11">
      <c r="A5" s="22"/>
      <c r="B5" s="22"/>
      <c r="C5" s="22"/>
      <c r="D5" s="22"/>
      <c r="E5" s="22"/>
      <c r="G5" s="52" t="s">
        <v>56</v>
      </c>
      <c r="H5" s="53" t="s">
        <v>67</v>
      </c>
      <c r="I5" s="53" t="s">
        <v>68</v>
      </c>
    </row>
    <row r="6" spans="1:11">
      <c r="A6" s="45" t="s">
        <v>18</v>
      </c>
      <c r="B6" s="233" t="s">
        <v>75</v>
      </c>
      <c r="C6" s="233"/>
      <c r="D6" s="233"/>
      <c r="E6" s="233"/>
      <c r="G6" s="54">
        <f>IF(A6="Plan",SUMIF('Control de pagos'!B:B,Descripción!B6,'Control de pagos'!D:D),"")</f>
        <v>168968.82000000007</v>
      </c>
      <c r="H6" s="54">
        <f>IF(G6&lt;&gt;"",IF($G$2="",SUMIFS('Control de pagos'!N:N,'Control de pagos'!B:B,Descripción!$B6,'Control de pagos'!I:I,Descripción!$I$1),SUMIFS('Control de pagos'!N:N,'Control de pagos'!B:B,Descripción!$B6,'Control de pagos'!I:I,Descripción!$J$1,'Control de pagos'!I:I,Descripción!$K$1)),"")</f>
        <v>100913.30000000005</v>
      </c>
      <c r="I6" s="55">
        <f>IF(G6="","",G6-H6)</f>
        <v>68055.520000000019</v>
      </c>
    </row>
    <row r="7" spans="1:11" ht="15.75" thickBot="1">
      <c r="A7" s="46" t="s">
        <v>57</v>
      </c>
      <c r="B7" s="47">
        <v>41451</v>
      </c>
      <c r="G7" s="54" t="str">
        <f>IF(A7="Plan",SUMIF('Control de pagos'!B:B,Descripción!B7,'Control de pagos'!D:D),"")</f>
        <v/>
      </c>
      <c r="H7" s="54" t="str">
        <f>IF(G7&lt;&gt;"",IF($G$2="",SUMIFS('Control de pagos'!N:N,'Control de pagos'!B:B,Descripción!$B7,'Control de pagos'!I:I,Descripción!$I$1),SUMIFS('Control de pagos'!N:N,'Control de pagos'!B:B,Descripción!$B7,'Control de pagos'!I:I,Descripción!$J$1,'Control de pagos'!I:I,Descripción!$K$1)),"")</f>
        <v/>
      </c>
      <c r="I7" s="55" t="str">
        <f t="shared" ref="I7:I19" si="0">IF(G7="","",G7-H7)</f>
        <v/>
      </c>
    </row>
    <row r="8" spans="1:11" ht="24.75" thickBot="1">
      <c r="A8" s="68" t="s">
        <v>45</v>
      </c>
      <c r="B8" s="68" t="s">
        <v>76</v>
      </c>
      <c r="G8" s="54" t="str">
        <f>IF(A8="Plan",SUMIF('Control de pagos'!B:B,Descripción!B8,'Control de pagos'!D:D),"")</f>
        <v/>
      </c>
      <c r="H8" s="54" t="str">
        <f>IF(G8&lt;&gt;"",IF($G$2="",SUMIFS('Control de pagos'!N:N,'Control de pagos'!B:B,Descripción!$B8,'Control de pagos'!I:I,Descripción!$I$1),SUMIFS('Control de pagos'!N:N,'Control de pagos'!B:B,Descripción!$B8,'Control de pagos'!I:I,Descripción!$J$1,'Control de pagos'!I:I,Descripción!$K$1)),"")</f>
        <v/>
      </c>
      <c r="I8" s="55" t="str">
        <f t="shared" si="0"/>
        <v/>
      </c>
    </row>
    <row r="9" spans="1:11" ht="15.75" thickBot="1">
      <c r="A9" s="68" t="s">
        <v>46</v>
      </c>
      <c r="B9" s="68" t="s">
        <v>77</v>
      </c>
      <c r="G9" s="54" t="str">
        <f>IF(A9="Plan",SUMIF('Control de pagos'!B:B,Descripción!B9,'Control de pagos'!D:D),"")</f>
        <v/>
      </c>
      <c r="H9" s="54" t="str">
        <f>IF(G9&lt;&gt;"",IF($G$2="",SUMIFS('Control de pagos'!N:N,'Control de pagos'!B:B,Descripción!$B9,'Control de pagos'!I:I,Descripción!$I$1),SUMIFS('Control de pagos'!N:N,'Control de pagos'!B:B,Descripción!$B9,'Control de pagos'!I:I,Descripción!$J$1,'Control de pagos'!I:I,Descripción!$K$1)),"")</f>
        <v/>
      </c>
      <c r="I9" s="55" t="str">
        <f t="shared" si="0"/>
        <v/>
      </c>
    </row>
    <row r="10" spans="1:11" ht="36.75" thickBot="1">
      <c r="A10" s="68" t="s">
        <v>47</v>
      </c>
      <c r="B10" s="68" t="s">
        <v>78</v>
      </c>
      <c r="G10" s="54" t="str">
        <f>IF(A10="Plan",SUMIF('Control de pagos'!B:B,Descripción!B10,'Control de pagos'!D:D),"")</f>
        <v/>
      </c>
      <c r="H10" s="54" t="str">
        <f>IF(G10&lt;&gt;"",IF($G$2="",SUMIFS('Control de pagos'!N:N,'Control de pagos'!B:B,Descripción!$B10,'Control de pagos'!I:I,Descripción!$I$1),SUMIFS('Control de pagos'!N:N,'Control de pagos'!B:B,Descripción!$B10,'Control de pagos'!I:I,Descripción!$J$1,'Control de pagos'!I:I,Descripción!$K$1)),"")</f>
        <v/>
      </c>
      <c r="I10" s="55" t="str">
        <f t="shared" si="0"/>
        <v/>
      </c>
    </row>
    <row r="11" spans="1:11" ht="15.75" thickBot="1">
      <c r="G11" s="54" t="str">
        <f>IF(A11="Plan",SUMIF('Control de pagos'!B:B,Descripción!B11,'Control de pagos'!D:D),"")</f>
        <v/>
      </c>
      <c r="H11" s="54" t="str">
        <f>IF(G11&lt;&gt;"",IF($G$2="",SUMIFS('Control de pagos'!N:N,'Control de pagos'!B:B,Descripción!$B11,'Control de pagos'!I:I,Descripción!$I$1),SUMIFS('Control de pagos'!N:N,'Control de pagos'!B:B,Descripción!$B11,'Control de pagos'!I:I,Descripción!$J$1,'Control de pagos'!I:I,Descripción!$K$1)),"")</f>
        <v/>
      </c>
      <c r="I11" s="55" t="str">
        <f t="shared" si="0"/>
        <v/>
      </c>
    </row>
    <row r="12" spans="1:11" ht="20.25" customHeight="1" thickBot="1">
      <c r="A12" s="238" t="s">
        <v>48</v>
      </c>
      <c r="B12" s="238" t="s">
        <v>49</v>
      </c>
      <c r="C12" s="238" t="s">
        <v>50</v>
      </c>
      <c r="D12" s="240" t="s">
        <v>51</v>
      </c>
      <c r="E12" s="241"/>
      <c r="G12" s="54" t="str">
        <f>IF(A12="Plan",SUMIF('Control de pagos'!B:B,Descripción!B12,'Control de pagos'!D:D),"")</f>
        <v/>
      </c>
      <c r="H12" s="54" t="str">
        <f>IF(G12&lt;&gt;"",IF($G$2="",SUMIFS('Control de pagos'!N:N,'Control de pagos'!B:B,Descripción!$B12,'Control de pagos'!I:I,Descripción!$I$1),SUMIFS('Control de pagos'!N:N,'Control de pagos'!B:B,Descripción!$B12,'Control de pagos'!I:I,Descripción!$J$1,'Control de pagos'!I:I,Descripción!$K$1)),"")</f>
        <v/>
      </c>
      <c r="I12" s="55" t="str">
        <f t="shared" si="0"/>
        <v/>
      </c>
    </row>
    <row r="13" spans="1:11" ht="15.75" thickBot="1">
      <c r="A13" s="239"/>
      <c r="B13" s="239"/>
      <c r="C13" s="239"/>
      <c r="D13" s="68" t="s">
        <v>52</v>
      </c>
      <c r="E13" s="68" t="s">
        <v>79</v>
      </c>
      <c r="G13" s="54" t="str">
        <f>IF(A13="Plan",SUMIF('Control de pagos'!B:B,Descripción!B13,'Control de pagos'!D:D),"")</f>
        <v/>
      </c>
      <c r="H13" s="54" t="str">
        <f>IF(G13&lt;&gt;"",IF($G$2="",SUMIFS('Control de pagos'!N:N,'Control de pagos'!B:B,Descripción!$B13,'Control de pagos'!I:I,Descripción!$I$1),SUMIFS('Control de pagos'!N:N,'Control de pagos'!B:B,Descripción!$B13,'Control de pagos'!I:I,Descripción!$J$1,'Control de pagos'!I:I,Descripción!$K$1)),"")</f>
        <v/>
      </c>
      <c r="I13" s="55" t="str">
        <f t="shared" si="0"/>
        <v/>
      </c>
    </row>
    <row r="14" spans="1:11" ht="15.75" thickBot="1">
      <c r="A14" s="69" t="s">
        <v>53</v>
      </c>
      <c r="B14" s="70">
        <v>25815.41</v>
      </c>
      <c r="C14" s="242">
        <v>120</v>
      </c>
      <c r="D14" s="245">
        <v>1.35E-2</v>
      </c>
      <c r="E14" s="245">
        <v>0</v>
      </c>
      <c r="G14" s="54" t="str">
        <f>IF(A14="Plan",SUMIF('Control de pagos'!B:B,Descripción!B14,'Control de pagos'!D:D),"")</f>
        <v/>
      </c>
      <c r="H14" s="54" t="str">
        <f>IF(G14&lt;&gt;"",IF($G$2="",SUMIFS('Control de pagos'!N:N,'Control de pagos'!B:B,Descripción!$B14,'Control de pagos'!I:I,Descripción!$I$1),SUMIFS('Control de pagos'!N:N,'Control de pagos'!B:B,Descripción!$B14,'Control de pagos'!I:I,Descripción!$J$1,'Control de pagos'!I:I,Descripción!$K$1)),"")</f>
        <v/>
      </c>
      <c r="I14" s="55" t="str">
        <f t="shared" si="0"/>
        <v/>
      </c>
    </row>
    <row r="15" spans="1:11" ht="15.75" thickBot="1">
      <c r="A15" s="69" t="s">
        <v>54</v>
      </c>
      <c r="B15" s="70">
        <v>143153.41</v>
      </c>
      <c r="C15" s="243"/>
      <c r="D15" s="246"/>
      <c r="E15" s="246"/>
      <c r="G15" s="54" t="str">
        <f>IF(A15="Plan",SUMIF('Control de pagos'!B:B,Descripción!B15,'Control de pagos'!D:D),"")</f>
        <v/>
      </c>
      <c r="H15" s="54" t="str">
        <f>IF(G15&lt;&gt;"",IF($G$2="",SUMIFS('Control de pagos'!N:N,'Control de pagos'!B:B,Descripción!$B15,'Control de pagos'!I:I,Descripción!$I$1),SUMIFS('Control de pagos'!N:N,'Control de pagos'!B:B,Descripción!$B15,'Control de pagos'!I:I,Descripción!$J$1,'Control de pagos'!I:I,Descripción!$K$1)),"")</f>
        <v/>
      </c>
      <c r="I15" s="55" t="str">
        <f t="shared" si="0"/>
        <v/>
      </c>
    </row>
    <row r="16" spans="1:11" ht="15.75" thickBot="1">
      <c r="A16" s="69" t="s">
        <v>55</v>
      </c>
      <c r="B16" s="70">
        <v>0</v>
      </c>
      <c r="C16" s="243"/>
      <c r="D16" s="246"/>
      <c r="E16" s="246"/>
      <c r="G16" s="54" t="str">
        <f>IF(A16="Plan",SUMIF('Control de pagos'!B:B,Descripción!B16,'Control de pagos'!D:D),"")</f>
        <v/>
      </c>
      <c r="H16" s="54" t="str">
        <f>IF(G16&lt;&gt;"",IF($G$2="",SUMIFS('Control de pagos'!N:N,'Control de pagos'!B:B,Descripción!$B16,'Control de pagos'!I:I,Descripción!$I$1),SUMIFS('Control de pagos'!N:N,'Control de pagos'!B:B,Descripción!$B16,'Control de pagos'!I:I,Descripción!$J$1,'Control de pagos'!I:I,Descripción!$K$1)),"")</f>
        <v/>
      </c>
      <c r="I16" s="55" t="str">
        <f t="shared" si="0"/>
        <v/>
      </c>
    </row>
    <row r="17" spans="1:9" ht="15.75" thickBot="1">
      <c r="A17" s="69" t="s">
        <v>56</v>
      </c>
      <c r="B17" s="71">
        <v>168968.82</v>
      </c>
      <c r="C17" s="243"/>
      <c r="D17" s="246"/>
      <c r="E17" s="246"/>
      <c r="G17" s="54" t="str">
        <f>IF(A17="Plan",SUMIF('Control de pagos'!B:B,Descripción!B17,'Control de pagos'!D:D),"")</f>
        <v/>
      </c>
      <c r="H17" s="54" t="str">
        <f>IF(G17&lt;&gt;"",IF($G$2="",SUMIFS('Control de pagos'!N:N,'Control de pagos'!B:B,Descripción!$B17,'Control de pagos'!I:I,Descripción!$I$1),SUMIFS('Control de pagos'!N:N,'Control de pagos'!B:B,Descripción!$B17,'Control de pagos'!I:I,Descripción!$J$1,'Control de pagos'!I:I,Descripción!$K$1)),"")</f>
        <v/>
      </c>
      <c r="I17" s="55" t="str">
        <f t="shared" si="0"/>
        <v/>
      </c>
    </row>
    <row r="18" spans="1:9" ht="15.75" thickBot="1">
      <c r="A18" s="72"/>
      <c r="B18" s="73"/>
      <c r="C18" s="244"/>
      <c r="D18" s="247"/>
      <c r="E18" s="247"/>
      <c r="G18" s="54" t="str">
        <f>IF(A18="Plan",SUMIF('Control de pagos'!B:B,Descripción!B18,'Control de pagos'!D:D),"")</f>
        <v/>
      </c>
      <c r="H18" s="54" t="str">
        <f>IF(G18&lt;&gt;"",IF($G$2="",SUMIFS('Control de pagos'!N:N,'Control de pagos'!B:B,Descripción!$B18,'Control de pagos'!I:I,Descripción!$I$1),SUMIFS('Control de pagos'!N:N,'Control de pagos'!B:B,Descripción!$B18,'Control de pagos'!I:I,Descripción!$J$1,'Control de pagos'!I:I,Descripción!$K$1)),"")</f>
        <v/>
      </c>
      <c r="I18" s="55" t="str">
        <f t="shared" si="0"/>
        <v/>
      </c>
    </row>
    <row r="19" spans="1:9">
      <c r="A19" s="45" t="s">
        <v>18</v>
      </c>
      <c r="B19" s="233" t="s">
        <v>98</v>
      </c>
      <c r="C19" s="233"/>
      <c r="D19" s="233"/>
      <c r="E19" s="233"/>
      <c r="G19" s="54">
        <f>IF(A19="Plan",SUMIF('Control de pagos'!B:B,Descripción!B19,'Control de pagos'!D:D),"")</f>
        <v>567975.03</v>
      </c>
      <c r="H19" s="54">
        <f>IF(G19&lt;&gt;"",IF($G$2="",SUMIFS('Control de pagos'!N:N,'Control de pagos'!B:B,Descripción!$B19,'Control de pagos'!I:I,Descripción!$I$1),SUMIFS('Control de pagos'!N:N,'Control de pagos'!B:B,Descripción!$B19,'Control de pagos'!I:I,Descripción!$J$1,'Control de pagos'!I:I,Descripción!$K$1)),"")</f>
        <v>465739.5</v>
      </c>
      <c r="I19" s="55">
        <f t="shared" si="0"/>
        <v>102235.53000000003</v>
      </c>
    </row>
    <row r="20" spans="1:9" ht="15.75" thickBot="1">
      <c r="A20" s="46" t="s">
        <v>57</v>
      </c>
      <c r="B20" s="47">
        <v>43903</v>
      </c>
      <c r="G20" s="54" t="str">
        <f>IF(A20="Plan",SUMIF('Control de pagos'!B:B,Descripción!B20,'Control de pagos'!D:D),"")</f>
        <v/>
      </c>
      <c r="H20" s="54" t="str">
        <f>IF(G20&lt;&gt;"",IF($G$2="",SUMIFS('Control de pagos'!N:N,'Control de pagos'!B:B,Descripción!$B20,'Control de pagos'!I:I,Descripción!$I$1),SUMIFS('Control de pagos'!N:N,'Control de pagos'!B:B,Descripción!$B20,'Control de pagos'!I:I,Descripción!$J$1,'Control de pagos'!I:I,Descripción!$K$1)),"")</f>
        <v/>
      </c>
      <c r="I20" s="55" t="str">
        <f t="shared" ref="I20:I83" si="1">IF(G20="","",G20-H20)</f>
        <v/>
      </c>
    </row>
    <row r="21" spans="1:9" ht="24.75" thickBot="1">
      <c r="A21" s="68" t="s">
        <v>45</v>
      </c>
      <c r="B21" s="68" t="s">
        <v>76</v>
      </c>
      <c r="G21" s="54" t="str">
        <f>IF(A21="Plan",SUMIF('Control de pagos'!B:B,Descripción!B21,'Control de pagos'!D:D),"")</f>
        <v/>
      </c>
      <c r="H21" s="54" t="str">
        <f>IF(G21&lt;&gt;"",IF($G$2="",SUMIFS('Control de pagos'!N:N,'Control de pagos'!B:B,Descripción!$B21,'Control de pagos'!I:I,Descripción!$I$1),SUMIFS('Control de pagos'!N:N,'Control de pagos'!B:B,Descripción!$B21,'Control de pagos'!I:I,Descripción!$J$1,'Control de pagos'!I:I,Descripción!$K$1)),"")</f>
        <v/>
      </c>
      <c r="I21" s="55" t="str">
        <f t="shared" si="1"/>
        <v/>
      </c>
    </row>
    <row r="22" spans="1:9" ht="15.75" thickBot="1">
      <c r="A22" s="68" t="s">
        <v>46</v>
      </c>
      <c r="B22" s="68" t="s">
        <v>77</v>
      </c>
      <c r="G22" s="54" t="str">
        <f>IF(A22="Plan",SUMIF('Control de pagos'!B:B,Descripción!B22,'Control de pagos'!D:D),"")</f>
        <v/>
      </c>
      <c r="H22" s="54" t="str">
        <f>IF(G22&lt;&gt;"",IF($G$2="",SUMIFS('Control de pagos'!N:N,'Control de pagos'!B:B,Descripción!$B22,'Control de pagos'!I:I,Descripción!$I$1),SUMIFS('Control de pagos'!N:N,'Control de pagos'!B:B,Descripción!$B22,'Control de pagos'!I:I,Descripción!$J$1,'Control de pagos'!I:I,Descripción!$K$1)),"")</f>
        <v/>
      </c>
      <c r="I22" s="55" t="str">
        <f t="shared" si="1"/>
        <v/>
      </c>
    </row>
    <row r="23" spans="1:9" ht="36.75" thickBot="1">
      <c r="A23" s="68" t="s">
        <v>47</v>
      </c>
      <c r="B23" s="68" t="s">
        <v>99</v>
      </c>
      <c r="G23" s="54" t="str">
        <f>IF(A23="Plan",SUMIF('Control de pagos'!B:B,Descripción!B23,'Control de pagos'!D:D),"")</f>
        <v/>
      </c>
      <c r="H23" s="54" t="str">
        <f>IF(G23&lt;&gt;"",IF($G$2="",SUMIFS('Control de pagos'!N:N,'Control de pagos'!B:B,Descripción!$B23,'Control de pagos'!I:I,Descripción!$I$1),SUMIFS('Control de pagos'!N:N,'Control de pagos'!B:B,Descripción!$B23,'Control de pagos'!I:I,Descripción!$J$1,'Control de pagos'!I:I,Descripción!$K$1)),"")</f>
        <v/>
      </c>
      <c r="I23" s="55" t="str">
        <f t="shared" si="1"/>
        <v/>
      </c>
    </row>
    <row r="24" spans="1:9" ht="15.75" thickBot="1">
      <c r="G24" s="54" t="str">
        <f>IF(A24="Plan",SUMIF('Control de pagos'!B:B,Descripción!B24,'Control de pagos'!D:D),"")</f>
        <v/>
      </c>
      <c r="H24" s="54" t="str">
        <f>IF(G24&lt;&gt;"",IF($G$2="",SUMIFS('Control de pagos'!N:N,'Control de pagos'!B:B,Descripción!$B24,'Control de pagos'!I:I,Descripción!$I$1),SUMIFS('Control de pagos'!N:N,'Control de pagos'!B:B,Descripción!$B24,'Control de pagos'!I:I,Descripción!$J$1,'Control de pagos'!I:I,Descripción!$K$1)),"")</f>
        <v/>
      </c>
      <c r="I24" s="55" t="str">
        <f t="shared" si="1"/>
        <v/>
      </c>
    </row>
    <row r="25" spans="1:9" ht="20.25" customHeight="1" thickBot="1">
      <c r="A25" s="238" t="s">
        <v>48</v>
      </c>
      <c r="B25" s="238" t="s">
        <v>49</v>
      </c>
      <c r="C25" s="238" t="s">
        <v>50</v>
      </c>
      <c r="D25" s="240" t="s">
        <v>51</v>
      </c>
      <c r="E25" s="241"/>
      <c r="G25" s="54" t="str">
        <f>IF(A25="Plan",SUMIF('Control de pagos'!B:B,Descripción!B25,'Control de pagos'!D:D),"")</f>
        <v/>
      </c>
      <c r="H25" s="54" t="str">
        <f>IF(G25&lt;&gt;"",IF($G$2="",SUMIFS('Control de pagos'!N:N,'Control de pagos'!B:B,Descripción!$B25,'Control de pagos'!I:I,Descripción!$I$1),SUMIFS('Control de pagos'!N:N,'Control de pagos'!B:B,Descripción!$B25,'Control de pagos'!I:I,Descripción!$J$1,'Control de pagos'!I:I,Descripción!$K$1)),"")</f>
        <v/>
      </c>
      <c r="I25" s="55" t="str">
        <f t="shared" si="1"/>
        <v/>
      </c>
    </row>
    <row r="26" spans="1:9" ht="15.75" thickBot="1">
      <c r="A26" s="239"/>
      <c r="B26" s="239"/>
      <c r="C26" s="239"/>
      <c r="D26" s="68" t="s">
        <v>52</v>
      </c>
      <c r="E26" s="68" t="s">
        <v>79</v>
      </c>
      <c r="G26" s="54" t="str">
        <f>IF(A26="Plan",SUMIF('Control de pagos'!B:B,Descripción!B26,'Control de pagos'!D:D),"")</f>
        <v/>
      </c>
      <c r="H26" s="54" t="str">
        <f>IF(G26&lt;&gt;"",IF($G$2="",SUMIFS('Control de pagos'!N:N,'Control de pagos'!B:B,Descripción!$B26,'Control de pagos'!I:I,Descripción!$I$1),SUMIFS('Control de pagos'!N:N,'Control de pagos'!B:B,Descripción!$B26,'Control de pagos'!I:I,Descripción!$J$1,'Control de pagos'!I:I,Descripción!$K$1)),"")</f>
        <v/>
      </c>
      <c r="I26" s="55" t="str">
        <f t="shared" si="1"/>
        <v/>
      </c>
    </row>
    <row r="27" spans="1:9" ht="15.75" thickBot="1">
      <c r="A27" s="69" t="s">
        <v>53</v>
      </c>
      <c r="B27" s="70">
        <v>567975.03</v>
      </c>
      <c r="C27" s="242">
        <v>12</v>
      </c>
      <c r="D27" s="245">
        <v>0.03</v>
      </c>
      <c r="E27" s="245">
        <v>0</v>
      </c>
      <c r="G27" s="54" t="str">
        <f>IF(A27="Plan",SUMIF('Control de pagos'!B:B,Descripción!B27,'Control de pagos'!D:D),"")</f>
        <v/>
      </c>
      <c r="H27" s="54" t="str">
        <f>IF(G27&lt;&gt;"",IF($G$2="",SUMIFS('Control de pagos'!N:N,'Control de pagos'!B:B,Descripción!$B27,'Control de pagos'!I:I,Descripción!$I$1),SUMIFS('Control de pagos'!N:N,'Control de pagos'!B:B,Descripción!$B27,'Control de pagos'!I:I,Descripción!$J$1,'Control de pagos'!I:I,Descripción!$K$1)),"")</f>
        <v/>
      </c>
      <c r="I27" s="55" t="str">
        <f t="shared" si="1"/>
        <v/>
      </c>
    </row>
    <row r="28" spans="1:9" ht="15.75" thickBot="1">
      <c r="A28" s="69" t="s">
        <v>54</v>
      </c>
      <c r="B28" s="70">
        <v>0</v>
      </c>
      <c r="C28" s="243"/>
      <c r="D28" s="246"/>
      <c r="E28" s="246"/>
      <c r="G28" s="54" t="str">
        <f>IF(A28="Plan",SUMIF('Control de pagos'!B:B,Descripción!B28,'Control de pagos'!D:D),"")</f>
        <v/>
      </c>
      <c r="H28" s="54" t="str">
        <f>IF(G28&lt;&gt;"",IF($G$2="",SUMIFS('Control de pagos'!N:N,'Control de pagos'!B:B,Descripción!$B28,'Control de pagos'!I:I,Descripción!$I$1),SUMIFS('Control de pagos'!N:N,'Control de pagos'!B:B,Descripción!$B28,'Control de pagos'!I:I,Descripción!$J$1,'Control de pagos'!I:I,Descripción!$K$1)),"")</f>
        <v/>
      </c>
      <c r="I28" s="55" t="str">
        <f t="shared" si="1"/>
        <v/>
      </c>
    </row>
    <row r="29" spans="1:9" ht="15.75" thickBot="1">
      <c r="A29" s="69" t="s">
        <v>55</v>
      </c>
      <c r="B29" s="70">
        <v>0</v>
      </c>
      <c r="C29" s="243"/>
      <c r="D29" s="246"/>
      <c r="E29" s="246"/>
      <c r="G29" s="54" t="str">
        <f>IF(A29="Plan",SUMIF('Control de pagos'!B:B,Descripción!B29,'Control de pagos'!D:D),"")</f>
        <v/>
      </c>
      <c r="H29" s="54" t="str">
        <f>IF(G29&lt;&gt;"",IF($G$2="",SUMIFS('Control de pagos'!N:N,'Control de pagos'!B:B,Descripción!$B29,'Control de pagos'!I:I,Descripción!$I$1),SUMIFS('Control de pagos'!N:N,'Control de pagos'!B:B,Descripción!$B29,'Control de pagos'!I:I,Descripción!$J$1,'Control de pagos'!I:I,Descripción!$K$1)),"")</f>
        <v/>
      </c>
      <c r="I29" s="55" t="str">
        <f t="shared" si="1"/>
        <v/>
      </c>
    </row>
    <row r="30" spans="1:9" ht="15.75" thickBot="1">
      <c r="A30" s="69" t="s">
        <v>56</v>
      </c>
      <c r="B30" s="71">
        <v>567975.03</v>
      </c>
      <c r="C30" s="243"/>
      <c r="D30" s="246"/>
      <c r="E30" s="246"/>
      <c r="G30" s="54" t="str">
        <f>IF(A30="Plan",SUMIF('Control de pagos'!B:B,Descripción!B30,'Control de pagos'!D:D),"")</f>
        <v/>
      </c>
      <c r="H30" s="54" t="str">
        <f>IF(G30&lt;&gt;"",IF($G$2="",SUMIFS('Control de pagos'!N:N,'Control de pagos'!B:B,Descripción!$B30,'Control de pagos'!I:I,Descripción!$I$1),SUMIFS('Control de pagos'!N:N,'Control de pagos'!B:B,Descripción!$B30,'Control de pagos'!I:I,Descripción!$J$1,'Control de pagos'!I:I,Descripción!$K$1)),"")</f>
        <v/>
      </c>
      <c r="I30" s="55" t="str">
        <f t="shared" si="1"/>
        <v/>
      </c>
    </row>
    <row r="31" spans="1:9" ht="15.75" thickBot="1">
      <c r="A31" s="72"/>
      <c r="B31" s="73"/>
      <c r="C31" s="244"/>
      <c r="D31" s="247"/>
      <c r="E31" s="247"/>
      <c r="G31" s="54" t="str">
        <f>IF(A31="Plan",SUMIF('Control de pagos'!B:B,Descripción!B31,'Control de pagos'!D:D),"")</f>
        <v/>
      </c>
      <c r="H31" s="54" t="str">
        <f>IF(G31&lt;&gt;"",IF($G$2="",SUMIFS('Control de pagos'!N:N,'Control de pagos'!B:B,Descripción!$B31,'Control de pagos'!I:I,Descripción!$I$1),SUMIFS('Control de pagos'!N:N,'Control de pagos'!B:B,Descripción!$B31,'Control de pagos'!I:I,Descripción!$J$1,'Control de pagos'!I:I,Descripción!$K$1)),"")</f>
        <v/>
      </c>
      <c r="I31" s="55" t="str">
        <f t="shared" si="1"/>
        <v/>
      </c>
    </row>
    <row r="32" spans="1:9">
      <c r="A32" s="45" t="s">
        <v>18</v>
      </c>
      <c r="B32" s="233" t="s">
        <v>109</v>
      </c>
      <c r="C32" s="233"/>
      <c r="D32" s="233"/>
      <c r="E32" s="233"/>
      <c r="G32" s="54">
        <f>IF(A32="Plan",SUMIF('Control de pagos'!B:B,Descripción!B32,'Control de pagos'!D:D),"")</f>
        <v>1906825.0400000047</v>
      </c>
      <c r="H32" s="54">
        <f>IF(G32&lt;&gt;"",IF($G$2="",SUMIFS('Control de pagos'!N:N,'Control de pagos'!B:B,Descripción!$B32,'Control de pagos'!I:I,Descripción!$I$1),SUMIFS('Control de pagos'!N:N,'Control de pagos'!B:B,Descripción!$B32,'Control de pagos'!I:I,Descripción!$J$1,'Control de pagos'!I:I,Descripción!$K$1)),"")</f>
        <v>160650.03999999998</v>
      </c>
      <c r="I32" s="55">
        <f t="shared" si="1"/>
        <v>1746175.0000000047</v>
      </c>
    </row>
    <row r="33" spans="1:9" ht="15.75" thickBot="1">
      <c r="A33" s="46" t="s">
        <v>57</v>
      </c>
      <c r="B33" s="47">
        <v>43903</v>
      </c>
      <c r="G33" s="54" t="str">
        <f>IF(A33="Plan",SUMIF('Control de pagos'!B:B,Descripción!B33,'Control de pagos'!D:D),"")</f>
        <v/>
      </c>
      <c r="H33" s="54" t="str">
        <f>IF(G33&lt;&gt;"",IF($G$2="",SUMIFS('Control de pagos'!N:N,'Control de pagos'!B:B,Descripción!$B33,'Control de pagos'!I:I,Descripción!$I$1),SUMIFS('Control de pagos'!N:N,'Control de pagos'!B:B,Descripción!$B33,'Control de pagos'!I:I,Descripción!$J$1,'Control de pagos'!I:I,Descripción!$K$1)),"")</f>
        <v/>
      </c>
      <c r="I33" s="55" t="str">
        <f t="shared" si="1"/>
        <v/>
      </c>
    </row>
    <row r="34" spans="1:9" ht="24.75" thickBot="1">
      <c r="A34" s="68" t="s">
        <v>45</v>
      </c>
      <c r="B34" s="68" t="s">
        <v>76</v>
      </c>
      <c r="G34" s="54" t="str">
        <f>IF(A34="Plan",SUMIF('Control de pagos'!B:B,Descripción!B34,'Control de pagos'!D:D),"")</f>
        <v/>
      </c>
      <c r="H34" s="54" t="str">
        <f>IF(G34&lt;&gt;"",IF($G$2="",SUMIFS('Control de pagos'!N:N,'Control de pagos'!B:B,Descripción!$B34,'Control de pagos'!I:I,Descripción!$I$1),SUMIFS('Control de pagos'!N:N,'Control de pagos'!B:B,Descripción!$B34,'Control de pagos'!I:I,Descripción!$J$1,'Control de pagos'!I:I,Descripción!$K$1)),"")</f>
        <v/>
      </c>
      <c r="I34" s="55" t="str">
        <f t="shared" si="1"/>
        <v/>
      </c>
    </row>
    <row r="35" spans="1:9" ht="15.75" thickBot="1">
      <c r="A35" s="68" t="s">
        <v>46</v>
      </c>
      <c r="B35" s="68" t="s">
        <v>77</v>
      </c>
      <c r="G35" s="54" t="str">
        <f>IF(A35="Plan",SUMIF('Control de pagos'!B:B,Descripción!B35,'Control de pagos'!D:D),"")</f>
        <v/>
      </c>
      <c r="H35" s="54" t="str">
        <f>IF(G35&lt;&gt;"",IF($G$2="",SUMIFS('Control de pagos'!N:N,'Control de pagos'!B:B,Descripción!$B35,'Control de pagos'!I:I,Descripción!$I$1),SUMIFS('Control de pagos'!N:N,'Control de pagos'!B:B,Descripción!$B35,'Control de pagos'!I:I,Descripción!$J$1,'Control de pagos'!I:I,Descripción!$K$1)),"")</f>
        <v/>
      </c>
      <c r="I35" s="55" t="str">
        <f t="shared" si="1"/>
        <v/>
      </c>
    </row>
    <row r="36" spans="1:9" ht="36.75" thickBot="1">
      <c r="A36" s="68" t="s">
        <v>47</v>
      </c>
      <c r="B36" s="68" t="s">
        <v>99</v>
      </c>
      <c r="G36" s="54" t="str">
        <f>IF(A36="Plan",SUMIF('Control de pagos'!B:B,Descripción!B36,'Control de pagos'!D:D),"")</f>
        <v/>
      </c>
      <c r="H36" s="54" t="str">
        <f>IF(G36&lt;&gt;"",IF($G$2="",SUMIFS('Control de pagos'!N:N,'Control de pagos'!B:B,Descripción!$B36,'Control de pagos'!I:I,Descripción!$I$1),SUMIFS('Control de pagos'!N:N,'Control de pagos'!B:B,Descripción!$B36,'Control de pagos'!I:I,Descripción!$J$1,'Control de pagos'!I:I,Descripción!$K$1)),"")</f>
        <v/>
      </c>
      <c r="I36" s="55" t="str">
        <f t="shared" si="1"/>
        <v/>
      </c>
    </row>
    <row r="37" spans="1:9" ht="15.75" thickBot="1">
      <c r="G37" s="54" t="str">
        <f>IF(A37="Plan",SUMIF('Control de pagos'!B:B,Descripción!B37,'Control de pagos'!D:D),"")</f>
        <v/>
      </c>
      <c r="H37" s="54" t="str">
        <f>IF(G37&lt;&gt;"",IF($G$2="",SUMIFS('Control de pagos'!N:N,'Control de pagos'!B:B,Descripción!$B37,'Control de pagos'!I:I,Descripción!$I$1),SUMIFS('Control de pagos'!N:N,'Control de pagos'!B:B,Descripción!$B37,'Control de pagos'!I:I,Descripción!$J$1,'Control de pagos'!I:I,Descripción!$K$1)),"")</f>
        <v/>
      </c>
      <c r="I37" s="55" t="str">
        <f t="shared" si="1"/>
        <v/>
      </c>
    </row>
    <row r="38" spans="1:9" ht="20.25" customHeight="1" thickBot="1">
      <c r="A38" s="238" t="s">
        <v>48</v>
      </c>
      <c r="B38" s="238" t="s">
        <v>49</v>
      </c>
      <c r="C38" s="238" t="s">
        <v>50</v>
      </c>
      <c r="D38" s="240" t="s">
        <v>51</v>
      </c>
      <c r="E38" s="241"/>
      <c r="G38" s="54" t="str">
        <f>IF(A38="Plan",SUMIF('Control de pagos'!B:B,Descripción!B38,'Control de pagos'!D:D),"")</f>
        <v/>
      </c>
      <c r="H38" s="54" t="str">
        <f>IF(G38&lt;&gt;"",IF($G$2="",SUMIFS('Control de pagos'!N:N,'Control de pagos'!B:B,Descripción!$B38,'Control de pagos'!I:I,Descripción!$I$1),SUMIFS('Control de pagos'!N:N,'Control de pagos'!B:B,Descripción!$B38,'Control de pagos'!I:I,Descripción!$J$1,'Control de pagos'!I:I,Descripción!$K$1)),"")</f>
        <v/>
      </c>
      <c r="I38" s="55" t="str">
        <f t="shared" si="1"/>
        <v/>
      </c>
    </row>
    <row r="39" spans="1:9" ht="15.75" thickBot="1">
      <c r="A39" s="239"/>
      <c r="B39" s="239"/>
      <c r="C39" s="239"/>
      <c r="D39" s="68" t="s">
        <v>52</v>
      </c>
      <c r="E39" s="68" t="s">
        <v>79</v>
      </c>
      <c r="G39" s="54" t="str">
        <f>IF(A39="Plan",SUMIF('Control de pagos'!B:B,Descripción!B39,'Control de pagos'!D:D),"")</f>
        <v/>
      </c>
      <c r="H39" s="54" t="str">
        <f>IF(G39&lt;&gt;"",IF($G$2="",SUMIFS('Control de pagos'!N:N,'Control de pagos'!B:B,Descripción!$B39,'Control de pagos'!I:I,Descripción!$I$1),SUMIFS('Control de pagos'!N:N,'Control de pagos'!B:B,Descripción!$B39,'Control de pagos'!I:I,Descripción!$J$1,'Control de pagos'!I:I,Descripción!$K$1)),"")</f>
        <v/>
      </c>
      <c r="I39" s="55" t="str">
        <f t="shared" si="1"/>
        <v/>
      </c>
    </row>
    <row r="40" spans="1:9" ht="15.75" thickBot="1">
      <c r="A40" s="69" t="s">
        <v>53</v>
      </c>
      <c r="B40" s="70">
        <v>1906825.04</v>
      </c>
      <c r="C40" s="242">
        <v>121</v>
      </c>
      <c r="D40" s="245">
        <v>0.03</v>
      </c>
      <c r="E40" s="245">
        <v>0</v>
      </c>
      <c r="G40" s="54" t="str">
        <f>IF(A40="Plan",SUMIF('Control de pagos'!B:B,Descripción!B40,'Control de pagos'!D:D),"")</f>
        <v/>
      </c>
      <c r="H40" s="54" t="str">
        <f>IF(G40&lt;&gt;"",IF($G$2="",SUMIFS('Control de pagos'!N:N,'Control de pagos'!B:B,Descripción!$B40,'Control de pagos'!I:I,Descripción!$I$1),SUMIFS('Control de pagos'!N:N,'Control de pagos'!B:B,Descripción!$B40,'Control de pagos'!I:I,Descripción!$J$1,'Control de pagos'!I:I,Descripción!$K$1)),"")</f>
        <v/>
      </c>
      <c r="I40" s="55" t="str">
        <f t="shared" si="1"/>
        <v/>
      </c>
    </row>
    <row r="41" spans="1:9" ht="15.75" thickBot="1">
      <c r="A41" s="69" t="s">
        <v>54</v>
      </c>
      <c r="B41" s="70">
        <v>0</v>
      </c>
      <c r="C41" s="243"/>
      <c r="D41" s="246"/>
      <c r="E41" s="246"/>
      <c r="G41" s="54" t="str">
        <f>IF(A41="Plan",SUMIF('Control de pagos'!B:B,Descripción!B41,'Control de pagos'!D:D),"")</f>
        <v/>
      </c>
      <c r="H41" s="54" t="str">
        <f>IF(G41&lt;&gt;"",IF($G$2="",SUMIFS('Control de pagos'!N:N,'Control de pagos'!B:B,Descripción!$B41,'Control de pagos'!I:I,Descripción!$I$1),SUMIFS('Control de pagos'!N:N,'Control de pagos'!B:B,Descripción!$B41,'Control de pagos'!I:I,Descripción!$J$1,'Control de pagos'!I:I,Descripción!$K$1)),"")</f>
        <v/>
      </c>
      <c r="I41" s="55" t="str">
        <f t="shared" si="1"/>
        <v/>
      </c>
    </row>
    <row r="42" spans="1:9" ht="15.75" thickBot="1">
      <c r="A42" s="69" t="s">
        <v>55</v>
      </c>
      <c r="B42" s="70">
        <v>0</v>
      </c>
      <c r="C42" s="243"/>
      <c r="D42" s="246"/>
      <c r="E42" s="246"/>
      <c r="G42" s="54" t="str">
        <f>IF(A42="Plan",SUMIF('Control de pagos'!B:B,Descripción!B42,'Control de pagos'!D:D),"")</f>
        <v/>
      </c>
      <c r="H42" s="54" t="str">
        <f>IF(G42&lt;&gt;"",IF($G$2="",SUMIFS('Control de pagos'!N:N,'Control de pagos'!B:B,Descripción!$B42,'Control de pagos'!I:I,Descripción!$I$1),SUMIFS('Control de pagos'!N:N,'Control de pagos'!B:B,Descripción!$B42,'Control de pagos'!I:I,Descripción!$J$1,'Control de pagos'!I:I,Descripción!$K$1)),"")</f>
        <v/>
      </c>
      <c r="I42" s="55" t="str">
        <f t="shared" si="1"/>
        <v/>
      </c>
    </row>
    <row r="43" spans="1:9" ht="15.75" thickBot="1">
      <c r="A43" s="69" t="s">
        <v>56</v>
      </c>
      <c r="B43" s="71">
        <v>1906825.04</v>
      </c>
      <c r="C43" s="243"/>
      <c r="D43" s="246"/>
      <c r="E43" s="246"/>
      <c r="G43" s="54" t="str">
        <f>IF(A43="Plan",SUMIF('Control de pagos'!B:B,Descripción!B43,'Control de pagos'!D:D),"")</f>
        <v/>
      </c>
      <c r="H43" s="54" t="str">
        <f>IF(G43&lt;&gt;"",IF($G$2="",SUMIFS('Control de pagos'!N:N,'Control de pagos'!B:B,Descripción!$B43,'Control de pagos'!I:I,Descripción!$I$1),SUMIFS('Control de pagos'!N:N,'Control de pagos'!B:B,Descripción!$B43,'Control de pagos'!I:I,Descripción!$J$1,'Control de pagos'!I:I,Descripción!$K$1)),"")</f>
        <v/>
      </c>
      <c r="I43" s="55" t="str">
        <f t="shared" si="1"/>
        <v/>
      </c>
    </row>
    <row r="44" spans="1:9" ht="15.75" thickBot="1">
      <c r="A44" s="72"/>
      <c r="B44" s="73"/>
      <c r="C44" s="244"/>
      <c r="D44" s="247"/>
      <c r="E44" s="247"/>
      <c r="G44" s="54" t="str">
        <f>IF(A44="Plan",SUMIF('Control de pagos'!B:B,Descripción!B44,'Control de pagos'!D:D),"")</f>
        <v/>
      </c>
      <c r="H44" s="54" t="str">
        <f>IF(G44&lt;&gt;"",IF($G$2="",SUMIFS('Control de pagos'!N:N,'Control de pagos'!B:B,Descripción!$B44,'Control de pagos'!I:I,Descripción!$I$1),SUMIFS('Control de pagos'!N:N,'Control de pagos'!B:B,Descripción!$B44,'Control de pagos'!I:I,Descripción!$J$1,'Control de pagos'!I:I,Descripción!$K$1)),"")</f>
        <v/>
      </c>
      <c r="I44" s="55" t="str">
        <f t="shared" si="1"/>
        <v/>
      </c>
    </row>
    <row r="45" spans="1:9">
      <c r="A45" s="45" t="s">
        <v>18</v>
      </c>
      <c r="B45" s="233" t="s">
        <v>117</v>
      </c>
      <c r="C45" s="233"/>
      <c r="D45" s="233"/>
      <c r="E45" s="233"/>
      <c r="G45" s="54">
        <f>IF(A45="Plan",SUMIF('Control de pagos'!B:B,Descripción!B45,'Control de pagos'!D:D),"")</f>
        <v>6659624.090000011</v>
      </c>
      <c r="H45" s="54">
        <f>IF(G45&lt;&gt;"",IF($G$2="",SUMIFS('Control de pagos'!N:N,'Control de pagos'!B:B,Descripción!$B45,'Control de pagos'!I:I,Descripción!$I$1),SUMIFS('Control de pagos'!N:N,'Control de pagos'!B:B,Descripción!$B45,'Control de pagos'!I:I,Descripción!$J$1,'Control de pagos'!I:I,Descripción!$K$1)),"")</f>
        <v>451189.5400000001</v>
      </c>
      <c r="I45" s="55">
        <f t="shared" si="1"/>
        <v>6208434.550000011</v>
      </c>
    </row>
    <row r="46" spans="1:9" ht="15.75" thickBot="1">
      <c r="A46" s="46" t="s">
        <v>57</v>
      </c>
      <c r="B46" s="47">
        <v>43920</v>
      </c>
      <c r="G46" s="54" t="str">
        <f>IF(A46="Plan",SUMIF('Control de pagos'!B:B,Descripción!B46,'Control de pagos'!D:D),"")</f>
        <v/>
      </c>
      <c r="H46" s="54" t="str">
        <f>IF(G46&lt;&gt;"",IF($G$2="",SUMIFS('Control de pagos'!N:N,'Control de pagos'!B:B,Descripción!$B46,'Control de pagos'!I:I,Descripción!$I$1),SUMIFS('Control de pagos'!N:N,'Control de pagos'!B:B,Descripción!$B46,'Control de pagos'!I:I,Descripción!$J$1,'Control de pagos'!I:I,Descripción!$K$1)),"")</f>
        <v/>
      </c>
      <c r="I46" s="55" t="str">
        <f t="shared" si="1"/>
        <v/>
      </c>
    </row>
    <row r="47" spans="1:9" ht="24.75" thickBot="1">
      <c r="A47" s="68" t="s">
        <v>45</v>
      </c>
      <c r="B47" s="68" t="s">
        <v>76</v>
      </c>
      <c r="G47" s="54" t="str">
        <f>IF(A47="Plan",SUMIF('Control de pagos'!B:B,Descripción!B47,'Control de pagos'!D:D),"")</f>
        <v/>
      </c>
      <c r="H47" s="54" t="str">
        <f>IF(G47&lt;&gt;"",IF($G$2="",SUMIFS('Control de pagos'!N:N,'Control de pagos'!B:B,Descripción!$B47,'Control de pagos'!I:I,Descripción!$I$1),SUMIFS('Control de pagos'!N:N,'Control de pagos'!B:B,Descripción!$B47,'Control de pagos'!I:I,Descripción!$J$1,'Control de pagos'!I:I,Descripción!$K$1)),"")</f>
        <v/>
      </c>
      <c r="I47" s="55" t="str">
        <f t="shared" si="1"/>
        <v/>
      </c>
    </row>
    <row r="48" spans="1:9" ht="15.75" thickBot="1">
      <c r="A48" s="68" t="s">
        <v>46</v>
      </c>
      <c r="B48" s="68" t="s">
        <v>77</v>
      </c>
      <c r="G48" s="54" t="str">
        <f>IF(A48="Plan",SUMIF('Control de pagos'!B:B,Descripción!B48,'Control de pagos'!D:D),"")</f>
        <v/>
      </c>
      <c r="H48" s="54" t="str">
        <f>IF(G48&lt;&gt;"",IF($G$2="",SUMIFS('Control de pagos'!N:N,'Control de pagos'!B:B,Descripción!$B48,'Control de pagos'!I:I,Descripción!$I$1),SUMIFS('Control de pagos'!N:N,'Control de pagos'!B:B,Descripción!$B48,'Control de pagos'!I:I,Descripción!$J$1,'Control de pagos'!I:I,Descripción!$K$1)),"")</f>
        <v/>
      </c>
      <c r="I48" s="55" t="str">
        <f t="shared" si="1"/>
        <v/>
      </c>
    </row>
    <row r="49" spans="1:9" ht="36.75" thickBot="1">
      <c r="A49" s="68" t="s">
        <v>47</v>
      </c>
      <c r="B49" s="68" t="s">
        <v>99</v>
      </c>
      <c r="G49" s="54" t="str">
        <f>IF(A49="Plan",SUMIF('Control de pagos'!B:B,Descripción!B49,'Control de pagos'!D:D),"")</f>
        <v/>
      </c>
      <c r="H49" s="54" t="str">
        <f>IF(G49&lt;&gt;"",IF($G$2="",SUMIFS('Control de pagos'!N:N,'Control de pagos'!B:B,Descripción!$B49,'Control de pagos'!I:I,Descripción!$I$1),SUMIFS('Control de pagos'!N:N,'Control de pagos'!B:B,Descripción!$B49,'Control de pagos'!I:I,Descripción!$J$1,'Control de pagos'!I:I,Descripción!$K$1)),"")</f>
        <v/>
      </c>
      <c r="I49" s="55" t="str">
        <f t="shared" si="1"/>
        <v/>
      </c>
    </row>
    <row r="50" spans="1:9" ht="15.75" thickBot="1">
      <c r="G50" s="54" t="str">
        <f>IF(A50="Plan",SUMIF('Control de pagos'!B:B,Descripción!B50,'Control de pagos'!D:D),"")</f>
        <v/>
      </c>
      <c r="H50" s="54" t="str">
        <f>IF(G50&lt;&gt;"",IF($G$2="",SUMIFS('Control de pagos'!N:N,'Control de pagos'!B:B,Descripción!$B50,'Control de pagos'!I:I,Descripción!$I$1),SUMIFS('Control de pagos'!N:N,'Control de pagos'!B:B,Descripción!$B50,'Control de pagos'!I:I,Descripción!$J$1,'Control de pagos'!I:I,Descripción!$K$1)),"")</f>
        <v/>
      </c>
      <c r="I50" s="55" t="str">
        <f t="shared" si="1"/>
        <v/>
      </c>
    </row>
    <row r="51" spans="1:9" ht="20.25" customHeight="1" thickBot="1">
      <c r="A51" s="238" t="s">
        <v>48</v>
      </c>
      <c r="B51" s="238" t="s">
        <v>49</v>
      </c>
      <c r="C51" s="238" t="s">
        <v>50</v>
      </c>
      <c r="D51" s="240" t="s">
        <v>51</v>
      </c>
      <c r="E51" s="241"/>
      <c r="G51" s="54" t="str">
        <f>IF(A51="Plan",SUMIF('Control de pagos'!B:B,Descripción!B51,'Control de pagos'!D:D),"")</f>
        <v/>
      </c>
      <c r="H51" s="54" t="str">
        <f>IF(G51&lt;&gt;"",IF($G$2="",SUMIFS('Control de pagos'!N:N,'Control de pagos'!B:B,Descripción!$B51,'Control de pagos'!I:I,Descripción!$I$1),SUMIFS('Control de pagos'!N:N,'Control de pagos'!B:B,Descripción!$B51,'Control de pagos'!I:I,Descripción!$J$1,'Control de pagos'!I:I,Descripción!$K$1)),"")</f>
        <v/>
      </c>
      <c r="I51" s="55" t="str">
        <f t="shared" si="1"/>
        <v/>
      </c>
    </row>
    <row r="52" spans="1:9" ht="15.75" thickBot="1">
      <c r="A52" s="239"/>
      <c r="B52" s="239"/>
      <c r="C52" s="239"/>
      <c r="D52" s="68" t="s">
        <v>52</v>
      </c>
      <c r="E52" s="68" t="s">
        <v>79</v>
      </c>
      <c r="G52" s="54" t="str">
        <f>IF(A52="Plan",SUMIF('Control de pagos'!B:B,Descripción!B52,'Control de pagos'!D:D),"")</f>
        <v/>
      </c>
      <c r="H52" s="54" t="str">
        <f>IF(G52&lt;&gt;"",IF($G$2="",SUMIFS('Control de pagos'!N:N,'Control de pagos'!B:B,Descripción!$B52,'Control de pagos'!I:I,Descripción!$I$1),SUMIFS('Control de pagos'!N:N,'Control de pagos'!B:B,Descripción!$B52,'Control de pagos'!I:I,Descripción!$J$1,'Control de pagos'!I:I,Descripción!$K$1)),"")</f>
        <v/>
      </c>
      <c r="I52" s="55" t="str">
        <f t="shared" si="1"/>
        <v/>
      </c>
    </row>
    <row r="53" spans="1:9" ht="15.75" thickBot="1">
      <c r="A53" s="69" t="s">
        <v>53</v>
      </c>
      <c r="B53" s="70">
        <v>6659624.0899999999</v>
      </c>
      <c r="C53" s="242">
        <v>121</v>
      </c>
      <c r="D53" s="245">
        <v>0.03</v>
      </c>
      <c r="E53" s="245">
        <v>0</v>
      </c>
      <c r="G53" s="54" t="str">
        <f>IF(A53="Plan",SUMIF('Control de pagos'!B:B,Descripción!B53,'Control de pagos'!D:D),"")</f>
        <v/>
      </c>
      <c r="H53" s="54" t="str">
        <f>IF(G53&lt;&gt;"",IF($G$2="",SUMIFS('Control de pagos'!N:N,'Control de pagos'!B:B,Descripción!$B53,'Control de pagos'!I:I,Descripción!$I$1),SUMIFS('Control de pagos'!N:N,'Control de pagos'!B:B,Descripción!$B53,'Control de pagos'!I:I,Descripción!$J$1,'Control de pagos'!I:I,Descripción!$K$1)),"")</f>
        <v/>
      </c>
      <c r="I53" s="55" t="str">
        <f t="shared" si="1"/>
        <v/>
      </c>
    </row>
    <row r="54" spans="1:9" ht="15.75" thickBot="1">
      <c r="A54" s="69" t="s">
        <v>54</v>
      </c>
      <c r="B54" s="70">
        <v>0</v>
      </c>
      <c r="C54" s="243"/>
      <c r="D54" s="246"/>
      <c r="E54" s="246"/>
      <c r="G54" s="54" t="str">
        <f>IF(A54="Plan",SUMIF('Control de pagos'!B:B,Descripción!B54,'Control de pagos'!D:D),"")</f>
        <v/>
      </c>
      <c r="H54" s="54" t="str">
        <f>IF(G54&lt;&gt;"",IF($G$2="",SUMIFS('Control de pagos'!N:N,'Control de pagos'!B:B,Descripción!$B54,'Control de pagos'!I:I,Descripción!$I$1),SUMIFS('Control de pagos'!N:N,'Control de pagos'!B:B,Descripción!$B54,'Control de pagos'!I:I,Descripción!$J$1,'Control de pagos'!I:I,Descripción!$K$1)),"")</f>
        <v/>
      </c>
      <c r="I54" s="55" t="str">
        <f t="shared" si="1"/>
        <v/>
      </c>
    </row>
    <row r="55" spans="1:9" ht="15.75" thickBot="1">
      <c r="A55" s="69" t="s">
        <v>55</v>
      </c>
      <c r="B55" s="70">
        <v>0</v>
      </c>
      <c r="C55" s="243"/>
      <c r="D55" s="246"/>
      <c r="E55" s="246"/>
      <c r="G55" s="54" t="str">
        <f>IF(A55="Plan",SUMIF('Control de pagos'!B:B,Descripción!B55,'Control de pagos'!D:D),"")</f>
        <v/>
      </c>
      <c r="H55" s="54" t="str">
        <f>IF(G55&lt;&gt;"",IF($G$2="",SUMIFS('Control de pagos'!N:N,'Control de pagos'!B:B,Descripción!$B55,'Control de pagos'!I:I,Descripción!$I$1),SUMIFS('Control de pagos'!N:N,'Control de pagos'!B:B,Descripción!$B55,'Control de pagos'!I:I,Descripción!$J$1,'Control de pagos'!I:I,Descripción!$K$1)),"")</f>
        <v/>
      </c>
      <c r="I55" s="55" t="str">
        <f t="shared" si="1"/>
        <v/>
      </c>
    </row>
    <row r="56" spans="1:9" ht="15.75" thickBot="1">
      <c r="A56" s="69" t="s">
        <v>56</v>
      </c>
      <c r="B56" s="71">
        <v>6659624.0899999999</v>
      </c>
      <c r="C56" s="243"/>
      <c r="D56" s="246"/>
      <c r="E56" s="246"/>
      <c r="G56" s="54" t="str">
        <f>IF(A56="Plan",SUMIF('Control de pagos'!B:B,Descripción!B56,'Control de pagos'!D:D),"")</f>
        <v/>
      </c>
      <c r="H56" s="54" t="str">
        <f>IF(G56&lt;&gt;"",IF($G$2="",SUMIFS('Control de pagos'!N:N,'Control de pagos'!B:B,Descripción!$B56,'Control de pagos'!I:I,Descripción!$I$1),SUMIFS('Control de pagos'!N:N,'Control de pagos'!B:B,Descripción!$B56,'Control de pagos'!I:I,Descripción!$J$1,'Control de pagos'!I:I,Descripción!$K$1)),"")</f>
        <v/>
      </c>
      <c r="I56" s="55" t="str">
        <f t="shared" si="1"/>
        <v/>
      </c>
    </row>
    <row r="57" spans="1:9" ht="15.75" thickBot="1">
      <c r="A57" s="72"/>
      <c r="B57" s="73"/>
      <c r="C57" s="244"/>
      <c r="D57" s="247"/>
      <c r="E57" s="247"/>
      <c r="G57" s="54" t="str">
        <f>IF(A57="Plan",SUMIF('Control de pagos'!B:B,Descripción!B57,'Control de pagos'!D:D),"")</f>
        <v/>
      </c>
      <c r="H57" s="54" t="str">
        <f>IF(G57&lt;&gt;"",IF($G$2="",SUMIFS('Control de pagos'!N:N,'Control de pagos'!B:B,Descripción!$B57,'Control de pagos'!I:I,Descripción!$I$1),SUMIFS('Control de pagos'!N:N,'Control de pagos'!B:B,Descripción!$B57,'Control de pagos'!I:I,Descripción!$J$1,'Control de pagos'!I:I,Descripción!$K$1)),"")</f>
        <v/>
      </c>
      <c r="I57" s="55" t="str">
        <f t="shared" si="1"/>
        <v/>
      </c>
    </row>
    <row r="58" spans="1:9">
      <c r="A58" s="45" t="s">
        <v>18</v>
      </c>
      <c r="B58" s="233" t="s">
        <v>134</v>
      </c>
      <c r="C58" s="233"/>
      <c r="D58" s="233"/>
      <c r="E58" s="233"/>
      <c r="G58" s="54">
        <f>IF(A58="Plan",SUMIF('Control de pagos'!B:B,Descripción!B58,'Control de pagos'!D:D),"")</f>
        <v>4593449.0200000107</v>
      </c>
      <c r="H58" s="54">
        <f>IF(G58&lt;&gt;"",IF($G$2="",SUMIFS('Control de pagos'!N:N,'Control de pagos'!B:B,Descripción!$B58,'Control de pagos'!I:I,Descripción!$I$1),SUMIFS('Control de pagos'!N:N,'Control de pagos'!B:B,Descripción!$B58,'Control de pagos'!I:I,Descripción!$J$1,'Control de pagos'!I:I,Descripción!$K$1)),"")</f>
        <v>311206.14</v>
      </c>
      <c r="I58" s="55">
        <f t="shared" si="1"/>
        <v>4282242.8800000111</v>
      </c>
    </row>
    <row r="59" spans="1:9" ht="15.75" thickBot="1">
      <c r="A59" s="46" t="s">
        <v>57</v>
      </c>
      <c r="B59" s="47">
        <v>43980</v>
      </c>
      <c r="G59" s="54" t="str">
        <f>IF(A59="Plan",SUMIF('Control de pagos'!B:B,Descripción!B59,'Control de pagos'!D:D),"")</f>
        <v/>
      </c>
      <c r="H59" s="54" t="str">
        <f>IF(G59&lt;&gt;"",IF($G$2="",SUMIFS('Control de pagos'!N:N,'Control de pagos'!B:B,Descripción!$B59,'Control de pagos'!I:I,Descripción!$I$1),SUMIFS('Control de pagos'!N:N,'Control de pagos'!B:B,Descripción!$B59,'Control de pagos'!I:I,Descripción!$J$1,'Control de pagos'!I:I,Descripción!$K$1)),"")</f>
        <v/>
      </c>
      <c r="I59" s="55" t="str">
        <f t="shared" si="1"/>
        <v/>
      </c>
    </row>
    <row r="60" spans="1:9" ht="24.75" thickBot="1">
      <c r="A60" s="68" t="s">
        <v>45</v>
      </c>
      <c r="B60" s="68" t="s">
        <v>76</v>
      </c>
      <c r="G60" s="54" t="str">
        <f>IF(A60="Plan",SUMIF('Control de pagos'!B:B,Descripción!B60,'Control de pagos'!D:D),"")</f>
        <v/>
      </c>
      <c r="H60" s="54" t="str">
        <f>IF(G60&lt;&gt;"",IF($G$2="",SUMIFS('Control de pagos'!N:N,'Control de pagos'!B:B,Descripción!$B60,'Control de pagos'!I:I,Descripción!$I$1),SUMIFS('Control de pagos'!N:N,'Control de pagos'!B:B,Descripción!$B60,'Control de pagos'!I:I,Descripción!$J$1,'Control de pagos'!I:I,Descripción!$K$1)),"")</f>
        <v/>
      </c>
      <c r="I60" s="55" t="str">
        <f t="shared" si="1"/>
        <v/>
      </c>
    </row>
    <row r="61" spans="1:9" ht="15.75" thickBot="1">
      <c r="A61" s="68" t="s">
        <v>46</v>
      </c>
      <c r="B61" s="68" t="s">
        <v>77</v>
      </c>
      <c r="G61" s="54" t="str">
        <f>IF(A61="Plan",SUMIF('Control de pagos'!B:B,Descripción!B61,'Control de pagos'!D:D),"")</f>
        <v/>
      </c>
      <c r="H61" s="54" t="str">
        <f>IF(G61&lt;&gt;"",IF($G$2="",SUMIFS('Control de pagos'!N:N,'Control de pagos'!B:B,Descripción!$B61,'Control de pagos'!I:I,Descripción!$I$1),SUMIFS('Control de pagos'!N:N,'Control de pagos'!B:B,Descripción!$B61,'Control de pagos'!I:I,Descripción!$J$1,'Control de pagos'!I:I,Descripción!$K$1)),"")</f>
        <v/>
      </c>
      <c r="I61" s="55" t="str">
        <f t="shared" si="1"/>
        <v/>
      </c>
    </row>
    <row r="62" spans="1:9" ht="36.75" thickBot="1">
      <c r="A62" s="68" t="s">
        <v>47</v>
      </c>
      <c r="B62" s="68" t="s">
        <v>99</v>
      </c>
      <c r="G62" s="54" t="str">
        <f>IF(A62="Plan",SUMIF('Control de pagos'!B:B,Descripción!B62,'Control de pagos'!D:D),"")</f>
        <v/>
      </c>
      <c r="H62" s="54" t="str">
        <f>IF(G62&lt;&gt;"",IF($G$2="",SUMIFS('Control de pagos'!N:N,'Control de pagos'!B:B,Descripción!$B62,'Control de pagos'!I:I,Descripción!$I$1),SUMIFS('Control de pagos'!N:N,'Control de pagos'!B:B,Descripción!$B62,'Control de pagos'!I:I,Descripción!$J$1,'Control de pagos'!I:I,Descripción!$K$1)),"")</f>
        <v/>
      </c>
      <c r="I62" s="55" t="str">
        <f t="shared" si="1"/>
        <v/>
      </c>
    </row>
    <row r="63" spans="1:9" ht="15.75" thickBot="1">
      <c r="G63" s="54" t="str">
        <f>IF(A63="Plan",SUMIF('Control de pagos'!B:B,Descripción!B63,'Control de pagos'!D:D),"")</f>
        <v/>
      </c>
      <c r="H63" s="54" t="str">
        <f>IF(G63&lt;&gt;"",IF($G$2="",SUMIFS('Control de pagos'!N:N,'Control de pagos'!B:B,Descripción!$B63,'Control de pagos'!I:I,Descripción!$I$1),SUMIFS('Control de pagos'!N:N,'Control de pagos'!B:B,Descripción!$B63,'Control de pagos'!I:I,Descripción!$J$1,'Control de pagos'!I:I,Descripción!$K$1)),"")</f>
        <v/>
      </c>
      <c r="I63" s="55" t="str">
        <f t="shared" si="1"/>
        <v/>
      </c>
    </row>
    <row r="64" spans="1:9" ht="20.25" customHeight="1" thickBot="1">
      <c r="A64" s="238" t="s">
        <v>48</v>
      </c>
      <c r="B64" s="238" t="s">
        <v>49</v>
      </c>
      <c r="C64" s="238" t="s">
        <v>50</v>
      </c>
      <c r="D64" s="240" t="s">
        <v>51</v>
      </c>
      <c r="E64" s="241"/>
      <c r="G64" s="54" t="str">
        <f>IF(A64="Plan",SUMIF('Control de pagos'!B:B,Descripción!B64,'Control de pagos'!D:D),"")</f>
        <v/>
      </c>
      <c r="H64" s="54" t="str">
        <f>IF(G64&lt;&gt;"",IF($G$2="",SUMIFS('Control de pagos'!N:N,'Control de pagos'!B:B,Descripción!$B64,'Control de pagos'!I:I,Descripción!$I$1),SUMIFS('Control de pagos'!N:N,'Control de pagos'!B:B,Descripción!$B64,'Control de pagos'!I:I,Descripción!$J$1,'Control de pagos'!I:I,Descripción!$K$1)),"")</f>
        <v/>
      </c>
      <c r="I64" s="55" t="str">
        <f t="shared" si="1"/>
        <v/>
      </c>
    </row>
    <row r="65" spans="1:9" ht="15.75" thickBot="1">
      <c r="A65" s="239"/>
      <c r="B65" s="239"/>
      <c r="C65" s="239"/>
      <c r="D65" s="68" t="s">
        <v>52</v>
      </c>
      <c r="E65" s="68" t="s">
        <v>79</v>
      </c>
      <c r="G65" s="54" t="str">
        <f>IF(A65="Plan",SUMIF('Control de pagos'!B:B,Descripción!B65,'Control de pagos'!D:D),"")</f>
        <v/>
      </c>
      <c r="H65" s="54" t="str">
        <f>IF(G65&lt;&gt;"",IF($G$2="",SUMIFS('Control de pagos'!N:N,'Control de pagos'!B:B,Descripción!$B65,'Control de pagos'!I:I,Descripción!$I$1),SUMIFS('Control de pagos'!N:N,'Control de pagos'!B:B,Descripción!$B65,'Control de pagos'!I:I,Descripción!$J$1,'Control de pagos'!I:I,Descripción!$K$1)),"")</f>
        <v/>
      </c>
      <c r="I65" s="55" t="str">
        <f t="shared" si="1"/>
        <v/>
      </c>
    </row>
    <row r="66" spans="1:9" ht="15.75" thickBot="1">
      <c r="A66" s="69" t="s">
        <v>53</v>
      </c>
      <c r="B66" s="70">
        <v>4593449.0199999996</v>
      </c>
      <c r="C66" s="242">
        <v>121</v>
      </c>
      <c r="D66" s="245">
        <v>0.03</v>
      </c>
      <c r="E66" s="245">
        <v>0</v>
      </c>
      <c r="G66" s="54" t="str">
        <f>IF(A66="Plan",SUMIF('Control de pagos'!B:B,Descripción!B66,'Control de pagos'!D:D),"")</f>
        <v/>
      </c>
      <c r="H66" s="54" t="str">
        <f>IF(G66&lt;&gt;"",IF($G$2="",SUMIFS('Control de pagos'!N:N,'Control de pagos'!B:B,Descripción!$B66,'Control de pagos'!I:I,Descripción!$I$1),SUMIFS('Control de pagos'!N:N,'Control de pagos'!B:B,Descripción!$B66,'Control de pagos'!I:I,Descripción!$J$1,'Control de pagos'!I:I,Descripción!$K$1)),"")</f>
        <v/>
      </c>
      <c r="I66" s="55" t="str">
        <f t="shared" si="1"/>
        <v/>
      </c>
    </row>
    <row r="67" spans="1:9" ht="15.75" thickBot="1">
      <c r="A67" s="69" t="s">
        <v>54</v>
      </c>
      <c r="B67" s="70">
        <v>0</v>
      </c>
      <c r="C67" s="243"/>
      <c r="D67" s="246"/>
      <c r="E67" s="246"/>
      <c r="G67" s="54" t="str">
        <f>IF(A67="Plan",SUMIF('Control de pagos'!B:B,Descripción!B67,'Control de pagos'!D:D),"")</f>
        <v/>
      </c>
      <c r="H67" s="54" t="str">
        <f>IF(G67&lt;&gt;"",IF($G$2="",SUMIFS('Control de pagos'!N:N,'Control de pagos'!B:B,Descripción!$B67,'Control de pagos'!I:I,Descripción!$I$1),SUMIFS('Control de pagos'!N:N,'Control de pagos'!B:B,Descripción!$B67,'Control de pagos'!I:I,Descripción!$J$1,'Control de pagos'!I:I,Descripción!$K$1)),"")</f>
        <v/>
      </c>
      <c r="I67" s="55" t="str">
        <f t="shared" si="1"/>
        <v/>
      </c>
    </row>
    <row r="68" spans="1:9" ht="15.75" thickBot="1">
      <c r="A68" s="69" t="s">
        <v>55</v>
      </c>
      <c r="B68" s="70">
        <v>0</v>
      </c>
      <c r="C68" s="243"/>
      <c r="D68" s="246"/>
      <c r="E68" s="246"/>
      <c r="G68" s="54" t="str">
        <f>IF(A68="Plan",SUMIF('Control de pagos'!B:B,Descripción!B68,'Control de pagos'!D:D),"")</f>
        <v/>
      </c>
      <c r="H68" s="54" t="str">
        <f>IF(G68&lt;&gt;"",IF($G$2="",SUMIFS('Control de pagos'!N:N,'Control de pagos'!B:B,Descripción!$B68,'Control de pagos'!I:I,Descripción!$I$1),SUMIFS('Control de pagos'!N:N,'Control de pagos'!B:B,Descripción!$B68,'Control de pagos'!I:I,Descripción!$J$1,'Control de pagos'!I:I,Descripción!$K$1)),"")</f>
        <v/>
      </c>
      <c r="I68" s="55" t="str">
        <f t="shared" si="1"/>
        <v/>
      </c>
    </row>
    <row r="69" spans="1:9" ht="15.75" thickBot="1">
      <c r="A69" s="69" t="s">
        <v>56</v>
      </c>
      <c r="B69" s="71">
        <v>4593449.0199999996</v>
      </c>
      <c r="C69" s="243"/>
      <c r="D69" s="246"/>
      <c r="E69" s="246"/>
      <c r="G69" s="54" t="str">
        <f>IF(A69="Plan",SUMIF('Control de pagos'!B:B,Descripción!B69,'Control de pagos'!D:D),"")</f>
        <v/>
      </c>
      <c r="H69" s="54" t="str">
        <f>IF(G69&lt;&gt;"",IF($G$2="",SUMIFS('Control de pagos'!N:N,'Control de pagos'!B:B,Descripción!$B69,'Control de pagos'!I:I,Descripción!$I$1),SUMIFS('Control de pagos'!N:N,'Control de pagos'!B:B,Descripción!$B69,'Control de pagos'!I:I,Descripción!$J$1,'Control de pagos'!I:I,Descripción!$K$1)),"")</f>
        <v/>
      </c>
      <c r="I69" s="55" t="str">
        <f t="shared" si="1"/>
        <v/>
      </c>
    </row>
    <row r="70" spans="1:9" ht="15.75" thickBot="1">
      <c r="A70" s="72"/>
      <c r="B70" s="73"/>
      <c r="C70" s="244"/>
      <c r="D70" s="247"/>
      <c r="E70" s="247"/>
      <c r="G70" s="54" t="str">
        <f>IF(A70="Plan",SUMIF('Control de pagos'!B:B,Descripción!B70,'Control de pagos'!D:D),"")</f>
        <v/>
      </c>
      <c r="H70" s="54" t="str">
        <f>IF(G70&lt;&gt;"",IF($G$2="",SUMIFS('Control de pagos'!N:N,'Control de pagos'!B:B,Descripción!$B70,'Control de pagos'!I:I,Descripción!$I$1),SUMIFS('Control de pagos'!N:N,'Control de pagos'!B:B,Descripción!$B70,'Control de pagos'!I:I,Descripción!$J$1,'Control de pagos'!I:I,Descripción!$K$1)),"")</f>
        <v/>
      </c>
      <c r="I70" s="55" t="str">
        <f t="shared" si="1"/>
        <v/>
      </c>
    </row>
    <row r="71" spans="1:9">
      <c r="A71" s="45" t="s">
        <v>18</v>
      </c>
      <c r="B71" s="233" t="s">
        <v>137</v>
      </c>
      <c r="C71" s="233"/>
      <c r="D71" s="233"/>
      <c r="E71" s="233"/>
      <c r="G71" s="54">
        <f>IF(A71="Plan",SUMIF('Control de pagos'!B:B,Descripción!B71,'Control de pagos'!D:D),"")</f>
        <v>182564.52000000002</v>
      </c>
      <c r="H71" s="54">
        <f>IF(G71&lt;&gt;"",IF($G$2="",SUMIFS('Control de pagos'!N:N,'Control de pagos'!B:B,Descripción!$B71,'Control de pagos'!I:I,Descripción!$I$1),SUMIFS('Control de pagos'!N:N,'Control de pagos'!B:B,Descripción!$B71,'Control de pagos'!I:I,Descripción!$J$1,'Control de pagos'!I:I,Descripción!$K$1)),"")</f>
        <v>158009.23000000001</v>
      </c>
      <c r="I71" s="55">
        <f t="shared" si="1"/>
        <v>24555.290000000008</v>
      </c>
    </row>
    <row r="72" spans="1:9" ht="15.75" thickBot="1">
      <c r="A72" s="46" t="s">
        <v>57</v>
      </c>
      <c r="B72" s="47">
        <v>43994</v>
      </c>
      <c r="G72" s="54" t="str">
        <f>IF(A72="Plan",SUMIF('Control de pagos'!B:B,Descripción!B72,'Control de pagos'!D:D),"")</f>
        <v/>
      </c>
      <c r="H72" s="54" t="str">
        <f>IF(G72&lt;&gt;"",IF($G$2="",SUMIFS('Control de pagos'!N:N,'Control de pagos'!B:B,Descripción!$B72,'Control de pagos'!I:I,Descripción!$I$1),SUMIFS('Control de pagos'!N:N,'Control de pagos'!B:B,Descripción!$B72,'Control de pagos'!I:I,Descripción!$J$1,'Control de pagos'!I:I,Descripción!$K$1)),"")</f>
        <v/>
      </c>
      <c r="I72" s="55" t="str">
        <f t="shared" si="1"/>
        <v/>
      </c>
    </row>
    <row r="73" spans="1:9" ht="24.75" thickBot="1">
      <c r="A73" s="68" t="s">
        <v>45</v>
      </c>
      <c r="B73" s="68" t="s">
        <v>76</v>
      </c>
      <c r="G73" s="54" t="str">
        <f>IF(A73="Plan",SUMIF('Control de pagos'!B:B,Descripción!B73,'Control de pagos'!D:D),"")</f>
        <v/>
      </c>
      <c r="H73" s="54" t="str">
        <f>IF(G73&lt;&gt;"",IF($G$2="",SUMIFS('Control de pagos'!N:N,'Control de pagos'!B:B,Descripción!$B73,'Control de pagos'!I:I,Descripción!$I$1),SUMIFS('Control de pagos'!N:N,'Control de pagos'!B:B,Descripción!$B73,'Control de pagos'!I:I,Descripción!$J$1,'Control de pagos'!I:I,Descripción!$K$1)),"")</f>
        <v/>
      </c>
      <c r="I73" s="55" t="str">
        <f t="shared" si="1"/>
        <v/>
      </c>
    </row>
    <row r="74" spans="1:9" ht="15.75" thickBot="1">
      <c r="A74" s="68" t="s">
        <v>46</v>
      </c>
      <c r="B74" s="68" t="s">
        <v>77</v>
      </c>
      <c r="G74" s="54" t="str">
        <f>IF(A74="Plan",SUMIF('Control de pagos'!B:B,Descripción!B74,'Control de pagos'!D:D),"")</f>
        <v/>
      </c>
      <c r="H74" s="54" t="str">
        <f>IF(G74&lt;&gt;"",IF($G$2="",SUMIFS('Control de pagos'!N:N,'Control de pagos'!B:B,Descripción!$B74,'Control de pagos'!I:I,Descripción!$I$1),SUMIFS('Control de pagos'!N:N,'Control de pagos'!B:B,Descripción!$B74,'Control de pagos'!I:I,Descripción!$J$1,'Control de pagos'!I:I,Descripción!$K$1)),"")</f>
        <v/>
      </c>
      <c r="I74" s="55" t="str">
        <f t="shared" si="1"/>
        <v/>
      </c>
    </row>
    <row r="75" spans="1:9" ht="36.75" thickBot="1">
      <c r="A75" s="68" t="s">
        <v>47</v>
      </c>
      <c r="B75" s="68" t="s">
        <v>99</v>
      </c>
      <c r="G75" s="54" t="str">
        <f>IF(A75="Plan",SUMIF('Control de pagos'!B:B,Descripción!B75,'Control de pagos'!D:D),"")</f>
        <v/>
      </c>
      <c r="H75" s="54" t="str">
        <f>IF(G75&lt;&gt;"",IF($G$2="",SUMIFS('Control de pagos'!N:N,'Control de pagos'!B:B,Descripción!$B75,'Control de pagos'!I:I,Descripción!$I$1),SUMIFS('Control de pagos'!N:N,'Control de pagos'!B:B,Descripción!$B75,'Control de pagos'!I:I,Descripción!$J$1,'Control de pagos'!I:I,Descripción!$K$1)),"")</f>
        <v/>
      </c>
      <c r="I75" s="55" t="str">
        <f t="shared" si="1"/>
        <v/>
      </c>
    </row>
    <row r="76" spans="1:9" ht="15.75" thickBot="1">
      <c r="G76" s="54" t="str">
        <f>IF(A76="Plan",SUMIF('Control de pagos'!B:B,Descripción!B76,'Control de pagos'!D:D),"")</f>
        <v/>
      </c>
      <c r="H76" s="54" t="str">
        <f>IF(G76&lt;&gt;"",IF($G$2="",SUMIFS('Control de pagos'!N:N,'Control de pagos'!B:B,Descripción!$B76,'Control de pagos'!I:I,Descripción!$I$1),SUMIFS('Control de pagos'!N:N,'Control de pagos'!B:B,Descripción!$B76,'Control de pagos'!I:I,Descripción!$J$1,'Control de pagos'!I:I,Descripción!$K$1)),"")</f>
        <v/>
      </c>
      <c r="I76" s="55" t="str">
        <f t="shared" si="1"/>
        <v/>
      </c>
    </row>
    <row r="77" spans="1:9" ht="20.25" customHeight="1" thickBot="1">
      <c r="A77" s="238" t="s">
        <v>48</v>
      </c>
      <c r="B77" s="238" t="s">
        <v>49</v>
      </c>
      <c r="C77" s="238" t="s">
        <v>50</v>
      </c>
      <c r="D77" s="240" t="s">
        <v>51</v>
      </c>
      <c r="E77" s="241"/>
      <c r="G77" s="54" t="str">
        <f>IF(A77="Plan",SUMIF('Control de pagos'!B:B,Descripción!B77,'Control de pagos'!D:D),"")</f>
        <v/>
      </c>
      <c r="H77" s="54" t="str">
        <f>IF(G77&lt;&gt;"",IF($G$2="",SUMIFS('Control de pagos'!N:N,'Control de pagos'!B:B,Descripción!$B77,'Control de pagos'!I:I,Descripción!$I$1),SUMIFS('Control de pagos'!N:N,'Control de pagos'!B:B,Descripción!$B77,'Control de pagos'!I:I,Descripción!$J$1,'Control de pagos'!I:I,Descripción!$K$1)),"")</f>
        <v/>
      </c>
      <c r="I77" s="55" t="str">
        <f t="shared" si="1"/>
        <v/>
      </c>
    </row>
    <row r="78" spans="1:9" ht="15.75" thickBot="1">
      <c r="A78" s="239"/>
      <c r="B78" s="239"/>
      <c r="C78" s="239"/>
      <c r="D78" s="68" t="s">
        <v>52</v>
      </c>
      <c r="E78" s="68" t="s">
        <v>79</v>
      </c>
      <c r="G78" s="54" t="str">
        <f>IF(A78="Plan",SUMIF('Control de pagos'!B:B,Descripción!B78,'Control de pagos'!D:D),"")</f>
        <v/>
      </c>
      <c r="H78" s="54" t="str">
        <f>IF(G78&lt;&gt;"",IF($G$2="",SUMIFS('Control de pagos'!N:N,'Control de pagos'!B:B,Descripción!$B78,'Control de pagos'!I:I,Descripción!$I$1),SUMIFS('Control de pagos'!N:N,'Control de pagos'!B:B,Descripción!$B78,'Control de pagos'!I:I,Descripción!$J$1,'Control de pagos'!I:I,Descripción!$K$1)),"")</f>
        <v/>
      </c>
      <c r="I78" s="55" t="str">
        <f t="shared" si="1"/>
        <v/>
      </c>
    </row>
    <row r="79" spans="1:9" ht="15.75" thickBot="1">
      <c r="A79" s="69" t="s">
        <v>53</v>
      </c>
      <c r="B79" s="70">
        <v>182564.52</v>
      </c>
      <c r="C79" s="242">
        <v>8</v>
      </c>
      <c r="D79" s="245">
        <v>2.1499999999999998E-2</v>
      </c>
      <c r="E79" s="245">
        <v>0</v>
      </c>
      <c r="G79" s="54" t="str">
        <f>IF(A79="Plan",SUMIF('Control de pagos'!B:B,Descripción!B79,'Control de pagos'!D:D),"")</f>
        <v/>
      </c>
      <c r="H79" s="54" t="str">
        <f>IF(G79&lt;&gt;"",IF($G$2="",SUMIFS('Control de pagos'!N:N,'Control de pagos'!B:B,Descripción!$B79,'Control de pagos'!I:I,Descripción!$I$1),SUMIFS('Control de pagos'!N:N,'Control de pagos'!B:B,Descripción!$B79,'Control de pagos'!I:I,Descripción!$J$1,'Control de pagos'!I:I,Descripción!$K$1)),"")</f>
        <v/>
      </c>
      <c r="I79" s="55" t="str">
        <f t="shared" si="1"/>
        <v/>
      </c>
    </row>
    <row r="80" spans="1:9" ht="15.75" thickBot="1">
      <c r="A80" s="69" t="s">
        <v>54</v>
      </c>
      <c r="B80" s="70">
        <v>0</v>
      </c>
      <c r="C80" s="243"/>
      <c r="D80" s="246"/>
      <c r="E80" s="246"/>
      <c r="G80" s="54" t="str">
        <f>IF(A80="Plan",SUMIF('Control de pagos'!B:B,Descripción!B80,'Control de pagos'!D:D),"")</f>
        <v/>
      </c>
      <c r="H80" s="54" t="str">
        <f>IF(G80&lt;&gt;"",IF($G$2="",SUMIFS('Control de pagos'!N:N,'Control de pagos'!B:B,Descripción!$B80,'Control de pagos'!I:I,Descripción!$I$1),SUMIFS('Control de pagos'!N:N,'Control de pagos'!B:B,Descripción!$B80,'Control de pagos'!I:I,Descripción!$J$1,'Control de pagos'!I:I,Descripción!$K$1)),"")</f>
        <v/>
      </c>
      <c r="I80" s="55" t="str">
        <f t="shared" si="1"/>
        <v/>
      </c>
    </row>
    <row r="81" spans="1:9" ht="15.75" thickBot="1">
      <c r="A81" s="69" t="s">
        <v>55</v>
      </c>
      <c r="B81" s="70">
        <v>0</v>
      </c>
      <c r="C81" s="243"/>
      <c r="D81" s="246"/>
      <c r="E81" s="246"/>
      <c r="G81" s="54" t="str">
        <f>IF(A81="Plan",SUMIF('Control de pagos'!B:B,Descripción!B81,'Control de pagos'!D:D),"")</f>
        <v/>
      </c>
      <c r="H81" s="54" t="str">
        <f>IF(G81&lt;&gt;"",IF($G$2="",SUMIFS('Control de pagos'!N:N,'Control de pagos'!B:B,Descripción!$B81,'Control de pagos'!I:I,Descripción!$I$1),SUMIFS('Control de pagos'!N:N,'Control de pagos'!B:B,Descripción!$B81,'Control de pagos'!I:I,Descripción!$J$1,'Control de pagos'!I:I,Descripción!$K$1)),"")</f>
        <v/>
      </c>
      <c r="I81" s="55" t="str">
        <f t="shared" si="1"/>
        <v/>
      </c>
    </row>
    <row r="82" spans="1:9" ht="15.75" thickBot="1">
      <c r="A82" s="69" t="s">
        <v>56</v>
      </c>
      <c r="B82" s="71">
        <v>182564.52</v>
      </c>
      <c r="C82" s="243"/>
      <c r="D82" s="246"/>
      <c r="E82" s="246"/>
      <c r="G82" s="54" t="str">
        <f>IF(A82="Plan",SUMIF('Control de pagos'!B:B,Descripción!B82,'Control de pagos'!D:D),"")</f>
        <v/>
      </c>
      <c r="H82" s="54" t="str">
        <f>IF(G82&lt;&gt;"",IF($G$2="",SUMIFS('Control de pagos'!N:N,'Control de pagos'!B:B,Descripción!$B82,'Control de pagos'!I:I,Descripción!$I$1),SUMIFS('Control de pagos'!N:N,'Control de pagos'!B:B,Descripción!$B82,'Control de pagos'!I:I,Descripción!$J$1,'Control de pagos'!I:I,Descripción!$K$1)),"")</f>
        <v/>
      </c>
      <c r="I82" s="55" t="str">
        <f t="shared" si="1"/>
        <v/>
      </c>
    </row>
    <row r="83" spans="1:9" ht="15.75" thickBot="1">
      <c r="A83" s="72"/>
      <c r="B83" s="73"/>
      <c r="C83" s="244"/>
      <c r="D83" s="247"/>
      <c r="E83" s="247"/>
      <c r="G83" s="54" t="str">
        <f>IF(A83="Plan",SUMIF('Control de pagos'!B:B,Descripción!B83,'Control de pagos'!D:D),"")</f>
        <v/>
      </c>
      <c r="H83" s="54" t="str">
        <f>IF(G83&lt;&gt;"",IF($G$2="",SUMIFS('Control de pagos'!N:N,'Control de pagos'!B:B,Descripción!$B83,'Control de pagos'!I:I,Descripción!$I$1),SUMIFS('Control de pagos'!N:N,'Control de pagos'!B:B,Descripción!$B83,'Control de pagos'!I:I,Descripción!$J$1,'Control de pagos'!I:I,Descripción!$K$1)),"")</f>
        <v/>
      </c>
      <c r="I83" s="55" t="str">
        <f t="shared" si="1"/>
        <v/>
      </c>
    </row>
    <row r="84" spans="1:9">
      <c r="A84" s="45" t="s">
        <v>18</v>
      </c>
      <c r="B84" s="233" t="s">
        <v>139</v>
      </c>
      <c r="C84" s="233"/>
      <c r="D84" s="233"/>
      <c r="E84" s="233"/>
      <c r="G84" s="54">
        <f>IF(A84="Plan",SUMIF('Control de pagos'!B:B,Descripción!B84,'Control de pagos'!D:D),"")</f>
        <v>99496.320000000007</v>
      </c>
      <c r="H84" s="54">
        <f>IF(G84&lt;&gt;"",IF($G$2="",SUMIFS('Control de pagos'!N:N,'Control de pagos'!B:B,Descripción!$B84,'Control de pagos'!I:I,Descripción!$I$1),SUMIFS('Control de pagos'!N:N,'Control de pagos'!B:B,Descripción!$B84,'Control de pagos'!I:I,Descripción!$J$1,'Control de pagos'!I:I,Descripción!$K$1)),"")</f>
        <v>17416.060000000001</v>
      </c>
      <c r="I84" s="55">
        <f t="shared" ref="I84:I147" si="2">IF(G84="","",G84-H84)</f>
        <v>82080.260000000009</v>
      </c>
    </row>
    <row r="85" spans="1:9" ht="15.75" thickBot="1">
      <c r="A85" s="46" t="s">
        <v>57</v>
      </c>
      <c r="B85" s="47">
        <v>44130</v>
      </c>
      <c r="G85" s="54" t="str">
        <f>IF(A85="Plan",SUMIF('Control de pagos'!B:B,Descripción!B85,'Control de pagos'!D:D),"")</f>
        <v/>
      </c>
      <c r="H85" s="54" t="str">
        <f>IF(G85&lt;&gt;"",IF($G$2="",SUMIFS('Control de pagos'!N:N,'Control de pagos'!B:B,Descripción!$B85,'Control de pagos'!I:I,Descripción!$I$1),SUMIFS('Control de pagos'!N:N,'Control de pagos'!B:B,Descripción!$B85,'Control de pagos'!I:I,Descripción!$J$1,'Control de pagos'!I:I,Descripción!$K$1)),"")</f>
        <v/>
      </c>
      <c r="I85" s="55" t="str">
        <f t="shared" si="2"/>
        <v/>
      </c>
    </row>
    <row r="86" spans="1:9" ht="24.75" thickBot="1">
      <c r="A86" s="68" t="s">
        <v>45</v>
      </c>
      <c r="B86" s="68" t="s">
        <v>76</v>
      </c>
      <c r="G86" s="54" t="str">
        <f>IF(A86="Plan",SUMIF('Control de pagos'!B:B,Descripción!B86,'Control de pagos'!D:D),"")</f>
        <v/>
      </c>
      <c r="H86" s="54" t="str">
        <f>IF(G86&lt;&gt;"",IF($G$2="",SUMIFS('Control de pagos'!N:N,'Control de pagos'!B:B,Descripción!$B86,'Control de pagos'!I:I,Descripción!$I$1),SUMIFS('Control de pagos'!N:N,'Control de pagos'!B:B,Descripción!$B86,'Control de pagos'!I:I,Descripción!$J$1,'Control de pagos'!I:I,Descripción!$K$1)),"")</f>
        <v/>
      </c>
      <c r="I86" s="55" t="str">
        <f t="shared" si="2"/>
        <v/>
      </c>
    </row>
    <row r="87" spans="1:9" ht="15.75" thickBot="1">
      <c r="A87" s="68" t="s">
        <v>46</v>
      </c>
      <c r="B87" s="68" t="s">
        <v>77</v>
      </c>
      <c r="G87" s="54" t="str">
        <f>IF(A87="Plan",SUMIF('Control de pagos'!B:B,Descripción!B87,'Control de pagos'!D:D),"")</f>
        <v/>
      </c>
      <c r="H87" s="54" t="str">
        <f>IF(G87&lt;&gt;"",IF($G$2="",SUMIFS('Control de pagos'!N:N,'Control de pagos'!B:B,Descripción!$B87,'Control de pagos'!I:I,Descripción!$I$1),SUMIFS('Control de pagos'!N:N,'Control de pagos'!B:B,Descripción!$B87,'Control de pagos'!I:I,Descripción!$J$1,'Control de pagos'!I:I,Descripción!$K$1)),"")</f>
        <v/>
      </c>
      <c r="I87" s="55" t="str">
        <f t="shared" si="2"/>
        <v/>
      </c>
    </row>
    <row r="88" spans="1:9" ht="36.75" thickBot="1">
      <c r="A88" s="68" t="s">
        <v>47</v>
      </c>
      <c r="B88" s="68" t="s">
        <v>99</v>
      </c>
      <c r="G88" s="54" t="str">
        <f>IF(A88="Plan",SUMIF('Control de pagos'!B:B,Descripción!B88,'Control de pagos'!D:D),"")</f>
        <v/>
      </c>
      <c r="H88" s="54" t="str">
        <f>IF(G88&lt;&gt;"",IF($G$2="",SUMIFS('Control de pagos'!N:N,'Control de pagos'!B:B,Descripción!$B88,'Control de pagos'!I:I,Descripción!$I$1),SUMIFS('Control de pagos'!N:N,'Control de pagos'!B:B,Descripción!$B88,'Control de pagos'!I:I,Descripción!$J$1,'Control de pagos'!I:I,Descripción!$K$1)),"")</f>
        <v/>
      </c>
      <c r="I88" s="55" t="str">
        <f t="shared" si="2"/>
        <v/>
      </c>
    </row>
    <row r="89" spans="1:9" ht="15.75" thickBot="1">
      <c r="G89" s="54" t="str">
        <f>IF(A89="Plan",SUMIF('Control de pagos'!B:B,Descripción!B89,'Control de pagos'!D:D),"")</f>
        <v/>
      </c>
      <c r="H89" s="54" t="str">
        <f>IF(G89&lt;&gt;"",IF($G$2="",SUMIFS('Control de pagos'!N:N,'Control de pagos'!B:B,Descripción!$B89,'Control de pagos'!I:I,Descripción!$I$1),SUMIFS('Control de pagos'!N:N,'Control de pagos'!B:B,Descripción!$B89,'Control de pagos'!I:I,Descripción!$J$1,'Control de pagos'!I:I,Descripción!$K$1)),"")</f>
        <v/>
      </c>
      <c r="I89" s="55" t="str">
        <f t="shared" si="2"/>
        <v/>
      </c>
    </row>
    <row r="90" spans="1:9" ht="20.25" customHeight="1" thickBot="1">
      <c r="A90" s="238" t="s">
        <v>48</v>
      </c>
      <c r="B90" s="238" t="s">
        <v>49</v>
      </c>
      <c r="C90" s="238" t="s">
        <v>50</v>
      </c>
      <c r="D90" s="240" t="s">
        <v>51</v>
      </c>
      <c r="E90" s="241"/>
      <c r="G90" s="54" t="str">
        <f>IF(A90="Plan",SUMIF('Control de pagos'!B:B,Descripción!B90,'Control de pagos'!D:D),"")</f>
        <v/>
      </c>
      <c r="H90" s="54" t="str">
        <f>IF(G90&lt;&gt;"",IF($G$2="",SUMIFS('Control de pagos'!N:N,'Control de pagos'!B:B,Descripción!$B90,'Control de pagos'!I:I,Descripción!$I$1),SUMIFS('Control de pagos'!N:N,'Control de pagos'!B:B,Descripción!$B90,'Control de pagos'!I:I,Descripción!$J$1,'Control de pagos'!I:I,Descripción!$K$1)),"")</f>
        <v/>
      </c>
      <c r="I90" s="55" t="str">
        <f t="shared" si="2"/>
        <v/>
      </c>
    </row>
    <row r="91" spans="1:9" ht="15.75" thickBot="1">
      <c r="A91" s="239"/>
      <c r="B91" s="239"/>
      <c r="C91" s="239"/>
      <c r="D91" s="68" t="s">
        <v>52</v>
      </c>
      <c r="E91" s="68" t="s">
        <v>79</v>
      </c>
      <c r="G91" s="54" t="str">
        <f>IF(A91="Plan",SUMIF('Control de pagos'!B:B,Descripción!B91,'Control de pagos'!D:D),"")</f>
        <v/>
      </c>
      <c r="H91" s="54" t="str">
        <f>IF(G91&lt;&gt;"",IF($G$2="",SUMIFS('Control de pagos'!N:N,'Control de pagos'!B:B,Descripción!$B91,'Control de pagos'!I:I,Descripción!$I$1),SUMIFS('Control de pagos'!N:N,'Control de pagos'!B:B,Descripción!$B91,'Control de pagos'!I:I,Descripción!$J$1,'Control de pagos'!I:I,Descripción!$K$1)),"")</f>
        <v/>
      </c>
      <c r="I91" s="55" t="str">
        <f t="shared" si="2"/>
        <v/>
      </c>
    </row>
    <row r="92" spans="1:9" ht="15.75" thickBot="1">
      <c r="A92" s="69" t="s">
        <v>53</v>
      </c>
      <c r="B92" s="70">
        <v>99496.320000000007</v>
      </c>
      <c r="C92" s="242">
        <v>13</v>
      </c>
      <c r="D92" s="245">
        <v>0.02</v>
      </c>
      <c r="E92" s="245">
        <v>0</v>
      </c>
      <c r="G92" s="54" t="str">
        <f>IF(A92="Plan",SUMIF('Control de pagos'!B:B,Descripción!B92,'Control de pagos'!D:D),"")</f>
        <v/>
      </c>
      <c r="H92" s="54" t="str">
        <f>IF(G92&lt;&gt;"",IF($G$2="",SUMIFS('Control de pagos'!N:N,'Control de pagos'!B:B,Descripción!$B92,'Control de pagos'!I:I,Descripción!$I$1),SUMIFS('Control de pagos'!N:N,'Control de pagos'!B:B,Descripción!$B92,'Control de pagos'!I:I,Descripción!$J$1,'Control de pagos'!I:I,Descripción!$K$1)),"")</f>
        <v/>
      </c>
      <c r="I92" s="55" t="str">
        <f t="shared" si="2"/>
        <v/>
      </c>
    </row>
    <row r="93" spans="1:9" ht="15.75" thickBot="1">
      <c r="A93" s="69" t="s">
        <v>54</v>
      </c>
      <c r="B93" s="70">
        <v>0</v>
      </c>
      <c r="C93" s="243"/>
      <c r="D93" s="246"/>
      <c r="E93" s="246"/>
      <c r="G93" s="54" t="str">
        <f>IF(A93="Plan",SUMIF('Control de pagos'!B:B,Descripción!B93,'Control de pagos'!D:D),"")</f>
        <v/>
      </c>
      <c r="H93" s="54" t="str">
        <f>IF(G93&lt;&gt;"",IF($G$2="",SUMIFS('Control de pagos'!N:N,'Control de pagos'!B:B,Descripción!$B93,'Control de pagos'!I:I,Descripción!$I$1),SUMIFS('Control de pagos'!N:N,'Control de pagos'!B:B,Descripción!$B93,'Control de pagos'!I:I,Descripción!$J$1,'Control de pagos'!I:I,Descripción!$K$1)),"")</f>
        <v/>
      </c>
      <c r="I93" s="55" t="str">
        <f t="shared" si="2"/>
        <v/>
      </c>
    </row>
    <row r="94" spans="1:9" ht="15.75" thickBot="1">
      <c r="A94" s="69" t="s">
        <v>55</v>
      </c>
      <c r="B94" s="70">
        <v>0</v>
      </c>
      <c r="C94" s="243"/>
      <c r="D94" s="246"/>
      <c r="E94" s="246"/>
      <c r="G94" s="54" t="str">
        <f>IF(A94="Plan",SUMIF('Control de pagos'!B:B,Descripción!B94,'Control de pagos'!D:D),"")</f>
        <v/>
      </c>
      <c r="H94" s="54" t="str">
        <f>IF(G94&lt;&gt;"",IF($G$2="",SUMIFS('Control de pagos'!N:N,'Control de pagos'!B:B,Descripción!$B94,'Control de pagos'!I:I,Descripción!$I$1),SUMIFS('Control de pagos'!N:N,'Control de pagos'!B:B,Descripción!$B94,'Control de pagos'!I:I,Descripción!$J$1,'Control de pagos'!I:I,Descripción!$K$1)),"")</f>
        <v/>
      </c>
      <c r="I94" s="55" t="str">
        <f t="shared" si="2"/>
        <v/>
      </c>
    </row>
    <row r="95" spans="1:9" ht="15.75" thickBot="1">
      <c r="A95" s="69" t="s">
        <v>56</v>
      </c>
      <c r="B95" s="71">
        <v>99496.320000000007</v>
      </c>
      <c r="C95" s="243"/>
      <c r="D95" s="246"/>
      <c r="E95" s="246"/>
      <c r="G95" s="54" t="str">
        <f>IF(A95="Plan",SUMIF('Control de pagos'!B:B,Descripción!B95,'Control de pagos'!D:D),"")</f>
        <v/>
      </c>
      <c r="H95" s="54" t="str">
        <f>IF(G95&lt;&gt;"",IF($G$2="",SUMIFS('Control de pagos'!N:N,'Control de pagos'!B:B,Descripción!$B95,'Control de pagos'!I:I,Descripción!$I$1),SUMIFS('Control de pagos'!N:N,'Control de pagos'!B:B,Descripción!$B95,'Control de pagos'!I:I,Descripción!$J$1,'Control de pagos'!I:I,Descripción!$K$1)),"")</f>
        <v/>
      </c>
      <c r="I95" s="55" t="str">
        <f t="shared" si="2"/>
        <v/>
      </c>
    </row>
    <row r="96" spans="1:9" ht="15.75" thickBot="1">
      <c r="A96" s="72"/>
      <c r="B96" s="73"/>
      <c r="C96" s="244"/>
      <c r="D96" s="247"/>
      <c r="E96" s="247"/>
      <c r="G96" s="54" t="str">
        <f>IF(A96="Plan",SUMIF('Control de pagos'!B:B,Descripción!B96,'Control de pagos'!D:D),"")</f>
        <v/>
      </c>
      <c r="H96" s="54" t="str">
        <f>IF(G96&lt;&gt;"",IF($G$2="",SUMIFS('Control de pagos'!N:N,'Control de pagos'!B:B,Descripción!$B96,'Control de pagos'!I:I,Descripción!$I$1),SUMIFS('Control de pagos'!N:N,'Control de pagos'!B:B,Descripción!$B96,'Control de pagos'!I:I,Descripción!$J$1,'Control de pagos'!I:I,Descripción!$K$1)),"")</f>
        <v/>
      </c>
      <c r="I96" s="55" t="str">
        <f t="shared" si="2"/>
        <v/>
      </c>
    </row>
    <row r="97" spans="1:9">
      <c r="A97" s="45" t="s">
        <v>18</v>
      </c>
      <c r="B97" s="233" t="s">
        <v>141</v>
      </c>
      <c r="C97" s="233"/>
      <c r="D97" s="233"/>
      <c r="E97" s="233"/>
      <c r="G97" s="54">
        <f>IF(A97="Plan",SUMIF('Control de pagos'!B:B,Descripción!B97,'Control de pagos'!D:D),"")</f>
        <v>144499.03999999998</v>
      </c>
      <c r="H97" s="54">
        <f>IF(G97&lt;&gt;"",IF($G$2="",SUMIFS('Control de pagos'!N:N,'Control de pagos'!B:B,Descripción!$B97,'Control de pagos'!I:I,Descripción!$I$1),SUMIFS('Control de pagos'!N:N,'Control de pagos'!B:B,Descripción!$B97,'Control de pagos'!I:I,Descripción!$J$1,'Control de pagos'!I:I,Descripción!$K$1)),"")</f>
        <v>25287.33</v>
      </c>
      <c r="I97" s="55">
        <f t="shared" si="2"/>
        <v>119211.70999999998</v>
      </c>
    </row>
    <row r="98" spans="1:9" ht="15.75" thickBot="1">
      <c r="A98" s="46" t="s">
        <v>57</v>
      </c>
      <c r="B98" s="47">
        <v>44130</v>
      </c>
      <c r="G98" s="54" t="str">
        <f>IF(A98="Plan",SUMIF('Control de pagos'!B:B,Descripción!B98,'Control de pagos'!D:D),"")</f>
        <v/>
      </c>
      <c r="H98" s="54" t="str">
        <f>IF(G98&lt;&gt;"",IF($G$2="",SUMIFS('Control de pagos'!N:N,'Control de pagos'!B:B,Descripción!$B98,'Control de pagos'!I:I,Descripción!$I$1),SUMIFS('Control de pagos'!N:N,'Control de pagos'!B:B,Descripción!$B98,'Control de pagos'!I:I,Descripción!$J$1,'Control de pagos'!I:I,Descripción!$K$1)),"")</f>
        <v/>
      </c>
      <c r="I98" s="55" t="str">
        <f t="shared" si="2"/>
        <v/>
      </c>
    </row>
    <row r="99" spans="1:9" ht="24.75" thickBot="1">
      <c r="A99" s="68" t="s">
        <v>45</v>
      </c>
      <c r="B99" s="68" t="s">
        <v>76</v>
      </c>
      <c r="G99" s="54" t="str">
        <f>IF(A99="Plan",SUMIF('Control de pagos'!B:B,Descripción!B99,'Control de pagos'!D:D),"")</f>
        <v/>
      </c>
      <c r="H99" s="54" t="str">
        <f>IF(G99&lt;&gt;"",IF($G$2="",SUMIFS('Control de pagos'!N:N,'Control de pagos'!B:B,Descripción!$B99,'Control de pagos'!I:I,Descripción!$I$1),SUMIFS('Control de pagos'!N:N,'Control de pagos'!B:B,Descripción!$B99,'Control de pagos'!I:I,Descripción!$J$1,'Control de pagos'!I:I,Descripción!$K$1)),"")</f>
        <v/>
      </c>
      <c r="I99" s="55" t="str">
        <f t="shared" si="2"/>
        <v/>
      </c>
    </row>
    <row r="100" spans="1:9" ht="15.75" thickBot="1">
      <c r="A100" s="68" t="s">
        <v>46</v>
      </c>
      <c r="B100" s="68" t="s">
        <v>77</v>
      </c>
      <c r="G100" s="54" t="str">
        <f>IF(A100="Plan",SUMIF('Control de pagos'!B:B,Descripción!B100,'Control de pagos'!D:D),"")</f>
        <v/>
      </c>
      <c r="H100" s="54" t="str">
        <f>IF(G100&lt;&gt;"",IF($G$2="",SUMIFS('Control de pagos'!N:N,'Control de pagos'!B:B,Descripción!$B100,'Control de pagos'!I:I,Descripción!$I$1),SUMIFS('Control de pagos'!N:N,'Control de pagos'!B:B,Descripción!$B100,'Control de pagos'!I:I,Descripción!$J$1,'Control de pagos'!I:I,Descripción!$K$1)),"")</f>
        <v/>
      </c>
      <c r="I100" s="55" t="str">
        <f t="shared" si="2"/>
        <v/>
      </c>
    </row>
    <row r="101" spans="1:9" ht="36.75" thickBot="1">
      <c r="A101" s="68" t="s">
        <v>47</v>
      </c>
      <c r="B101" s="68" t="s">
        <v>99</v>
      </c>
      <c r="G101" s="54" t="str">
        <f>IF(A101="Plan",SUMIF('Control de pagos'!B:B,Descripción!B101,'Control de pagos'!D:D),"")</f>
        <v/>
      </c>
      <c r="H101" s="54" t="str">
        <f>IF(G101&lt;&gt;"",IF($G$2="",SUMIFS('Control de pagos'!N:N,'Control de pagos'!B:B,Descripción!$B101,'Control de pagos'!I:I,Descripción!$I$1),SUMIFS('Control de pagos'!N:N,'Control de pagos'!B:B,Descripción!$B101,'Control de pagos'!I:I,Descripción!$J$1,'Control de pagos'!I:I,Descripción!$K$1)),"")</f>
        <v/>
      </c>
      <c r="I101" s="55" t="str">
        <f t="shared" si="2"/>
        <v/>
      </c>
    </row>
    <row r="102" spans="1:9" ht="15.75" thickBot="1">
      <c r="G102" s="54" t="str">
        <f>IF(A102="Plan",SUMIF('Control de pagos'!B:B,Descripción!B102,'Control de pagos'!D:D),"")</f>
        <v/>
      </c>
      <c r="H102" s="54" t="str">
        <f>IF(G102&lt;&gt;"",IF($G$2="",SUMIFS('Control de pagos'!N:N,'Control de pagos'!B:B,Descripción!$B102,'Control de pagos'!I:I,Descripción!$I$1),SUMIFS('Control de pagos'!N:N,'Control de pagos'!B:B,Descripción!$B102,'Control de pagos'!I:I,Descripción!$J$1,'Control de pagos'!I:I,Descripción!$K$1)),"")</f>
        <v/>
      </c>
      <c r="I102" s="55" t="str">
        <f t="shared" si="2"/>
        <v/>
      </c>
    </row>
    <row r="103" spans="1:9" ht="20.25" customHeight="1" thickBot="1">
      <c r="A103" s="238" t="s">
        <v>48</v>
      </c>
      <c r="B103" s="238" t="s">
        <v>49</v>
      </c>
      <c r="C103" s="238" t="s">
        <v>50</v>
      </c>
      <c r="D103" s="240" t="s">
        <v>51</v>
      </c>
      <c r="E103" s="241"/>
      <c r="G103" s="54" t="str">
        <f>IF(A103="Plan",SUMIF('Control de pagos'!B:B,Descripción!B103,'Control de pagos'!D:D),"")</f>
        <v/>
      </c>
      <c r="H103" s="54" t="str">
        <f>IF(G103&lt;&gt;"",IF($G$2="",SUMIFS('Control de pagos'!N:N,'Control de pagos'!B:B,Descripción!$B103,'Control de pagos'!I:I,Descripción!$I$1),SUMIFS('Control de pagos'!N:N,'Control de pagos'!B:B,Descripción!$B103,'Control de pagos'!I:I,Descripción!$J$1,'Control de pagos'!I:I,Descripción!$K$1)),"")</f>
        <v/>
      </c>
      <c r="I103" s="55" t="str">
        <f t="shared" si="2"/>
        <v/>
      </c>
    </row>
    <row r="104" spans="1:9" ht="15.75" thickBot="1">
      <c r="A104" s="239"/>
      <c r="B104" s="239"/>
      <c r="C104" s="239"/>
      <c r="D104" s="68" t="s">
        <v>52</v>
      </c>
      <c r="E104" s="68" t="s">
        <v>79</v>
      </c>
      <c r="G104" s="54" t="str">
        <f>IF(A104="Plan",SUMIF('Control de pagos'!B:B,Descripción!B104,'Control de pagos'!D:D),"")</f>
        <v/>
      </c>
      <c r="H104" s="54" t="str">
        <f>IF(G104&lt;&gt;"",IF($G$2="",SUMIFS('Control de pagos'!N:N,'Control de pagos'!B:B,Descripción!$B104,'Control de pagos'!I:I,Descripción!$I$1),SUMIFS('Control de pagos'!N:N,'Control de pagos'!B:B,Descripción!$B104,'Control de pagos'!I:I,Descripción!$J$1,'Control de pagos'!I:I,Descripción!$K$1)),"")</f>
        <v/>
      </c>
      <c r="I104" s="55" t="str">
        <f t="shared" si="2"/>
        <v/>
      </c>
    </row>
    <row r="105" spans="1:9" ht="15.75" thickBot="1">
      <c r="A105" s="69" t="s">
        <v>53</v>
      </c>
      <c r="B105" s="70">
        <v>144499.04</v>
      </c>
      <c r="C105" s="242">
        <v>13</v>
      </c>
      <c r="D105" s="245">
        <v>0.02</v>
      </c>
      <c r="E105" s="245">
        <v>0</v>
      </c>
      <c r="G105" s="54" t="str">
        <f>IF(A105="Plan",SUMIF('Control de pagos'!B:B,Descripción!B105,'Control de pagos'!D:D),"")</f>
        <v/>
      </c>
      <c r="H105" s="54" t="str">
        <f>IF(G105&lt;&gt;"",IF($G$2="",SUMIFS('Control de pagos'!N:N,'Control de pagos'!B:B,Descripción!$B105,'Control de pagos'!I:I,Descripción!$I$1),SUMIFS('Control de pagos'!N:N,'Control de pagos'!B:B,Descripción!$B105,'Control de pagos'!I:I,Descripción!$J$1,'Control de pagos'!I:I,Descripción!$K$1)),"")</f>
        <v/>
      </c>
      <c r="I105" s="55" t="str">
        <f t="shared" si="2"/>
        <v/>
      </c>
    </row>
    <row r="106" spans="1:9" ht="15.75" thickBot="1">
      <c r="A106" s="69" t="s">
        <v>54</v>
      </c>
      <c r="B106" s="70">
        <v>0</v>
      </c>
      <c r="C106" s="243"/>
      <c r="D106" s="246"/>
      <c r="E106" s="246"/>
      <c r="G106" s="54" t="str">
        <f>IF(A106="Plan",SUMIF('Control de pagos'!B:B,Descripción!B106,'Control de pagos'!D:D),"")</f>
        <v/>
      </c>
      <c r="H106" s="54" t="str">
        <f>IF(G106&lt;&gt;"",IF($G$2="",SUMIFS('Control de pagos'!N:N,'Control de pagos'!B:B,Descripción!$B106,'Control de pagos'!I:I,Descripción!$I$1),SUMIFS('Control de pagos'!N:N,'Control de pagos'!B:B,Descripción!$B106,'Control de pagos'!I:I,Descripción!$J$1,'Control de pagos'!I:I,Descripción!$K$1)),"")</f>
        <v/>
      </c>
      <c r="I106" s="55" t="str">
        <f t="shared" si="2"/>
        <v/>
      </c>
    </row>
    <row r="107" spans="1:9" ht="15.75" thickBot="1">
      <c r="A107" s="69" t="s">
        <v>55</v>
      </c>
      <c r="B107" s="70">
        <v>0</v>
      </c>
      <c r="C107" s="243"/>
      <c r="D107" s="246"/>
      <c r="E107" s="246"/>
      <c r="G107" s="54" t="str">
        <f>IF(A107="Plan",SUMIF('Control de pagos'!B:B,Descripción!B107,'Control de pagos'!D:D),"")</f>
        <v/>
      </c>
      <c r="H107" s="54" t="str">
        <f>IF(G107&lt;&gt;"",IF($G$2="",SUMIFS('Control de pagos'!N:N,'Control de pagos'!B:B,Descripción!$B107,'Control de pagos'!I:I,Descripción!$I$1),SUMIFS('Control de pagos'!N:N,'Control de pagos'!B:B,Descripción!$B107,'Control de pagos'!I:I,Descripción!$J$1,'Control de pagos'!I:I,Descripción!$K$1)),"")</f>
        <v/>
      </c>
      <c r="I107" s="55" t="str">
        <f t="shared" si="2"/>
        <v/>
      </c>
    </row>
    <row r="108" spans="1:9" ht="15.75" thickBot="1">
      <c r="A108" s="69" t="s">
        <v>56</v>
      </c>
      <c r="B108" s="71">
        <v>144499.04</v>
      </c>
      <c r="C108" s="243"/>
      <c r="D108" s="246"/>
      <c r="E108" s="246"/>
      <c r="G108" s="54" t="str">
        <f>IF(A108="Plan",SUMIF('Control de pagos'!B:B,Descripción!B108,'Control de pagos'!D:D),"")</f>
        <v/>
      </c>
      <c r="H108" s="54" t="str">
        <f>IF(G108&lt;&gt;"",IF($G$2="",SUMIFS('Control de pagos'!N:N,'Control de pagos'!B:B,Descripción!$B108,'Control de pagos'!I:I,Descripción!$I$1),SUMIFS('Control de pagos'!N:N,'Control de pagos'!B:B,Descripción!$B108,'Control de pagos'!I:I,Descripción!$J$1,'Control de pagos'!I:I,Descripción!$K$1)),"")</f>
        <v/>
      </c>
      <c r="I108" s="55" t="str">
        <f t="shared" si="2"/>
        <v/>
      </c>
    </row>
    <row r="109" spans="1:9" ht="15.75" thickBot="1">
      <c r="A109" s="72"/>
      <c r="B109" s="73"/>
      <c r="C109" s="244"/>
      <c r="D109" s="247"/>
      <c r="E109" s="247"/>
      <c r="G109" s="54" t="str">
        <f>IF(A109="Plan",SUMIF('Control de pagos'!B:B,Descripción!B109,'Control de pagos'!D:D),"")</f>
        <v/>
      </c>
      <c r="H109" s="54" t="str">
        <f>IF(G109&lt;&gt;"",IF($G$2="",SUMIFS('Control de pagos'!N:N,'Control de pagos'!B:B,Descripción!$B109,'Control de pagos'!I:I,Descripción!$I$1),SUMIFS('Control de pagos'!N:N,'Control de pagos'!B:B,Descripción!$B109,'Control de pagos'!I:I,Descripción!$J$1,'Control de pagos'!I:I,Descripción!$K$1)),"")</f>
        <v/>
      </c>
      <c r="I109" s="55" t="str">
        <f t="shared" si="2"/>
        <v/>
      </c>
    </row>
    <row r="110" spans="1:9">
      <c r="A110" s="45" t="s">
        <v>18</v>
      </c>
      <c r="B110" s="233" t="s">
        <v>142</v>
      </c>
      <c r="C110" s="233"/>
      <c r="D110" s="233"/>
      <c r="E110" s="233"/>
      <c r="G110" s="54">
        <f>IF(A110="Plan",SUMIF('Control de pagos'!B:B,Descripción!B110,'Control de pagos'!D:D),"")</f>
        <v>71992.289999999994</v>
      </c>
      <c r="H110" s="54">
        <f>IF(G110&lt;&gt;"",IF($G$2="",SUMIFS('Control de pagos'!N:N,'Control de pagos'!B:B,Descripción!$B110,'Control de pagos'!I:I,Descripción!$I$1),SUMIFS('Control de pagos'!N:N,'Control de pagos'!B:B,Descripción!$B110,'Control de pagos'!I:I,Descripción!$J$1,'Control de pagos'!I:I,Descripción!$K$1)),"")</f>
        <v>48328.2</v>
      </c>
      <c r="I110" s="55">
        <f t="shared" si="2"/>
        <v>23664.089999999997</v>
      </c>
    </row>
    <row r="111" spans="1:9" ht="15.75" thickBot="1">
      <c r="A111" s="46" t="s">
        <v>57</v>
      </c>
      <c r="B111" s="47">
        <v>44147</v>
      </c>
      <c r="G111" s="54" t="str">
        <f>IF(A111="Plan",SUMIF('Control de pagos'!B:B,Descripción!B111,'Control de pagos'!D:D),"")</f>
        <v/>
      </c>
      <c r="H111" s="54" t="str">
        <f>IF(G111&lt;&gt;"",IF($G$2="",SUMIFS('Control de pagos'!N:N,'Control de pagos'!B:B,Descripción!$B111,'Control de pagos'!I:I,Descripción!$I$1),SUMIFS('Control de pagos'!N:N,'Control de pagos'!B:B,Descripción!$B111,'Control de pagos'!I:I,Descripción!$J$1,'Control de pagos'!I:I,Descripción!$K$1)),"")</f>
        <v/>
      </c>
      <c r="I111" s="55" t="str">
        <f t="shared" si="2"/>
        <v/>
      </c>
    </row>
    <row r="112" spans="1:9" ht="24.75" thickBot="1">
      <c r="A112" s="68" t="s">
        <v>45</v>
      </c>
      <c r="B112" s="68" t="s">
        <v>76</v>
      </c>
      <c r="G112" s="54" t="str">
        <f>IF(A112="Plan",SUMIF('Control de pagos'!B:B,Descripción!B112,'Control de pagos'!D:D),"")</f>
        <v/>
      </c>
      <c r="H112" s="54" t="str">
        <f>IF(G112&lt;&gt;"",IF($G$2="",SUMIFS('Control de pagos'!N:N,'Control de pagos'!B:B,Descripción!$B112,'Control de pagos'!I:I,Descripción!$I$1),SUMIFS('Control de pagos'!N:N,'Control de pagos'!B:B,Descripción!$B112,'Control de pagos'!I:I,Descripción!$J$1,'Control de pagos'!I:I,Descripción!$K$1)),"")</f>
        <v/>
      </c>
      <c r="I112" s="55" t="str">
        <f t="shared" si="2"/>
        <v/>
      </c>
    </row>
    <row r="113" spans="1:9" ht="15.75" thickBot="1">
      <c r="A113" s="68" t="s">
        <v>46</v>
      </c>
      <c r="B113" s="68" t="s">
        <v>77</v>
      </c>
      <c r="G113" s="54" t="str">
        <f>IF(A113="Plan",SUMIF('Control de pagos'!B:B,Descripción!B113,'Control de pagos'!D:D),"")</f>
        <v/>
      </c>
      <c r="H113" s="54" t="str">
        <f>IF(G113&lt;&gt;"",IF($G$2="",SUMIFS('Control de pagos'!N:N,'Control de pagos'!B:B,Descripción!$B113,'Control de pagos'!I:I,Descripción!$I$1),SUMIFS('Control de pagos'!N:N,'Control de pagos'!B:B,Descripción!$B113,'Control de pagos'!I:I,Descripción!$J$1,'Control de pagos'!I:I,Descripción!$K$1)),"")</f>
        <v/>
      </c>
      <c r="I113" s="55" t="str">
        <f t="shared" si="2"/>
        <v/>
      </c>
    </row>
    <row r="114" spans="1:9" ht="36.75" thickBot="1">
      <c r="A114" s="68" t="s">
        <v>47</v>
      </c>
      <c r="B114" s="68" t="s">
        <v>99</v>
      </c>
      <c r="G114" s="54" t="str">
        <f>IF(A114="Plan",SUMIF('Control de pagos'!B:B,Descripción!B114,'Control de pagos'!D:D),"")</f>
        <v/>
      </c>
      <c r="H114" s="54" t="str">
        <f>IF(G114&lt;&gt;"",IF($G$2="",SUMIFS('Control de pagos'!N:N,'Control de pagos'!B:B,Descripción!$B114,'Control de pagos'!I:I,Descripción!$I$1),SUMIFS('Control de pagos'!N:N,'Control de pagos'!B:B,Descripción!$B114,'Control de pagos'!I:I,Descripción!$J$1,'Control de pagos'!I:I,Descripción!$K$1)),"")</f>
        <v/>
      </c>
      <c r="I114" s="55" t="str">
        <f t="shared" si="2"/>
        <v/>
      </c>
    </row>
    <row r="115" spans="1:9" ht="15.75" thickBot="1">
      <c r="G115" s="54" t="str">
        <f>IF(A115="Plan",SUMIF('Control de pagos'!B:B,Descripción!B115,'Control de pagos'!D:D),"")</f>
        <v/>
      </c>
      <c r="H115" s="54" t="str">
        <f>IF(G115&lt;&gt;"",IF($G$2="",SUMIFS('Control de pagos'!N:N,'Control de pagos'!B:B,Descripción!$B115,'Control de pagos'!I:I,Descripción!$I$1),SUMIFS('Control de pagos'!N:N,'Control de pagos'!B:B,Descripción!$B115,'Control de pagos'!I:I,Descripción!$J$1,'Control de pagos'!I:I,Descripción!$K$1)),"")</f>
        <v/>
      </c>
      <c r="I115" s="55" t="str">
        <f t="shared" si="2"/>
        <v/>
      </c>
    </row>
    <row r="116" spans="1:9" ht="20.25" customHeight="1" thickBot="1">
      <c r="A116" s="238" t="s">
        <v>48</v>
      </c>
      <c r="B116" s="238" t="s">
        <v>49</v>
      </c>
      <c r="C116" s="238" t="s">
        <v>50</v>
      </c>
      <c r="D116" s="240" t="s">
        <v>51</v>
      </c>
      <c r="E116" s="241"/>
      <c r="G116" s="54" t="str">
        <f>IF(A116="Plan",SUMIF('Control de pagos'!B:B,Descripción!B116,'Control de pagos'!D:D),"")</f>
        <v/>
      </c>
      <c r="H116" s="54" t="str">
        <f>IF(G116&lt;&gt;"",IF($G$2="",SUMIFS('Control de pagos'!N:N,'Control de pagos'!B:B,Descripción!$B116,'Control de pagos'!I:I,Descripción!$I$1),SUMIFS('Control de pagos'!N:N,'Control de pagos'!B:B,Descripción!$B116,'Control de pagos'!I:I,Descripción!$J$1,'Control de pagos'!I:I,Descripción!$K$1)),"")</f>
        <v/>
      </c>
      <c r="I116" s="55" t="str">
        <f t="shared" si="2"/>
        <v/>
      </c>
    </row>
    <row r="117" spans="1:9" ht="15.75" thickBot="1">
      <c r="A117" s="239"/>
      <c r="B117" s="239"/>
      <c r="C117" s="239"/>
      <c r="D117" s="68" t="s">
        <v>52</v>
      </c>
      <c r="E117" s="68" t="s">
        <v>79</v>
      </c>
      <c r="G117" s="54" t="str">
        <f>IF(A117="Plan",SUMIF('Control de pagos'!B:B,Descripción!B117,'Control de pagos'!D:D),"")</f>
        <v/>
      </c>
      <c r="H117" s="54" t="str">
        <f>IF(G117&lt;&gt;"",IF($G$2="",SUMIFS('Control de pagos'!N:N,'Control de pagos'!B:B,Descripción!$B117,'Control de pagos'!I:I,Descripción!$I$1),SUMIFS('Control de pagos'!N:N,'Control de pagos'!B:B,Descripción!$B117,'Control de pagos'!I:I,Descripción!$J$1,'Control de pagos'!I:I,Descripción!$K$1)),"")</f>
        <v/>
      </c>
      <c r="I117" s="55" t="str">
        <f t="shared" si="2"/>
        <v/>
      </c>
    </row>
    <row r="118" spans="1:9" ht="15.75" thickBot="1">
      <c r="A118" s="69" t="s">
        <v>53</v>
      </c>
      <c r="B118" s="70">
        <v>71992.289999999994</v>
      </c>
      <c r="C118" s="242">
        <v>4</v>
      </c>
      <c r="D118" s="245">
        <v>0.02</v>
      </c>
      <c r="E118" s="245">
        <v>0</v>
      </c>
      <c r="G118" s="54" t="str">
        <f>IF(A118="Plan",SUMIF('Control de pagos'!B:B,Descripción!B118,'Control de pagos'!D:D),"")</f>
        <v/>
      </c>
      <c r="H118" s="54" t="str">
        <f>IF(G118&lt;&gt;"",IF($G$2="",SUMIFS('Control de pagos'!N:N,'Control de pagos'!B:B,Descripción!$B118,'Control de pagos'!I:I,Descripción!$I$1),SUMIFS('Control de pagos'!N:N,'Control de pagos'!B:B,Descripción!$B118,'Control de pagos'!I:I,Descripción!$J$1,'Control de pagos'!I:I,Descripción!$K$1)),"")</f>
        <v/>
      </c>
      <c r="I118" s="55" t="str">
        <f t="shared" si="2"/>
        <v/>
      </c>
    </row>
    <row r="119" spans="1:9" ht="15.75" thickBot="1">
      <c r="A119" s="69" t="s">
        <v>54</v>
      </c>
      <c r="B119" s="70">
        <v>0</v>
      </c>
      <c r="C119" s="243"/>
      <c r="D119" s="246"/>
      <c r="E119" s="246"/>
      <c r="G119" s="54" t="str">
        <f>IF(A119="Plan",SUMIF('Control de pagos'!B:B,Descripción!B119,'Control de pagos'!D:D),"")</f>
        <v/>
      </c>
      <c r="H119" s="54" t="str">
        <f>IF(G119&lt;&gt;"",IF($G$2="",SUMIFS('Control de pagos'!N:N,'Control de pagos'!B:B,Descripción!$B119,'Control de pagos'!I:I,Descripción!$I$1),SUMIFS('Control de pagos'!N:N,'Control de pagos'!B:B,Descripción!$B119,'Control de pagos'!I:I,Descripción!$J$1,'Control de pagos'!I:I,Descripción!$K$1)),"")</f>
        <v/>
      </c>
      <c r="I119" s="55" t="str">
        <f t="shared" si="2"/>
        <v/>
      </c>
    </row>
    <row r="120" spans="1:9" ht="15.75" thickBot="1">
      <c r="A120" s="69" t="s">
        <v>55</v>
      </c>
      <c r="B120" s="70">
        <v>0</v>
      </c>
      <c r="C120" s="243"/>
      <c r="D120" s="246"/>
      <c r="E120" s="246"/>
      <c r="G120" s="54" t="str">
        <f>IF(A120="Plan",SUMIF('Control de pagos'!B:B,Descripción!B120,'Control de pagos'!D:D),"")</f>
        <v/>
      </c>
      <c r="H120" s="54" t="str">
        <f>IF(G120&lt;&gt;"",IF($G$2="",SUMIFS('Control de pagos'!N:N,'Control de pagos'!B:B,Descripción!$B120,'Control de pagos'!I:I,Descripción!$I$1),SUMIFS('Control de pagos'!N:N,'Control de pagos'!B:B,Descripción!$B120,'Control de pagos'!I:I,Descripción!$J$1,'Control de pagos'!I:I,Descripción!$K$1)),"")</f>
        <v/>
      </c>
      <c r="I120" s="55" t="str">
        <f t="shared" si="2"/>
        <v/>
      </c>
    </row>
    <row r="121" spans="1:9" ht="15.75" thickBot="1">
      <c r="A121" s="69" t="s">
        <v>56</v>
      </c>
      <c r="B121" s="71">
        <v>71992.289999999994</v>
      </c>
      <c r="C121" s="243"/>
      <c r="D121" s="246"/>
      <c r="E121" s="246"/>
      <c r="G121" s="54" t="str">
        <f>IF(A121="Plan",SUMIF('Control de pagos'!B:B,Descripción!B121,'Control de pagos'!D:D),"")</f>
        <v/>
      </c>
      <c r="H121" s="54" t="str">
        <f>IF(G121&lt;&gt;"",IF($G$2="",SUMIFS('Control de pagos'!N:N,'Control de pagos'!B:B,Descripción!$B121,'Control de pagos'!I:I,Descripción!$I$1),SUMIFS('Control de pagos'!N:N,'Control de pagos'!B:B,Descripción!$B121,'Control de pagos'!I:I,Descripción!$J$1,'Control de pagos'!I:I,Descripción!$K$1)),"")</f>
        <v/>
      </c>
      <c r="I121" s="55" t="str">
        <f t="shared" si="2"/>
        <v/>
      </c>
    </row>
    <row r="122" spans="1:9" ht="15.75" thickBot="1">
      <c r="A122" s="72"/>
      <c r="B122" s="73"/>
      <c r="C122" s="244"/>
      <c r="D122" s="247"/>
      <c r="E122" s="247"/>
      <c r="G122" s="54" t="str">
        <f>IF(A122="Plan",SUMIF('Control de pagos'!B:B,Descripción!B122,'Control de pagos'!D:D),"")</f>
        <v/>
      </c>
      <c r="H122" s="54" t="str">
        <f>IF(G122&lt;&gt;"",IF($G$2="",SUMIFS('Control de pagos'!N:N,'Control de pagos'!B:B,Descripción!$B122,'Control de pagos'!I:I,Descripción!$I$1),SUMIFS('Control de pagos'!N:N,'Control de pagos'!B:B,Descripción!$B122,'Control de pagos'!I:I,Descripción!$J$1,'Control de pagos'!I:I,Descripción!$K$1)),"")</f>
        <v/>
      </c>
      <c r="I122" s="55" t="str">
        <f t="shared" si="2"/>
        <v/>
      </c>
    </row>
    <row r="123" spans="1:9">
      <c r="A123" s="45" t="s">
        <v>18</v>
      </c>
      <c r="B123" s="233" t="s">
        <v>144</v>
      </c>
      <c r="C123" s="233"/>
      <c r="D123" s="233"/>
      <c r="E123" s="233"/>
      <c r="G123" s="54">
        <f>IF(A123="Plan",SUMIF('Control de pagos'!B:B,Descripción!B123,'Control de pagos'!D:D),"")</f>
        <v>2079942.53</v>
      </c>
      <c r="H123" s="54">
        <f>IF(G123&lt;&gt;"",IF($G$2="",SUMIFS('Control de pagos'!N:N,'Control de pagos'!B:B,Descripción!$B123,'Control de pagos'!I:I,Descripción!$I$1),SUMIFS('Control de pagos'!N:N,'Control de pagos'!B:B,Descripción!$B123,'Control de pagos'!I:I,Descripción!$J$1,'Control de pagos'!I:I,Descripción!$K$1)),"")</f>
        <v>479338.33999999997</v>
      </c>
      <c r="I123" s="55">
        <f t="shared" si="2"/>
        <v>1600604.19</v>
      </c>
    </row>
    <row r="124" spans="1:9" ht="15.75" thickBot="1">
      <c r="A124" s="46" t="s">
        <v>57</v>
      </c>
      <c r="B124" s="47">
        <v>44159</v>
      </c>
      <c r="G124" s="54" t="str">
        <f>IF(A124="Plan",SUMIF('Control de pagos'!B:B,Descripción!B124,'Control de pagos'!D:D),"")</f>
        <v/>
      </c>
      <c r="H124" s="54" t="str">
        <f>IF(G124&lt;&gt;"",IF($G$2="",SUMIFS('Control de pagos'!N:N,'Control de pagos'!B:B,Descripción!$B124,'Control de pagos'!I:I,Descripción!$I$1),SUMIFS('Control de pagos'!N:N,'Control de pagos'!B:B,Descripción!$B124,'Control de pagos'!I:I,Descripción!$J$1,'Control de pagos'!I:I,Descripción!$K$1)),"")</f>
        <v/>
      </c>
      <c r="I124" s="55" t="str">
        <f t="shared" si="2"/>
        <v/>
      </c>
    </row>
    <row r="125" spans="1:9" ht="24.75" thickBot="1">
      <c r="A125" s="68" t="s">
        <v>45</v>
      </c>
      <c r="B125" s="68" t="s">
        <v>76</v>
      </c>
      <c r="G125" s="54" t="str">
        <f>IF(A125="Plan",SUMIF('Control de pagos'!B:B,Descripción!B125,'Control de pagos'!D:D),"")</f>
        <v/>
      </c>
      <c r="H125" s="54" t="str">
        <f>IF(G125&lt;&gt;"",IF($G$2="",SUMIFS('Control de pagos'!N:N,'Control de pagos'!B:B,Descripción!$B125,'Control de pagos'!I:I,Descripción!$I$1),SUMIFS('Control de pagos'!N:N,'Control de pagos'!B:B,Descripción!$B125,'Control de pagos'!I:I,Descripción!$J$1,'Control de pagos'!I:I,Descripción!$K$1)),"")</f>
        <v/>
      </c>
      <c r="I125" s="55" t="str">
        <f t="shared" si="2"/>
        <v/>
      </c>
    </row>
    <row r="126" spans="1:9" ht="15.75" thickBot="1">
      <c r="A126" s="68" t="s">
        <v>46</v>
      </c>
      <c r="B126" s="68" t="s">
        <v>77</v>
      </c>
      <c r="G126" s="54" t="str">
        <f>IF(A126="Plan",SUMIF('Control de pagos'!B:B,Descripción!B126,'Control de pagos'!D:D),"")</f>
        <v/>
      </c>
      <c r="H126" s="54" t="str">
        <f>IF(G126&lt;&gt;"",IF($G$2="",SUMIFS('Control de pagos'!N:N,'Control de pagos'!B:B,Descripción!$B126,'Control de pagos'!I:I,Descripción!$I$1),SUMIFS('Control de pagos'!N:N,'Control de pagos'!B:B,Descripción!$B126,'Control de pagos'!I:I,Descripción!$J$1,'Control de pagos'!I:I,Descripción!$K$1)),"")</f>
        <v/>
      </c>
      <c r="I126" s="55" t="str">
        <f t="shared" si="2"/>
        <v/>
      </c>
    </row>
    <row r="127" spans="1:9" ht="36.75" thickBot="1">
      <c r="A127" s="68" t="s">
        <v>47</v>
      </c>
      <c r="B127" s="68" t="s">
        <v>99</v>
      </c>
      <c r="G127" s="54" t="str">
        <f>IF(A127="Plan",SUMIF('Control de pagos'!B:B,Descripción!B127,'Control de pagos'!D:D),"")</f>
        <v/>
      </c>
      <c r="H127" s="54" t="str">
        <f>IF(G127&lt;&gt;"",IF($G$2="",SUMIFS('Control de pagos'!N:N,'Control de pagos'!B:B,Descripción!$B127,'Control de pagos'!I:I,Descripción!$I$1),SUMIFS('Control de pagos'!N:N,'Control de pagos'!B:B,Descripción!$B127,'Control de pagos'!I:I,Descripción!$J$1,'Control de pagos'!I:I,Descripción!$K$1)),"")</f>
        <v/>
      </c>
      <c r="I127" s="55" t="str">
        <f t="shared" si="2"/>
        <v/>
      </c>
    </row>
    <row r="128" spans="1:9" ht="15.75" thickBot="1">
      <c r="G128" s="54" t="str">
        <f>IF(A128="Plan",SUMIF('Control de pagos'!B:B,Descripción!B128,'Control de pagos'!D:D),"")</f>
        <v/>
      </c>
      <c r="H128" s="54" t="str">
        <f>IF(G128&lt;&gt;"",IF($G$2="",SUMIFS('Control de pagos'!N:N,'Control de pagos'!B:B,Descripción!$B128,'Control de pagos'!I:I,Descripción!$I$1),SUMIFS('Control de pagos'!N:N,'Control de pagos'!B:B,Descripción!$B128,'Control de pagos'!I:I,Descripción!$J$1,'Control de pagos'!I:I,Descripción!$K$1)),"")</f>
        <v/>
      </c>
      <c r="I128" s="55" t="str">
        <f t="shared" si="2"/>
        <v/>
      </c>
    </row>
    <row r="129" spans="1:9" ht="20.25" customHeight="1" thickBot="1">
      <c r="A129" s="238" t="s">
        <v>48</v>
      </c>
      <c r="B129" s="238" t="s">
        <v>49</v>
      </c>
      <c r="C129" s="238" t="s">
        <v>50</v>
      </c>
      <c r="D129" s="240" t="s">
        <v>51</v>
      </c>
      <c r="E129" s="241"/>
      <c r="G129" s="54" t="str">
        <f>IF(A129="Plan",SUMIF('Control de pagos'!B:B,Descripción!B129,'Control de pagos'!D:D),"")</f>
        <v/>
      </c>
      <c r="H129" s="54" t="str">
        <f>IF(G129&lt;&gt;"",IF($G$2="",SUMIFS('Control de pagos'!N:N,'Control de pagos'!B:B,Descripción!$B129,'Control de pagos'!I:I,Descripción!$I$1),SUMIFS('Control de pagos'!N:N,'Control de pagos'!B:B,Descripción!$B129,'Control de pagos'!I:I,Descripción!$J$1,'Control de pagos'!I:I,Descripción!$K$1)),"")</f>
        <v/>
      </c>
      <c r="I129" s="55" t="str">
        <f t="shared" si="2"/>
        <v/>
      </c>
    </row>
    <row r="130" spans="1:9" ht="15.75" thickBot="1">
      <c r="A130" s="239"/>
      <c r="B130" s="239"/>
      <c r="C130" s="239"/>
      <c r="D130" s="68" t="s">
        <v>52</v>
      </c>
      <c r="E130" s="68" t="s">
        <v>79</v>
      </c>
      <c r="G130" s="54" t="str">
        <f>IF(A130="Plan",SUMIF('Control de pagos'!B:B,Descripción!B130,'Control de pagos'!D:D),"")</f>
        <v/>
      </c>
      <c r="H130" s="54" t="str">
        <f>IF(G130&lt;&gt;"",IF($G$2="",SUMIFS('Control de pagos'!N:N,'Control de pagos'!B:B,Descripción!$B130,'Control de pagos'!I:I,Descripción!$I$1),SUMIFS('Control de pagos'!N:N,'Control de pagos'!B:B,Descripción!$B130,'Control de pagos'!I:I,Descripción!$J$1,'Control de pagos'!I:I,Descripción!$K$1)),"")</f>
        <v/>
      </c>
      <c r="I130" s="55" t="str">
        <f t="shared" si="2"/>
        <v/>
      </c>
    </row>
    <row r="131" spans="1:9" ht="15.75" thickBot="1">
      <c r="A131" s="69" t="s">
        <v>53</v>
      </c>
      <c r="B131" s="70">
        <v>2079942.53</v>
      </c>
      <c r="C131" s="242">
        <v>8</v>
      </c>
      <c r="D131" s="245">
        <v>2.69E-2</v>
      </c>
      <c r="E131" s="245">
        <v>0</v>
      </c>
      <c r="G131" s="54" t="str">
        <f>IF(A131="Plan",SUMIF('Control de pagos'!B:B,Descripción!B131,'Control de pagos'!D:D),"")</f>
        <v/>
      </c>
      <c r="H131" s="54" t="str">
        <f>IF(G131&lt;&gt;"",IF($G$2="",SUMIFS('Control de pagos'!N:N,'Control de pagos'!B:B,Descripción!$B131,'Control de pagos'!I:I,Descripción!$I$1),SUMIFS('Control de pagos'!N:N,'Control de pagos'!B:B,Descripción!$B131,'Control de pagos'!I:I,Descripción!$J$1,'Control de pagos'!I:I,Descripción!$K$1)),"")</f>
        <v/>
      </c>
      <c r="I131" s="55" t="str">
        <f t="shared" si="2"/>
        <v/>
      </c>
    </row>
    <row r="132" spans="1:9" ht="15.75" thickBot="1">
      <c r="A132" s="69" t="s">
        <v>54</v>
      </c>
      <c r="B132" s="70">
        <v>0</v>
      </c>
      <c r="C132" s="243"/>
      <c r="D132" s="246"/>
      <c r="E132" s="246"/>
      <c r="G132" s="54" t="str">
        <f>IF(A132="Plan",SUMIF('Control de pagos'!B:B,Descripción!B132,'Control de pagos'!D:D),"")</f>
        <v/>
      </c>
      <c r="H132" s="54" t="str">
        <f>IF(G132&lt;&gt;"",IF($G$2="",SUMIFS('Control de pagos'!N:N,'Control de pagos'!B:B,Descripción!$B132,'Control de pagos'!I:I,Descripción!$I$1),SUMIFS('Control de pagos'!N:N,'Control de pagos'!B:B,Descripción!$B132,'Control de pagos'!I:I,Descripción!$J$1,'Control de pagos'!I:I,Descripción!$K$1)),"")</f>
        <v/>
      </c>
      <c r="I132" s="55" t="str">
        <f t="shared" si="2"/>
        <v/>
      </c>
    </row>
    <row r="133" spans="1:9" ht="15.75" thickBot="1">
      <c r="A133" s="69" t="s">
        <v>55</v>
      </c>
      <c r="B133" s="70">
        <v>0</v>
      </c>
      <c r="C133" s="243"/>
      <c r="D133" s="246"/>
      <c r="E133" s="246"/>
      <c r="G133" s="54" t="str">
        <f>IF(A133="Plan",SUMIF('Control de pagos'!B:B,Descripción!B133,'Control de pagos'!D:D),"")</f>
        <v/>
      </c>
      <c r="H133" s="54" t="str">
        <f>IF(G133&lt;&gt;"",IF($G$2="",SUMIFS('Control de pagos'!N:N,'Control de pagos'!B:B,Descripción!$B133,'Control de pagos'!I:I,Descripción!$I$1),SUMIFS('Control de pagos'!N:N,'Control de pagos'!B:B,Descripción!$B133,'Control de pagos'!I:I,Descripción!$J$1,'Control de pagos'!I:I,Descripción!$K$1)),"")</f>
        <v/>
      </c>
      <c r="I133" s="55" t="str">
        <f t="shared" si="2"/>
        <v/>
      </c>
    </row>
    <row r="134" spans="1:9" ht="15.75" thickBot="1">
      <c r="A134" s="69" t="s">
        <v>56</v>
      </c>
      <c r="B134" s="71">
        <v>2079942.53</v>
      </c>
      <c r="C134" s="243"/>
      <c r="D134" s="246"/>
      <c r="E134" s="246"/>
      <c r="G134" s="54" t="str">
        <f>IF(A134="Plan",SUMIF('Control de pagos'!B:B,Descripción!B134,'Control de pagos'!D:D),"")</f>
        <v/>
      </c>
      <c r="H134" s="54" t="str">
        <f>IF(G134&lt;&gt;"",IF($G$2="",SUMIFS('Control de pagos'!N:N,'Control de pagos'!B:B,Descripción!$B134,'Control de pagos'!I:I,Descripción!$I$1),SUMIFS('Control de pagos'!N:N,'Control de pagos'!B:B,Descripción!$B134,'Control de pagos'!I:I,Descripción!$J$1,'Control de pagos'!I:I,Descripción!$K$1)),"")</f>
        <v/>
      </c>
      <c r="I134" s="55" t="str">
        <f t="shared" si="2"/>
        <v/>
      </c>
    </row>
    <row r="135" spans="1:9" ht="15.75" thickBot="1">
      <c r="A135" s="72"/>
      <c r="B135" s="73"/>
      <c r="C135" s="244"/>
      <c r="D135" s="247"/>
      <c r="E135" s="247"/>
      <c r="G135" s="54" t="str">
        <f>IF(A135="Plan",SUMIF('Control de pagos'!B:B,Descripción!B135,'Control de pagos'!D:D),"")</f>
        <v/>
      </c>
      <c r="H135" s="54" t="str">
        <f>IF(G135&lt;&gt;"",IF($G$2="",SUMIFS('Control de pagos'!N:N,'Control de pagos'!B:B,Descripción!$B135,'Control de pagos'!I:I,Descripción!$I$1),SUMIFS('Control de pagos'!N:N,'Control de pagos'!B:B,Descripción!$B135,'Control de pagos'!I:I,Descripción!$J$1,'Control de pagos'!I:I,Descripción!$K$1)),"")</f>
        <v/>
      </c>
      <c r="I135" s="55" t="str">
        <f t="shared" si="2"/>
        <v/>
      </c>
    </row>
    <row r="136" spans="1:9">
      <c r="A136" s="45" t="s">
        <v>18</v>
      </c>
      <c r="B136" s="233" t="s">
        <v>147</v>
      </c>
      <c r="C136" s="233"/>
      <c r="D136" s="233"/>
      <c r="E136" s="233"/>
      <c r="G136" s="54">
        <f>IF(A136="Plan",SUMIF('Control de pagos'!B:B,Descripción!B136,'Control de pagos'!D:D),"")</f>
        <v>266316.17</v>
      </c>
      <c r="H136" s="54">
        <f>IF(G136&lt;&gt;"",IF($G$2="",SUMIFS('Control de pagos'!N:N,'Control de pagos'!B:B,Descripción!$B136,'Control de pagos'!I:I,Descripción!$I$1),SUMIFS('Control de pagos'!N:N,'Control de pagos'!B:B,Descripción!$B136,'Control de pagos'!I:I,Descripción!$J$1,'Control de pagos'!I:I,Descripción!$K$1)),"")</f>
        <v>0</v>
      </c>
      <c r="I136" s="55">
        <f t="shared" si="2"/>
        <v>266316.17</v>
      </c>
    </row>
    <row r="137" spans="1:9" ht="15.75" thickBot="1">
      <c r="A137" s="46" t="s">
        <v>57</v>
      </c>
      <c r="B137" s="136">
        <v>44362</v>
      </c>
      <c r="G137" s="54" t="str">
        <f>IF(A137="Plan",SUMIF('Control de pagos'!B:B,Descripción!B138,'Control de pagos'!D:D),"")</f>
        <v/>
      </c>
      <c r="H137" s="54" t="str">
        <f>IF(G137&lt;&gt;"",IF($G$2="",SUMIFS('Control de pagos'!N:N,'Control de pagos'!B:B,Descripción!$B138,'Control de pagos'!I:I,Descripción!$I$1),SUMIFS('Control de pagos'!N:N,'Control de pagos'!B:B,Descripción!$B138,'Control de pagos'!I:I,Descripción!$J$1,'Control de pagos'!I:I,Descripción!$K$1)),"")</f>
        <v/>
      </c>
      <c r="I137" s="55" t="str">
        <f t="shared" si="2"/>
        <v/>
      </c>
    </row>
    <row r="138" spans="1:9" ht="24.75" thickBot="1">
      <c r="A138" s="46" t="s">
        <v>45</v>
      </c>
      <c r="B138" s="135" t="s">
        <v>76</v>
      </c>
      <c r="G138" s="54" t="str">
        <f>IF(A138="Plan",SUMIF('Control de pagos'!B:B,Descripción!B139,'Control de pagos'!D:D),"")</f>
        <v/>
      </c>
      <c r="H138" s="54" t="str">
        <f>IF(G138&lt;&gt;"",IF($G$2="",SUMIFS('Control de pagos'!N:N,'Control de pagos'!B:B,Descripción!$B139,'Control de pagos'!I:I,Descripción!$I$1),SUMIFS('Control de pagos'!N:N,'Control de pagos'!B:B,Descripción!$B139,'Control de pagos'!I:I,Descripción!$J$1,'Control de pagos'!I:I,Descripción!$K$1)),"")</f>
        <v/>
      </c>
      <c r="I138" s="55" t="str">
        <f t="shared" si="2"/>
        <v/>
      </c>
    </row>
    <row r="139" spans="1:9" ht="15.75" thickBot="1">
      <c r="A139" s="46" t="s">
        <v>46</v>
      </c>
      <c r="B139" s="135" t="s">
        <v>77</v>
      </c>
      <c r="G139" s="54" t="str">
        <f>IF(A139="Plan",SUMIF('Control de pagos'!B:B,Descripción!B140,'Control de pagos'!D:D),"")</f>
        <v/>
      </c>
      <c r="H139" s="54" t="str">
        <f>IF(G139&lt;&gt;"",IF($G$2="",SUMIFS('Control de pagos'!N:N,'Control de pagos'!B:B,Descripción!$B140,'Control de pagos'!I:I,Descripción!$I$1),SUMIFS('Control de pagos'!N:N,'Control de pagos'!B:B,Descripción!$B140,'Control de pagos'!I:I,Descripción!$J$1,'Control de pagos'!I:I,Descripción!$K$1)),"")</f>
        <v/>
      </c>
      <c r="I139" s="55" t="str">
        <f t="shared" si="2"/>
        <v/>
      </c>
    </row>
    <row r="140" spans="1:9" ht="36.75" thickBot="1">
      <c r="A140" s="46" t="s">
        <v>47</v>
      </c>
      <c r="B140" s="135" t="s">
        <v>99</v>
      </c>
      <c r="G140" s="54" t="str">
        <f>IF(A140="Plan",SUMIF('Control de pagos'!B:B,Descripción!#REF!,'Control de pagos'!D:D),"")</f>
        <v/>
      </c>
      <c r="H140" s="54" t="str">
        <f>IF(G140&lt;&gt;"",IF($G$2="",SUMIFS('Control de pagos'!N:N,'Control de pagos'!B:B,Descripción!#REF!,'Control de pagos'!I:I,Descripción!$I$1),SUMIFS('Control de pagos'!N:N,'Control de pagos'!B:B,Descripción!#REF!,'Control de pagos'!I:I,Descripción!$J$1,'Control de pagos'!I:I,Descripción!$K$1)),"")</f>
        <v/>
      </c>
      <c r="I140" s="55" t="str">
        <f t="shared" si="2"/>
        <v/>
      </c>
    </row>
    <row r="141" spans="1:9" ht="15.75" thickBot="1">
      <c r="G141" s="54" t="str">
        <f>IF(A141="Plan",SUMIF('Control de pagos'!B:B,Descripción!B141,'Control de pagos'!D:D),"")</f>
        <v/>
      </c>
      <c r="H141" s="54" t="str">
        <f>IF(G141&lt;&gt;"",IF($G$2="",SUMIFS('Control de pagos'!N:N,'Control de pagos'!B:B,Descripción!$B141,'Control de pagos'!I:I,Descripción!$I$1),SUMIFS('Control de pagos'!N:N,'Control de pagos'!B:B,Descripción!$B141,'Control de pagos'!I:I,Descripción!$J$1,'Control de pagos'!I:I,Descripción!$K$1)),"")</f>
        <v/>
      </c>
      <c r="I141" s="55" t="str">
        <f t="shared" si="2"/>
        <v/>
      </c>
    </row>
    <row r="142" spans="1:9" ht="15.75" thickBot="1">
      <c r="A142" s="234" t="s">
        <v>48</v>
      </c>
      <c r="B142" s="234" t="s">
        <v>49</v>
      </c>
      <c r="C142" s="234" t="s">
        <v>50</v>
      </c>
      <c r="D142" s="236" t="s">
        <v>51</v>
      </c>
      <c r="E142" s="237"/>
      <c r="G142" s="54" t="str">
        <f>IF(A142="Plan",SUMIF('Control de pagos'!B:B,Descripción!B142,'Control de pagos'!D:D),"")</f>
        <v/>
      </c>
      <c r="H142" s="54" t="str">
        <f>IF(G142&lt;&gt;"",IF($G$2="",SUMIFS('Control de pagos'!N:N,'Control de pagos'!B:B,Descripción!$B142,'Control de pagos'!I:I,Descripción!$I$1),SUMIFS('Control de pagos'!N:N,'Control de pagos'!B:B,Descripción!$B142,'Control de pagos'!I:I,Descripción!$J$1,'Control de pagos'!I:I,Descripción!$K$1)),"")</f>
        <v/>
      </c>
      <c r="I142" s="55" t="str">
        <f t="shared" si="2"/>
        <v/>
      </c>
    </row>
    <row r="143" spans="1:9" ht="15.75" thickBot="1">
      <c r="A143" s="235"/>
      <c r="B143" s="235"/>
      <c r="C143" s="235"/>
      <c r="D143" s="135" t="s">
        <v>52</v>
      </c>
      <c r="E143" s="135" t="s">
        <v>79</v>
      </c>
      <c r="G143" s="54" t="str">
        <f>IF(A143="Plan",SUMIF('Control de pagos'!B:B,Descripción!B143,'Control de pagos'!D:D),"")</f>
        <v/>
      </c>
      <c r="H143" s="54" t="str">
        <f>IF(G143&lt;&gt;"",IF($G$2="",SUMIFS('Control de pagos'!N:N,'Control de pagos'!B:B,Descripción!$B143,'Control de pagos'!I:I,Descripción!$I$1),SUMIFS('Control de pagos'!N:N,'Control de pagos'!B:B,Descripción!$B143,'Control de pagos'!I:I,Descripción!$J$1,'Control de pagos'!I:I,Descripción!$K$1)),"")</f>
        <v/>
      </c>
      <c r="I143" s="55" t="str">
        <f t="shared" si="2"/>
        <v/>
      </c>
    </row>
    <row r="144" spans="1:9" ht="15.75" thickBot="1">
      <c r="A144" s="137" t="s">
        <v>53</v>
      </c>
      <c r="B144" s="138">
        <v>266316.17</v>
      </c>
      <c r="C144" s="227">
        <v>8</v>
      </c>
      <c r="D144" s="230">
        <v>2.9000000000000001E-2</v>
      </c>
      <c r="E144" s="230">
        <v>0</v>
      </c>
      <c r="G144" s="54" t="str">
        <f>IF(A144="Plan",SUMIF('Control de pagos'!B:B,Descripción!B144,'Control de pagos'!D:D),"")</f>
        <v/>
      </c>
      <c r="H144" s="54" t="str">
        <f>IF(G144&lt;&gt;"",IF($G$2="",SUMIFS('Control de pagos'!N:N,'Control de pagos'!B:B,Descripción!$B144,'Control de pagos'!I:I,Descripción!$I$1),SUMIFS('Control de pagos'!N:N,'Control de pagos'!B:B,Descripción!$B144,'Control de pagos'!I:I,Descripción!$J$1,'Control de pagos'!I:I,Descripción!$K$1)),"")</f>
        <v/>
      </c>
      <c r="I144" s="55" t="str">
        <f t="shared" si="2"/>
        <v/>
      </c>
    </row>
    <row r="145" spans="1:9" ht="15.75" thickBot="1">
      <c r="A145" s="137" t="s">
        <v>54</v>
      </c>
      <c r="B145" s="138">
        <v>0</v>
      </c>
      <c r="C145" s="228"/>
      <c r="D145" s="231"/>
      <c r="E145" s="231"/>
      <c r="G145" s="54" t="str">
        <f>IF(A145="Plan",SUMIF('Control de pagos'!B:B,Descripción!B145,'Control de pagos'!D:D),"")</f>
        <v/>
      </c>
      <c r="H145" s="54" t="str">
        <f>IF(G145&lt;&gt;"",IF($G$2="",SUMIFS('Control de pagos'!N:N,'Control de pagos'!B:B,Descripción!$B145,'Control de pagos'!I:I,Descripción!$I$1),SUMIFS('Control de pagos'!N:N,'Control de pagos'!B:B,Descripción!$B145,'Control de pagos'!I:I,Descripción!$J$1,'Control de pagos'!I:I,Descripción!$K$1)),"")</f>
        <v/>
      </c>
      <c r="I145" s="55" t="str">
        <f t="shared" si="2"/>
        <v/>
      </c>
    </row>
    <row r="146" spans="1:9" ht="15.75" thickBot="1">
      <c r="A146" s="137" t="s">
        <v>55</v>
      </c>
      <c r="B146" s="138">
        <v>0</v>
      </c>
      <c r="C146" s="228"/>
      <c r="D146" s="231"/>
      <c r="E146" s="231"/>
      <c r="G146" s="54" t="str">
        <f>IF(A146="Plan",SUMIF('Control de pagos'!B:B,Descripción!B146,'Control de pagos'!D:D),"")</f>
        <v/>
      </c>
      <c r="H146" s="54" t="str">
        <f>IF(G146&lt;&gt;"",IF($G$2="",SUMIFS('Control de pagos'!N:N,'Control de pagos'!B:B,Descripción!$B146,'Control de pagos'!I:I,Descripción!$I$1),SUMIFS('Control de pagos'!N:N,'Control de pagos'!B:B,Descripción!$B146,'Control de pagos'!I:I,Descripción!$J$1,'Control de pagos'!I:I,Descripción!$K$1)),"")</f>
        <v/>
      </c>
      <c r="I146" s="55" t="str">
        <f t="shared" si="2"/>
        <v/>
      </c>
    </row>
    <row r="147" spans="1:9" ht="15.75" thickBot="1">
      <c r="A147" s="137" t="s">
        <v>56</v>
      </c>
      <c r="B147" s="139">
        <v>266316.17</v>
      </c>
      <c r="C147" s="228"/>
      <c r="D147" s="231"/>
      <c r="E147" s="231"/>
      <c r="G147" s="54" t="str">
        <f>IF(A147="Plan",SUMIF('Control de pagos'!B:B,Descripción!B147,'Control de pagos'!D:D),"")</f>
        <v/>
      </c>
      <c r="H147" s="54" t="str">
        <f>IF(G147&lt;&gt;"",IF($G$2="",SUMIFS('Control de pagos'!N:N,'Control de pagos'!B:B,Descripción!$B147,'Control de pagos'!I:I,Descripción!$I$1),SUMIFS('Control de pagos'!N:N,'Control de pagos'!B:B,Descripción!$B147,'Control de pagos'!I:I,Descripción!$J$1,'Control de pagos'!I:I,Descripción!$K$1)),"")</f>
        <v/>
      </c>
      <c r="I147" s="55" t="str">
        <f t="shared" si="2"/>
        <v/>
      </c>
    </row>
    <row r="148" spans="1:9" ht="15.75" thickBot="1">
      <c r="A148" s="140"/>
      <c r="B148" s="141"/>
      <c r="C148" s="229"/>
      <c r="D148" s="232"/>
      <c r="E148" s="232"/>
      <c r="G148" s="54" t="str">
        <f>IF(A148="Plan",SUMIF('Control de pagos'!B:B,Descripción!B148,'Control de pagos'!D:D),"")</f>
        <v/>
      </c>
      <c r="H148" s="54" t="str">
        <f>IF(G148&lt;&gt;"",IF($G$2="",SUMIFS('Control de pagos'!N:N,'Control de pagos'!B:B,Descripción!$B148,'Control de pagos'!I:I,Descripción!$I$1),SUMIFS('Control de pagos'!N:N,'Control de pagos'!B:B,Descripción!$B148,'Control de pagos'!I:I,Descripción!$J$1,'Control de pagos'!I:I,Descripción!$K$1)),"")</f>
        <v/>
      </c>
      <c r="I148" s="55" t="str">
        <f t="shared" ref="I148:I211" si="3">IF(G148="","",G148-H148)</f>
        <v/>
      </c>
    </row>
    <row r="149" spans="1:9">
      <c r="A149" s="45" t="s">
        <v>18</v>
      </c>
      <c r="B149" s="233" t="s">
        <v>149</v>
      </c>
      <c r="C149" s="233"/>
      <c r="D149" s="233"/>
      <c r="E149" s="233"/>
      <c r="G149" s="54">
        <f>IF(A149="Plan",SUMIF('Control de pagos'!B:B,Descripción!B149,'Control de pagos'!D:D),"")</f>
        <v>849694.48</v>
      </c>
      <c r="H149" s="54">
        <f>IF(G149&lt;&gt;"",IF($G$2="",SUMIFS('Control de pagos'!N:N,'Control de pagos'!B:B,Descripción!$B149,'Control de pagos'!I:I,Descripción!$I$1),SUMIFS('Control de pagos'!N:N,'Control de pagos'!B:B,Descripción!$B149,'Control de pagos'!I:I,Descripción!$J$1,'Control de pagos'!I:I,Descripción!$K$1)),"")</f>
        <v>0</v>
      </c>
      <c r="I149" s="55">
        <f t="shared" si="3"/>
        <v>849694.48</v>
      </c>
    </row>
    <row r="150" spans="1:9" ht="15.75" thickBot="1">
      <c r="A150" s="46" t="s">
        <v>57</v>
      </c>
      <c r="B150" s="136">
        <v>44550</v>
      </c>
      <c r="G150" s="54" t="str">
        <f>IF(A150="Plan",SUMIF('Control de pagos'!B:B,Descripción!B150,'Control de pagos'!D:D),"")</f>
        <v/>
      </c>
      <c r="H150" s="54" t="str">
        <f>IF(G150&lt;&gt;"",IF($G$2="",SUMIFS('Control de pagos'!N:N,'Control de pagos'!B:B,Descripción!$B150,'Control de pagos'!I:I,Descripción!$I$1),SUMIFS('Control de pagos'!N:N,'Control de pagos'!B:B,Descripción!$B150,'Control de pagos'!I:I,Descripción!$J$1,'Control de pagos'!I:I,Descripción!$K$1)),"")</f>
        <v/>
      </c>
      <c r="I150" s="55" t="str">
        <f t="shared" si="3"/>
        <v/>
      </c>
    </row>
    <row r="151" spans="1:9" ht="24.75" thickBot="1">
      <c r="A151" s="46" t="s">
        <v>45</v>
      </c>
      <c r="B151" s="135" t="s">
        <v>76</v>
      </c>
      <c r="G151" s="54" t="str">
        <f>IF(A151="Plan",SUMIF('Control de pagos'!B:B,Descripción!B151,'Control de pagos'!D:D),"")</f>
        <v/>
      </c>
      <c r="H151" s="54" t="str">
        <f>IF(G151&lt;&gt;"",IF($G$2="",SUMIFS('Control de pagos'!N:N,'Control de pagos'!B:B,Descripción!$B151,'Control de pagos'!I:I,Descripción!$I$1),SUMIFS('Control de pagos'!N:N,'Control de pagos'!B:B,Descripción!$B151,'Control de pagos'!I:I,Descripción!$J$1,'Control de pagos'!I:I,Descripción!$K$1)),"")</f>
        <v/>
      </c>
      <c r="I151" s="55" t="str">
        <f t="shared" si="3"/>
        <v/>
      </c>
    </row>
    <row r="152" spans="1:9" ht="15.75" thickBot="1">
      <c r="A152" s="46" t="s">
        <v>46</v>
      </c>
      <c r="B152" s="135" t="s">
        <v>77</v>
      </c>
      <c r="G152" s="54" t="str">
        <f>IF(A152="Plan",SUMIF('Control de pagos'!B:B,Descripción!B152,'Control de pagos'!D:D),"")</f>
        <v/>
      </c>
      <c r="H152" s="54" t="str">
        <f>IF(G152&lt;&gt;"",IF($G$2="",SUMIFS('Control de pagos'!N:N,'Control de pagos'!B:B,Descripción!$B152,'Control de pagos'!I:I,Descripción!$I$1),SUMIFS('Control de pagos'!N:N,'Control de pagos'!B:B,Descripción!$B152,'Control de pagos'!I:I,Descripción!$J$1,'Control de pagos'!I:I,Descripción!$K$1)),"")</f>
        <v/>
      </c>
      <c r="I152" s="55" t="str">
        <f t="shared" si="3"/>
        <v/>
      </c>
    </row>
    <row r="153" spans="1:9" ht="36.75" thickBot="1">
      <c r="A153" s="46" t="s">
        <v>47</v>
      </c>
      <c r="B153" s="135" t="s">
        <v>99</v>
      </c>
      <c r="G153" s="54" t="str">
        <f>IF(A153="Plan",SUMIF('Control de pagos'!B:B,Descripción!B153,'Control de pagos'!D:D),"")</f>
        <v/>
      </c>
      <c r="H153" s="54" t="str">
        <f>IF(G153&lt;&gt;"",IF($G$2="",SUMIFS('Control de pagos'!N:N,'Control de pagos'!B:B,Descripción!$B153,'Control de pagos'!I:I,Descripción!$I$1),SUMIFS('Control de pagos'!N:N,'Control de pagos'!B:B,Descripción!$B153,'Control de pagos'!I:I,Descripción!$J$1,'Control de pagos'!I:I,Descripción!$K$1)),"")</f>
        <v/>
      </c>
      <c r="I153" s="55" t="str">
        <f t="shared" si="3"/>
        <v/>
      </c>
    </row>
    <row r="154" spans="1:9" ht="15.75" thickBot="1">
      <c r="G154" s="54" t="str">
        <f>IF(A154="Plan",SUMIF('Control de pagos'!B:B,Descripción!B154,'Control de pagos'!D:D),"")</f>
        <v/>
      </c>
      <c r="H154" s="54" t="str">
        <f>IF(G154&lt;&gt;"",IF($G$2="",SUMIFS('Control de pagos'!N:N,'Control de pagos'!B:B,Descripción!$B154,'Control de pagos'!I:I,Descripción!$I$1),SUMIFS('Control de pagos'!N:N,'Control de pagos'!B:B,Descripción!$B154,'Control de pagos'!I:I,Descripción!$J$1,'Control de pagos'!I:I,Descripción!$K$1)),"")</f>
        <v/>
      </c>
      <c r="I154" s="55" t="str">
        <f t="shared" si="3"/>
        <v/>
      </c>
    </row>
    <row r="155" spans="1:9" ht="15.75" thickBot="1">
      <c r="A155" s="234" t="s">
        <v>48</v>
      </c>
      <c r="B155" s="234" t="s">
        <v>49</v>
      </c>
      <c r="C155" s="234" t="s">
        <v>50</v>
      </c>
      <c r="D155" s="236" t="s">
        <v>51</v>
      </c>
      <c r="E155" s="237"/>
      <c r="G155" s="54" t="str">
        <f>IF(A155="Plan",SUMIF('Control de pagos'!B:B,Descripción!B155,'Control de pagos'!D:D),"")</f>
        <v/>
      </c>
      <c r="H155" s="54" t="str">
        <f>IF(G155&lt;&gt;"",IF($G$2="",SUMIFS('Control de pagos'!N:N,'Control de pagos'!B:B,Descripción!$B155,'Control de pagos'!I:I,Descripción!$I$1),SUMIFS('Control de pagos'!N:N,'Control de pagos'!B:B,Descripción!$B155,'Control de pagos'!I:I,Descripción!$J$1,'Control de pagos'!I:I,Descripción!$K$1)),"")</f>
        <v/>
      </c>
      <c r="I155" s="55" t="str">
        <f t="shared" si="3"/>
        <v/>
      </c>
    </row>
    <row r="156" spans="1:9" ht="15.75" thickBot="1">
      <c r="A156" s="235"/>
      <c r="B156" s="235"/>
      <c r="C156" s="235"/>
      <c r="D156" s="135" t="s">
        <v>52</v>
      </c>
      <c r="E156" s="135" t="s">
        <v>79</v>
      </c>
      <c r="G156" s="54" t="str">
        <f>IF(A156="Plan",SUMIF('Control de pagos'!B:B,Descripción!B156,'Control de pagos'!D:D),"")</f>
        <v/>
      </c>
      <c r="H156" s="54" t="str">
        <f>IF(G156&lt;&gt;"",IF($G$2="",SUMIFS('Control de pagos'!N:N,'Control de pagos'!B:B,Descripción!$B156,'Control de pagos'!I:I,Descripción!$I$1),SUMIFS('Control de pagos'!N:N,'Control de pagos'!B:B,Descripción!$B156,'Control de pagos'!I:I,Descripción!$J$1,'Control de pagos'!I:I,Descripción!$K$1)),"")</f>
        <v/>
      </c>
      <c r="I156" s="55" t="str">
        <f t="shared" si="3"/>
        <v/>
      </c>
    </row>
    <row r="157" spans="1:9" ht="15.75" thickBot="1">
      <c r="A157" s="137" t="s">
        <v>53</v>
      </c>
      <c r="B157" s="138">
        <v>0</v>
      </c>
      <c r="C157" s="227">
        <v>8</v>
      </c>
      <c r="D157" s="230">
        <v>2.9000000000000001E-2</v>
      </c>
      <c r="E157" s="230">
        <v>0</v>
      </c>
      <c r="G157" s="54" t="str">
        <f>IF(A157="Plan",SUMIF('Control de pagos'!B:B,Descripción!B157,'Control de pagos'!D:D),"")</f>
        <v/>
      </c>
      <c r="H157" s="54" t="str">
        <f>IF(G157&lt;&gt;"",IF($G$2="",SUMIFS('Control de pagos'!N:N,'Control de pagos'!B:B,Descripción!$B157,'Control de pagos'!I:I,Descripción!$I$1),SUMIFS('Control de pagos'!N:N,'Control de pagos'!B:B,Descripción!$B157,'Control de pagos'!I:I,Descripción!$J$1,'Control de pagos'!I:I,Descripción!$K$1)),"")</f>
        <v/>
      </c>
      <c r="I157" s="55" t="str">
        <f t="shared" si="3"/>
        <v/>
      </c>
    </row>
    <row r="158" spans="1:9" ht="15.75" thickBot="1">
      <c r="A158" s="137" t="s">
        <v>54</v>
      </c>
      <c r="B158" s="138">
        <v>849694.48</v>
      </c>
      <c r="C158" s="228"/>
      <c r="D158" s="231"/>
      <c r="E158" s="231"/>
      <c r="G158" s="54" t="str">
        <f>IF(A158="Plan",SUMIF('Control de pagos'!B:B,Descripción!B158,'Control de pagos'!D:D),"")</f>
        <v/>
      </c>
      <c r="H158" s="54" t="str">
        <f>IF(G158&lt;&gt;"",IF($G$2="",SUMIFS('Control de pagos'!N:N,'Control de pagos'!B:B,Descripción!$B158,'Control de pagos'!I:I,Descripción!$I$1),SUMIFS('Control de pagos'!N:N,'Control de pagos'!B:B,Descripción!$B158,'Control de pagos'!I:I,Descripción!$J$1,'Control de pagos'!I:I,Descripción!$K$1)),"")</f>
        <v/>
      </c>
      <c r="I158" s="55" t="str">
        <f t="shared" si="3"/>
        <v/>
      </c>
    </row>
    <row r="159" spans="1:9" ht="15.75" thickBot="1">
      <c r="A159" s="137" t="s">
        <v>55</v>
      </c>
      <c r="B159" s="138">
        <v>0</v>
      </c>
      <c r="C159" s="228"/>
      <c r="D159" s="231"/>
      <c r="E159" s="231"/>
      <c r="G159" s="54" t="str">
        <f>IF(A159="Plan",SUMIF('Control de pagos'!B:B,Descripción!B159,'Control de pagos'!D:D),"")</f>
        <v/>
      </c>
      <c r="H159" s="54" t="str">
        <f>IF(G159&lt;&gt;"",IF($G$2="",SUMIFS('Control de pagos'!N:N,'Control de pagos'!B:B,Descripción!$B159,'Control de pagos'!I:I,Descripción!$I$1),SUMIFS('Control de pagos'!N:N,'Control de pagos'!B:B,Descripción!$B159,'Control de pagos'!I:I,Descripción!$J$1,'Control de pagos'!I:I,Descripción!$K$1)),"")</f>
        <v/>
      </c>
      <c r="I159" s="55" t="str">
        <f t="shared" si="3"/>
        <v/>
      </c>
    </row>
    <row r="160" spans="1:9" ht="15.75" thickBot="1">
      <c r="A160" s="137" t="s">
        <v>56</v>
      </c>
      <c r="B160" s="139">
        <f>+B158</f>
        <v>849694.48</v>
      </c>
      <c r="C160" s="228"/>
      <c r="D160" s="231"/>
      <c r="E160" s="231"/>
      <c r="G160" s="54" t="str">
        <f>IF(A160="Plan",SUMIF('Control de pagos'!B:B,Descripción!B160,'Control de pagos'!D:D),"")</f>
        <v/>
      </c>
      <c r="H160" s="54" t="str">
        <f>IF(G160&lt;&gt;"",IF($G$2="",SUMIFS('Control de pagos'!N:N,'Control de pagos'!B:B,Descripción!$B160,'Control de pagos'!I:I,Descripción!$I$1),SUMIFS('Control de pagos'!N:N,'Control de pagos'!B:B,Descripción!$B160,'Control de pagos'!I:I,Descripción!$J$1,'Control de pagos'!I:I,Descripción!$K$1)),"")</f>
        <v/>
      </c>
      <c r="I160" s="55" t="str">
        <f t="shared" si="3"/>
        <v/>
      </c>
    </row>
    <row r="161" spans="1:9" ht="15.75" thickBot="1">
      <c r="A161" s="140"/>
      <c r="B161" s="141"/>
      <c r="C161" s="229"/>
      <c r="D161" s="232"/>
      <c r="E161" s="232"/>
      <c r="G161" s="54" t="str">
        <f>IF(A161="Plan",SUMIF('Control de pagos'!B:B,Descripción!B161,'Control de pagos'!D:D),"")</f>
        <v/>
      </c>
      <c r="H161" s="54" t="str">
        <f>IF(G161&lt;&gt;"",IF($G$2="",SUMIFS('Control de pagos'!N:N,'Control de pagos'!B:B,Descripción!$B161,'Control de pagos'!I:I,Descripción!$I$1),SUMIFS('Control de pagos'!N:N,'Control de pagos'!B:B,Descripción!$B161,'Control de pagos'!I:I,Descripción!$J$1,'Control de pagos'!I:I,Descripción!$K$1)),"")</f>
        <v/>
      </c>
      <c r="I161" s="55" t="str">
        <f t="shared" si="3"/>
        <v/>
      </c>
    </row>
    <row r="162" spans="1:9">
      <c r="G162" s="54" t="str">
        <f>IF(A162="Plan",SUMIF('Control de pagos'!B:B,Descripción!B162,'Control de pagos'!D:D),"")</f>
        <v/>
      </c>
      <c r="H162" s="54" t="str">
        <f>IF(G162&lt;&gt;"",IF($G$2="",SUMIFS('Control de pagos'!N:N,'Control de pagos'!B:B,Descripción!$B162,'Control de pagos'!I:I,Descripción!$I$1),SUMIFS('Control de pagos'!N:N,'Control de pagos'!B:B,Descripción!$B162,'Control de pagos'!I:I,Descripción!$J$1,'Control de pagos'!I:I,Descripción!$K$1)),"")</f>
        <v/>
      </c>
      <c r="I162" s="55" t="str">
        <f t="shared" si="3"/>
        <v/>
      </c>
    </row>
    <row r="163" spans="1:9">
      <c r="A163" s="45" t="s">
        <v>18</v>
      </c>
      <c r="B163" s="233" t="s">
        <v>151</v>
      </c>
      <c r="C163" s="233"/>
      <c r="D163" s="233"/>
      <c r="E163" s="233"/>
      <c r="G163" s="54">
        <f>IF(A163="Plan",SUMIF('Control de pagos'!B:B,Descripción!B163,'Control de pagos'!D:D),"")</f>
        <v>173509.88</v>
      </c>
      <c r="H163" s="54">
        <f>IF(G163&lt;&gt;"",IF($G$2="",SUMIFS('Control de pagos'!N:N,'Control de pagos'!B:B,Descripción!$B163,'Control de pagos'!I:I,Descripción!$I$1),SUMIFS('Control de pagos'!N:N,'Control de pagos'!B:B,Descripción!$B163,'Control de pagos'!I:I,Descripción!$J$1,'Control de pagos'!I:I,Descripción!$K$1)),"")</f>
        <v>0</v>
      </c>
      <c r="I163" s="55">
        <f t="shared" si="3"/>
        <v>173509.88</v>
      </c>
    </row>
    <row r="164" spans="1:9" ht="15.75" thickBot="1">
      <c r="A164" s="46" t="s">
        <v>57</v>
      </c>
      <c r="B164" s="136">
        <v>44575</v>
      </c>
      <c r="G164" s="54" t="str">
        <f>IF(A164="Plan",SUMIF('Control de pagos'!B:B,Descripción!B164,'Control de pagos'!D:D),"")</f>
        <v/>
      </c>
      <c r="H164" s="54" t="str">
        <f>IF(G164&lt;&gt;"",IF($G$2="",SUMIFS('Control de pagos'!N:N,'Control de pagos'!B:B,Descripción!$B164,'Control de pagos'!I:I,Descripción!$I$1),SUMIFS('Control de pagos'!N:N,'Control de pagos'!B:B,Descripción!$B164,'Control de pagos'!I:I,Descripción!$J$1,'Control de pagos'!I:I,Descripción!$K$1)),"")</f>
        <v/>
      </c>
      <c r="I164" s="55" t="str">
        <f t="shared" si="3"/>
        <v/>
      </c>
    </row>
    <row r="165" spans="1:9" ht="24.75" thickBot="1">
      <c r="A165" s="46" t="s">
        <v>45</v>
      </c>
      <c r="B165" s="135" t="s">
        <v>76</v>
      </c>
      <c r="G165" s="54" t="str">
        <f>IF(A165="Plan",SUMIF('Control de pagos'!B:B,Descripción!B165,'Control de pagos'!D:D),"")</f>
        <v/>
      </c>
      <c r="H165" s="54" t="str">
        <f>IF(G165&lt;&gt;"",IF($G$2="",SUMIFS('Control de pagos'!N:N,'Control de pagos'!B:B,Descripción!$B165,'Control de pagos'!I:I,Descripción!$I$1),SUMIFS('Control de pagos'!N:N,'Control de pagos'!B:B,Descripción!$B165,'Control de pagos'!I:I,Descripción!$J$1,'Control de pagos'!I:I,Descripción!$K$1)),"")</f>
        <v/>
      </c>
      <c r="I165" s="55" t="str">
        <f t="shared" si="3"/>
        <v/>
      </c>
    </row>
    <row r="166" spans="1:9" ht="15.75" thickBot="1">
      <c r="A166" s="46" t="s">
        <v>46</v>
      </c>
      <c r="B166" s="135" t="s">
        <v>77</v>
      </c>
      <c r="G166" s="54" t="str">
        <f>IF(A166="Plan",SUMIF('Control de pagos'!B:B,Descripción!B166,'Control de pagos'!D:D),"")</f>
        <v/>
      </c>
      <c r="H166" s="54" t="str">
        <f>IF(G166&lt;&gt;"",IF($G$2="",SUMIFS('Control de pagos'!N:N,'Control de pagos'!B:B,Descripción!$B166,'Control de pagos'!I:I,Descripción!$I$1),SUMIFS('Control de pagos'!N:N,'Control de pagos'!B:B,Descripción!$B166,'Control de pagos'!I:I,Descripción!$J$1,'Control de pagos'!I:I,Descripción!$K$1)),"")</f>
        <v/>
      </c>
      <c r="I166" s="55" t="str">
        <f t="shared" si="3"/>
        <v/>
      </c>
    </row>
    <row r="167" spans="1:9" ht="36.75" thickBot="1">
      <c r="A167" s="46" t="s">
        <v>47</v>
      </c>
      <c r="B167" s="135" t="s">
        <v>99</v>
      </c>
      <c r="G167" s="54" t="str">
        <f>IF(A167="Plan",SUMIF('Control de pagos'!B:B,Descripción!B167,'Control de pagos'!D:D),"")</f>
        <v/>
      </c>
      <c r="H167" s="54" t="str">
        <f>IF(G167&lt;&gt;"",IF($G$2="",SUMIFS('Control de pagos'!N:N,'Control de pagos'!B:B,Descripción!$B167,'Control de pagos'!I:I,Descripción!$I$1),SUMIFS('Control de pagos'!N:N,'Control de pagos'!B:B,Descripción!$B167,'Control de pagos'!I:I,Descripción!$J$1,'Control de pagos'!I:I,Descripción!$K$1)),"")</f>
        <v/>
      </c>
      <c r="I167" s="55" t="str">
        <f t="shared" si="3"/>
        <v/>
      </c>
    </row>
    <row r="168" spans="1:9" ht="15.75" thickBot="1">
      <c r="G168" s="54" t="str">
        <f>IF(A168="Plan",SUMIF('Control de pagos'!B:B,Descripción!B168,'Control de pagos'!D:D),"")</f>
        <v/>
      </c>
      <c r="H168" s="54" t="str">
        <f>IF(G168&lt;&gt;"",IF($G$2="",SUMIFS('Control de pagos'!N:N,'Control de pagos'!B:B,Descripción!$B168,'Control de pagos'!I:I,Descripción!$I$1),SUMIFS('Control de pagos'!N:N,'Control de pagos'!B:B,Descripción!$B168,'Control de pagos'!I:I,Descripción!$J$1,'Control de pagos'!I:I,Descripción!$K$1)),"")</f>
        <v/>
      </c>
      <c r="I168" s="55" t="str">
        <f t="shared" si="3"/>
        <v/>
      </c>
    </row>
    <row r="169" spans="1:9" ht="15.75" thickBot="1">
      <c r="A169" s="234" t="s">
        <v>48</v>
      </c>
      <c r="B169" s="234" t="s">
        <v>49</v>
      </c>
      <c r="C169" s="234" t="s">
        <v>50</v>
      </c>
      <c r="D169" s="236" t="s">
        <v>51</v>
      </c>
      <c r="E169" s="237"/>
      <c r="G169" s="54" t="str">
        <f>IF(A169="Plan",SUMIF('Control de pagos'!B:B,Descripción!B169,'Control de pagos'!D:D),"")</f>
        <v/>
      </c>
      <c r="H169" s="54" t="str">
        <f>IF(G169&lt;&gt;"",IF($G$2="",SUMIFS('Control de pagos'!N:N,'Control de pagos'!B:B,Descripción!$B169,'Control de pagos'!I:I,Descripción!$I$1),SUMIFS('Control de pagos'!N:N,'Control de pagos'!B:B,Descripción!$B169,'Control de pagos'!I:I,Descripción!$J$1,'Control de pagos'!I:I,Descripción!$K$1)),"")</f>
        <v/>
      </c>
      <c r="I169" s="55" t="str">
        <f t="shared" si="3"/>
        <v/>
      </c>
    </row>
    <row r="170" spans="1:9" ht="24" customHeight="1" thickBot="1">
      <c r="A170" s="235"/>
      <c r="B170" s="235"/>
      <c r="C170" s="235"/>
      <c r="D170" s="135" t="s">
        <v>52</v>
      </c>
      <c r="E170" s="135" t="s">
        <v>79</v>
      </c>
      <c r="G170" s="54" t="str">
        <f>IF(A170="Plan",SUMIF('Control de pagos'!B:B,Descripción!B170,'Control de pagos'!D:D),"")</f>
        <v/>
      </c>
      <c r="H170" s="54" t="str">
        <f>IF(G170&lt;&gt;"",IF($G$2="",SUMIFS('Control de pagos'!N:N,'Control de pagos'!B:B,Descripción!$B170,'Control de pagos'!I:I,Descripción!$I$1),SUMIFS('Control de pagos'!N:N,'Control de pagos'!B:B,Descripción!$B170,'Control de pagos'!I:I,Descripción!$J$1,'Control de pagos'!I:I,Descripción!$K$1)),"")</f>
        <v/>
      </c>
      <c r="I170" s="55" t="str">
        <f t="shared" si="3"/>
        <v/>
      </c>
    </row>
    <row r="171" spans="1:9" ht="15.75" thickBot="1">
      <c r="A171" s="137" t="s">
        <v>53</v>
      </c>
      <c r="B171" s="138">
        <v>173509.88</v>
      </c>
      <c r="C171" s="227">
        <v>9</v>
      </c>
      <c r="D171" s="230">
        <v>1.4999999999999999E-2</v>
      </c>
      <c r="E171" s="230">
        <v>0</v>
      </c>
      <c r="G171" s="54" t="str">
        <f>IF(A171="Plan",SUMIF('Control de pagos'!B:B,Descripción!B171,'Control de pagos'!D:D),"")</f>
        <v/>
      </c>
      <c r="H171" s="54" t="str">
        <f>IF(G171&lt;&gt;"",IF($G$2="",SUMIFS('Control de pagos'!N:N,'Control de pagos'!B:B,Descripción!$B171,'Control de pagos'!I:I,Descripción!$I$1),SUMIFS('Control de pagos'!N:N,'Control de pagos'!B:B,Descripción!$B171,'Control de pagos'!I:I,Descripción!$J$1,'Control de pagos'!I:I,Descripción!$K$1)),"")</f>
        <v/>
      </c>
      <c r="I171" s="55" t="str">
        <f t="shared" si="3"/>
        <v/>
      </c>
    </row>
    <row r="172" spans="1:9" ht="15.75" thickBot="1">
      <c r="A172" s="137" t="s">
        <v>54</v>
      </c>
      <c r="B172" s="138">
        <v>0</v>
      </c>
      <c r="C172" s="228"/>
      <c r="D172" s="231"/>
      <c r="E172" s="231"/>
      <c r="G172" s="54" t="str">
        <f>IF(A172="Plan",SUMIF('Control de pagos'!B:B,Descripción!B172,'Control de pagos'!D:D),"")</f>
        <v/>
      </c>
      <c r="H172" s="54" t="str">
        <f>IF(G172&lt;&gt;"",IF($G$2="",SUMIFS('Control de pagos'!N:N,'Control de pagos'!B:B,Descripción!$B172,'Control de pagos'!I:I,Descripción!$I$1),SUMIFS('Control de pagos'!N:N,'Control de pagos'!B:B,Descripción!$B172,'Control de pagos'!I:I,Descripción!$J$1,'Control de pagos'!I:I,Descripción!$K$1)),"")</f>
        <v/>
      </c>
      <c r="I172" s="55" t="str">
        <f t="shared" si="3"/>
        <v/>
      </c>
    </row>
    <row r="173" spans="1:9" ht="15.75" thickBot="1">
      <c r="A173" s="137" t="s">
        <v>55</v>
      </c>
      <c r="B173" s="138">
        <v>0</v>
      </c>
      <c r="C173" s="228"/>
      <c r="D173" s="231"/>
      <c r="E173" s="231"/>
      <c r="G173" s="54" t="str">
        <f>IF(A173="Plan",SUMIF('Control de pagos'!B:B,Descripción!B173,'Control de pagos'!D:D),"")</f>
        <v/>
      </c>
      <c r="H173" s="54" t="str">
        <f>IF(G173&lt;&gt;"",IF($G$2="",SUMIFS('Control de pagos'!N:N,'Control de pagos'!B:B,Descripción!$B173,'Control de pagos'!I:I,Descripción!$I$1),SUMIFS('Control de pagos'!N:N,'Control de pagos'!B:B,Descripción!$B173,'Control de pagos'!I:I,Descripción!$J$1,'Control de pagos'!I:I,Descripción!$K$1)),"")</f>
        <v/>
      </c>
      <c r="I173" s="55" t="str">
        <f t="shared" si="3"/>
        <v/>
      </c>
    </row>
    <row r="174" spans="1:9" ht="15.75" thickBot="1">
      <c r="A174" s="137" t="s">
        <v>56</v>
      </c>
      <c r="B174" s="139">
        <f>+B171</f>
        <v>173509.88</v>
      </c>
      <c r="C174" s="228"/>
      <c r="D174" s="231"/>
      <c r="E174" s="231"/>
      <c r="G174" s="54" t="str">
        <f>IF(A174="Plan",SUMIF('Control de pagos'!B:B,Descripción!B174,'Control de pagos'!D:D),"")</f>
        <v/>
      </c>
      <c r="H174" s="54" t="str">
        <f>IF(G174&lt;&gt;"",IF($G$2="",SUMIFS('Control de pagos'!N:N,'Control de pagos'!B:B,Descripción!$B174,'Control de pagos'!I:I,Descripción!$I$1),SUMIFS('Control de pagos'!N:N,'Control de pagos'!B:B,Descripción!$B174,'Control de pagos'!I:I,Descripción!$J$1,'Control de pagos'!I:I,Descripción!$K$1)),"")</f>
        <v/>
      </c>
      <c r="I174" s="55" t="str">
        <f t="shared" si="3"/>
        <v/>
      </c>
    </row>
    <row r="175" spans="1:9" ht="15.75" thickBot="1">
      <c r="A175" s="140"/>
      <c r="B175" s="141"/>
      <c r="C175" s="229"/>
      <c r="D175" s="232"/>
      <c r="E175" s="232"/>
      <c r="G175" s="54" t="str">
        <f>IF(A175="Plan",SUMIF('Control de pagos'!B:B,Descripción!B175,'Control de pagos'!D:D),"")</f>
        <v/>
      </c>
      <c r="H175" s="54" t="str">
        <f>IF(G175&lt;&gt;"",IF($G$2="",SUMIFS('Control de pagos'!N:N,'Control de pagos'!B:B,Descripción!$B175,'Control de pagos'!I:I,Descripción!$I$1),SUMIFS('Control de pagos'!N:N,'Control de pagos'!B:B,Descripción!$B175,'Control de pagos'!I:I,Descripción!$J$1,'Control de pagos'!I:I,Descripción!$K$1)),"")</f>
        <v/>
      </c>
      <c r="I175" s="55" t="str">
        <f t="shared" si="3"/>
        <v/>
      </c>
    </row>
    <row r="176" spans="1:9">
      <c r="G176" s="54" t="str">
        <f>IF(A176="Plan",SUMIF('Control de pagos'!B:B,Descripción!B176,'Control de pagos'!D:D),"")</f>
        <v/>
      </c>
      <c r="H176" s="54" t="str">
        <f>IF(G176&lt;&gt;"",IF($G$2="",SUMIFS('Control de pagos'!N:N,'Control de pagos'!B:B,Descripción!$B176,'Control de pagos'!I:I,Descripción!$I$1),SUMIFS('Control de pagos'!N:N,'Control de pagos'!B:B,Descripción!$B176,'Control de pagos'!I:I,Descripción!$J$1,'Control de pagos'!I:I,Descripción!$K$1)),"")</f>
        <v/>
      </c>
      <c r="I176" s="55" t="str">
        <f t="shared" si="3"/>
        <v/>
      </c>
    </row>
    <row r="177" spans="1:9">
      <c r="A177" s="45" t="s">
        <v>18</v>
      </c>
      <c r="B177" s="233" t="s">
        <v>152</v>
      </c>
      <c r="C177" s="233"/>
      <c r="D177" s="233"/>
      <c r="E177" s="233"/>
      <c r="G177" s="54">
        <f>IF(A177="Plan",SUMIF('Control de pagos'!B:B,Descripción!B177,'Control de pagos'!D:D),"")</f>
        <v>77013</v>
      </c>
      <c r="H177" s="54">
        <f>IF(G177&lt;&gt;"",IF($G$2="",SUMIFS('Control de pagos'!N:N,'Control de pagos'!B:B,Descripción!$B177,'Control de pagos'!I:I,Descripción!$I$1),SUMIFS('Control de pagos'!N:N,'Control de pagos'!B:B,Descripción!$B177,'Control de pagos'!I:I,Descripción!$J$1,'Control de pagos'!I:I,Descripción!$K$1)),"")</f>
        <v>0</v>
      </c>
      <c r="I177" s="55">
        <f t="shared" ref="I177:I190" si="4">IF(G177="","",G177-H177)</f>
        <v>77013</v>
      </c>
    </row>
    <row r="178" spans="1:9" ht="15.75" thickBot="1">
      <c r="A178" s="46" t="s">
        <v>57</v>
      </c>
      <c r="B178" s="136">
        <v>44679</v>
      </c>
      <c r="G178" s="54" t="str">
        <f>IF(A178="Plan",SUMIF('Control de pagos'!B:B,Descripción!B178,'Control de pagos'!D:D),"")</f>
        <v/>
      </c>
      <c r="H178" s="54" t="str">
        <f>IF(G178&lt;&gt;"",IF($G$2="",SUMIFS('Control de pagos'!N:N,'Control de pagos'!B:B,Descripción!$B178,'Control de pagos'!I:I,Descripción!$I$1),SUMIFS('Control de pagos'!N:N,'Control de pagos'!B:B,Descripción!$B178,'Control de pagos'!I:I,Descripción!$J$1,'Control de pagos'!I:I,Descripción!$K$1)),"")</f>
        <v/>
      </c>
      <c r="I178" s="55" t="str">
        <f t="shared" si="4"/>
        <v/>
      </c>
    </row>
    <row r="179" spans="1:9" ht="24.75" thickBot="1">
      <c r="A179" s="46" t="s">
        <v>45</v>
      </c>
      <c r="B179" s="135" t="s">
        <v>76</v>
      </c>
      <c r="G179" s="54" t="str">
        <f>IF(A179="Plan",SUMIF('Control de pagos'!B:B,Descripción!B179,'Control de pagos'!D:D),"")</f>
        <v/>
      </c>
      <c r="H179" s="54" t="str">
        <f>IF(G179&lt;&gt;"",IF($G$2="",SUMIFS('Control de pagos'!N:N,'Control de pagos'!B:B,Descripción!$B179,'Control de pagos'!I:I,Descripción!$I$1),SUMIFS('Control de pagos'!N:N,'Control de pagos'!B:B,Descripción!$B179,'Control de pagos'!I:I,Descripción!$J$1,'Control de pagos'!I:I,Descripción!$K$1)),"")</f>
        <v/>
      </c>
      <c r="I179" s="55" t="str">
        <f t="shared" si="4"/>
        <v/>
      </c>
    </row>
    <row r="180" spans="1:9" ht="15.75" thickBot="1">
      <c r="A180" s="46" t="s">
        <v>46</v>
      </c>
      <c r="B180" s="135" t="s">
        <v>77</v>
      </c>
      <c r="G180" s="54" t="str">
        <f>IF(A180="Plan",SUMIF('Control de pagos'!B:B,Descripción!B180,'Control de pagos'!D:D),"")</f>
        <v/>
      </c>
      <c r="H180" s="54" t="str">
        <f>IF(G180&lt;&gt;"",IF($G$2="",SUMIFS('Control de pagos'!N:N,'Control de pagos'!B:B,Descripción!$B180,'Control de pagos'!I:I,Descripción!$I$1),SUMIFS('Control de pagos'!N:N,'Control de pagos'!B:B,Descripción!$B180,'Control de pagos'!I:I,Descripción!$J$1,'Control de pagos'!I:I,Descripción!$K$1)),"")</f>
        <v/>
      </c>
      <c r="I180" s="55" t="str">
        <f t="shared" si="4"/>
        <v/>
      </c>
    </row>
    <row r="181" spans="1:9" ht="36.75" thickBot="1">
      <c r="A181" s="46" t="s">
        <v>47</v>
      </c>
      <c r="B181" s="135" t="s">
        <v>99</v>
      </c>
      <c r="G181" s="54" t="str">
        <f>IF(A181="Plan",SUMIF('Control de pagos'!B:B,Descripción!B181,'Control de pagos'!D:D),"")</f>
        <v/>
      </c>
      <c r="H181" s="54" t="str">
        <f>IF(G181&lt;&gt;"",IF($G$2="",SUMIFS('Control de pagos'!N:N,'Control de pagos'!B:B,Descripción!$B181,'Control de pagos'!I:I,Descripción!$I$1),SUMIFS('Control de pagos'!N:N,'Control de pagos'!B:B,Descripción!$B181,'Control de pagos'!I:I,Descripción!$J$1,'Control de pagos'!I:I,Descripción!$K$1)),"")</f>
        <v/>
      </c>
      <c r="I181" s="55" t="str">
        <f t="shared" si="4"/>
        <v/>
      </c>
    </row>
    <row r="182" spans="1:9" ht="15.75" thickBot="1">
      <c r="G182" s="54" t="str">
        <f>IF(A182="Plan",SUMIF('Control de pagos'!B:B,Descripción!B182,'Control de pagos'!D:D),"")</f>
        <v/>
      </c>
      <c r="H182" s="54" t="str">
        <f>IF(G182&lt;&gt;"",IF($G$2="",SUMIFS('Control de pagos'!N:N,'Control de pagos'!B:B,Descripción!$B182,'Control de pagos'!I:I,Descripción!$I$1),SUMIFS('Control de pagos'!N:N,'Control de pagos'!B:B,Descripción!$B182,'Control de pagos'!I:I,Descripción!$J$1,'Control de pagos'!I:I,Descripción!$K$1)),"")</f>
        <v/>
      </c>
      <c r="I182" s="55" t="str">
        <f t="shared" si="4"/>
        <v/>
      </c>
    </row>
    <row r="183" spans="1:9" ht="15.75" customHeight="1" thickBot="1">
      <c r="A183" s="234" t="s">
        <v>48</v>
      </c>
      <c r="B183" s="234" t="s">
        <v>49</v>
      </c>
      <c r="C183" s="234" t="s">
        <v>50</v>
      </c>
      <c r="D183" s="236" t="s">
        <v>51</v>
      </c>
      <c r="E183" s="237"/>
      <c r="G183" s="54" t="str">
        <f>IF(A183="Plan",SUMIF('Control de pagos'!B:B,Descripción!B183,'Control de pagos'!D:D),"")</f>
        <v/>
      </c>
      <c r="H183" s="54" t="str">
        <f>IF(G183&lt;&gt;"",IF($G$2="",SUMIFS('Control de pagos'!N:N,'Control de pagos'!B:B,Descripción!$B183,'Control de pagos'!I:I,Descripción!$I$1),SUMIFS('Control de pagos'!N:N,'Control de pagos'!B:B,Descripción!$B183,'Control de pagos'!I:I,Descripción!$J$1,'Control de pagos'!I:I,Descripción!$K$1)),"")</f>
        <v/>
      </c>
      <c r="I183" s="55" t="str">
        <f t="shared" si="4"/>
        <v/>
      </c>
    </row>
    <row r="184" spans="1:9" ht="24" customHeight="1" thickBot="1">
      <c r="A184" s="235"/>
      <c r="B184" s="235"/>
      <c r="C184" s="235"/>
      <c r="D184" s="135" t="s">
        <v>52</v>
      </c>
      <c r="E184" s="135" t="s">
        <v>79</v>
      </c>
      <c r="G184" s="54" t="str">
        <f>IF(A184="Plan",SUMIF('Control de pagos'!B:B,Descripción!B184,'Control de pagos'!D:D),"")</f>
        <v/>
      </c>
      <c r="H184" s="54" t="str">
        <f>IF(G184&lt;&gt;"",IF($G$2="",SUMIFS('Control de pagos'!N:N,'Control de pagos'!B:B,Descripción!$B184,'Control de pagos'!I:I,Descripción!$I$1),SUMIFS('Control de pagos'!N:N,'Control de pagos'!B:B,Descripción!$B184,'Control de pagos'!I:I,Descripción!$J$1,'Control de pagos'!I:I,Descripción!$K$1)),"")</f>
        <v/>
      </c>
      <c r="I184" s="55" t="str">
        <f t="shared" si="4"/>
        <v/>
      </c>
    </row>
    <row r="185" spans="1:9" ht="15.75" thickBot="1">
      <c r="A185" s="137" t="s">
        <v>53</v>
      </c>
      <c r="B185" s="138">
        <v>47906.04</v>
      </c>
      <c r="C185" s="227">
        <v>1</v>
      </c>
      <c r="D185" s="230">
        <v>0</v>
      </c>
      <c r="E185" s="230">
        <v>0</v>
      </c>
      <c r="G185" s="54" t="str">
        <f>IF(A185="Plan",SUMIF('Control de pagos'!B:B,Descripción!B185,'Control de pagos'!D:D),"")</f>
        <v/>
      </c>
      <c r="H185" s="54" t="str">
        <f>IF(G185&lt;&gt;"",IF($G$2="",SUMIFS('Control de pagos'!N:N,'Control de pagos'!B:B,Descripción!$B185,'Control de pagos'!I:I,Descripción!$I$1),SUMIFS('Control de pagos'!N:N,'Control de pagos'!B:B,Descripción!$B185,'Control de pagos'!I:I,Descripción!$J$1,'Control de pagos'!I:I,Descripción!$K$1)),"")</f>
        <v/>
      </c>
      <c r="I185" s="55" t="str">
        <f t="shared" si="4"/>
        <v/>
      </c>
    </row>
    <row r="186" spans="1:9" ht="15.75" thickBot="1">
      <c r="A186" s="137" t="s">
        <v>54</v>
      </c>
      <c r="B186" s="138">
        <v>29106.959999999999</v>
      </c>
      <c r="C186" s="228"/>
      <c r="D186" s="231"/>
      <c r="E186" s="231"/>
      <c r="G186" s="54" t="str">
        <f>IF(A186="Plan",SUMIF('Control de pagos'!B:B,Descripción!B186,'Control de pagos'!D:D),"")</f>
        <v/>
      </c>
      <c r="H186" s="54" t="str">
        <f>IF(G186&lt;&gt;"",IF($G$2="",SUMIFS('Control de pagos'!N:N,'Control de pagos'!B:B,Descripción!$B186,'Control de pagos'!I:I,Descripción!$I$1),SUMIFS('Control de pagos'!N:N,'Control de pagos'!B:B,Descripción!$B186,'Control de pagos'!I:I,Descripción!$J$1,'Control de pagos'!I:I,Descripción!$K$1)),"")</f>
        <v/>
      </c>
      <c r="I186" s="55" t="str">
        <f t="shared" si="4"/>
        <v/>
      </c>
    </row>
    <row r="187" spans="1:9" ht="15.75" thickBot="1">
      <c r="A187" s="137" t="s">
        <v>55</v>
      </c>
      <c r="B187" s="138">
        <v>0</v>
      </c>
      <c r="C187" s="228"/>
      <c r="D187" s="231"/>
      <c r="E187" s="231"/>
      <c r="G187" s="54" t="str">
        <f>IF(A187="Plan",SUMIF('Control de pagos'!B:B,Descripción!B187,'Control de pagos'!D:D),"")</f>
        <v/>
      </c>
      <c r="H187" s="54" t="str">
        <f>IF(G187&lt;&gt;"",IF($G$2="",SUMIFS('Control de pagos'!N:N,'Control de pagos'!B:B,Descripción!$B187,'Control de pagos'!I:I,Descripción!$I$1),SUMIFS('Control de pagos'!N:N,'Control de pagos'!B:B,Descripción!$B187,'Control de pagos'!I:I,Descripción!$J$1,'Control de pagos'!I:I,Descripción!$K$1)),"")</f>
        <v/>
      </c>
      <c r="I187" s="55" t="str">
        <f t="shared" si="4"/>
        <v/>
      </c>
    </row>
    <row r="188" spans="1:9" ht="15.75" thickBot="1">
      <c r="A188" s="137" t="s">
        <v>56</v>
      </c>
      <c r="B188" s="139">
        <f>+B185+B186</f>
        <v>77013</v>
      </c>
      <c r="C188" s="228"/>
      <c r="D188" s="231"/>
      <c r="E188" s="231"/>
      <c r="G188" s="54" t="str">
        <f>IF(A188="Plan",SUMIF('Control de pagos'!B:B,Descripción!B188,'Control de pagos'!D:D),"")</f>
        <v/>
      </c>
      <c r="H188" s="54" t="str">
        <f>IF(G188&lt;&gt;"",IF($G$2="",SUMIFS('Control de pagos'!N:N,'Control de pagos'!B:B,Descripción!$B188,'Control de pagos'!I:I,Descripción!$I$1),SUMIFS('Control de pagos'!N:N,'Control de pagos'!B:B,Descripción!$B188,'Control de pagos'!I:I,Descripción!$J$1,'Control de pagos'!I:I,Descripción!$K$1)),"")</f>
        <v/>
      </c>
      <c r="I188" s="55" t="str">
        <f t="shared" si="4"/>
        <v/>
      </c>
    </row>
    <row r="189" spans="1:9" ht="15.75" thickBot="1">
      <c r="A189" s="140"/>
      <c r="B189" s="141"/>
      <c r="C189" s="229"/>
      <c r="D189" s="232"/>
      <c r="E189" s="232"/>
      <c r="G189" s="54" t="str">
        <f>IF(A189="Plan",SUMIF('Control de pagos'!B:B,Descripción!B189,'Control de pagos'!D:D),"")</f>
        <v/>
      </c>
      <c r="H189" s="54" t="str">
        <f>IF(G189&lt;&gt;"",IF($G$2="",SUMIFS('Control de pagos'!N:N,'Control de pagos'!B:B,Descripción!$B189,'Control de pagos'!I:I,Descripción!$I$1),SUMIFS('Control de pagos'!N:N,'Control de pagos'!B:B,Descripción!$B189,'Control de pagos'!I:I,Descripción!$J$1,'Control de pagos'!I:I,Descripción!$K$1)),"")</f>
        <v/>
      </c>
      <c r="I189" s="55" t="str">
        <f t="shared" si="4"/>
        <v/>
      </c>
    </row>
    <row r="190" spans="1:9">
      <c r="G190" s="54" t="str">
        <f>IF(A190="Plan",SUMIF('Control de pagos'!B:B,Descripción!B190,'Control de pagos'!D:D),"")</f>
        <v/>
      </c>
      <c r="H190" s="54" t="str">
        <f>IF(G190&lt;&gt;"",IF($G$2="",SUMIFS('Control de pagos'!N:N,'Control de pagos'!B:B,Descripción!$B190,'Control de pagos'!I:I,Descripción!$I$1),SUMIFS('Control de pagos'!N:N,'Control de pagos'!B:B,Descripción!$B190,'Control de pagos'!I:I,Descripción!$J$1,'Control de pagos'!I:I,Descripción!$K$1)),"")</f>
        <v/>
      </c>
      <c r="I190" s="55" t="str">
        <f t="shared" si="4"/>
        <v/>
      </c>
    </row>
    <row r="191" spans="1:9">
      <c r="A191" s="45" t="s">
        <v>18</v>
      </c>
      <c r="B191" s="233"/>
      <c r="C191" s="233"/>
      <c r="D191" s="233"/>
      <c r="E191" s="233"/>
      <c r="G191" s="54">
        <f>IF(A191="Plan",SUMIF('Control de pagos'!B:B,Descripción!B191,'Control de pagos'!D:D),"")</f>
        <v>0</v>
      </c>
      <c r="H191" s="54">
        <f>IF(G191&lt;&gt;"",IF($G$2="",SUMIFS('Control de pagos'!N:N,'Control de pagos'!B:B,Descripción!$B191,'Control de pagos'!I:I,Descripción!$I$1),SUMIFS('Control de pagos'!N:N,'Control de pagos'!B:B,Descripción!$B191,'Control de pagos'!I:I,Descripción!$J$1,'Control de pagos'!I:I,Descripción!$K$1)),"")</f>
        <v>0</v>
      </c>
      <c r="I191" s="55">
        <f t="shared" ref="I191:I204" si="5">IF(G191="","",G191-H191)</f>
        <v>0</v>
      </c>
    </row>
    <row r="192" spans="1:9" ht="15.75" thickBot="1">
      <c r="A192" s="46" t="s">
        <v>57</v>
      </c>
      <c r="B192" s="136"/>
      <c r="G192" s="54" t="str">
        <f>IF(A192="Plan",SUMIF('Control de pagos'!B:B,Descripción!B192,'Control de pagos'!D:D),"")</f>
        <v/>
      </c>
      <c r="H192" s="54" t="str">
        <f>IF(G192&lt;&gt;"",IF($G$2="",SUMIFS('Control de pagos'!N:N,'Control de pagos'!B:B,Descripción!$B192,'Control de pagos'!I:I,Descripción!$I$1),SUMIFS('Control de pagos'!N:N,'Control de pagos'!B:B,Descripción!$B192,'Control de pagos'!I:I,Descripción!$J$1,'Control de pagos'!I:I,Descripción!$K$1)),"")</f>
        <v/>
      </c>
      <c r="I192" s="55" t="str">
        <f t="shared" si="5"/>
        <v/>
      </c>
    </row>
    <row r="193" spans="1:9" ht="15.75" thickBot="1">
      <c r="A193" s="46" t="s">
        <v>45</v>
      </c>
      <c r="B193" s="135"/>
      <c r="G193" s="54" t="str">
        <f>IF(A193="Plan",SUMIF('Control de pagos'!B:B,Descripción!B193,'Control de pagos'!D:D),"")</f>
        <v/>
      </c>
      <c r="H193" s="54" t="str">
        <f>IF(G193&lt;&gt;"",IF($G$2="",SUMIFS('Control de pagos'!N:N,'Control de pagos'!B:B,Descripción!$B193,'Control de pagos'!I:I,Descripción!$I$1),SUMIFS('Control de pagos'!N:N,'Control de pagos'!B:B,Descripción!$B193,'Control de pagos'!I:I,Descripción!$J$1,'Control de pagos'!I:I,Descripción!$K$1)),"")</f>
        <v/>
      </c>
      <c r="I193" s="55" t="str">
        <f t="shared" si="5"/>
        <v/>
      </c>
    </row>
    <row r="194" spans="1:9" ht="15.75" thickBot="1">
      <c r="A194" s="46" t="s">
        <v>46</v>
      </c>
      <c r="B194" s="135"/>
      <c r="G194" s="54" t="str">
        <f>IF(A194="Plan",SUMIF('Control de pagos'!B:B,Descripción!B194,'Control de pagos'!D:D),"")</f>
        <v/>
      </c>
      <c r="H194" s="54" t="str">
        <f>IF(G194&lt;&gt;"",IF($G$2="",SUMIFS('Control de pagos'!N:N,'Control de pagos'!B:B,Descripción!$B194,'Control de pagos'!I:I,Descripción!$I$1),SUMIFS('Control de pagos'!N:N,'Control de pagos'!B:B,Descripción!$B194,'Control de pagos'!I:I,Descripción!$J$1,'Control de pagos'!I:I,Descripción!$K$1)),"")</f>
        <v/>
      </c>
      <c r="I194" s="55" t="str">
        <f t="shared" si="5"/>
        <v/>
      </c>
    </row>
    <row r="195" spans="1:9" ht="15.75" thickBot="1">
      <c r="A195" s="46" t="s">
        <v>47</v>
      </c>
      <c r="B195" s="135"/>
      <c r="G195" s="54" t="str">
        <f>IF(A195="Plan",SUMIF('Control de pagos'!B:B,Descripción!B195,'Control de pagos'!D:D),"")</f>
        <v/>
      </c>
      <c r="H195" s="54" t="str">
        <f>IF(G195&lt;&gt;"",IF($G$2="",SUMIFS('Control de pagos'!N:N,'Control de pagos'!B:B,Descripción!$B195,'Control de pagos'!I:I,Descripción!$I$1),SUMIFS('Control de pagos'!N:N,'Control de pagos'!B:B,Descripción!$B195,'Control de pagos'!I:I,Descripción!$J$1,'Control de pagos'!I:I,Descripción!$K$1)),"")</f>
        <v/>
      </c>
      <c r="I195" s="55" t="str">
        <f t="shared" si="5"/>
        <v/>
      </c>
    </row>
    <row r="196" spans="1:9" ht="15.75" thickBot="1">
      <c r="G196" s="54" t="str">
        <f>IF(A196="Plan",SUMIF('Control de pagos'!B:B,Descripción!B196,'Control de pagos'!D:D),"")</f>
        <v/>
      </c>
      <c r="H196" s="54" t="str">
        <f>IF(G196&lt;&gt;"",IF($G$2="",SUMIFS('Control de pagos'!N:N,'Control de pagos'!B:B,Descripción!$B196,'Control de pagos'!I:I,Descripción!$I$1),SUMIFS('Control de pagos'!N:N,'Control de pagos'!B:B,Descripción!$B196,'Control de pagos'!I:I,Descripción!$J$1,'Control de pagos'!I:I,Descripción!$K$1)),"")</f>
        <v/>
      </c>
      <c r="I196" s="55" t="str">
        <f t="shared" si="5"/>
        <v/>
      </c>
    </row>
    <row r="197" spans="1:9" ht="15.75" thickBot="1">
      <c r="A197" s="234" t="s">
        <v>48</v>
      </c>
      <c r="B197" s="234" t="s">
        <v>49</v>
      </c>
      <c r="C197" s="234" t="s">
        <v>50</v>
      </c>
      <c r="D197" s="236" t="s">
        <v>51</v>
      </c>
      <c r="E197" s="237"/>
      <c r="G197" s="54" t="str">
        <f>IF(A197="Plan",SUMIF('Control de pagos'!B:B,Descripción!B197,'Control de pagos'!D:D),"")</f>
        <v/>
      </c>
      <c r="H197" s="54" t="str">
        <f>IF(G197&lt;&gt;"",IF($G$2="",SUMIFS('Control de pagos'!N:N,'Control de pagos'!B:B,Descripción!$B197,'Control de pagos'!I:I,Descripción!$I$1),SUMIFS('Control de pagos'!N:N,'Control de pagos'!B:B,Descripción!$B197,'Control de pagos'!I:I,Descripción!$J$1,'Control de pagos'!I:I,Descripción!$K$1)),"")</f>
        <v/>
      </c>
      <c r="I197" s="55" t="str">
        <f t="shared" si="5"/>
        <v/>
      </c>
    </row>
    <row r="198" spans="1:9" ht="24" customHeight="1" thickBot="1">
      <c r="A198" s="235"/>
      <c r="B198" s="235"/>
      <c r="C198" s="235"/>
      <c r="D198" s="135" t="s">
        <v>52</v>
      </c>
      <c r="E198" s="135" t="s">
        <v>79</v>
      </c>
      <c r="G198" s="54" t="str">
        <f>IF(A198="Plan",SUMIF('Control de pagos'!B:B,Descripción!B198,'Control de pagos'!D:D),"")</f>
        <v/>
      </c>
      <c r="H198" s="54" t="str">
        <f>IF(G198&lt;&gt;"",IF($G$2="",SUMIFS('Control de pagos'!N:N,'Control de pagos'!B:B,Descripción!$B198,'Control de pagos'!I:I,Descripción!$I$1),SUMIFS('Control de pagos'!N:N,'Control de pagos'!B:B,Descripción!$B198,'Control de pagos'!I:I,Descripción!$J$1,'Control de pagos'!I:I,Descripción!$K$1)),"")</f>
        <v/>
      </c>
      <c r="I198" s="55" t="str">
        <f t="shared" si="5"/>
        <v/>
      </c>
    </row>
    <row r="199" spans="1:9" ht="15.75" thickBot="1">
      <c r="A199" s="137" t="s">
        <v>53</v>
      </c>
      <c r="B199" s="138">
        <v>173509.88</v>
      </c>
      <c r="C199" s="227">
        <v>9</v>
      </c>
      <c r="D199" s="230">
        <v>1.4999999999999999E-2</v>
      </c>
      <c r="E199" s="230">
        <v>0</v>
      </c>
      <c r="G199" s="54" t="str">
        <f>IF(A199="Plan",SUMIF('Control de pagos'!B:B,Descripción!B199,'Control de pagos'!D:D),"")</f>
        <v/>
      </c>
      <c r="H199" s="54" t="str">
        <f>IF(G199&lt;&gt;"",IF($G$2="",SUMIFS('Control de pagos'!N:N,'Control de pagos'!B:B,Descripción!$B199,'Control de pagos'!I:I,Descripción!$I$1),SUMIFS('Control de pagos'!N:N,'Control de pagos'!B:B,Descripción!$B199,'Control de pagos'!I:I,Descripción!$J$1,'Control de pagos'!I:I,Descripción!$K$1)),"")</f>
        <v/>
      </c>
      <c r="I199" s="55" t="str">
        <f t="shared" si="5"/>
        <v/>
      </c>
    </row>
    <row r="200" spans="1:9" ht="15.75" thickBot="1">
      <c r="A200" s="137" t="s">
        <v>54</v>
      </c>
      <c r="B200" s="138">
        <v>0</v>
      </c>
      <c r="C200" s="228"/>
      <c r="D200" s="231"/>
      <c r="E200" s="231"/>
      <c r="G200" s="54" t="str">
        <f>IF(A200="Plan",SUMIF('Control de pagos'!B:B,Descripción!B200,'Control de pagos'!D:D),"")</f>
        <v/>
      </c>
      <c r="H200" s="54" t="str">
        <f>IF(G200&lt;&gt;"",IF($G$2="",SUMIFS('Control de pagos'!N:N,'Control de pagos'!B:B,Descripción!$B200,'Control de pagos'!I:I,Descripción!$I$1),SUMIFS('Control de pagos'!N:N,'Control de pagos'!B:B,Descripción!$B200,'Control de pagos'!I:I,Descripción!$J$1,'Control de pagos'!I:I,Descripción!$K$1)),"")</f>
        <v/>
      </c>
      <c r="I200" s="55" t="str">
        <f t="shared" si="5"/>
        <v/>
      </c>
    </row>
    <row r="201" spans="1:9" ht="15.75" thickBot="1">
      <c r="A201" s="137" t="s">
        <v>55</v>
      </c>
      <c r="B201" s="138">
        <v>0</v>
      </c>
      <c r="C201" s="228"/>
      <c r="D201" s="231"/>
      <c r="E201" s="231"/>
      <c r="G201" s="54" t="str">
        <f>IF(A201="Plan",SUMIF('Control de pagos'!B:B,Descripción!B201,'Control de pagos'!D:D),"")</f>
        <v/>
      </c>
      <c r="H201" s="54" t="str">
        <f>IF(G201&lt;&gt;"",IF($G$2="",SUMIFS('Control de pagos'!N:N,'Control de pagos'!B:B,Descripción!$B201,'Control de pagos'!I:I,Descripción!$I$1),SUMIFS('Control de pagos'!N:N,'Control de pagos'!B:B,Descripción!$B201,'Control de pagos'!I:I,Descripción!$J$1,'Control de pagos'!I:I,Descripción!$K$1)),"")</f>
        <v/>
      </c>
      <c r="I201" s="55" t="str">
        <f t="shared" si="5"/>
        <v/>
      </c>
    </row>
    <row r="202" spans="1:9" ht="15.75" thickBot="1">
      <c r="A202" s="137" t="s">
        <v>56</v>
      </c>
      <c r="B202" s="139">
        <f>+B199</f>
        <v>173509.88</v>
      </c>
      <c r="C202" s="228"/>
      <c r="D202" s="231"/>
      <c r="E202" s="231"/>
      <c r="G202" s="54" t="str">
        <f>IF(A202="Plan",SUMIF('Control de pagos'!B:B,Descripción!B202,'Control de pagos'!D:D),"")</f>
        <v/>
      </c>
      <c r="H202" s="54" t="str">
        <f>IF(G202&lt;&gt;"",IF($G$2="",SUMIFS('Control de pagos'!N:N,'Control de pagos'!B:B,Descripción!$B202,'Control de pagos'!I:I,Descripción!$I$1),SUMIFS('Control de pagos'!N:N,'Control de pagos'!B:B,Descripción!$B202,'Control de pagos'!I:I,Descripción!$J$1,'Control de pagos'!I:I,Descripción!$K$1)),"")</f>
        <v/>
      </c>
      <c r="I202" s="55" t="str">
        <f t="shared" si="5"/>
        <v/>
      </c>
    </row>
    <row r="203" spans="1:9" ht="15.75" thickBot="1">
      <c r="A203" s="140"/>
      <c r="B203" s="141"/>
      <c r="C203" s="229"/>
      <c r="D203" s="232"/>
      <c r="E203" s="232"/>
      <c r="G203" s="54" t="str">
        <f>IF(A203="Plan",SUMIF('Control de pagos'!B:B,Descripción!B203,'Control de pagos'!D:D),"")</f>
        <v/>
      </c>
      <c r="H203" s="54" t="str">
        <f>IF(G203&lt;&gt;"",IF($G$2="",SUMIFS('Control de pagos'!N:N,'Control de pagos'!B:B,Descripción!$B203,'Control de pagos'!I:I,Descripción!$I$1),SUMIFS('Control de pagos'!N:N,'Control de pagos'!B:B,Descripción!$B203,'Control de pagos'!I:I,Descripción!$J$1,'Control de pagos'!I:I,Descripción!$K$1)),"")</f>
        <v/>
      </c>
      <c r="I203" s="55" t="str">
        <f t="shared" si="5"/>
        <v/>
      </c>
    </row>
    <row r="204" spans="1:9">
      <c r="G204" s="54" t="str">
        <f>IF(A204="Plan",SUMIF('Control de pagos'!B:B,Descripción!B204,'Control de pagos'!D:D),"")</f>
        <v/>
      </c>
      <c r="H204" s="54" t="str">
        <f>IF(G204&lt;&gt;"",IF($G$2="",SUMIFS('Control de pagos'!N:N,'Control de pagos'!B:B,Descripción!$B204,'Control de pagos'!I:I,Descripción!$I$1),SUMIFS('Control de pagos'!N:N,'Control de pagos'!B:B,Descripción!$B204,'Control de pagos'!I:I,Descripción!$J$1,'Control de pagos'!I:I,Descripción!$K$1)),"")</f>
        <v/>
      </c>
      <c r="I204" s="55" t="str">
        <f t="shared" si="5"/>
        <v/>
      </c>
    </row>
    <row r="205" spans="1:9">
      <c r="A205" s="45" t="s">
        <v>18</v>
      </c>
      <c r="B205" s="233"/>
      <c r="C205" s="233"/>
      <c r="D205" s="233"/>
      <c r="E205" s="233"/>
      <c r="G205" s="54">
        <f>IF(A205="Plan",SUMIF('Control de pagos'!B:B,Descripción!B205,'Control de pagos'!D:D),"")</f>
        <v>0</v>
      </c>
      <c r="H205" s="54">
        <f>IF(G205&lt;&gt;"",IF($G$2="",SUMIFS('Control de pagos'!N:N,'Control de pagos'!B:B,Descripción!$B205,'Control de pagos'!I:I,Descripción!$I$1),SUMIFS('Control de pagos'!N:N,'Control de pagos'!B:B,Descripción!$B205,'Control de pagos'!I:I,Descripción!$J$1,'Control de pagos'!I:I,Descripción!$K$1)),"")</f>
        <v>0</v>
      </c>
      <c r="I205" s="55">
        <f t="shared" si="3"/>
        <v>0</v>
      </c>
    </row>
    <row r="206" spans="1:9" ht="15.75" thickBot="1">
      <c r="A206" s="46" t="s">
        <v>57</v>
      </c>
      <c r="B206" s="136">
        <v>44575</v>
      </c>
      <c r="G206" s="54" t="str">
        <f>IF(A206="Plan",SUMIF('Control de pagos'!B:B,Descripción!B206,'Control de pagos'!D:D),"")</f>
        <v/>
      </c>
      <c r="H206" s="54" t="str">
        <f>IF(G206&lt;&gt;"",IF($G$2="",SUMIFS('Control de pagos'!N:N,'Control de pagos'!B:B,Descripción!$B206,'Control de pagos'!I:I,Descripción!$I$1),SUMIFS('Control de pagos'!N:N,'Control de pagos'!B:B,Descripción!$B206,'Control de pagos'!I:I,Descripción!$J$1,'Control de pagos'!I:I,Descripción!$K$1)),"")</f>
        <v/>
      </c>
      <c r="I206" s="55" t="str">
        <f t="shared" si="3"/>
        <v/>
      </c>
    </row>
    <row r="207" spans="1:9" ht="15.75" thickBot="1">
      <c r="A207" s="46" t="s">
        <v>45</v>
      </c>
      <c r="B207" s="135"/>
      <c r="G207" s="54" t="str">
        <f>IF(A207="Plan",SUMIF('Control de pagos'!B:B,Descripción!B207,'Control de pagos'!D:D),"")</f>
        <v/>
      </c>
      <c r="H207" s="54" t="str">
        <f>IF(G207&lt;&gt;"",IF($G$2="",SUMIFS('Control de pagos'!N:N,'Control de pagos'!B:B,Descripción!$B207,'Control de pagos'!I:I,Descripción!$I$1),SUMIFS('Control de pagos'!N:N,'Control de pagos'!B:B,Descripción!$B207,'Control de pagos'!I:I,Descripción!$J$1,'Control de pagos'!I:I,Descripción!$K$1)),"")</f>
        <v/>
      </c>
      <c r="I207" s="55" t="str">
        <f t="shared" si="3"/>
        <v/>
      </c>
    </row>
    <row r="208" spans="1:9" ht="15.75" thickBot="1">
      <c r="A208" s="46" t="s">
        <v>46</v>
      </c>
      <c r="B208" s="135"/>
      <c r="G208" s="54" t="str">
        <f>IF(A208="Plan",SUMIF('Control de pagos'!B:B,Descripción!B208,'Control de pagos'!D:D),"")</f>
        <v/>
      </c>
      <c r="H208" s="54" t="str">
        <f>IF(G208&lt;&gt;"",IF($G$2="",SUMIFS('Control de pagos'!N:N,'Control de pagos'!B:B,Descripción!$B208,'Control de pagos'!I:I,Descripción!$I$1),SUMIFS('Control de pagos'!N:N,'Control de pagos'!B:B,Descripción!$B208,'Control de pagos'!I:I,Descripción!$J$1,'Control de pagos'!I:I,Descripción!$K$1)),"")</f>
        <v/>
      </c>
      <c r="I208" s="55" t="str">
        <f t="shared" si="3"/>
        <v/>
      </c>
    </row>
    <row r="209" spans="1:9" ht="15.75" thickBot="1">
      <c r="A209" s="46" t="s">
        <v>47</v>
      </c>
      <c r="B209" s="135"/>
      <c r="G209" s="54" t="str">
        <f>IF(A209="Plan",SUMIF('Control de pagos'!B:B,Descripción!B209,'Control de pagos'!D:D),"")</f>
        <v/>
      </c>
      <c r="H209" s="54" t="str">
        <f>IF(G209&lt;&gt;"",IF($G$2="",SUMIFS('Control de pagos'!N:N,'Control de pagos'!B:B,Descripción!$B209,'Control de pagos'!I:I,Descripción!$I$1),SUMIFS('Control de pagos'!N:N,'Control de pagos'!B:B,Descripción!$B209,'Control de pagos'!I:I,Descripción!$J$1,'Control de pagos'!I:I,Descripción!$K$1)),"")</f>
        <v/>
      </c>
      <c r="I209" s="55" t="str">
        <f t="shared" si="3"/>
        <v/>
      </c>
    </row>
    <row r="210" spans="1:9" ht="15.75" thickBot="1">
      <c r="G210" s="54" t="str">
        <f>IF(A210="Plan",SUMIF('Control de pagos'!B:B,Descripción!B210,'Control de pagos'!D:D),"")</f>
        <v/>
      </c>
      <c r="H210" s="54" t="str">
        <f>IF(G210&lt;&gt;"",IF($G$2="",SUMIFS('Control de pagos'!N:N,'Control de pagos'!B:B,Descripción!$B210,'Control de pagos'!I:I,Descripción!$I$1),SUMIFS('Control de pagos'!N:N,'Control de pagos'!B:B,Descripción!$B210,'Control de pagos'!I:I,Descripción!$J$1,'Control de pagos'!I:I,Descripción!$K$1)),"")</f>
        <v/>
      </c>
      <c r="I210" s="55" t="str">
        <f t="shared" si="3"/>
        <v/>
      </c>
    </row>
    <row r="211" spans="1:9" ht="15.75" thickBot="1">
      <c r="A211" s="234" t="s">
        <v>48</v>
      </c>
      <c r="B211" s="234" t="s">
        <v>49</v>
      </c>
      <c r="C211" s="234" t="s">
        <v>50</v>
      </c>
      <c r="D211" s="236" t="s">
        <v>51</v>
      </c>
      <c r="E211" s="237"/>
      <c r="G211" s="54" t="str">
        <f>IF(A211="Plan",SUMIF('Control de pagos'!B:B,Descripción!B211,'Control de pagos'!D:D),"")</f>
        <v/>
      </c>
      <c r="H211" s="54" t="str">
        <f>IF(G211&lt;&gt;"",IF($G$2="",SUMIFS('Control de pagos'!N:N,'Control de pagos'!B:B,Descripción!$B211,'Control de pagos'!I:I,Descripción!$I$1),SUMIFS('Control de pagos'!N:N,'Control de pagos'!B:B,Descripción!$B211,'Control de pagos'!I:I,Descripción!$J$1,'Control de pagos'!I:I,Descripción!$K$1)),"")</f>
        <v/>
      </c>
      <c r="I211" s="55" t="str">
        <f t="shared" si="3"/>
        <v/>
      </c>
    </row>
    <row r="212" spans="1:9" ht="15.75" thickBot="1">
      <c r="A212" s="235"/>
      <c r="B212" s="235"/>
      <c r="C212" s="235"/>
      <c r="D212" s="135" t="s">
        <v>52</v>
      </c>
      <c r="E212" s="135" t="s">
        <v>79</v>
      </c>
      <c r="G212" s="54" t="str">
        <f>IF(A212="Plan",SUMIF('Control de pagos'!B:B,Descripción!B212,'Control de pagos'!D:D),"")</f>
        <v/>
      </c>
      <c r="H212" s="54" t="str">
        <f>IF(G212&lt;&gt;"",IF($G$2="",SUMIFS('Control de pagos'!N:N,'Control de pagos'!B:B,Descripción!$B212,'Control de pagos'!I:I,Descripción!$I$1),SUMIFS('Control de pagos'!N:N,'Control de pagos'!B:B,Descripción!$B212,'Control de pagos'!I:I,Descripción!$J$1,'Control de pagos'!I:I,Descripción!$K$1)),"")</f>
        <v/>
      </c>
      <c r="I212" s="55" t="str">
        <f t="shared" ref="I212:I247" si="6">IF(G212="","",G212-H212)</f>
        <v/>
      </c>
    </row>
    <row r="213" spans="1:9" ht="15.75" thickBot="1">
      <c r="A213" s="137" t="s">
        <v>53</v>
      </c>
      <c r="B213" s="138">
        <v>173509.88</v>
      </c>
      <c r="C213" s="227">
        <v>9</v>
      </c>
      <c r="D213" s="230">
        <v>1.4999999999999999E-2</v>
      </c>
      <c r="E213" s="230">
        <v>0</v>
      </c>
      <c r="G213" s="54" t="str">
        <f>IF(A213="Plan",SUMIF('Control de pagos'!B:B,Descripción!B213,'Control de pagos'!D:D),"")</f>
        <v/>
      </c>
      <c r="H213" s="54" t="str">
        <f>IF(G213&lt;&gt;"",IF($G$2="",SUMIFS('Control de pagos'!N:N,'Control de pagos'!B:B,Descripción!$B213,'Control de pagos'!I:I,Descripción!$I$1),SUMIFS('Control de pagos'!N:N,'Control de pagos'!B:B,Descripción!$B213,'Control de pagos'!I:I,Descripción!$J$1,'Control de pagos'!I:I,Descripción!$K$1)),"")</f>
        <v/>
      </c>
      <c r="I213" s="55" t="str">
        <f t="shared" si="6"/>
        <v/>
      </c>
    </row>
    <row r="214" spans="1:9" ht="15.75" thickBot="1">
      <c r="A214" s="137" t="s">
        <v>54</v>
      </c>
      <c r="B214" s="138">
        <v>0</v>
      </c>
      <c r="C214" s="228"/>
      <c r="D214" s="231"/>
      <c r="E214" s="231"/>
      <c r="G214" s="54" t="str">
        <f>IF(A214="Plan",SUMIF('Control de pagos'!B:B,Descripción!B214,'Control de pagos'!D:D),"")</f>
        <v/>
      </c>
      <c r="H214" s="54" t="str">
        <f>IF(G214&lt;&gt;"",IF($G$2="",SUMIFS('Control de pagos'!N:N,'Control de pagos'!B:B,Descripción!$B214,'Control de pagos'!I:I,Descripción!$I$1),SUMIFS('Control de pagos'!N:N,'Control de pagos'!B:B,Descripción!$B214,'Control de pagos'!I:I,Descripción!$J$1,'Control de pagos'!I:I,Descripción!$K$1)),"")</f>
        <v/>
      </c>
      <c r="I214" s="55" t="str">
        <f t="shared" si="6"/>
        <v/>
      </c>
    </row>
    <row r="215" spans="1:9" ht="15.75" thickBot="1">
      <c r="A215" s="137" t="s">
        <v>55</v>
      </c>
      <c r="B215" s="138">
        <v>0</v>
      </c>
      <c r="C215" s="228"/>
      <c r="D215" s="231"/>
      <c r="E215" s="231"/>
      <c r="G215" s="54" t="str">
        <f>IF(A215="Plan",SUMIF('Control de pagos'!B:B,Descripción!B215,'Control de pagos'!D:D),"")</f>
        <v/>
      </c>
      <c r="H215" s="54" t="str">
        <f>IF(G215&lt;&gt;"",IF($G$2="",SUMIFS('Control de pagos'!N:N,'Control de pagos'!B:B,Descripción!$B215,'Control de pagos'!I:I,Descripción!$I$1),SUMIFS('Control de pagos'!N:N,'Control de pagos'!B:B,Descripción!$B215,'Control de pagos'!I:I,Descripción!$J$1,'Control de pagos'!I:I,Descripción!$K$1)),"")</f>
        <v/>
      </c>
      <c r="I215" s="55" t="str">
        <f t="shared" si="6"/>
        <v/>
      </c>
    </row>
    <row r="216" spans="1:9" ht="15.75" thickBot="1">
      <c r="A216" s="137" t="s">
        <v>56</v>
      </c>
      <c r="B216" s="139">
        <f>+B213</f>
        <v>173509.88</v>
      </c>
      <c r="C216" s="228"/>
      <c r="D216" s="231"/>
      <c r="E216" s="231"/>
      <c r="G216" s="54" t="str">
        <f>IF(A216="Plan",SUMIF('Control de pagos'!B:B,Descripción!B216,'Control de pagos'!D:D),"")</f>
        <v/>
      </c>
      <c r="H216" s="54" t="str">
        <f>IF(G216&lt;&gt;"",IF($G$2="",SUMIFS('Control de pagos'!N:N,'Control de pagos'!B:B,Descripción!$B216,'Control de pagos'!I:I,Descripción!$I$1),SUMIFS('Control de pagos'!N:N,'Control de pagos'!B:B,Descripción!$B216,'Control de pagos'!I:I,Descripción!$J$1,'Control de pagos'!I:I,Descripción!$K$1)),"")</f>
        <v/>
      </c>
      <c r="I216" s="55" t="str">
        <f t="shared" si="6"/>
        <v/>
      </c>
    </row>
    <row r="217" spans="1:9" ht="15.75" thickBot="1">
      <c r="A217" s="140"/>
      <c r="B217" s="141"/>
      <c r="C217" s="229"/>
      <c r="D217" s="232"/>
      <c r="E217" s="232"/>
      <c r="G217" s="54" t="str">
        <f>IF(A217="Plan",SUMIF('Control de pagos'!B:B,Descripción!B217,'Control de pagos'!D:D),"")</f>
        <v/>
      </c>
      <c r="H217" s="54" t="str">
        <f>IF(G217&lt;&gt;"",IF($G$2="",SUMIFS('Control de pagos'!N:N,'Control de pagos'!B:B,Descripción!$B217,'Control de pagos'!I:I,Descripción!$I$1),SUMIFS('Control de pagos'!N:N,'Control de pagos'!B:B,Descripción!$B217,'Control de pagos'!I:I,Descripción!$J$1,'Control de pagos'!I:I,Descripción!$K$1)),"")</f>
        <v/>
      </c>
      <c r="I217" s="55" t="str">
        <f t="shared" si="6"/>
        <v/>
      </c>
    </row>
    <row r="218" spans="1:9">
      <c r="A218" s="206"/>
      <c r="B218" s="206"/>
      <c r="C218" s="207"/>
      <c r="D218" s="208"/>
      <c r="E218" s="208"/>
      <c r="G218" s="54"/>
      <c r="H218" s="54"/>
      <c r="I218" s="55"/>
    </row>
    <row r="219" spans="1:9">
      <c r="G219" s="54" t="str">
        <f>IF(A219="Plan",SUMIF('Control de pagos'!B:B,Descripción!B219,'Control de pagos'!D:D),"")</f>
        <v/>
      </c>
      <c r="H219" s="54" t="str">
        <f>IF(G219&lt;&gt;"",IF($G$2="",SUMIFS('Control de pagos'!N:N,'Control de pagos'!B:B,Descripción!$B219,'Control de pagos'!I:I,Descripción!$I$1),SUMIFS('Control de pagos'!N:N,'Control de pagos'!B:B,Descripción!$B219,'Control de pagos'!I:I,Descripción!$J$1,'Control de pagos'!I:I,Descripción!$K$1)),"")</f>
        <v/>
      </c>
      <c r="I219" s="55" t="str">
        <f t="shared" si="6"/>
        <v/>
      </c>
    </row>
    <row r="220" spans="1:9">
      <c r="A220" s="45" t="s">
        <v>18</v>
      </c>
      <c r="B220" s="233"/>
      <c r="C220" s="233"/>
      <c r="D220" s="233"/>
      <c r="E220" s="233"/>
      <c r="G220" s="54">
        <f>IF(A220="Plan",SUMIF('Control de pagos'!B:B,Descripción!B220,'Control de pagos'!D:D),"")</f>
        <v>0</v>
      </c>
      <c r="H220" s="54">
        <f>IF(G220&lt;&gt;"",IF($G$2="",SUMIFS('Control de pagos'!N:N,'Control de pagos'!B:B,Descripción!$B220,'Control de pagos'!I:I,Descripción!$I$1),SUMIFS('Control de pagos'!N:N,'Control de pagos'!B:B,Descripción!$B220,'Control de pagos'!I:I,Descripción!$J$1,'Control de pagos'!I:I,Descripción!$K$1)),"")</f>
        <v>0</v>
      </c>
      <c r="I220" s="55">
        <f t="shared" si="6"/>
        <v>0</v>
      </c>
    </row>
    <row r="221" spans="1:9" ht="15.75" thickBot="1">
      <c r="A221" s="46" t="s">
        <v>57</v>
      </c>
      <c r="B221" s="136"/>
      <c r="G221" s="54" t="str">
        <f>IF(A221="Plan",SUMIF('Control de pagos'!B:B,Descripción!B221,'Control de pagos'!D:D),"")</f>
        <v/>
      </c>
      <c r="H221" s="54" t="str">
        <f>IF(G221&lt;&gt;"",IF($G$2="",SUMIFS('Control de pagos'!N:N,'Control de pagos'!B:B,Descripción!$B221,'Control de pagos'!I:I,Descripción!$I$1),SUMIFS('Control de pagos'!N:N,'Control de pagos'!B:B,Descripción!$B221,'Control de pagos'!I:I,Descripción!$J$1,'Control de pagos'!I:I,Descripción!$K$1)),"")</f>
        <v/>
      </c>
      <c r="I221" s="55" t="str">
        <f t="shared" si="6"/>
        <v/>
      </c>
    </row>
    <row r="222" spans="1:9" ht="15.75" thickBot="1">
      <c r="A222" s="46" t="s">
        <v>45</v>
      </c>
      <c r="B222" s="135"/>
      <c r="G222" s="54" t="str">
        <f>IF(A222="Plan",SUMIF('Control de pagos'!B:B,Descripción!B222,'Control de pagos'!D:D),"")</f>
        <v/>
      </c>
      <c r="H222" s="54" t="str">
        <f>IF(G222&lt;&gt;"",IF($G$2="",SUMIFS('Control de pagos'!N:N,'Control de pagos'!B:B,Descripción!$B222,'Control de pagos'!I:I,Descripción!$I$1),SUMIFS('Control de pagos'!N:N,'Control de pagos'!B:B,Descripción!$B222,'Control de pagos'!I:I,Descripción!$J$1,'Control de pagos'!I:I,Descripción!$K$1)),"")</f>
        <v/>
      </c>
      <c r="I222" s="55" t="str">
        <f t="shared" si="6"/>
        <v/>
      </c>
    </row>
    <row r="223" spans="1:9" ht="15.75" thickBot="1">
      <c r="A223" s="46" t="s">
        <v>46</v>
      </c>
      <c r="B223" s="135"/>
      <c r="G223" s="54" t="str">
        <f>IF(A223="Plan",SUMIF('Control de pagos'!B:B,Descripción!B223,'Control de pagos'!D:D),"")</f>
        <v/>
      </c>
      <c r="H223" s="54" t="str">
        <f>IF(G223&lt;&gt;"",IF($G$2="",SUMIFS('Control de pagos'!N:N,'Control de pagos'!B:B,Descripción!$B223,'Control de pagos'!I:I,Descripción!$I$1),SUMIFS('Control de pagos'!N:N,'Control de pagos'!B:B,Descripción!$B223,'Control de pagos'!I:I,Descripción!$J$1,'Control de pagos'!I:I,Descripción!$K$1)),"")</f>
        <v/>
      </c>
      <c r="I223" s="55" t="str">
        <f t="shared" si="6"/>
        <v/>
      </c>
    </row>
    <row r="224" spans="1:9" ht="15.75" thickBot="1">
      <c r="A224" s="46" t="s">
        <v>47</v>
      </c>
      <c r="B224" s="135"/>
      <c r="G224" s="54" t="str">
        <f>IF(A224="Plan",SUMIF('Control de pagos'!B:B,Descripción!B224,'Control de pagos'!D:D),"")</f>
        <v/>
      </c>
      <c r="H224" s="54" t="str">
        <f>IF(G224&lt;&gt;"",IF($G$2="",SUMIFS('Control de pagos'!N:N,'Control de pagos'!B:B,Descripción!$B224,'Control de pagos'!I:I,Descripción!$I$1),SUMIFS('Control de pagos'!N:N,'Control de pagos'!B:B,Descripción!$B224,'Control de pagos'!I:I,Descripción!$J$1,'Control de pagos'!I:I,Descripción!$K$1)),"")</f>
        <v/>
      </c>
      <c r="I224" s="55" t="str">
        <f t="shared" si="6"/>
        <v/>
      </c>
    </row>
    <row r="225" spans="1:9" ht="15.75" thickBot="1">
      <c r="G225" s="54" t="str">
        <f>IF(A225="Plan",SUMIF('Control de pagos'!B:B,Descripción!B225,'Control de pagos'!D:D),"")</f>
        <v/>
      </c>
      <c r="H225" s="54" t="str">
        <f>IF(G225&lt;&gt;"",IF($G$2="",SUMIFS('Control de pagos'!N:N,'Control de pagos'!B:B,Descripción!$B225,'Control de pagos'!I:I,Descripción!$I$1),SUMIFS('Control de pagos'!N:N,'Control de pagos'!B:B,Descripción!$B225,'Control de pagos'!I:I,Descripción!$J$1,'Control de pagos'!I:I,Descripción!$K$1)),"")</f>
        <v/>
      </c>
      <c r="I225" s="55" t="str">
        <f t="shared" si="6"/>
        <v/>
      </c>
    </row>
    <row r="226" spans="1:9" ht="15.75" thickBot="1">
      <c r="A226" s="234" t="s">
        <v>48</v>
      </c>
      <c r="B226" s="234" t="s">
        <v>49</v>
      </c>
      <c r="C226" s="234" t="s">
        <v>50</v>
      </c>
      <c r="D226" s="236" t="s">
        <v>51</v>
      </c>
      <c r="E226" s="237"/>
      <c r="G226" s="54" t="str">
        <f>IF(A226="Plan",SUMIF('Control de pagos'!B:B,Descripción!B226,'Control de pagos'!D:D),"")</f>
        <v/>
      </c>
      <c r="H226" s="54" t="str">
        <f>IF(G226&lt;&gt;"",IF($G$2="",SUMIFS('Control de pagos'!N:N,'Control de pagos'!B:B,Descripción!$B226,'Control de pagos'!I:I,Descripción!$I$1),SUMIFS('Control de pagos'!N:N,'Control de pagos'!B:B,Descripción!$B226,'Control de pagos'!I:I,Descripción!$J$1,'Control de pagos'!I:I,Descripción!$K$1)),"")</f>
        <v/>
      </c>
      <c r="I226" s="55" t="str">
        <f t="shared" si="6"/>
        <v/>
      </c>
    </row>
    <row r="227" spans="1:9" ht="15.75" thickBot="1">
      <c r="A227" s="235"/>
      <c r="B227" s="235"/>
      <c r="C227" s="235"/>
      <c r="D227" s="135" t="s">
        <v>52</v>
      </c>
      <c r="E227" s="135" t="s">
        <v>79</v>
      </c>
      <c r="G227" s="54" t="str">
        <f>IF(A227="Plan",SUMIF('Control de pagos'!B:B,Descripción!B227,'Control de pagos'!D:D),"")</f>
        <v/>
      </c>
      <c r="H227" s="54" t="str">
        <f>IF(G227&lt;&gt;"",IF($G$2="",SUMIFS('Control de pagos'!N:N,'Control de pagos'!B:B,Descripción!$B227,'Control de pagos'!I:I,Descripción!$I$1),SUMIFS('Control de pagos'!N:N,'Control de pagos'!B:B,Descripción!$B227,'Control de pagos'!I:I,Descripción!$J$1,'Control de pagos'!I:I,Descripción!$K$1)),"")</f>
        <v/>
      </c>
      <c r="I227" s="55" t="str">
        <f t="shared" si="6"/>
        <v/>
      </c>
    </row>
    <row r="228" spans="1:9" ht="15.75" thickBot="1">
      <c r="A228" s="137" t="s">
        <v>53</v>
      </c>
      <c r="B228" s="138">
        <v>173509.88</v>
      </c>
      <c r="C228" s="227">
        <v>9</v>
      </c>
      <c r="D228" s="230">
        <v>1.4999999999999999E-2</v>
      </c>
      <c r="E228" s="230">
        <v>0</v>
      </c>
      <c r="G228" s="54" t="str">
        <f>IF(A228="Plan",SUMIF('Control de pagos'!B:B,Descripción!B228,'Control de pagos'!D:D),"")</f>
        <v/>
      </c>
      <c r="H228" s="54" t="str">
        <f>IF(G228&lt;&gt;"",IF($G$2="",SUMIFS('Control de pagos'!N:N,'Control de pagos'!B:B,Descripción!$B228,'Control de pagos'!I:I,Descripción!$I$1),SUMIFS('Control de pagos'!N:N,'Control de pagos'!B:B,Descripción!$B228,'Control de pagos'!I:I,Descripción!$J$1,'Control de pagos'!I:I,Descripción!$K$1)),"")</f>
        <v/>
      </c>
      <c r="I228" s="55" t="str">
        <f t="shared" si="6"/>
        <v/>
      </c>
    </row>
    <row r="229" spans="1:9" ht="15.75" thickBot="1">
      <c r="A229" s="137" t="s">
        <v>54</v>
      </c>
      <c r="B229" s="138">
        <v>0</v>
      </c>
      <c r="C229" s="228"/>
      <c r="D229" s="231"/>
      <c r="E229" s="231"/>
      <c r="G229" s="54" t="str">
        <f>IF(A229="Plan",SUMIF('Control de pagos'!B:B,Descripción!B229,'Control de pagos'!D:D),"")</f>
        <v/>
      </c>
      <c r="H229" s="54" t="str">
        <f>IF(G229&lt;&gt;"",IF($G$2="",SUMIFS('Control de pagos'!N:N,'Control de pagos'!B:B,Descripción!$B229,'Control de pagos'!I:I,Descripción!$I$1),SUMIFS('Control de pagos'!N:N,'Control de pagos'!B:B,Descripción!$B229,'Control de pagos'!I:I,Descripción!$J$1,'Control de pagos'!I:I,Descripción!$K$1)),"")</f>
        <v/>
      </c>
      <c r="I229" s="55" t="str">
        <f t="shared" si="6"/>
        <v/>
      </c>
    </row>
    <row r="230" spans="1:9" ht="15.75" thickBot="1">
      <c r="A230" s="137" t="s">
        <v>55</v>
      </c>
      <c r="B230" s="138">
        <v>0</v>
      </c>
      <c r="C230" s="228"/>
      <c r="D230" s="231"/>
      <c r="E230" s="231"/>
      <c r="G230" s="54" t="str">
        <f>IF(A230="Plan",SUMIF('Control de pagos'!B:B,Descripción!B230,'Control de pagos'!D:D),"")</f>
        <v/>
      </c>
      <c r="H230" s="54" t="str">
        <f>IF(G230&lt;&gt;"",IF($G$2="",SUMIFS('Control de pagos'!N:N,'Control de pagos'!B:B,Descripción!$B230,'Control de pagos'!I:I,Descripción!$I$1),SUMIFS('Control de pagos'!N:N,'Control de pagos'!B:B,Descripción!$B230,'Control de pagos'!I:I,Descripción!$J$1,'Control de pagos'!I:I,Descripción!$K$1)),"")</f>
        <v/>
      </c>
      <c r="I230" s="55" t="str">
        <f t="shared" si="6"/>
        <v/>
      </c>
    </row>
    <row r="231" spans="1:9" ht="15.75" thickBot="1">
      <c r="A231" s="137" t="s">
        <v>56</v>
      </c>
      <c r="B231" s="139">
        <f>+B228</f>
        <v>173509.88</v>
      </c>
      <c r="C231" s="228"/>
      <c r="D231" s="231"/>
      <c r="E231" s="231"/>
      <c r="G231" s="54" t="str">
        <f>IF(A231="Plan",SUMIF('Control de pagos'!B:B,Descripción!B231,'Control de pagos'!D:D),"")</f>
        <v/>
      </c>
      <c r="H231" s="54" t="str">
        <f>IF(G231&lt;&gt;"",IF($G$2="",SUMIFS('Control de pagos'!N:N,'Control de pagos'!B:B,Descripción!$B231,'Control de pagos'!I:I,Descripción!$I$1),SUMIFS('Control de pagos'!N:N,'Control de pagos'!B:B,Descripción!$B231,'Control de pagos'!I:I,Descripción!$J$1,'Control de pagos'!I:I,Descripción!$K$1)),"")</f>
        <v/>
      </c>
      <c r="I231" s="55" t="str">
        <f t="shared" si="6"/>
        <v/>
      </c>
    </row>
    <row r="232" spans="1:9" ht="15.75" thickBot="1">
      <c r="A232" s="140"/>
      <c r="B232" s="141"/>
      <c r="C232" s="229"/>
      <c r="D232" s="232"/>
      <c r="E232" s="232"/>
      <c r="G232" s="54" t="str">
        <f>IF(A232="Plan",SUMIF('Control de pagos'!B:B,Descripción!B232,'Control de pagos'!D:D),"")</f>
        <v/>
      </c>
      <c r="H232" s="54" t="str">
        <f>IF(G232&lt;&gt;"",IF($G$2="",SUMIFS('Control de pagos'!N:N,'Control de pagos'!B:B,Descripción!$B232,'Control de pagos'!I:I,Descripción!$I$1),SUMIFS('Control de pagos'!N:N,'Control de pagos'!B:B,Descripción!$B232,'Control de pagos'!I:I,Descripción!$J$1,'Control de pagos'!I:I,Descripción!$K$1)),"")</f>
        <v/>
      </c>
      <c r="I232" s="55" t="str">
        <f t="shared" si="6"/>
        <v/>
      </c>
    </row>
    <row r="233" spans="1:9">
      <c r="G233" s="54" t="str">
        <f>IF(A233="Plan",SUMIF('Control de pagos'!B:B,Descripción!B233,'Control de pagos'!D:D),"")</f>
        <v/>
      </c>
      <c r="H233" s="54" t="str">
        <f>IF(G233&lt;&gt;"",IF($G$2="",SUMIFS('Control de pagos'!N:N,'Control de pagos'!B:B,Descripción!$B233,'Control de pagos'!I:I,Descripción!$I$1),SUMIFS('Control de pagos'!N:N,'Control de pagos'!B:B,Descripción!$B233,'Control de pagos'!I:I,Descripción!$J$1,'Control de pagos'!I:I,Descripción!$K$1)),"")</f>
        <v/>
      </c>
      <c r="I233" s="55" t="str">
        <f t="shared" si="6"/>
        <v/>
      </c>
    </row>
    <row r="234" spans="1:9">
      <c r="A234" s="45" t="s">
        <v>18</v>
      </c>
      <c r="B234" s="233"/>
      <c r="C234" s="233"/>
      <c r="D234" s="233"/>
      <c r="E234" s="233"/>
      <c r="G234" s="54">
        <f>IF(A234="Plan",SUMIF('Control de pagos'!B:B,Descripción!B234,'Control de pagos'!D:D),"")</f>
        <v>0</v>
      </c>
      <c r="H234" s="54">
        <f>IF(G234&lt;&gt;"",IF($G$2="",SUMIFS('Control de pagos'!N:N,'Control de pagos'!B:B,Descripción!$B234,'Control de pagos'!I:I,Descripción!$I$1),SUMIFS('Control de pagos'!N:N,'Control de pagos'!B:B,Descripción!$B234,'Control de pagos'!I:I,Descripción!$J$1,'Control de pagos'!I:I,Descripción!$K$1)),"")</f>
        <v>0</v>
      </c>
      <c r="I234" s="55">
        <f t="shared" si="6"/>
        <v>0</v>
      </c>
    </row>
    <row r="235" spans="1:9" ht="15.75" thickBot="1">
      <c r="A235" s="46" t="s">
        <v>57</v>
      </c>
      <c r="B235" s="136"/>
      <c r="G235" s="54" t="str">
        <f>IF(A235="Plan",SUMIF('Control de pagos'!B:B,Descripción!B235,'Control de pagos'!D:D),"")</f>
        <v/>
      </c>
      <c r="H235" s="54" t="str">
        <f>IF(G235&lt;&gt;"",IF($G$2="",SUMIFS('Control de pagos'!N:N,'Control de pagos'!B:B,Descripción!$B235,'Control de pagos'!I:I,Descripción!$I$1),SUMIFS('Control de pagos'!N:N,'Control de pagos'!B:B,Descripción!$B235,'Control de pagos'!I:I,Descripción!$J$1,'Control de pagos'!I:I,Descripción!$K$1)),"")</f>
        <v/>
      </c>
      <c r="I235" s="55" t="str">
        <f t="shared" si="6"/>
        <v/>
      </c>
    </row>
    <row r="236" spans="1:9" ht="15.75" thickBot="1">
      <c r="A236" s="46" t="s">
        <v>45</v>
      </c>
      <c r="B236" s="135"/>
      <c r="G236" s="54" t="str">
        <f>IF(A236="Plan",SUMIF('Control de pagos'!B:B,Descripción!B236,'Control de pagos'!D:D),"")</f>
        <v/>
      </c>
      <c r="H236" s="54" t="str">
        <f>IF(G236&lt;&gt;"",IF($G$2="",SUMIFS('Control de pagos'!N:N,'Control de pagos'!B:B,Descripción!$B236,'Control de pagos'!I:I,Descripción!$I$1),SUMIFS('Control de pagos'!N:N,'Control de pagos'!B:B,Descripción!$B236,'Control de pagos'!I:I,Descripción!$J$1,'Control de pagos'!I:I,Descripción!$K$1)),"")</f>
        <v/>
      </c>
      <c r="I236" s="55" t="str">
        <f t="shared" si="6"/>
        <v/>
      </c>
    </row>
    <row r="237" spans="1:9" ht="15.75" thickBot="1">
      <c r="A237" s="46" t="s">
        <v>46</v>
      </c>
      <c r="B237" s="135"/>
      <c r="G237" s="54" t="str">
        <f>IF(A237="Plan",SUMIF('Control de pagos'!B:B,Descripción!B237,'Control de pagos'!D:D),"")</f>
        <v/>
      </c>
      <c r="H237" s="54" t="str">
        <f>IF(G237&lt;&gt;"",IF($G$2="",SUMIFS('Control de pagos'!N:N,'Control de pagos'!B:B,Descripción!$B237,'Control de pagos'!I:I,Descripción!$I$1),SUMIFS('Control de pagos'!N:N,'Control de pagos'!B:B,Descripción!$B237,'Control de pagos'!I:I,Descripción!$J$1,'Control de pagos'!I:I,Descripción!$K$1)),"")</f>
        <v/>
      </c>
      <c r="I237" s="55" t="str">
        <f t="shared" si="6"/>
        <v/>
      </c>
    </row>
    <row r="238" spans="1:9" ht="15.75" thickBot="1">
      <c r="A238" s="46" t="s">
        <v>47</v>
      </c>
      <c r="B238" s="135"/>
      <c r="G238" s="54" t="str">
        <f>IF(A238="Plan",SUMIF('Control de pagos'!B:B,Descripción!B238,'Control de pagos'!D:D),"")</f>
        <v/>
      </c>
      <c r="H238" s="54" t="str">
        <f>IF(G238&lt;&gt;"",IF($G$2="",SUMIFS('Control de pagos'!N:N,'Control de pagos'!B:B,Descripción!$B238,'Control de pagos'!I:I,Descripción!$I$1),SUMIFS('Control de pagos'!N:N,'Control de pagos'!B:B,Descripción!$B238,'Control de pagos'!I:I,Descripción!$J$1,'Control de pagos'!I:I,Descripción!$K$1)),"")</f>
        <v/>
      </c>
      <c r="I238" s="55" t="str">
        <f t="shared" si="6"/>
        <v/>
      </c>
    </row>
    <row r="239" spans="1:9" ht="15.75" thickBot="1">
      <c r="G239" s="54" t="str">
        <f>IF(A239="Plan",SUMIF('Control de pagos'!B:B,Descripción!B239,'Control de pagos'!D:D),"")</f>
        <v/>
      </c>
      <c r="H239" s="54" t="str">
        <f>IF(G239&lt;&gt;"",IF($G$2="",SUMIFS('Control de pagos'!N:N,'Control de pagos'!B:B,Descripción!$B239,'Control de pagos'!I:I,Descripción!$I$1),SUMIFS('Control de pagos'!N:N,'Control de pagos'!B:B,Descripción!$B239,'Control de pagos'!I:I,Descripción!$J$1,'Control de pagos'!I:I,Descripción!$K$1)),"")</f>
        <v/>
      </c>
      <c r="I239" s="55" t="str">
        <f t="shared" si="6"/>
        <v/>
      </c>
    </row>
    <row r="240" spans="1:9" ht="15.75" thickBot="1">
      <c r="A240" s="234" t="s">
        <v>48</v>
      </c>
      <c r="B240" s="234" t="s">
        <v>49</v>
      </c>
      <c r="C240" s="234" t="s">
        <v>50</v>
      </c>
      <c r="D240" s="236" t="s">
        <v>51</v>
      </c>
      <c r="E240" s="237"/>
      <c r="G240" s="54" t="str">
        <f>IF(A240="Plan",SUMIF('Control de pagos'!B:B,Descripción!B240,'Control de pagos'!D:D),"")</f>
        <v/>
      </c>
      <c r="H240" s="54" t="str">
        <f>IF(G240&lt;&gt;"",IF($G$2="",SUMIFS('Control de pagos'!N:N,'Control de pagos'!B:B,Descripción!$B240,'Control de pagos'!I:I,Descripción!$I$1),SUMIFS('Control de pagos'!N:N,'Control de pagos'!B:B,Descripción!$B240,'Control de pagos'!I:I,Descripción!$J$1,'Control de pagos'!I:I,Descripción!$K$1)),"")</f>
        <v/>
      </c>
      <c r="I240" s="55" t="str">
        <f t="shared" si="6"/>
        <v/>
      </c>
    </row>
    <row r="241" spans="1:9" ht="15.75" thickBot="1">
      <c r="A241" s="235"/>
      <c r="B241" s="235"/>
      <c r="C241" s="235"/>
      <c r="D241" s="135" t="s">
        <v>52</v>
      </c>
      <c r="E241" s="135" t="s">
        <v>79</v>
      </c>
      <c r="G241" s="54" t="str">
        <f>IF(A241="Plan",SUMIF('Control de pagos'!B:B,Descripción!B241,'Control de pagos'!D:D),"")</f>
        <v/>
      </c>
      <c r="H241" s="54" t="str">
        <f>IF(G241&lt;&gt;"",IF($G$2="",SUMIFS('Control de pagos'!N:N,'Control de pagos'!B:B,Descripción!$B241,'Control de pagos'!I:I,Descripción!$I$1),SUMIFS('Control de pagos'!N:N,'Control de pagos'!B:B,Descripción!$B241,'Control de pagos'!I:I,Descripción!$J$1,'Control de pagos'!I:I,Descripción!$K$1)),"")</f>
        <v/>
      </c>
      <c r="I241" s="55" t="str">
        <f t="shared" si="6"/>
        <v/>
      </c>
    </row>
    <row r="242" spans="1:9" ht="15.75" thickBot="1">
      <c r="A242" s="137" t="s">
        <v>53</v>
      </c>
      <c r="B242" s="138">
        <v>173509.88</v>
      </c>
      <c r="C242" s="227">
        <v>9</v>
      </c>
      <c r="D242" s="230">
        <v>1.4999999999999999E-2</v>
      </c>
      <c r="E242" s="230">
        <v>0</v>
      </c>
      <c r="G242" s="54" t="str">
        <f>IF(A242="Plan",SUMIF('Control de pagos'!B:B,Descripción!B242,'Control de pagos'!D:D),"")</f>
        <v/>
      </c>
      <c r="H242" s="54" t="str">
        <f>IF(G242&lt;&gt;"",IF($G$2="",SUMIFS('Control de pagos'!N:N,'Control de pagos'!B:B,Descripción!$B242,'Control de pagos'!I:I,Descripción!$I$1),SUMIFS('Control de pagos'!N:N,'Control de pagos'!B:B,Descripción!$B242,'Control de pagos'!I:I,Descripción!$J$1,'Control de pagos'!I:I,Descripción!$K$1)),"")</f>
        <v/>
      </c>
      <c r="I242" s="55" t="str">
        <f t="shared" si="6"/>
        <v/>
      </c>
    </row>
    <row r="243" spans="1:9" ht="15.75" thickBot="1">
      <c r="A243" s="137" t="s">
        <v>54</v>
      </c>
      <c r="B243" s="138">
        <v>0</v>
      </c>
      <c r="C243" s="228"/>
      <c r="D243" s="231"/>
      <c r="E243" s="231"/>
      <c r="G243" s="54" t="str">
        <f>IF(A243="Plan",SUMIF('Control de pagos'!B:B,Descripción!B243,'Control de pagos'!D:D),"")</f>
        <v/>
      </c>
      <c r="H243" s="54" t="str">
        <f>IF(G243&lt;&gt;"",IF($G$2="",SUMIFS('Control de pagos'!N:N,'Control de pagos'!B:B,Descripción!$B243,'Control de pagos'!I:I,Descripción!$I$1),SUMIFS('Control de pagos'!N:N,'Control de pagos'!B:B,Descripción!$B243,'Control de pagos'!I:I,Descripción!$J$1,'Control de pagos'!I:I,Descripción!$K$1)),"")</f>
        <v/>
      </c>
      <c r="I243" s="55" t="str">
        <f t="shared" si="6"/>
        <v/>
      </c>
    </row>
    <row r="244" spans="1:9" ht="15.75" thickBot="1">
      <c r="A244" s="137" t="s">
        <v>55</v>
      </c>
      <c r="B244" s="138">
        <v>0</v>
      </c>
      <c r="C244" s="228"/>
      <c r="D244" s="231"/>
      <c r="E244" s="231"/>
      <c r="G244" s="54" t="str">
        <f>IF(A244="Plan",SUMIF('Control de pagos'!B:B,Descripción!B244,'Control de pagos'!D:D),"")</f>
        <v/>
      </c>
      <c r="H244" s="54" t="str">
        <f>IF(G244&lt;&gt;"",IF($G$2="",SUMIFS('Control de pagos'!N:N,'Control de pagos'!B:B,Descripción!$B244,'Control de pagos'!I:I,Descripción!$I$1),SUMIFS('Control de pagos'!N:N,'Control de pagos'!B:B,Descripción!$B244,'Control de pagos'!I:I,Descripción!$J$1,'Control de pagos'!I:I,Descripción!$K$1)),"")</f>
        <v/>
      </c>
      <c r="I244" s="55" t="str">
        <f t="shared" si="6"/>
        <v/>
      </c>
    </row>
    <row r="245" spans="1:9" ht="15.75" thickBot="1">
      <c r="A245" s="137" t="s">
        <v>56</v>
      </c>
      <c r="B245" s="139">
        <f>+B242</f>
        <v>173509.88</v>
      </c>
      <c r="C245" s="228"/>
      <c r="D245" s="231"/>
      <c r="E245" s="231"/>
      <c r="G245" s="54" t="str">
        <f>IF(A245="Plan",SUMIF('Control de pagos'!B:B,Descripción!B245,'Control de pagos'!D:D),"")</f>
        <v/>
      </c>
      <c r="H245" s="54" t="str">
        <f>IF(G245&lt;&gt;"",IF($G$2="",SUMIFS('Control de pagos'!N:N,'Control de pagos'!B:B,Descripción!$B245,'Control de pagos'!I:I,Descripción!$I$1),SUMIFS('Control de pagos'!N:N,'Control de pagos'!B:B,Descripción!$B245,'Control de pagos'!I:I,Descripción!$J$1,'Control de pagos'!I:I,Descripción!$K$1)),"")</f>
        <v/>
      </c>
      <c r="I245" s="55" t="str">
        <f t="shared" si="6"/>
        <v/>
      </c>
    </row>
    <row r="246" spans="1:9" ht="15.75" thickBot="1">
      <c r="A246" s="140"/>
      <c r="B246" s="141"/>
      <c r="C246" s="229"/>
      <c r="D246" s="232"/>
      <c r="E246" s="232"/>
      <c r="G246" s="54" t="str">
        <f>IF(A246="Plan",SUMIF('Control de pagos'!B:B,Descripción!B246,'Control de pagos'!D:D),"")</f>
        <v/>
      </c>
      <c r="H246" s="54" t="str">
        <f>IF(G246&lt;&gt;"",IF($G$2="",SUMIFS('Control de pagos'!N:N,'Control de pagos'!B:B,Descripción!$B246,'Control de pagos'!I:I,Descripción!$I$1),SUMIFS('Control de pagos'!N:N,'Control de pagos'!B:B,Descripción!$B246,'Control de pagos'!I:I,Descripción!$J$1,'Control de pagos'!I:I,Descripción!$K$1)),"")</f>
        <v/>
      </c>
      <c r="I246" s="55" t="str">
        <f t="shared" si="6"/>
        <v/>
      </c>
    </row>
    <row r="247" spans="1:9">
      <c r="G247" s="54" t="str">
        <f>IF(A247="Plan",SUMIF('Control de pagos'!B:B,Descripción!B247,'Control de pagos'!D:D),"")</f>
        <v/>
      </c>
      <c r="H247" s="54" t="str">
        <f>IF(G247&lt;&gt;"",IF($G$2="",SUMIFS('Control de pagos'!N:N,'Control de pagos'!B:B,Descripción!$B247,'Control de pagos'!I:I,Descripción!$I$1),SUMIFS('Control de pagos'!N:N,'Control de pagos'!B:B,Descripción!$B247,'Control de pagos'!I:I,Descripción!$J$1,'Control de pagos'!I:I,Descripción!$K$1)),"")</f>
        <v/>
      </c>
      <c r="I247" s="55" t="str">
        <f t="shared" si="6"/>
        <v/>
      </c>
    </row>
    <row r="248" spans="1:9">
      <c r="G248" s="54" t="str">
        <f>IF(A248="Plan",SUMIF('Control de pagos'!B:B,Descripción!B248,'Control de pagos'!D:D),"")</f>
        <v/>
      </c>
      <c r="H248" s="54" t="str">
        <f>IF(G248&lt;&gt;"",IF($G$2="",SUMIFS('Control de pagos'!N:N,'Control de pagos'!B:B,Descripción!$B248,'Control de pagos'!I:I,Descripción!$I$1),SUMIFS('Control de pagos'!N:N,'Control de pagos'!B:B,Descripción!$B248,'Control de pagos'!I:I,Descripción!$J$1,'Control de pagos'!I:I,Descripción!$K$1)),"")</f>
        <v/>
      </c>
      <c r="I248" s="55" t="str">
        <f t="shared" ref="I248:I276" si="7">IF(G248="","",G248-H248)</f>
        <v/>
      </c>
    </row>
    <row r="249" spans="1:9">
      <c r="G249" s="54" t="str">
        <f>IF(A249="Plan",SUMIF('Control de pagos'!B:B,Descripción!B249,'Control de pagos'!D:D),"")</f>
        <v/>
      </c>
      <c r="H249" s="54" t="str">
        <f>IF(G249&lt;&gt;"",IF($G$2="",SUMIFS('Control de pagos'!N:N,'Control de pagos'!B:B,Descripción!$B249,'Control de pagos'!I:I,Descripción!$I$1),SUMIFS('Control de pagos'!N:N,'Control de pagos'!B:B,Descripción!$B249,'Control de pagos'!I:I,Descripción!$J$1,'Control de pagos'!I:I,Descripción!$K$1)),"")</f>
        <v/>
      </c>
      <c r="I249" s="55" t="str">
        <f t="shared" si="7"/>
        <v/>
      </c>
    </row>
    <row r="250" spans="1:9">
      <c r="G250" s="54" t="str">
        <f>IF(A250="Plan",SUMIF('Control de pagos'!B:B,Descripción!B250,'Control de pagos'!D:D),"")</f>
        <v/>
      </c>
      <c r="H250" s="54" t="str">
        <f>IF(G250&lt;&gt;"",IF($G$2="",SUMIFS('Control de pagos'!N:N,'Control de pagos'!B:B,Descripción!$B250,'Control de pagos'!I:I,Descripción!$I$1),SUMIFS('Control de pagos'!N:N,'Control de pagos'!B:B,Descripción!$B250,'Control de pagos'!I:I,Descripción!$J$1,'Control de pagos'!I:I,Descripción!$K$1)),"")</f>
        <v/>
      </c>
      <c r="I250" s="55" t="str">
        <f t="shared" si="7"/>
        <v/>
      </c>
    </row>
    <row r="251" spans="1:9">
      <c r="G251" s="54" t="str">
        <f>IF(A251="Plan",SUMIF('Control de pagos'!B:B,Descripción!B251,'Control de pagos'!D:D),"")</f>
        <v/>
      </c>
      <c r="H251" s="54" t="str">
        <f>IF(G251&lt;&gt;"",IF($G$2="",SUMIFS('Control de pagos'!N:N,'Control de pagos'!B:B,Descripción!$B251,'Control de pagos'!I:I,Descripción!$I$1),SUMIFS('Control de pagos'!N:N,'Control de pagos'!B:B,Descripción!$B251,'Control de pagos'!I:I,Descripción!$J$1,'Control de pagos'!I:I,Descripción!$K$1)),"")</f>
        <v/>
      </c>
      <c r="I251" s="55" t="str">
        <f t="shared" si="7"/>
        <v/>
      </c>
    </row>
    <row r="252" spans="1:9">
      <c r="G252" s="54" t="str">
        <f>IF(A252="Plan",SUMIF('Control de pagos'!B:B,Descripción!B252,'Control de pagos'!D:D),"")</f>
        <v/>
      </c>
      <c r="H252" s="54" t="str">
        <f>IF(G252&lt;&gt;"",IF($G$2="",SUMIFS('Control de pagos'!N:N,'Control de pagos'!B:B,Descripción!$B252,'Control de pagos'!I:I,Descripción!$I$1),SUMIFS('Control de pagos'!N:N,'Control de pagos'!B:B,Descripción!$B252,'Control de pagos'!I:I,Descripción!$J$1,'Control de pagos'!I:I,Descripción!$K$1)),"")</f>
        <v/>
      </c>
      <c r="I252" s="55" t="str">
        <f t="shared" si="7"/>
        <v/>
      </c>
    </row>
    <row r="253" spans="1:9">
      <c r="G253" s="54" t="str">
        <f>IF(A253="Plan",SUMIF('Control de pagos'!B:B,Descripción!B253,'Control de pagos'!D:D),"")</f>
        <v/>
      </c>
      <c r="H253" s="54" t="str">
        <f>IF(G253&lt;&gt;"",IF($G$2="",SUMIFS('Control de pagos'!N:N,'Control de pagos'!B:B,Descripción!$B253,'Control de pagos'!I:I,Descripción!$I$1),SUMIFS('Control de pagos'!N:N,'Control de pagos'!B:B,Descripción!$B253,'Control de pagos'!I:I,Descripción!$J$1,'Control de pagos'!I:I,Descripción!$K$1)),"")</f>
        <v/>
      </c>
      <c r="I253" s="55" t="str">
        <f t="shared" si="7"/>
        <v/>
      </c>
    </row>
    <row r="254" spans="1:9">
      <c r="G254" s="54" t="str">
        <f>IF(A254="Plan",SUMIF('Control de pagos'!B:B,Descripción!B254,'Control de pagos'!D:D),"")</f>
        <v/>
      </c>
      <c r="H254" s="54" t="str">
        <f>IF(G254&lt;&gt;"",IF($G$2="",SUMIFS('Control de pagos'!N:N,'Control de pagos'!B:B,Descripción!$B254,'Control de pagos'!I:I,Descripción!$I$1),SUMIFS('Control de pagos'!N:N,'Control de pagos'!B:B,Descripción!$B254,'Control de pagos'!I:I,Descripción!$J$1,'Control de pagos'!I:I,Descripción!$K$1)),"")</f>
        <v/>
      </c>
      <c r="I254" s="55" t="str">
        <f t="shared" si="7"/>
        <v/>
      </c>
    </row>
    <row r="255" spans="1:9">
      <c r="G255" s="54" t="str">
        <f>IF(A255="Plan",SUMIF('Control de pagos'!B:B,Descripción!B255,'Control de pagos'!D:D),"")</f>
        <v/>
      </c>
      <c r="H255" s="54" t="str">
        <f>IF(G255&lt;&gt;"",IF($G$2="",SUMIFS('Control de pagos'!N:N,'Control de pagos'!B:B,Descripción!$B255,'Control de pagos'!I:I,Descripción!$I$1),SUMIFS('Control de pagos'!N:N,'Control de pagos'!B:B,Descripción!$B255,'Control de pagos'!I:I,Descripción!$J$1,'Control de pagos'!I:I,Descripción!$K$1)),"")</f>
        <v/>
      </c>
      <c r="I255" s="55" t="str">
        <f t="shared" si="7"/>
        <v/>
      </c>
    </row>
    <row r="256" spans="1:9">
      <c r="G256" s="54" t="str">
        <f>IF(A256="Plan",SUMIF('Control de pagos'!B:B,Descripción!B256,'Control de pagos'!D:D),"")</f>
        <v/>
      </c>
      <c r="H256" s="54" t="str">
        <f>IF(G256&lt;&gt;"",IF($G$2="",SUMIFS('Control de pagos'!N:N,'Control de pagos'!B:B,Descripción!$B256,'Control de pagos'!I:I,Descripción!$I$1),SUMIFS('Control de pagos'!N:N,'Control de pagos'!B:B,Descripción!$B256,'Control de pagos'!I:I,Descripción!$J$1,'Control de pagos'!I:I,Descripción!$K$1)),"")</f>
        <v/>
      </c>
      <c r="I256" s="55" t="str">
        <f t="shared" si="7"/>
        <v/>
      </c>
    </row>
    <row r="257" spans="7:9">
      <c r="G257" s="54" t="str">
        <f>IF(A257="Plan",SUMIF('Control de pagos'!B:B,Descripción!B257,'Control de pagos'!D:D),"")</f>
        <v/>
      </c>
      <c r="H257" s="54" t="str">
        <f>IF(G257&lt;&gt;"",IF($G$2="",SUMIFS('Control de pagos'!N:N,'Control de pagos'!B:B,Descripción!$B257,'Control de pagos'!I:I,Descripción!$I$1),SUMIFS('Control de pagos'!N:N,'Control de pagos'!B:B,Descripción!$B257,'Control de pagos'!I:I,Descripción!$J$1,'Control de pagos'!I:I,Descripción!$K$1)),"")</f>
        <v/>
      </c>
      <c r="I257" s="55" t="str">
        <f t="shared" si="7"/>
        <v/>
      </c>
    </row>
    <row r="258" spans="7:9">
      <c r="G258" s="54" t="str">
        <f>IF(A258="Plan",SUMIF('Control de pagos'!B:B,Descripción!B258,'Control de pagos'!D:D),"")</f>
        <v/>
      </c>
      <c r="H258" s="54" t="str">
        <f>IF(G258&lt;&gt;"",IF($G$2="",SUMIFS('Control de pagos'!N:N,'Control de pagos'!B:B,Descripción!$B258,'Control de pagos'!I:I,Descripción!$I$1),SUMIFS('Control de pagos'!N:N,'Control de pagos'!B:B,Descripción!$B258,'Control de pagos'!I:I,Descripción!$J$1,'Control de pagos'!I:I,Descripción!$K$1)),"")</f>
        <v/>
      </c>
      <c r="I258" s="55" t="str">
        <f t="shared" si="7"/>
        <v/>
      </c>
    </row>
    <row r="259" spans="7:9">
      <c r="G259" s="54" t="str">
        <f>IF(A259="Plan",SUMIF('Control de pagos'!B:B,Descripción!B259,'Control de pagos'!D:D),"")</f>
        <v/>
      </c>
      <c r="H259" s="54" t="str">
        <f>IF(G259&lt;&gt;"",IF($G$2="",SUMIFS('Control de pagos'!N:N,'Control de pagos'!B:B,Descripción!$B259,'Control de pagos'!I:I,Descripción!$I$1),SUMIFS('Control de pagos'!N:N,'Control de pagos'!B:B,Descripción!$B259,'Control de pagos'!I:I,Descripción!$J$1,'Control de pagos'!I:I,Descripción!$K$1)),"")</f>
        <v/>
      </c>
      <c r="I259" s="55" t="str">
        <f t="shared" si="7"/>
        <v/>
      </c>
    </row>
    <row r="260" spans="7:9">
      <c r="G260" s="54" t="str">
        <f>IF(A260="Plan",SUMIF('Control de pagos'!B:B,Descripción!B260,'Control de pagos'!D:D),"")</f>
        <v/>
      </c>
      <c r="H260" s="54" t="str">
        <f>IF(G260&lt;&gt;"",IF($G$2="",SUMIFS('Control de pagos'!N:N,'Control de pagos'!B:B,Descripción!$B260,'Control de pagos'!I:I,Descripción!$I$1),SUMIFS('Control de pagos'!N:N,'Control de pagos'!B:B,Descripción!$B260,'Control de pagos'!I:I,Descripción!$J$1,'Control de pagos'!I:I,Descripción!$K$1)),"")</f>
        <v/>
      </c>
      <c r="I260" s="55" t="str">
        <f t="shared" si="7"/>
        <v/>
      </c>
    </row>
    <row r="261" spans="7:9">
      <c r="G261" s="54" t="str">
        <f>IF(A261="Plan",SUMIF('Control de pagos'!B:B,Descripción!B261,'Control de pagos'!D:D),"")</f>
        <v/>
      </c>
      <c r="H261" s="54" t="str">
        <f>IF(G261&lt;&gt;"",IF($G$2="",SUMIFS('Control de pagos'!N:N,'Control de pagos'!B:B,Descripción!$B261,'Control de pagos'!I:I,Descripción!$I$1),SUMIFS('Control de pagos'!N:N,'Control de pagos'!B:B,Descripción!$B261,'Control de pagos'!I:I,Descripción!$J$1,'Control de pagos'!I:I,Descripción!$K$1)),"")</f>
        <v/>
      </c>
      <c r="I261" s="55" t="str">
        <f t="shared" si="7"/>
        <v/>
      </c>
    </row>
    <row r="262" spans="7:9">
      <c r="G262" s="54" t="str">
        <f>IF(A262="Plan",SUMIF('Control de pagos'!B:B,Descripción!B262,'Control de pagos'!D:D),"")</f>
        <v/>
      </c>
      <c r="H262" s="54" t="str">
        <f>IF(G262&lt;&gt;"",IF($G$2="",SUMIFS('Control de pagos'!N:N,'Control de pagos'!B:B,Descripción!$B262,'Control de pagos'!I:I,Descripción!$I$1),SUMIFS('Control de pagos'!N:N,'Control de pagos'!B:B,Descripción!$B262,'Control de pagos'!I:I,Descripción!$J$1,'Control de pagos'!I:I,Descripción!$K$1)),"")</f>
        <v/>
      </c>
      <c r="I262" s="55" t="str">
        <f t="shared" si="7"/>
        <v/>
      </c>
    </row>
    <row r="263" spans="7:9">
      <c r="G263" s="54" t="str">
        <f>IF(A263="Plan",SUMIF('Control de pagos'!B:B,Descripción!B263,'Control de pagos'!D:D),"")</f>
        <v/>
      </c>
      <c r="H263" s="54" t="str">
        <f>IF(G263&lt;&gt;"",IF($G$2="",SUMIFS('Control de pagos'!N:N,'Control de pagos'!B:B,Descripción!$B263,'Control de pagos'!I:I,Descripción!$I$1),SUMIFS('Control de pagos'!N:N,'Control de pagos'!B:B,Descripción!$B263,'Control de pagos'!I:I,Descripción!$J$1,'Control de pagos'!I:I,Descripción!$K$1)),"")</f>
        <v/>
      </c>
      <c r="I263" s="55" t="str">
        <f t="shared" si="7"/>
        <v/>
      </c>
    </row>
    <row r="264" spans="7:9">
      <c r="G264" s="54" t="str">
        <f>IF(A264="Plan",SUMIF('Control de pagos'!B:B,Descripción!B264,'Control de pagos'!D:D),"")</f>
        <v/>
      </c>
      <c r="H264" s="54" t="str">
        <f>IF(G264&lt;&gt;"",IF($G$2="",SUMIFS('Control de pagos'!N:N,'Control de pagos'!B:B,Descripción!$B264,'Control de pagos'!I:I,Descripción!$I$1),SUMIFS('Control de pagos'!N:N,'Control de pagos'!B:B,Descripción!$B264,'Control de pagos'!I:I,Descripción!$J$1,'Control de pagos'!I:I,Descripción!$K$1)),"")</f>
        <v/>
      </c>
      <c r="I264" s="55" t="str">
        <f t="shared" si="7"/>
        <v/>
      </c>
    </row>
    <row r="265" spans="7:9">
      <c r="G265" s="54" t="str">
        <f>IF(A265="Plan",SUMIF('Control de pagos'!B:B,Descripción!B265,'Control de pagos'!D:D),"")</f>
        <v/>
      </c>
      <c r="H265" s="54" t="str">
        <f>IF(G265&lt;&gt;"",IF($G$2="",SUMIFS('Control de pagos'!N:N,'Control de pagos'!B:B,Descripción!$B265,'Control de pagos'!I:I,Descripción!$I$1),SUMIFS('Control de pagos'!N:N,'Control de pagos'!B:B,Descripción!$B265,'Control de pagos'!I:I,Descripción!$J$1,'Control de pagos'!I:I,Descripción!$K$1)),"")</f>
        <v/>
      </c>
      <c r="I265" s="55" t="str">
        <f t="shared" si="7"/>
        <v/>
      </c>
    </row>
    <row r="266" spans="7:9">
      <c r="G266" s="54" t="str">
        <f>IF(A266="Plan",SUMIF('Control de pagos'!B:B,Descripción!B266,'Control de pagos'!D:D),"")</f>
        <v/>
      </c>
      <c r="H266" s="54" t="str">
        <f>IF(G266&lt;&gt;"",IF($G$2="",SUMIFS('Control de pagos'!N:N,'Control de pagos'!B:B,Descripción!$B266,'Control de pagos'!I:I,Descripción!$I$1),SUMIFS('Control de pagos'!N:N,'Control de pagos'!B:B,Descripción!$B266,'Control de pagos'!I:I,Descripción!$J$1,'Control de pagos'!I:I,Descripción!$K$1)),"")</f>
        <v/>
      </c>
      <c r="I266" s="55" t="str">
        <f t="shared" si="7"/>
        <v/>
      </c>
    </row>
    <row r="267" spans="7:9">
      <c r="G267" s="54" t="str">
        <f>IF(A267="Plan",SUMIF('Control de pagos'!B:B,Descripción!B267,'Control de pagos'!D:D),"")</f>
        <v/>
      </c>
      <c r="H267" s="54" t="str">
        <f>IF(G267&lt;&gt;"",IF($G$2="",SUMIFS('Control de pagos'!N:N,'Control de pagos'!B:B,Descripción!$B267,'Control de pagos'!I:I,Descripción!$I$1),SUMIFS('Control de pagos'!N:N,'Control de pagos'!B:B,Descripción!$B267,'Control de pagos'!I:I,Descripción!$J$1,'Control de pagos'!I:I,Descripción!$K$1)),"")</f>
        <v/>
      </c>
      <c r="I267" s="55" t="str">
        <f t="shared" si="7"/>
        <v/>
      </c>
    </row>
    <row r="268" spans="7:9">
      <c r="G268" s="54" t="str">
        <f>IF(A268="Plan",SUMIF('Control de pagos'!B:B,Descripción!B268,'Control de pagos'!D:D),"")</f>
        <v/>
      </c>
      <c r="H268" s="54" t="str">
        <f>IF(G268&lt;&gt;"",IF($G$2="",SUMIFS('Control de pagos'!N:N,'Control de pagos'!B:B,Descripción!$B268,'Control de pagos'!I:I,Descripción!$I$1),SUMIFS('Control de pagos'!N:N,'Control de pagos'!B:B,Descripción!$B268,'Control de pagos'!I:I,Descripción!$J$1,'Control de pagos'!I:I,Descripción!$K$1)),"")</f>
        <v/>
      </c>
      <c r="I268" s="55" t="str">
        <f t="shared" si="7"/>
        <v/>
      </c>
    </row>
    <row r="269" spans="7:9">
      <c r="G269" s="54" t="str">
        <f>IF(A269="Plan",SUMIF('Control de pagos'!B:B,Descripción!B269,'Control de pagos'!D:D),"")</f>
        <v/>
      </c>
      <c r="H269" s="54" t="str">
        <f>IF(G269&lt;&gt;"",IF($G$2="",SUMIFS('Control de pagos'!N:N,'Control de pagos'!B:B,Descripción!$B269,'Control de pagos'!I:I,Descripción!$I$1),SUMIFS('Control de pagos'!N:N,'Control de pagos'!B:B,Descripción!$B269,'Control de pagos'!I:I,Descripción!$J$1,'Control de pagos'!I:I,Descripción!$K$1)),"")</f>
        <v/>
      </c>
      <c r="I269" s="55" t="str">
        <f t="shared" si="7"/>
        <v/>
      </c>
    </row>
    <row r="270" spans="7:9">
      <c r="G270" s="54" t="str">
        <f>IF(A270="Plan",SUMIF('Control de pagos'!B:B,Descripción!B270,'Control de pagos'!D:D),"")</f>
        <v/>
      </c>
      <c r="H270" s="54" t="str">
        <f>IF(G270&lt;&gt;"",IF($G$2="",SUMIFS('Control de pagos'!N:N,'Control de pagos'!B:B,Descripción!$B270,'Control de pagos'!I:I,Descripción!$I$1),SUMIFS('Control de pagos'!N:N,'Control de pagos'!B:B,Descripción!$B270,'Control de pagos'!I:I,Descripción!$J$1,'Control de pagos'!I:I,Descripción!$K$1)),"")</f>
        <v/>
      </c>
      <c r="I270" s="55" t="str">
        <f t="shared" si="7"/>
        <v/>
      </c>
    </row>
    <row r="271" spans="7:9">
      <c r="G271" s="54" t="str">
        <f>IF(A271="Plan",SUMIF('Control de pagos'!B:B,Descripción!B271,'Control de pagos'!D:D),"")</f>
        <v/>
      </c>
      <c r="H271" s="54" t="str">
        <f>IF(G271&lt;&gt;"",IF($G$2="",SUMIFS('Control de pagos'!N:N,'Control de pagos'!B:B,Descripción!$B271,'Control de pagos'!I:I,Descripción!$I$1),SUMIFS('Control de pagos'!N:N,'Control de pagos'!B:B,Descripción!$B271,'Control de pagos'!I:I,Descripción!$J$1,'Control de pagos'!I:I,Descripción!$K$1)),"")</f>
        <v/>
      </c>
      <c r="I271" s="55" t="str">
        <f t="shared" si="7"/>
        <v/>
      </c>
    </row>
    <row r="272" spans="7:9">
      <c r="G272" s="54" t="str">
        <f>IF(A272="Plan",SUMIF('Control de pagos'!B:B,Descripción!B272,'Control de pagos'!D:D),"")</f>
        <v/>
      </c>
      <c r="H272" s="54" t="str">
        <f>IF(G272&lt;&gt;"",IF($G$2="",SUMIFS('Control de pagos'!N:N,'Control de pagos'!B:B,Descripción!$B272,'Control de pagos'!I:I,Descripción!$I$1),SUMIFS('Control de pagos'!N:N,'Control de pagos'!B:B,Descripción!$B272,'Control de pagos'!I:I,Descripción!$J$1,'Control de pagos'!I:I,Descripción!$K$1)),"")</f>
        <v/>
      </c>
      <c r="I272" s="55" t="str">
        <f t="shared" si="7"/>
        <v/>
      </c>
    </row>
    <row r="273" spans="7:9">
      <c r="G273" s="54" t="str">
        <f>IF(A273="Plan",SUMIF('Control de pagos'!B:B,Descripción!B273,'Control de pagos'!D:D),"")</f>
        <v/>
      </c>
      <c r="H273" s="54" t="str">
        <f>IF(G273&lt;&gt;"",IF($G$2="",SUMIFS('Control de pagos'!N:N,'Control de pagos'!B:B,Descripción!$B273,'Control de pagos'!I:I,Descripción!$I$1),SUMIFS('Control de pagos'!N:N,'Control de pagos'!B:B,Descripción!$B273,'Control de pagos'!I:I,Descripción!$J$1,'Control de pagos'!I:I,Descripción!$K$1)),"")</f>
        <v/>
      </c>
      <c r="I273" s="55" t="str">
        <f t="shared" si="7"/>
        <v/>
      </c>
    </row>
    <row r="274" spans="7:9">
      <c r="G274" s="54" t="str">
        <f>IF(A274="Plan",SUMIF('Control de pagos'!B:B,Descripción!B274,'Control de pagos'!D:D),"")</f>
        <v/>
      </c>
      <c r="H274" s="54" t="str">
        <f>IF(G274&lt;&gt;"",IF($G$2="",SUMIFS('Control de pagos'!N:N,'Control de pagos'!B:B,Descripción!$B274,'Control de pagos'!I:I,Descripción!$I$1),SUMIFS('Control de pagos'!N:N,'Control de pagos'!B:B,Descripción!$B274,'Control de pagos'!I:I,Descripción!$J$1,'Control de pagos'!I:I,Descripción!$K$1)),"")</f>
        <v/>
      </c>
      <c r="I274" s="55" t="str">
        <f t="shared" si="7"/>
        <v/>
      </c>
    </row>
    <row r="275" spans="7:9">
      <c r="G275" s="54" t="str">
        <f>IF(A275="Plan",SUMIF('Control de pagos'!B:B,Descripción!B275,'Control de pagos'!D:D),"")</f>
        <v/>
      </c>
      <c r="H275" s="54" t="str">
        <f>IF(G275&lt;&gt;"",IF($G$2="",SUMIFS('Control de pagos'!N:N,'Control de pagos'!B:B,Descripción!$B275,'Control de pagos'!I:I,Descripción!$I$1),SUMIFS('Control de pagos'!N:N,'Control de pagos'!B:B,Descripción!$B275,'Control de pagos'!I:I,Descripción!$J$1,'Control de pagos'!I:I,Descripción!$K$1)),"")</f>
        <v/>
      </c>
      <c r="I275" s="55" t="str">
        <f t="shared" si="7"/>
        <v/>
      </c>
    </row>
    <row r="276" spans="7:9">
      <c r="G276" s="54" t="str">
        <f>IF(A276="Plan",SUMIF('Control de pagos'!B:B,Descripción!B276,'Control de pagos'!D:D),"")</f>
        <v/>
      </c>
      <c r="H276" s="54" t="str">
        <f>IF(G276&lt;&gt;"",IF($G$2="",SUMIFS('Control de pagos'!N:N,'Control de pagos'!B:B,Descripción!$B276,'Control de pagos'!I:I,Descripción!$I$1),SUMIFS('Control de pagos'!N:N,'Control de pagos'!B:B,Descripción!$B276,'Control de pagos'!I:I,Descripción!$J$1,'Control de pagos'!I:I,Descripción!$K$1)),"")</f>
        <v/>
      </c>
      <c r="I276" s="55" t="str">
        <f t="shared" si="7"/>
        <v/>
      </c>
    </row>
    <row r="277" spans="7:9">
      <c r="G277" s="54" t="str">
        <f>IF(A277="Plan",SUMIF('Control de pagos'!B:B,Descripción!B277,'Control de pagos'!D:D),"")</f>
        <v/>
      </c>
      <c r="H277" s="54" t="str">
        <f>IF(G277&lt;&gt;"",IF($G$2="",SUMIFS('Control de pagos'!N:N,'Control de pagos'!B:B,Descripción!$B277,'Control de pagos'!I:I,Descripción!$I$1),SUMIFS('Control de pagos'!N:N,'Control de pagos'!B:B,Descripción!$B277,'Control de pagos'!I:I,Descripción!$J$1,'Control de pagos'!I:I,Descripción!$K$1)),"")</f>
        <v/>
      </c>
      <c r="I277" s="55" t="str">
        <f t="shared" ref="I277:I340" si="8">IF(G277="","",G277-H277)</f>
        <v/>
      </c>
    </row>
    <row r="278" spans="7:9">
      <c r="G278" s="54" t="str">
        <f>IF(A278="Plan",SUMIF('Control de pagos'!B:B,Descripción!B278,'Control de pagos'!D:D),"")</f>
        <v/>
      </c>
      <c r="H278" s="54" t="str">
        <f>IF(G278&lt;&gt;"",IF($G$2="",SUMIFS('Control de pagos'!N:N,'Control de pagos'!B:B,Descripción!$B278,'Control de pagos'!I:I,Descripción!$I$1),SUMIFS('Control de pagos'!N:N,'Control de pagos'!B:B,Descripción!$B278,'Control de pagos'!I:I,Descripción!$J$1,'Control de pagos'!I:I,Descripción!$K$1)),"")</f>
        <v/>
      </c>
      <c r="I278" s="55" t="str">
        <f t="shared" si="8"/>
        <v/>
      </c>
    </row>
    <row r="279" spans="7:9">
      <c r="G279" s="54" t="str">
        <f>IF(A279="Plan",SUMIF('Control de pagos'!B:B,Descripción!B279,'Control de pagos'!D:D),"")</f>
        <v/>
      </c>
      <c r="H279" s="54" t="str">
        <f>IF(G279&lt;&gt;"",IF($G$2="",SUMIFS('Control de pagos'!N:N,'Control de pagos'!B:B,Descripción!$B279,'Control de pagos'!I:I,Descripción!$I$1),SUMIFS('Control de pagos'!N:N,'Control de pagos'!B:B,Descripción!$B279,'Control de pagos'!I:I,Descripción!$J$1,'Control de pagos'!I:I,Descripción!$K$1)),"")</f>
        <v/>
      </c>
      <c r="I279" s="55" t="str">
        <f t="shared" si="8"/>
        <v/>
      </c>
    </row>
    <row r="280" spans="7:9">
      <c r="G280" s="54" t="str">
        <f>IF(A280="Plan",SUMIF('Control de pagos'!B:B,Descripción!B280,'Control de pagos'!D:D),"")</f>
        <v/>
      </c>
      <c r="H280" s="54" t="str">
        <f>IF(G280&lt;&gt;"",IF($G$2="",SUMIFS('Control de pagos'!N:N,'Control de pagos'!B:B,Descripción!$B280,'Control de pagos'!I:I,Descripción!$I$1),SUMIFS('Control de pagos'!N:N,'Control de pagos'!B:B,Descripción!$B280,'Control de pagos'!I:I,Descripción!$J$1,'Control de pagos'!I:I,Descripción!$K$1)),"")</f>
        <v/>
      </c>
      <c r="I280" s="55" t="str">
        <f t="shared" si="8"/>
        <v/>
      </c>
    </row>
    <row r="281" spans="7:9">
      <c r="G281" s="54" t="str">
        <f>IF(A281="Plan",SUMIF('Control de pagos'!B:B,Descripción!B281,'Control de pagos'!D:D),"")</f>
        <v/>
      </c>
      <c r="H281" s="54" t="str">
        <f>IF(G281&lt;&gt;"",IF($G$2="",SUMIFS('Control de pagos'!N:N,'Control de pagos'!B:B,Descripción!$B281,'Control de pagos'!I:I,Descripción!$I$1),SUMIFS('Control de pagos'!N:N,'Control de pagos'!B:B,Descripción!$B281,'Control de pagos'!I:I,Descripción!$J$1,'Control de pagos'!I:I,Descripción!$K$1)),"")</f>
        <v/>
      </c>
      <c r="I281" s="55" t="str">
        <f t="shared" si="8"/>
        <v/>
      </c>
    </row>
    <row r="282" spans="7:9">
      <c r="G282" s="54" t="str">
        <f>IF(A282="Plan",SUMIF('Control de pagos'!B:B,Descripción!B282,'Control de pagos'!D:D),"")</f>
        <v/>
      </c>
      <c r="H282" s="54" t="str">
        <f>IF(G282&lt;&gt;"",IF($G$2="",SUMIFS('Control de pagos'!N:N,'Control de pagos'!B:B,Descripción!$B282,'Control de pagos'!I:I,Descripción!$I$1),SUMIFS('Control de pagos'!N:N,'Control de pagos'!B:B,Descripción!$B282,'Control de pagos'!I:I,Descripción!$J$1,'Control de pagos'!I:I,Descripción!$K$1)),"")</f>
        <v/>
      </c>
      <c r="I282" s="55" t="str">
        <f t="shared" si="8"/>
        <v/>
      </c>
    </row>
    <row r="283" spans="7:9">
      <c r="G283" s="54" t="str">
        <f>IF(A283="Plan",SUMIF('Control de pagos'!B:B,Descripción!B283,'Control de pagos'!D:D),"")</f>
        <v/>
      </c>
      <c r="H283" s="54" t="str">
        <f>IF(G283&lt;&gt;"",IF($G$2="",SUMIFS('Control de pagos'!N:N,'Control de pagos'!B:B,Descripción!$B283,'Control de pagos'!I:I,Descripción!$I$1),SUMIFS('Control de pagos'!N:N,'Control de pagos'!B:B,Descripción!$B283,'Control de pagos'!I:I,Descripción!$J$1,'Control de pagos'!I:I,Descripción!$K$1)),"")</f>
        <v/>
      </c>
      <c r="I283" s="55" t="str">
        <f t="shared" si="8"/>
        <v/>
      </c>
    </row>
    <row r="284" spans="7:9">
      <c r="G284" s="54" t="str">
        <f>IF(A284="Plan",SUMIF('Control de pagos'!B:B,Descripción!B284,'Control de pagos'!D:D),"")</f>
        <v/>
      </c>
      <c r="H284" s="54" t="str">
        <f>IF(G284&lt;&gt;"",IF($G$2="",SUMIFS('Control de pagos'!N:N,'Control de pagos'!B:B,Descripción!$B284,'Control de pagos'!I:I,Descripción!$I$1),SUMIFS('Control de pagos'!N:N,'Control de pagos'!B:B,Descripción!$B284,'Control de pagos'!I:I,Descripción!$J$1,'Control de pagos'!I:I,Descripción!$K$1)),"")</f>
        <v/>
      </c>
      <c r="I284" s="55" t="str">
        <f t="shared" si="8"/>
        <v/>
      </c>
    </row>
    <row r="285" spans="7:9">
      <c r="G285" s="54" t="str">
        <f>IF(A285="Plan",SUMIF('Control de pagos'!B:B,Descripción!B285,'Control de pagos'!D:D),"")</f>
        <v/>
      </c>
      <c r="H285" s="54" t="str">
        <f>IF(G285&lt;&gt;"",IF($G$2="",SUMIFS('Control de pagos'!N:N,'Control de pagos'!B:B,Descripción!$B285,'Control de pagos'!I:I,Descripción!$I$1),SUMIFS('Control de pagos'!N:N,'Control de pagos'!B:B,Descripción!$B285,'Control de pagos'!I:I,Descripción!$J$1,'Control de pagos'!I:I,Descripción!$K$1)),"")</f>
        <v/>
      </c>
      <c r="I285" s="55" t="str">
        <f t="shared" si="8"/>
        <v/>
      </c>
    </row>
    <row r="286" spans="7:9">
      <c r="G286" s="54" t="str">
        <f>IF(A286="Plan",SUMIF('Control de pagos'!B:B,Descripción!B286,'Control de pagos'!D:D),"")</f>
        <v/>
      </c>
      <c r="H286" s="54" t="str">
        <f>IF(G286&lt;&gt;"",IF($G$2="",SUMIFS('Control de pagos'!N:N,'Control de pagos'!B:B,Descripción!$B286,'Control de pagos'!I:I,Descripción!$I$1),SUMIFS('Control de pagos'!N:N,'Control de pagos'!B:B,Descripción!$B286,'Control de pagos'!I:I,Descripción!$J$1,'Control de pagos'!I:I,Descripción!$K$1)),"")</f>
        <v/>
      </c>
      <c r="I286" s="55" t="str">
        <f t="shared" si="8"/>
        <v/>
      </c>
    </row>
    <row r="287" spans="7:9">
      <c r="G287" s="54" t="str">
        <f>IF(A287="Plan",SUMIF('Control de pagos'!B:B,Descripción!B287,'Control de pagos'!D:D),"")</f>
        <v/>
      </c>
      <c r="H287" s="54" t="str">
        <f>IF(G287&lt;&gt;"",IF($G$2="",SUMIFS('Control de pagos'!N:N,'Control de pagos'!B:B,Descripción!$B287,'Control de pagos'!I:I,Descripción!$I$1),SUMIFS('Control de pagos'!N:N,'Control de pagos'!B:B,Descripción!$B287,'Control de pagos'!I:I,Descripción!$J$1,'Control de pagos'!I:I,Descripción!$K$1)),"")</f>
        <v/>
      </c>
      <c r="I287" s="55" t="str">
        <f t="shared" si="8"/>
        <v/>
      </c>
    </row>
    <row r="288" spans="7:9">
      <c r="G288" s="54" t="str">
        <f>IF(A288="Plan",SUMIF('Control de pagos'!B:B,Descripción!B288,'Control de pagos'!D:D),"")</f>
        <v/>
      </c>
      <c r="H288" s="54" t="str">
        <f>IF(G288&lt;&gt;"",IF($G$2="",SUMIFS('Control de pagos'!N:N,'Control de pagos'!B:B,Descripción!$B288,'Control de pagos'!I:I,Descripción!$I$1),SUMIFS('Control de pagos'!N:N,'Control de pagos'!B:B,Descripción!$B288,'Control de pagos'!I:I,Descripción!$J$1,'Control de pagos'!I:I,Descripción!$K$1)),"")</f>
        <v/>
      </c>
      <c r="I288" s="55" t="str">
        <f t="shared" si="8"/>
        <v/>
      </c>
    </row>
    <row r="289" spans="7:9">
      <c r="G289" s="54" t="str">
        <f>IF(A289="Plan",SUMIF('Control de pagos'!B:B,Descripción!B289,'Control de pagos'!D:D),"")</f>
        <v/>
      </c>
      <c r="H289" s="54" t="str">
        <f>IF(G289&lt;&gt;"",IF($G$2="",SUMIFS('Control de pagos'!N:N,'Control de pagos'!B:B,Descripción!$B289,'Control de pagos'!I:I,Descripción!$I$1),SUMIFS('Control de pagos'!N:N,'Control de pagos'!B:B,Descripción!$B289,'Control de pagos'!I:I,Descripción!$J$1,'Control de pagos'!I:I,Descripción!$K$1)),"")</f>
        <v/>
      </c>
      <c r="I289" s="55" t="str">
        <f t="shared" si="8"/>
        <v/>
      </c>
    </row>
    <row r="290" spans="7:9">
      <c r="G290" s="54" t="str">
        <f>IF(A290="Plan",SUMIF('Control de pagos'!B:B,Descripción!B290,'Control de pagos'!D:D),"")</f>
        <v/>
      </c>
      <c r="H290" s="54" t="str">
        <f>IF(G290&lt;&gt;"",IF($G$2="",SUMIFS('Control de pagos'!N:N,'Control de pagos'!B:B,Descripción!$B290,'Control de pagos'!I:I,Descripción!$I$1),SUMIFS('Control de pagos'!N:N,'Control de pagos'!B:B,Descripción!$B290,'Control de pagos'!I:I,Descripción!$J$1,'Control de pagos'!I:I,Descripción!$K$1)),"")</f>
        <v/>
      </c>
      <c r="I290" s="55" t="str">
        <f t="shared" si="8"/>
        <v/>
      </c>
    </row>
    <row r="291" spans="7:9">
      <c r="G291" s="54" t="str">
        <f>IF(A291="Plan",SUMIF('Control de pagos'!B:B,Descripción!B291,'Control de pagos'!D:D),"")</f>
        <v/>
      </c>
      <c r="H291" s="54" t="str">
        <f>IF(G291&lt;&gt;"",IF($G$2="",SUMIFS('Control de pagos'!N:N,'Control de pagos'!B:B,Descripción!$B291,'Control de pagos'!I:I,Descripción!$I$1),SUMIFS('Control de pagos'!N:N,'Control de pagos'!B:B,Descripción!$B291,'Control de pagos'!I:I,Descripción!$J$1,'Control de pagos'!I:I,Descripción!$K$1)),"")</f>
        <v/>
      </c>
      <c r="I291" s="55" t="str">
        <f t="shared" si="8"/>
        <v/>
      </c>
    </row>
    <row r="292" spans="7:9">
      <c r="G292" s="54" t="str">
        <f>IF(A292="Plan",SUMIF('Control de pagos'!B:B,Descripción!B292,'Control de pagos'!D:D),"")</f>
        <v/>
      </c>
      <c r="H292" s="54" t="str">
        <f>IF(G292&lt;&gt;"",IF($G$2="",SUMIFS('Control de pagos'!N:N,'Control de pagos'!B:B,Descripción!$B292,'Control de pagos'!I:I,Descripción!$I$1),SUMIFS('Control de pagos'!N:N,'Control de pagos'!B:B,Descripción!$B292,'Control de pagos'!I:I,Descripción!$J$1,'Control de pagos'!I:I,Descripción!$K$1)),"")</f>
        <v/>
      </c>
      <c r="I292" s="55" t="str">
        <f t="shared" si="8"/>
        <v/>
      </c>
    </row>
    <row r="293" spans="7:9">
      <c r="G293" s="54" t="str">
        <f>IF(A293="Plan",SUMIF('Control de pagos'!B:B,Descripción!B293,'Control de pagos'!D:D),"")</f>
        <v/>
      </c>
      <c r="H293" s="54" t="str">
        <f>IF(G293&lt;&gt;"",IF($G$2="",SUMIFS('Control de pagos'!N:N,'Control de pagos'!B:B,Descripción!$B293,'Control de pagos'!I:I,Descripción!$I$1),SUMIFS('Control de pagos'!N:N,'Control de pagos'!B:B,Descripción!$B293,'Control de pagos'!I:I,Descripción!$J$1,'Control de pagos'!I:I,Descripción!$K$1)),"")</f>
        <v/>
      </c>
      <c r="I293" s="55" t="str">
        <f t="shared" si="8"/>
        <v/>
      </c>
    </row>
    <row r="294" spans="7:9">
      <c r="G294" s="54" t="str">
        <f>IF(A294="Plan",SUMIF('Control de pagos'!B:B,Descripción!B294,'Control de pagos'!D:D),"")</f>
        <v/>
      </c>
      <c r="H294" s="54" t="str">
        <f>IF(G294&lt;&gt;"",IF($G$2="",SUMIFS('Control de pagos'!N:N,'Control de pagos'!B:B,Descripción!$B294,'Control de pagos'!I:I,Descripción!$I$1),SUMIFS('Control de pagos'!N:N,'Control de pagos'!B:B,Descripción!$B294,'Control de pagos'!I:I,Descripción!$J$1,'Control de pagos'!I:I,Descripción!$K$1)),"")</f>
        <v/>
      </c>
      <c r="I294" s="55" t="str">
        <f t="shared" si="8"/>
        <v/>
      </c>
    </row>
    <row r="295" spans="7:9">
      <c r="G295" s="54" t="str">
        <f>IF(A295="Plan",SUMIF('Control de pagos'!B:B,Descripción!B295,'Control de pagos'!D:D),"")</f>
        <v/>
      </c>
      <c r="H295" s="54" t="str">
        <f>IF(G295&lt;&gt;"",IF($G$2="",SUMIFS('Control de pagos'!N:N,'Control de pagos'!B:B,Descripción!$B295,'Control de pagos'!I:I,Descripción!$I$1),SUMIFS('Control de pagos'!N:N,'Control de pagos'!B:B,Descripción!$B295,'Control de pagos'!I:I,Descripción!$J$1,'Control de pagos'!I:I,Descripción!$K$1)),"")</f>
        <v/>
      </c>
      <c r="I295" s="55" t="str">
        <f t="shared" si="8"/>
        <v/>
      </c>
    </row>
    <row r="296" spans="7:9">
      <c r="G296" s="54" t="str">
        <f>IF(A296="Plan",SUMIF('Control de pagos'!B:B,Descripción!B296,'Control de pagos'!D:D),"")</f>
        <v/>
      </c>
      <c r="H296" s="54" t="str">
        <f>IF(G296&lt;&gt;"",IF($G$2="",SUMIFS('Control de pagos'!N:N,'Control de pagos'!B:B,Descripción!$B296,'Control de pagos'!I:I,Descripción!$I$1),SUMIFS('Control de pagos'!N:N,'Control de pagos'!B:B,Descripción!$B296,'Control de pagos'!I:I,Descripción!$J$1,'Control de pagos'!I:I,Descripción!$K$1)),"")</f>
        <v/>
      </c>
      <c r="I296" s="55" t="str">
        <f t="shared" si="8"/>
        <v/>
      </c>
    </row>
    <row r="297" spans="7:9">
      <c r="G297" s="54" t="str">
        <f>IF(A297="Plan",SUMIF('Control de pagos'!B:B,Descripción!B297,'Control de pagos'!D:D),"")</f>
        <v/>
      </c>
      <c r="H297" s="54" t="str">
        <f>IF(G297&lt;&gt;"",IF($G$2="",SUMIFS('Control de pagos'!N:N,'Control de pagos'!B:B,Descripción!$B297,'Control de pagos'!I:I,Descripción!$I$1),SUMIFS('Control de pagos'!N:N,'Control de pagos'!B:B,Descripción!$B297,'Control de pagos'!I:I,Descripción!$J$1,'Control de pagos'!I:I,Descripción!$K$1)),"")</f>
        <v/>
      </c>
      <c r="I297" s="55" t="str">
        <f t="shared" si="8"/>
        <v/>
      </c>
    </row>
    <row r="298" spans="7:9">
      <c r="G298" s="54" t="str">
        <f>IF(A298="Plan",SUMIF('Control de pagos'!B:B,Descripción!B298,'Control de pagos'!D:D),"")</f>
        <v/>
      </c>
      <c r="H298" s="54" t="str">
        <f>IF(G298&lt;&gt;"",IF($G$2="",SUMIFS('Control de pagos'!N:N,'Control de pagos'!B:B,Descripción!$B298,'Control de pagos'!I:I,Descripción!$I$1),SUMIFS('Control de pagos'!N:N,'Control de pagos'!B:B,Descripción!$B298,'Control de pagos'!I:I,Descripción!$J$1,'Control de pagos'!I:I,Descripción!$K$1)),"")</f>
        <v/>
      </c>
      <c r="I298" s="55" t="str">
        <f t="shared" si="8"/>
        <v/>
      </c>
    </row>
    <row r="299" spans="7:9">
      <c r="G299" s="54" t="str">
        <f>IF(A299="Plan",SUMIF('Control de pagos'!B:B,Descripción!B299,'Control de pagos'!D:D),"")</f>
        <v/>
      </c>
      <c r="H299" s="54" t="str">
        <f>IF(G299&lt;&gt;"",IF($G$2="",SUMIFS('Control de pagos'!N:N,'Control de pagos'!B:B,Descripción!$B299,'Control de pagos'!I:I,Descripción!$I$1),SUMIFS('Control de pagos'!N:N,'Control de pagos'!B:B,Descripción!$B299,'Control de pagos'!I:I,Descripción!$J$1,'Control de pagos'!I:I,Descripción!$K$1)),"")</f>
        <v/>
      </c>
      <c r="I299" s="55" t="str">
        <f t="shared" si="8"/>
        <v/>
      </c>
    </row>
    <row r="300" spans="7:9">
      <c r="G300" s="54" t="str">
        <f>IF(A300="Plan",SUMIF('Control de pagos'!B:B,Descripción!B300,'Control de pagos'!D:D),"")</f>
        <v/>
      </c>
      <c r="H300" s="54" t="str">
        <f>IF(G300&lt;&gt;"",IF($G$2="",SUMIFS('Control de pagos'!N:N,'Control de pagos'!B:B,Descripción!$B300,'Control de pagos'!I:I,Descripción!$I$1),SUMIFS('Control de pagos'!N:N,'Control de pagos'!B:B,Descripción!$B300,'Control de pagos'!I:I,Descripción!$J$1,'Control de pagos'!I:I,Descripción!$K$1)),"")</f>
        <v/>
      </c>
      <c r="I300" s="55" t="str">
        <f t="shared" si="8"/>
        <v/>
      </c>
    </row>
    <row r="301" spans="7:9">
      <c r="G301" s="54" t="str">
        <f>IF(A301="Plan",SUMIF('Control de pagos'!B:B,Descripción!B301,'Control de pagos'!D:D),"")</f>
        <v/>
      </c>
      <c r="H301" s="54" t="str">
        <f>IF(G301&lt;&gt;"",IF($G$2="",SUMIFS('Control de pagos'!N:N,'Control de pagos'!B:B,Descripción!$B301,'Control de pagos'!I:I,Descripción!$I$1),SUMIFS('Control de pagos'!N:N,'Control de pagos'!B:B,Descripción!$B301,'Control de pagos'!I:I,Descripción!$J$1,'Control de pagos'!I:I,Descripción!$K$1)),"")</f>
        <v/>
      </c>
      <c r="I301" s="55" t="str">
        <f t="shared" si="8"/>
        <v/>
      </c>
    </row>
    <row r="302" spans="7:9">
      <c r="G302" s="54" t="str">
        <f>IF(A302="Plan",SUMIF('Control de pagos'!B:B,Descripción!B302,'Control de pagos'!D:D),"")</f>
        <v/>
      </c>
      <c r="H302" s="54" t="str">
        <f>IF(G302&lt;&gt;"",IF($G$2="",SUMIFS('Control de pagos'!N:N,'Control de pagos'!B:B,Descripción!$B302,'Control de pagos'!I:I,Descripción!$I$1),SUMIFS('Control de pagos'!N:N,'Control de pagos'!B:B,Descripción!$B302,'Control de pagos'!I:I,Descripción!$J$1,'Control de pagos'!I:I,Descripción!$K$1)),"")</f>
        <v/>
      </c>
      <c r="I302" s="55" t="str">
        <f t="shared" si="8"/>
        <v/>
      </c>
    </row>
    <row r="303" spans="7:9">
      <c r="G303" s="54" t="str">
        <f>IF(A303="Plan",SUMIF('Control de pagos'!B:B,Descripción!B303,'Control de pagos'!D:D),"")</f>
        <v/>
      </c>
      <c r="H303" s="54" t="str">
        <f>IF(G303&lt;&gt;"",IF($G$2="",SUMIFS('Control de pagos'!N:N,'Control de pagos'!B:B,Descripción!$B303,'Control de pagos'!I:I,Descripción!$I$1),SUMIFS('Control de pagos'!N:N,'Control de pagos'!B:B,Descripción!$B303,'Control de pagos'!I:I,Descripción!$J$1,'Control de pagos'!I:I,Descripción!$K$1)),"")</f>
        <v/>
      </c>
      <c r="I303" s="55" t="str">
        <f t="shared" si="8"/>
        <v/>
      </c>
    </row>
    <row r="304" spans="7:9">
      <c r="G304" s="54" t="str">
        <f>IF(A304="Plan",SUMIF('Control de pagos'!B:B,Descripción!B304,'Control de pagos'!D:D),"")</f>
        <v/>
      </c>
      <c r="H304" s="54" t="str">
        <f>IF(G304&lt;&gt;"",IF($G$2="",SUMIFS('Control de pagos'!N:N,'Control de pagos'!B:B,Descripción!$B304,'Control de pagos'!I:I,Descripción!$I$1),SUMIFS('Control de pagos'!N:N,'Control de pagos'!B:B,Descripción!$B304,'Control de pagos'!I:I,Descripción!$J$1,'Control de pagos'!I:I,Descripción!$K$1)),"")</f>
        <v/>
      </c>
      <c r="I304" s="55" t="str">
        <f t="shared" si="8"/>
        <v/>
      </c>
    </row>
    <row r="305" spans="7:9">
      <c r="G305" s="54" t="str">
        <f>IF(A305="Plan",SUMIF('Control de pagos'!B:B,Descripción!B305,'Control de pagos'!D:D),"")</f>
        <v/>
      </c>
      <c r="H305" s="54" t="str">
        <f>IF(G305&lt;&gt;"",IF($G$2="",SUMIFS('Control de pagos'!N:N,'Control de pagos'!B:B,Descripción!$B305,'Control de pagos'!I:I,Descripción!$I$1),SUMIFS('Control de pagos'!N:N,'Control de pagos'!B:B,Descripción!$B305,'Control de pagos'!I:I,Descripción!$J$1,'Control de pagos'!I:I,Descripción!$K$1)),"")</f>
        <v/>
      </c>
      <c r="I305" s="55" t="str">
        <f t="shared" si="8"/>
        <v/>
      </c>
    </row>
    <row r="306" spans="7:9">
      <c r="G306" s="54" t="str">
        <f>IF(A306="Plan",SUMIF('Control de pagos'!B:B,Descripción!B306,'Control de pagos'!D:D),"")</f>
        <v/>
      </c>
      <c r="H306" s="54" t="str">
        <f>IF(G306&lt;&gt;"",IF($G$2="",SUMIFS('Control de pagos'!N:N,'Control de pagos'!B:B,Descripción!$B306,'Control de pagos'!I:I,Descripción!$I$1),SUMIFS('Control de pagos'!N:N,'Control de pagos'!B:B,Descripción!$B306,'Control de pagos'!I:I,Descripción!$J$1,'Control de pagos'!I:I,Descripción!$K$1)),"")</f>
        <v/>
      </c>
      <c r="I306" s="55" t="str">
        <f t="shared" si="8"/>
        <v/>
      </c>
    </row>
    <row r="307" spans="7:9">
      <c r="G307" s="54" t="str">
        <f>IF(A307="Plan",SUMIF('Control de pagos'!B:B,Descripción!B307,'Control de pagos'!D:D),"")</f>
        <v/>
      </c>
      <c r="H307" s="54" t="str">
        <f>IF(G307&lt;&gt;"",IF($G$2="",SUMIFS('Control de pagos'!N:N,'Control de pagos'!B:B,Descripción!$B307,'Control de pagos'!I:I,Descripción!$I$1),SUMIFS('Control de pagos'!N:N,'Control de pagos'!B:B,Descripción!$B307,'Control de pagos'!I:I,Descripción!$J$1,'Control de pagos'!I:I,Descripción!$K$1)),"")</f>
        <v/>
      </c>
      <c r="I307" s="55" t="str">
        <f t="shared" si="8"/>
        <v/>
      </c>
    </row>
    <row r="308" spans="7:9">
      <c r="G308" s="54" t="str">
        <f>IF(A308="Plan",SUMIF('Control de pagos'!B:B,Descripción!B308,'Control de pagos'!D:D),"")</f>
        <v/>
      </c>
      <c r="H308" s="54" t="str">
        <f>IF(G308&lt;&gt;"",IF($G$2="",SUMIFS('Control de pagos'!N:N,'Control de pagos'!B:B,Descripción!$B308,'Control de pagos'!I:I,Descripción!$I$1),SUMIFS('Control de pagos'!N:N,'Control de pagos'!B:B,Descripción!$B308,'Control de pagos'!I:I,Descripción!$J$1,'Control de pagos'!I:I,Descripción!$K$1)),"")</f>
        <v/>
      </c>
      <c r="I308" s="55" t="str">
        <f t="shared" si="8"/>
        <v/>
      </c>
    </row>
    <row r="309" spans="7:9">
      <c r="G309" s="54" t="str">
        <f>IF(A309="Plan",SUMIF('Control de pagos'!B:B,Descripción!B309,'Control de pagos'!D:D),"")</f>
        <v/>
      </c>
      <c r="H309" s="54" t="str">
        <f>IF(G309&lt;&gt;"",IF($G$2="",SUMIFS('Control de pagos'!N:N,'Control de pagos'!B:B,Descripción!$B309,'Control de pagos'!I:I,Descripción!$I$1),SUMIFS('Control de pagos'!N:N,'Control de pagos'!B:B,Descripción!$B309,'Control de pagos'!I:I,Descripción!$J$1,'Control de pagos'!I:I,Descripción!$K$1)),"")</f>
        <v/>
      </c>
      <c r="I309" s="55" t="str">
        <f t="shared" si="8"/>
        <v/>
      </c>
    </row>
    <row r="310" spans="7:9">
      <c r="G310" s="54" t="str">
        <f>IF(A310="Plan",SUMIF('Control de pagos'!B:B,Descripción!B310,'Control de pagos'!D:D),"")</f>
        <v/>
      </c>
      <c r="H310" s="54" t="str">
        <f>IF(G310&lt;&gt;"",IF($G$2="",SUMIFS('Control de pagos'!N:N,'Control de pagos'!B:B,Descripción!$B310,'Control de pagos'!I:I,Descripción!$I$1),SUMIFS('Control de pagos'!N:N,'Control de pagos'!B:B,Descripción!$B310,'Control de pagos'!I:I,Descripción!$J$1,'Control de pagos'!I:I,Descripción!$K$1)),"")</f>
        <v/>
      </c>
      <c r="I310" s="55" t="str">
        <f t="shared" si="8"/>
        <v/>
      </c>
    </row>
    <row r="311" spans="7:9">
      <c r="G311" s="54" t="str">
        <f>IF(A311="Plan",SUMIF('Control de pagos'!B:B,Descripción!B311,'Control de pagos'!D:D),"")</f>
        <v/>
      </c>
      <c r="H311" s="54" t="str">
        <f>IF(G311&lt;&gt;"",IF($G$2="",SUMIFS('Control de pagos'!N:N,'Control de pagos'!B:B,Descripción!$B311,'Control de pagos'!I:I,Descripción!$I$1),SUMIFS('Control de pagos'!N:N,'Control de pagos'!B:B,Descripción!$B311,'Control de pagos'!I:I,Descripción!$J$1,'Control de pagos'!I:I,Descripción!$K$1)),"")</f>
        <v/>
      </c>
      <c r="I311" s="55" t="str">
        <f t="shared" si="8"/>
        <v/>
      </c>
    </row>
    <row r="312" spans="7:9">
      <c r="G312" s="54" t="str">
        <f>IF(A312="Plan",SUMIF('Control de pagos'!B:B,Descripción!B312,'Control de pagos'!D:D),"")</f>
        <v/>
      </c>
      <c r="H312" s="54" t="str">
        <f>IF(G312&lt;&gt;"",IF($G$2="",SUMIFS('Control de pagos'!N:N,'Control de pagos'!B:B,Descripción!$B312,'Control de pagos'!I:I,Descripción!$I$1),SUMIFS('Control de pagos'!N:N,'Control de pagos'!B:B,Descripción!$B312,'Control de pagos'!I:I,Descripción!$J$1,'Control de pagos'!I:I,Descripción!$K$1)),"")</f>
        <v/>
      </c>
      <c r="I312" s="55" t="str">
        <f t="shared" si="8"/>
        <v/>
      </c>
    </row>
    <row r="313" spans="7:9">
      <c r="G313" s="54" t="str">
        <f>IF(A313="Plan",SUMIF('Control de pagos'!B:B,Descripción!B313,'Control de pagos'!D:D),"")</f>
        <v/>
      </c>
      <c r="H313" s="54" t="str">
        <f>IF(G313&lt;&gt;"",IF($G$2="",SUMIFS('Control de pagos'!N:N,'Control de pagos'!B:B,Descripción!$B313,'Control de pagos'!I:I,Descripción!$I$1),SUMIFS('Control de pagos'!N:N,'Control de pagos'!B:B,Descripción!$B313,'Control de pagos'!I:I,Descripción!$J$1,'Control de pagos'!I:I,Descripción!$K$1)),"")</f>
        <v/>
      </c>
      <c r="I313" s="55" t="str">
        <f t="shared" si="8"/>
        <v/>
      </c>
    </row>
    <row r="314" spans="7:9">
      <c r="G314" s="54" t="str">
        <f>IF(A314="Plan",SUMIF('Control de pagos'!B:B,Descripción!B314,'Control de pagos'!D:D),"")</f>
        <v/>
      </c>
      <c r="H314" s="54" t="str">
        <f>IF(G314&lt;&gt;"",IF($G$2="",SUMIFS('Control de pagos'!N:N,'Control de pagos'!B:B,Descripción!$B314,'Control de pagos'!I:I,Descripción!$I$1),SUMIFS('Control de pagos'!N:N,'Control de pagos'!B:B,Descripción!$B314,'Control de pagos'!I:I,Descripción!$J$1,'Control de pagos'!I:I,Descripción!$K$1)),"")</f>
        <v/>
      </c>
      <c r="I314" s="55" t="str">
        <f t="shared" si="8"/>
        <v/>
      </c>
    </row>
    <row r="315" spans="7:9">
      <c r="G315" s="54" t="str">
        <f>IF(A315="Plan",SUMIF('Control de pagos'!B:B,Descripción!B315,'Control de pagos'!D:D),"")</f>
        <v/>
      </c>
      <c r="H315" s="54" t="str">
        <f>IF(G315&lt;&gt;"",IF($G$2="",SUMIFS('Control de pagos'!N:N,'Control de pagos'!B:B,Descripción!$B315,'Control de pagos'!I:I,Descripción!$I$1),SUMIFS('Control de pagos'!N:N,'Control de pagos'!B:B,Descripción!$B315,'Control de pagos'!I:I,Descripción!$J$1,'Control de pagos'!I:I,Descripción!$K$1)),"")</f>
        <v/>
      </c>
      <c r="I315" s="55" t="str">
        <f t="shared" si="8"/>
        <v/>
      </c>
    </row>
    <row r="316" spans="7:9">
      <c r="G316" s="54" t="str">
        <f>IF(A316="Plan",SUMIF('Control de pagos'!B:B,Descripción!B316,'Control de pagos'!D:D),"")</f>
        <v/>
      </c>
      <c r="H316" s="54" t="str">
        <f>IF(G316&lt;&gt;"",IF($G$2="",SUMIFS('Control de pagos'!N:N,'Control de pagos'!B:B,Descripción!$B316,'Control de pagos'!I:I,Descripción!$I$1),SUMIFS('Control de pagos'!N:N,'Control de pagos'!B:B,Descripción!$B316,'Control de pagos'!I:I,Descripción!$J$1,'Control de pagos'!I:I,Descripción!$K$1)),"")</f>
        <v/>
      </c>
      <c r="I316" s="55" t="str">
        <f t="shared" si="8"/>
        <v/>
      </c>
    </row>
    <row r="317" spans="7:9">
      <c r="G317" s="54" t="str">
        <f>IF(A317="Plan",SUMIF('Control de pagos'!B:B,Descripción!B317,'Control de pagos'!D:D),"")</f>
        <v/>
      </c>
      <c r="H317" s="54" t="str">
        <f>IF(G317&lt;&gt;"",IF($G$2="",SUMIFS('Control de pagos'!N:N,'Control de pagos'!B:B,Descripción!$B317,'Control de pagos'!I:I,Descripción!$I$1),SUMIFS('Control de pagos'!N:N,'Control de pagos'!B:B,Descripción!$B317,'Control de pagos'!I:I,Descripción!$J$1,'Control de pagos'!I:I,Descripción!$K$1)),"")</f>
        <v/>
      </c>
      <c r="I317" s="55" t="str">
        <f t="shared" si="8"/>
        <v/>
      </c>
    </row>
    <row r="318" spans="7:9">
      <c r="G318" s="54" t="str">
        <f>IF(A318="Plan",SUMIF('Control de pagos'!B:B,Descripción!B318,'Control de pagos'!D:D),"")</f>
        <v/>
      </c>
      <c r="H318" s="54" t="str">
        <f>IF(G318&lt;&gt;"",IF($G$2="",SUMIFS('Control de pagos'!N:N,'Control de pagos'!B:B,Descripción!$B318,'Control de pagos'!I:I,Descripción!$I$1),SUMIFS('Control de pagos'!N:N,'Control de pagos'!B:B,Descripción!$B318,'Control de pagos'!I:I,Descripción!$J$1,'Control de pagos'!I:I,Descripción!$K$1)),"")</f>
        <v/>
      </c>
      <c r="I318" s="55" t="str">
        <f t="shared" si="8"/>
        <v/>
      </c>
    </row>
    <row r="319" spans="7:9">
      <c r="G319" s="54" t="str">
        <f>IF(A319="Plan",SUMIF('Control de pagos'!B:B,Descripción!B319,'Control de pagos'!D:D),"")</f>
        <v/>
      </c>
      <c r="H319" s="54" t="str">
        <f>IF(G319&lt;&gt;"",IF($G$2="",SUMIFS('Control de pagos'!N:N,'Control de pagos'!B:B,Descripción!$B319,'Control de pagos'!I:I,Descripción!$I$1),SUMIFS('Control de pagos'!N:N,'Control de pagos'!B:B,Descripción!$B319,'Control de pagos'!I:I,Descripción!$J$1,'Control de pagos'!I:I,Descripción!$K$1)),"")</f>
        <v/>
      </c>
      <c r="I319" s="55" t="str">
        <f t="shared" si="8"/>
        <v/>
      </c>
    </row>
    <row r="320" spans="7:9">
      <c r="G320" s="54" t="str">
        <f>IF(A320="Plan",SUMIF('Control de pagos'!B:B,Descripción!B320,'Control de pagos'!D:D),"")</f>
        <v/>
      </c>
      <c r="H320" s="54" t="str">
        <f>IF(G320&lt;&gt;"",IF($G$2="",SUMIFS('Control de pagos'!N:N,'Control de pagos'!B:B,Descripción!$B320,'Control de pagos'!I:I,Descripción!$I$1),SUMIFS('Control de pagos'!N:N,'Control de pagos'!B:B,Descripción!$B320,'Control de pagos'!I:I,Descripción!$J$1,'Control de pagos'!I:I,Descripción!$K$1)),"")</f>
        <v/>
      </c>
      <c r="I320" s="55" t="str">
        <f t="shared" si="8"/>
        <v/>
      </c>
    </row>
    <row r="321" spans="7:9">
      <c r="G321" s="54" t="str">
        <f>IF(A321="Plan",SUMIF('Control de pagos'!B:B,Descripción!B321,'Control de pagos'!D:D),"")</f>
        <v/>
      </c>
      <c r="H321" s="54" t="str">
        <f>IF(G321&lt;&gt;"",IF($G$2="",SUMIFS('Control de pagos'!N:N,'Control de pagos'!B:B,Descripción!$B321,'Control de pagos'!I:I,Descripción!$I$1),SUMIFS('Control de pagos'!N:N,'Control de pagos'!B:B,Descripción!$B321,'Control de pagos'!I:I,Descripción!$J$1,'Control de pagos'!I:I,Descripción!$K$1)),"")</f>
        <v/>
      </c>
      <c r="I321" s="55" t="str">
        <f t="shared" si="8"/>
        <v/>
      </c>
    </row>
    <row r="322" spans="7:9">
      <c r="G322" s="54" t="str">
        <f>IF(A322="Plan",SUMIF('Control de pagos'!B:B,Descripción!B322,'Control de pagos'!D:D),"")</f>
        <v/>
      </c>
      <c r="H322" s="54" t="str">
        <f>IF(G322&lt;&gt;"",IF($G$2="",SUMIFS('Control de pagos'!N:N,'Control de pagos'!B:B,Descripción!$B322,'Control de pagos'!I:I,Descripción!$I$1),SUMIFS('Control de pagos'!N:N,'Control de pagos'!B:B,Descripción!$B322,'Control de pagos'!I:I,Descripción!$J$1,'Control de pagos'!I:I,Descripción!$K$1)),"")</f>
        <v/>
      </c>
      <c r="I322" s="55" t="str">
        <f t="shared" si="8"/>
        <v/>
      </c>
    </row>
    <row r="323" spans="7:9">
      <c r="G323" s="54" t="str">
        <f>IF(A323="Plan",SUMIF('Control de pagos'!B:B,Descripción!B323,'Control de pagos'!D:D),"")</f>
        <v/>
      </c>
      <c r="H323" s="54" t="str">
        <f>IF(G323&lt;&gt;"",IF($G$2="",SUMIFS('Control de pagos'!N:N,'Control de pagos'!B:B,Descripción!$B323,'Control de pagos'!I:I,Descripción!$I$1),SUMIFS('Control de pagos'!N:N,'Control de pagos'!B:B,Descripción!$B323,'Control de pagos'!I:I,Descripción!$J$1,'Control de pagos'!I:I,Descripción!$K$1)),"")</f>
        <v/>
      </c>
      <c r="I323" s="55" t="str">
        <f t="shared" si="8"/>
        <v/>
      </c>
    </row>
    <row r="324" spans="7:9">
      <c r="G324" s="54" t="str">
        <f>IF(A324="Plan",SUMIF('Control de pagos'!B:B,Descripción!B324,'Control de pagos'!D:D),"")</f>
        <v/>
      </c>
      <c r="H324" s="54" t="str">
        <f>IF(G324&lt;&gt;"",IF($G$2="",SUMIFS('Control de pagos'!N:N,'Control de pagos'!B:B,Descripción!$B324,'Control de pagos'!I:I,Descripción!$I$1),SUMIFS('Control de pagos'!N:N,'Control de pagos'!B:B,Descripción!$B324,'Control de pagos'!I:I,Descripción!$J$1,'Control de pagos'!I:I,Descripción!$K$1)),"")</f>
        <v/>
      </c>
      <c r="I324" s="55" t="str">
        <f t="shared" si="8"/>
        <v/>
      </c>
    </row>
    <row r="325" spans="7:9">
      <c r="G325" s="54" t="str">
        <f>IF(A325="Plan",SUMIF('Control de pagos'!B:B,Descripción!B325,'Control de pagos'!D:D),"")</f>
        <v/>
      </c>
      <c r="H325" s="54" t="str">
        <f>IF(G325&lt;&gt;"",IF($G$2="",SUMIFS('Control de pagos'!N:N,'Control de pagos'!B:B,Descripción!$B325,'Control de pagos'!I:I,Descripción!$I$1),SUMIFS('Control de pagos'!N:N,'Control de pagos'!B:B,Descripción!$B325,'Control de pagos'!I:I,Descripción!$J$1,'Control de pagos'!I:I,Descripción!$K$1)),"")</f>
        <v/>
      </c>
      <c r="I325" s="55" t="str">
        <f t="shared" si="8"/>
        <v/>
      </c>
    </row>
    <row r="326" spans="7:9">
      <c r="G326" s="54" t="str">
        <f>IF(A326="Plan",SUMIF('Control de pagos'!B:B,Descripción!B326,'Control de pagos'!D:D),"")</f>
        <v/>
      </c>
      <c r="H326" s="54" t="str">
        <f>IF(G326&lt;&gt;"",IF($G$2="",SUMIFS('Control de pagos'!N:N,'Control de pagos'!B:B,Descripción!$B326,'Control de pagos'!I:I,Descripción!$I$1),SUMIFS('Control de pagos'!N:N,'Control de pagos'!B:B,Descripción!$B326,'Control de pagos'!I:I,Descripción!$J$1,'Control de pagos'!I:I,Descripción!$K$1)),"")</f>
        <v/>
      </c>
      <c r="I326" s="55" t="str">
        <f t="shared" si="8"/>
        <v/>
      </c>
    </row>
    <row r="327" spans="7:9">
      <c r="G327" s="54" t="str">
        <f>IF(A327="Plan",SUMIF('Control de pagos'!B:B,Descripción!B327,'Control de pagos'!D:D),"")</f>
        <v/>
      </c>
      <c r="H327" s="54" t="str">
        <f>IF(G327&lt;&gt;"",IF($G$2="",SUMIFS('Control de pagos'!N:N,'Control de pagos'!B:B,Descripción!$B327,'Control de pagos'!I:I,Descripción!$I$1),SUMIFS('Control de pagos'!N:N,'Control de pagos'!B:B,Descripción!$B327,'Control de pagos'!I:I,Descripción!$J$1,'Control de pagos'!I:I,Descripción!$K$1)),"")</f>
        <v/>
      </c>
      <c r="I327" s="55" t="str">
        <f t="shared" si="8"/>
        <v/>
      </c>
    </row>
    <row r="328" spans="7:9">
      <c r="G328" s="54" t="str">
        <f>IF(A328="Plan",SUMIF('Control de pagos'!B:B,Descripción!B328,'Control de pagos'!D:D),"")</f>
        <v/>
      </c>
      <c r="H328" s="54" t="str">
        <f>IF(G328&lt;&gt;"",IF($G$2="",SUMIFS('Control de pagos'!N:N,'Control de pagos'!B:B,Descripción!$B328,'Control de pagos'!I:I,Descripción!$I$1),SUMIFS('Control de pagos'!N:N,'Control de pagos'!B:B,Descripción!$B328,'Control de pagos'!I:I,Descripción!$J$1,'Control de pagos'!I:I,Descripción!$K$1)),"")</f>
        <v/>
      </c>
      <c r="I328" s="55" t="str">
        <f t="shared" si="8"/>
        <v/>
      </c>
    </row>
    <row r="329" spans="7:9">
      <c r="G329" s="54" t="str">
        <f>IF(A329="Plan",SUMIF('Control de pagos'!B:B,Descripción!B329,'Control de pagos'!D:D),"")</f>
        <v/>
      </c>
      <c r="H329" s="54" t="str">
        <f>IF(G329&lt;&gt;"",IF($G$2="",SUMIFS('Control de pagos'!N:N,'Control de pagos'!B:B,Descripción!$B329,'Control de pagos'!I:I,Descripción!$I$1),SUMIFS('Control de pagos'!N:N,'Control de pagos'!B:B,Descripción!$B329,'Control de pagos'!I:I,Descripción!$J$1,'Control de pagos'!I:I,Descripción!$K$1)),"")</f>
        <v/>
      </c>
      <c r="I329" s="55" t="str">
        <f t="shared" si="8"/>
        <v/>
      </c>
    </row>
    <row r="330" spans="7:9">
      <c r="G330" s="54" t="str">
        <f>IF(A330="Plan",SUMIF('Control de pagos'!B:B,Descripción!B330,'Control de pagos'!D:D),"")</f>
        <v/>
      </c>
      <c r="H330" s="54" t="str">
        <f>IF(G330&lt;&gt;"",IF($G$2="",SUMIFS('Control de pagos'!N:N,'Control de pagos'!B:B,Descripción!$B330,'Control de pagos'!I:I,Descripción!$I$1),SUMIFS('Control de pagos'!N:N,'Control de pagos'!B:B,Descripción!$B330,'Control de pagos'!I:I,Descripción!$J$1,'Control de pagos'!I:I,Descripción!$K$1)),"")</f>
        <v/>
      </c>
      <c r="I330" s="55" t="str">
        <f t="shared" si="8"/>
        <v/>
      </c>
    </row>
    <row r="331" spans="7:9">
      <c r="G331" s="54" t="str">
        <f>IF(A331="Plan",SUMIF('Control de pagos'!B:B,Descripción!B331,'Control de pagos'!D:D),"")</f>
        <v/>
      </c>
      <c r="H331" s="54" t="str">
        <f>IF(G331&lt;&gt;"",IF($G$2="",SUMIFS('Control de pagos'!N:N,'Control de pagos'!B:B,Descripción!$B331,'Control de pagos'!I:I,Descripción!$I$1),SUMIFS('Control de pagos'!N:N,'Control de pagos'!B:B,Descripción!$B331,'Control de pagos'!I:I,Descripción!$J$1,'Control de pagos'!I:I,Descripción!$K$1)),"")</f>
        <v/>
      </c>
      <c r="I331" s="55" t="str">
        <f t="shared" si="8"/>
        <v/>
      </c>
    </row>
    <row r="332" spans="7:9">
      <c r="G332" s="54" t="str">
        <f>IF(A332="Plan",SUMIF('Control de pagos'!B:B,Descripción!B332,'Control de pagos'!D:D),"")</f>
        <v/>
      </c>
      <c r="H332" s="54" t="str">
        <f>IF(G332&lt;&gt;"",IF($G$2="",SUMIFS('Control de pagos'!N:N,'Control de pagos'!B:B,Descripción!$B332,'Control de pagos'!I:I,Descripción!$I$1),SUMIFS('Control de pagos'!N:N,'Control de pagos'!B:B,Descripción!$B332,'Control de pagos'!I:I,Descripción!$J$1,'Control de pagos'!I:I,Descripción!$K$1)),"")</f>
        <v/>
      </c>
      <c r="I332" s="55" t="str">
        <f t="shared" si="8"/>
        <v/>
      </c>
    </row>
    <row r="333" spans="7:9">
      <c r="G333" s="54" t="str">
        <f>IF(A333="Plan",SUMIF('Control de pagos'!B:B,Descripción!B333,'Control de pagos'!D:D),"")</f>
        <v/>
      </c>
      <c r="H333" s="54" t="str">
        <f>IF(G333&lt;&gt;"",IF($G$2="",SUMIFS('Control de pagos'!N:N,'Control de pagos'!B:B,Descripción!$B333,'Control de pagos'!I:I,Descripción!$I$1),SUMIFS('Control de pagos'!N:N,'Control de pagos'!B:B,Descripción!$B333,'Control de pagos'!I:I,Descripción!$J$1,'Control de pagos'!I:I,Descripción!$K$1)),"")</f>
        <v/>
      </c>
      <c r="I333" s="55" t="str">
        <f t="shared" si="8"/>
        <v/>
      </c>
    </row>
    <row r="334" spans="7:9">
      <c r="G334" s="54" t="str">
        <f>IF(A334="Plan",SUMIF('Control de pagos'!B:B,Descripción!B334,'Control de pagos'!D:D),"")</f>
        <v/>
      </c>
      <c r="H334" s="54" t="str">
        <f>IF(G334&lt;&gt;"",IF($G$2="",SUMIFS('Control de pagos'!N:N,'Control de pagos'!B:B,Descripción!$B334,'Control de pagos'!I:I,Descripción!$I$1),SUMIFS('Control de pagos'!N:N,'Control de pagos'!B:B,Descripción!$B334,'Control de pagos'!I:I,Descripción!$J$1,'Control de pagos'!I:I,Descripción!$K$1)),"")</f>
        <v/>
      </c>
      <c r="I334" s="55" t="str">
        <f t="shared" si="8"/>
        <v/>
      </c>
    </row>
    <row r="335" spans="7:9">
      <c r="G335" s="54" t="str">
        <f>IF(A335="Plan",SUMIF('Control de pagos'!B:B,Descripción!B335,'Control de pagos'!D:D),"")</f>
        <v/>
      </c>
      <c r="H335" s="54" t="str">
        <f>IF(G335&lt;&gt;"",IF($G$2="",SUMIFS('Control de pagos'!N:N,'Control de pagos'!B:B,Descripción!$B335,'Control de pagos'!I:I,Descripción!$I$1),SUMIFS('Control de pagos'!N:N,'Control de pagos'!B:B,Descripción!$B335,'Control de pagos'!I:I,Descripción!$J$1,'Control de pagos'!I:I,Descripción!$K$1)),"")</f>
        <v/>
      </c>
      <c r="I335" s="55" t="str">
        <f t="shared" si="8"/>
        <v/>
      </c>
    </row>
    <row r="336" spans="7:9">
      <c r="G336" s="54" t="str">
        <f>IF(A336="Plan",SUMIF('Control de pagos'!B:B,Descripción!B336,'Control de pagos'!D:D),"")</f>
        <v/>
      </c>
      <c r="H336" s="54" t="str">
        <f>IF(G336&lt;&gt;"",IF($G$2="",SUMIFS('Control de pagos'!N:N,'Control de pagos'!B:B,Descripción!$B336,'Control de pagos'!I:I,Descripción!$I$1),SUMIFS('Control de pagos'!N:N,'Control de pagos'!B:B,Descripción!$B336,'Control de pagos'!I:I,Descripción!$J$1,'Control de pagos'!I:I,Descripción!$K$1)),"")</f>
        <v/>
      </c>
      <c r="I336" s="55" t="str">
        <f t="shared" si="8"/>
        <v/>
      </c>
    </row>
    <row r="337" spans="7:9">
      <c r="G337" s="54" t="str">
        <f>IF(A337="Plan",SUMIF('Control de pagos'!B:B,Descripción!B337,'Control de pagos'!D:D),"")</f>
        <v/>
      </c>
      <c r="H337" s="54" t="str">
        <f>IF(G337&lt;&gt;"",IF($G$2="",SUMIFS('Control de pagos'!N:N,'Control de pagos'!B:B,Descripción!$B337,'Control de pagos'!I:I,Descripción!$I$1),SUMIFS('Control de pagos'!N:N,'Control de pagos'!B:B,Descripción!$B337,'Control de pagos'!I:I,Descripción!$J$1,'Control de pagos'!I:I,Descripción!$K$1)),"")</f>
        <v/>
      </c>
      <c r="I337" s="55" t="str">
        <f t="shared" si="8"/>
        <v/>
      </c>
    </row>
    <row r="338" spans="7:9">
      <c r="G338" s="54" t="str">
        <f>IF(A338="Plan",SUMIF('Control de pagos'!B:B,Descripción!B338,'Control de pagos'!D:D),"")</f>
        <v/>
      </c>
      <c r="H338" s="54" t="str">
        <f>IF(G338&lt;&gt;"",IF($G$2="",SUMIFS('Control de pagos'!N:N,'Control de pagos'!B:B,Descripción!$B338,'Control de pagos'!I:I,Descripción!$I$1),SUMIFS('Control de pagos'!N:N,'Control de pagos'!B:B,Descripción!$B338,'Control de pagos'!I:I,Descripción!$J$1,'Control de pagos'!I:I,Descripción!$K$1)),"")</f>
        <v/>
      </c>
      <c r="I338" s="55" t="str">
        <f t="shared" si="8"/>
        <v/>
      </c>
    </row>
    <row r="339" spans="7:9">
      <c r="G339" s="54" t="str">
        <f>IF(A339="Plan",SUMIF('Control de pagos'!B:B,Descripción!B339,'Control de pagos'!D:D),"")</f>
        <v/>
      </c>
      <c r="H339" s="54" t="str">
        <f>IF(G339&lt;&gt;"",IF($G$2="",SUMIFS('Control de pagos'!N:N,'Control de pagos'!B:B,Descripción!$B339,'Control de pagos'!I:I,Descripción!$I$1),SUMIFS('Control de pagos'!N:N,'Control de pagos'!B:B,Descripción!$B339,'Control de pagos'!I:I,Descripción!$J$1,'Control de pagos'!I:I,Descripción!$K$1)),"")</f>
        <v/>
      </c>
      <c r="I339" s="55" t="str">
        <f t="shared" si="8"/>
        <v/>
      </c>
    </row>
    <row r="340" spans="7:9">
      <c r="G340" s="54" t="str">
        <f>IF(A340="Plan",SUMIF('Control de pagos'!B:B,Descripción!B340,'Control de pagos'!D:D),"")</f>
        <v/>
      </c>
      <c r="H340" s="54" t="str">
        <f>IF(G340&lt;&gt;"",IF($G$2="",SUMIFS('Control de pagos'!N:N,'Control de pagos'!B:B,Descripción!$B340,'Control de pagos'!I:I,Descripción!$I$1),SUMIFS('Control de pagos'!N:N,'Control de pagos'!B:B,Descripción!$B340,'Control de pagos'!I:I,Descripción!$J$1,'Control de pagos'!I:I,Descripción!$K$1)),"")</f>
        <v/>
      </c>
      <c r="I340" s="55" t="str">
        <f t="shared" si="8"/>
        <v/>
      </c>
    </row>
    <row r="341" spans="7:9">
      <c r="G341" s="54" t="str">
        <f>IF(A341="Plan",SUMIF('Control de pagos'!B:B,Descripción!B341,'Control de pagos'!D:D),"")</f>
        <v/>
      </c>
      <c r="H341" s="54" t="str">
        <f>IF(G341&lt;&gt;"",IF($G$2="",SUMIFS('Control de pagos'!N:N,'Control de pagos'!B:B,Descripción!$B341,'Control de pagos'!I:I,Descripción!$I$1),SUMIFS('Control de pagos'!N:N,'Control de pagos'!B:B,Descripción!$B341,'Control de pagos'!I:I,Descripción!$J$1,'Control de pagos'!I:I,Descripción!$K$1)),"")</f>
        <v/>
      </c>
      <c r="I341" s="55" t="str">
        <f t="shared" ref="I341:I404" si="9">IF(G341="","",G341-H341)</f>
        <v/>
      </c>
    </row>
    <row r="342" spans="7:9">
      <c r="G342" s="54" t="str">
        <f>IF(A342="Plan",SUMIF('Control de pagos'!B:B,Descripción!B342,'Control de pagos'!D:D),"")</f>
        <v/>
      </c>
      <c r="H342" s="54" t="str">
        <f>IF(G342&lt;&gt;"",IF($G$2="",SUMIFS('Control de pagos'!N:N,'Control de pagos'!B:B,Descripción!$B342,'Control de pagos'!I:I,Descripción!$I$1),SUMIFS('Control de pagos'!N:N,'Control de pagos'!B:B,Descripción!$B342,'Control de pagos'!I:I,Descripción!$J$1,'Control de pagos'!I:I,Descripción!$K$1)),"")</f>
        <v/>
      </c>
      <c r="I342" s="55" t="str">
        <f t="shared" si="9"/>
        <v/>
      </c>
    </row>
    <row r="343" spans="7:9">
      <c r="G343" s="54" t="str">
        <f>IF(A343="Plan",SUMIF('Control de pagos'!B:B,Descripción!B343,'Control de pagos'!D:D),"")</f>
        <v/>
      </c>
      <c r="H343" s="54" t="str">
        <f>IF(G343&lt;&gt;"",IF($G$2="",SUMIFS('Control de pagos'!N:N,'Control de pagos'!B:B,Descripción!$B343,'Control de pagos'!I:I,Descripción!$I$1),SUMIFS('Control de pagos'!N:N,'Control de pagos'!B:B,Descripción!$B343,'Control de pagos'!I:I,Descripción!$J$1,'Control de pagos'!I:I,Descripción!$K$1)),"")</f>
        <v/>
      </c>
      <c r="I343" s="55" t="str">
        <f t="shared" si="9"/>
        <v/>
      </c>
    </row>
    <row r="344" spans="7:9">
      <c r="G344" s="54" t="str">
        <f>IF(A344="Plan",SUMIF('Control de pagos'!B:B,Descripción!B344,'Control de pagos'!D:D),"")</f>
        <v/>
      </c>
      <c r="H344" s="54" t="str">
        <f>IF(G344&lt;&gt;"",IF($G$2="",SUMIFS('Control de pagos'!N:N,'Control de pagos'!B:B,Descripción!$B344,'Control de pagos'!I:I,Descripción!$I$1),SUMIFS('Control de pagos'!N:N,'Control de pagos'!B:B,Descripción!$B344,'Control de pagos'!I:I,Descripción!$J$1,'Control de pagos'!I:I,Descripción!$K$1)),"")</f>
        <v/>
      </c>
      <c r="I344" s="55" t="str">
        <f t="shared" si="9"/>
        <v/>
      </c>
    </row>
    <row r="345" spans="7:9">
      <c r="G345" s="54" t="str">
        <f>IF(A345="Plan",SUMIF('Control de pagos'!B:B,Descripción!B345,'Control de pagos'!D:D),"")</f>
        <v/>
      </c>
      <c r="H345" s="54" t="str">
        <f>IF(G345&lt;&gt;"",IF($G$2="",SUMIFS('Control de pagos'!N:N,'Control de pagos'!B:B,Descripción!$B345,'Control de pagos'!I:I,Descripción!$I$1),SUMIFS('Control de pagos'!N:N,'Control de pagos'!B:B,Descripción!$B345,'Control de pagos'!I:I,Descripción!$J$1,'Control de pagos'!I:I,Descripción!$K$1)),"")</f>
        <v/>
      </c>
      <c r="I345" s="55" t="str">
        <f t="shared" si="9"/>
        <v/>
      </c>
    </row>
    <row r="346" spans="7:9">
      <c r="G346" s="54" t="str">
        <f>IF(A346="Plan",SUMIF('Control de pagos'!B:B,Descripción!B346,'Control de pagos'!D:D),"")</f>
        <v/>
      </c>
      <c r="H346" s="54" t="str">
        <f>IF(G346&lt;&gt;"",IF($G$2="",SUMIFS('Control de pagos'!N:N,'Control de pagos'!B:B,Descripción!$B346,'Control de pagos'!I:I,Descripción!$I$1),SUMIFS('Control de pagos'!N:N,'Control de pagos'!B:B,Descripción!$B346,'Control de pagos'!I:I,Descripción!$J$1,'Control de pagos'!I:I,Descripción!$K$1)),"")</f>
        <v/>
      </c>
      <c r="I346" s="55" t="str">
        <f t="shared" si="9"/>
        <v/>
      </c>
    </row>
    <row r="347" spans="7:9">
      <c r="G347" s="54" t="str">
        <f>IF(A347="Plan",SUMIF('Control de pagos'!B:B,Descripción!B347,'Control de pagos'!D:D),"")</f>
        <v/>
      </c>
      <c r="H347" s="54" t="str">
        <f>IF(G347&lt;&gt;"",IF($G$2="",SUMIFS('Control de pagos'!N:N,'Control de pagos'!B:B,Descripción!$B347,'Control de pagos'!I:I,Descripción!$I$1),SUMIFS('Control de pagos'!N:N,'Control de pagos'!B:B,Descripción!$B347,'Control de pagos'!I:I,Descripción!$J$1,'Control de pagos'!I:I,Descripción!$K$1)),"")</f>
        <v/>
      </c>
      <c r="I347" s="55" t="str">
        <f t="shared" si="9"/>
        <v/>
      </c>
    </row>
    <row r="348" spans="7:9">
      <c r="G348" s="54" t="str">
        <f>IF(A348="Plan",SUMIF('Control de pagos'!B:B,Descripción!B348,'Control de pagos'!D:D),"")</f>
        <v/>
      </c>
      <c r="H348" s="54" t="str">
        <f>IF(G348&lt;&gt;"",IF($G$2="",SUMIFS('Control de pagos'!N:N,'Control de pagos'!B:B,Descripción!$B348,'Control de pagos'!I:I,Descripción!$I$1),SUMIFS('Control de pagos'!N:N,'Control de pagos'!B:B,Descripción!$B348,'Control de pagos'!I:I,Descripción!$J$1,'Control de pagos'!I:I,Descripción!$K$1)),"")</f>
        <v/>
      </c>
      <c r="I348" s="55" t="str">
        <f t="shared" si="9"/>
        <v/>
      </c>
    </row>
    <row r="349" spans="7:9">
      <c r="G349" s="54" t="str">
        <f>IF(A349="Plan",SUMIF('Control de pagos'!B:B,Descripción!B349,'Control de pagos'!D:D),"")</f>
        <v/>
      </c>
      <c r="H349" s="54" t="str">
        <f>IF(G349&lt;&gt;"",IF($G$2="",SUMIFS('Control de pagos'!N:N,'Control de pagos'!B:B,Descripción!$B349,'Control de pagos'!I:I,Descripción!$I$1),SUMIFS('Control de pagos'!N:N,'Control de pagos'!B:B,Descripción!$B349,'Control de pagos'!I:I,Descripción!$J$1,'Control de pagos'!I:I,Descripción!$K$1)),"")</f>
        <v/>
      </c>
      <c r="I349" s="55" t="str">
        <f t="shared" si="9"/>
        <v/>
      </c>
    </row>
    <row r="350" spans="7:9">
      <c r="G350" s="54" t="str">
        <f>IF(A350="Plan",SUMIF('Control de pagos'!B:B,Descripción!B350,'Control de pagos'!D:D),"")</f>
        <v/>
      </c>
      <c r="H350" s="54" t="str">
        <f>IF(G350&lt;&gt;"",IF($G$2="",SUMIFS('Control de pagos'!N:N,'Control de pagos'!B:B,Descripción!$B350,'Control de pagos'!I:I,Descripción!$I$1),SUMIFS('Control de pagos'!N:N,'Control de pagos'!B:B,Descripción!$B350,'Control de pagos'!I:I,Descripción!$J$1,'Control de pagos'!I:I,Descripción!$K$1)),"")</f>
        <v/>
      </c>
      <c r="I350" s="55" t="str">
        <f t="shared" si="9"/>
        <v/>
      </c>
    </row>
    <row r="351" spans="7:9">
      <c r="G351" s="54" t="str">
        <f>IF(A351="Plan",SUMIF('Control de pagos'!B:B,Descripción!B351,'Control de pagos'!D:D),"")</f>
        <v/>
      </c>
      <c r="H351" s="54" t="str">
        <f>IF(G351&lt;&gt;"",IF($G$2="",SUMIFS('Control de pagos'!N:N,'Control de pagos'!B:B,Descripción!$B351,'Control de pagos'!I:I,Descripción!$I$1),SUMIFS('Control de pagos'!N:N,'Control de pagos'!B:B,Descripción!$B351,'Control de pagos'!I:I,Descripción!$J$1,'Control de pagos'!I:I,Descripción!$K$1)),"")</f>
        <v/>
      </c>
      <c r="I351" s="55" t="str">
        <f t="shared" si="9"/>
        <v/>
      </c>
    </row>
    <row r="352" spans="7:9">
      <c r="G352" s="54" t="str">
        <f>IF(A352="Plan",SUMIF('Control de pagos'!B:B,Descripción!B352,'Control de pagos'!D:D),"")</f>
        <v/>
      </c>
      <c r="H352" s="54" t="str">
        <f>IF(G352&lt;&gt;"",IF($G$2="",SUMIFS('Control de pagos'!N:N,'Control de pagos'!B:B,Descripción!$B352,'Control de pagos'!I:I,Descripción!$I$1),SUMIFS('Control de pagos'!N:N,'Control de pagos'!B:B,Descripción!$B352,'Control de pagos'!I:I,Descripción!$J$1,'Control de pagos'!I:I,Descripción!$K$1)),"")</f>
        <v/>
      </c>
      <c r="I352" s="55" t="str">
        <f t="shared" si="9"/>
        <v/>
      </c>
    </row>
    <row r="353" spans="7:9">
      <c r="G353" s="54" t="str">
        <f>IF(A353="Plan",SUMIF('Control de pagos'!B:B,Descripción!B353,'Control de pagos'!D:D),"")</f>
        <v/>
      </c>
      <c r="H353" s="54" t="str">
        <f>IF(G353&lt;&gt;"",IF($G$2="",SUMIFS('Control de pagos'!N:N,'Control de pagos'!B:B,Descripción!$B353,'Control de pagos'!I:I,Descripción!$I$1),SUMIFS('Control de pagos'!N:N,'Control de pagos'!B:B,Descripción!$B353,'Control de pagos'!I:I,Descripción!$J$1,'Control de pagos'!I:I,Descripción!$K$1)),"")</f>
        <v/>
      </c>
      <c r="I353" s="55" t="str">
        <f t="shared" si="9"/>
        <v/>
      </c>
    </row>
    <row r="354" spans="7:9">
      <c r="G354" s="54" t="str">
        <f>IF(A354="Plan",SUMIF('Control de pagos'!B:B,Descripción!B354,'Control de pagos'!D:D),"")</f>
        <v/>
      </c>
      <c r="H354" s="54" t="str">
        <f>IF(G354&lt;&gt;"",IF($G$2="",SUMIFS('Control de pagos'!N:N,'Control de pagos'!B:B,Descripción!$B354,'Control de pagos'!I:I,Descripción!$I$1),SUMIFS('Control de pagos'!N:N,'Control de pagos'!B:B,Descripción!$B354,'Control de pagos'!I:I,Descripción!$J$1,'Control de pagos'!I:I,Descripción!$K$1)),"")</f>
        <v/>
      </c>
      <c r="I354" s="55" t="str">
        <f t="shared" si="9"/>
        <v/>
      </c>
    </row>
    <row r="355" spans="7:9">
      <c r="G355" s="54" t="str">
        <f>IF(A355="Plan",SUMIF('Control de pagos'!B:B,Descripción!B355,'Control de pagos'!D:D),"")</f>
        <v/>
      </c>
      <c r="H355" s="54" t="str">
        <f>IF(G355&lt;&gt;"",IF($G$2="",SUMIFS('Control de pagos'!N:N,'Control de pagos'!B:B,Descripción!$B355,'Control de pagos'!I:I,Descripción!$I$1),SUMIFS('Control de pagos'!N:N,'Control de pagos'!B:B,Descripción!$B355,'Control de pagos'!I:I,Descripción!$J$1,'Control de pagos'!I:I,Descripción!$K$1)),"")</f>
        <v/>
      </c>
      <c r="I355" s="55" t="str">
        <f t="shared" si="9"/>
        <v/>
      </c>
    </row>
    <row r="356" spans="7:9">
      <c r="G356" s="54" t="str">
        <f>IF(A356="Plan",SUMIF('Control de pagos'!B:B,Descripción!B356,'Control de pagos'!D:D),"")</f>
        <v/>
      </c>
      <c r="H356" s="54" t="str">
        <f>IF(G356&lt;&gt;"",IF($G$2="",SUMIFS('Control de pagos'!N:N,'Control de pagos'!B:B,Descripción!$B356,'Control de pagos'!I:I,Descripción!$I$1),SUMIFS('Control de pagos'!N:N,'Control de pagos'!B:B,Descripción!$B356,'Control de pagos'!I:I,Descripción!$J$1,'Control de pagos'!I:I,Descripción!$K$1)),"")</f>
        <v/>
      </c>
      <c r="I356" s="55" t="str">
        <f t="shared" si="9"/>
        <v/>
      </c>
    </row>
    <row r="357" spans="7:9">
      <c r="G357" s="54" t="str">
        <f>IF(A357="Plan",SUMIF('Control de pagos'!B:B,Descripción!B357,'Control de pagos'!D:D),"")</f>
        <v/>
      </c>
      <c r="H357" s="54" t="str">
        <f>IF(G357&lt;&gt;"",IF($G$2="",SUMIFS('Control de pagos'!N:N,'Control de pagos'!B:B,Descripción!$B357,'Control de pagos'!I:I,Descripción!$I$1),SUMIFS('Control de pagos'!N:N,'Control de pagos'!B:B,Descripción!$B357,'Control de pagos'!I:I,Descripción!$J$1,'Control de pagos'!I:I,Descripción!$K$1)),"")</f>
        <v/>
      </c>
      <c r="I357" s="55" t="str">
        <f t="shared" si="9"/>
        <v/>
      </c>
    </row>
    <row r="358" spans="7:9">
      <c r="G358" s="54" t="str">
        <f>IF(A358="Plan",SUMIF('Control de pagos'!B:B,Descripción!B358,'Control de pagos'!D:D),"")</f>
        <v/>
      </c>
      <c r="H358" s="54" t="str">
        <f>IF(G358&lt;&gt;"",IF($G$2="",SUMIFS('Control de pagos'!N:N,'Control de pagos'!B:B,Descripción!$B358,'Control de pagos'!I:I,Descripción!$I$1),SUMIFS('Control de pagos'!N:N,'Control de pagos'!B:B,Descripción!$B358,'Control de pagos'!I:I,Descripción!$J$1,'Control de pagos'!I:I,Descripción!$K$1)),"")</f>
        <v/>
      </c>
      <c r="I358" s="55" t="str">
        <f t="shared" si="9"/>
        <v/>
      </c>
    </row>
    <row r="359" spans="7:9">
      <c r="G359" s="54" t="str">
        <f>IF(A359="Plan",SUMIF('Control de pagos'!B:B,Descripción!B359,'Control de pagos'!D:D),"")</f>
        <v/>
      </c>
      <c r="H359" s="54" t="str">
        <f>IF(G359&lt;&gt;"",IF($G$2="",SUMIFS('Control de pagos'!N:N,'Control de pagos'!B:B,Descripción!$B359,'Control de pagos'!I:I,Descripción!$I$1),SUMIFS('Control de pagos'!N:N,'Control de pagos'!B:B,Descripción!$B359,'Control de pagos'!I:I,Descripción!$J$1,'Control de pagos'!I:I,Descripción!$K$1)),"")</f>
        <v/>
      </c>
      <c r="I359" s="55" t="str">
        <f t="shared" si="9"/>
        <v/>
      </c>
    </row>
    <row r="360" spans="7:9">
      <c r="G360" s="54" t="str">
        <f>IF(A360="Plan",SUMIF('Control de pagos'!B:B,Descripción!B360,'Control de pagos'!D:D),"")</f>
        <v/>
      </c>
      <c r="H360" s="54" t="str">
        <f>IF(G360&lt;&gt;"",IF($G$2="",SUMIFS('Control de pagos'!N:N,'Control de pagos'!B:B,Descripción!$B360,'Control de pagos'!I:I,Descripción!$I$1),SUMIFS('Control de pagos'!N:N,'Control de pagos'!B:B,Descripción!$B360,'Control de pagos'!I:I,Descripción!$J$1,'Control de pagos'!I:I,Descripción!$K$1)),"")</f>
        <v/>
      </c>
      <c r="I360" s="55" t="str">
        <f t="shared" si="9"/>
        <v/>
      </c>
    </row>
    <row r="361" spans="7:9">
      <c r="G361" s="54" t="str">
        <f>IF(A361="Plan",SUMIF('Control de pagos'!B:B,Descripción!B361,'Control de pagos'!D:D),"")</f>
        <v/>
      </c>
      <c r="H361" s="54" t="str">
        <f>IF(G361&lt;&gt;"",IF($G$2="",SUMIFS('Control de pagos'!N:N,'Control de pagos'!B:B,Descripción!$B361,'Control de pagos'!I:I,Descripción!$I$1),SUMIFS('Control de pagos'!N:N,'Control de pagos'!B:B,Descripción!$B361,'Control de pagos'!I:I,Descripción!$J$1,'Control de pagos'!I:I,Descripción!$K$1)),"")</f>
        <v/>
      </c>
      <c r="I361" s="55" t="str">
        <f t="shared" si="9"/>
        <v/>
      </c>
    </row>
    <row r="362" spans="7:9">
      <c r="G362" s="54" t="str">
        <f>IF(A362="Plan",SUMIF('Control de pagos'!B:B,Descripción!B362,'Control de pagos'!D:D),"")</f>
        <v/>
      </c>
      <c r="H362" s="54" t="str">
        <f>IF(G362&lt;&gt;"",IF($G$2="",SUMIFS('Control de pagos'!N:N,'Control de pagos'!B:B,Descripción!$B362,'Control de pagos'!I:I,Descripción!$I$1),SUMIFS('Control de pagos'!N:N,'Control de pagos'!B:B,Descripción!$B362,'Control de pagos'!I:I,Descripción!$J$1,'Control de pagos'!I:I,Descripción!$K$1)),"")</f>
        <v/>
      </c>
      <c r="I362" s="55" t="str">
        <f t="shared" si="9"/>
        <v/>
      </c>
    </row>
    <row r="363" spans="7:9">
      <c r="G363" s="54" t="str">
        <f>IF(A363="Plan",SUMIF('Control de pagos'!B:B,Descripción!B363,'Control de pagos'!D:D),"")</f>
        <v/>
      </c>
      <c r="H363" s="54" t="str">
        <f>IF(G363&lt;&gt;"",IF($G$2="",SUMIFS('Control de pagos'!N:N,'Control de pagos'!B:B,Descripción!$B363,'Control de pagos'!I:I,Descripción!$I$1),SUMIFS('Control de pagos'!N:N,'Control de pagos'!B:B,Descripción!$B363,'Control de pagos'!I:I,Descripción!$J$1,'Control de pagos'!I:I,Descripción!$K$1)),"")</f>
        <v/>
      </c>
      <c r="I363" s="55" t="str">
        <f t="shared" si="9"/>
        <v/>
      </c>
    </row>
    <row r="364" spans="7:9">
      <c r="G364" s="54" t="str">
        <f>IF(A364="Plan",SUMIF('Control de pagos'!B:B,Descripción!B364,'Control de pagos'!D:D),"")</f>
        <v/>
      </c>
      <c r="H364" s="54" t="str">
        <f>IF(G364&lt;&gt;"",IF($G$2="",SUMIFS('Control de pagos'!N:N,'Control de pagos'!B:B,Descripción!$B364,'Control de pagos'!I:I,Descripción!$I$1),SUMIFS('Control de pagos'!N:N,'Control de pagos'!B:B,Descripción!$B364,'Control de pagos'!I:I,Descripción!$J$1,'Control de pagos'!I:I,Descripción!$K$1)),"")</f>
        <v/>
      </c>
      <c r="I364" s="55" t="str">
        <f t="shared" si="9"/>
        <v/>
      </c>
    </row>
    <row r="365" spans="7:9">
      <c r="G365" s="54" t="str">
        <f>IF(A365="Plan",SUMIF('Control de pagos'!B:B,Descripción!B365,'Control de pagos'!D:D),"")</f>
        <v/>
      </c>
      <c r="H365" s="54" t="str">
        <f>IF(G365&lt;&gt;"",IF($G$2="",SUMIFS('Control de pagos'!N:N,'Control de pagos'!B:B,Descripción!$B365,'Control de pagos'!I:I,Descripción!$I$1),SUMIFS('Control de pagos'!N:N,'Control de pagos'!B:B,Descripción!$B365,'Control de pagos'!I:I,Descripción!$J$1,'Control de pagos'!I:I,Descripción!$K$1)),"")</f>
        <v/>
      </c>
      <c r="I365" s="55" t="str">
        <f t="shared" si="9"/>
        <v/>
      </c>
    </row>
    <row r="366" spans="7:9">
      <c r="G366" s="54" t="str">
        <f>IF(A366="Plan",SUMIF('Control de pagos'!B:B,Descripción!B366,'Control de pagos'!D:D),"")</f>
        <v/>
      </c>
      <c r="H366" s="54" t="str">
        <f>IF(G366&lt;&gt;"",IF($G$2="",SUMIFS('Control de pagos'!N:N,'Control de pagos'!B:B,Descripción!$B366,'Control de pagos'!I:I,Descripción!$I$1),SUMIFS('Control de pagos'!N:N,'Control de pagos'!B:B,Descripción!$B366,'Control de pagos'!I:I,Descripción!$J$1,'Control de pagos'!I:I,Descripción!$K$1)),"")</f>
        <v/>
      </c>
      <c r="I366" s="55" t="str">
        <f t="shared" si="9"/>
        <v/>
      </c>
    </row>
    <row r="367" spans="7:9">
      <c r="G367" s="54" t="str">
        <f>IF(A367="Plan",SUMIF('Control de pagos'!B:B,Descripción!B367,'Control de pagos'!D:D),"")</f>
        <v/>
      </c>
      <c r="H367" s="54" t="str">
        <f>IF(G367&lt;&gt;"",IF($G$2="",SUMIFS('Control de pagos'!N:N,'Control de pagos'!B:B,Descripción!$B367,'Control de pagos'!I:I,Descripción!$I$1),SUMIFS('Control de pagos'!N:N,'Control de pagos'!B:B,Descripción!$B367,'Control de pagos'!I:I,Descripción!$J$1,'Control de pagos'!I:I,Descripción!$K$1)),"")</f>
        <v/>
      </c>
      <c r="I367" s="55" t="str">
        <f t="shared" si="9"/>
        <v/>
      </c>
    </row>
    <row r="368" spans="7:9">
      <c r="G368" s="54" t="str">
        <f>IF(A368="Plan",SUMIF('Control de pagos'!B:B,Descripción!B368,'Control de pagos'!D:D),"")</f>
        <v/>
      </c>
      <c r="H368" s="54" t="str">
        <f>IF(G368&lt;&gt;"",IF($G$2="",SUMIFS('Control de pagos'!N:N,'Control de pagos'!B:B,Descripción!$B368,'Control de pagos'!I:I,Descripción!$I$1),SUMIFS('Control de pagos'!N:N,'Control de pagos'!B:B,Descripción!$B368,'Control de pagos'!I:I,Descripción!$J$1,'Control de pagos'!I:I,Descripción!$K$1)),"")</f>
        <v/>
      </c>
      <c r="I368" s="55" t="str">
        <f t="shared" si="9"/>
        <v/>
      </c>
    </row>
    <row r="369" spans="7:9">
      <c r="G369" s="54" t="str">
        <f>IF(A369="Plan",SUMIF('Control de pagos'!B:B,Descripción!B369,'Control de pagos'!D:D),"")</f>
        <v/>
      </c>
      <c r="H369" s="54" t="str">
        <f>IF(G369&lt;&gt;"",IF($G$2="",SUMIFS('Control de pagos'!N:N,'Control de pagos'!B:B,Descripción!$B369,'Control de pagos'!I:I,Descripción!$I$1),SUMIFS('Control de pagos'!N:N,'Control de pagos'!B:B,Descripción!$B369,'Control de pagos'!I:I,Descripción!$J$1,'Control de pagos'!I:I,Descripción!$K$1)),"")</f>
        <v/>
      </c>
      <c r="I369" s="55" t="str">
        <f t="shared" si="9"/>
        <v/>
      </c>
    </row>
    <row r="370" spans="7:9">
      <c r="G370" s="54" t="str">
        <f>IF(A370="Plan",SUMIF('Control de pagos'!B:B,Descripción!B370,'Control de pagos'!D:D),"")</f>
        <v/>
      </c>
      <c r="H370" s="54" t="str">
        <f>IF(G370&lt;&gt;"",IF($G$2="",SUMIFS('Control de pagos'!N:N,'Control de pagos'!B:B,Descripción!$B370,'Control de pagos'!I:I,Descripción!$I$1),SUMIFS('Control de pagos'!N:N,'Control de pagos'!B:B,Descripción!$B370,'Control de pagos'!I:I,Descripción!$J$1,'Control de pagos'!I:I,Descripción!$K$1)),"")</f>
        <v/>
      </c>
      <c r="I370" s="55" t="str">
        <f t="shared" si="9"/>
        <v/>
      </c>
    </row>
    <row r="371" spans="7:9">
      <c r="G371" s="54" t="str">
        <f>IF(A371="Plan",SUMIF('Control de pagos'!B:B,Descripción!B371,'Control de pagos'!D:D),"")</f>
        <v/>
      </c>
      <c r="H371" s="54" t="str">
        <f>IF(G371&lt;&gt;"",IF($G$2="",SUMIFS('Control de pagos'!N:N,'Control de pagos'!B:B,Descripción!$B371,'Control de pagos'!I:I,Descripción!$I$1),SUMIFS('Control de pagos'!N:N,'Control de pagos'!B:B,Descripción!$B371,'Control de pagos'!I:I,Descripción!$J$1,'Control de pagos'!I:I,Descripción!$K$1)),"")</f>
        <v/>
      </c>
      <c r="I371" s="55" t="str">
        <f t="shared" si="9"/>
        <v/>
      </c>
    </row>
    <row r="372" spans="7:9">
      <c r="G372" s="54" t="str">
        <f>IF(A372="Plan",SUMIF('Control de pagos'!B:B,Descripción!B372,'Control de pagos'!D:D),"")</f>
        <v/>
      </c>
      <c r="H372" s="54" t="str">
        <f>IF(G372&lt;&gt;"",IF($G$2="",SUMIFS('Control de pagos'!N:N,'Control de pagos'!B:B,Descripción!$B372,'Control de pagos'!I:I,Descripción!$I$1),SUMIFS('Control de pagos'!N:N,'Control de pagos'!B:B,Descripción!$B372,'Control de pagos'!I:I,Descripción!$J$1,'Control de pagos'!I:I,Descripción!$K$1)),"")</f>
        <v/>
      </c>
      <c r="I372" s="55" t="str">
        <f t="shared" si="9"/>
        <v/>
      </c>
    </row>
    <row r="373" spans="7:9">
      <c r="G373" s="54" t="str">
        <f>IF(A373="Plan",SUMIF('Control de pagos'!B:B,Descripción!B373,'Control de pagos'!D:D),"")</f>
        <v/>
      </c>
      <c r="H373" s="54" t="str">
        <f>IF(G373&lt;&gt;"",IF($G$2="",SUMIFS('Control de pagos'!N:N,'Control de pagos'!B:B,Descripción!$B373,'Control de pagos'!I:I,Descripción!$I$1),SUMIFS('Control de pagos'!N:N,'Control de pagos'!B:B,Descripción!$B373,'Control de pagos'!I:I,Descripción!$J$1,'Control de pagos'!I:I,Descripción!$K$1)),"")</f>
        <v/>
      </c>
      <c r="I373" s="55" t="str">
        <f t="shared" si="9"/>
        <v/>
      </c>
    </row>
    <row r="374" spans="7:9">
      <c r="G374" s="54" t="str">
        <f>IF(A374="Plan",SUMIF('Control de pagos'!B:B,Descripción!B374,'Control de pagos'!D:D),"")</f>
        <v/>
      </c>
      <c r="H374" s="54" t="str">
        <f>IF(G374&lt;&gt;"",IF($G$2="",SUMIFS('Control de pagos'!N:N,'Control de pagos'!B:B,Descripción!$B374,'Control de pagos'!I:I,Descripción!$I$1),SUMIFS('Control de pagos'!N:N,'Control de pagos'!B:B,Descripción!$B374,'Control de pagos'!I:I,Descripción!$J$1,'Control de pagos'!I:I,Descripción!$K$1)),"")</f>
        <v/>
      </c>
      <c r="I374" s="55" t="str">
        <f t="shared" si="9"/>
        <v/>
      </c>
    </row>
    <row r="375" spans="7:9">
      <c r="G375" s="54" t="str">
        <f>IF(A375="Plan",SUMIF('Control de pagos'!B:B,Descripción!B375,'Control de pagos'!D:D),"")</f>
        <v/>
      </c>
      <c r="H375" s="54" t="str">
        <f>IF(G375&lt;&gt;"",IF($G$2="",SUMIFS('Control de pagos'!N:N,'Control de pagos'!B:B,Descripción!$B375,'Control de pagos'!I:I,Descripción!$I$1),SUMIFS('Control de pagos'!N:N,'Control de pagos'!B:B,Descripción!$B375,'Control de pagos'!I:I,Descripción!$J$1,'Control de pagos'!I:I,Descripción!$K$1)),"")</f>
        <v/>
      </c>
      <c r="I375" s="55" t="str">
        <f t="shared" si="9"/>
        <v/>
      </c>
    </row>
    <row r="376" spans="7:9">
      <c r="G376" s="54" t="str">
        <f>IF(A376="Plan",SUMIF('Control de pagos'!B:B,Descripción!B376,'Control de pagos'!D:D),"")</f>
        <v/>
      </c>
      <c r="H376" s="54" t="str">
        <f>IF(G376&lt;&gt;"",IF($G$2="",SUMIFS('Control de pagos'!N:N,'Control de pagos'!B:B,Descripción!$B376,'Control de pagos'!I:I,Descripción!$I$1),SUMIFS('Control de pagos'!N:N,'Control de pagos'!B:B,Descripción!$B376,'Control de pagos'!I:I,Descripción!$J$1,'Control de pagos'!I:I,Descripción!$K$1)),"")</f>
        <v/>
      </c>
      <c r="I376" s="55" t="str">
        <f t="shared" si="9"/>
        <v/>
      </c>
    </row>
    <row r="377" spans="7:9">
      <c r="G377" s="54" t="str">
        <f>IF(A377="Plan",SUMIF('Control de pagos'!B:B,Descripción!B377,'Control de pagos'!D:D),"")</f>
        <v/>
      </c>
      <c r="H377" s="54" t="str">
        <f>IF(G377&lt;&gt;"",IF($G$2="",SUMIFS('Control de pagos'!N:N,'Control de pagos'!B:B,Descripción!$B377,'Control de pagos'!I:I,Descripción!$I$1),SUMIFS('Control de pagos'!N:N,'Control de pagos'!B:B,Descripción!$B377,'Control de pagos'!I:I,Descripción!$J$1,'Control de pagos'!I:I,Descripción!$K$1)),"")</f>
        <v/>
      </c>
      <c r="I377" s="55" t="str">
        <f t="shared" si="9"/>
        <v/>
      </c>
    </row>
    <row r="378" spans="7:9">
      <c r="G378" s="54" t="str">
        <f>IF(A378="Plan",SUMIF('Control de pagos'!B:B,Descripción!B378,'Control de pagos'!D:D),"")</f>
        <v/>
      </c>
      <c r="H378" s="54" t="str">
        <f>IF(G378&lt;&gt;"",IF($G$2="",SUMIFS('Control de pagos'!N:N,'Control de pagos'!B:B,Descripción!$B378,'Control de pagos'!I:I,Descripción!$I$1),SUMIFS('Control de pagos'!N:N,'Control de pagos'!B:B,Descripción!$B378,'Control de pagos'!I:I,Descripción!$J$1,'Control de pagos'!I:I,Descripción!$K$1)),"")</f>
        <v/>
      </c>
      <c r="I378" s="55" t="str">
        <f t="shared" si="9"/>
        <v/>
      </c>
    </row>
    <row r="379" spans="7:9">
      <c r="G379" s="54" t="str">
        <f>IF(A379="Plan",SUMIF('Control de pagos'!B:B,Descripción!B379,'Control de pagos'!D:D),"")</f>
        <v/>
      </c>
      <c r="H379" s="54" t="str">
        <f>IF(G379&lt;&gt;"",IF($G$2="",SUMIFS('Control de pagos'!N:N,'Control de pagos'!B:B,Descripción!$B379,'Control de pagos'!I:I,Descripción!$I$1),SUMIFS('Control de pagos'!N:N,'Control de pagos'!B:B,Descripción!$B379,'Control de pagos'!I:I,Descripción!$J$1,'Control de pagos'!I:I,Descripción!$K$1)),"")</f>
        <v/>
      </c>
      <c r="I379" s="55" t="str">
        <f t="shared" si="9"/>
        <v/>
      </c>
    </row>
    <row r="380" spans="7:9">
      <c r="G380" s="54" t="str">
        <f>IF(A380="Plan",SUMIF('Control de pagos'!B:B,Descripción!B380,'Control de pagos'!D:D),"")</f>
        <v/>
      </c>
      <c r="H380" s="54" t="str">
        <f>IF(G380&lt;&gt;"",IF($G$2="",SUMIFS('Control de pagos'!N:N,'Control de pagos'!B:B,Descripción!$B380,'Control de pagos'!I:I,Descripción!$I$1),SUMIFS('Control de pagos'!N:N,'Control de pagos'!B:B,Descripción!$B380,'Control de pagos'!I:I,Descripción!$J$1,'Control de pagos'!I:I,Descripción!$K$1)),"")</f>
        <v/>
      </c>
      <c r="I380" s="55" t="str">
        <f t="shared" si="9"/>
        <v/>
      </c>
    </row>
    <row r="381" spans="7:9">
      <c r="G381" s="54" t="str">
        <f>IF(A381="Plan",SUMIF('Control de pagos'!B:B,Descripción!B381,'Control de pagos'!D:D),"")</f>
        <v/>
      </c>
      <c r="H381" s="54" t="str">
        <f>IF(G381&lt;&gt;"",IF($G$2="",SUMIFS('Control de pagos'!N:N,'Control de pagos'!B:B,Descripción!$B381,'Control de pagos'!I:I,Descripción!$I$1),SUMIFS('Control de pagos'!N:N,'Control de pagos'!B:B,Descripción!$B381,'Control de pagos'!I:I,Descripción!$J$1,'Control de pagos'!I:I,Descripción!$K$1)),"")</f>
        <v/>
      </c>
      <c r="I381" s="55" t="str">
        <f t="shared" si="9"/>
        <v/>
      </c>
    </row>
    <row r="382" spans="7:9">
      <c r="G382" s="54" t="str">
        <f>IF(A382="Plan",SUMIF('Control de pagos'!B:B,Descripción!B382,'Control de pagos'!D:D),"")</f>
        <v/>
      </c>
      <c r="H382" s="54" t="str">
        <f>IF(G382&lt;&gt;"",IF($G$2="",SUMIFS('Control de pagos'!N:N,'Control de pagos'!B:B,Descripción!$B382,'Control de pagos'!I:I,Descripción!$I$1),SUMIFS('Control de pagos'!N:N,'Control de pagos'!B:B,Descripción!$B382,'Control de pagos'!I:I,Descripción!$J$1,'Control de pagos'!I:I,Descripción!$K$1)),"")</f>
        <v/>
      </c>
      <c r="I382" s="55" t="str">
        <f t="shared" si="9"/>
        <v/>
      </c>
    </row>
    <row r="383" spans="7:9">
      <c r="G383" s="54" t="str">
        <f>IF(A383="Plan",SUMIF('Control de pagos'!B:B,Descripción!B383,'Control de pagos'!D:D),"")</f>
        <v/>
      </c>
      <c r="H383" s="54" t="str">
        <f>IF(G383&lt;&gt;"",IF($G$2="",SUMIFS('Control de pagos'!N:N,'Control de pagos'!B:B,Descripción!$B383,'Control de pagos'!I:I,Descripción!$I$1),SUMIFS('Control de pagos'!N:N,'Control de pagos'!B:B,Descripción!$B383,'Control de pagos'!I:I,Descripción!$J$1,'Control de pagos'!I:I,Descripción!$K$1)),"")</f>
        <v/>
      </c>
      <c r="I383" s="55" t="str">
        <f t="shared" si="9"/>
        <v/>
      </c>
    </row>
    <row r="384" spans="7:9">
      <c r="G384" s="54" t="str">
        <f>IF(A384="Plan",SUMIF('Control de pagos'!B:B,Descripción!B384,'Control de pagos'!D:D),"")</f>
        <v/>
      </c>
      <c r="H384" s="54" t="str">
        <f>IF(G384&lt;&gt;"",IF($G$2="",SUMIFS('Control de pagos'!N:N,'Control de pagos'!B:B,Descripción!$B384,'Control de pagos'!I:I,Descripción!$I$1),SUMIFS('Control de pagos'!N:N,'Control de pagos'!B:B,Descripción!$B384,'Control de pagos'!I:I,Descripción!$J$1,'Control de pagos'!I:I,Descripción!$K$1)),"")</f>
        <v/>
      </c>
      <c r="I384" s="55" t="str">
        <f t="shared" si="9"/>
        <v/>
      </c>
    </row>
    <row r="385" spans="7:9">
      <c r="G385" s="54" t="str">
        <f>IF(A385="Plan",SUMIF('Control de pagos'!B:B,Descripción!B385,'Control de pagos'!D:D),"")</f>
        <v/>
      </c>
      <c r="H385" s="54" t="str">
        <f>IF(G385&lt;&gt;"",IF($G$2="",SUMIFS('Control de pagos'!N:N,'Control de pagos'!B:B,Descripción!$B385,'Control de pagos'!I:I,Descripción!$I$1),SUMIFS('Control de pagos'!N:N,'Control de pagos'!B:B,Descripción!$B385,'Control de pagos'!I:I,Descripción!$J$1,'Control de pagos'!I:I,Descripción!$K$1)),"")</f>
        <v/>
      </c>
      <c r="I385" s="55" t="str">
        <f t="shared" si="9"/>
        <v/>
      </c>
    </row>
    <row r="386" spans="7:9">
      <c r="G386" s="54" t="str">
        <f>IF(A386="Plan",SUMIF('Control de pagos'!B:B,Descripción!B386,'Control de pagos'!D:D),"")</f>
        <v/>
      </c>
      <c r="H386" s="54" t="str">
        <f>IF(G386&lt;&gt;"",IF($G$2="",SUMIFS('Control de pagos'!N:N,'Control de pagos'!B:B,Descripción!$B386,'Control de pagos'!I:I,Descripción!$I$1),SUMIFS('Control de pagos'!N:N,'Control de pagos'!B:B,Descripción!$B386,'Control de pagos'!I:I,Descripción!$J$1,'Control de pagos'!I:I,Descripción!$K$1)),"")</f>
        <v/>
      </c>
      <c r="I386" s="55" t="str">
        <f t="shared" si="9"/>
        <v/>
      </c>
    </row>
    <row r="387" spans="7:9">
      <c r="G387" s="54" t="str">
        <f>IF(A387="Plan",SUMIF('Control de pagos'!B:B,Descripción!B387,'Control de pagos'!D:D),"")</f>
        <v/>
      </c>
      <c r="H387" s="54" t="str">
        <f>IF(G387&lt;&gt;"",IF($G$2="",SUMIFS('Control de pagos'!N:N,'Control de pagos'!B:B,Descripción!$B387,'Control de pagos'!I:I,Descripción!$I$1),SUMIFS('Control de pagos'!N:N,'Control de pagos'!B:B,Descripción!$B387,'Control de pagos'!I:I,Descripción!$J$1,'Control de pagos'!I:I,Descripción!$K$1)),"")</f>
        <v/>
      </c>
      <c r="I387" s="55" t="str">
        <f t="shared" si="9"/>
        <v/>
      </c>
    </row>
    <row r="388" spans="7:9">
      <c r="G388" s="54" t="str">
        <f>IF(A388="Plan",SUMIF('Control de pagos'!B:B,Descripción!B388,'Control de pagos'!D:D),"")</f>
        <v/>
      </c>
      <c r="H388" s="54" t="str">
        <f>IF(G388&lt;&gt;"",IF($G$2="",SUMIFS('Control de pagos'!N:N,'Control de pagos'!B:B,Descripción!$B388,'Control de pagos'!I:I,Descripción!$I$1),SUMIFS('Control de pagos'!N:N,'Control de pagos'!B:B,Descripción!$B388,'Control de pagos'!I:I,Descripción!$J$1,'Control de pagos'!I:I,Descripción!$K$1)),"")</f>
        <v/>
      </c>
      <c r="I388" s="55" t="str">
        <f t="shared" si="9"/>
        <v/>
      </c>
    </row>
    <row r="389" spans="7:9">
      <c r="G389" s="54" t="str">
        <f>IF(A389="Plan",SUMIF('Control de pagos'!B:B,Descripción!B389,'Control de pagos'!D:D),"")</f>
        <v/>
      </c>
      <c r="H389" s="54" t="str">
        <f>IF(G389&lt;&gt;"",IF($G$2="",SUMIFS('Control de pagos'!N:N,'Control de pagos'!B:B,Descripción!$B389,'Control de pagos'!I:I,Descripción!$I$1),SUMIFS('Control de pagos'!N:N,'Control de pagos'!B:B,Descripción!$B389,'Control de pagos'!I:I,Descripción!$J$1,'Control de pagos'!I:I,Descripción!$K$1)),"")</f>
        <v/>
      </c>
      <c r="I389" s="55" t="str">
        <f t="shared" si="9"/>
        <v/>
      </c>
    </row>
    <row r="390" spans="7:9">
      <c r="G390" s="54" t="str">
        <f>IF(A390="Plan",SUMIF('Control de pagos'!B:B,Descripción!B390,'Control de pagos'!D:D),"")</f>
        <v/>
      </c>
      <c r="H390" s="54" t="str">
        <f>IF(G390&lt;&gt;"",IF($G$2="",SUMIFS('Control de pagos'!N:N,'Control de pagos'!B:B,Descripción!$B390,'Control de pagos'!I:I,Descripción!$I$1),SUMIFS('Control de pagos'!N:N,'Control de pagos'!B:B,Descripción!$B390,'Control de pagos'!I:I,Descripción!$J$1,'Control de pagos'!I:I,Descripción!$K$1)),"")</f>
        <v/>
      </c>
      <c r="I390" s="55" t="str">
        <f t="shared" si="9"/>
        <v/>
      </c>
    </row>
    <row r="391" spans="7:9">
      <c r="G391" s="54" t="str">
        <f>IF(A391="Plan",SUMIF('Control de pagos'!B:B,Descripción!B391,'Control de pagos'!D:D),"")</f>
        <v/>
      </c>
      <c r="H391" s="54" t="str">
        <f>IF(G391&lt;&gt;"",IF($G$2="",SUMIFS('Control de pagos'!N:N,'Control de pagos'!B:B,Descripción!$B391,'Control de pagos'!I:I,Descripción!$I$1),SUMIFS('Control de pagos'!N:N,'Control de pagos'!B:B,Descripción!$B391,'Control de pagos'!I:I,Descripción!$J$1,'Control de pagos'!I:I,Descripción!$K$1)),"")</f>
        <v/>
      </c>
      <c r="I391" s="55" t="str">
        <f t="shared" si="9"/>
        <v/>
      </c>
    </row>
    <row r="392" spans="7:9">
      <c r="G392" s="54" t="str">
        <f>IF(A392="Plan",SUMIF('Control de pagos'!B:B,Descripción!B392,'Control de pagos'!D:D),"")</f>
        <v/>
      </c>
      <c r="H392" s="54" t="str">
        <f>IF(G392&lt;&gt;"",IF($G$2="",SUMIFS('Control de pagos'!N:N,'Control de pagos'!B:B,Descripción!$B392,'Control de pagos'!I:I,Descripción!$I$1),SUMIFS('Control de pagos'!N:N,'Control de pagos'!B:B,Descripción!$B392,'Control de pagos'!I:I,Descripción!$J$1,'Control de pagos'!I:I,Descripción!$K$1)),"")</f>
        <v/>
      </c>
      <c r="I392" s="55" t="str">
        <f t="shared" si="9"/>
        <v/>
      </c>
    </row>
    <row r="393" spans="7:9">
      <c r="G393" s="54" t="str">
        <f>IF(A393="Plan",SUMIF('Control de pagos'!B:B,Descripción!B393,'Control de pagos'!D:D),"")</f>
        <v/>
      </c>
      <c r="H393" s="54" t="str">
        <f>IF(G393&lt;&gt;"",IF($G$2="",SUMIFS('Control de pagos'!N:N,'Control de pagos'!B:B,Descripción!$B393,'Control de pagos'!I:I,Descripción!$I$1),SUMIFS('Control de pagos'!N:N,'Control de pagos'!B:B,Descripción!$B393,'Control de pagos'!I:I,Descripción!$J$1,'Control de pagos'!I:I,Descripción!$K$1)),"")</f>
        <v/>
      </c>
      <c r="I393" s="55" t="str">
        <f t="shared" si="9"/>
        <v/>
      </c>
    </row>
    <row r="394" spans="7:9">
      <c r="G394" s="54" t="str">
        <f>IF(A394="Plan",SUMIF('Control de pagos'!B:B,Descripción!B394,'Control de pagos'!D:D),"")</f>
        <v/>
      </c>
      <c r="H394" s="54" t="str">
        <f>IF(G394&lt;&gt;"",IF($G$2="",SUMIFS('Control de pagos'!N:N,'Control de pagos'!B:B,Descripción!$B394,'Control de pagos'!I:I,Descripción!$I$1),SUMIFS('Control de pagos'!N:N,'Control de pagos'!B:B,Descripción!$B394,'Control de pagos'!I:I,Descripción!$J$1,'Control de pagos'!I:I,Descripción!$K$1)),"")</f>
        <v/>
      </c>
      <c r="I394" s="55" t="str">
        <f t="shared" si="9"/>
        <v/>
      </c>
    </row>
    <row r="395" spans="7:9">
      <c r="G395" s="54" t="str">
        <f>IF(A395="Plan",SUMIF('Control de pagos'!B:B,Descripción!B395,'Control de pagos'!D:D),"")</f>
        <v/>
      </c>
      <c r="H395" s="54" t="str">
        <f>IF(G395&lt;&gt;"",IF($G$2="",SUMIFS('Control de pagos'!N:N,'Control de pagos'!B:B,Descripción!$B395,'Control de pagos'!I:I,Descripción!$I$1),SUMIFS('Control de pagos'!N:N,'Control de pagos'!B:B,Descripción!$B395,'Control de pagos'!I:I,Descripción!$J$1,'Control de pagos'!I:I,Descripción!$K$1)),"")</f>
        <v/>
      </c>
      <c r="I395" s="55" t="str">
        <f t="shared" si="9"/>
        <v/>
      </c>
    </row>
    <row r="396" spans="7:9">
      <c r="G396" s="54" t="str">
        <f>IF(A396="Plan",SUMIF('Control de pagos'!B:B,Descripción!B396,'Control de pagos'!D:D),"")</f>
        <v/>
      </c>
      <c r="H396" s="54" t="str">
        <f>IF(G396&lt;&gt;"",IF($G$2="",SUMIFS('Control de pagos'!N:N,'Control de pagos'!B:B,Descripción!$B396,'Control de pagos'!I:I,Descripción!$I$1),SUMIFS('Control de pagos'!N:N,'Control de pagos'!B:B,Descripción!$B396,'Control de pagos'!I:I,Descripción!$J$1,'Control de pagos'!I:I,Descripción!$K$1)),"")</f>
        <v/>
      </c>
      <c r="I396" s="55" t="str">
        <f t="shared" si="9"/>
        <v/>
      </c>
    </row>
    <row r="397" spans="7:9">
      <c r="G397" s="54" t="str">
        <f>IF(A397="Plan",SUMIF('Control de pagos'!B:B,Descripción!B397,'Control de pagos'!D:D),"")</f>
        <v/>
      </c>
      <c r="H397" s="54" t="str">
        <f>IF(G397&lt;&gt;"",IF($G$2="",SUMIFS('Control de pagos'!N:N,'Control de pagos'!B:B,Descripción!$B397,'Control de pagos'!I:I,Descripción!$I$1),SUMIFS('Control de pagos'!N:N,'Control de pagos'!B:B,Descripción!$B397,'Control de pagos'!I:I,Descripción!$J$1,'Control de pagos'!I:I,Descripción!$K$1)),"")</f>
        <v/>
      </c>
      <c r="I397" s="55" t="str">
        <f t="shared" si="9"/>
        <v/>
      </c>
    </row>
    <row r="398" spans="7:9">
      <c r="G398" s="54" t="str">
        <f>IF(A398="Plan",SUMIF('Control de pagos'!B:B,Descripción!B398,'Control de pagos'!D:D),"")</f>
        <v/>
      </c>
      <c r="H398" s="54" t="str">
        <f>IF(G398&lt;&gt;"",IF($G$2="",SUMIFS('Control de pagos'!N:N,'Control de pagos'!B:B,Descripción!$B398,'Control de pagos'!I:I,Descripción!$I$1),SUMIFS('Control de pagos'!N:N,'Control de pagos'!B:B,Descripción!$B398,'Control de pagos'!I:I,Descripción!$J$1,'Control de pagos'!I:I,Descripción!$K$1)),"")</f>
        <v/>
      </c>
      <c r="I398" s="55" t="str">
        <f t="shared" si="9"/>
        <v/>
      </c>
    </row>
    <row r="399" spans="7:9">
      <c r="G399" s="54" t="str">
        <f>IF(A399="Plan",SUMIF('Control de pagos'!B:B,Descripción!B399,'Control de pagos'!D:D),"")</f>
        <v/>
      </c>
      <c r="H399" s="54" t="str">
        <f>IF(G399&lt;&gt;"",IF($G$2="",SUMIFS('Control de pagos'!N:N,'Control de pagos'!B:B,Descripción!$B399,'Control de pagos'!I:I,Descripción!$I$1),SUMIFS('Control de pagos'!N:N,'Control de pagos'!B:B,Descripción!$B399,'Control de pagos'!I:I,Descripción!$J$1,'Control de pagos'!I:I,Descripción!$K$1)),"")</f>
        <v/>
      </c>
      <c r="I399" s="55" t="str">
        <f t="shared" si="9"/>
        <v/>
      </c>
    </row>
    <row r="400" spans="7:9">
      <c r="G400" s="54" t="str">
        <f>IF(A400="Plan",SUMIF('Control de pagos'!B:B,Descripción!B400,'Control de pagos'!D:D),"")</f>
        <v/>
      </c>
      <c r="H400" s="54" t="str">
        <f>IF(G400&lt;&gt;"",IF($G$2="",SUMIFS('Control de pagos'!N:N,'Control de pagos'!B:B,Descripción!$B400,'Control de pagos'!I:I,Descripción!$I$1),SUMIFS('Control de pagos'!N:N,'Control de pagos'!B:B,Descripción!$B400,'Control de pagos'!I:I,Descripción!$J$1,'Control de pagos'!I:I,Descripción!$K$1)),"")</f>
        <v/>
      </c>
      <c r="I400" s="55" t="str">
        <f t="shared" si="9"/>
        <v/>
      </c>
    </row>
    <row r="401" spans="7:9">
      <c r="G401" s="54" t="str">
        <f>IF(A401="Plan",SUMIF('Control de pagos'!B:B,Descripción!B401,'Control de pagos'!D:D),"")</f>
        <v/>
      </c>
      <c r="H401" s="54" t="str">
        <f>IF(G401&lt;&gt;"",IF($G$2="",SUMIFS('Control de pagos'!N:N,'Control de pagos'!B:B,Descripción!$B401,'Control de pagos'!I:I,Descripción!$I$1),SUMIFS('Control de pagos'!N:N,'Control de pagos'!B:B,Descripción!$B401,'Control de pagos'!I:I,Descripción!$J$1,'Control de pagos'!I:I,Descripción!$K$1)),"")</f>
        <v/>
      </c>
      <c r="I401" s="55" t="str">
        <f t="shared" si="9"/>
        <v/>
      </c>
    </row>
    <row r="402" spans="7:9">
      <c r="G402" s="54" t="str">
        <f>IF(A402="Plan",SUMIF('Control de pagos'!B:B,Descripción!B402,'Control de pagos'!D:D),"")</f>
        <v/>
      </c>
      <c r="H402" s="54" t="str">
        <f>IF(G402&lt;&gt;"",IF($G$2="",SUMIFS('Control de pagos'!N:N,'Control de pagos'!B:B,Descripción!$B402,'Control de pagos'!I:I,Descripción!$I$1),SUMIFS('Control de pagos'!N:N,'Control de pagos'!B:B,Descripción!$B402,'Control de pagos'!I:I,Descripción!$J$1,'Control de pagos'!I:I,Descripción!$K$1)),"")</f>
        <v/>
      </c>
      <c r="I402" s="55" t="str">
        <f t="shared" si="9"/>
        <v/>
      </c>
    </row>
    <row r="403" spans="7:9">
      <c r="G403" s="54" t="str">
        <f>IF(A403="Plan",SUMIF('Control de pagos'!B:B,Descripción!B403,'Control de pagos'!D:D),"")</f>
        <v/>
      </c>
      <c r="H403" s="54" t="str">
        <f>IF(G403&lt;&gt;"",IF($G$2="",SUMIFS('Control de pagos'!N:N,'Control de pagos'!B:B,Descripción!$B403,'Control de pagos'!I:I,Descripción!$I$1),SUMIFS('Control de pagos'!N:N,'Control de pagos'!B:B,Descripción!$B403,'Control de pagos'!I:I,Descripción!$J$1,'Control de pagos'!I:I,Descripción!$K$1)),"")</f>
        <v/>
      </c>
      <c r="I403" s="55" t="str">
        <f t="shared" si="9"/>
        <v/>
      </c>
    </row>
    <row r="404" spans="7:9">
      <c r="G404" s="54" t="str">
        <f>IF(A404="Plan",SUMIF('Control de pagos'!B:B,Descripción!B404,'Control de pagos'!D:D),"")</f>
        <v/>
      </c>
      <c r="H404" s="54" t="str">
        <f>IF(G404&lt;&gt;"",IF($G$2="",SUMIFS('Control de pagos'!N:N,'Control de pagos'!B:B,Descripción!$B404,'Control de pagos'!I:I,Descripción!$I$1),SUMIFS('Control de pagos'!N:N,'Control de pagos'!B:B,Descripción!$B404,'Control de pagos'!I:I,Descripción!$J$1,'Control de pagos'!I:I,Descripción!$K$1)),"")</f>
        <v/>
      </c>
      <c r="I404" s="55" t="str">
        <f t="shared" si="9"/>
        <v/>
      </c>
    </row>
    <row r="405" spans="7:9">
      <c r="G405" s="54" t="str">
        <f>IF(A405="Plan",SUMIF('Control de pagos'!B:B,Descripción!B405,'Control de pagos'!D:D),"")</f>
        <v/>
      </c>
      <c r="H405" s="54" t="str">
        <f>IF(G405&lt;&gt;"",IF($G$2="",SUMIFS('Control de pagos'!N:N,'Control de pagos'!B:B,Descripción!$B405,'Control de pagos'!I:I,Descripción!$I$1),SUMIFS('Control de pagos'!N:N,'Control de pagos'!B:B,Descripción!$B405,'Control de pagos'!I:I,Descripción!$J$1,'Control de pagos'!I:I,Descripción!$K$1)),"")</f>
        <v/>
      </c>
      <c r="I405" s="55" t="str">
        <f t="shared" ref="I405:I468" si="10">IF(G405="","",G405-H405)</f>
        <v/>
      </c>
    </row>
    <row r="406" spans="7:9">
      <c r="G406" s="54" t="str">
        <f>IF(A406="Plan",SUMIF('Control de pagos'!B:B,Descripción!B406,'Control de pagos'!D:D),"")</f>
        <v/>
      </c>
      <c r="H406" s="54" t="str">
        <f>IF(G406&lt;&gt;"",IF($G$2="",SUMIFS('Control de pagos'!N:N,'Control de pagos'!B:B,Descripción!$B406,'Control de pagos'!I:I,Descripción!$I$1),SUMIFS('Control de pagos'!N:N,'Control de pagos'!B:B,Descripción!$B406,'Control de pagos'!I:I,Descripción!$J$1,'Control de pagos'!I:I,Descripción!$K$1)),"")</f>
        <v/>
      </c>
      <c r="I406" s="55" t="str">
        <f t="shared" si="10"/>
        <v/>
      </c>
    </row>
    <row r="407" spans="7:9">
      <c r="G407" s="54" t="str">
        <f>IF(A407="Plan",SUMIF('Control de pagos'!B:B,Descripción!B407,'Control de pagos'!D:D),"")</f>
        <v/>
      </c>
      <c r="H407" s="54" t="str">
        <f>IF(G407&lt;&gt;"",IF($G$2="",SUMIFS('Control de pagos'!N:N,'Control de pagos'!B:B,Descripción!$B407,'Control de pagos'!I:I,Descripción!$I$1),SUMIFS('Control de pagos'!N:N,'Control de pagos'!B:B,Descripción!$B407,'Control de pagos'!I:I,Descripción!$J$1,'Control de pagos'!I:I,Descripción!$K$1)),"")</f>
        <v/>
      </c>
      <c r="I407" s="55" t="str">
        <f t="shared" si="10"/>
        <v/>
      </c>
    </row>
    <row r="408" spans="7:9">
      <c r="G408" s="54" t="str">
        <f>IF(A408="Plan",SUMIF('Control de pagos'!B:B,Descripción!B408,'Control de pagos'!D:D),"")</f>
        <v/>
      </c>
      <c r="H408" s="54" t="str">
        <f>IF(G408&lt;&gt;"",IF($G$2="",SUMIFS('Control de pagos'!N:N,'Control de pagos'!B:B,Descripción!$B408,'Control de pagos'!I:I,Descripción!$I$1),SUMIFS('Control de pagos'!N:N,'Control de pagos'!B:B,Descripción!$B408,'Control de pagos'!I:I,Descripción!$J$1,'Control de pagos'!I:I,Descripción!$K$1)),"")</f>
        <v/>
      </c>
      <c r="I408" s="55" t="str">
        <f t="shared" si="10"/>
        <v/>
      </c>
    </row>
    <row r="409" spans="7:9">
      <c r="G409" s="54" t="str">
        <f>IF(A409="Plan",SUMIF('Control de pagos'!B:B,Descripción!B409,'Control de pagos'!D:D),"")</f>
        <v/>
      </c>
      <c r="H409" s="54" t="str">
        <f>IF(G409&lt;&gt;"",IF($G$2="",SUMIFS('Control de pagos'!N:N,'Control de pagos'!B:B,Descripción!$B409,'Control de pagos'!I:I,Descripción!$I$1),SUMIFS('Control de pagos'!N:N,'Control de pagos'!B:B,Descripción!$B409,'Control de pagos'!I:I,Descripción!$J$1,'Control de pagos'!I:I,Descripción!$K$1)),"")</f>
        <v/>
      </c>
      <c r="I409" s="55" t="str">
        <f t="shared" si="10"/>
        <v/>
      </c>
    </row>
    <row r="410" spans="7:9">
      <c r="G410" s="54" t="str">
        <f>IF(A410="Plan",SUMIF('Control de pagos'!B:B,Descripción!B410,'Control de pagos'!D:D),"")</f>
        <v/>
      </c>
      <c r="H410" s="54" t="str">
        <f>IF(G410&lt;&gt;"",IF($G$2="",SUMIFS('Control de pagos'!N:N,'Control de pagos'!B:B,Descripción!$B410,'Control de pagos'!I:I,Descripción!$I$1),SUMIFS('Control de pagos'!N:N,'Control de pagos'!B:B,Descripción!$B410,'Control de pagos'!I:I,Descripción!$J$1,'Control de pagos'!I:I,Descripción!$K$1)),"")</f>
        <v/>
      </c>
      <c r="I410" s="55" t="str">
        <f t="shared" si="10"/>
        <v/>
      </c>
    </row>
    <row r="411" spans="7:9">
      <c r="G411" s="54" t="str">
        <f>IF(A411="Plan",SUMIF('Control de pagos'!B:B,Descripción!B411,'Control de pagos'!D:D),"")</f>
        <v/>
      </c>
      <c r="H411" s="54" t="str">
        <f>IF(G411&lt;&gt;"",IF($G$2="",SUMIFS('Control de pagos'!N:N,'Control de pagos'!B:B,Descripción!$B411,'Control de pagos'!I:I,Descripción!$I$1),SUMIFS('Control de pagos'!N:N,'Control de pagos'!B:B,Descripción!$B411,'Control de pagos'!I:I,Descripción!$J$1,'Control de pagos'!I:I,Descripción!$K$1)),"")</f>
        <v/>
      </c>
      <c r="I411" s="55" t="str">
        <f t="shared" si="10"/>
        <v/>
      </c>
    </row>
    <row r="412" spans="7:9">
      <c r="G412" s="54" t="str">
        <f>IF(A412="Plan",SUMIF('Control de pagos'!B:B,Descripción!B412,'Control de pagos'!D:D),"")</f>
        <v/>
      </c>
      <c r="H412" s="54" t="str">
        <f>IF(G412&lt;&gt;"",IF($G$2="",SUMIFS('Control de pagos'!N:N,'Control de pagos'!B:B,Descripción!$B412,'Control de pagos'!I:I,Descripción!$I$1),SUMIFS('Control de pagos'!N:N,'Control de pagos'!B:B,Descripción!$B412,'Control de pagos'!I:I,Descripción!$J$1,'Control de pagos'!I:I,Descripción!$K$1)),"")</f>
        <v/>
      </c>
      <c r="I412" s="55" t="str">
        <f t="shared" si="10"/>
        <v/>
      </c>
    </row>
    <row r="413" spans="7:9">
      <c r="G413" s="54" t="str">
        <f>IF(A413="Plan",SUMIF('Control de pagos'!B:B,Descripción!B413,'Control de pagos'!D:D),"")</f>
        <v/>
      </c>
      <c r="H413" s="54" t="str">
        <f>IF(G413&lt;&gt;"",IF($G$2="",SUMIFS('Control de pagos'!N:N,'Control de pagos'!B:B,Descripción!$B413,'Control de pagos'!I:I,Descripción!$I$1),SUMIFS('Control de pagos'!N:N,'Control de pagos'!B:B,Descripción!$B413,'Control de pagos'!I:I,Descripción!$J$1,'Control de pagos'!I:I,Descripción!$K$1)),"")</f>
        <v/>
      </c>
      <c r="I413" s="55" t="str">
        <f t="shared" si="10"/>
        <v/>
      </c>
    </row>
    <row r="414" spans="7:9">
      <c r="G414" s="54" t="str">
        <f>IF(A414="Plan",SUMIF('Control de pagos'!B:B,Descripción!B414,'Control de pagos'!D:D),"")</f>
        <v/>
      </c>
      <c r="H414" s="54" t="str">
        <f>IF(G414&lt;&gt;"",IF($G$2="",SUMIFS('Control de pagos'!N:N,'Control de pagos'!B:B,Descripción!$B414,'Control de pagos'!I:I,Descripción!$I$1),SUMIFS('Control de pagos'!N:N,'Control de pagos'!B:B,Descripción!$B414,'Control de pagos'!I:I,Descripción!$J$1,'Control de pagos'!I:I,Descripción!$K$1)),"")</f>
        <v/>
      </c>
      <c r="I414" s="55" t="str">
        <f t="shared" si="10"/>
        <v/>
      </c>
    </row>
    <row r="415" spans="7:9">
      <c r="G415" s="54" t="str">
        <f>IF(A415="Plan",SUMIF('Control de pagos'!B:B,Descripción!B415,'Control de pagos'!D:D),"")</f>
        <v/>
      </c>
      <c r="H415" s="54" t="str">
        <f>IF(G415&lt;&gt;"",IF($G$2="",SUMIFS('Control de pagos'!N:N,'Control de pagos'!B:B,Descripción!$B415,'Control de pagos'!I:I,Descripción!$I$1),SUMIFS('Control de pagos'!N:N,'Control de pagos'!B:B,Descripción!$B415,'Control de pagos'!I:I,Descripción!$J$1,'Control de pagos'!I:I,Descripción!$K$1)),"")</f>
        <v/>
      </c>
      <c r="I415" s="55" t="str">
        <f t="shared" si="10"/>
        <v/>
      </c>
    </row>
    <row r="416" spans="7:9">
      <c r="G416" s="54" t="str">
        <f>IF(A416="Plan",SUMIF('Control de pagos'!B:B,Descripción!B416,'Control de pagos'!D:D),"")</f>
        <v/>
      </c>
      <c r="H416" s="54" t="str">
        <f>IF(G416&lt;&gt;"",IF($G$2="",SUMIFS('Control de pagos'!N:N,'Control de pagos'!B:B,Descripción!$B416,'Control de pagos'!I:I,Descripción!$I$1),SUMIFS('Control de pagos'!N:N,'Control de pagos'!B:B,Descripción!$B416,'Control de pagos'!I:I,Descripción!$J$1,'Control de pagos'!I:I,Descripción!$K$1)),"")</f>
        <v/>
      </c>
      <c r="I416" s="55" t="str">
        <f t="shared" si="10"/>
        <v/>
      </c>
    </row>
    <row r="417" spans="7:9">
      <c r="G417" s="54" t="str">
        <f>IF(A417="Plan",SUMIF('Control de pagos'!B:B,Descripción!B417,'Control de pagos'!D:D),"")</f>
        <v/>
      </c>
      <c r="H417" s="54" t="str">
        <f>IF(G417&lt;&gt;"",IF($G$2="",SUMIFS('Control de pagos'!N:N,'Control de pagos'!B:B,Descripción!$B417,'Control de pagos'!I:I,Descripción!$I$1),SUMIFS('Control de pagos'!N:N,'Control de pagos'!B:B,Descripción!$B417,'Control de pagos'!I:I,Descripción!$J$1,'Control de pagos'!I:I,Descripción!$K$1)),"")</f>
        <v/>
      </c>
      <c r="I417" s="55" t="str">
        <f t="shared" si="10"/>
        <v/>
      </c>
    </row>
    <row r="418" spans="7:9">
      <c r="G418" s="54" t="str">
        <f>IF(A418="Plan",SUMIF('Control de pagos'!B:B,Descripción!B418,'Control de pagos'!D:D),"")</f>
        <v/>
      </c>
      <c r="H418" s="54" t="str">
        <f>IF(G418&lt;&gt;"",IF($G$2="",SUMIFS('Control de pagos'!N:N,'Control de pagos'!B:B,Descripción!$B418,'Control de pagos'!I:I,Descripción!$I$1),SUMIFS('Control de pagos'!N:N,'Control de pagos'!B:B,Descripción!$B418,'Control de pagos'!I:I,Descripción!$J$1,'Control de pagos'!I:I,Descripción!$K$1)),"")</f>
        <v/>
      </c>
      <c r="I418" s="55" t="str">
        <f t="shared" si="10"/>
        <v/>
      </c>
    </row>
    <row r="419" spans="7:9">
      <c r="G419" s="54" t="str">
        <f>IF(A419="Plan",SUMIF('Control de pagos'!B:B,Descripción!B419,'Control de pagos'!D:D),"")</f>
        <v/>
      </c>
      <c r="H419" s="54" t="str">
        <f>IF(G419&lt;&gt;"",IF($G$2="",SUMIFS('Control de pagos'!N:N,'Control de pagos'!B:B,Descripción!$B419,'Control de pagos'!I:I,Descripción!$I$1),SUMIFS('Control de pagos'!N:N,'Control de pagos'!B:B,Descripción!$B419,'Control de pagos'!I:I,Descripción!$J$1,'Control de pagos'!I:I,Descripción!$K$1)),"")</f>
        <v/>
      </c>
      <c r="I419" s="55" t="str">
        <f t="shared" si="10"/>
        <v/>
      </c>
    </row>
    <row r="420" spans="7:9">
      <c r="G420" s="54" t="str">
        <f>IF(A420="Plan",SUMIF('Control de pagos'!B:B,Descripción!B420,'Control de pagos'!D:D),"")</f>
        <v/>
      </c>
      <c r="H420" s="54" t="str">
        <f>IF(G420&lt;&gt;"",IF($G$2="",SUMIFS('Control de pagos'!N:N,'Control de pagos'!B:B,Descripción!$B420,'Control de pagos'!I:I,Descripción!$I$1),SUMIFS('Control de pagos'!N:N,'Control de pagos'!B:B,Descripción!$B420,'Control de pagos'!I:I,Descripción!$J$1,'Control de pagos'!I:I,Descripción!$K$1)),"")</f>
        <v/>
      </c>
      <c r="I420" s="55" t="str">
        <f t="shared" si="10"/>
        <v/>
      </c>
    </row>
    <row r="421" spans="7:9">
      <c r="G421" s="54" t="str">
        <f>IF(A421="Plan",SUMIF('Control de pagos'!B:B,Descripción!B421,'Control de pagos'!D:D),"")</f>
        <v/>
      </c>
      <c r="H421" s="54" t="str">
        <f>IF(G421&lt;&gt;"",IF($G$2="",SUMIFS('Control de pagos'!N:N,'Control de pagos'!B:B,Descripción!$B421,'Control de pagos'!I:I,Descripción!$I$1),SUMIFS('Control de pagos'!N:N,'Control de pagos'!B:B,Descripción!$B421,'Control de pagos'!I:I,Descripción!$J$1,'Control de pagos'!I:I,Descripción!$K$1)),"")</f>
        <v/>
      </c>
      <c r="I421" s="55" t="str">
        <f t="shared" si="10"/>
        <v/>
      </c>
    </row>
    <row r="422" spans="7:9">
      <c r="G422" s="54" t="str">
        <f>IF(A422="Plan",SUMIF('Control de pagos'!B:B,Descripción!B422,'Control de pagos'!D:D),"")</f>
        <v/>
      </c>
      <c r="H422" s="54" t="str">
        <f>IF(G422&lt;&gt;"",IF($G$2="",SUMIFS('Control de pagos'!N:N,'Control de pagos'!B:B,Descripción!$B422,'Control de pagos'!I:I,Descripción!$I$1),SUMIFS('Control de pagos'!N:N,'Control de pagos'!B:B,Descripción!$B422,'Control de pagos'!I:I,Descripción!$J$1,'Control de pagos'!I:I,Descripción!$K$1)),"")</f>
        <v/>
      </c>
      <c r="I422" s="55" t="str">
        <f t="shared" si="10"/>
        <v/>
      </c>
    </row>
    <row r="423" spans="7:9">
      <c r="G423" s="54" t="str">
        <f>IF(A423="Plan",SUMIF('Control de pagos'!B:B,Descripción!B423,'Control de pagos'!D:D),"")</f>
        <v/>
      </c>
      <c r="H423" s="54" t="str">
        <f>IF(G423&lt;&gt;"",IF($G$2="",SUMIFS('Control de pagos'!N:N,'Control de pagos'!B:B,Descripción!$B423,'Control de pagos'!I:I,Descripción!$I$1),SUMIFS('Control de pagos'!N:N,'Control de pagos'!B:B,Descripción!$B423,'Control de pagos'!I:I,Descripción!$J$1,'Control de pagos'!I:I,Descripción!$K$1)),"")</f>
        <v/>
      </c>
      <c r="I423" s="55" t="str">
        <f t="shared" si="10"/>
        <v/>
      </c>
    </row>
    <row r="424" spans="7:9">
      <c r="G424" s="54" t="str">
        <f>IF(A424="Plan",SUMIF('Control de pagos'!B:B,Descripción!B424,'Control de pagos'!D:D),"")</f>
        <v/>
      </c>
      <c r="H424" s="54" t="str">
        <f>IF(G424&lt;&gt;"",IF($G$2="",SUMIFS('Control de pagos'!N:N,'Control de pagos'!B:B,Descripción!$B424,'Control de pagos'!I:I,Descripción!$I$1),SUMIFS('Control de pagos'!N:N,'Control de pagos'!B:B,Descripción!$B424,'Control de pagos'!I:I,Descripción!$J$1,'Control de pagos'!I:I,Descripción!$K$1)),"")</f>
        <v/>
      </c>
      <c r="I424" s="55" t="str">
        <f t="shared" si="10"/>
        <v/>
      </c>
    </row>
    <row r="425" spans="7:9">
      <c r="G425" s="54" t="str">
        <f>IF(A425="Plan",SUMIF('Control de pagos'!B:B,Descripción!B425,'Control de pagos'!D:D),"")</f>
        <v/>
      </c>
      <c r="H425" s="54" t="str">
        <f>IF(G425&lt;&gt;"",IF($G$2="",SUMIFS('Control de pagos'!N:N,'Control de pagos'!B:B,Descripción!$B425,'Control de pagos'!I:I,Descripción!$I$1),SUMIFS('Control de pagos'!N:N,'Control de pagos'!B:B,Descripción!$B425,'Control de pagos'!I:I,Descripción!$J$1,'Control de pagos'!I:I,Descripción!$K$1)),"")</f>
        <v/>
      </c>
      <c r="I425" s="55" t="str">
        <f t="shared" si="10"/>
        <v/>
      </c>
    </row>
    <row r="426" spans="7:9">
      <c r="G426" s="54" t="str">
        <f>IF(A426="Plan",SUMIF('Control de pagos'!B:B,Descripción!B426,'Control de pagos'!D:D),"")</f>
        <v/>
      </c>
      <c r="H426" s="54" t="str">
        <f>IF(G426&lt;&gt;"",IF($G$2="",SUMIFS('Control de pagos'!N:N,'Control de pagos'!B:B,Descripción!$B426,'Control de pagos'!I:I,Descripción!$I$1),SUMIFS('Control de pagos'!N:N,'Control de pagos'!B:B,Descripción!$B426,'Control de pagos'!I:I,Descripción!$J$1,'Control de pagos'!I:I,Descripción!$K$1)),"")</f>
        <v/>
      </c>
      <c r="I426" s="55" t="str">
        <f t="shared" si="10"/>
        <v/>
      </c>
    </row>
    <row r="427" spans="7:9">
      <c r="G427" s="54" t="str">
        <f>IF(A427="Plan",SUMIF('Control de pagos'!B:B,Descripción!B427,'Control de pagos'!D:D),"")</f>
        <v/>
      </c>
      <c r="H427" s="54" t="str">
        <f>IF(G427&lt;&gt;"",IF($G$2="",SUMIFS('Control de pagos'!N:N,'Control de pagos'!B:B,Descripción!$B427,'Control de pagos'!I:I,Descripción!$I$1),SUMIFS('Control de pagos'!N:N,'Control de pagos'!B:B,Descripción!$B427,'Control de pagos'!I:I,Descripción!$J$1,'Control de pagos'!I:I,Descripción!$K$1)),"")</f>
        <v/>
      </c>
      <c r="I427" s="55" t="str">
        <f t="shared" si="10"/>
        <v/>
      </c>
    </row>
    <row r="428" spans="7:9">
      <c r="G428" s="54" t="str">
        <f>IF(A428="Plan",SUMIF('Control de pagos'!B:B,Descripción!B428,'Control de pagos'!D:D),"")</f>
        <v/>
      </c>
      <c r="H428" s="54" t="str">
        <f>IF(G428&lt;&gt;"",IF($G$2="",SUMIFS('Control de pagos'!N:N,'Control de pagos'!B:B,Descripción!$B428,'Control de pagos'!I:I,Descripción!$I$1),SUMIFS('Control de pagos'!N:N,'Control de pagos'!B:B,Descripción!$B428,'Control de pagos'!I:I,Descripción!$J$1,'Control de pagos'!I:I,Descripción!$K$1)),"")</f>
        <v/>
      </c>
      <c r="I428" s="55" t="str">
        <f t="shared" si="10"/>
        <v/>
      </c>
    </row>
    <row r="429" spans="7:9">
      <c r="G429" s="54" t="str">
        <f>IF(A429="Plan",SUMIF('Control de pagos'!B:B,Descripción!B429,'Control de pagos'!D:D),"")</f>
        <v/>
      </c>
      <c r="H429" s="54" t="str">
        <f>IF(G429&lt;&gt;"",IF($G$2="",SUMIFS('Control de pagos'!N:N,'Control de pagos'!B:B,Descripción!$B429,'Control de pagos'!I:I,Descripción!$I$1),SUMIFS('Control de pagos'!N:N,'Control de pagos'!B:B,Descripción!$B429,'Control de pagos'!I:I,Descripción!$J$1,'Control de pagos'!I:I,Descripción!$K$1)),"")</f>
        <v/>
      </c>
      <c r="I429" s="55" t="str">
        <f t="shared" si="10"/>
        <v/>
      </c>
    </row>
    <row r="430" spans="7:9">
      <c r="G430" s="54" t="str">
        <f>IF(A430="Plan",SUMIF('Control de pagos'!B:B,Descripción!B430,'Control de pagos'!D:D),"")</f>
        <v/>
      </c>
      <c r="H430" s="54" t="str">
        <f>IF(G430&lt;&gt;"",IF($G$2="",SUMIFS('Control de pagos'!N:N,'Control de pagos'!B:B,Descripción!$B430,'Control de pagos'!I:I,Descripción!$I$1),SUMIFS('Control de pagos'!N:N,'Control de pagos'!B:B,Descripción!$B430,'Control de pagos'!I:I,Descripción!$J$1,'Control de pagos'!I:I,Descripción!$K$1)),"")</f>
        <v/>
      </c>
      <c r="I430" s="55" t="str">
        <f t="shared" si="10"/>
        <v/>
      </c>
    </row>
    <row r="431" spans="7:9">
      <c r="G431" s="54" t="str">
        <f>IF(A431="Plan",SUMIF('Control de pagos'!B:B,Descripción!B431,'Control de pagos'!D:D),"")</f>
        <v/>
      </c>
      <c r="H431" s="54" t="str">
        <f>IF(G431&lt;&gt;"",IF($G$2="",SUMIFS('Control de pagos'!N:N,'Control de pagos'!B:B,Descripción!$B431,'Control de pagos'!I:I,Descripción!$I$1),SUMIFS('Control de pagos'!N:N,'Control de pagos'!B:B,Descripción!$B431,'Control de pagos'!I:I,Descripción!$J$1,'Control de pagos'!I:I,Descripción!$K$1)),"")</f>
        <v/>
      </c>
      <c r="I431" s="55" t="str">
        <f t="shared" si="10"/>
        <v/>
      </c>
    </row>
    <row r="432" spans="7:9">
      <c r="G432" s="54" t="str">
        <f>IF(A432="Plan",SUMIF('Control de pagos'!B:B,Descripción!B432,'Control de pagos'!D:D),"")</f>
        <v/>
      </c>
      <c r="H432" s="54" t="str">
        <f>IF(G432&lt;&gt;"",IF($G$2="",SUMIFS('Control de pagos'!N:N,'Control de pagos'!B:B,Descripción!$B432,'Control de pagos'!I:I,Descripción!$I$1),SUMIFS('Control de pagos'!N:N,'Control de pagos'!B:B,Descripción!$B432,'Control de pagos'!I:I,Descripción!$J$1,'Control de pagos'!I:I,Descripción!$K$1)),"")</f>
        <v/>
      </c>
      <c r="I432" s="55" t="str">
        <f t="shared" si="10"/>
        <v/>
      </c>
    </row>
    <row r="433" spans="7:9">
      <c r="G433" s="54" t="str">
        <f>IF(A433="Plan",SUMIF('Control de pagos'!B:B,Descripción!B433,'Control de pagos'!D:D),"")</f>
        <v/>
      </c>
      <c r="H433" s="54" t="str">
        <f>IF(G433&lt;&gt;"",IF($G$2="",SUMIFS('Control de pagos'!N:N,'Control de pagos'!B:B,Descripción!$B433,'Control de pagos'!I:I,Descripción!$I$1),SUMIFS('Control de pagos'!N:N,'Control de pagos'!B:B,Descripción!$B433,'Control de pagos'!I:I,Descripción!$J$1,'Control de pagos'!I:I,Descripción!$K$1)),"")</f>
        <v/>
      </c>
      <c r="I433" s="55" t="str">
        <f t="shared" si="10"/>
        <v/>
      </c>
    </row>
    <row r="434" spans="7:9">
      <c r="G434" s="54" t="str">
        <f>IF(A434="Plan",SUMIF('Control de pagos'!B:B,Descripción!B434,'Control de pagos'!D:D),"")</f>
        <v/>
      </c>
      <c r="H434" s="54" t="str">
        <f>IF(G434&lt;&gt;"",IF($G$2="",SUMIFS('Control de pagos'!N:N,'Control de pagos'!B:B,Descripción!$B434,'Control de pagos'!I:I,Descripción!$I$1),SUMIFS('Control de pagos'!N:N,'Control de pagos'!B:B,Descripción!$B434,'Control de pagos'!I:I,Descripción!$J$1,'Control de pagos'!I:I,Descripción!$K$1)),"")</f>
        <v/>
      </c>
      <c r="I434" s="55" t="str">
        <f t="shared" si="10"/>
        <v/>
      </c>
    </row>
    <row r="435" spans="7:9">
      <c r="G435" s="54" t="str">
        <f>IF(A435="Plan",SUMIF('Control de pagos'!B:B,Descripción!B435,'Control de pagos'!D:D),"")</f>
        <v/>
      </c>
      <c r="H435" s="54" t="str">
        <f>IF(G435&lt;&gt;"",IF($G$2="",SUMIFS('Control de pagos'!N:N,'Control de pagos'!B:B,Descripción!$B435,'Control de pagos'!I:I,Descripción!$I$1),SUMIFS('Control de pagos'!N:N,'Control de pagos'!B:B,Descripción!$B435,'Control de pagos'!I:I,Descripción!$J$1,'Control de pagos'!I:I,Descripción!$K$1)),"")</f>
        <v/>
      </c>
      <c r="I435" s="55" t="str">
        <f t="shared" si="10"/>
        <v/>
      </c>
    </row>
    <row r="436" spans="7:9">
      <c r="G436" s="54" t="str">
        <f>IF(A436="Plan",SUMIF('Control de pagos'!B:B,Descripción!B436,'Control de pagos'!D:D),"")</f>
        <v/>
      </c>
      <c r="H436" s="54" t="str">
        <f>IF(G436&lt;&gt;"",IF($G$2="",SUMIFS('Control de pagos'!N:N,'Control de pagos'!B:B,Descripción!$B436,'Control de pagos'!I:I,Descripción!$I$1),SUMIFS('Control de pagos'!N:N,'Control de pagos'!B:B,Descripción!$B436,'Control de pagos'!I:I,Descripción!$J$1,'Control de pagos'!I:I,Descripción!$K$1)),"")</f>
        <v/>
      </c>
      <c r="I436" s="55" t="str">
        <f t="shared" si="10"/>
        <v/>
      </c>
    </row>
    <row r="437" spans="7:9">
      <c r="G437" s="54" t="str">
        <f>IF(A437="Plan",SUMIF('Control de pagos'!B:B,Descripción!B437,'Control de pagos'!D:D),"")</f>
        <v/>
      </c>
      <c r="H437" s="54" t="str">
        <f>IF(G437&lt;&gt;"",IF($G$2="",SUMIFS('Control de pagos'!N:N,'Control de pagos'!B:B,Descripción!$B437,'Control de pagos'!I:I,Descripción!$I$1),SUMIFS('Control de pagos'!N:N,'Control de pagos'!B:B,Descripción!$B437,'Control de pagos'!I:I,Descripción!$J$1,'Control de pagos'!I:I,Descripción!$K$1)),"")</f>
        <v/>
      </c>
      <c r="I437" s="55" t="str">
        <f t="shared" si="10"/>
        <v/>
      </c>
    </row>
    <row r="438" spans="7:9">
      <c r="G438" s="54" t="str">
        <f>IF(A438="Plan",SUMIF('Control de pagos'!B:B,Descripción!B438,'Control de pagos'!D:D),"")</f>
        <v/>
      </c>
      <c r="H438" s="54" t="str">
        <f>IF(G438&lt;&gt;"",IF($G$2="",SUMIFS('Control de pagos'!N:N,'Control de pagos'!B:B,Descripción!$B438,'Control de pagos'!I:I,Descripción!$I$1),SUMIFS('Control de pagos'!N:N,'Control de pagos'!B:B,Descripción!$B438,'Control de pagos'!I:I,Descripción!$J$1,'Control de pagos'!I:I,Descripción!$K$1)),"")</f>
        <v/>
      </c>
      <c r="I438" s="55" t="str">
        <f t="shared" si="10"/>
        <v/>
      </c>
    </row>
    <row r="439" spans="7:9">
      <c r="G439" s="54" t="str">
        <f>IF(A439="Plan",SUMIF('Control de pagos'!B:B,Descripción!B439,'Control de pagos'!D:D),"")</f>
        <v/>
      </c>
      <c r="H439" s="54" t="str">
        <f>IF(G439&lt;&gt;"",IF($G$2="",SUMIFS('Control de pagos'!N:N,'Control de pagos'!B:B,Descripción!$B439,'Control de pagos'!I:I,Descripción!$I$1),SUMIFS('Control de pagos'!N:N,'Control de pagos'!B:B,Descripción!$B439,'Control de pagos'!I:I,Descripción!$J$1,'Control de pagos'!I:I,Descripción!$K$1)),"")</f>
        <v/>
      </c>
      <c r="I439" s="55" t="str">
        <f t="shared" si="10"/>
        <v/>
      </c>
    </row>
    <row r="440" spans="7:9">
      <c r="G440" s="54" t="str">
        <f>IF(A440="Plan",SUMIF('Control de pagos'!B:B,Descripción!B440,'Control de pagos'!D:D),"")</f>
        <v/>
      </c>
      <c r="H440" s="54" t="str">
        <f>IF(G440&lt;&gt;"",IF($G$2="",SUMIFS('Control de pagos'!N:N,'Control de pagos'!B:B,Descripción!$B440,'Control de pagos'!I:I,Descripción!$I$1),SUMIFS('Control de pagos'!N:N,'Control de pagos'!B:B,Descripción!$B440,'Control de pagos'!I:I,Descripción!$J$1,'Control de pagos'!I:I,Descripción!$K$1)),"")</f>
        <v/>
      </c>
      <c r="I440" s="55" t="str">
        <f t="shared" si="10"/>
        <v/>
      </c>
    </row>
    <row r="441" spans="7:9">
      <c r="G441" s="54" t="str">
        <f>IF(A441="Plan",SUMIF('Control de pagos'!B:B,Descripción!B441,'Control de pagos'!D:D),"")</f>
        <v/>
      </c>
      <c r="H441" s="54" t="str">
        <f>IF(G441&lt;&gt;"",IF($G$2="",SUMIFS('Control de pagos'!N:N,'Control de pagos'!B:B,Descripción!$B441,'Control de pagos'!I:I,Descripción!$I$1),SUMIFS('Control de pagos'!N:N,'Control de pagos'!B:B,Descripción!$B441,'Control de pagos'!I:I,Descripción!$J$1,'Control de pagos'!I:I,Descripción!$K$1)),"")</f>
        <v/>
      </c>
      <c r="I441" s="55" t="str">
        <f t="shared" si="10"/>
        <v/>
      </c>
    </row>
    <row r="442" spans="7:9">
      <c r="G442" s="54" t="str">
        <f>IF(A442="Plan",SUMIF('Control de pagos'!B:B,Descripción!B442,'Control de pagos'!D:D),"")</f>
        <v/>
      </c>
      <c r="H442" s="54" t="str">
        <f>IF(G442&lt;&gt;"",IF($G$2="",SUMIFS('Control de pagos'!N:N,'Control de pagos'!B:B,Descripción!$B442,'Control de pagos'!I:I,Descripción!$I$1),SUMIFS('Control de pagos'!N:N,'Control de pagos'!B:B,Descripción!$B442,'Control de pagos'!I:I,Descripción!$J$1,'Control de pagos'!I:I,Descripción!$K$1)),"")</f>
        <v/>
      </c>
      <c r="I442" s="55" t="str">
        <f t="shared" si="10"/>
        <v/>
      </c>
    </row>
    <row r="443" spans="7:9">
      <c r="G443" s="54" t="str">
        <f>IF(A443="Plan",SUMIF('Control de pagos'!B:B,Descripción!B443,'Control de pagos'!D:D),"")</f>
        <v/>
      </c>
      <c r="H443" s="54" t="str">
        <f>IF(G443&lt;&gt;"",IF($G$2="",SUMIFS('Control de pagos'!N:N,'Control de pagos'!B:B,Descripción!$B443,'Control de pagos'!I:I,Descripción!$I$1),SUMIFS('Control de pagos'!N:N,'Control de pagos'!B:B,Descripción!$B443,'Control de pagos'!I:I,Descripción!$J$1,'Control de pagos'!I:I,Descripción!$K$1)),"")</f>
        <v/>
      </c>
      <c r="I443" s="55" t="str">
        <f t="shared" si="10"/>
        <v/>
      </c>
    </row>
    <row r="444" spans="7:9">
      <c r="G444" s="54" t="str">
        <f>IF(A444="Plan",SUMIF('Control de pagos'!B:B,Descripción!B444,'Control de pagos'!D:D),"")</f>
        <v/>
      </c>
      <c r="H444" s="54" t="str">
        <f>IF(G444&lt;&gt;"",IF($G$2="",SUMIFS('Control de pagos'!N:N,'Control de pagos'!B:B,Descripción!$B444,'Control de pagos'!I:I,Descripción!$I$1),SUMIFS('Control de pagos'!N:N,'Control de pagos'!B:B,Descripción!$B444,'Control de pagos'!I:I,Descripción!$J$1,'Control de pagos'!I:I,Descripción!$K$1)),"")</f>
        <v/>
      </c>
      <c r="I444" s="55" t="str">
        <f t="shared" si="10"/>
        <v/>
      </c>
    </row>
    <row r="445" spans="7:9">
      <c r="G445" s="54" t="str">
        <f>IF(A445="Plan",SUMIF('Control de pagos'!B:B,Descripción!B445,'Control de pagos'!D:D),"")</f>
        <v/>
      </c>
      <c r="H445" s="54" t="str">
        <f>IF(G445&lt;&gt;"",IF($G$2="",SUMIFS('Control de pagos'!N:N,'Control de pagos'!B:B,Descripción!$B445,'Control de pagos'!I:I,Descripción!$I$1),SUMIFS('Control de pagos'!N:N,'Control de pagos'!B:B,Descripción!$B445,'Control de pagos'!I:I,Descripción!$J$1,'Control de pagos'!I:I,Descripción!$K$1)),"")</f>
        <v/>
      </c>
      <c r="I445" s="55" t="str">
        <f t="shared" si="10"/>
        <v/>
      </c>
    </row>
    <row r="446" spans="7:9">
      <c r="G446" s="54" t="str">
        <f>IF(A446="Plan",SUMIF('Control de pagos'!B:B,Descripción!B446,'Control de pagos'!D:D),"")</f>
        <v/>
      </c>
      <c r="H446" s="54" t="str">
        <f>IF(G446&lt;&gt;"",IF($G$2="",SUMIFS('Control de pagos'!N:N,'Control de pagos'!B:B,Descripción!$B446,'Control de pagos'!I:I,Descripción!$I$1),SUMIFS('Control de pagos'!N:N,'Control de pagos'!B:B,Descripción!$B446,'Control de pagos'!I:I,Descripción!$J$1,'Control de pagos'!I:I,Descripción!$K$1)),"")</f>
        <v/>
      </c>
      <c r="I446" s="55" t="str">
        <f t="shared" si="10"/>
        <v/>
      </c>
    </row>
    <row r="447" spans="7:9">
      <c r="G447" s="54" t="str">
        <f>IF(A447="Plan",SUMIF('Control de pagos'!B:B,Descripción!B447,'Control de pagos'!D:D),"")</f>
        <v/>
      </c>
      <c r="H447" s="54" t="str">
        <f>IF(G447&lt;&gt;"",IF($G$2="",SUMIFS('Control de pagos'!N:N,'Control de pagos'!B:B,Descripción!$B447,'Control de pagos'!I:I,Descripción!$I$1),SUMIFS('Control de pagos'!N:N,'Control de pagos'!B:B,Descripción!$B447,'Control de pagos'!I:I,Descripción!$J$1,'Control de pagos'!I:I,Descripción!$K$1)),"")</f>
        <v/>
      </c>
      <c r="I447" s="55" t="str">
        <f t="shared" si="10"/>
        <v/>
      </c>
    </row>
    <row r="448" spans="7:9">
      <c r="G448" s="54" t="str">
        <f>IF(A448="Plan",SUMIF('Control de pagos'!B:B,Descripción!B448,'Control de pagos'!D:D),"")</f>
        <v/>
      </c>
      <c r="H448" s="54" t="str">
        <f>IF(G448&lt;&gt;"",IF($G$2="",SUMIFS('Control de pagos'!N:N,'Control de pagos'!B:B,Descripción!$B448,'Control de pagos'!I:I,Descripción!$I$1),SUMIFS('Control de pagos'!N:N,'Control de pagos'!B:B,Descripción!$B448,'Control de pagos'!I:I,Descripción!$J$1,'Control de pagos'!I:I,Descripción!$K$1)),"")</f>
        <v/>
      </c>
      <c r="I448" s="55" t="str">
        <f t="shared" si="10"/>
        <v/>
      </c>
    </row>
    <row r="449" spans="7:9">
      <c r="G449" s="54" t="str">
        <f>IF(A449="Plan",SUMIF('Control de pagos'!B:B,Descripción!B449,'Control de pagos'!D:D),"")</f>
        <v/>
      </c>
      <c r="H449" s="54" t="str">
        <f>IF(G449&lt;&gt;"",IF($G$2="",SUMIFS('Control de pagos'!N:N,'Control de pagos'!B:B,Descripción!$B449,'Control de pagos'!I:I,Descripción!$I$1),SUMIFS('Control de pagos'!N:N,'Control de pagos'!B:B,Descripción!$B449,'Control de pagos'!I:I,Descripción!$J$1,'Control de pagos'!I:I,Descripción!$K$1)),"")</f>
        <v/>
      </c>
      <c r="I449" s="55" t="str">
        <f t="shared" si="10"/>
        <v/>
      </c>
    </row>
    <row r="450" spans="7:9">
      <c r="G450" s="54" t="str">
        <f>IF(A450="Plan",SUMIF('Control de pagos'!B:B,Descripción!B450,'Control de pagos'!D:D),"")</f>
        <v/>
      </c>
      <c r="H450" s="54" t="str">
        <f>IF(G450&lt;&gt;"",IF($G$2="",SUMIFS('Control de pagos'!N:N,'Control de pagos'!B:B,Descripción!$B450,'Control de pagos'!I:I,Descripción!$I$1),SUMIFS('Control de pagos'!N:N,'Control de pagos'!B:B,Descripción!$B450,'Control de pagos'!I:I,Descripción!$J$1,'Control de pagos'!I:I,Descripción!$K$1)),"")</f>
        <v/>
      </c>
      <c r="I450" s="55" t="str">
        <f t="shared" si="10"/>
        <v/>
      </c>
    </row>
    <row r="451" spans="7:9">
      <c r="G451" s="54" t="str">
        <f>IF(A451="Plan",SUMIF('Control de pagos'!B:B,Descripción!B451,'Control de pagos'!D:D),"")</f>
        <v/>
      </c>
      <c r="H451" s="54" t="str">
        <f>IF(G451&lt;&gt;"",IF($G$2="",SUMIFS('Control de pagos'!N:N,'Control de pagos'!B:B,Descripción!$B451,'Control de pagos'!I:I,Descripción!$I$1),SUMIFS('Control de pagos'!N:N,'Control de pagos'!B:B,Descripción!$B451,'Control de pagos'!I:I,Descripción!$J$1,'Control de pagos'!I:I,Descripción!$K$1)),"")</f>
        <v/>
      </c>
      <c r="I451" s="55" t="str">
        <f t="shared" si="10"/>
        <v/>
      </c>
    </row>
    <row r="452" spans="7:9">
      <c r="G452" s="54" t="str">
        <f>IF(A452="Plan",SUMIF('Control de pagos'!B:B,Descripción!B452,'Control de pagos'!D:D),"")</f>
        <v/>
      </c>
      <c r="H452" s="54" t="str">
        <f>IF(G452&lt;&gt;"",IF($G$2="",SUMIFS('Control de pagos'!N:N,'Control de pagos'!B:B,Descripción!$B452,'Control de pagos'!I:I,Descripción!$I$1),SUMIFS('Control de pagos'!N:N,'Control de pagos'!B:B,Descripción!$B452,'Control de pagos'!I:I,Descripción!$J$1,'Control de pagos'!I:I,Descripción!$K$1)),"")</f>
        <v/>
      </c>
      <c r="I452" s="55" t="str">
        <f t="shared" si="10"/>
        <v/>
      </c>
    </row>
    <row r="453" spans="7:9">
      <c r="G453" s="54" t="str">
        <f>IF(A453="Plan",SUMIF('Control de pagos'!B:B,Descripción!B453,'Control de pagos'!D:D),"")</f>
        <v/>
      </c>
      <c r="H453" s="54" t="str">
        <f>IF(G453&lt;&gt;"",IF($G$2="",SUMIFS('Control de pagos'!N:N,'Control de pagos'!B:B,Descripción!$B453,'Control de pagos'!I:I,Descripción!$I$1),SUMIFS('Control de pagos'!N:N,'Control de pagos'!B:B,Descripción!$B453,'Control de pagos'!I:I,Descripción!$J$1,'Control de pagos'!I:I,Descripción!$K$1)),"")</f>
        <v/>
      </c>
      <c r="I453" s="55" t="str">
        <f t="shared" si="10"/>
        <v/>
      </c>
    </row>
    <row r="454" spans="7:9">
      <c r="G454" s="54" t="str">
        <f>IF(A454="Plan",SUMIF('Control de pagos'!B:B,Descripción!B454,'Control de pagos'!D:D),"")</f>
        <v/>
      </c>
      <c r="H454" s="54" t="str">
        <f>IF(G454&lt;&gt;"",IF($G$2="",SUMIFS('Control de pagos'!N:N,'Control de pagos'!B:B,Descripción!$B454,'Control de pagos'!I:I,Descripción!$I$1),SUMIFS('Control de pagos'!N:N,'Control de pagos'!B:B,Descripción!$B454,'Control de pagos'!I:I,Descripción!$J$1,'Control de pagos'!I:I,Descripción!$K$1)),"")</f>
        <v/>
      </c>
      <c r="I454" s="55" t="str">
        <f t="shared" si="10"/>
        <v/>
      </c>
    </row>
    <row r="455" spans="7:9">
      <c r="G455" s="54" t="str">
        <f>IF(A455="Plan",SUMIF('Control de pagos'!B:B,Descripción!B455,'Control de pagos'!D:D),"")</f>
        <v/>
      </c>
      <c r="H455" s="54" t="str">
        <f>IF(G455&lt;&gt;"",IF($G$2="",SUMIFS('Control de pagos'!N:N,'Control de pagos'!B:B,Descripción!$B455,'Control de pagos'!I:I,Descripción!$I$1),SUMIFS('Control de pagos'!N:N,'Control de pagos'!B:B,Descripción!$B455,'Control de pagos'!I:I,Descripción!$J$1,'Control de pagos'!I:I,Descripción!$K$1)),"")</f>
        <v/>
      </c>
      <c r="I455" s="55" t="str">
        <f t="shared" si="10"/>
        <v/>
      </c>
    </row>
    <row r="456" spans="7:9">
      <c r="G456" s="54" t="str">
        <f>IF(A456="Plan",SUMIF('Control de pagos'!B:B,Descripción!B456,'Control de pagos'!D:D),"")</f>
        <v/>
      </c>
      <c r="H456" s="54" t="str">
        <f>IF(G456&lt;&gt;"",IF($G$2="",SUMIFS('Control de pagos'!N:N,'Control de pagos'!B:B,Descripción!$B456,'Control de pagos'!I:I,Descripción!$I$1),SUMIFS('Control de pagos'!N:N,'Control de pagos'!B:B,Descripción!$B456,'Control de pagos'!I:I,Descripción!$J$1,'Control de pagos'!I:I,Descripción!$K$1)),"")</f>
        <v/>
      </c>
      <c r="I456" s="55" t="str">
        <f t="shared" si="10"/>
        <v/>
      </c>
    </row>
    <row r="457" spans="7:9">
      <c r="G457" s="54" t="str">
        <f>IF(A457="Plan",SUMIF('Control de pagos'!B:B,Descripción!B457,'Control de pagos'!D:D),"")</f>
        <v/>
      </c>
      <c r="H457" s="54" t="str">
        <f>IF(G457&lt;&gt;"",IF($G$2="",SUMIFS('Control de pagos'!N:N,'Control de pagos'!B:B,Descripción!$B457,'Control de pagos'!I:I,Descripción!$I$1),SUMIFS('Control de pagos'!N:N,'Control de pagos'!B:B,Descripción!$B457,'Control de pagos'!I:I,Descripción!$J$1,'Control de pagos'!I:I,Descripción!$K$1)),"")</f>
        <v/>
      </c>
      <c r="I457" s="55" t="str">
        <f t="shared" si="10"/>
        <v/>
      </c>
    </row>
    <row r="458" spans="7:9">
      <c r="G458" s="54" t="str">
        <f>IF(A458="Plan",SUMIF('Control de pagos'!B:B,Descripción!B458,'Control de pagos'!D:D),"")</f>
        <v/>
      </c>
      <c r="H458" s="54" t="str">
        <f>IF(G458&lt;&gt;"",IF($G$2="",SUMIFS('Control de pagos'!N:N,'Control de pagos'!B:B,Descripción!$B458,'Control de pagos'!I:I,Descripción!$I$1),SUMIFS('Control de pagos'!N:N,'Control de pagos'!B:B,Descripción!$B458,'Control de pagos'!I:I,Descripción!$J$1,'Control de pagos'!I:I,Descripción!$K$1)),"")</f>
        <v/>
      </c>
      <c r="I458" s="55" t="str">
        <f t="shared" si="10"/>
        <v/>
      </c>
    </row>
    <row r="459" spans="7:9">
      <c r="G459" s="54" t="str">
        <f>IF(A459="Plan",SUMIF('Control de pagos'!B:B,Descripción!B459,'Control de pagos'!D:D),"")</f>
        <v/>
      </c>
      <c r="H459" s="54" t="str">
        <f>IF(G459&lt;&gt;"",IF($G$2="",SUMIFS('Control de pagos'!N:N,'Control de pagos'!B:B,Descripción!$B459,'Control de pagos'!I:I,Descripción!$I$1),SUMIFS('Control de pagos'!N:N,'Control de pagos'!B:B,Descripción!$B459,'Control de pagos'!I:I,Descripción!$J$1,'Control de pagos'!I:I,Descripción!$K$1)),"")</f>
        <v/>
      </c>
      <c r="I459" s="55" t="str">
        <f t="shared" si="10"/>
        <v/>
      </c>
    </row>
    <row r="460" spans="7:9">
      <c r="G460" s="54" t="str">
        <f>IF(A460="Plan",SUMIF('Control de pagos'!B:B,Descripción!B460,'Control de pagos'!D:D),"")</f>
        <v/>
      </c>
      <c r="H460" s="54" t="str">
        <f>IF(G460&lt;&gt;"",IF($G$2="",SUMIFS('Control de pagos'!N:N,'Control de pagos'!B:B,Descripción!$B460,'Control de pagos'!I:I,Descripción!$I$1),SUMIFS('Control de pagos'!N:N,'Control de pagos'!B:B,Descripción!$B460,'Control de pagos'!I:I,Descripción!$J$1,'Control de pagos'!I:I,Descripción!$K$1)),"")</f>
        <v/>
      </c>
      <c r="I460" s="55" t="str">
        <f t="shared" si="10"/>
        <v/>
      </c>
    </row>
    <row r="461" spans="7:9">
      <c r="G461" s="54" t="str">
        <f>IF(A461="Plan",SUMIF('Control de pagos'!B:B,Descripción!B461,'Control de pagos'!D:D),"")</f>
        <v/>
      </c>
      <c r="H461" s="54" t="str">
        <f>IF(G461&lt;&gt;"",IF($G$2="",SUMIFS('Control de pagos'!N:N,'Control de pagos'!B:B,Descripción!$B461,'Control de pagos'!I:I,Descripción!$I$1),SUMIFS('Control de pagos'!N:N,'Control de pagos'!B:B,Descripción!$B461,'Control de pagos'!I:I,Descripción!$J$1,'Control de pagos'!I:I,Descripción!$K$1)),"")</f>
        <v/>
      </c>
      <c r="I461" s="55" t="str">
        <f t="shared" si="10"/>
        <v/>
      </c>
    </row>
    <row r="462" spans="7:9">
      <c r="G462" s="54" t="str">
        <f>IF(A462="Plan",SUMIF('Control de pagos'!B:B,Descripción!B462,'Control de pagos'!D:D),"")</f>
        <v/>
      </c>
      <c r="H462" s="54" t="str">
        <f>IF(G462&lt;&gt;"",IF($G$2="",SUMIFS('Control de pagos'!N:N,'Control de pagos'!B:B,Descripción!$B462,'Control de pagos'!I:I,Descripción!$I$1),SUMIFS('Control de pagos'!N:N,'Control de pagos'!B:B,Descripción!$B462,'Control de pagos'!I:I,Descripción!$J$1,'Control de pagos'!I:I,Descripción!$K$1)),"")</f>
        <v/>
      </c>
      <c r="I462" s="55" t="str">
        <f t="shared" si="10"/>
        <v/>
      </c>
    </row>
    <row r="463" spans="7:9">
      <c r="G463" s="54" t="str">
        <f>IF(A463="Plan",SUMIF('Control de pagos'!B:B,Descripción!B463,'Control de pagos'!D:D),"")</f>
        <v/>
      </c>
      <c r="H463" s="54" t="str">
        <f>IF(G463&lt;&gt;"",IF($G$2="",SUMIFS('Control de pagos'!N:N,'Control de pagos'!B:B,Descripción!$B463,'Control de pagos'!I:I,Descripción!$I$1),SUMIFS('Control de pagos'!N:N,'Control de pagos'!B:B,Descripción!$B463,'Control de pagos'!I:I,Descripción!$J$1,'Control de pagos'!I:I,Descripción!$K$1)),"")</f>
        <v/>
      </c>
      <c r="I463" s="55" t="str">
        <f t="shared" si="10"/>
        <v/>
      </c>
    </row>
    <row r="464" spans="7:9">
      <c r="G464" s="54" t="str">
        <f>IF(A464="Plan",SUMIF('Control de pagos'!B:B,Descripción!B464,'Control de pagos'!D:D),"")</f>
        <v/>
      </c>
      <c r="H464" s="54" t="str">
        <f>IF(G464&lt;&gt;"",IF($G$2="",SUMIFS('Control de pagos'!N:N,'Control de pagos'!B:B,Descripción!$B464,'Control de pagos'!I:I,Descripción!$I$1),SUMIFS('Control de pagos'!N:N,'Control de pagos'!B:B,Descripción!$B464,'Control de pagos'!I:I,Descripción!$J$1,'Control de pagos'!I:I,Descripción!$K$1)),"")</f>
        <v/>
      </c>
      <c r="I464" s="55" t="str">
        <f t="shared" si="10"/>
        <v/>
      </c>
    </row>
    <row r="465" spans="7:9">
      <c r="G465" s="54" t="str">
        <f>IF(A465="Plan",SUMIF('Control de pagos'!B:B,Descripción!B465,'Control de pagos'!D:D),"")</f>
        <v/>
      </c>
      <c r="H465" s="54" t="str">
        <f>IF(G465&lt;&gt;"",IF($G$2="",SUMIFS('Control de pagos'!N:N,'Control de pagos'!B:B,Descripción!$B465,'Control de pagos'!I:I,Descripción!$I$1),SUMIFS('Control de pagos'!N:N,'Control de pagos'!B:B,Descripción!$B465,'Control de pagos'!I:I,Descripción!$J$1,'Control de pagos'!I:I,Descripción!$K$1)),"")</f>
        <v/>
      </c>
      <c r="I465" s="55" t="str">
        <f t="shared" si="10"/>
        <v/>
      </c>
    </row>
    <row r="466" spans="7:9">
      <c r="G466" s="54" t="str">
        <f>IF(A466="Plan",SUMIF('Control de pagos'!B:B,Descripción!B466,'Control de pagos'!D:D),"")</f>
        <v/>
      </c>
      <c r="H466" s="54" t="str">
        <f>IF(G466&lt;&gt;"",IF($G$2="",SUMIFS('Control de pagos'!N:N,'Control de pagos'!B:B,Descripción!$B466,'Control de pagos'!I:I,Descripción!$I$1),SUMIFS('Control de pagos'!N:N,'Control de pagos'!B:B,Descripción!$B466,'Control de pagos'!I:I,Descripción!$J$1,'Control de pagos'!I:I,Descripción!$K$1)),"")</f>
        <v/>
      </c>
      <c r="I466" s="55" t="str">
        <f t="shared" si="10"/>
        <v/>
      </c>
    </row>
    <row r="467" spans="7:9">
      <c r="G467" s="54" t="str">
        <f>IF(A467="Plan",SUMIF('Control de pagos'!B:B,Descripción!B467,'Control de pagos'!D:D),"")</f>
        <v/>
      </c>
      <c r="H467" s="54" t="str">
        <f>IF(G467&lt;&gt;"",IF($G$2="",SUMIFS('Control de pagos'!N:N,'Control de pagos'!B:B,Descripción!$B467,'Control de pagos'!I:I,Descripción!$I$1),SUMIFS('Control de pagos'!N:N,'Control de pagos'!B:B,Descripción!$B467,'Control de pagos'!I:I,Descripción!$J$1,'Control de pagos'!I:I,Descripción!$K$1)),"")</f>
        <v/>
      </c>
      <c r="I467" s="55" t="str">
        <f t="shared" si="10"/>
        <v/>
      </c>
    </row>
    <row r="468" spans="7:9">
      <c r="G468" s="54" t="str">
        <f>IF(A468="Plan",SUMIF('Control de pagos'!B:B,Descripción!B468,'Control de pagos'!D:D),"")</f>
        <v/>
      </c>
      <c r="H468" s="54" t="str">
        <f>IF(G468&lt;&gt;"",IF($G$2="",SUMIFS('Control de pagos'!N:N,'Control de pagos'!B:B,Descripción!$B468,'Control de pagos'!I:I,Descripción!$I$1),SUMIFS('Control de pagos'!N:N,'Control de pagos'!B:B,Descripción!$B468,'Control de pagos'!I:I,Descripción!$J$1,'Control de pagos'!I:I,Descripción!$K$1)),"")</f>
        <v/>
      </c>
      <c r="I468" s="55" t="str">
        <f t="shared" si="10"/>
        <v/>
      </c>
    </row>
    <row r="469" spans="7:9">
      <c r="G469" s="54" t="str">
        <f>IF(A469="Plan",SUMIF('Control de pagos'!B:B,Descripción!B469,'Control de pagos'!D:D),"")</f>
        <v/>
      </c>
      <c r="H469" s="54" t="str">
        <f>IF(G469&lt;&gt;"",IF($G$2="",SUMIFS('Control de pagos'!N:N,'Control de pagos'!B:B,Descripción!$B469,'Control de pagos'!I:I,Descripción!$I$1),SUMIFS('Control de pagos'!N:N,'Control de pagos'!B:B,Descripción!$B469,'Control de pagos'!I:I,Descripción!$J$1,'Control de pagos'!I:I,Descripción!$K$1)),"")</f>
        <v/>
      </c>
      <c r="I469" s="55" t="str">
        <f t="shared" ref="I469:I532" si="11">IF(G469="","",G469-H469)</f>
        <v/>
      </c>
    </row>
    <row r="470" spans="7:9">
      <c r="G470" s="54" t="str">
        <f>IF(A470="Plan",SUMIF('Control de pagos'!B:B,Descripción!B470,'Control de pagos'!D:D),"")</f>
        <v/>
      </c>
      <c r="H470" s="54" t="str">
        <f>IF(G470&lt;&gt;"",IF($G$2="",SUMIFS('Control de pagos'!N:N,'Control de pagos'!B:B,Descripción!$B470,'Control de pagos'!I:I,Descripción!$I$1),SUMIFS('Control de pagos'!N:N,'Control de pagos'!B:B,Descripción!$B470,'Control de pagos'!I:I,Descripción!$J$1,'Control de pagos'!I:I,Descripción!$K$1)),"")</f>
        <v/>
      </c>
      <c r="I470" s="55" t="str">
        <f t="shared" si="11"/>
        <v/>
      </c>
    </row>
    <row r="471" spans="7:9">
      <c r="G471" s="54" t="str">
        <f>IF(A471="Plan",SUMIF('Control de pagos'!B:B,Descripción!B471,'Control de pagos'!D:D),"")</f>
        <v/>
      </c>
      <c r="H471" s="54" t="str">
        <f>IF(G471&lt;&gt;"",IF($G$2="",SUMIFS('Control de pagos'!N:N,'Control de pagos'!B:B,Descripción!$B471,'Control de pagos'!I:I,Descripción!$I$1),SUMIFS('Control de pagos'!N:N,'Control de pagos'!B:B,Descripción!$B471,'Control de pagos'!I:I,Descripción!$J$1,'Control de pagos'!I:I,Descripción!$K$1)),"")</f>
        <v/>
      </c>
      <c r="I471" s="55" t="str">
        <f t="shared" si="11"/>
        <v/>
      </c>
    </row>
    <row r="472" spans="7:9">
      <c r="G472" s="54" t="str">
        <f>IF(A472="Plan",SUMIF('Control de pagos'!B:B,Descripción!B472,'Control de pagos'!D:D),"")</f>
        <v/>
      </c>
      <c r="H472" s="54" t="str">
        <f>IF(G472&lt;&gt;"",IF($G$2="",SUMIFS('Control de pagos'!N:N,'Control de pagos'!B:B,Descripción!$B472,'Control de pagos'!I:I,Descripción!$I$1),SUMIFS('Control de pagos'!N:N,'Control de pagos'!B:B,Descripción!$B472,'Control de pagos'!I:I,Descripción!$J$1,'Control de pagos'!I:I,Descripción!$K$1)),"")</f>
        <v/>
      </c>
      <c r="I472" s="55" t="str">
        <f t="shared" si="11"/>
        <v/>
      </c>
    </row>
    <row r="473" spans="7:9">
      <c r="G473" s="54" t="str">
        <f>IF(A473="Plan",SUMIF('Control de pagos'!B:B,Descripción!B473,'Control de pagos'!D:D),"")</f>
        <v/>
      </c>
      <c r="H473" s="54" t="str">
        <f>IF(G473&lt;&gt;"",IF($G$2="",SUMIFS('Control de pagos'!N:N,'Control de pagos'!B:B,Descripción!$B473,'Control de pagos'!I:I,Descripción!$I$1),SUMIFS('Control de pagos'!N:N,'Control de pagos'!B:B,Descripción!$B473,'Control de pagos'!I:I,Descripción!$J$1,'Control de pagos'!I:I,Descripción!$K$1)),"")</f>
        <v/>
      </c>
      <c r="I473" s="55" t="str">
        <f t="shared" si="11"/>
        <v/>
      </c>
    </row>
    <row r="474" spans="7:9">
      <c r="G474" s="54" t="str">
        <f>IF(A474="Plan",SUMIF('Control de pagos'!B:B,Descripción!B474,'Control de pagos'!D:D),"")</f>
        <v/>
      </c>
      <c r="H474" s="54" t="str">
        <f>IF(G474&lt;&gt;"",IF($G$2="",SUMIFS('Control de pagos'!N:N,'Control de pagos'!B:B,Descripción!$B474,'Control de pagos'!I:I,Descripción!$I$1),SUMIFS('Control de pagos'!N:N,'Control de pagos'!B:B,Descripción!$B474,'Control de pagos'!I:I,Descripción!$J$1,'Control de pagos'!I:I,Descripción!$K$1)),"")</f>
        <v/>
      </c>
      <c r="I474" s="55" t="str">
        <f t="shared" si="11"/>
        <v/>
      </c>
    </row>
    <row r="475" spans="7:9">
      <c r="G475" s="54" t="str">
        <f>IF(A475="Plan",SUMIF('Control de pagos'!B:B,Descripción!B475,'Control de pagos'!D:D),"")</f>
        <v/>
      </c>
      <c r="H475" s="54" t="str">
        <f>IF(G475&lt;&gt;"",IF($G$2="",SUMIFS('Control de pagos'!N:N,'Control de pagos'!B:B,Descripción!$B475,'Control de pagos'!I:I,Descripción!$I$1),SUMIFS('Control de pagos'!N:N,'Control de pagos'!B:B,Descripción!$B475,'Control de pagos'!I:I,Descripción!$J$1,'Control de pagos'!I:I,Descripción!$K$1)),"")</f>
        <v/>
      </c>
      <c r="I475" s="55" t="str">
        <f t="shared" si="11"/>
        <v/>
      </c>
    </row>
    <row r="476" spans="7:9">
      <c r="G476" s="54" t="str">
        <f>IF(A476="Plan",SUMIF('Control de pagos'!B:B,Descripción!B476,'Control de pagos'!D:D),"")</f>
        <v/>
      </c>
      <c r="H476" s="54" t="str">
        <f>IF(G476&lt;&gt;"",IF($G$2="",SUMIFS('Control de pagos'!N:N,'Control de pagos'!B:B,Descripción!$B476,'Control de pagos'!I:I,Descripción!$I$1),SUMIFS('Control de pagos'!N:N,'Control de pagos'!B:B,Descripción!$B476,'Control de pagos'!I:I,Descripción!$J$1,'Control de pagos'!I:I,Descripción!$K$1)),"")</f>
        <v/>
      </c>
      <c r="I476" s="55" t="str">
        <f t="shared" si="11"/>
        <v/>
      </c>
    </row>
    <row r="477" spans="7:9">
      <c r="G477" s="54" t="str">
        <f>IF(A477="Plan",SUMIF('Control de pagos'!B:B,Descripción!B477,'Control de pagos'!D:D),"")</f>
        <v/>
      </c>
      <c r="H477" s="54" t="str">
        <f>IF(G477&lt;&gt;"",IF($G$2="",SUMIFS('Control de pagos'!N:N,'Control de pagos'!B:B,Descripción!$B477,'Control de pagos'!I:I,Descripción!$I$1),SUMIFS('Control de pagos'!N:N,'Control de pagos'!B:B,Descripción!$B477,'Control de pagos'!I:I,Descripción!$J$1,'Control de pagos'!I:I,Descripción!$K$1)),"")</f>
        <v/>
      </c>
      <c r="I477" s="55" t="str">
        <f t="shared" si="11"/>
        <v/>
      </c>
    </row>
    <row r="478" spans="7:9">
      <c r="G478" s="54" t="str">
        <f>IF(A478="Plan",SUMIF('Control de pagos'!B:B,Descripción!B478,'Control de pagos'!D:D),"")</f>
        <v/>
      </c>
      <c r="H478" s="54" t="str">
        <f>IF(G478&lt;&gt;"",IF($G$2="",SUMIFS('Control de pagos'!N:N,'Control de pagos'!B:B,Descripción!$B478,'Control de pagos'!I:I,Descripción!$I$1),SUMIFS('Control de pagos'!N:N,'Control de pagos'!B:B,Descripción!$B478,'Control de pagos'!I:I,Descripción!$J$1,'Control de pagos'!I:I,Descripción!$K$1)),"")</f>
        <v/>
      </c>
      <c r="I478" s="55" t="str">
        <f t="shared" si="11"/>
        <v/>
      </c>
    </row>
    <row r="479" spans="7:9">
      <c r="G479" s="54" t="str">
        <f>IF(A479="Plan",SUMIF('Control de pagos'!B:B,Descripción!B479,'Control de pagos'!D:D),"")</f>
        <v/>
      </c>
      <c r="H479" s="54" t="str">
        <f>IF(G479&lt;&gt;"",IF($G$2="",SUMIFS('Control de pagos'!N:N,'Control de pagos'!B:B,Descripción!$B479,'Control de pagos'!I:I,Descripción!$I$1),SUMIFS('Control de pagos'!N:N,'Control de pagos'!B:B,Descripción!$B479,'Control de pagos'!I:I,Descripción!$J$1,'Control de pagos'!I:I,Descripción!$K$1)),"")</f>
        <v/>
      </c>
      <c r="I479" s="55" t="str">
        <f t="shared" si="11"/>
        <v/>
      </c>
    </row>
    <row r="480" spans="7:9">
      <c r="G480" s="54" t="str">
        <f>IF(A480="Plan",SUMIF('Control de pagos'!B:B,Descripción!B480,'Control de pagos'!D:D),"")</f>
        <v/>
      </c>
      <c r="H480" s="54" t="str">
        <f>IF(G480&lt;&gt;"",IF($G$2="",SUMIFS('Control de pagos'!N:N,'Control de pagos'!B:B,Descripción!$B480,'Control de pagos'!I:I,Descripción!$I$1),SUMIFS('Control de pagos'!N:N,'Control de pagos'!B:B,Descripción!$B480,'Control de pagos'!I:I,Descripción!$J$1,'Control de pagos'!I:I,Descripción!$K$1)),"")</f>
        <v/>
      </c>
      <c r="I480" s="55" t="str">
        <f t="shared" si="11"/>
        <v/>
      </c>
    </row>
    <row r="481" spans="7:9">
      <c r="G481" s="54" t="str">
        <f>IF(A481="Plan",SUMIF('Control de pagos'!B:B,Descripción!B481,'Control de pagos'!D:D),"")</f>
        <v/>
      </c>
      <c r="H481" s="54" t="str">
        <f>IF(G481&lt;&gt;"",IF($G$2="",SUMIFS('Control de pagos'!N:N,'Control de pagos'!B:B,Descripción!$B481,'Control de pagos'!I:I,Descripción!$I$1),SUMIFS('Control de pagos'!N:N,'Control de pagos'!B:B,Descripción!$B481,'Control de pagos'!I:I,Descripción!$J$1,'Control de pagos'!I:I,Descripción!$K$1)),"")</f>
        <v/>
      </c>
      <c r="I481" s="55" t="str">
        <f t="shared" si="11"/>
        <v/>
      </c>
    </row>
    <row r="482" spans="7:9">
      <c r="G482" s="54" t="str">
        <f>IF(A482="Plan",SUMIF('Control de pagos'!B:B,Descripción!B482,'Control de pagos'!D:D),"")</f>
        <v/>
      </c>
      <c r="H482" s="54" t="str">
        <f>IF(G482&lt;&gt;"",IF($G$2="",SUMIFS('Control de pagos'!N:N,'Control de pagos'!B:B,Descripción!$B482,'Control de pagos'!I:I,Descripción!$I$1),SUMIFS('Control de pagos'!N:N,'Control de pagos'!B:B,Descripción!$B482,'Control de pagos'!I:I,Descripción!$J$1,'Control de pagos'!I:I,Descripción!$K$1)),"")</f>
        <v/>
      </c>
      <c r="I482" s="55" t="str">
        <f t="shared" si="11"/>
        <v/>
      </c>
    </row>
    <row r="483" spans="7:9">
      <c r="G483" s="54" t="str">
        <f>IF(A483="Plan",SUMIF('Control de pagos'!B:B,Descripción!B483,'Control de pagos'!D:D),"")</f>
        <v/>
      </c>
      <c r="H483" s="54" t="str">
        <f>IF(G483&lt;&gt;"",IF($G$2="",SUMIFS('Control de pagos'!N:N,'Control de pagos'!B:B,Descripción!$B483,'Control de pagos'!I:I,Descripción!$I$1),SUMIFS('Control de pagos'!N:N,'Control de pagos'!B:B,Descripción!$B483,'Control de pagos'!I:I,Descripción!$J$1,'Control de pagos'!I:I,Descripción!$K$1)),"")</f>
        <v/>
      </c>
      <c r="I483" s="55" t="str">
        <f t="shared" si="11"/>
        <v/>
      </c>
    </row>
    <row r="484" spans="7:9">
      <c r="G484" s="54" t="str">
        <f>IF(A484="Plan",SUMIF('Control de pagos'!B:B,Descripción!B484,'Control de pagos'!D:D),"")</f>
        <v/>
      </c>
      <c r="H484" s="54" t="str">
        <f>IF(G484&lt;&gt;"",IF($G$2="",SUMIFS('Control de pagos'!N:N,'Control de pagos'!B:B,Descripción!$B484,'Control de pagos'!I:I,Descripción!$I$1),SUMIFS('Control de pagos'!N:N,'Control de pagos'!B:B,Descripción!$B484,'Control de pagos'!I:I,Descripción!$J$1,'Control de pagos'!I:I,Descripción!$K$1)),"")</f>
        <v/>
      </c>
      <c r="I484" s="55" t="str">
        <f t="shared" si="11"/>
        <v/>
      </c>
    </row>
    <row r="485" spans="7:9">
      <c r="G485" s="54" t="str">
        <f>IF(A485="Plan",SUMIF('Control de pagos'!B:B,Descripción!B485,'Control de pagos'!D:D),"")</f>
        <v/>
      </c>
      <c r="H485" s="54" t="str">
        <f>IF(G485&lt;&gt;"",IF($G$2="",SUMIFS('Control de pagos'!N:N,'Control de pagos'!B:B,Descripción!$B485,'Control de pagos'!I:I,Descripción!$I$1),SUMIFS('Control de pagos'!N:N,'Control de pagos'!B:B,Descripción!$B485,'Control de pagos'!I:I,Descripción!$J$1,'Control de pagos'!I:I,Descripción!$K$1)),"")</f>
        <v/>
      </c>
      <c r="I485" s="55" t="str">
        <f t="shared" si="11"/>
        <v/>
      </c>
    </row>
    <row r="486" spans="7:9">
      <c r="G486" s="54" t="str">
        <f>IF(A486="Plan",SUMIF('Control de pagos'!B:B,Descripción!B486,'Control de pagos'!D:D),"")</f>
        <v/>
      </c>
      <c r="H486" s="54" t="str">
        <f>IF(G486&lt;&gt;"",IF($G$2="",SUMIFS('Control de pagos'!N:N,'Control de pagos'!B:B,Descripción!$B486,'Control de pagos'!I:I,Descripción!$I$1),SUMIFS('Control de pagos'!N:N,'Control de pagos'!B:B,Descripción!$B486,'Control de pagos'!I:I,Descripción!$J$1,'Control de pagos'!I:I,Descripción!$K$1)),"")</f>
        <v/>
      </c>
      <c r="I486" s="55" t="str">
        <f t="shared" si="11"/>
        <v/>
      </c>
    </row>
    <row r="487" spans="7:9">
      <c r="G487" s="54" t="str">
        <f>IF(A487="Plan",SUMIF('Control de pagos'!B:B,Descripción!B487,'Control de pagos'!D:D),"")</f>
        <v/>
      </c>
      <c r="H487" s="54" t="str">
        <f>IF(G487&lt;&gt;"",IF($G$2="",SUMIFS('Control de pagos'!N:N,'Control de pagos'!B:B,Descripción!$B487,'Control de pagos'!I:I,Descripción!$I$1),SUMIFS('Control de pagos'!N:N,'Control de pagos'!B:B,Descripción!$B487,'Control de pagos'!I:I,Descripción!$J$1,'Control de pagos'!I:I,Descripción!$K$1)),"")</f>
        <v/>
      </c>
      <c r="I487" s="55" t="str">
        <f t="shared" si="11"/>
        <v/>
      </c>
    </row>
    <row r="488" spans="7:9">
      <c r="G488" s="54" t="str">
        <f>IF(A488="Plan",SUMIF('Control de pagos'!B:B,Descripción!B488,'Control de pagos'!D:D),"")</f>
        <v/>
      </c>
      <c r="H488" s="54" t="str">
        <f>IF(G488&lt;&gt;"",IF($G$2="",SUMIFS('Control de pagos'!N:N,'Control de pagos'!B:B,Descripción!$B488,'Control de pagos'!I:I,Descripción!$I$1),SUMIFS('Control de pagos'!N:N,'Control de pagos'!B:B,Descripción!$B488,'Control de pagos'!I:I,Descripción!$J$1,'Control de pagos'!I:I,Descripción!$K$1)),"")</f>
        <v/>
      </c>
      <c r="I488" s="55" t="str">
        <f t="shared" si="11"/>
        <v/>
      </c>
    </row>
    <row r="489" spans="7:9">
      <c r="G489" s="54" t="str">
        <f>IF(A489="Plan",SUMIF('Control de pagos'!B:B,Descripción!B489,'Control de pagos'!D:D),"")</f>
        <v/>
      </c>
      <c r="H489" s="54" t="str">
        <f>IF(G489&lt;&gt;"",IF($G$2="",SUMIFS('Control de pagos'!N:N,'Control de pagos'!B:B,Descripción!$B489,'Control de pagos'!I:I,Descripción!$I$1),SUMIFS('Control de pagos'!N:N,'Control de pagos'!B:B,Descripción!$B489,'Control de pagos'!I:I,Descripción!$J$1,'Control de pagos'!I:I,Descripción!$K$1)),"")</f>
        <v/>
      </c>
      <c r="I489" s="55" t="str">
        <f t="shared" si="11"/>
        <v/>
      </c>
    </row>
    <row r="490" spans="7:9">
      <c r="G490" s="54" t="str">
        <f>IF(A490="Plan",SUMIF('Control de pagos'!B:B,Descripción!B490,'Control de pagos'!D:D),"")</f>
        <v/>
      </c>
      <c r="H490" s="54" t="str">
        <f>IF(G490&lt;&gt;"",IF($G$2="",SUMIFS('Control de pagos'!N:N,'Control de pagos'!B:B,Descripción!$B490,'Control de pagos'!I:I,Descripción!$I$1),SUMIFS('Control de pagos'!N:N,'Control de pagos'!B:B,Descripción!$B490,'Control de pagos'!I:I,Descripción!$J$1,'Control de pagos'!I:I,Descripción!$K$1)),"")</f>
        <v/>
      </c>
      <c r="I490" s="55" t="str">
        <f t="shared" si="11"/>
        <v/>
      </c>
    </row>
    <row r="491" spans="7:9">
      <c r="G491" s="54" t="str">
        <f>IF(A491="Plan",SUMIF('Control de pagos'!B:B,Descripción!B491,'Control de pagos'!D:D),"")</f>
        <v/>
      </c>
      <c r="H491" s="54" t="str">
        <f>IF(G491&lt;&gt;"",IF($G$2="",SUMIFS('Control de pagos'!N:N,'Control de pagos'!B:B,Descripción!$B491,'Control de pagos'!I:I,Descripción!$I$1),SUMIFS('Control de pagos'!N:N,'Control de pagos'!B:B,Descripción!$B491,'Control de pagos'!I:I,Descripción!$J$1,'Control de pagos'!I:I,Descripción!$K$1)),"")</f>
        <v/>
      </c>
      <c r="I491" s="55" t="str">
        <f t="shared" si="11"/>
        <v/>
      </c>
    </row>
    <row r="492" spans="7:9">
      <c r="G492" s="54" t="str">
        <f>IF(A492="Plan",SUMIF('Control de pagos'!B:B,Descripción!B492,'Control de pagos'!D:D),"")</f>
        <v/>
      </c>
      <c r="H492" s="54" t="str">
        <f>IF(G492&lt;&gt;"",IF($G$2="",SUMIFS('Control de pagos'!N:N,'Control de pagos'!B:B,Descripción!$B492,'Control de pagos'!I:I,Descripción!$I$1),SUMIFS('Control de pagos'!N:N,'Control de pagos'!B:B,Descripción!$B492,'Control de pagos'!I:I,Descripción!$J$1,'Control de pagos'!I:I,Descripción!$K$1)),"")</f>
        <v/>
      </c>
      <c r="I492" s="55" t="str">
        <f t="shared" si="11"/>
        <v/>
      </c>
    </row>
    <row r="493" spans="7:9">
      <c r="G493" s="54" t="str">
        <f>IF(A493="Plan",SUMIF('Control de pagos'!B:B,Descripción!B493,'Control de pagos'!D:D),"")</f>
        <v/>
      </c>
      <c r="H493" s="54" t="str">
        <f>IF(G493&lt;&gt;"",IF($G$2="",SUMIFS('Control de pagos'!N:N,'Control de pagos'!B:B,Descripción!$B493,'Control de pagos'!I:I,Descripción!$I$1),SUMIFS('Control de pagos'!N:N,'Control de pagos'!B:B,Descripción!$B493,'Control de pagos'!I:I,Descripción!$J$1,'Control de pagos'!I:I,Descripción!$K$1)),"")</f>
        <v/>
      </c>
      <c r="I493" s="55" t="str">
        <f t="shared" si="11"/>
        <v/>
      </c>
    </row>
    <row r="494" spans="7:9">
      <c r="G494" s="54" t="str">
        <f>IF(A494="Plan",SUMIF('Control de pagos'!B:B,Descripción!B494,'Control de pagos'!D:D),"")</f>
        <v/>
      </c>
      <c r="H494" s="54" t="str">
        <f>IF(G494&lt;&gt;"",IF($G$2="",SUMIFS('Control de pagos'!N:N,'Control de pagos'!B:B,Descripción!$B494,'Control de pagos'!I:I,Descripción!$I$1),SUMIFS('Control de pagos'!N:N,'Control de pagos'!B:B,Descripción!$B494,'Control de pagos'!I:I,Descripción!$J$1,'Control de pagos'!I:I,Descripción!$K$1)),"")</f>
        <v/>
      </c>
      <c r="I494" s="55" t="str">
        <f t="shared" si="11"/>
        <v/>
      </c>
    </row>
    <row r="495" spans="7:9">
      <c r="G495" s="54" t="str">
        <f>IF(A495="Plan",SUMIF('Control de pagos'!B:B,Descripción!B495,'Control de pagos'!D:D),"")</f>
        <v/>
      </c>
      <c r="H495" s="54" t="str">
        <f>IF(G495&lt;&gt;"",IF($G$2="",SUMIFS('Control de pagos'!N:N,'Control de pagos'!B:B,Descripción!$B495,'Control de pagos'!I:I,Descripción!$I$1),SUMIFS('Control de pagos'!N:N,'Control de pagos'!B:B,Descripción!$B495,'Control de pagos'!I:I,Descripción!$J$1,'Control de pagos'!I:I,Descripción!$K$1)),"")</f>
        <v/>
      </c>
      <c r="I495" s="55" t="str">
        <f t="shared" si="11"/>
        <v/>
      </c>
    </row>
    <row r="496" spans="7:9">
      <c r="G496" s="54" t="str">
        <f>IF(A496="Plan",SUMIF('Control de pagos'!B:B,Descripción!B496,'Control de pagos'!D:D),"")</f>
        <v/>
      </c>
      <c r="H496" s="54" t="str">
        <f>IF(G496&lt;&gt;"",IF($G$2="",SUMIFS('Control de pagos'!N:N,'Control de pagos'!B:B,Descripción!$B496,'Control de pagos'!I:I,Descripción!$I$1),SUMIFS('Control de pagos'!N:N,'Control de pagos'!B:B,Descripción!$B496,'Control de pagos'!I:I,Descripción!$J$1,'Control de pagos'!I:I,Descripción!$K$1)),"")</f>
        <v/>
      </c>
      <c r="I496" s="55" t="str">
        <f t="shared" si="11"/>
        <v/>
      </c>
    </row>
    <row r="497" spans="7:9">
      <c r="G497" s="54" t="str">
        <f>IF(A497="Plan",SUMIF('Control de pagos'!B:B,Descripción!B497,'Control de pagos'!D:D),"")</f>
        <v/>
      </c>
      <c r="H497" s="54" t="str">
        <f>IF(G497&lt;&gt;"",IF($G$2="",SUMIFS('Control de pagos'!N:N,'Control de pagos'!B:B,Descripción!$B497,'Control de pagos'!I:I,Descripción!$I$1),SUMIFS('Control de pagos'!N:N,'Control de pagos'!B:B,Descripción!$B497,'Control de pagos'!I:I,Descripción!$J$1,'Control de pagos'!I:I,Descripción!$K$1)),"")</f>
        <v/>
      </c>
      <c r="I497" s="55" t="str">
        <f t="shared" si="11"/>
        <v/>
      </c>
    </row>
    <row r="498" spans="7:9">
      <c r="G498" s="54" t="str">
        <f>IF(A498="Plan",SUMIF('Control de pagos'!B:B,Descripción!B498,'Control de pagos'!D:D),"")</f>
        <v/>
      </c>
      <c r="H498" s="54" t="str">
        <f>IF(G498&lt;&gt;"",IF($G$2="",SUMIFS('Control de pagos'!N:N,'Control de pagos'!B:B,Descripción!$B498,'Control de pagos'!I:I,Descripción!$I$1),SUMIFS('Control de pagos'!N:N,'Control de pagos'!B:B,Descripción!$B498,'Control de pagos'!I:I,Descripción!$J$1,'Control de pagos'!I:I,Descripción!$K$1)),"")</f>
        <v/>
      </c>
      <c r="I498" s="55" t="str">
        <f t="shared" si="11"/>
        <v/>
      </c>
    </row>
    <row r="499" spans="7:9">
      <c r="G499" s="54" t="str">
        <f>IF(A499="Plan",SUMIF('Control de pagos'!B:B,Descripción!B499,'Control de pagos'!D:D),"")</f>
        <v/>
      </c>
      <c r="H499" s="54" t="str">
        <f>IF(G499&lt;&gt;"",IF($G$2="",SUMIFS('Control de pagos'!N:N,'Control de pagos'!B:B,Descripción!$B499,'Control de pagos'!I:I,Descripción!$I$1),SUMIFS('Control de pagos'!N:N,'Control de pagos'!B:B,Descripción!$B499,'Control de pagos'!I:I,Descripción!$J$1,'Control de pagos'!I:I,Descripción!$K$1)),"")</f>
        <v/>
      </c>
      <c r="I499" s="55" t="str">
        <f t="shared" si="11"/>
        <v/>
      </c>
    </row>
    <row r="500" spans="7:9">
      <c r="G500" s="54" t="str">
        <f>IF(A500="Plan",SUMIF('Control de pagos'!B:B,Descripción!B500,'Control de pagos'!D:D),"")</f>
        <v/>
      </c>
      <c r="H500" s="54" t="str">
        <f>IF(G500&lt;&gt;"",IF($G$2="",SUMIFS('Control de pagos'!N:N,'Control de pagos'!B:B,Descripción!$B500,'Control de pagos'!I:I,Descripción!$I$1),SUMIFS('Control de pagos'!N:N,'Control de pagos'!B:B,Descripción!$B500,'Control de pagos'!I:I,Descripción!$J$1,'Control de pagos'!I:I,Descripción!$K$1)),"")</f>
        <v/>
      </c>
      <c r="I500" s="55" t="str">
        <f t="shared" si="11"/>
        <v/>
      </c>
    </row>
    <row r="501" spans="7:9">
      <c r="G501" s="54" t="str">
        <f>IF(A501="Plan",SUMIF('Control de pagos'!B:B,Descripción!B501,'Control de pagos'!D:D),"")</f>
        <v/>
      </c>
      <c r="H501" s="54" t="str">
        <f>IF(G501&lt;&gt;"",IF($G$2="",SUMIFS('Control de pagos'!N:N,'Control de pagos'!B:B,Descripción!$B501,'Control de pagos'!I:I,Descripción!$I$1),SUMIFS('Control de pagos'!N:N,'Control de pagos'!B:B,Descripción!$B501,'Control de pagos'!I:I,Descripción!$J$1,'Control de pagos'!I:I,Descripción!$K$1)),"")</f>
        <v/>
      </c>
      <c r="I501" s="55" t="str">
        <f t="shared" si="11"/>
        <v/>
      </c>
    </row>
    <row r="502" spans="7:9">
      <c r="G502" s="54" t="str">
        <f>IF(A502="Plan",SUMIF('Control de pagos'!B:B,Descripción!B502,'Control de pagos'!D:D),"")</f>
        <v/>
      </c>
      <c r="H502" s="54" t="str">
        <f>IF(G502&lt;&gt;"",IF($G$2="",SUMIFS('Control de pagos'!N:N,'Control de pagos'!B:B,Descripción!$B502,'Control de pagos'!I:I,Descripción!$I$1),SUMIFS('Control de pagos'!N:N,'Control de pagos'!B:B,Descripción!$B502,'Control de pagos'!I:I,Descripción!$J$1,'Control de pagos'!I:I,Descripción!$K$1)),"")</f>
        <v/>
      </c>
      <c r="I502" s="55" t="str">
        <f t="shared" si="11"/>
        <v/>
      </c>
    </row>
    <row r="503" spans="7:9">
      <c r="G503" s="54" t="str">
        <f>IF(A503="Plan",SUMIF('Control de pagos'!B:B,Descripción!B503,'Control de pagos'!D:D),"")</f>
        <v/>
      </c>
      <c r="H503" s="54" t="str">
        <f>IF(G503&lt;&gt;"",IF($G$2="",SUMIFS('Control de pagos'!N:N,'Control de pagos'!B:B,Descripción!$B503,'Control de pagos'!I:I,Descripción!$I$1),SUMIFS('Control de pagos'!N:N,'Control de pagos'!B:B,Descripción!$B503,'Control de pagos'!I:I,Descripción!$J$1,'Control de pagos'!I:I,Descripción!$K$1)),"")</f>
        <v/>
      </c>
      <c r="I503" s="55" t="str">
        <f t="shared" si="11"/>
        <v/>
      </c>
    </row>
    <row r="504" spans="7:9">
      <c r="G504" s="54" t="str">
        <f>IF(A504="Plan",SUMIF('Control de pagos'!B:B,Descripción!B504,'Control de pagos'!D:D),"")</f>
        <v/>
      </c>
      <c r="H504" s="54" t="str">
        <f>IF(G504&lt;&gt;"",IF($G$2="",SUMIFS('Control de pagos'!N:N,'Control de pagos'!B:B,Descripción!$B504,'Control de pagos'!I:I,Descripción!$I$1),SUMIFS('Control de pagos'!N:N,'Control de pagos'!B:B,Descripción!$B504,'Control de pagos'!I:I,Descripción!$J$1,'Control de pagos'!I:I,Descripción!$K$1)),"")</f>
        <v/>
      </c>
      <c r="I504" s="55" t="str">
        <f t="shared" si="11"/>
        <v/>
      </c>
    </row>
    <row r="505" spans="7:9">
      <c r="G505" s="54" t="str">
        <f>IF(A505="Plan",SUMIF('Control de pagos'!B:B,Descripción!B505,'Control de pagos'!D:D),"")</f>
        <v/>
      </c>
      <c r="H505" s="54" t="str">
        <f>IF(G505&lt;&gt;"",IF($G$2="",SUMIFS('Control de pagos'!N:N,'Control de pagos'!B:B,Descripción!$B505,'Control de pagos'!I:I,Descripción!$I$1),SUMIFS('Control de pagos'!N:N,'Control de pagos'!B:B,Descripción!$B505,'Control de pagos'!I:I,Descripción!$J$1,'Control de pagos'!I:I,Descripción!$K$1)),"")</f>
        <v/>
      </c>
      <c r="I505" s="55" t="str">
        <f t="shared" si="11"/>
        <v/>
      </c>
    </row>
    <row r="506" spans="7:9">
      <c r="G506" s="54" t="str">
        <f>IF(A506="Plan",SUMIF('Control de pagos'!B:B,Descripción!B506,'Control de pagos'!D:D),"")</f>
        <v/>
      </c>
      <c r="H506" s="54" t="str">
        <f>IF(G506&lt;&gt;"",IF($G$2="",SUMIFS('Control de pagos'!N:N,'Control de pagos'!B:B,Descripción!$B506,'Control de pagos'!I:I,Descripción!$I$1),SUMIFS('Control de pagos'!N:N,'Control de pagos'!B:B,Descripción!$B506,'Control de pagos'!I:I,Descripción!$J$1,'Control de pagos'!I:I,Descripción!$K$1)),"")</f>
        <v/>
      </c>
      <c r="I506" s="55" t="str">
        <f t="shared" si="11"/>
        <v/>
      </c>
    </row>
    <row r="507" spans="7:9">
      <c r="G507" s="54" t="str">
        <f>IF(A507="Plan",SUMIF('Control de pagos'!B:B,Descripción!B507,'Control de pagos'!D:D),"")</f>
        <v/>
      </c>
      <c r="H507" s="54" t="str">
        <f>IF(G507&lt;&gt;"",IF($G$2="",SUMIFS('Control de pagos'!N:N,'Control de pagos'!B:B,Descripción!$B507,'Control de pagos'!I:I,Descripción!$I$1),SUMIFS('Control de pagos'!N:N,'Control de pagos'!B:B,Descripción!$B507,'Control de pagos'!I:I,Descripción!$J$1,'Control de pagos'!I:I,Descripción!$K$1)),"")</f>
        <v/>
      </c>
      <c r="I507" s="55" t="str">
        <f t="shared" si="11"/>
        <v/>
      </c>
    </row>
    <row r="508" spans="7:9">
      <c r="G508" s="54" t="str">
        <f>IF(A508="Plan",SUMIF('Control de pagos'!B:B,Descripción!B508,'Control de pagos'!D:D),"")</f>
        <v/>
      </c>
      <c r="H508" s="54" t="str">
        <f>IF(G508&lt;&gt;"",IF($G$2="",SUMIFS('Control de pagos'!N:N,'Control de pagos'!B:B,Descripción!$B508,'Control de pagos'!I:I,Descripción!$I$1),SUMIFS('Control de pagos'!N:N,'Control de pagos'!B:B,Descripción!$B508,'Control de pagos'!I:I,Descripción!$J$1,'Control de pagos'!I:I,Descripción!$K$1)),"")</f>
        <v/>
      </c>
      <c r="I508" s="55" t="str">
        <f t="shared" si="11"/>
        <v/>
      </c>
    </row>
    <row r="509" spans="7:9">
      <c r="G509" s="54" t="str">
        <f>IF(A509="Plan",SUMIF('Control de pagos'!B:B,Descripción!B509,'Control de pagos'!D:D),"")</f>
        <v/>
      </c>
      <c r="H509" s="54" t="str">
        <f>IF(G509&lt;&gt;"",IF($G$2="",SUMIFS('Control de pagos'!N:N,'Control de pagos'!B:B,Descripción!$B509,'Control de pagos'!I:I,Descripción!$I$1),SUMIFS('Control de pagos'!N:N,'Control de pagos'!B:B,Descripción!$B509,'Control de pagos'!I:I,Descripción!$J$1,'Control de pagos'!I:I,Descripción!$K$1)),"")</f>
        <v/>
      </c>
      <c r="I509" s="55" t="str">
        <f t="shared" si="11"/>
        <v/>
      </c>
    </row>
    <row r="510" spans="7:9">
      <c r="G510" s="54" t="str">
        <f>IF(A510="Plan",SUMIF('Control de pagos'!B:B,Descripción!B510,'Control de pagos'!D:D),"")</f>
        <v/>
      </c>
      <c r="H510" s="54" t="str">
        <f>IF(G510&lt;&gt;"",IF($G$2="",SUMIFS('Control de pagos'!N:N,'Control de pagos'!B:B,Descripción!$B510,'Control de pagos'!I:I,Descripción!$I$1),SUMIFS('Control de pagos'!N:N,'Control de pagos'!B:B,Descripción!$B510,'Control de pagos'!I:I,Descripción!$J$1,'Control de pagos'!I:I,Descripción!$K$1)),"")</f>
        <v/>
      </c>
      <c r="I510" s="55" t="str">
        <f t="shared" si="11"/>
        <v/>
      </c>
    </row>
    <row r="511" spans="7:9">
      <c r="G511" s="54" t="str">
        <f>IF(A511="Plan",SUMIF('Control de pagos'!B:B,Descripción!B511,'Control de pagos'!D:D),"")</f>
        <v/>
      </c>
      <c r="H511" s="54" t="str">
        <f>IF(G511&lt;&gt;"",IF($G$2="",SUMIFS('Control de pagos'!N:N,'Control de pagos'!B:B,Descripción!$B511,'Control de pagos'!I:I,Descripción!$I$1),SUMIFS('Control de pagos'!N:N,'Control de pagos'!B:B,Descripción!$B511,'Control de pagos'!I:I,Descripción!$J$1,'Control de pagos'!I:I,Descripción!$K$1)),"")</f>
        <v/>
      </c>
      <c r="I511" s="55" t="str">
        <f t="shared" si="11"/>
        <v/>
      </c>
    </row>
    <row r="512" spans="7:9">
      <c r="G512" s="54" t="str">
        <f>IF(A512="Plan",SUMIF('Control de pagos'!B:B,Descripción!B512,'Control de pagos'!D:D),"")</f>
        <v/>
      </c>
      <c r="H512" s="54" t="str">
        <f>IF(G512&lt;&gt;"",IF($G$2="",SUMIFS('Control de pagos'!N:N,'Control de pagos'!B:B,Descripción!$B512,'Control de pagos'!I:I,Descripción!$I$1),SUMIFS('Control de pagos'!N:N,'Control de pagos'!B:B,Descripción!$B512,'Control de pagos'!I:I,Descripción!$J$1,'Control de pagos'!I:I,Descripción!$K$1)),"")</f>
        <v/>
      </c>
      <c r="I512" s="55" t="str">
        <f t="shared" si="11"/>
        <v/>
      </c>
    </row>
    <row r="513" spans="7:9">
      <c r="G513" s="54" t="str">
        <f>IF(A513="Plan",SUMIF('Control de pagos'!B:B,Descripción!B513,'Control de pagos'!D:D),"")</f>
        <v/>
      </c>
      <c r="H513" s="54" t="str">
        <f>IF(G513&lt;&gt;"",IF($G$2="",SUMIFS('Control de pagos'!N:N,'Control de pagos'!B:B,Descripción!$B513,'Control de pagos'!I:I,Descripción!$I$1),SUMIFS('Control de pagos'!N:N,'Control de pagos'!B:B,Descripción!$B513,'Control de pagos'!I:I,Descripción!$J$1,'Control de pagos'!I:I,Descripción!$K$1)),"")</f>
        <v/>
      </c>
      <c r="I513" s="55" t="str">
        <f t="shared" si="11"/>
        <v/>
      </c>
    </row>
    <row r="514" spans="7:9">
      <c r="G514" s="54" t="str">
        <f>IF(A514="Plan",SUMIF('Control de pagos'!B:B,Descripción!B514,'Control de pagos'!D:D),"")</f>
        <v/>
      </c>
      <c r="H514" s="54" t="str">
        <f>IF(G514&lt;&gt;"",IF($G$2="",SUMIFS('Control de pagos'!N:N,'Control de pagos'!B:B,Descripción!$B514,'Control de pagos'!I:I,Descripción!$I$1),SUMIFS('Control de pagos'!N:N,'Control de pagos'!B:B,Descripción!$B514,'Control de pagos'!I:I,Descripción!$J$1,'Control de pagos'!I:I,Descripción!$K$1)),"")</f>
        <v/>
      </c>
      <c r="I514" s="55" t="str">
        <f t="shared" si="11"/>
        <v/>
      </c>
    </row>
    <row r="515" spans="7:9">
      <c r="G515" s="54" t="str">
        <f>IF(A515="Plan",SUMIF('Control de pagos'!B:B,Descripción!B515,'Control de pagos'!D:D),"")</f>
        <v/>
      </c>
      <c r="H515" s="54" t="str">
        <f>IF(G515&lt;&gt;"",IF($G$2="",SUMIFS('Control de pagos'!N:N,'Control de pagos'!B:B,Descripción!$B515,'Control de pagos'!I:I,Descripción!$I$1),SUMIFS('Control de pagos'!N:N,'Control de pagos'!B:B,Descripción!$B515,'Control de pagos'!I:I,Descripción!$J$1,'Control de pagos'!I:I,Descripción!$K$1)),"")</f>
        <v/>
      </c>
      <c r="I515" s="55" t="str">
        <f t="shared" si="11"/>
        <v/>
      </c>
    </row>
    <row r="516" spans="7:9">
      <c r="G516" s="54" t="str">
        <f>IF(A516="Plan",SUMIF('Control de pagos'!B:B,Descripción!B516,'Control de pagos'!D:D),"")</f>
        <v/>
      </c>
      <c r="H516" s="54" t="str">
        <f>IF(G516&lt;&gt;"",IF($G$2="",SUMIFS('Control de pagos'!N:N,'Control de pagos'!B:B,Descripción!$B516,'Control de pagos'!I:I,Descripción!$I$1),SUMIFS('Control de pagos'!N:N,'Control de pagos'!B:B,Descripción!$B516,'Control de pagos'!I:I,Descripción!$J$1,'Control de pagos'!I:I,Descripción!$K$1)),"")</f>
        <v/>
      </c>
      <c r="I516" s="55" t="str">
        <f t="shared" si="11"/>
        <v/>
      </c>
    </row>
    <row r="517" spans="7:9">
      <c r="G517" s="54" t="str">
        <f>IF(A517="Plan",SUMIF('Control de pagos'!B:B,Descripción!B517,'Control de pagos'!D:D),"")</f>
        <v/>
      </c>
      <c r="H517" s="54" t="str">
        <f>IF(G517&lt;&gt;"",IF($G$2="",SUMIFS('Control de pagos'!N:N,'Control de pagos'!B:B,Descripción!$B517,'Control de pagos'!I:I,Descripción!$I$1),SUMIFS('Control de pagos'!N:N,'Control de pagos'!B:B,Descripción!$B517,'Control de pagos'!I:I,Descripción!$J$1,'Control de pagos'!I:I,Descripción!$K$1)),"")</f>
        <v/>
      </c>
      <c r="I517" s="55" t="str">
        <f t="shared" si="11"/>
        <v/>
      </c>
    </row>
    <row r="518" spans="7:9">
      <c r="G518" s="54" t="str">
        <f>IF(A518="Plan",SUMIF('Control de pagos'!B:B,Descripción!B518,'Control de pagos'!D:D),"")</f>
        <v/>
      </c>
      <c r="H518" s="54" t="str">
        <f>IF(G518&lt;&gt;"",IF($G$2="",SUMIFS('Control de pagos'!N:N,'Control de pagos'!B:B,Descripción!$B518,'Control de pagos'!I:I,Descripción!$I$1),SUMIFS('Control de pagos'!N:N,'Control de pagos'!B:B,Descripción!$B518,'Control de pagos'!I:I,Descripción!$J$1,'Control de pagos'!I:I,Descripción!$K$1)),"")</f>
        <v/>
      </c>
      <c r="I518" s="55" t="str">
        <f t="shared" si="11"/>
        <v/>
      </c>
    </row>
    <row r="519" spans="7:9">
      <c r="G519" s="54" t="str">
        <f>IF(A519="Plan",SUMIF('Control de pagos'!B:B,Descripción!B519,'Control de pagos'!D:D),"")</f>
        <v/>
      </c>
      <c r="H519" s="54" t="str">
        <f>IF(G519&lt;&gt;"",IF($G$2="",SUMIFS('Control de pagos'!N:N,'Control de pagos'!B:B,Descripción!$B519,'Control de pagos'!I:I,Descripción!$I$1),SUMIFS('Control de pagos'!N:N,'Control de pagos'!B:B,Descripción!$B519,'Control de pagos'!I:I,Descripción!$J$1,'Control de pagos'!I:I,Descripción!$K$1)),"")</f>
        <v/>
      </c>
      <c r="I519" s="55" t="str">
        <f t="shared" si="11"/>
        <v/>
      </c>
    </row>
    <row r="520" spans="7:9">
      <c r="G520" s="54" t="str">
        <f>IF(A520="Plan",SUMIF('Control de pagos'!B:B,Descripción!B520,'Control de pagos'!D:D),"")</f>
        <v/>
      </c>
      <c r="H520" s="54" t="str">
        <f>IF(G520&lt;&gt;"",IF($G$2="",SUMIFS('Control de pagos'!N:N,'Control de pagos'!B:B,Descripción!$B520,'Control de pagos'!I:I,Descripción!$I$1),SUMIFS('Control de pagos'!N:N,'Control de pagos'!B:B,Descripción!$B520,'Control de pagos'!I:I,Descripción!$J$1,'Control de pagos'!I:I,Descripción!$K$1)),"")</f>
        <v/>
      </c>
      <c r="I520" s="55" t="str">
        <f t="shared" si="11"/>
        <v/>
      </c>
    </row>
    <row r="521" spans="7:9">
      <c r="G521" s="54" t="str">
        <f>IF(A521="Plan",SUMIF('Control de pagos'!B:B,Descripción!B521,'Control de pagos'!D:D),"")</f>
        <v/>
      </c>
      <c r="H521" s="54" t="str">
        <f>IF(G521&lt;&gt;"",IF($G$2="",SUMIFS('Control de pagos'!N:N,'Control de pagos'!B:B,Descripción!$B521,'Control de pagos'!I:I,Descripción!$I$1),SUMIFS('Control de pagos'!N:N,'Control de pagos'!B:B,Descripción!$B521,'Control de pagos'!I:I,Descripción!$J$1,'Control de pagos'!I:I,Descripción!$K$1)),"")</f>
        <v/>
      </c>
      <c r="I521" s="55" t="str">
        <f t="shared" si="11"/>
        <v/>
      </c>
    </row>
    <row r="522" spans="7:9">
      <c r="G522" s="54" t="str">
        <f>IF(A522="Plan",SUMIF('Control de pagos'!B:B,Descripción!B522,'Control de pagos'!D:D),"")</f>
        <v/>
      </c>
      <c r="H522" s="54" t="str">
        <f>IF(G522&lt;&gt;"",IF($G$2="",SUMIFS('Control de pagos'!N:N,'Control de pagos'!B:B,Descripción!$B522,'Control de pagos'!I:I,Descripción!$I$1),SUMIFS('Control de pagos'!N:N,'Control de pagos'!B:B,Descripción!$B522,'Control de pagos'!I:I,Descripción!$J$1,'Control de pagos'!I:I,Descripción!$K$1)),"")</f>
        <v/>
      </c>
      <c r="I522" s="55" t="str">
        <f t="shared" si="11"/>
        <v/>
      </c>
    </row>
    <row r="523" spans="7:9">
      <c r="G523" s="54" t="str">
        <f>IF(A523="Plan",SUMIF('Control de pagos'!B:B,Descripción!B523,'Control de pagos'!D:D),"")</f>
        <v/>
      </c>
      <c r="H523" s="54" t="str">
        <f>IF(G523&lt;&gt;"",IF($G$2="",SUMIFS('Control de pagos'!N:N,'Control de pagos'!B:B,Descripción!$B523,'Control de pagos'!I:I,Descripción!$I$1),SUMIFS('Control de pagos'!N:N,'Control de pagos'!B:B,Descripción!$B523,'Control de pagos'!I:I,Descripción!$J$1,'Control de pagos'!I:I,Descripción!$K$1)),"")</f>
        <v/>
      </c>
      <c r="I523" s="55" t="str">
        <f t="shared" si="11"/>
        <v/>
      </c>
    </row>
    <row r="524" spans="7:9">
      <c r="G524" s="54" t="str">
        <f>IF(A524="Plan",SUMIF('Control de pagos'!B:B,Descripción!B524,'Control de pagos'!D:D),"")</f>
        <v/>
      </c>
      <c r="H524" s="54" t="str">
        <f>IF(G524&lt;&gt;"",IF($G$2="",SUMIFS('Control de pagos'!N:N,'Control de pagos'!B:B,Descripción!$B524,'Control de pagos'!I:I,Descripción!$I$1),SUMIFS('Control de pagos'!N:N,'Control de pagos'!B:B,Descripción!$B524,'Control de pagos'!I:I,Descripción!$J$1,'Control de pagos'!I:I,Descripción!$K$1)),"")</f>
        <v/>
      </c>
      <c r="I524" s="55" t="str">
        <f t="shared" si="11"/>
        <v/>
      </c>
    </row>
    <row r="525" spans="7:9">
      <c r="G525" s="54" t="str">
        <f>IF(A525="Plan",SUMIF('Control de pagos'!B:B,Descripción!B525,'Control de pagos'!D:D),"")</f>
        <v/>
      </c>
      <c r="H525" s="54" t="str">
        <f>IF(G525&lt;&gt;"",IF($G$2="",SUMIFS('Control de pagos'!N:N,'Control de pagos'!B:B,Descripción!$B525,'Control de pagos'!I:I,Descripción!$I$1),SUMIFS('Control de pagos'!N:N,'Control de pagos'!B:B,Descripción!$B525,'Control de pagos'!I:I,Descripción!$J$1,'Control de pagos'!I:I,Descripción!$K$1)),"")</f>
        <v/>
      </c>
      <c r="I525" s="55" t="str">
        <f t="shared" si="11"/>
        <v/>
      </c>
    </row>
    <row r="526" spans="7:9">
      <c r="G526" s="54" t="str">
        <f>IF(A526="Plan",SUMIF('Control de pagos'!B:B,Descripción!B526,'Control de pagos'!D:D),"")</f>
        <v/>
      </c>
      <c r="H526" s="54" t="str">
        <f>IF(G526&lt;&gt;"",IF($G$2="",SUMIFS('Control de pagos'!N:N,'Control de pagos'!B:B,Descripción!$B526,'Control de pagos'!I:I,Descripción!$I$1),SUMIFS('Control de pagos'!N:N,'Control de pagos'!B:B,Descripción!$B526,'Control de pagos'!I:I,Descripción!$J$1,'Control de pagos'!I:I,Descripción!$K$1)),"")</f>
        <v/>
      </c>
      <c r="I526" s="55" t="str">
        <f t="shared" si="11"/>
        <v/>
      </c>
    </row>
    <row r="527" spans="7:9">
      <c r="G527" s="54" t="str">
        <f>IF(A527="Plan",SUMIF('Control de pagos'!B:B,Descripción!B527,'Control de pagos'!D:D),"")</f>
        <v/>
      </c>
      <c r="H527" s="54" t="str">
        <f>IF(G527&lt;&gt;"",IF($G$2="",SUMIFS('Control de pagos'!N:N,'Control de pagos'!B:B,Descripción!$B527,'Control de pagos'!I:I,Descripción!$I$1),SUMIFS('Control de pagos'!N:N,'Control de pagos'!B:B,Descripción!$B527,'Control de pagos'!I:I,Descripción!$J$1,'Control de pagos'!I:I,Descripción!$K$1)),"")</f>
        <v/>
      </c>
      <c r="I527" s="55" t="str">
        <f t="shared" si="11"/>
        <v/>
      </c>
    </row>
    <row r="528" spans="7:9">
      <c r="G528" s="54" t="str">
        <f>IF(A528="Plan",SUMIF('Control de pagos'!B:B,Descripción!B528,'Control de pagos'!D:D),"")</f>
        <v/>
      </c>
      <c r="H528" s="54" t="str">
        <f>IF(G528&lt;&gt;"",IF($G$2="",SUMIFS('Control de pagos'!N:N,'Control de pagos'!B:B,Descripción!$B528,'Control de pagos'!I:I,Descripción!$I$1),SUMIFS('Control de pagos'!N:N,'Control de pagos'!B:B,Descripción!$B528,'Control de pagos'!I:I,Descripción!$J$1,'Control de pagos'!I:I,Descripción!$K$1)),"")</f>
        <v/>
      </c>
      <c r="I528" s="55" t="str">
        <f t="shared" si="11"/>
        <v/>
      </c>
    </row>
    <row r="529" spans="7:9">
      <c r="G529" s="54" t="str">
        <f>IF(A529="Plan",SUMIF('Control de pagos'!B:B,Descripción!B529,'Control de pagos'!D:D),"")</f>
        <v/>
      </c>
      <c r="H529" s="54" t="str">
        <f>IF(G529&lt;&gt;"",IF($G$2="",SUMIFS('Control de pagos'!N:N,'Control de pagos'!B:B,Descripción!$B529,'Control de pagos'!I:I,Descripción!$I$1),SUMIFS('Control de pagos'!N:N,'Control de pagos'!B:B,Descripción!$B529,'Control de pagos'!I:I,Descripción!$J$1,'Control de pagos'!I:I,Descripción!$K$1)),"")</f>
        <v/>
      </c>
      <c r="I529" s="55" t="str">
        <f t="shared" si="11"/>
        <v/>
      </c>
    </row>
    <row r="530" spans="7:9">
      <c r="G530" s="54" t="str">
        <f>IF(A530="Plan",SUMIF('Control de pagos'!B:B,Descripción!B530,'Control de pagos'!D:D),"")</f>
        <v/>
      </c>
      <c r="H530" s="54" t="str">
        <f>IF(G530&lt;&gt;"",IF($G$2="",SUMIFS('Control de pagos'!N:N,'Control de pagos'!B:B,Descripción!$B530,'Control de pagos'!I:I,Descripción!$I$1),SUMIFS('Control de pagos'!N:N,'Control de pagos'!B:B,Descripción!$B530,'Control de pagos'!I:I,Descripción!$J$1,'Control de pagos'!I:I,Descripción!$K$1)),"")</f>
        <v/>
      </c>
      <c r="I530" s="55" t="str">
        <f t="shared" si="11"/>
        <v/>
      </c>
    </row>
    <row r="531" spans="7:9">
      <c r="G531" s="54" t="str">
        <f>IF(A531="Plan",SUMIF('Control de pagos'!B:B,Descripción!B531,'Control de pagos'!D:D),"")</f>
        <v/>
      </c>
      <c r="H531" s="54" t="str">
        <f>IF(G531&lt;&gt;"",IF($G$2="",SUMIFS('Control de pagos'!N:N,'Control de pagos'!B:B,Descripción!$B531,'Control de pagos'!I:I,Descripción!$I$1),SUMIFS('Control de pagos'!N:N,'Control de pagos'!B:B,Descripción!$B531,'Control de pagos'!I:I,Descripción!$J$1,'Control de pagos'!I:I,Descripción!$K$1)),"")</f>
        <v/>
      </c>
      <c r="I531" s="55" t="str">
        <f t="shared" si="11"/>
        <v/>
      </c>
    </row>
    <row r="532" spans="7:9">
      <c r="G532" s="54" t="str">
        <f>IF(A532="Plan",SUMIF('Control de pagos'!B:B,Descripción!B532,'Control de pagos'!D:D),"")</f>
        <v/>
      </c>
      <c r="H532" s="54" t="str">
        <f>IF(G532&lt;&gt;"",IF($G$2="",SUMIFS('Control de pagos'!N:N,'Control de pagos'!B:B,Descripción!$B532,'Control de pagos'!I:I,Descripción!$I$1),SUMIFS('Control de pagos'!N:N,'Control de pagos'!B:B,Descripción!$B532,'Control de pagos'!I:I,Descripción!$J$1,'Control de pagos'!I:I,Descripción!$K$1)),"")</f>
        <v/>
      </c>
      <c r="I532" s="55" t="str">
        <f t="shared" si="11"/>
        <v/>
      </c>
    </row>
    <row r="533" spans="7:9">
      <c r="G533" s="54" t="str">
        <f>IF(A533="Plan",SUMIF('Control de pagos'!B:B,Descripción!B533,'Control de pagos'!D:D),"")</f>
        <v/>
      </c>
      <c r="H533" s="54" t="str">
        <f>IF(G533&lt;&gt;"",IF($G$2="",SUMIFS('Control de pagos'!N:N,'Control de pagos'!B:B,Descripción!$B533,'Control de pagos'!I:I,Descripción!$I$1),SUMIFS('Control de pagos'!N:N,'Control de pagos'!B:B,Descripción!$B533,'Control de pagos'!I:I,Descripción!$J$1,'Control de pagos'!I:I,Descripción!$K$1)),"")</f>
        <v/>
      </c>
      <c r="I533" s="55" t="str">
        <f t="shared" ref="I533:I596" si="12">IF(G533="","",G533-H533)</f>
        <v/>
      </c>
    </row>
    <row r="534" spans="7:9">
      <c r="G534" s="54" t="str">
        <f>IF(A534="Plan",SUMIF('Control de pagos'!B:B,Descripción!B534,'Control de pagos'!D:D),"")</f>
        <v/>
      </c>
      <c r="H534" s="54" t="str">
        <f>IF(G534&lt;&gt;"",IF($G$2="",SUMIFS('Control de pagos'!N:N,'Control de pagos'!B:B,Descripción!$B534,'Control de pagos'!I:I,Descripción!$I$1),SUMIFS('Control de pagos'!N:N,'Control de pagos'!B:B,Descripción!$B534,'Control de pagos'!I:I,Descripción!$J$1,'Control de pagos'!I:I,Descripción!$K$1)),"")</f>
        <v/>
      </c>
      <c r="I534" s="55" t="str">
        <f t="shared" si="12"/>
        <v/>
      </c>
    </row>
    <row r="535" spans="7:9">
      <c r="G535" s="54" t="str">
        <f>IF(A535="Plan",SUMIF('Control de pagos'!B:B,Descripción!B535,'Control de pagos'!D:D),"")</f>
        <v/>
      </c>
      <c r="H535" s="54" t="str">
        <f>IF(G535&lt;&gt;"",IF($G$2="",SUMIFS('Control de pagos'!N:N,'Control de pagos'!B:B,Descripción!$B535,'Control de pagos'!I:I,Descripción!$I$1),SUMIFS('Control de pagos'!N:N,'Control de pagos'!B:B,Descripción!$B535,'Control de pagos'!I:I,Descripción!$J$1,'Control de pagos'!I:I,Descripción!$K$1)),"")</f>
        <v/>
      </c>
      <c r="I535" s="55" t="str">
        <f t="shared" si="12"/>
        <v/>
      </c>
    </row>
    <row r="536" spans="7:9">
      <c r="G536" s="54" t="str">
        <f>IF(A536="Plan",SUMIF('Control de pagos'!B:B,Descripción!B536,'Control de pagos'!D:D),"")</f>
        <v/>
      </c>
      <c r="H536" s="54" t="str">
        <f>IF(G536&lt;&gt;"",IF($G$2="",SUMIFS('Control de pagos'!N:N,'Control de pagos'!B:B,Descripción!$B536,'Control de pagos'!I:I,Descripción!$I$1),SUMIFS('Control de pagos'!N:N,'Control de pagos'!B:B,Descripción!$B536,'Control de pagos'!I:I,Descripción!$J$1,'Control de pagos'!I:I,Descripción!$K$1)),"")</f>
        <v/>
      </c>
      <c r="I536" s="55" t="str">
        <f t="shared" si="12"/>
        <v/>
      </c>
    </row>
    <row r="537" spans="7:9">
      <c r="G537" s="54" t="str">
        <f>IF(A537="Plan",SUMIF('Control de pagos'!B:B,Descripción!B537,'Control de pagos'!D:D),"")</f>
        <v/>
      </c>
      <c r="H537" s="54" t="str">
        <f>IF(G537&lt;&gt;"",IF($G$2="",SUMIFS('Control de pagos'!N:N,'Control de pagos'!B:B,Descripción!$B537,'Control de pagos'!I:I,Descripción!$I$1),SUMIFS('Control de pagos'!N:N,'Control de pagos'!B:B,Descripción!$B537,'Control de pagos'!I:I,Descripción!$J$1,'Control de pagos'!I:I,Descripción!$K$1)),"")</f>
        <v/>
      </c>
      <c r="I537" s="55" t="str">
        <f t="shared" si="12"/>
        <v/>
      </c>
    </row>
    <row r="538" spans="7:9">
      <c r="G538" s="54" t="str">
        <f>IF(A538="Plan",SUMIF('Control de pagos'!B:B,Descripción!B538,'Control de pagos'!D:D),"")</f>
        <v/>
      </c>
      <c r="H538" s="54" t="str">
        <f>IF(G538&lt;&gt;"",IF($G$2="",SUMIFS('Control de pagos'!N:N,'Control de pagos'!B:B,Descripción!$B538,'Control de pagos'!I:I,Descripción!$I$1),SUMIFS('Control de pagos'!N:N,'Control de pagos'!B:B,Descripción!$B538,'Control de pagos'!I:I,Descripción!$J$1,'Control de pagos'!I:I,Descripción!$K$1)),"")</f>
        <v/>
      </c>
      <c r="I538" s="55" t="str">
        <f t="shared" si="12"/>
        <v/>
      </c>
    </row>
    <row r="539" spans="7:9">
      <c r="G539" s="54" t="str">
        <f>IF(A539="Plan",SUMIF('Control de pagos'!B:B,Descripción!B539,'Control de pagos'!D:D),"")</f>
        <v/>
      </c>
      <c r="H539" s="54" t="str">
        <f>IF(G539&lt;&gt;"",IF($G$2="",SUMIFS('Control de pagos'!N:N,'Control de pagos'!B:B,Descripción!$B539,'Control de pagos'!I:I,Descripción!$I$1),SUMIFS('Control de pagos'!N:N,'Control de pagos'!B:B,Descripción!$B539,'Control de pagos'!I:I,Descripción!$J$1,'Control de pagos'!I:I,Descripción!$K$1)),"")</f>
        <v/>
      </c>
      <c r="I539" s="55" t="str">
        <f t="shared" si="12"/>
        <v/>
      </c>
    </row>
    <row r="540" spans="7:9">
      <c r="G540" s="54" t="str">
        <f>IF(A540="Plan",SUMIF('Control de pagos'!B:B,Descripción!B540,'Control de pagos'!D:D),"")</f>
        <v/>
      </c>
      <c r="H540" s="54" t="str">
        <f>IF(G540&lt;&gt;"",IF($G$2="",SUMIFS('Control de pagos'!N:N,'Control de pagos'!B:B,Descripción!$B540,'Control de pagos'!I:I,Descripción!$I$1),SUMIFS('Control de pagos'!N:N,'Control de pagos'!B:B,Descripción!$B540,'Control de pagos'!I:I,Descripción!$J$1,'Control de pagos'!I:I,Descripción!$K$1)),"")</f>
        <v/>
      </c>
      <c r="I540" s="55" t="str">
        <f t="shared" si="12"/>
        <v/>
      </c>
    </row>
    <row r="541" spans="7:9">
      <c r="G541" s="54" t="str">
        <f>IF(A541="Plan",SUMIF('Control de pagos'!B:B,Descripción!B541,'Control de pagos'!D:D),"")</f>
        <v/>
      </c>
      <c r="H541" s="54" t="str">
        <f>IF(G541&lt;&gt;"",IF($G$2="",SUMIFS('Control de pagos'!N:N,'Control de pagos'!B:B,Descripción!$B541,'Control de pagos'!I:I,Descripción!$I$1),SUMIFS('Control de pagos'!N:N,'Control de pagos'!B:B,Descripción!$B541,'Control de pagos'!I:I,Descripción!$J$1,'Control de pagos'!I:I,Descripción!$K$1)),"")</f>
        <v/>
      </c>
      <c r="I541" s="55" t="str">
        <f t="shared" si="12"/>
        <v/>
      </c>
    </row>
    <row r="542" spans="7:9">
      <c r="G542" s="54" t="str">
        <f>IF(A542="Plan",SUMIF('Control de pagos'!B:B,Descripción!B542,'Control de pagos'!D:D),"")</f>
        <v/>
      </c>
      <c r="H542" s="54" t="str">
        <f>IF(G542&lt;&gt;"",IF($G$2="",SUMIFS('Control de pagos'!N:N,'Control de pagos'!B:B,Descripción!$B542,'Control de pagos'!I:I,Descripción!$I$1),SUMIFS('Control de pagos'!N:N,'Control de pagos'!B:B,Descripción!$B542,'Control de pagos'!I:I,Descripción!$J$1,'Control de pagos'!I:I,Descripción!$K$1)),"")</f>
        <v/>
      </c>
      <c r="I542" s="55" t="str">
        <f t="shared" si="12"/>
        <v/>
      </c>
    </row>
    <row r="543" spans="7:9">
      <c r="G543" s="54" t="str">
        <f>IF(A543="Plan",SUMIF('Control de pagos'!B:B,Descripción!B543,'Control de pagos'!D:D),"")</f>
        <v/>
      </c>
      <c r="H543" s="54" t="str">
        <f>IF(G543&lt;&gt;"",IF($G$2="",SUMIFS('Control de pagos'!N:N,'Control de pagos'!B:B,Descripción!$B543,'Control de pagos'!I:I,Descripción!$I$1),SUMIFS('Control de pagos'!N:N,'Control de pagos'!B:B,Descripción!$B543,'Control de pagos'!I:I,Descripción!$J$1,'Control de pagos'!I:I,Descripción!$K$1)),"")</f>
        <v/>
      </c>
      <c r="I543" s="55" t="str">
        <f t="shared" si="12"/>
        <v/>
      </c>
    </row>
    <row r="544" spans="7:9">
      <c r="G544" s="54" t="str">
        <f>IF(A544="Plan",SUMIF('Control de pagos'!B:B,Descripción!B544,'Control de pagos'!D:D),"")</f>
        <v/>
      </c>
      <c r="H544" s="54" t="str">
        <f>IF(G544&lt;&gt;"",IF($G$2="",SUMIFS('Control de pagos'!N:N,'Control de pagos'!B:B,Descripción!$B544,'Control de pagos'!I:I,Descripción!$I$1),SUMIFS('Control de pagos'!N:N,'Control de pagos'!B:B,Descripción!$B544,'Control de pagos'!I:I,Descripción!$J$1,'Control de pagos'!I:I,Descripción!$K$1)),"")</f>
        <v/>
      </c>
      <c r="I544" s="55" t="str">
        <f t="shared" si="12"/>
        <v/>
      </c>
    </row>
    <row r="545" spans="7:9">
      <c r="G545" s="54" t="str">
        <f>IF(A545="Plan",SUMIF('Control de pagos'!B:B,Descripción!B545,'Control de pagos'!D:D),"")</f>
        <v/>
      </c>
      <c r="H545" s="54" t="str">
        <f>IF(G545&lt;&gt;"",IF($G$2="",SUMIFS('Control de pagos'!N:N,'Control de pagos'!B:B,Descripción!$B545,'Control de pagos'!I:I,Descripción!$I$1),SUMIFS('Control de pagos'!N:N,'Control de pagos'!B:B,Descripción!$B545,'Control de pagos'!I:I,Descripción!$J$1,'Control de pagos'!I:I,Descripción!$K$1)),"")</f>
        <v/>
      </c>
      <c r="I545" s="55" t="str">
        <f t="shared" si="12"/>
        <v/>
      </c>
    </row>
    <row r="546" spans="7:9">
      <c r="G546" s="54" t="str">
        <f>IF(A546="Plan",SUMIF('Control de pagos'!B:B,Descripción!B546,'Control de pagos'!D:D),"")</f>
        <v/>
      </c>
      <c r="H546" s="54" t="str">
        <f>IF(G546&lt;&gt;"",IF($G$2="",SUMIFS('Control de pagos'!N:N,'Control de pagos'!B:B,Descripción!$B546,'Control de pagos'!I:I,Descripción!$I$1),SUMIFS('Control de pagos'!N:N,'Control de pagos'!B:B,Descripción!$B546,'Control de pagos'!I:I,Descripción!$J$1,'Control de pagos'!I:I,Descripción!$K$1)),"")</f>
        <v/>
      </c>
      <c r="I546" s="55" t="str">
        <f t="shared" si="12"/>
        <v/>
      </c>
    </row>
    <row r="547" spans="7:9">
      <c r="G547" s="54" t="str">
        <f>IF(A547="Plan",SUMIF('Control de pagos'!B:B,Descripción!B547,'Control de pagos'!D:D),"")</f>
        <v/>
      </c>
      <c r="H547" s="54" t="str">
        <f>IF(G547&lt;&gt;"",IF($G$2="",SUMIFS('Control de pagos'!N:N,'Control de pagos'!B:B,Descripción!$B547,'Control de pagos'!I:I,Descripción!$I$1),SUMIFS('Control de pagos'!N:N,'Control de pagos'!B:B,Descripción!$B547,'Control de pagos'!I:I,Descripción!$J$1,'Control de pagos'!I:I,Descripción!$K$1)),"")</f>
        <v/>
      </c>
      <c r="I547" s="55" t="str">
        <f t="shared" si="12"/>
        <v/>
      </c>
    </row>
    <row r="548" spans="7:9">
      <c r="G548" s="54" t="str">
        <f>IF(A548="Plan",SUMIF('Control de pagos'!B:B,Descripción!B548,'Control de pagos'!D:D),"")</f>
        <v/>
      </c>
      <c r="H548" s="54" t="str">
        <f>IF(G548&lt;&gt;"",IF($G$2="",SUMIFS('Control de pagos'!N:N,'Control de pagos'!B:B,Descripción!$B548,'Control de pagos'!I:I,Descripción!$I$1),SUMIFS('Control de pagos'!N:N,'Control de pagos'!B:B,Descripción!$B548,'Control de pagos'!I:I,Descripción!$J$1,'Control de pagos'!I:I,Descripción!$K$1)),"")</f>
        <v/>
      </c>
      <c r="I548" s="55" t="str">
        <f t="shared" si="12"/>
        <v/>
      </c>
    </row>
    <row r="549" spans="7:9">
      <c r="G549" s="54" t="str">
        <f>IF(A549="Plan",SUMIF('Control de pagos'!B:B,Descripción!B549,'Control de pagos'!D:D),"")</f>
        <v/>
      </c>
      <c r="H549" s="54" t="str">
        <f>IF(G549&lt;&gt;"",IF($G$2="",SUMIFS('Control de pagos'!N:N,'Control de pagos'!B:B,Descripción!$B549,'Control de pagos'!I:I,Descripción!$I$1),SUMIFS('Control de pagos'!N:N,'Control de pagos'!B:B,Descripción!$B549,'Control de pagos'!I:I,Descripción!$J$1,'Control de pagos'!I:I,Descripción!$K$1)),"")</f>
        <v/>
      </c>
      <c r="I549" s="55" t="str">
        <f t="shared" si="12"/>
        <v/>
      </c>
    </row>
    <row r="550" spans="7:9">
      <c r="G550" s="54" t="str">
        <f>IF(A550="Plan",SUMIF('Control de pagos'!B:B,Descripción!B550,'Control de pagos'!D:D),"")</f>
        <v/>
      </c>
      <c r="H550" s="54" t="str">
        <f>IF(G550&lt;&gt;"",IF($G$2="",SUMIFS('Control de pagos'!N:N,'Control de pagos'!B:B,Descripción!$B550,'Control de pagos'!I:I,Descripción!$I$1),SUMIFS('Control de pagos'!N:N,'Control de pagos'!B:B,Descripción!$B550,'Control de pagos'!I:I,Descripción!$J$1,'Control de pagos'!I:I,Descripción!$K$1)),"")</f>
        <v/>
      </c>
      <c r="I550" s="55" t="str">
        <f t="shared" si="12"/>
        <v/>
      </c>
    </row>
    <row r="551" spans="7:9">
      <c r="G551" s="54" t="str">
        <f>IF(A551="Plan",SUMIF('Control de pagos'!B:B,Descripción!B551,'Control de pagos'!D:D),"")</f>
        <v/>
      </c>
      <c r="H551" s="54" t="str">
        <f>IF(G551&lt;&gt;"",IF($G$2="",SUMIFS('Control de pagos'!N:N,'Control de pagos'!B:B,Descripción!$B551,'Control de pagos'!I:I,Descripción!$I$1),SUMIFS('Control de pagos'!N:N,'Control de pagos'!B:B,Descripción!$B551,'Control de pagos'!I:I,Descripción!$J$1,'Control de pagos'!I:I,Descripción!$K$1)),"")</f>
        <v/>
      </c>
      <c r="I551" s="55" t="str">
        <f t="shared" si="12"/>
        <v/>
      </c>
    </row>
    <row r="552" spans="7:9">
      <c r="G552" s="54" t="str">
        <f>IF(A552="Plan",SUMIF('Control de pagos'!B:B,Descripción!B552,'Control de pagos'!D:D),"")</f>
        <v/>
      </c>
      <c r="H552" s="54" t="str">
        <f>IF(G552&lt;&gt;"",IF($G$2="",SUMIFS('Control de pagos'!N:N,'Control de pagos'!B:B,Descripción!$B552,'Control de pagos'!I:I,Descripción!$I$1),SUMIFS('Control de pagos'!N:N,'Control de pagos'!B:B,Descripción!$B552,'Control de pagos'!I:I,Descripción!$J$1,'Control de pagos'!I:I,Descripción!$K$1)),"")</f>
        <v/>
      </c>
      <c r="I552" s="55" t="str">
        <f t="shared" si="12"/>
        <v/>
      </c>
    </row>
    <row r="553" spans="7:9">
      <c r="G553" s="54" t="str">
        <f>IF(A553="Plan",SUMIF('Control de pagos'!B:B,Descripción!B553,'Control de pagos'!D:D),"")</f>
        <v/>
      </c>
      <c r="H553" s="54" t="str">
        <f>IF(G553&lt;&gt;"",IF($G$2="",SUMIFS('Control de pagos'!N:N,'Control de pagos'!B:B,Descripción!$B553,'Control de pagos'!I:I,Descripción!$I$1),SUMIFS('Control de pagos'!N:N,'Control de pagos'!B:B,Descripción!$B553,'Control de pagos'!I:I,Descripción!$J$1,'Control de pagos'!I:I,Descripción!$K$1)),"")</f>
        <v/>
      </c>
      <c r="I553" s="55" t="str">
        <f t="shared" si="12"/>
        <v/>
      </c>
    </row>
    <row r="554" spans="7:9">
      <c r="G554" s="54" t="str">
        <f>IF(A554="Plan",SUMIF('Control de pagos'!B:B,Descripción!B554,'Control de pagos'!D:D),"")</f>
        <v/>
      </c>
      <c r="H554" s="54" t="str">
        <f>IF(G554&lt;&gt;"",IF($G$2="",SUMIFS('Control de pagos'!N:N,'Control de pagos'!B:B,Descripción!$B554,'Control de pagos'!I:I,Descripción!$I$1),SUMIFS('Control de pagos'!N:N,'Control de pagos'!B:B,Descripción!$B554,'Control de pagos'!I:I,Descripción!$J$1,'Control de pagos'!I:I,Descripción!$K$1)),"")</f>
        <v/>
      </c>
      <c r="I554" s="55" t="str">
        <f t="shared" si="12"/>
        <v/>
      </c>
    </row>
    <row r="555" spans="7:9">
      <c r="G555" s="54" t="str">
        <f>IF(A555="Plan",SUMIF('Control de pagos'!B:B,Descripción!B555,'Control de pagos'!D:D),"")</f>
        <v/>
      </c>
      <c r="H555" s="54" t="str">
        <f>IF(G555&lt;&gt;"",IF($G$2="",SUMIFS('Control de pagos'!N:N,'Control de pagos'!B:B,Descripción!$B555,'Control de pagos'!I:I,Descripción!$I$1),SUMIFS('Control de pagos'!N:N,'Control de pagos'!B:B,Descripción!$B555,'Control de pagos'!I:I,Descripción!$J$1,'Control de pagos'!I:I,Descripción!$K$1)),"")</f>
        <v/>
      </c>
      <c r="I555" s="55" t="str">
        <f t="shared" si="12"/>
        <v/>
      </c>
    </row>
    <row r="556" spans="7:9">
      <c r="G556" s="54" t="str">
        <f>IF(A556="Plan",SUMIF('Control de pagos'!B:B,Descripción!B556,'Control de pagos'!D:D),"")</f>
        <v/>
      </c>
      <c r="H556" s="54" t="str">
        <f>IF(G556&lt;&gt;"",IF($G$2="",SUMIFS('Control de pagos'!N:N,'Control de pagos'!B:B,Descripción!$B556,'Control de pagos'!I:I,Descripción!$I$1),SUMIFS('Control de pagos'!N:N,'Control de pagos'!B:B,Descripción!$B556,'Control de pagos'!I:I,Descripción!$J$1,'Control de pagos'!I:I,Descripción!$K$1)),"")</f>
        <v/>
      </c>
      <c r="I556" s="55" t="str">
        <f t="shared" si="12"/>
        <v/>
      </c>
    </row>
    <row r="557" spans="7:9">
      <c r="G557" s="54" t="str">
        <f>IF(A557="Plan",SUMIF('Control de pagos'!B:B,Descripción!B557,'Control de pagos'!D:D),"")</f>
        <v/>
      </c>
      <c r="H557" s="54" t="str">
        <f>IF(G557&lt;&gt;"",IF($G$2="",SUMIFS('Control de pagos'!N:N,'Control de pagos'!B:B,Descripción!$B557,'Control de pagos'!I:I,Descripción!$I$1),SUMIFS('Control de pagos'!N:N,'Control de pagos'!B:B,Descripción!$B557,'Control de pagos'!I:I,Descripción!$J$1,'Control de pagos'!I:I,Descripción!$K$1)),"")</f>
        <v/>
      </c>
      <c r="I557" s="55" t="str">
        <f t="shared" si="12"/>
        <v/>
      </c>
    </row>
    <row r="558" spans="7:9">
      <c r="G558" s="54" t="str">
        <f>IF(A558="Plan",SUMIF('Control de pagos'!B:B,Descripción!B558,'Control de pagos'!D:D),"")</f>
        <v/>
      </c>
      <c r="H558" s="54" t="str">
        <f>IF(G558&lt;&gt;"",IF($G$2="",SUMIFS('Control de pagos'!N:N,'Control de pagos'!B:B,Descripción!$B558,'Control de pagos'!I:I,Descripción!$I$1),SUMIFS('Control de pagos'!N:N,'Control de pagos'!B:B,Descripción!$B558,'Control de pagos'!I:I,Descripción!$J$1,'Control de pagos'!I:I,Descripción!$K$1)),"")</f>
        <v/>
      </c>
      <c r="I558" s="55" t="str">
        <f t="shared" si="12"/>
        <v/>
      </c>
    </row>
    <row r="559" spans="7:9">
      <c r="G559" s="54" t="str">
        <f>IF(A559="Plan",SUMIF('Control de pagos'!B:B,Descripción!B559,'Control de pagos'!D:D),"")</f>
        <v/>
      </c>
      <c r="H559" s="54" t="str">
        <f>IF(G559&lt;&gt;"",IF($G$2="",SUMIFS('Control de pagos'!N:N,'Control de pagos'!B:B,Descripción!$B559,'Control de pagos'!I:I,Descripción!$I$1),SUMIFS('Control de pagos'!N:N,'Control de pagos'!B:B,Descripción!$B559,'Control de pagos'!I:I,Descripción!$J$1,'Control de pagos'!I:I,Descripción!$K$1)),"")</f>
        <v/>
      </c>
      <c r="I559" s="55" t="str">
        <f t="shared" si="12"/>
        <v/>
      </c>
    </row>
    <row r="560" spans="7:9">
      <c r="G560" s="54" t="str">
        <f>IF(A560="Plan",SUMIF('Control de pagos'!B:B,Descripción!B560,'Control de pagos'!D:D),"")</f>
        <v/>
      </c>
      <c r="H560" s="54" t="str">
        <f>IF(G560&lt;&gt;"",IF($G$2="",SUMIFS('Control de pagos'!N:N,'Control de pagos'!B:B,Descripción!$B560,'Control de pagos'!I:I,Descripción!$I$1),SUMIFS('Control de pagos'!N:N,'Control de pagos'!B:B,Descripción!$B560,'Control de pagos'!I:I,Descripción!$J$1,'Control de pagos'!I:I,Descripción!$K$1)),"")</f>
        <v/>
      </c>
      <c r="I560" s="55" t="str">
        <f t="shared" si="12"/>
        <v/>
      </c>
    </row>
    <row r="561" spans="7:9">
      <c r="G561" s="54" t="str">
        <f>IF(A561="Plan",SUMIF('Control de pagos'!B:B,Descripción!B561,'Control de pagos'!D:D),"")</f>
        <v/>
      </c>
      <c r="H561" s="54" t="str">
        <f>IF(G561&lt;&gt;"",IF($G$2="",SUMIFS('Control de pagos'!N:N,'Control de pagos'!B:B,Descripción!$B561,'Control de pagos'!I:I,Descripción!$I$1),SUMIFS('Control de pagos'!N:N,'Control de pagos'!B:B,Descripción!$B561,'Control de pagos'!I:I,Descripción!$J$1,'Control de pagos'!I:I,Descripción!$K$1)),"")</f>
        <v/>
      </c>
      <c r="I561" s="55" t="str">
        <f t="shared" si="12"/>
        <v/>
      </c>
    </row>
    <row r="562" spans="7:9">
      <c r="G562" s="54" t="str">
        <f>IF(A562="Plan",SUMIF('Control de pagos'!B:B,Descripción!B562,'Control de pagos'!D:D),"")</f>
        <v/>
      </c>
      <c r="H562" s="54" t="str">
        <f>IF(G562&lt;&gt;"",IF($G$2="",SUMIFS('Control de pagos'!N:N,'Control de pagos'!B:B,Descripción!$B562,'Control de pagos'!I:I,Descripción!$I$1),SUMIFS('Control de pagos'!N:N,'Control de pagos'!B:B,Descripción!$B562,'Control de pagos'!I:I,Descripción!$J$1,'Control de pagos'!I:I,Descripción!$K$1)),"")</f>
        <v/>
      </c>
      <c r="I562" s="55" t="str">
        <f t="shared" si="12"/>
        <v/>
      </c>
    </row>
    <row r="563" spans="7:9">
      <c r="G563" s="54" t="str">
        <f>IF(A563="Plan",SUMIF('Control de pagos'!B:B,Descripción!B563,'Control de pagos'!D:D),"")</f>
        <v/>
      </c>
      <c r="H563" s="54" t="str">
        <f>IF(G563&lt;&gt;"",IF($G$2="",SUMIFS('Control de pagos'!N:N,'Control de pagos'!B:B,Descripción!$B563,'Control de pagos'!I:I,Descripción!$I$1),SUMIFS('Control de pagos'!N:N,'Control de pagos'!B:B,Descripción!$B563,'Control de pagos'!I:I,Descripción!$J$1,'Control de pagos'!I:I,Descripción!$K$1)),"")</f>
        <v/>
      </c>
      <c r="I563" s="55" t="str">
        <f t="shared" si="12"/>
        <v/>
      </c>
    </row>
    <row r="564" spans="7:9">
      <c r="G564" s="54" t="str">
        <f>IF(A564="Plan",SUMIF('Control de pagos'!B:B,Descripción!B564,'Control de pagos'!D:D),"")</f>
        <v/>
      </c>
      <c r="H564" s="54" t="str">
        <f>IF(G564&lt;&gt;"",IF($G$2="",SUMIFS('Control de pagos'!N:N,'Control de pagos'!B:B,Descripción!$B564,'Control de pagos'!I:I,Descripción!$I$1),SUMIFS('Control de pagos'!N:N,'Control de pagos'!B:B,Descripción!$B564,'Control de pagos'!I:I,Descripción!$J$1,'Control de pagos'!I:I,Descripción!$K$1)),"")</f>
        <v/>
      </c>
      <c r="I564" s="55" t="str">
        <f t="shared" si="12"/>
        <v/>
      </c>
    </row>
    <row r="565" spans="7:9">
      <c r="G565" s="54" t="str">
        <f>IF(A565="Plan",SUMIF('Control de pagos'!B:B,Descripción!B565,'Control de pagos'!D:D),"")</f>
        <v/>
      </c>
      <c r="H565" s="54" t="str">
        <f>IF(G565&lt;&gt;"",IF($G$2="",SUMIFS('Control de pagos'!N:N,'Control de pagos'!B:B,Descripción!$B565,'Control de pagos'!I:I,Descripción!$I$1),SUMIFS('Control de pagos'!N:N,'Control de pagos'!B:B,Descripción!$B565,'Control de pagos'!I:I,Descripción!$J$1,'Control de pagos'!I:I,Descripción!$K$1)),"")</f>
        <v/>
      </c>
      <c r="I565" s="55" t="str">
        <f t="shared" si="12"/>
        <v/>
      </c>
    </row>
    <row r="566" spans="7:9">
      <c r="G566" s="54" t="str">
        <f>IF(A566="Plan",SUMIF('Control de pagos'!B:B,Descripción!B566,'Control de pagos'!D:D),"")</f>
        <v/>
      </c>
      <c r="H566" s="54" t="str">
        <f>IF(G566&lt;&gt;"",IF($G$2="",SUMIFS('Control de pagos'!N:N,'Control de pagos'!B:B,Descripción!$B566,'Control de pagos'!I:I,Descripción!$I$1),SUMIFS('Control de pagos'!N:N,'Control de pagos'!B:B,Descripción!$B566,'Control de pagos'!I:I,Descripción!$J$1,'Control de pagos'!I:I,Descripción!$K$1)),"")</f>
        <v/>
      </c>
      <c r="I566" s="55" t="str">
        <f t="shared" si="12"/>
        <v/>
      </c>
    </row>
    <row r="567" spans="7:9">
      <c r="G567" s="54" t="str">
        <f>IF(A567="Plan",SUMIF('Control de pagos'!B:B,Descripción!B567,'Control de pagos'!D:D),"")</f>
        <v/>
      </c>
      <c r="H567" s="54" t="str">
        <f>IF(G567&lt;&gt;"",IF($G$2="",SUMIFS('Control de pagos'!N:N,'Control de pagos'!B:B,Descripción!$B567,'Control de pagos'!I:I,Descripción!$I$1),SUMIFS('Control de pagos'!N:N,'Control de pagos'!B:B,Descripción!$B567,'Control de pagos'!I:I,Descripción!$J$1,'Control de pagos'!I:I,Descripción!$K$1)),"")</f>
        <v/>
      </c>
      <c r="I567" s="55" t="str">
        <f t="shared" si="12"/>
        <v/>
      </c>
    </row>
    <row r="568" spans="7:9">
      <c r="G568" s="54" t="str">
        <f>IF(A568="Plan",SUMIF('Control de pagos'!B:B,Descripción!B568,'Control de pagos'!D:D),"")</f>
        <v/>
      </c>
      <c r="H568" s="54" t="str">
        <f>IF(G568&lt;&gt;"",IF($G$2="",SUMIFS('Control de pagos'!N:N,'Control de pagos'!B:B,Descripción!$B568,'Control de pagos'!I:I,Descripción!$I$1),SUMIFS('Control de pagos'!N:N,'Control de pagos'!B:B,Descripción!$B568,'Control de pagos'!I:I,Descripción!$J$1,'Control de pagos'!I:I,Descripción!$K$1)),"")</f>
        <v/>
      </c>
      <c r="I568" s="55" t="str">
        <f t="shared" si="12"/>
        <v/>
      </c>
    </row>
    <row r="569" spans="7:9">
      <c r="G569" s="54" t="str">
        <f>IF(A569="Plan",SUMIF('Control de pagos'!B:B,Descripción!B569,'Control de pagos'!D:D),"")</f>
        <v/>
      </c>
      <c r="H569" s="54" t="str">
        <f>IF(G569&lt;&gt;"",IF($G$2="",SUMIFS('Control de pagos'!N:N,'Control de pagos'!B:B,Descripción!$B569,'Control de pagos'!I:I,Descripción!$I$1),SUMIFS('Control de pagos'!N:N,'Control de pagos'!B:B,Descripción!$B569,'Control de pagos'!I:I,Descripción!$J$1,'Control de pagos'!I:I,Descripción!$K$1)),"")</f>
        <v/>
      </c>
      <c r="I569" s="55" t="str">
        <f t="shared" si="12"/>
        <v/>
      </c>
    </row>
    <row r="570" spans="7:9">
      <c r="G570" s="54" t="str">
        <f>IF(A570="Plan",SUMIF('Control de pagos'!B:B,Descripción!B570,'Control de pagos'!D:D),"")</f>
        <v/>
      </c>
      <c r="H570" s="54" t="str">
        <f>IF(G570&lt;&gt;"",IF($G$2="",SUMIFS('Control de pagos'!N:N,'Control de pagos'!B:B,Descripción!$B570,'Control de pagos'!I:I,Descripción!$I$1),SUMIFS('Control de pagos'!N:N,'Control de pagos'!B:B,Descripción!$B570,'Control de pagos'!I:I,Descripción!$J$1,'Control de pagos'!I:I,Descripción!$K$1)),"")</f>
        <v/>
      </c>
      <c r="I570" s="55" t="str">
        <f t="shared" si="12"/>
        <v/>
      </c>
    </row>
    <row r="571" spans="7:9">
      <c r="G571" s="54" t="str">
        <f>IF(A571="Plan",SUMIF('Control de pagos'!B:B,Descripción!B571,'Control de pagos'!D:D),"")</f>
        <v/>
      </c>
      <c r="H571" s="54" t="str">
        <f>IF(G571&lt;&gt;"",IF($G$2="",SUMIFS('Control de pagos'!N:N,'Control de pagos'!B:B,Descripción!$B571,'Control de pagos'!I:I,Descripción!$I$1),SUMIFS('Control de pagos'!N:N,'Control de pagos'!B:B,Descripción!$B571,'Control de pagos'!I:I,Descripción!$J$1,'Control de pagos'!I:I,Descripción!$K$1)),"")</f>
        <v/>
      </c>
      <c r="I571" s="55" t="str">
        <f t="shared" si="12"/>
        <v/>
      </c>
    </row>
    <row r="572" spans="7:9">
      <c r="G572" s="54" t="str">
        <f>IF(A572="Plan",SUMIF('Control de pagos'!B:B,Descripción!B572,'Control de pagos'!D:D),"")</f>
        <v/>
      </c>
      <c r="H572" s="54" t="str">
        <f>IF(G572&lt;&gt;"",IF($G$2="",SUMIFS('Control de pagos'!N:N,'Control de pagos'!B:B,Descripción!$B572,'Control de pagos'!I:I,Descripción!$I$1),SUMIFS('Control de pagos'!N:N,'Control de pagos'!B:B,Descripción!$B572,'Control de pagos'!I:I,Descripción!$J$1,'Control de pagos'!I:I,Descripción!$K$1)),"")</f>
        <v/>
      </c>
      <c r="I572" s="55" t="str">
        <f t="shared" si="12"/>
        <v/>
      </c>
    </row>
    <row r="573" spans="7:9">
      <c r="G573" s="54" t="str">
        <f>IF(A573="Plan",SUMIF('Control de pagos'!B:B,Descripción!B573,'Control de pagos'!D:D),"")</f>
        <v/>
      </c>
      <c r="H573" s="54" t="str">
        <f>IF(G573&lt;&gt;"",IF($G$2="",SUMIFS('Control de pagos'!N:N,'Control de pagos'!B:B,Descripción!$B573,'Control de pagos'!I:I,Descripción!$I$1),SUMIFS('Control de pagos'!N:N,'Control de pagos'!B:B,Descripción!$B573,'Control de pagos'!I:I,Descripción!$J$1,'Control de pagos'!I:I,Descripción!$K$1)),"")</f>
        <v/>
      </c>
      <c r="I573" s="55" t="str">
        <f t="shared" si="12"/>
        <v/>
      </c>
    </row>
    <row r="574" spans="7:9">
      <c r="G574" s="54" t="str">
        <f>IF(A574="Plan",SUMIF('Control de pagos'!B:B,Descripción!B574,'Control de pagos'!D:D),"")</f>
        <v/>
      </c>
      <c r="H574" s="54" t="str">
        <f>IF(G574&lt;&gt;"",IF($G$2="",SUMIFS('Control de pagos'!N:N,'Control de pagos'!B:B,Descripción!$B574,'Control de pagos'!I:I,Descripción!$I$1),SUMIFS('Control de pagos'!N:N,'Control de pagos'!B:B,Descripción!$B574,'Control de pagos'!I:I,Descripción!$J$1,'Control de pagos'!I:I,Descripción!$K$1)),"")</f>
        <v/>
      </c>
      <c r="I574" s="55" t="str">
        <f t="shared" si="12"/>
        <v/>
      </c>
    </row>
    <row r="575" spans="7:9">
      <c r="G575" s="54" t="str">
        <f>IF(A575="Plan",SUMIF('Control de pagos'!B:B,Descripción!B575,'Control de pagos'!D:D),"")</f>
        <v/>
      </c>
      <c r="H575" s="54" t="str">
        <f>IF(G575&lt;&gt;"",IF($G$2="",SUMIFS('Control de pagos'!N:N,'Control de pagos'!B:B,Descripción!$B575,'Control de pagos'!I:I,Descripción!$I$1),SUMIFS('Control de pagos'!N:N,'Control de pagos'!B:B,Descripción!$B575,'Control de pagos'!I:I,Descripción!$J$1,'Control de pagos'!I:I,Descripción!$K$1)),"")</f>
        <v/>
      </c>
      <c r="I575" s="55" t="str">
        <f t="shared" si="12"/>
        <v/>
      </c>
    </row>
    <row r="576" spans="7:9">
      <c r="G576" s="54" t="str">
        <f>IF(A576="Plan",SUMIF('Control de pagos'!B:B,Descripción!B576,'Control de pagos'!D:D),"")</f>
        <v/>
      </c>
      <c r="H576" s="54" t="str">
        <f>IF(G576&lt;&gt;"",IF($G$2="",SUMIFS('Control de pagos'!N:N,'Control de pagos'!B:B,Descripción!$B576,'Control de pagos'!I:I,Descripción!$I$1),SUMIFS('Control de pagos'!N:N,'Control de pagos'!B:B,Descripción!$B576,'Control de pagos'!I:I,Descripción!$J$1,'Control de pagos'!I:I,Descripción!$K$1)),"")</f>
        <v/>
      </c>
      <c r="I576" s="55" t="str">
        <f t="shared" si="12"/>
        <v/>
      </c>
    </row>
    <row r="577" spans="7:9">
      <c r="G577" s="54" t="str">
        <f>IF(A577="Plan",SUMIF('Control de pagos'!B:B,Descripción!B577,'Control de pagos'!D:D),"")</f>
        <v/>
      </c>
      <c r="H577" s="54" t="str">
        <f>IF(G577&lt;&gt;"",IF($G$2="",SUMIFS('Control de pagos'!N:N,'Control de pagos'!B:B,Descripción!$B577,'Control de pagos'!I:I,Descripción!$I$1),SUMIFS('Control de pagos'!N:N,'Control de pagos'!B:B,Descripción!$B577,'Control de pagos'!I:I,Descripción!$J$1,'Control de pagos'!I:I,Descripción!$K$1)),"")</f>
        <v/>
      </c>
      <c r="I577" s="55" t="str">
        <f t="shared" si="12"/>
        <v/>
      </c>
    </row>
    <row r="578" spans="7:9">
      <c r="G578" s="54" t="str">
        <f>IF(A578="Plan",SUMIF('Control de pagos'!B:B,Descripción!B578,'Control de pagos'!D:D),"")</f>
        <v/>
      </c>
      <c r="H578" s="54" t="str">
        <f>IF(G578&lt;&gt;"",IF($G$2="",SUMIFS('Control de pagos'!N:N,'Control de pagos'!B:B,Descripción!$B578,'Control de pagos'!I:I,Descripción!$I$1),SUMIFS('Control de pagos'!N:N,'Control de pagos'!B:B,Descripción!$B578,'Control de pagos'!I:I,Descripción!$J$1,'Control de pagos'!I:I,Descripción!$K$1)),"")</f>
        <v/>
      </c>
      <c r="I578" s="55" t="str">
        <f t="shared" si="12"/>
        <v/>
      </c>
    </row>
    <row r="579" spans="7:9">
      <c r="G579" s="54" t="str">
        <f>IF(A579="Plan",SUMIF('Control de pagos'!B:B,Descripción!B579,'Control de pagos'!D:D),"")</f>
        <v/>
      </c>
      <c r="H579" s="54" t="str">
        <f>IF(G579&lt;&gt;"",IF($G$2="",SUMIFS('Control de pagos'!N:N,'Control de pagos'!B:B,Descripción!$B579,'Control de pagos'!I:I,Descripción!$I$1),SUMIFS('Control de pagos'!N:N,'Control de pagos'!B:B,Descripción!$B579,'Control de pagos'!I:I,Descripción!$J$1,'Control de pagos'!I:I,Descripción!$K$1)),"")</f>
        <v/>
      </c>
      <c r="I579" s="55" t="str">
        <f t="shared" si="12"/>
        <v/>
      </c>
    </row>
    <row r="580" spans="7:9">
      <c r="G580" s="54" t="str">
        <f>IF(A580="Plan",SUMIF('Control de pagos'!B:B,Descripción!B580,'Control de pagos'!D:D),"")</f>
        <v/>
      </c>
      <c r="H580" s="54" t="str">
        <f>IF(G580&lt;&gt;"",IF($G$2="",SUMIFS('Control de pagos'!N:N,'Control de pagos'!B:B,Descripción!$B580,'Control de pagos'!I:I,Descripción!$I$1),SUMIFS('Control de pagos'!N:N,'Control de pagos'!B:B,Descripción!$B580,'Control de pagos'!I:I,Descripción!$J$1,'Control de pagos'!I:I,Descripción!$K$1)),"")</f>
        <v/>
      </c>
      <c r="I580" s="55" t="str">
        <f t="shared" si="12"/>
        <v/>
      </c>
    </row>
    <row r="581" spans="7:9">
      <c r="G581" s="54" t="str">
        <f>IF(A581="Plan",SUMIF('Control de pagos'!B:B,Descripción!B581,'Control de pagos'!D:D),"")</f>
        <v/>
      </c>
      <c r="H581" s="54" t="str">
        <f>IF(G581&lt;&gt;"",IF($G$2="",SUMIFS('Control de pagos'!N:N,'Control de pagos'!B:B,Descripción!$B581,'Control de pagos'!I:I,Descripción!$I$1),SUMIFS('Control de pagos'!N:N,'Control de pagos'!B:B,Descripción!$B581,'Control de pagos'!I:I,Descripción!$J$1,'Control de pagos'!I:I,Descripción!$K$1)),"")</f>
        <v/>
      </c>
      <c r="I581" s="55" t="str">
        <f t="shared" si="12"/>
        <v/>
      </c>
    </row>
    <row r="582" spans="7:9">
      <c r="G582" s="54" t="str">
        <f>IF(A582="Plan",SUMIF('Control de pagos'!B:B,Descripción!B582,'Control de pagos'!D:D),"")</f>
        <v/>
      </c>
      <c r="H582" s="54" t="str">
        <f>IF(G582&lt;&gt;"",IF($G$2="",SUMIFS('Control de pagos'!N:N,'Control de pagos'!B:B,Descripción!$B582,'Control de pagos'!I:I,Descripción!$I$1),SUMIFS('Control de pagos'!N:N,'Control de pagos'!B:B,Descripción!$B582,'Control de pagos'!I:I,Descripción!$J$1,'Control de pagos'!I:I,Descripción!$K$1)),"")</f>
        <v/>
      </c>
      <c r="I582" s="55" t="str">
        <f t="shared" si="12"/>
        <v/>
      </c>
    </row>
    <row r="583" spans="7:9">
      <c r="G583" s="54" t="str">
        <f>IF(A583="Plan",SUMIF('Control de pagos'!B:B,Descripción!B583,'Control de pagos'!D:D),"")</f>
        <v/>
      </c>
      <c r="H583" s="54" t="str">
        <f>IF(G583&lt;&gt;"",IF($G$2="",SUMIFS('Control de pagos'!N:N,'Control de pagos'!B:B,Descripción!$B583,'Control de pagos'!I:I,Descripción!$I$1),SUMIFS('Control de pagos'!N:N,'Control de pagos'!B:B,Descripción!$B583,'Control de pagos'!I:I,Descripción!$J$1,'Control de pagos'!I:I,Descripción!$K$1)),"")</f>
        <v/>
      </c>
      <c r="I583" s="55" t="str">
        <f t="shared" si="12"/>
        <v/>
      </c>
    </row>
    <row r="584" spans="7:9">
      <c r="G584" s="54" t="str">
        <f>IF(A584="Plan",SUMIF('Control de pagos'!B:B,Descripción!B584,'Control de pagos'!D:D),"")</f>
        <v/>
      </c>
      <c r="H584" s="54" t="str">
        <f>IF(G584&lt;&gt;"",IF($G$2="",SUMIFS('Control de pagos'!N:N,'Control de pagos'!B:B,Descripción!$B584,'Control de pagos'!I:I,Descripción!$I$1),SUMIFS('Control de pagos'!N:N,'Control de pagos'!B:B,Descripción!$B584,'Control de pagos'!I:I,Descripción!$J$1,'Control de pagos'!I:I,Descripción!$K$1)),"")</f>
        <v/>
      </c>
      <c r="I584" s="55" t="str">
        <f t="shared" si="12"/>
        <v/>
      </c>
    </row>
    <row r="585" spans="7:9">
      <c r="G585" s="54" t="str">
        <f>IF(A585="Plan",SUMIF('Control de pagos'!B:B,Descripción!B585,'Control de pagos'!D:D),"")</f>
        <v/>
      </c>
      <c r="H585" s="54" t="str">
        <f>IF(G585&lt;&gt;"",IF($G$2="",SUMIFS('Control de pagos'!N:N,'Control de pagos'!B:B,Descripción!$B585,'Control de pagos'!I:I,Descripción!$I$1),SUMIFS('Control de pagos'!N:N,'Control de pagos'!B:B,Descripción!$B585,'Control de pagos'!I:I,Descripción!$J$1,'Control de pagos'!I:I,Descripción!$K$1)),"")</f>
        <v/>
      </c>
      <c r="I585" s="55" t="str">
        <f t="shared" si="12"/>
        <v/>
      </c>
    </row>
    <row r="586" spans="7:9">
      <c r="G586" s="54" t="str">
        <f>IF(A586="Plan",SUMIF('Control de pagos'!B:B,Descripción!B586,'Control de pagos'!D:D),"")</f>
        <v/>
      </c>
      <c r="H586" s="54" t="str">
        <f>IF(G586&lt;&gt;"",IF($G$2="",SUMIFS('Control de pagos'!N:N,'Control de pagos'!B:B,Descripción!$B586,'Control de pagos'!I:I,Descripción!$I$1),SUMIFS('Control de pagos'!N:N,'Control de pagos'!B:B,Descripción!$B586,'Control de pagos'!I:I,Descripción!$J$1,'Control de pagos'!I:I,Descripción!$K$1)),"")</f>
        <v/>
      </c>
      <c r="I586" s="55" t="str">
        <f t="shared" si="12"/>
        <v/>
      </c>
    </row>
    <row r="587" spans="7:9">
      <c r="G587" s="54" t="str">
        <f>IF(A587="Plan",SUMIF('Control de pagos'!B:B,Descripción!B587,'Control de pagos'!D:D),"")</f>
        <v/>
      </c>
      <c r="H587" s="54" t="str">
        <f>IF(G587&lt;&gt;"",IF($G$2="",SUMIFS('Control de pagos'!N:N,'Control de pagos'!B:B,Descripción!$B587,'Control de pagos'!I:I,Descripción!$I$1),SUMIFS('Control de pagos'!N:N,'Control de pagos'!B:B,Descripción!$B587,'Control de pagos'!I:I,Descripción!$J$1,'Control de pagos'!I:I,Descripción!$K$1)),"")</f>
        <v/>
      </c>
      <c r="I587" s="55" t="str">
        <f t="shared" si="12"/>
        <v/>
      </c>
    </row>
    <row r="588" spans="7:9">
      <c r="G588" s="54" t="str">
        <f>IF(A588="Plan",SUMIF('Control de pagos'!B:B,Descripción!B588,'Control de pagos'!D:D),"")</f>
        <v/>
      </c>
      <c r="H588" s="54" t="str">
        <f>IF(G588&lt;&gt;"",IF($G$2="",SUMIFS('Control de pagos'!N:N,'Control de pagos'!B:B,Descripción!$B588,'Control de pagos'!I:I,Descripción!$I$1),SUMIFS('Control de pagos'!N:N,'Control de pagos'!B:B,Descripción!$B588,'Control de pagos'!I:I,Descripción!$J$1,'Control de pagos'!I:I,Descripción!$K$1)),"")</f>
        <v/>
      </c>
      <c r="I588" s="55" t="str">
        <f t="shared" si="12"/>
        <v/>
      </c>
    </row>
    <row r="589" spans="7:9">
      <c r="G589" s="54" t="str">
        <f>IF(A589="Plan",SUMIF('Control de pagos'!B:B,Descripción!B589,'Control de pagos'!D:D),"")</f>
        <v/>
      </c>
      <c r="H589" s="54" t="str">
        <f>IF(G589&lt;&gt;"",IF($G$2="",SUMIFS('Control de pagos'!N:N,'Control de pagos'!B:B,Descripción!$B589,'Control de pagos'!I:I,Descripción!$I$1),SUMIFS('Control de pagos'!N:N,'Control de pagos'!B:B,Descripción!$B589,'Control de pagos'!I:I,Descripción!$J$1,'Control de pagos'!I:I,Descripción!$K$1)),"")</f>
        <v/>
      </c>
      <c r="I589" s="55" t="str">
        <f t="shared" si="12"/>
        <v/>
      </c>
    </row>
    <row r="590" spans="7:9">
      <c r="G590" s="54" t="str">
        <f>IF(A590="Plan",SUMIF('Control de pagos'!B:B,Descripción!B590,'Control de pagos'!D:D),"")</f>
        <v/>
      </c>
      <c r="H590" s="54" t="str">
        <f>IF(G590&lt;&gt;"",IF($G$2="",SUMIFS('Control de pagos'!N:N,'Control de pagos'!B:B,Descripción!$B590,'Control de pagos'!I:I,Descripción!$I$1),SUMIFS('Control de pagos'!N:N,'Control de pagos'!B:B,Descripción!$B590,'Control de pagos'!I:I,Descripción!$J$1,'Control de pagos'!I:I,Descripción!$K$1)),"")</f>
        <v/>
      </c>
      <c r="I590" s="55" t="str">
        <f t="shared" si="12"/>
        <v/>
      </c>
    </row>
    <row r="591" spans="7:9">
      <c r="G591" s="54" t="str">
        <f>IF(A591="Plan",SUMIF('Control de pagos'!B:B,Descripción!B591,'Control de pagos'!D:D),"")</f>
        <v/>
      </c>
      <c r="H591" s="54" t="str">
        <f>IF(G591&lt;&gt;"",IF($G$2="",SUMIFS('Control de pagos'!N:N,'Control de pagos'!B:B,Descripción!$B591,'Control de pagos'!I:I,Descripción!$I$1),SUMIFS('Control de pagos'!N:N,'Control de pagos'!B:B,Descripción!$B591,'Control de pagos'!I:I,Descripción!$J$1,'Control de pagos'!I:I,Descripción!$K$1)),"")</f>
        <v/>
      </c>
      <c r="I591" s="55" t="str">
        <f t="shared" si="12"/>
        <v/>
      </c>
    </row>
    <row r="592" spans="7:9">
      <c r="G592" s="54" t="str">
        <f>IF(A592="Plan",SUMIF('Control de pagos'!B:B,Descripción!B592,'Control de pagos'!D:D),"")</f>
        <v/>
      </c>
      <c r="H592" s="54" t="str">
        <f>IF(G592&lt;&gt;"",IF($G$2="",SUMIFS('Control de pagos'!N:N,'Control de pagos'!B:B,Descripción!$B592,'Control de pagos'!I:I,Descripción!$I$1),SUMIFS('Control de pagos'!N:N,'Control de pagos'!B:B,Descripción!$B592,'Control de pagos'!I:I,Descripción!$J$1,'Control de pagos'!I:I,Descripción!$K$1)),"")</f>
        <v/>
      </c>
      <c r="I592" s="55" t="str">
        <f t="shared" si="12"/>
        <v/>
      </c>
    </row>
    <row r="593" spans="7:9">
      <c r="G593" s="54" t="str">
        <f>IF(A593="Plan",SUMIF('Control de pagos'!B:B,Descripción!B593,'Control de pagos'!D:D),"")</f>
        <v/>
      </c>
      <c r="H593" s="54" t="str">
        <f>IF(G593&lt;&gt;"",IF($G$2="",SUMIFS('Control de pagos'!N:N,'Control de pagos'!B:B,Descripción!$B593,'Control de pagos'!I:I,Descripción!$I$1),SUMIFS('Control de pagos'!N:N,'Control de pagos'!B:B,Descripción!$B593,'Control de pagos'!I:I,Descripción!$J$1,'Control de pagos'!I:I,Descripción!$K$1)),"")</f>
        <v/>
      </c>
      <c r="I593" s="55" t="str">
        <f t="shared" si="12"/>
        <v/>
      </c>
    </row>
    <row r="594" spans="7:9">
      <c r="G594" s="54" t="str">
        <f>IF(A594="Plan",SUMIF('Control de pagos'!B:B,Descripción!B594,'Control de pagos'!D:D),"")</f>
        <v/>
      </c>
      <c r="H594" s="54" t="str">
        <f>IF(G594&lt;&gt;"",IF($G$2="",SUMIFS('Control de pagos'!N:N,'Control de pagos'!B:B,Descripción!$B594,'Control de pagos'!I:I,Descripción!$I$1),SUMIFS('Control de pagos'!N:N,'Control de pagos'!B:B,Descripción!$B594,'Control de pagos'!I:I,Descripción!$J$1,'Control de pagos'!I:I,Descripción!$K$1)),"")</f>
        <v/>
      </c>
      <c r="I594" s="55" t="str">
        <f t="shared" si="12"/>
        <v/>
      </c>
    </row>
    <row r="595" spans="7:9">
      <c r="G595" s="54" t="str">
        <f>IF(A595="Plan",SUMIF('Control de pagos'!B:B,Descripción!B595,'Control de pagos'!D:D),"")</f>
        <v/>
      </c>
      <c r="H595" s="54" t="str">
        <f>IF(G595&lt;&gt;"",IF($G$2="",SUMIFS('Control de pagos'!N:N,'Control de pagos'!B:B,Descripción!$B595,'Control de pagos'!I:I,Descripción!$I$1),SUMIFS('Control de pagos'!N:N,'Control de pagos'!B:B,Descripción!$B595,'Control de pagos'!I:I,Descripción!$J$1,'Control de pagos'!I:I,Descripción!$K$1)),"")</f>
        <v/>
      </c>
      <c r="I595" s="55" t="str">
        <f t="shared" si="12"/>
        <v/>
      </c>
    </row>
    <row r="596" spans="7:9">
      <c r="G596" s="54" t="str">
        <f>IF(A596="Plan",SUMIF('Control de pagos'!B:B,Descripción!B596,'Control de pagos'!D:D),"")</f>
        <v/>
      </c>
      <c r="H596" s="54" t="str">
        <f>IF(G596&lt;&gt;"",IF($G$2="",SUMIFS('Control de pagos'!N:N,'Control de pagos'!B:B,Descripción!$B596,'Control de pagos'!I:I,Descripción!$I$1),SUMIFS('Control de pagos'!N:N,'Control de pagos'!B:B,Descripción!$B596,'Control de pagos'!I:I,Descripción!$J$1,'Control de pagos'!I:I,Descripción!$K$1)),"")</f>
        <v/>
      </c>
      <c r="I596" s="55" t="str">
        <f t="shared" si="12"/>
        <v/>
      </c>
    </row>
    <row r="597" spans="7:9">
      <c r="G597" s="54" t="str">
        <f>IF(A597="Plan",SUMIF('Control de pagos'!B:B,Descripción!B597,'Control de pagos'!D:D),"")</f>
        <v/>
      </c>
      <c r="H597" s="54" t="str">
        <f>IF(G597&lt;&gt;"",IF($G$2="",SUMIFS('Control de pagos'!N:N,'Control de pagos'!B:B,Descripción!$B597,'Control de pagos'!I:I,Descripción!$I$1),SUMIFS('Control de pagos'!N:N,'Control de pagos'!B:B,Descripción!$B597,'Control de pagos'!I:I,Descripción!$J$1,'Control de pagos'!I:I,Descripción!$K$1)),"")</f>
        <v/>
      </c>
      <c r="I597" s="55" t="str">
        <f t="shared" ref="I597:I660" si="13">IF(G597="","",G597-H597)</f>
        <v/>
      </c>
    </row>
    <row r="598" spans="7:9">
      <c r="G598" s="54" t="str">
        <f>IF(A598="Plan",SUMIF('Control de pagos'!B:B,Descripción!B598,'Control de pagos'!D:D),"")</f>
        <v/>
      </c>
      <c r="H598" s="54" t="str">
        <f>IF(G598&lt;&gt;"",IF($G$2="",SUMIFS('Control de pagos'!N:N,'Control de pagos'!B:B,Descripción!$B598,'Control de pagos'!I:I,Descripción!$I$1),SUMIFS('Control de pagos'!N:N,'Control de pagos'!B:B,Descripción!$B598,'Control de pagos'!I:I,Descripción!$J$1,'Control de pagos'!I:I,Descripción!$K$1)),"")</f>
        <v/>
      </c>
      <c r="I598" s="55" t="str">
        <f t="shared" si="13"/>
        <v/>
      </c>
    </row>
    <row r="599" spans="7:9">
      <c r="G599" s="54" t="str">
        <f>IF(A599="Plan",SUMIF('Control de pagos'!B:B,Descripción!B599,'Control de pagos'!D:D),"")</f>
        <v/>
      </c>
      <c r="H599" s="54" t="str">
        <f>IF(G599&lt;&gt;"",IF($G$2="",SUMIFS('Control de pagos'!N:N,'Control de pagos'!B:B,Descripción!$B599,'Control de pagos'!I:I,Descripción!$I$1),SUMIFS('Control de pagos'!N:N,'Control de pagos'!B:B,Descripción!$B599,'Control de pagos'!I:I,Descripción!$J$1,'Control de pagos'!I:I,Descripción!$K$1)),"")</f>
        <v/>
      </c>
      <c r="I599" s="55" t="str">
        <f t="shared" si="13"/>
        <v/>
      </c>
    </row>
    <row r="600" spans="7:9">
      <c r="G600" s="54" t="str">
        <f>IF(A600="Plan",SUMIF('Control de pagos'!B:B,Descripción!B600,'Control de pagos'!D:D),"")</f>
        <v/>
      </c>
      <c r="H600" s="54" t="str">
        <f>IF(G600&lt;&gt;"",IF($G$2="",SUMIFS('Control de pagos'!N:N,'Control de pagos'!B:B,Descripción!$B600,'Control de pagos'!I:I,Descripción!$I$1),SUMIFS('Control de pagos'!N:N,'Control de pagos'!B:B,Descripción!$B600,'Control de pagos'!I:I,Descripción!$J$1,'Control de pagos'!I:I,Descripción!$K$1)),"")</f>
        <v/>
      </c>
      <c r="I600" s="55" t="str">
        <f t="shared" si="13"/>
        <v/>
      </c>
    </row>
    <row r="601" spans="7:9">
      <c r="G601" s="54" t="str">
        <f>IF(A601="Plan",SUMIF('Control de pagos'!B:B,Descripción!B601,'Control de pagos'!D:D),"")</f>
        <v/>
      </c>
      <c r="H601" s="54" t="str">
        <f>IF(G601&lt;&gt;"",IF($G$2="",SUMIFS('Control de pagos'!N:N,'Control de pagos'!B:B,Descripción!$B601,'Control de pagos'!I:I,Descripción!$I$1),SUMIFS('Control de pagos'!N:N,'Control de pagos'!B:B,Descripción!$B601,'Control de pagos'!I:I,Descripción!$J$1,'Control de pagos'!I:I,Descripción!$K$1)),"")</f>
        <v/>
      </c>
      <c r="I601" s="55" t="str">
        <f t="shared" si="13"/>
        <v/>
      </c>
    </row>
    <row r="602" spans="7:9">
      <c r="G602" s="54" t="str">
        <f>IF(A602="Plan",SUMIF('Control de pagos'!B:B,Descripción!B602,'Control de pagos'!D:D),"")</f>
        <v/>
      </c>
      <c r="H602" s="54" t="str">
        <f>IF(G602&lt;&gt;"",IF($G$2="",SUMIFS('Control de pagos'!N:N,'Control de pagos'!B:B,Descripción!$B602,'Control de pagos'!I:I,Descripción!$I$1),SUMIFS('Control de pagos'!N:N,'Control de pagos'!B:B,Descripción!$B602,'Control de pagos'!I:I,Descripción!$J$1,'Control de pagos'!I:I,Descripción!$K$1)),"")</f>
        <v/>
      </c>
      <c r="I602" s="55" t="str">
        <f t="shared" si="13"/>
        <v/>
      </c>
    </row>
    <row r="603" spans="7:9">
      <c r="G603" s="54" t="str">
        <f>IF(A603="Plan",SUMIF('Control de pagos'!B:B,Descripción!B603,'Control de pagos'!D:D),"")</f>
        <v/>
      </c>
      <c r="H603" s="54" t="str">
        <f>IF(G603&lt;&gt;"",IF($G$2="",SUMIFS('Control de pagos'!N:N,'Control de pagos'!B:B,Descripción!$B603,'Control de pagos'!I:I,Descripción!$I$1),SUMIFS('Control de pagos'!N:N,'Control de pagos'!B:B,Descripción!$B603,'Control de pagos'!I:I,Descripción!$J$1,'Control de pagos'!I:I,Descripción!$K$1)),"")</f>
        <v/>
      </c>
      <c r="I603" s="55" t="str">
        <f t="shared" si="13"/>
        <v/>
      </c>
    </row>
    <row r="604" spans="7:9">
      <c r="G604" s="54" t="str">
        <f>IF(A604="Plan",SUMIF('Control de pagos'!B:B,Descripción!B604,'Control de pagos'!D:D),"")</f>
        <v/>
      </c>
      <c r="H604" s="54" t="str">
        <f>IF(G604&lt;&gt;"",IF($G$2="",SUMIFS('Control de pagos'!N:N,'Control de pagos'!B:B,Descripción!$B604,'Control de pagos'!I:I,Descripción!$I$1),SUMIFS('Control de pagos'!N:N,'Control de pagos'!B:B,Descripción!$B604,'Control de pagos'!I:I,Descripción!$J$1,'Control de pagos'!I:I,Descripción!$K$1)),"")</f>
        <v/>
      </c>
      <c r="I604" s="55" t="str">
        <f t="shared" si="13"/>
        <v/>
      </c>
    </row>
    <row r="605" spans="7:9">
      <c r="G605" s="54" t="str">
        <f>IF(A605="Plan",SUMIF('Control de pagos'!B:B,Descripción!B605,'Control de pagos'!D:D),"")</f>
        <v/>
      </c>
      <c r="H605" s="54" t="str">
        <f>IF(G605&lt;&gt;"",IF($G$2="",SUMIFS('Control de pagos'!N:N,'Control de pagos'!B:B,Descripción!$B605,'Control de pagos'!I:I,Descripción!$I$1),SUMIFS('Control de pagos'!N:N,'Control de pagos'!B:B,Descripción!$B605,'Control de pagos'!I:I,Descripción!$J$1,'Control de pagos'!I:I,Descripción!$K$1)),"")</f>
        <v/>
      </c>
      <c r="I605" s="55" t="str">
        <f t="shared" si="13"/>
        <v/>
      </c>
    </row>
    <row r="606" spans="7:9">
      <c r="G606" s="54" t="str">
        <f>IF(A606="Plan",SUMIF('Control de pagos'!B:B,Descripción!B606,'Control de pagos'!D:D),"")</f>
        <v/>
      </c>
      <c r="H606" s="54" t="str">
        <f>IF(G606&lt;&gt;"",IF($G$2="",SUMIFS('Control de pagos'!N:N,'Control de pagos'!B:B,Descripción!$B606,'Control de pagos'!I:I,Descripción!$I$1),SUMIFS('Control de pagos'!N:N,'Control de pagos'!B:B,Descripción!$B606,'Control de pagos'!I:I,Descripción!$J$1,'Control de pagos'!I:I,Descripción!$K$1)),"")</f>
        <v/>
      </c>
      <c r="I606" s="55" t="str">
        <f t="shared" si="13"/>
        <v/>
      </c>
    </row>
    <row r="607" spans="7:9">
      <c r="G607" s="54" t="str">
        <f>IF(A607="Plan",SUMIF('Control de pagos'!B:B,Descripción!B607,'Control de pagos'!D:D),"")</f>
        <v/>
      </c>
      <c r="H607" s="54" t="str">
        <f>IF(G607&lt;&gt;"",IF($G$2="",SUMIFS('Control de pagos'!N:N,'Control de pagos'!B:B,Descripción!$B607,'Control de pagos'!I:I,Descripción!$I$1),SUMIFS('Control de pagos'!N:N,'Control de pagos'!B:B,Descripción!$B607,'Control de pagos'!I:I,Descripción!$J$1,'Control de pagos'!I:I,Descripción!$K$1)),"")</f>
        <v/>
      </c>
      <c r="I607" s="55" t="str">
        <f t="shared" si="13"/>
        <v/>
      </c>
    </row>
    <row r="608" spans="7:9">
      <c r="G608" s="54" t="str">
        <f>IF(A608="Plan",SUMIF('Control de pagos'!B:B,Descripción!B608,'Control de pagos'!D:D),"")</f>
        <v/>
      </c>
      <c r="H608" s="54" t="str">
        <f>IF(G608&lt;&gt;"",IF($G$2="",SUMIFS('Control de pagos'!N:N,'Control de pagos'!B:B,Descripción!$B608,'Control de pagos'!I:I,Descripción!$I$1),SUMIFS('Control de pagos'!N:N,'Control de pagos'!B:B,Descripción!$B608,'Control de pagos'!I:I,Descripción!$J$1,'Control de pagos'!I:I,Descripción!$K$1)),"")</f>
        <v/>
      </c>
      <c r="I608" s="55" t="str">
        <f t="shared" si="13"/>
        <v/>
      </c>
    </row>
    <row r="609" spans="7:9">
      <c r="G609" s="54" t="str">
        <f>IF(A609="Plan",SUMIF('Control de pagos'!B:B,Descripción!B609,'Control de pagos'!D:D),"")</f>
        <v/>
      </c>
      <c r="H609" s="54" t="str">
        <f>IF(G609&lt;&gt;"",IF($G$2="",SUMIFS('Control de pagos'!N:N,'Control de pagos'!B:B,Descripción!$B609,'Control de pagos'!I:I,Descripción!$I$1),SUMIFS('Control de pagos'!N:N,'Control de pagos'!B:B,Descripción!$B609,'Control de pagos'!I:I,Descripción!$J$1,'Control de pagos'!I:I,Descripción!$K$1)),"")</f>
        <v/>
      </c>
      <c r="I609" s="55" t="str">
        <f t="shared" si="13"/>
        <v/>
      </c>
    </row>
    <row r="610" spans="7:9">
      <c r="G610" s="54" t="str">
        <f>IF(A610="Plan",SUMIF('Control de pagos'!B:B,Descripción!B610,'Control de pagos'!D:D),"")</f>
        <v/>
      </c>
      <c r="H610" s="54" t="str">
        <f>IF(G610&lt;&gt;"",IF($G$2="",SUMIFS('Control de pagos'!N:N,'Control de pagos'!B:B,Descripción!$B610,'Control de pagos'!I:I,Descripción!$I$1),SUMIFS('Control de pagos'!N:N,'Control de pagos'!B:B,Descripción!$B610,'Control de pagos'!I:I,Descripción!$J$1,'Control de pagos'!I:I,Descripción!$K$1)),"")</f>
        <v/>
      </c>
      <c r="I610" s="55" t="str">
        <f t="shared" si="13"/>
        <v/>
      </c>
    </row>
    <row r="611" spans="7:9">
      <c r="G611" s="54" t="str">
        <f>IF(A611="Plan",SUMIF('Control de pagos'!B:B,Descripción!B611,'Control de pagos'!D:D),"")</f>
        <v/>
      </c>
      <c r="H611" s="54" t="str">
        <f>IF(G611&lt;&gt;"",IF($G$2="",SUMIFS('Control de pagos'!N:N,'Control de pagos'!B:B,Descripción!$B611,'Control de pagos'!I:I,Descripción!$I$1),SUMIFS('Control de pagos'!N:N,'Control de pagos'!B:B,Descripción!$B611,'Control de pagos'!I:I,Descripción!$J$1,'Control de pagos'!I:I,Descripción!$K$1)),"")</f>
        <v/>
      </c>
      <c r="I611" s="55" t="str">
        <f t="shared" si="13"/>
        <v/>
      </c>
    </row>
    <row r="612" spans="7:9">
      <c r="G612" s="54" t="str">
        <f>IF(A612="Plan",SUMIF('Control de pagos'!B:B,Descripción!B612,'Control de pagos'!D:D),"")</f>
        <v/>
      </c>
      <c r="H612" s="54" t="str">
        <f>IF(G612&lt;&gt;"",IF($G$2="",SUMIFS('Control de pagos'!N:N,'Control de pagos'!B:B,Descripción!$B612,'Control de pagos'!I:I,Descripción!$I$1),SUMIFS('Control de pagos'!N:N,'Control de pagos'!B:B,Descripción!$B612,'Control de pagos'!I:I,Descripción!$J$1,'Control de pagos'!I:I,Descripción!$K$1)),"")</f>
        <v/>
      </c>
      <c r="I612" s="55" t="str">
        <f t="shared" si="13"/>
        <v/>
      </c>
    </row>
    <row r="613" spans="7:9">
      <c r="G613" s="54" t="str">
        <f>IF(A613="Plan",SUMIF('Control de pagos'!B:B,Descripción!B613,'Control de pagos'!D:D),"")</f>
        <v/>
      </c>
      <c r="H613" s="54" t="str">
        <f>IF(G613&lt;&gt;"",IF($G$2="",SUMIFS('Control de pagos'!N:N,'Control de pagos'!B:B,Descripción!$B613,'Control de pagos'!I:I,Descripción!$I$1),SUMIFS('Control de pagos'!N:N,'Control de pagos'!B:B,Descripción!$B613,'Control de pagos'!I:I,Descripción!$J$1,'Control de pagos'!I:I,Descripción!$K$1)),"")</f>
        <v/>
      </c>
      <c r="I613" s="55" t="str">
        <f t="shared" si="13"/>
        <v/>
      </c>
    </row>
    <row r="614" spans="7:9">
      <c r="G614" s="54" t="str">
        <f>IF(A614="Plan",SUMIF('Control de pagos'!B:B,Descripción!B614,'Control de pagos'!D:D),"")</f>
        <v/>
      </c>
      <c r="H614" s="54" t="str">
        <f>IF(G614&lt;&gt;"",IF($G$2="",SUMIFS('Control de pagos'!N:N,'Control de pagos'!B:B,Descripción!$B614,'Control de pagos'!I:I,Descripción!$I$1),SUMIFS('Control de pagos'!N:N,'Control de pagos'!B:B,Descripción!$B614,'Control de pagos'!I:I,Descripción!$J$1,'Control de pagos'!I:I,Descripción!$K$1)),"")</f>
        <v/>
      </c>
      <c r="I614" s="55" t="str">
        <f t="shared" si="13"/>
        <v/>
      </c>
    </row>
    <row r="615" spans="7:9">
      <c r="G615" s="54" t="str">
        <f>IF(A615="Plan",SUMIF('Control de pagos'!B:B,Descripción!B615,'Control de pagos'!D:D),"")</f>
        <v/>
      </c>
      <c r="H615" s="54" t="str">
        <f>IF(G615&lt;&gt;"",IF($G$2="",SUMIFS('Control de pagos'!N:N,'Control de pagos'!B:B,Descripción!$B615,'Control de pagos'!I:I,Descripción!$I$1),SUMIFS('Control de pagos'!N:N,'Control de pagos'!B:B,Descripción!$B615,'Control de pagos'!I:I,Descripción!$J$1,'Control de pagos'!I:I,Descripción!$K$1)),"")</f>
        <v/>
      </c>
      <c r="I615" s="55" t="str">
        <f t="shared" si="13"/>
        <v/>
      </c>
    </row>
    <row r="616" spans="7:9">
      <c r="G616" s="54" t="str">
        <f>IF(A616="Plan",SUMIF('Control de pagos'!B:B,Descripción!B616,'Control de pagos'!D:D),"")</f>
        <v/>
      </c>
      <c r="H616" s="54" t="str">
        <f>IF(G616&lt;&gt;"",IF($G$2="",SUMIFS('Control de pagos'!N:N,'Control de pagos'!B:B,Descripción!$B616,'Control de pagos'!I:I,Descripción!$I$1),SUMIFS('Control de pagos'!N:N,'Control de pagos'!B:B,Descripción!$B616,'Control de pagos'!I:I,Descripción!$J$1,'Control de pagos'!I:I,Descripción!$K$1)),"")</f>
        <v/>
      </c>
      <c r="I616" s="55" t="str">
        <f t="shared" si="13"/>
        <v/>
      </c>
    </row>
    <row r="617" spans="7:9">
      <c r="G617" s="54" t="str">
        <f>IF(A617="Plan",SUMIF('Control de pagos'!B:B,Descripción!B617,'Control de pagos'!D:D),"")</f>
        <v/>
      </c>
      <c r="H617" s="54" t="str">
        <f>IF(G617&lt;&gt;"",IF($G$2="",SUMIFS('Control de pagos'!N:N,'Control de pagos'!B:B,Descripción!$B617,'Control de pagos'!I:I,Descripción!$I$1),SUMIFS('Control de pagos'!N:N,'Control de pagos'!B:B,Descripción!$B617,'Control de pagos'!I:I,Descripción!$J$1,'Control de pagos'!I:I,Descripción!$K$1)),"")</f>
        <v/>
      </c>
      <c r="I617" s="55" t="str">
        <f t="shared" si="13"/>
        <v/>
      </c>
    </row>
    <row r="618" spans="7:9">
      <c r="G618" s="54" t="str">
        <f>IF(A618="Plan",SUMIF('Control de pagos'!B:B,Descripción!B618,'Control de pagos'!D:D),"")</f>
        <v/>
      </c>
      <c r="H618" s="54" t="str">
        <f>IF(G618&lt;&gt;"",IF($G$2="",SUMIFS('Control de pagos'!N:N,'Control de pagos'!B:B,Descripción!$B618,'Control de pagos'!I:I,Descripción!$I$1),SUMIFS('Control de pagos'!N:N,'Control de pagos'!B:B,Descripción!$B618,'Control de pagos'!I:I,Descripción!$J$1,'Control de pagos'!I:I,Descripción!$K$1)),"")</f>
        <v/>
      </c>
      <c r="I618" s="55" t="str">
        <f t="shared" si="13"/>
        <v/>
      </c>
    </row>
    <row r="619" spans="7:9">
      <c r="G619" s="54" t="str">
        <f>IF(A619="Plan",SUMIF('Control de pagos'!B:B,Descripción!B619,'Control de pagos'!D:D),"")</f>
        <v/>
      </c>
      <c r="H619" s="54" t="str">
        <f>IF(G619&lt;&gt;"",IF($G$2="",SUMIFS('Control de pagos'!N:N,'Control de pagos'!B:B,Descripción!$B619,'Control de pagos'!I:I,Descripción!$I$1),SUMIFS('Control de pagos'!N:N,'Control de pagos'!B:B,Descripción!$B619,'Control de pagos'!I:I,Descripción!$J$1,'Control de pagos'!I:I,Descripción!$K$1)),"")</f>
        <v/>
      </c>
      <c r="I619" s="55" t="str">
        <f t="shared" si="13"/>
        <v/>
      </c>
    </row>
    <row r="620" spans="7:9">
      <c r="G620" s="54" t="str">
        <f>IF(A620="Plan",SUMIF('Control de pagos'!B:B,Descripción!B620,'Control de pagos'!D:D),"")</f>
        <v/>
      </c>
      <c r="H620" s="54" t="str">
        <f>IF(G620&lt;&gt;"",IF($G$2="",SUMIFS('Control de pagos'!N:N,'Control de pagos'!B:B,Descripción!$B620,'Control de pagos'!I:I,Descripción!$I$1),SUMIFS('Control de pagos'!N:N,'Control de pagos'!B:B,Descripción!$B620,'Control de pagos'!I:I,Descripción!$J$1,'Control de pagos'!I:I,Descripción!$K$1)),"")</f>
        <v/>
      </c>
      <c r="I620" s="55" t="str">
        <f t="shared" si="13"/>
        <v/>
      </c>
    </row>
    <row r="621" spans="7:9">
      <c r="G621" s="54" t="str">
        <f>IF(A621="Plan",SUMIF('Control de pagos'!B:B,Descripción!B621,'Control de pagos'!D:D),"")</f>
        <v/>
      </c>
      <c r="H621" s="54" t="str">
        <f>IF(G621&lt;&gt;"",IF($G$2="",SUMIFS('Control de pagos'!N:N,'Control de pagos'!B:B,Descripción!$B621,'Control de pagos'!I:I,Descripción!$I$1),SUMIFS('Control de pagos'!N:N,'Control de pagos'!B:B,Descripción!$B621,'Control de pagos'!I:I,Descripción!$J$1,'Control de pagos'!I:I,Descripción!$K$1)),"")</f>
        <v/>
      </c>
      <c r="I621" s="55" t="str">
        <f t="shared" si="13"/>
        <v/>
      </c>
    </row>
    <row r="622" spans="7:9">
      <c r="G622" s="54" t="str">
        <f>IF(A622="Plan",SUMIF('Control de pagos'!B:B,Descripción!B622,'Control de pagos'!D:D),"")</f>
        <v/>
      </c>
      <c r="H622" s="54" t="str">
        <f>IF(G622&lt;&gt;"",IF($G$2="",SUMIFS('Control de pagos'!N:N,'Control de pagos'!B:B,Descripción!$B622,'Control de pagos'!I:I,Descripción!$I$1),SUMIFS('Control de pagos'!N:N,'Control de pagos'!B:B,Descripción!$B622,'Control de pagos'!I:I,Descripción!$J$1,'Control de pagos'!I:I,Descripción!$K$1)),"")</f>
        <v/>
      </c>
      <c r="I622" s="55" t="str">
        <f t="shared" si="13"/>
        <v/>
      </c>
    </row>
    <row r="623" spans="7:9">
      <c r="G623" s="54" t="str">
        <f>IF(A623="Plan",SUMIF('Control de pagos'!B:B,Descripción!B623,'Control de pagos'!D:D),"")</f>
        <v/>
      </c>
      <c r="H623" s="54" t="str">
        <f>IF(G623&lt;&gt;"",IF($G$2="",SUMIFS('Control de pagos'!N:N,'Control de pagos'!B:B,Descripción!$B623,'Control de pagos'!I:I,Descripción!$I$1),SUMIFS('Control de pagos'!N:N,'Control de pagos'!B:B,Descripción!$B623,'Control de pagos'!I:I,Descripción!$J$1,'Control de pagos'!I:I,Descripción!$K$1)),"")</f>
        <v/>
      </c>
      <c r="I623" s="55" t="str">
        <f t="shared" si="13"/>
        <v/>
      </c>
    </row>
    <row r="624" spans="7:9">
      <c r="G624" s="54" t="str">
        <f>IF(A624="Plan",SUMIF('Control de pagos'!B:B,Descripción!B624,'Control de pagos'!D:D),"")</f>
        <v/>
      </c>
      <c r="H624" s="54" t="str">
        <f>IF(G624&lt;&gt;"",IF($G$2="",SUMIFS('Control de pagos'!N:N,'Control de pagos'!B:B,Descripción!$B624,'Control de pagos'!I:I,Descripción!$I$1),SUMIFS('Control de pagos'!N:N,'Control de pagos'!B:B,Descripción!$B624,'Control de pagos'!I:I,Descripción!$J$1,'Control de pagos'!I:I,Descripción!$K$1)),"")</f>
        <v/>
      </c>
      <c r="I624" s="55" t="str">
        <f t="shared" si="13"/>
        <v/>
      </c>
    </row>
    <row r="625" spans="7:9">
      <c r="G625" s="54" t="str">
        <f>IF(A625="Plan",SUMIF('Control de pagos'!B:B,Descripción!B625,'Control de pagos'!D:D),"")</f>
        <v/>
      </c>
      <c r="H625" s="54" t="str">
        <f>IF(G625&lt;&gt;"",IF($G$2="",SUMIFS('Control de pagos'!N:N,'Control de pagos'!B:B,Descripción!$B625,'Control de pagos'!I:I,Descripción!$I$1),SUMIFS('Control de pagos'!N:N,'Control de pagos'!B:B,Descripción!$B625,'Control de pagos'!I:I,Descripción!$J$1,'Control de pagos'!I:I,Descripción!$K$1)),"")</f>
        <v/>
      </c>
      <c r="I625" s="55" t="str">
        <f t="shared" si="13"/>
        <v/>
      </c>
    </row>
    <row r="626" spans="7:9">
      <c r="G626" s="54" t="str">
        <f>IF(A626="Plan",SUMIF('Control de pagos'!B:B,Descripción!B626,'Control de pagos'!D:D),"")</f>
        <v/>
      </c>
      <c r="H626" s="54" t="str">
        <f>IF(G626&lt;&gt;"",IF($G$2="",SUMIFS('Control de pagos'!N:N,'Control de pagos'!B:B,Descripción!$B626,'Control de pagos'!I:I,Descripción!$I$1),SUMIFS('Control de pagos'!N:N,'Control de pagos'!B:B,Descripción!$B626,'Control de pagos'!I:I,Descripción!$J$1,'Control de pagos'!I:I,Descripción!$K$1)),"")</f>
        <v/>
      </c>
      <c r="I626" s="55" t="str">
        <f t="shared" si="13"/>
        <v/>
      </c>
    </row>
    <row r="627" spans="7:9">
      <c r="G627" s="54" t="str">
        <f>IF(A627="Plan",SUMIF('Control de pagos'!B:B,Descripción!B627,'Control de pagos'!D:D),"")</f>
        <v/>
      </c>
      <c r="H627" s="54" t="str">
        <f>IF(G627&lt;&gt;"",IF($G$2="",SUMIFS('Control de pagos'!N:N,'Control de pagos'!B:B,Descripción!$B627,'Control de pagos'!I:I,Descripción!$I$1),SUMIFS('Control de pagos'!N:N,'Control de pagos'!B:B,Descripción!$B627,'Control de pagos'!I:I,Descripción!$J$1,'Control de pagos'!I:I,Descripción!$K$1)),"")</f>
        <v/>
      </c>
      <c r="I627" s="55" t="str">
        <f t="shared" si="13"/>
        <v/>
      </c>
    </row>
    <row r="628" spans="7:9">
      <c r="G628" s="54" t="str">
        <f>IF(A628="Plan",SUMIF('Control de pagos'!B:B,Descripción!B628,'Control de pagos'!D:D),"")</f>
        <v/>
      </c>
      <c r="H628" s="54" t="str">
        <f>IF(G628&lt;&gt;"",IF($G$2="",SUMIFS('Control de pagos'!N:N,'Control de pagos'!B:B,Descripción!$B628,'Control de pagos'!I:I,Descripción!$I$1),SUMIFS('Control de pagos'!N:N,'Control de pagos'!B:B,Descripción!$B628,'Control de pagos'!I:I,Descripción!$J$1,'Control de pagos'!I:I,Descripción!$K$1)),"")</f>
        <v/>
      </c>
      <c r="I628" s="55" t="str">
        <f t="shared" si="13"/>
        <v/>
      </c>
    </row>
    <row r="629" spans="7:9">
      <c r="G629" s="54" t="str">
        <f>IF(A629="Plan",SUMIF('Control de pagos'!B:B,Descripción!B629,'Control de pagos'!D:D),"")</f>
        <v/>
      </c>
      <c r="H629" s="54" t="str">
        <f>IF(G629&lt;&gt;"",IF($G$2="",SUMIFS('Control de pagos'!N:N,'Control de pagos'!B:B,Descripción!$B629,'Control de pagos'!I:I,Descripción!$I$1),SUMIFS('Control de pagos'!N:N,'Control de pagos'!B:B,Descripción!$B629,'Control de pagos'!I:I,Descripción!$J$1,'Control de pagos'!I:I,Descripción!$K$1)),"")</f>
        <v/>
      </c>
      <c r="I629" s="55" t="str">
        <f t="shared" si="13"/>
        <v/>
      </c>
    </row>
    <row r="630" spans="7:9">
      <c r="G630" s="54" t="str">
        <f>IF(A630="Plan",SUMIF('Control de pagos'!B:B,Descripción!B630,'Control de pagos'!D:D),"")</f>
        <v/>
      </c>
      <c r="H630" s="54" t="str">
        <f>IF(G630&lt;&gt;"",IF($G$2="",SUMIFS('Control de pagos'!N:N,'Control de pagos'!B:B,Descripción!$B630,'Control de pagos'!I:I,Descripción!$I$1),SUMIFS('Control de pagos'!N:N,'Control de pagos'!B:B,Descripción!$B630,'Control de pagos'!I:I,Descripción!$J$1,'Control de pagos'!I:I,Descripción!$K$1)),"")</f>
        <v/>
      </c>
      <c r="I630" s="55" t="str">
        <f t="shared" si="13"/>
        <v/>
      </c>
    </row>
    <row r="631" spans="7:9">
      <c r="G631" s="54" t="str">
        <f>IF(A631="Plan",SUMIF('Control de pagos'!B:B,Descripción!B631,'Control de pagos'!D:D),"")</f>
        <v/>
      </c>
      <c r="H631" s="54" t="str">
        <f>IF(G631&lt;&gt;"",IF($G$2="",SUMIFS('Control de pagos'!N:N,'Control de pagos'!B:B,Descripción!$B631,'Control de pagos'!I:I,Descripción!$I$1),SUMIFS('Control de pagos'!N:N,'Control de pagos'!B:B,Descripción!$B631,'Control de pagos'!I:I,Descripción!$J$1,'Control de pagos'!I:I,Descripción!$K$1)),"")</f>
        <v/>
      </c>
      <c r="I631" s="55" t="str">
        <f t="shared" si="13"/>
        <v/>
      </c>
    </row>
    <row r="632" spans="7:9">
      <c r="G632" s="54" t="str">
        <f>IF(A632="Plan",SUMIF('Control de pagos'!B:B,Descripción!B632,'Control de pagos'!D:D),"")</f>
        <v/>
      </c>
      <c r="H632" s="54" t="str">
        <f>IF(G632&lt;&gt;"",IF($G$2="",SUMIFS('Control de pagos'!N:N,'Control de pagos'!B:B,Descripción!$B632,'Control de pagos'!I:I,Descripción!$I$1),SUMIFS('Control de pagos'!N:N,'Control de pagos'!B:B,Descripción!$B632,'Control de pagos'!I:I,Descripción!$J$1,'Control de pagos'!I:I,Descripción!$K$1)),"")</f>
        <v/>
      </c>
      <c r="I632" s="55" t="str">
        <f t="shared" si="13"/>
        <v/>
      </c>
    </row>
    <row r="633" spans="7:9">
      <c r="G633" s="54" t="str">
        <f>IF(A633="Plan",SUMIF('Control de pagos'!B:B,Descripción!B633,'Control de pagos'!D:D),"")</f>
        <v/>
      </c>
      <c r="H633" s="54" t="str">
        <f>IF(G633&lt;&gt;"",IF($G$2="",SUMIFS('Control de pagos'!N:N,'Control de pagos'!B:B,Descripción!$B633,'Control de pagos'!I:I,Descripción!$I$1),SUMIFS('Control de pagos'!N:N,'Control de pagos'!B:B,Descripción!$B633,'Control de pagos'!I:I,Descripción!$J$1,'Control de pagos'!I:I,Descripción!$K$1)),"")</f>
        <v/>
      </c>
      <c r="I633" s="55" t="str">
        <f t="shared" si="13"/>
        <v/>
      </c>
    </row>
    <row r="634" spans="7:9">
      <c r="G634" s="54" t="str">
        <f>IF(A634="Plan",SUMIF('Control de pagos'!B:B,Descripción!B634,'Control de pagos'!D:D),"")</f>
        <v/>
      </c>
      <c r="H634" s="54" t="str">
        <f>IF(G634&lt;&gt;"",IF($G$2="",SUMIFS('Control de pagos'!N:N,'Control de pagos'!B:B,Descripción!$B634,'Control de pagos'!I:I,Descripción!$I$1),SUMIFS('Control de pagos'!N:N,'Control de pagos'!B:B,Descripción!$B634,'Control de pagos'!I:I,Descripción!$J$1,'Control de pagos'!I:I,Descripción!$K$1)),"")</f>
        <v/>
      </c>
      <c r="I634" s="55" t="str">
        <f t="shared" si="13"/>
        <v/>
      </c>
    </row>
    <row r="635" spans="7:9">
      <c r="G635" s="54" t="str">
        <f>IF(A635="Plan",SUMIF('Control de pagos'!B:B,Descripción!B635,'Control de pagos'!D:D),"")</f>
        <v/>
      </c>
      <c r="H635" s="54" t="str">
        <f>IF(G635&lt;&gt;"",IF($G$2="",SUMIFS('Control de pagos'!N:N,'Control de pagos'!B:B,Descripción!$B635,'Control de pagos'!I:I,Descripción!$I$1),SUMIFS('Control de pagos'!N:N,'Control de pagos'!B:B,Descripción!$B635,'Control de pagos'!I:I,Descripción!$J$1,'Control de pagos'!I:I,Descripción!$K$1)),"")</f>
        <v/>
      </c>
      <c r="I635" s="55" t="str">
        <f t="shared" si="13"/>
        <v/>
      </c>
    </row>
    <row r="636" spans="7:9">
      <c r="G636" s="54" t="str">
        <f>IF(A636="Plan",SUMIF('Control de pagos'!B:B,Descripción!B636,'Control de pagos'!D:D),"")</f>
        <v/>
      </c>
      <c r="H636" s="54" t="str">
        <f>IF(G636&lt;&gt;"",IF($G$2="",SUMIFS('Control de pagos'!N:N,'Control de pagos'!B:B,Descripción!$B636,'Control de pagos'!I:I,Descripción!$I$1),SUMIFS('Control de pagos'!N:N,'Control de pagos'!B:B,Descripción!$B636,'Control de pagos'!I:I,Descripción!$J$1,'Control de pagos'!I:I,Descripción!$K$1)),"")</f>
        <v/>
      </c>
      <c r="I636" s="55" t="str">
        <f t="shared" si="13"/>
        <v/>
      </c>
    </row>
    <row r="637" spans="7:9">
      <c r="G637" s="54" t="str">
        <f>IF(A637="Plan",SUMIF('Control de pagos'!B:B,Descripción!B637,'Control de pagos'!D:D),"")</f>
        <v/>
      </c>
      <c r="H637" s="54" t="str">
        <f>IF(G637&lt;&gt;"",IF($G$2="",SUMIFS('Control de pagos'!N:N,'Control de pagos'!B:B,Descripción!$B637,'Control de pagos'!I:I,Descripción!$I$1),SUMIFS('Control de pagos'!N:N,'Control de pagos'!B:B,Descripción!$B637,'Control de pagos'!I:I,Descripción!$J$1,'Control de pagos'!I:I,Descripción!$K$1)),"")</f>
        <v/>
      </c>
      <c r="I637" s="55" t="str">
        <f t="shared" si="13"/>
        <v/>
      </c>
    </row>
    <row r="638" spans="7:9">
      <c r="G638" s="54" t="str">
        <f>IF(A638="Plan",SUMIF('Control de pagos'!B:B,Descripción!B638,'Control de pagos'!D:D),"")</f>
        <v/>
      </c>
      <c r="H638" s="54" t="str">
        <f>IF(G638&lt;&gt;"",IF($G$2="",SUMIFS('Control de pagos'!N:N,'Control de pagos'!B:B,Descripción!$B638,'Control de pagos'!I:I,Descripción!$I$1),SUMIFS('Control de pagos'!N:N,'Control de pagos'!B:B,Descripción!$B638,'Control de pagos'!I:I,Descripción!$J$1,'Control de pagos'!I:I,Descripción!$K$1)),"")</f>
        <v/>
      </c>
      <c r="I638" s="55" t="str">
        <f t="shared" si="13"/>
        <v/>
      </c>
    </row>
    <row r="639" spans="7:9">
      <c r="G639" s="54" t="str">
        <f>IF(A639="Plan",SUMIF('Control de pagos'!B:B,Descripción!B639,'Control de pagos'!D:D),"")</f>
        <v/>
      </c>
      <c r="H639" s="54" t="str">
        <f>IF(G639&lt;&gt;"",IF($G$2="",SUMIFS('Control de pagos'!N:N,'Control de pagos'!B:B,Descripción!$B639,'Control de pagos'!I:I,Descripción!$I$1),SUMIFS('Control de pagos'!N:N,'Control de pagos'!B:B,Descripción!$B639,'Control de pagos'!I:I,Descripción!$J$1,'Control de pagos'!I:I,Descripción!$K$1)),"")</f>
        <v/>
      </c>
      <c r="I639" s="55" t="str">
        <f t="shared" si="13"/>
        <v/>
      </c>
    </row>
    <row r="640" spans="7:9">
      <c r="G640" s="54" t="str">
        <f>IF(A640="Plan",SUMIF('Control de pagos'!B:B,Descripción!B640,'Control de pagos'!D:D),"")</f>
        <v/>
      </c>
      <c r="H640" s="54" t="str">
        <f>IF(G640&lt;&gt;"",IF($G$2="",SUMIFS('Control de pagos'!N:N,'Control de pagos'!B:B,Descripción!$B640,'Control de pagos'!I:I,Descripción!$I$1),SUMIFS('Control de pagos'!N:N,'Control de pagos'!B:B,Descripción!$B640,'Control de pagos'!I:I,Descripción!$J$1,'Control de pagos'!I:I,Descripción!$K$1)),"")</f>
        <v/>
      </c>
      <c r="I640" s="55" t="str">
        <f t="shared" si="13"/>
        <v/>
      </c>
    </row>
    <row r="641" spans="7:9">
      <c r="G641" s="54" t="str">
        <f>IF(A641="Plan",SUMIF('Control de pagos'!B:B,Descripción!B641,'Control de pagos'!D:D),"")</f>
        <v/>
      </c>
      <c r="H641" s="54" t="str">
        <f>IF(G641&lt;&gt;"",IF($G$2="",SUMIFS('Control de pagos'!N:N,'Control de pagos'!B:B,Descripción!$B641,'Control de pagos'!I:I,Descripción!$I$1),SUMIFS('Control de pagos'!N:N,'Control de pagos'!B:B,Descripción!$B641,'Control de pagos'!I:I,Descripción!$J$1,'Control de pagos'!I:I,Descripción!$K$1)),"")</f>
        <v/>
      </c>
      <c r="I641" s="55" t="str">
        <f t="shared" si="13"/>
        <v/>
      </c>
    </row>
    <row r="642" spans="7:9">
      <c r="G642" s="54" t="str">
        <f>IF(A642="Plan",SUMIF('Control de pagos'!B:B,Descripción!B642,'Control de pagos'!D:D),"")</f>
        <v/>
      </c>
      <c r="H642" s="54" t="str">
        <f>IF(G642&lt;&gt;"",IF($G$2="",SUMIFS('Control de pagos'!N:N,'Control de pagos'!B:B,Descripción!$B642,'Control de pagos'!I:I,Descripción!$I$1),SUMIFS('Control de pagos'!N:N,'Control de pagos'!B:B,Descripción!$B642,'Control de pagos'!I:I,Descripción!$J$1,'Control de pagos'!I:I,Descripción!$K$1)),"")</f>
        <v/>
      </c>
      <c r="I642" s="55" t="str">
        <f t="shared" si="13"/>
        <v/>
      </c>
    </row>
    <row r="643" spans="7:9">
      <c r="G643" s="54" t="str">
        <f>IF(A643="Plan",SUMIF('Control de pagos'!B:B,Descripción!B643,'Control de pagos'!D:D),"")</f>
        <v/>
      </c>
      <c r="H643" s="54" t="str">
        <f>IF(G643&lt;&gt;"",IF($G$2="",SUMIFS('Control de pagos'!N:N,'Control de pagos'!B:B,Descripción!$B643,'Control de pagos'!I:I,Descripción!$I$1),SUMIFS('Control de pagos'!N:N,'Control de pagos'!B:B,Descripción!$B643,'Control de pagos'!I:I,Descripción!$J$1,'Control de pagos'!I:I,Descripción!$K$1)),"")</f>
        <v/>
      </c>
      <c r="I643" s="55" t="str">
        <f t="shared" si="13"/>
        <v/>
      </c>
    </row>
    <row r="644" spans="7:9">
      <c r="G644" s="54" t="str">
        <f>IF(A644="Plan",SUMIF('Control de pagos'!B:B,Descripción!B644,'Control de pagos'!D:D),"")</f>
        <v/>
      </c>
      <c r="H644" s="54" t="str">
        <f>IF(G644&lt;&gt;"",IF($G$2="",SUMIFS('Control de pagos'!N:N,'Control de pagos'!B:B,Descripción!$B644,'Control de pagos'!I:I,Descripción!$I$1),SUMIFS('Control de pagos'!N:N,'Control de pagos'!B:B,Descripción!$B644,'Control de pagos'!I:I,Descripción!$J$1,'Control de pagos'!I:I,Descripción!$K$1)),"")</f>
        <v/>
      </c>
      <c r="I644" s="55" t="str">
        <f t="shared" si="13"/>
        <v/>
      </c>
    </row>
    <row r="645" spans="7:9">
      <c r="G645" s="54" t="str">
        <f>IF(A645="Plan",SUMIF('Control de pagos'!B:B,Descripción!B645,'Control de pagos'!D:D),"")</f>
        <v/>
      </c>
      <c r="H645" s="54" t="str">
        <f>IF(G645&lt;&gt;"",IF($G$2="",SUMIFS('Control de pagos'!N:N,'Control de pagos'!B:B,Descripción!$B645,'Control de pagos'!I:I,Descripción!$I$1),SUMIFS('Control de pagos'!N:N,'Control de pagos'!B:B,Descripción!$B645,'Control de pagos'!I:I,Descripción!$J$1,'Control de pagos'!I:I,Descripción!$K$1)),"")</f>
        <v/>
      </c>
      <c r="I645" s="55" t="str">
        <f t="shared" si="13"/>
        <v/>
      </c>
    </row>
    <row r="646" spans="7:9">
      <c r="G646" s="54" t="str">
        <f>IF(A646="Plan",SUMIF('Control de pagos'!B:B,Descripción!B646,'Control de pagos'!D:D),"")</f>
        <v/>
      </c>
      <c r="H646" s="54" t="str">
        <f>IF(G646&lt;&gt;"",IF($G$2="",SUMIFS('Control de pagos'!N:N,'Control de pagos'!B:B,Descripción!$B646,'Control de pagos'!I:I,Descripción!$I$1),SUMIFS('Control de pagos'!N:N,'Control de pagos'!B:B,Descripción!$B646,'Control de pagos'!I:I,Descripción!$J$1,'Control de pagos'!I:I,Descripción!$K$1)),"")</f>
        <v/>
      </c>
      <c r="I646" s="55" t="str">
        <f t="shared" si="13"/>
        <v/>
      </c>
    </row>
    <row r="647" spans="7:9">
      <c r="G647" s="54" t="str">
        <f>IF(A647="Plan",SUMIF('Control de pagos'!B:B,Descripción!B647,'Control de pagos'!D:D),"")</f>
        <v/>
      </c>
      <c r="H647" s="54" t="str">
        <f>IF(G647&lt;&gt;"",IF($G$2="",SUMIFS('Control de pagos'!N:N,'Control de pagos'!B:B,Descripción!$B647,'Control de pagos'!I:I,Descripción!$I$1),SUMIFS('Control de pagos'!N:N,'Control de pagos'!B:B,Descripción!$B647,'Control de pagos'!I:I,Descripción!$J$1,'Control de pagos'!I:I,Descripción!$K$1)),"")</f>
        <v/>
      </c>
      <c r="I647" s="55" t="str">
        <f t="shared" si="13"/>
        <v/>
      </c>
    </row>
    <row r="648" spans="7:9">
      <c r="G648" s="54" t="str">
        <f>IF(A648="Plan",SUMIF('Control de pagos'!B:B,Descripción!B648,'Control de pagos'!D:D),"")</f>
        <v/>
      </c>
      <c r="H648" s="54" t="str">
        <f>IF(G648&lt;&gt;"",IF($G$2="",SUMIFS('Control de pagos'!N:N,'Control de pagos'!B:B,Descripción!$B648,'Control de pagos'!I:I,Descripción!$I$1),SUMIFS('Control de pagos'!N:N,'Control de pagos'!B:B,Descripción!$B648,'Control de pagos'!I:I,Descripción!$J$1,'Control de pagos'!I:I,Descripción!$K$1)),"")</f>
        <v/>
      </c>
      <c r="I648" s="55" t="str">
        <f t="shared" si="13"/>
        <v/>
      </c>
    </row>
    <row r="649" spans="7:9">
      <c r="G649" s="54" t="str">
        <f>IF(A649="Plan",SUMIF('Control de pagos'!B:B,Descripción!B649,'Control de pagos'!D:D),"")</f>
        <v/>
      </c>
      <c r="H649" s="54" t="str">
        <f>IF(G649&lt;&gt;"",IF($G$2="",SUMIFS('Control de pagos'!N:N,'Control de pagos'!B:B,Descripción!$B649,'Control de pagos'!I:I,Descripción!$I$1),SUMIFS('Control de pagos'!N:N,'Control de pagos'!B:B,Descripción!$B649,'Control de pagos'!I:I,Descripción!$J$1,'Control de pagos'!I:I,Descripción!$K$1)),"")</f>
        <v/>
      </c>
      <c r="I649" s="55" t="str">
        <f t="shared" si="13"/>
        <v/>
      </c>
    </row>
    <row r="650" spans="7:9">
      <c r="G650" s="54" t="str">
        <f>IF(A650="Plan",SUMIF('Control de pagos'!B:B,Descripción!B650,'Control de pagos'!D:D),"")</f>
        <v/>
      </c>
      <c r="H650" s="54" t="str">
        <f>IF(G650&lt;&gt;"",IF($G$2="",SUMIFS('Control de pagos'!N:N,'Control de pagos'!B:B,Descripción!$B650,'Control de pagos'!I:I,Descripción!$I$1),SUMIFS('Control de pagos'!N:N,'Control de pagos'!B:B,Descripción!$B650,'Control de pagos'!I:I,Descripción!$J$1,'Control de pagos'!I:I,Descripción!$K$1)),"")</f>
        <v/>
      </c>
      <c r="I650" s="55" t="str">
        <f t="shared" si="13"/>
        <v/>
      </c>
    </row>
    <row r="651" spans="7:9">
      <c r="G651" s="54" t="str">
        <f>IF(A651="Plan",SUMIF('Control de pagos'!B:B,Descripción!B651,'Control de pagos'!D:D),"")</f>
        <v/>
      </c>
      <c r="H651" s="54" t="str">
        <f>IF(G651&lt;&gt;"",IF($G$2="",SUMIFS('Control de pagos'!N:N,'Control de pagos'!B:B,Descripción!$B651,'Control de pagos'!I:I,Descripción!$I$1),SUMIFS('Control de pagos'!N:N,'Control de pagos'!B:B,Descripción!$B651,'Control de pagos'!I:I,Descripción!$J$1,'Control de pagos'!I:I,Descripción!$K$1)),"")</f>
        <v/>
      </c>
      <c r="I651" s="55" t="str">
        <f t="shared" si="13"/>
        <v/>
      </c>
    </row>
    <row r="652" spans="7:9">
      <c r="G652" s="54" t="str">
        <f>IF(A652="Plan",SUMIF('Control de pagos'!B:B,Descripción!B652,'Control de pagos'!D:D),"")</f>
        <v/>
      </c>
      <c r="H652" s="54" t="str">
        <f>IF(G652&lt;&gt;"",IF($G$2="",SUMIFS('Control de pagos'!N:N,'Control de pagos'!B:B,Descripción!$B652,'Control de pagos'!I:I,Descripción!$I$1),SUMIFS('Control de pagos'!N:N,'Control de pagos'!B:B,Descripción!$B652,'Control de pagos'!I:I,Descripción!$J$1,'Control de pagos'!I:I,Descripción!$K$1)),"")</f>
        <v/>
      </c>
      <c r="I652" s="55" t="str">
        <f t="shared" si="13"/>
        <v/>
      </c>
    </row>
    <row r="653" spans="7:9">
      <c r="G653" s="54" t="str">
        <f>IF(A653="Plan",SUMIF('Control de pagos'!B:B,Descripción!B653,'Control de pagos'!D:D),"")</f>
        <v/>
      </c>
      <c r="H653" s="54" t="str">
        <f>IF(G653&lt;&gt;"",IF($G$2="",SUMIFS('Control de pagos'!N:N,'Control de pagos'!B:B,Descripción!$B653,'Control de pagos'!I:I,Descripción!$I$1),SUMIFS('Control de pagos'!N:N,'Control de pagos'!B:B,Descripción!$B653,'Control de pagos'!I:I,Descripción!$J$1,'Control de pagos'!I:I,Descripción!$K$1)),"")</f>
        <v/>
      </c>
      <c r="I653" s="55" t="str">
        <f t="shared" si="13"/>
        <v/>
      </c>
    </row>
    <row r="654" spans="7:9">
      <c r="G654" s="54" t="str">
        <f>IF(A654="Plan",SUMIF('Control de pagos'!B:B,Descripción!B654,'Control de pagos'!D:D),"")</f>
        <v/>
      </c>
      <c r="H654" s="54" t="str">
        <f>IF(G654&lt;&gt;"",IF($G$2="",SUMIFS('Control de pagos'!N:N,'Control de pagos'!B:B,Descripción!$B654,'Control de pagos'!I:I,Descripción!$I$1),SUMIFS('Control de pagos'!N:N,'Control de pagos'!B:B,Descripción!$B654,'Control de pagos'!I:I,Descripción!$J$1,'Control de pagos'!I:I,Descripción!$K$1)),"")</f>
        <v/>
      </c>
      <c r="I654" s="55" t="str">
        <f t="shared" si="13"/>
        <v/>
      </c>
    </row>
    <row r="655" spans="7:9">
      <c r="G655" s="54" t="str">
        <f>IF(A655="Plan",SUMIF('Control de pagos'!B:B,Descripción!B655,'Control de pagos'!D:D),"")</f>
        <v/>
      </c>
      <c r="H655" s="54" t="str">
        <f>IF(G655&lt;&gt;"",IF($G$2="",SUMIFS('Control de pagos'!N:N,'Control de pagos'!B:B,Descripción!$B655,'Control de pagos'!I:I,Descripción!$I$1),SUMIFS('Control de pagos'!N:N,'Control de pagos'!B:B,Descripción!$B655,'Control de pagos'!I:I,Descripción!$J$1,'Control de pagos'!I:I,Descripción!$K$1)),"")</f>
        <v/>
      </c>
      <c r="I655" s="55" t="str">
        <f t="shared" si="13"/>
        <v/>
      </c>
    </row>
    <row r="656" spans="7:9">
      <c r="G656" s="54" t="str">
        <f>IF(A656="Plan",SUMIF('Control de pagos'!B:B,Descripción!B656,'Control de pagos'!D:D),"")</f>
        <v/>
      </c>
      <c r="H656" s="54" t="str">
        <f>IF(G656&lt;&gt;"",IF($G$2="",SUMIFS('Control de pagos'!N:N,'Control de pagos'!B:B,Descripción!$B656,'Control de pagos'!I:I,Descripción!$I$1),SUMIFS('Control de pagos'!N:N,'Control de pagos'!B:B,Descripción!$B656,'Control de pagos'!I:I,Descripción!$J$1,'Control de pagos'!I:I,Descripción!$K$1)),"")</f>
        <v/>
      </c>
      <c r="I656" s="55" t="str">
        <f t="shared" si="13"/>
        <v/>
      </c>
    </row>
    <row r="657" spans="7:9">
      <c r="G657" s="54" t="str">
        <f>IF(A657="Plan",SUMIF('Control de pagos'!B:B,Descripción!B657,'Control de pagos'!D:D),"")</f>
        <v/>
      </c>
      <c r="H657" s="54" t="str">
        <f>IF(G657&lt;&gt;"",IF($G$2="",SUMIFS('Control de pagos'!N:N,'Control de pagos'!B:B,Descripción!$B657,'Control de pagos'!I:I,Descripción!$I$1),SUMIFS('Control de pagos'!N:N,'Control de pagos'!B:B,Descripción!$B657,'Control de pagos'!I:I,Descripción!$J$1,'Control de pagos'!I:I,Descripción!$K$1)),"")</f>
        <v/>
      </c>
      <c r="I657" s="55" t="str">
        <f t="shared" si="13"/>
        <v/>
      </c>
    </row>
    <row r="658" spans="7:9">
      <c r="G658" s="54" t="str">
        <f>IF(A658="Plan",SUMIF('Control de pagos'!B:B,Descripción!B658,'Control de pagos'!D:D),"")</f>
        <v/>
      </c>
      <c r="H658" s="54" t="str">
        <f>IF(G658&lt;&gt;"",IF($G$2="",SUMIFS('Control de pagos'!N:N,'Control de pagos'!B:B,Descripción!$B658,'Control de pagos'!I:I,Descripción!$I$1),SUMIFS('Control de pagos'!N:N,'Control de pagos'!B:B,Descripción!$B658,'Control de pagos'!I:I,Descripción!$J$1,'Control de pagos'!I:I,Descripción!$K$1)),"")</f>
        <v/>
      </c>
      <c r="I658" s="55" t="str">
        <f t="shared" si="13"/>
        <v/>
      </c>
    </row>
    <row r="659" spans="7:9">
      <c r="G659" s="54" t="str">
        <f>IF(A659="Plan",SUMIF('Control de pagos'!B:B,Descripción!B659,'Control de pagos'!D:D),"")</f>
        <v/>
      </c>
      <c r="H659" s="54" t="str">
        <f>IF(G659&lt;&gt;"",IF($G$2="",SUMIFS('Control de pagos'!N:N,'Control de pagos'!B:B,Descripción!$B659,'Control de pagos'!I:I,Descripción!$I$1),SUMIFS('Control de pagos'!N:N,'Control de pagos'!B:B,Descripción!$B659,'Control de pagos'!I:I,Descripción!$J$1,'Control de pagos'!I:I,Descripción!$K$1)),"")</f>
        <v/>
      </c>
      <c r="I659" s="55" t="str">
        <f t="shared" si="13"/>
        <v/>
      </c>
    </row>
    <row r="660" spans="7:9">
      <c r="G660" s="54" t="str">
        <f>IF(A660="Plan",SUMIF('Control de pagos'!B:B,Descripción!B660,'Control de pagos'!D:D),"")</f>
        <v/>
      </c>
      <c r="H660" s="54" t="str">
        <f>IF(G660&lt;&gt;"",IF($G$2="",SUMIFS('Control de pagos'!N:N,'Control de pagos'!B:B,Descripción!$B660,'Control de pagos'!I:I,Descripción!$I$1),SUMIFS('Control de pagos'!N:N,'Control de pagos'!B:B,Descripción!$B660,'Control de pagos'!I:I,Descripción!$J$1,'Control de pagos'!I:I,Descripción!$K$1)),"")</f>
        <v/>
      </c>
      <c r="I660" s="55" t="str">
        <f t="shared" si="13"/>
        <v/>
      </c>
    </row>
    <row r="661" spans="7:9">
      <c r="G661" s="54" t="str">
        <f>IF(A661="Plan",SUMIF('Control de pagos'!B:B,Descripción!B661,'Control de pagos'!D:D),"")</f>
        <v/>
      </c>
      <c r="H661" s="54" t="str">
        <f>IF(G661&lt;&gt;"",IF($G$2="",SUMIFS('Control de pagos'!N:N,'Control de pagos'!B:B,Descripción!$B661,'Control de pagos'!I:I,Descripción!$I$1),SUMIFS('Control de pagos'!N:N,'Control de pagos'!B:B,Descripción!$B661,'Control de pagos'!I:I,Descripción!$J$1,'Control de pagos'!I:I,Descripción!$K$1)),"")</f>
        <v/>
      </c>
      <c r="I661" s="55" t="str">
        <f t="shared" ref="I661:I711" si="14">IF(G661="","",G661-H661)</f>
        <v/>
      </c>
    </row>
    <row r="662" spans="7:9">
      <c r="G662" s="54" t="str">
        <f>IF(A662="Plan",SUMIF('Control de pagos'!B:B,Descripción!B662,'Control de pagos'!D:D),"")</f>
        <v/>
      </c>
      <c r="H662" s="54" t="str">
        <f>IF(G662&lt;&gt;"",IF($G$2="",SUMIFS('Control de pagos'!N:N,'Control de pagos'!B:B,Descripción!$B662,'Control de pagos'!I:I,Descripción!$I$1),SUMIFS('Control de pagos'!N:N,'Control de pagos'!B:B,Descripción!$B662,'Control de pagos'!I:I,Descripción!$J$1,'Control de pagos'!I:I,Descripción!$K$1)),"")</f>
        <v/>
      </c>
      <c r="I662" s="55" t="str">
        <f t="shared" si="14"/>
        <v/>
      </c>
    </row>
    <row r="663" spans="7:9">
      <c r="G663" s="54" t="str">
        <f>IF(A663="Plan",SUMIF('Control de pagos'!B:B,Descripción!B663,'Control de pagos'!D:D),"")</f>
        <v/>
      </c>
      <c r="H663" s="54" t="str">
        <f>IF(G663&lt;&gt;"",IF($G$2="",SUMIFS('Control de pagos'!N:N,'Control de pagos'!B:B,Descripción!$B663,'Control de pagos'!I:I,Descripción!$I$1),SUMIFS('Control de pagos'!N:N,'Control de pagos'!B:B,Descripción!$B663,'Control de pagos'!I:I,Descripción!$J$1,'Control de pagos'!I:I,Descripción!$K$1)),"")</f>
        <v/>
      </c>
      <c r="I663" s="55" t="str">
        <f t="shared" si="14"/>
        <v/>
      </c>
    </row>
    <row r="664" spans="7:9">
      <c r="G664" s="54" t="str">
        <f>IF(A664="Plan",SUMIF('Control de pagos'!B:B,Descripción!B664,'Control de pagos'!D:D),"")</f>
        <v/>
      </c>
      <c r="H664" s="54" t="str">
        <f>IF(G664&lt;&gt;"",IF($G$2="",SUMIFS('Control de pagos'!N:N,'Control de pagos'!B:B,Descripción!$B664,'Control de pagos'!I:I,Descripción!$I$1),SUMIFS('Control de pagos'!N:N,'Control de pagos'!B:B,Descripción!$B664,'Control de pagos'!I:I,Descripción!$J$1,'Control de pagos'!I:I,Descripción!$K$1)),"")</f>
        <v/>
      </c>
      <c r="I664" s="55" t="str">
        <f t="shared" si="14"/>
        <v/>
      </c>
    </row>
    <row r="665" spans="7:9">
      <c r="G665" s="54" t="str">
        <f>IF(A665="Plan",SUMIF('Control de pagos'!B:B,Descripción!B665,'Control de pagos'!D:D),"")</f>
        <v/>
      </c>
      <c r="H665" s="54" t="str">
        <f>IF(G665&lt;&gt;"",IF($G$2="",SUMIFS('Control de pagos'!N:N,'Control de pagos'!B:B,Descripción!$B665,'Control de pagos'!I:I,Descripción!$I$1),SUMIFS('Control de pagos'!N:N,'Control de pagos'!B:B,Descripción!$B665,'Control de pagos'!I:I,Descripción!$J$1,'Control de pagos'!I:I,Descripción!$K$1)),"")</f>
        <v/>
      </c>
      <c r="I665" s="55" t="str">
        <f t="shared" si="14"/>
        <v/>
      </c>
    </row>
    <row r="666" spans="7:9">
      <c r="G666" s="54" t="str">
        <f>IF(A666="Plan",SUMIF('Control de pagos'!B:B,Descripción!B666,'Control de pagos'!D:D),"")</f>
        <v/>
      </c>
      <c r="H666" s="54" t="str">
        <f>IF(G666&lt;&gt;"",IF($G$2="",SUMIFS('Control de pagos'!N:N,'Control de pagos'!B:B,Descripción!$B666,'Control de pagos'!I:I,Descripción!$I$1),SUMIFS('Control de pagos'!N:N,'Control de pagos'!B:B,Descripción!$B666,'Control de pagos'!I:I,Descripción!$J$1,'Control de pagos'!I:I,Descripción!$K$1)),"")</f>
        <v/>
      </c>
      <c r="I666" s="55" t="str">
        <f t="shared" si="14"/>
        <v/>
      </c>
    </row>
    <row r="667" spans="7:9">
      <c r="G667" s="54" t="str">
        <f>IF(A667="Plan",SUMIF('Control de pagos'!B:B,Descripción!B667,'Control de pagos'!D:D),"")</f>
        <v/>
      </c>
      <c r="H667" s="54" t="str">
        <f>IF(G667&lt;&gt;"",IF($G$2="",SUMIFS('Control de pagos'!N:N,'Control de pagos'!B:B,Descripción!$B667,'Control de pagos'!I:I,Descripción!$I$1),SUMIFS('Control de pagos'!N:N,'Control de pagos'!B:B,Descripción!$B667,'Control de pagos'!I:I,Descripción!$J$1,'Control de pagos'!I:I,Descripción!$K$1)),"")</f>
        <v/>
      </c>
      <c r="I667" s="55" t="str">
        <f t="shared" si="14"/>
        <v/>
      </c>
    </row>
    <row r="668" spans="7:9">
      <c r="G668" s="54" t="str">
        <f>IF(A668="Plan",SUMIF('Control de pagos'!B:B,Descripción!B668,'Control de pagos'!D:D),"")</f>
        <v/>
      </c>
      <c r="H668" s="54" t="str">
        <f>IF(G668&lt;&gt;"",IF($G$2="",SUMIFS('Control de pagos'!N:N,'Control de pagos'!B:B,Descripción!$B668,'Control de pagos'!I:I,Descripción!$I$1),SUMIFS('Control de pagos'!N:N,'Control de pagos'!B:B,Descripción!$B668,'Control de pagos'!I:I,Descripción!$J$1,'Control de pagos'!I:I,Descripción!$K$1)),"")</f>
        <v/>
      </c>
      <c r="I668" s="55" t="str">
        <f t="shared" si="14"/>
        <v/>
      </c>
    </row>
    <row r="669" spans="7:9">
      <c r="G669" s="54" t="str">
        <f>IF(A669="Plan",SUMIF('Control de pagos'!B:B,Descripción!B669,'Control de pagos'!D:D),"")</f>
        <v/>
      </c>
      <c r="H669" s="54" t="str">
        <f>IF(G669&lt;&gt;"",IF($G$2="",SUMIFS('Control de pagos'!N:N,'Control de pagos'!B:B,Descripción!$B669,'Control de pagos'!I:I,Descripción!$I$1),SUMIFS('Control de pagos'!N:N,'Control de pagos'!B:B,Descripción!$B669,'Control de pagos'!I:I,Descripción!$J$1,'Control de pagos'!I:I,Descripción!$K$1)),"")</f>
        <v/>
      </c>
      <c r="I669" s="55" t="str">
        <f t="shared" si="14"/>
        <v/>
      </c>
    </row>
    <row r="670" spans="7:9">
      <c r="G670" s="54" t="str">
        <f>IF(A670="Plan",SUMIF('Control de pagos'!B:B,Descripción!B670,'Control de pagos'!D:D),"")</f>
        <v/>
      </c>
      <c r="H670" s="54" t="str">
        <f>IF(G670&lt;&gt;"",IF($G$2="",SUMIFS('Control de pagos'!N:N,'Control de pagos'!B:B,Descripción!$B670,'Control de pagos'!I:I,Descripción!$I$1),SUMIFS('Control de pagos'!N:N,'Control de pagos'!B:B,Descripción!$B670,'Control de pagos'!I:I,Descripción!$J$1,'Control de pagos'!I:I,Descripción!$K$1)),"")</f>
        <v/>
      </c>
      <c r="I670" s="55" t="str">
        <f t="shared" si="14"/>
        <v/>
      </c>
    </row>
    <row r="671" spans="7:9">
      <c r="G671" s="54" t="str">
        <f>IF(A671="Plan",SUMIF('Control de pagos'!B:B,Descripción!B671,'Control de pagos'!D:D),"")</f>
        <v/>
      </c>
      <c r="H671" s="54" t="str">
        <f>IF(G671&lt;&gt;"",IF($G$2="",SUMIFS('Control de pagos'!N:N,'Control de pagos'!B:B,Descripción!$B671,'Control de pagos'!I:I,Descripción!$I$1),SUMIFS('Control de pagos'!N:N,'Control de pagos'!B:B,Descripción!$B671,'Control de pagos'!I:I,Descripción!$J$1,'Control de pagos'!I:I,Descripción!$K$1)),"")</f>
        <v/>
      </c>
      <c r="I671" s="55" t="str">
        <f t="shared" si="14"/>
        <v/>
      </c>
    </row>
    <row r="672" spans="7:9">
      <c r="G672" s="54" t="str">
        <f>IF(A672="Plan",SUMIF('Control de pagos'!B:B,Descripción!B672,'Control de pagos'!D:D),"")</f>
        <v/>
      </c>
      <c r="H672" s="54" t="str">
        <f>IF(G672&lt;&gt;"",IF($G$2="",SUMIFS('Control de pagos'!N:N,'Control de pagos'!B:B,Descripción!$B672,'Control de pagos'!I:I,Descripción!$I$1),SUMIFS('Control de pagos'!N:N,'Control de pagos'!B:B,Descripción!$B672,'Control de pagos'!I:I,Descripción!$J$1,'Control de pagos'!I:I,Descripción!$K$1)),"")</f>
        <v/>
      </c>
      <c r="I672" s="55" t="str">
        <f t="shared" si="14"/>
        <v/>
      </c>
    </row>
    <row r="673" spans="7:9">
      <c r="G673" s="54" t="str">
        <f>IF(A673="Plan",SUMIF('Control de pagos'!B:B,Descripción!B673,'Control de pagos'!D:D),"")</f>
        <v/>
      </c>
      <c r="H673" s="54" t="str">
        <f>IF(G673&lt;&gt;"",IF($G$2="",SUMIFS('Control de pagos'!N:N,'Control de pagos'!B:B,Descripción!$B673,'Control de pagos'!I:I,Descripción!$I$1),SUMIFS('Control de pagos'!N:N,'Control de pagos'!B:B,Descripción!$B673,'Control de pagos'!I:I,Descripción!$J$1,'Control de pagos'!I:I,Descripción!$K$1)),"")</f>
        <v/>
      </c>
      <c r="I673" s="55" t="str">
        <f t="shared" si="14"/>
        <v/>
      </c>
    </row>
    <row r="674" spans="7:9">
      <c r="G674" s="54" t="str">
        <f>IF(A674="Plan",SUMIF('Control de pagos'!B:B,Descripción!B674,'Control de pagos'!D:D),"")</f>
        <v/>
      </c>
      <c r="H674" s="54" t="str">
        <f>IF(G674&lt;&gt;"",IF($G$2="",SUMIFS('Control de pagos'!N:N,'Control de pagos'!B:B,Descripción!$B674,'Control de pagos'!I:I,Descripción!$I$1),SUMIFS('Control de pagos'!N:N,'Control de pagos'!B:B,Descripción!$B674,'Control de pagos'!I:I,Descripción!$J$1,'Control de pagos'!I:I,Descripción!$K$1)),"")</f>
        <v/>
      </c>
      <c r="I674" s="55" t="str">
        <f t="shared" si="14"/>
        <v/>
      </c>
    </row>
    <row r="675" spans="7:9">
      <c r="G675" s="54" t="str">
        <f>IF(A675="Plan",SUMIF('Control de pagos'!B:B,Descripción!B675,'Control de pagos'!D:D),"")</f>
        <v/>
      </c>
      <c r="H675" s="54" t="str">
        <f>IF(G675&lt;&gt;"",IF($G$2="",SUMIFS('Control de pagos'!N:N,'Control de pagos'!B:B,Descripción!$B675,'Control de pagos'!I:I,Descripción!$I$1),SUMIFS('Control de pagos'!N:N,'Control de pagos'!B:B,Descripción!$B675,'Control de pagos'!I:I,Descripción!$J$1,'Control de pagos'!I:I,Descripción!$K$1)),"")</f>
        <v/>
      </c>
      <c r="I675" s="55" t="str">
        <f t="shared" si="14"/>
        <v/>
      </c>
    </row>
    <row r="676" spans="7:9">
      <c r="G676" s="54" t="str">
        <f>IF(A676="Plan",SUMIF('Control de pagos'!B:B,Descripción!B676,'Control de pagos'!D:D),"")</f>
        <v/>
      </c>
      <c r="H676" s="54" t="str">
        <f>IF(G676&lt;&gt;"",IF($G$2="",SUMIFS('Control de pagos'!N:N,'Control de pagos'!B:B,Descripción!$B676,'Control de pagos'!I:I,Descripción!$I$1),SUMIFS('Control de pagos'!N:N,'Control de pagos'!B:B,Descripción!$B676,'Control de pagos'!I:I,Descripción!$J$1,'Control de pagos'!I:I,Descripción!$K$1)),"")</f>
        <v/>
      </c>
      <c r="I676" s="55" t="str">
        <f t="shared" si="14"/>
        <v/>
      </c>
    </row>
    <row r="677" spans="7:9">
      <c r="G677" s="54" t="str">
        <f>IF(A677="Plan",SUMIF('Control de pagos'!B:B,Descripción!B677,'Control de pagos'!D:D),"")</f>
        <v/>
      </c>
      <c r="H677" s="54" t="str">
        <f>IF(G677&lt;&gt;"",IF($G$2="",SUMIFS('Control de pagos'!N:N,'Control de pagos'!B:B,Descripción!$B677,'Control de pagos'!I:I,Descripción!$I$1),SUMIFS('Control de pagos'!N:N,'Control de pagos'!B:B,Descripción!$B677,'Control de pagos'!I:I,Descripción!$J$1,'Control de pagos'!I:I,Descripción!$K$1)),"")</f>
        <v/>
      </c>
      <c r="I677" s="55" t="str">
        <f t="shared" si="14"/>
        <v/>
      </c>
    </row>
    <row r="678" spans="7:9">
      <c r="G678" s="54" t="str">
        <f>IF(A678="Plan",SUMIF('Control de pagos'!B:B,Descripción!B678,'Control de pagos'!D:D),"")</f>
        <v/>
      </c>
      <c r="H678" s="54" t="str">
        <f>IF(G678&lt;&gt;"",IF($G$2="",SUMIFS('Control de pagos'!N:N,'Control de pagos'!B:B,Descripción!$B678,'Control de pagos'!I:I,Descripción!$I$1),SUMIFS('Control de pagos'!N:N,'Control de pagos'!B:B,Descripción!$B678,'Control de pagos'!I:I,Descripción!$J$1,'Control de pagos'!I:I,Descripción!$K$1)),"")</f>
        <v/>
      </c>
      <c r="I678" s="55" t="str">
        <f t="shared" si="14"/>
        <v/>
      </c>
    </row>
    <row r="679" spans="7:9">
      <c r="G679" s="54" t="str">
        <f>IF(A679="Plan",SUMIF('Control de pagos'!B:B,Descripción!B679,'Control de pagos'!D:D),"")</f>
        <v/>
      </c>
      <c r="H679" s="54" t="str">
        <f>IF(G679&lt;&gt;"",IF($G$2="",SUMIFS('Control de pagos'!N:N,'Control de pagos'!B:B,Descripción!$B679,'Control de pagos'!I:I,Descripción!$I$1),SUMIFS('Control de pagos'!N:N,'Control de pagos'!B:B,Descripción!$B679,'Control de pagos'!I:I,Descripción!$J$1,'Control de pagos'!I:I,Descripción!$K$1)),"")</f>
        <v/>
      </c>
      <c r="I679" s="55" t="str">
        <f t="shared" si="14"/>
        <v/>
      </c>
    </row>
    <row r="680" spans="7:9">
      <c r="G680" s="54" t="str">
        <f>IF(A680="Plan",SUMIF('Control de pagos'!B:B,Descripción!B680,'Control de pagos'!D:D),"")</f>
        <v/>
      </c>
      <c r="H680" s="54" t="str">
        <f>IF(G680&lt;&gt;"",IF($G$2="",SUMIFS('Control de pagos'!N:N,'Control de pagos'!B:B,Descripción!$B680,'Control de pagos'!I:I,Descripción!$I$1),SUMIFS('Control de pagos'!N:N,'Control de pagos'!B:B,Descripción!$B680,'Control de pagos'!I:I,Descripción!$J$1,'Control de pagos'!I:I,Descripción!$K$1)),"")</f>
        <v/>
      </c>
      <c r="I680" s="55" t="str">
        <f t="shared" si="14"/>
        <v/>
      </c>
    </row>
    <row r="681" spans="7:9">
      <c r="G681" s="54" t="str">
        <f>IF(A681="Plan",SUMIF('Control de pagos'!B:B,Descripción!B681,'Control de pagos'!D:D),"")</f>
        <v/>
      </c>
      <c r="H681" s="54" t="str">
        <f>IF(G681&lt;&gt;"",IF($G$2="",SUMIFS('Control de pagos'!N:N,'Control de pagos'!B:B,Descripción!$B681,'Control de pagos'!I:I,Descripción!$I$1),SUMIFS('Control de pagos'!N:N,'Control de pagos'!B:B,Descripción!$B681,'Control de pagos'!I:I,Descripción!$J$1,'Control de pagos'!I:I,Descripción!$K$1)),"")</f>
        <v/>
      </c>
      <c r="I681" s="55" t="str">
        <f t="shared" si="14"/>
        <v/>
      </c>
    </row>
    <row r="682" spans="7:9">
      <c r="G682" s="54" t="str">
        <f>IF(A682="Plan",SUMIF('Control de pagos'!B:B,Descripción!B682,'Control de pagos'!D:D),"")</f>
        <v/>
      </c>
      <c r="H682" s="54" t="str">
        <f>IF(G682&lt;&gt;"",IF($G$2="",SUMIFS('Control de pagos'!N:N,'Control de pagos'!B:B,Descripción!$B682,'Control de pagos'!I:I,Descripción!$I$1),SUMIFS('Control de pagos'!N:N,'Control de pagos'!B:B,Descripción!$B682,'Control de pagos'!I:I,Descripción!$J$1,'Control de pagos'!I:I,Descripción!$K$1)),"")</f>
        <v/>
      </c>
      <c r="I682" s="55" t="str">
        <f t="shared" si="14"/>
        <v/>
      </c>
    </row>
    <row r="683" spans="7:9">
      <c r="G683" s="54" t="str">
        <f>IF(A683="Plan",SUMIF('Control de pagos'!B:B,Descripción!B683,'Control de pagos'!D:D),"")</f>
        <v/>
      </c>
      <c r="H683" s="54" t="str">
        <f>IF(G683&lt;&gt;"",IF($G$2="",SUMIFS('Control de pagos'!N:N,'Control de pagos'!B:B,Descripción!$B683,'Control de pagos'!I:I,Descripción!$I$1),SUMIFS('Control de pagos'!N:N,'Control de pagos'!B:B,Descripción!$B683,'Control de pagos'!I:I,Descripción!$J$1,'Control de pagos'!I:I,Descripción!$K$1)),"")</f>
        <v/>
      </c>
      <c r="I683" s="55" t="str">
        <f t="shared" si="14"/>
        <v/>
      </c>
    </row>
    <row r="684" spans="7:9">
      <c r="G684" s="54" t="str">
        <f>IF(A684="Plan",SUMIF('Control de pagos'!B:B,Descripción!B684,'Control de pagos'!D:D),"")</f>
        <v/>
      </c>
      <c r="H684" s="54" t="str">
        <f>IF(G684&lt;&gt;"",IF($G$2="",SUMIFS('Control de pagos'!N:N,'Control de pagos'!B:B,Descripción!$B684,'Control de pagos'!I:I,Descripción!$I$1),SUMIFS('Control de pagos'!N:N,'Control de pagos'!B:B,Descripción!$B684,'Control de pagos'!I:I,Descripción!$J$1,'Control de pagos'!I:I,Descripción!$K$1)),"")</f>
        <v/>
      </c>
      <c r="I684" s="55" t="str">
        <f t="shared" si="14"/>
        <v/>
      </c>
    </row>
    <row r="685" spans="7:9">
      <c r="G685" s="54" t="str">
        <f>IF(A685="Plan",SUMIF('Control de pagos'!B:B,Descripción!B685,'Control de pagos'!D:D),"")</f>
        <v/>
      </c>
      <c r="H685" s="54" t="str">
        <f>IF(G685&lt;&gt;"",IF($G$2="",SUMIFS('Control de pagos'!N:N,'Control de pagos'!B:B,Descripción!$B685,'Control de pagos'!I:I,Descripción!$I$1),SUMIFS('Control de pagos'!N:N,'Control de pagos'!B:B,Descripción!$B685,'Control de pagos'!I:I,Descripción!$J$1,'Control de pagos'!I:I,Descripción!$K$1)),"")</f>
        <v/>
      </c>
      <c r="I685" s="55" t="str">
        <f t="shared" si="14"/>
        <v/>
      </c>
    </row>
    <row r="686" spans="7:9">
      <c r="G686" s="54" t="str">
        <f>IF(A686="Plan",SUMIF('Control de pagos'!B:B,Descripción!B686,'Control de pagos'!D:D),"")</f>
        <v/>
      </c>
      <c r="H686" s="54" t="str">
        <f>IF(G686&lt;&gt;"",IF($G$2="",SUMIFS('Control de pagos'!N:N,'Control de pagos'!B:B,Descripción!$B686,'Control de pagos'!I:I,Descripción!$I$1),SUMIFS('Control de pagos'!N:N,'Control de pagos'!B:B,Descripción!$B686,'Control de pagos'!I:I,Descripción!$J$1,'Control de pagos'!I:I,Descripción!$K$1)),"")</f>
        <v/>
      </c>
      <c r="I686" s="55" t="str">
        <f t="shared" si="14"/>
        <v/>
      </c>
    </row>
    <row r="687" spans="7:9">
      <c r="G687" s="54" t="str">
        <f>IF(A687="Plan",SUMIF('Control de pagos'!B:B,Descripción!B687,'Control de pagos'!D:D),"")</f>
        <v/>
      </c>
      <c r="H687" s="54" t="str">
        <f>IF(G687&lt;&gt;"",IF($G$2="",SUMIFS('Control de pagos'!N:N,'Control de pagos'!B:B,Descripción!$B687,'Control de pagos'!I:I,Descripción!$I$1),SUMIFS('Control de pagos'!N:N,'Control de pagos'!B:B,Descripción!$B687,'Control de pagos'!I:I,Descripción!$J$1,'Control de pagos'!I:I,Descripción!$K$1)),"")</f>
        <v/>
      </c>
      <c r="I687" s="55" t="str">
        <f t="shared" si="14"/>
        <v/>
      </c>
    </row>
    <row r="688" spans="7:9">
      <c r="G688" s="54" t="str">
        <f>IF(A688="Plan",SUMIF('Control de pagos'!B:B,Descripción!B688,'Control de pagos'!D:D),"")</f>
        <v/>
      </c>
      <c r="H688" s="54" t="str">
        <f>IF(G688&lt;&gt;"",IF($G$2="",SUMIFS('Control de pagos'!N:N,'Control de pagos'!B:B,Descripción!$B688,'Control de pagos'!I:I,Descripción!$I$1),SUMIFS('Control de pagos'!N:N,'Control de pagos'!B:B,Descripción!$B688,'Control de pagos'!I:I,Descripción!$J$1,'Control de pagos'!I:I,Descripción!$K$1)),"")</f>
        <v/>
      </c>
      <c r="I688" s="55" t="str">
        <f t="shared" si="14"/>
        <v/>
      </c>
    </row>
    <row r="689" spans="7:9">
      <c r="G689" s="54" t="str">
        <f>IF(A689="Plan",SUMIF('Control de pagos'!B:B,Descripción!B689,'Control de pagos'!D:D),"")</f>
        <v/>
      </c>
      <c r="H689" s="54" t="str">
        <f>IF(G689&lt;&gt;"",IF($G$2="",SUMIFS('Control de pagos'!N:N,'Control de pagos'!B:B,Descripción!$B689,'Control de pagos'!I:I,Descripción!$I$1),SUMIFS('Control de pagos'!N:N,'Control de pagos'!B:B,Descripción!$B689,'Control de pagos'!I:I,Descripción!$J$1,'Control de pagos'!I:I,Descripción!$K$1)),"")</f>
        <v/>
      </c>
      <c r="I689" s="55" t="str">
        <f t="shared" si="14"/>
        <v/>
      </c>
    </row>
    <row r="690" spans="7:9">
      <c r="G690" s="54" t="str">
        <f>IF(A690="Plan",SUMIF('Control de pagos'!B:B,Descripción!B690,'Control de pagos'!D:D),"")</f>
        <v/>
      </c>
      <c r="H690" s="54" t="str">
        <f>IF(G690&lt;&gt;"",IF($G$2="",SUMIFS('Control de pagos'!N:N,'Control de pagos'!B:B,Descripción!$B690,'Control de pagos'!I:I,Descripción!$I$1),SUMIFS('Control de pagos'!N:N,'Control de pagos'!B:B,Descripción!$B690,'Control de pagos'!I:I,Descripción!$J$1,'Control de pagos'!I:I,Descripción!$K$1)),"")</f>
        <v/>
      </c>
      <c r="I690" s="55" t="str">
        <f t="shared" si="14"/>
        <v/>
      </c>
    </row>
    <row r="691" spans="7:9">
      <c r="G691" s="54" t="str">
        <f>IF(A691="Plan",SUMIF('Control de pagos'!B:B,Descripción!B691,'Control de pagos'!D:D),"")</f>
        <v/>
      </c>
      <c r="H691" s="54" t="str">
        <f>IF(G691&lt;&gt;"",IF($G$2="",SUMIFS('Control de pagos'!N:N,'Control de pagos'!B:B,Descripción!$B691,'Control de pagos'!I:I,Descripción!$I$1),SUMIFS('Control de pagos'!N:N,'Control de pagos'!B:B,Descripción!$B691,'Control de pagos'!I:I,Descripción!$J$1,'Control de pagos'!I:I,Descripción!$K$1)),"")</f>
        <v/>
      </c>
      <c r="I691" s="55" t="str">
        <f t="shared" si="14"/>
        <v/>
      </c>
    </row>
    <row r="692" spans="7:9">
      <c r="G692" s="54" t="str">
        <f>IF(A692="Plan",SUMIF('Control de pagos'!B:B,Descripción!B692,'Control de pagos'!D:D),"")</f>
        <v/>
      </c>
      <c r="H692" s="54" t="str">
        <f>IF(G692&lt;&gt;"",IF($G$2="",SUMIFS('Control de pagos'!N:N,'Control de pagos'!B:B,Descripción!$B692,'Control de pagos'!I:I,Descripción!$I$1),SUMIFS('Control de pagos'!N:N,'Control de pagos'!B:B,Descripción!$B692,'Control de pagos'!I:I,Descripción!$J$1,'Control de pagos'!I:I,Descripción!$K$1)),"")</f>
        <v/>
      </c>
      <c r="I692" s="55" t="str">
        <f t="shared" si="14"/>
        <v/>
      </c>
    </row>
    <row r="693" spans="7:9">
      <c r="G693" s="54" t="str">
        <f>IF(A693="Plan",SUMIF('Control de pagos'!B:B,Descripción!B693,'Control de pagos'!D:D),"")</f>
        <v/>
      </c>
      <c r="H693" s="54" t="str">
        <f>IF(G693&lt;&gt;"",IF($G$2="",SUMIFS('Control de pagos'!N:N,'Control de pagos'!B:B,Descripción!$B693,'Control de pagos'!I:I,Descripción!$I$1),SUMIFS('Control de pagos'!N:N,'Control de pagos'!B:B,Descripción!$B693,'Control de pagos'!I:I,Descripción!$J$1,'Control de pagos'!I:I,Descripción!$K$1)),"")</f>
        <v/>
      </c>
      <c r="I693" s="55" t="str">
        <f t="shared" si="14"/>
        <v/>
      </c>
    </row>
    <row r="694" spans="7:9">
      <c r="G694" s="54" t="str">
        <f>IF(A694="Plan",SUMIF('Control de pagos'!B:B,Descripción!B694,'Control de pagos'!D:D),"")</f>
        <v/>
      </c>
      <c r="H694" s="54" t="str">
        <f>IF(G694&lt;&gt;"",IF($G$2="",SUMIFS('Control de pagos'!N:N,'Control de pagos'!B:B,Descripción!$B694,'Control de pagos'!I:I,Descripción!$I$1),SUMIFS('Control de pagos'!N:N,'Control de pagos'!B:B,Descripción!$B694,'Control de pagos'!I:I,Descripción!$J$1,'Control de pagos'!I:I,Descripción!$K$1)),"")</f>
        <v/>
      </c>
      <c r="I694" s="55" t="str">
        <f t="shared" si="14"/>
        <v/>
      </c>
    </row>
    <row r="695" spans="7:9">
      <c r="G695" s="54" t="str">
        <f>IF(A695="Plan",SUMIF('Control de pagos'!B:B,Descripción!B695,'Control de pagos'!D:D),"")</f>
        <v/>
      </c>
      <c r="H695" s="54" t="str">
        <f>IF(G695&lt;&gt;"",IF($G$2="",SUMIFS('Control de pagos'!N:N,'Control de pagos'!B:B,Descripción!$B695,'Control de pagos'!I:I,Descripción!$I$1),SUMIFS('Control de pagos'!N:N,'Control de pagos'!B:B,Descripción!$B695,'Control de pagos'!I:I,Descripción!$J$1,'Control de pagos'!I:I,Descripción!$K$1)),"")</f>
        <v/>
      </c>
      <c r="I695" s="55" t="str">
        <f t="shared" si="14"/>
        <v/>
      </c>
    </row>
    <row r="696" spans="7:9">
      <c r="G696" s="54" t="str">
        <f>IF(A696="Plan",SUMIF('Control de pagos'!B:B,Descripción!B696,'Control de pagos'!D:D),"")</f>
        <v/>
      </c>
      <c r="H696" s="54" t="str">
        <f>IF(G696&lt;&gt;"",IF($G$2="",SUMIFS('Control de pagos'!N:N,'Control de pagos'!B:B,Descripción!$B696,'Control de pagos'!I:I,Descripción!$I$1),SUMIFS('Control de pagos'!N:N,'Control de pagos'!B:B,Descripción!$B696,'Control de pagos'!I:I,Descripción!$J$1,'Control de pagos'!I:I,Descripción!$K$1)),"")</f>
        <v/>
      </c>
      <c r="I696" s="55" t="str">
        <f t="shared" si="14"/>
        <v/>
      </c>
    </row>
    <row r="697" spans="7:9">
      <c r="G697" s="54" t="str">
        <f>IF(A697="Plan",SUMIF('Control de pagos'!B:B,Descripción!B697,'Control de pagos'!D:D),"")</f>
        <v/>
      </c>
      <c r="H697" s="54" t="str">
        <f>IF(G697&lt;&gt;"",IF($G$2="",SUMIFS('Control de pagos'!N:N,'Control de pagos'!B:B,Descripción!$B697,'Control de pagos'!I:I,Descripción!$I$1),SUMIFS('Control de pagos'!N:N,'Control de pagos'!B:B,Descripción!$B697,'Control de pagos'!I:I,Descripción!$J$1,'Control de pagos'!I:I,Descripción!$K$1)),"")</f>
        <v/>
      </c>
      <c r="I697" s="55" t="str">
        <f t="shared" si="14"/>
        <v/>
      </c>
    </row>
    <row r="698" spans="7:9">
      <c r="G698" s="54" t="str">
        <f>IF(A698="Plan",SUMIF('Control de pagos'!B:B,Descripción!B698,'Control de pagos'!D:D),"")</f>
        <v/>
      </c>
      <c r="H698" s="54" t="str">
        <f>IF(G698&lt;&gt;"",IF($G$2="",SUMIFS('Control de pagos'!N:N,'Control de pagos'!B:B,Descripción!$B698,'Control de pagos'!I:I,Descripción!$I$1),SUMIFS('Control de pagos'!N:N,'Control de pagos'!B:B,Descripción!$B698,'Control de pagos'!I:I,Descripción!$J$1,'Control de pagos'!I:I,Descripción!$K$1)),"")</f>
        <v/>
      </c>
      <c r="I698" s="55" t="str">
        <f t="shared" si="14"/>
        <v/>
      </c>
    </row>
    <row r="699" spans="7:9">
      <c r="G699" s="54" t="str">
        <f>IF(A699="Plan",SUMIF('Control de pagos'!B:B,Descripción!B699,'Control de pagos'!D:D),"")</f>
        <v/>
      </c>
      <c r="H699" s="54" t="str">
        <f>IF(G699&lt;&gt;"",IF($G$2="",SUMIFS('Control de pagos'!N:N,'Control de pagos'!B:B,Descripción!$B699,'Control de pagos'!I:I,Descripción!$I$1),SUMIFS('Control de pagos'!N:N,'Control de pagos'!B:B,Descripción!$B699,'Control de pagos'!I:I,Descripción!$J$1,'Control de pagos'!I:I,Descripción!$K$1)),"")</f>
        <v/>
      </c>
      <c r="I699" s="55" t="str">
        <f t="shared" si="14"/>
        <v/>
      </c>
    </row>
    <row r="700" spans="7:9">
      <c r="G700" s="54" t="str">
        <f>IF(A700="Plan",SUMIF('Control de pagos'!B:B,Descripción!B700,'Control de pagos'!D:D),"")</f>
        <v/>
      </c>
      <c r="H700" s="54" t="str">
        <f>IF(G700&lt;&gt;"",IF($G$2="",SUMIFS('Control de pagos'!N:N,'Control de pagos'!B:B,Descripción!$B700,'Control de pagos'!I:I,Descripción!$I$1),SUMIFS('Control de pagos'!N:N,'Control de pagos'!B:B,Descripción!$B700,'Control de pagos'!I:I,Descripción!$J$1,'Control de pagos'!I:I,Descripción!$K$1)),"")</f>
        <v/>
      </c>
      <c r="I700" s="55" t="str">
        <f t="shared" si="14"/>
        <v/>
      </c>
    </row>
    <row r="701" spans="7:9">
      <c r="G701" s="54" t="str">
        <f>IF(A701="Plan",SUMIF('Control de pagos'!B:B,Descripción!B701,'Control de pagos'!D:D),"")</f>
        <v/>
      </c>
      <c r="H701" s="54" t="str">
        <f>IF(G701&lt;&gt;"",IF($G$2="",SUMIFS('Control de pagos'!N:N,'Control de pagos'!B:B,Descripción!$B701,'Control de pagos'!I:I,Descripción!$I$1),SUMIFS('Control de pagos'!N:N,'Control de pagos'!B:B,Descripción!$B701,'Control de pagos'!I:I,Descripción!$J$1,'Control de pagos'!I:I,Descripción!$K$1)),"")</f>
        <v/>
      </c>
      <c r="I701" s="55" t="str">
        <f t="shared" si="14"/>
        <v/>
      </c>
    </row>
    <row r="702" spans="7:9">
      <c r="G702" s="54" t="str">
        <f>IF(A702="Plan",SUMIF('Control de pagos'!B:B,Descripción!B702,'Control de pagos'!D:D),"")</f>
        <v/>
      </c>
      <c r="H702" s="54" t="str">
        <f>IF(G702&lt;&gt;"",IF($G$2="",SUMIFS('Control de pagos'!N:N,'Control de pagos'!B:B,Descripción!$B702,'Control de pagos'!I:I,Descripción!$I$1),SUMIFS('Control de pagos'!N:N,'Control de pagos'!B:B,Descripción!$B702,'Control de pagos'!I:I,Descripción!$J$1,'Control de pagos'!I:I,Descripción!$K$1)),"")</f>
        <v/>
      </c>
      <c r="I702" s="55" t="str">
        <f t="shared" si="14"/>
        <v/>
      </c>
    </row>
    <row r="703" spans="7:9">
      <c r="G703" s="54" t="str">
        <f>IF(A703="Plan",SUMIF('Control de pagos'!B:B,Descripción!B703,'Control de pagos'!D:D),"")</f>
        <v/>
      </c>
      <c r="H703" s="54" t="str">
        <f>IF(G703&lt;&gt;"",IF($G$2="",SUMIFS('Control de pagos'!N:N,'Control de pagos'!B:B,Descripción!$B703,'Control de pagos'!I:I,Descripción!$I$1),SUMIFS('Control de pagos'!N:N,'Control de pagos'!B:B,Descripción!$B703,'Control de pagos'!I:I,Descripción!$J$1,'Control de pagos'!I:I,Descripción!$K$1)),"")</f>
        <v/>
      </c>
      <c r="I703" s="55" t="str">
        <f t="shared" si="14"/>
        <v/>
      </c>
    </row>
    <row r="704" spans="7:9">
      <c r="G704" s="54" t="str">
        <f>IF(A704="Plan",SUMIF('Control de pagos'!B:B,Descripción!B704,'Control de pagos'!D:D),"")</f>
        <v/>
      </c>
      <c r="H704" s="54" t="str">
        <f>IF(G704&lt;&gt;"",IF($G$2="",SUMIFS('Control de pagos'!N:N,'Control de pagos'!B:B,Descripción!$B704,'Control de pagos'!I:I,Descripción!$I$1),SUMIFS('Control de pagos'!N:N,'Control de pagos'!B:B,Descripción!$B704,'Control de pagos'!I:I,Descripción!$J$1,'Control de pagos'!I:I,Descripción!$K$1)),"")</f>
        <v/>
      </c>
      <c r="I704" s="55" t="str">
        <f t="shared" si="14"/>
        <v/>
      </c>
    </row>
    <row r="705" spans="7:9">
      <c r="G705" s="54" t="str">
        <f>IF(A705="Plan",SUMIF('Control de pagos'!B:B,Descripción!B705,'Control de pagos'!D:D),"")</f>
        <v/>
      </c>
      <c r="H705" s="54" t="str">
        <f>IF(G705&lt;&gt;"",IF($G$2="",SUMIFS('Control de pagos'!N:N,'Control de pagos'!B:B,Descripción!$B705,'Control de pagos'!I:I,Descripción!$I$1),SUMIFS('Control de pagos'!N:N,'Control de pagos'!B:B,Descripción!$B705,'Control de pagos'!I:I,Descripción!$J$1,'Control de pagos'!I:I,Descripción!$K$1)),"")</f>
        <v/>
      </c>
      <c r="I705" s="55" t="str">
        <f t="shared" si="14"/>
        <v/>
      </c>
    </row>
    <row r="706" spans="7:9">
      <c r="G706" s="54" t="str">
        <f>IF(A706="Plan",SUMIF('Control de pagos'!B:B,Descripción!B706,'Control de pagos'!D:D),"")</f>
        <v/>
      </c>
      <c r="H706" s="54" t="str">
        <f>IF(G706&lt;&gt;"",IF($G$2="",SUMIFS('Control de pagos'!N:N,'Control de pagos'!B:B,Descripción!$B706,'Control de pagos'!I:I,Descripción!$I$1),SUMIFS('Control de pagos'!N:N,'Control de pagos'!B:B,Descripción!$B706,'Control de pagos'!I:I,Descripción!$J$1,'Control de pagos'!I:I,Descripción!$K$1)),"")</f>
        <v/>
      </c>
      <c r="I706" s="55" t="str">
        <f t="shared" si="14"/>
        <v/>
      </c>
    </row>
    <row r="707" spans="7:9">
      <c r="G707" s="54" t="str">
        <f>IF(A707="Plan",SUMIF('Control de pagos'!B:B,Descripción!B707,'Control de pagos'!D:D),"")</f>
        <v/>
      </c>
      <c r="H707" s="54" t="str">
        <f>IF(G707&lt;&gt;"",IF($G$2="",SUMIFS('Control de pagos'!N:N,'Control de pagos'!B:B,Descripción!$B707,'Control de pagos'!I:I,Descripción!$I$1),SUMIFS('Control de pagos'!N:N,'Control de pagos'!B:B,Descripción!$B707,'Control de pagos'!I:I,Descripción!$J$1,'Control de pagos'!I:I,Descripción!$K$1)),"")</f>
        <v/>
      </c>
      <c r="I707" s="55" t="str">
        <f t="shared" si="14"/>
        <v/>
      </c>
    </row>
    <row r="708" spans="7:9">
      <c r="G708" s="54" t="str">
        <f>IF(A708="Plan",SUMIF('Control de pagos'!B:B,Descripción!B708,'Control de pagos'!D:D),"")</f>
        <v/>
      </c>
      <c r="H708" s="54" t="str">
        <f>IF(G708&lt;&gt;"",IF($G$2="",SUMIFS('Control de pagos'!N:N,'Control de pagos'!B:B,Descripción!$B708,'Control de pagos'!I:I,Descripción!$I$1),SUMIFS('Control de pagos'!N:N,'Control de pagos'!B:B,Descripción!$B708,'Control de pagos'!I:I,Descripción!$J$1,'Control de pagos'!I:I,Descripción!$K$1)),"")</f>
        <v/>
      </c>
      <c r="I708" s="55" t="str">
        <f t="shared" si="14"/>
        <v/>
      </c>
    </row>
    <row r="709" spans="7:9">
      <c r="G709" s="54" t="str">
        <f>IF(A709="Plan",SUMIF('Control de pagos'!B:B,Descripción!B709,'Control de pagos'!D:D),"")</f>
        <v/>
      </c>
      <c r="H709" s="54" t="str">
        <f>IF(G709&lt;&gt;"",IF($G$2="",SUMIFS('Control de pagos'!N:N,'Control de pagos'!B:B,Descripción!$B709,'Control de pagos'!I:I,Descripción!$I$1),SUMIFS('Control de pagos'!N:N,'Control de pagos'!B:B,Descripción!$B709,'Control de pagos'!I:I,Descripción!$J$1,'Control de pagos'!I:I,Descripción!$K$1)),"")</f>
        <v/>
      </c>
      <c r="I709" s="55" t="str">
        <f t="shared" si="14"/>
        <v/>
      </c>
    </row>
    <row r="710" spans="7:9">
      <c r="G710" s="54" t="str">
        <f>IF(A710="Plan",SUMIF('Control de pagos'!B:B,Descripción!B710,'Control de pagos'!D:D),"")</f>
        <v/>
      </c>
      <c r="H710" s="54" t="str">
        <f>IF(G710&lt;&gt;"",IF($G$2="",SUMIFS('Control de pagos'!N:N,'Control de pagos'!B:B,Descripción!$B710,'Control de pagos'!I:I,Descripción!$I$1),SUMIFS('Control de pagos'!N:N,'Control de pagos'!B:B,Descripción!$B710,'Control de pagos'!I:I,Descripción!$J$1,'Control de pagos'!I:I,Descripción!$K$1)),"")</f>
        <v/>
      </c>
      <c r="I710" s="55" t="str">
        <f t="shared" si="14"/>
        <v/>
      </c>
    </row>
    <row r="711" spans="7:9">
      <c r="G711" s="54" t="str">
        <f>IF(A711="Plan",SUMIF('Control de pagos'!B:B,Descripción!B711,'Control de pagos'!D:D),"")</f>
        <v/>
      </c>
      <c r="H711" s="54" t="str">
        <f>IF(G711&lt;&gt;"",IF($G$2="",SUMIFS('Control de pagos'!N:N,'Control de pagos'!B:B,Descripción!$B711,'Control de pagos'!I:I,Descripción!$I$1),SUMIFS('Control de pagos'!N:N,'Control de pagos'!B:B,Descripción!$B711,'Control de pagos'!I:I,Descripción!$J$1,'Control de pagos'!I:I,Descripción!$K$1)),"")</f>
        <v/>
      </c>
      <c r="I711" s="55" t="str">
        <f t="shared" si="14"/>
        <v/>
      </c>
    </row>
  </sheetData>
  <sheetProtection formatCells="0" formatColumns="0" formatRows="0"/>
  <mergeCells count="144">
    <mergeCell ref="B234:E234"/>
    <mergeCell ref="A240:A241"/>
    <mergeCell ref="B240:B241"/>
    <mergeCell ref="C240:C241"/>
    <mergeCell ref="D240:E240"/>
    <mergeCell ref="C242:C246"/>
    <mergeCell ref="D242:D246"/>
    <mergeCell ref="E242:E246"/>
    <mergeCell ref="C213:C217"/>
    <mergeCell ref="D213:D217"/>
    <mergeCell ref="E213:E217"/>
    <mergeCell ref="B220:E220"/>
    <mergeCell ref="A226:A227"/>
    <mergeCell ref="B226:B227"/>
    <mergeCell ref="C226:C227"/>
    <mergeCell ref="D226:E226"/>
    <mergeCell ref="C228:C232"/>
    <mergeCell ref="D228:D232"/>
    <mergeCell ref="E228:E232"/>
    <mergeCell ref="C199:C203"/>
    <mergeCell ref="D199:D203"/>
    <mergeCell ref="E199:E203"/>
    <mergeCell ref="B205:E205"/>
    <mergeCell ref="A211:A212"/>
    <mergeCell ref="B211:B212"/>
    <mergeCell ref="C211:C212"/>
    <mergeCell ref="D211:E211"/>
    <mergeCell ref="B177:E177"/>
    <mergeCell ref="B183:B184"/>
    <mergeCell ref="C183:C184"/>
    <mergeCell ref="D183:E183"/>
    <mergeCell ref="C185:C189"/>
    <mergeCell ref="D185:D189"/>
    <mergeCell ref="E185:E189"/>
    <mergeCell ref="B191:E191"/>
    <mergeCell ref="A183:A184"/>
    <mergeCell ref="A197:A198"/>
    <mergeCell ref="B197:B198"/>
    <mergeCell ref="C197:C198"/>
    <mergeCell ref="D197:E197"/>
    <mergeCell ref="C144:C148"/>
    <mergeCell ref="D144:D148"/>
    <mergeCell ref="E144:E148"/>
    <mergeCell ref="A155:A156"/>
    <mergeCell ref="B155:B156"/>
    <mergeCell ref="C155:C156"/>
    <mergeCell ref="D155:E155"/>
    <mergeCell ref="C157:C161"/>
    <mergeCell ref="D157:D161"/>
    <mergeCell ref="E157:E161"/>
    <mergeCell ref="A129:A130"/>
    <mergeCell ref="B129:B130"/>
    <mergeCell ref="C129:C130"/>
    <mergeCell ref="D129:E129"/>
    <mergeCell ref="C131:C135"/>
    <mergeCell ref="D131:D135"/>
    <mergeCell ref="E131:E135"/>
    <mergeCell ref="A142:A143"/>
    <mergeCell ref="B142:B143"/>
    <mergeCell ref="C142:C143"/>
    <mergeCell ref="D142:E142"/>
    <mergeCell ref="D103:E103"/>
    <mergeCell ref="C105:C109"/>
    <mergeCell ref="D105:D109"/>
    <mergeCell ref="E105:E109"/>
    <mergeCell ref="A116:A117"/>
    <mergeCell ref="B116:B117"/>
    <mergeCell ref="C116:C117"/>
    <mergeCell ref="D116:E116"/>
    <mergeCell ref="C118:C122"/>
    <mergeCell ref="D118:D122"/>
    <mergeCell ref="E118:E122"/>
    <mergeCell ref="B45:E45"/>
    <mergeCell ref="B58:E58"/>
    <mergeCell ref="B136:E136"/>
    <mergeCell ref="B149:E149"/>
    <mergeCell ref="B71:E71"/>
    <mergeCell ref="B84:E84"/>
    <mergeCell ref="B97:E97"/>
    <mergeCell ref="B110:E110"/>
    <mergeCell ref="B123:E123"/>
    <mergeCell ref="B64:B65"/>
    <mergeCell ref="C64:C65"/>
    <mergeCell ref="D64:E64"/>
    <mergeCell ref="C66:C70"/>
    <mergeCell ref="D66:D70"/>
    <mergeCell ref="E66:E70"/>
    <mergeCell ref="B77:B78"/>
    <mergeCell ref="C77:C78"/>
    <mergeCell ref="D77:E77"/>
    <mergeCell ref="C79:C83"/>
    <mergeCell ref="D79:D83"/>
    <mergeCell ref="E79:E83"/>
    <mergeCell ref="B90:B91"/>
    <mergeCell ref="C90:C91"/>
    <mergeCell ref="D90:E90"/>
    <mergeCell ref="A12:A13"/>
    <mergeCell ref="B12:B13"/>
    <mergeCell ref="C12:C13"/>
    <mergeCell ref="D12:E12"/>
    <mergeCell ref="C14:C18"/>
    <mergeCell ref="D14:D18"/>
    <mergeCell ref="E14:E18"/>
    <mergeCell ref="B19:E19"/>
    <mergeCell ref="B6:E6"/>
    <mergeCell ref="A38:A39"/>
    <mergeCell ref="B38:B39"/>
    <mergeCell ref="C38:C39"/>
    <mergeCell ref="D38:E38"/>
    <mergeCell ref="C40:C44"/>
    <mergeCell ref="D40:D44"/>
    <mergeCell ref="E40:E44"/>
    <mergeCell ref="A25:A26"/>
    <mergeCell ref="B25:B26"/>
    <mergeCell ref="C25:C26"/>
    <mergeCell ref="D25:E25"/>
    <mergeCell ref="C27:C31"/>
    <mergeCell ref="D27:D31"/>
    <mergeCell ref="E27:E31"/>
    <mergeCell ref="B32:E32"/>
    <mergeCell ref="C171:C175"/>
    <mergeCell ref="D171:D175"/>
    <mergeCell ref="E171:E175"/>
    <mergeCell ref="B163:E163"/>
    <mergeCell ref="A169:A170"/>
    <mergeCell ref="B169:B170"/>
    <mergeCell ref="C169:C170"/>
    <mergeCell ref="D169:E169"/>
    <mergeCell ref="A51:A52"/>
    <mergeCell ref="B51:B52"/>
    <mergeCell ref="C51:C52"/>
    <mergeCell ref="D51:E51"/>
    <mergeCell ref="C53:C57"/>
    <mergeCell ref="D53:D57"/>
    <mergeCell ref="E53:E57"/>
    <mergeCell ref="A64:A65"/>
    <mergeCell ref="A77:A78"/>
    <mergeCell ref="A90:A91"/>
    <mergeCell ref="C92:C96"/>
    <mergeCell ref="D92:D96"/>
    <mergeCell ref="E92:E96"/>
    <mergeCell ref="A103:A104"/>
    <mergeCell ref="B103:B104"/>
    <mergeCell ref="C103:C104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30"/>
  <sheetViews>
    <sheetView workbookViewId="0">
      <pane ySplit="3" topLeftCell="A239" activePane="bottomLeft" state="frozen"/>
      <selection pane="bottomLeft" activeCell="B245" sqref="B244:F245"/>
    </sheetView>
  </sheetViews>
  <sheetFormatPr baseColWidth="10" defaultRowHeight="15"/>
  <cols>
    <col min="1" max="1" width="11.42578125" style="3"/>
    <col min="2" max="2" width="30.140625" style="3" bestFit="1" customWidth="1"/>
    <col min="3" max="3" width="5.140625" style="3" bestFit="1" customWidth="1"/>
    <col min="4" max="4" width="7.28515625" style="3" bestFit="1" customWidth="1"/>
    <col min="5" max="5" width="30.5703125" style="3" bestFit="1" customWidth="1"/>
    <col min="6" max="6" width="19.140625" style="3" bestFit="1" customWidth="1"/>
    <col min="7" max="7" width="22.85546875" style="3" bestFit="1" customWidth="1"/>
    <col min="8" max="8" width="11.28515625" style="3" bestFit="1" customWidth="1"/>
    <col min="9" max="9" width="19.42578125" style="3" bestFit="1" customWidth="1"/>
    <col min="10" max="10" width="13.7109375" style="3" bestFit="1" customWidth="1"/>
    <col min="11" max="11" width="11.28515625" style="3" bestFit="1" customWidth="1"/>
    <col min="12" max="12" width="4.7109375" style="3" customWidth="1"/>
    <col min="13" max="14" width="11.42578125" style="3"/>
    <col min="15" max="15" width="14.85546875" style="3" bestFit="1" customWidth="1"/>
    <col min="16" max="16" width="11.28515625" style="3" bestFit="1" customWidth="1"/>
    <col min="17" max="17" width="30.5703125" style="3" bestFit="1" customWidth="1"/>
    <col min="18" max="18" width="19.140625" style="3" bestFit="1" customWidth="1"/>
    <col min="19" max="19" width="22.85546875" style="3" bestFit="1" customWidth="1"/>
    <col min="20" max="20" width="8.42578125" style="3" bestFit="1" customWidth="1"/>
    <col min="21" max="21" width="10.28515625" style="3" bestFit="1" customWidth="1"/>
    <col min="22" max="22" width="4.28515625" customWidth="1"/>
    <col min="26" max="26" width="11.42578125" customWidth="1"/>
    <col min="27" max="27" width="4.7109375" style="15" hidden="1" customWidth="1"/>
    <col min="28" max="29" width="11.42578125" style="11" hidden="1" customWidth="1"/>
    <col min="30" max="30" width="26.28515625" style="11" hidden="1" customWidth="1"/>
    <col min="31" max="31" width="24.5703125" style="11" hidden="1" customWidth="1"/>
    <col min="32" max="32" width="21.42578125" style="11" hidden="1" customWidth="1"/>
    <col min="33" max="33" width="19.42578125" style="11" hidden="1" customWidth="1"/>
    <col min="34" max="34" width="13.7109375" style="11" hidden="1" customWidth="1"/>
    <col min="35" max="40" width="11.42578125" style="11" hidden="1" customWidth="1"/>
    <col min="41" max="41" width="30.85546875" style="11" hidden="1" customWidth="1"/>
    <col min="42" max="49" width="11.42578125" style="11" hidden="1" customWidth="1"/>
    <col min="50" max="50" width="30.42578125" style="11" hidden="1" customWidth="1"/>
    <col min="51" max="55" width="11.42578125" style="11" hidden="1" customWidth="1"/>
    <col min="56" max="56" width="11.42578125" style="11"/>
  </cols>
  <sheetData>
    <row r="1" spans="1:56" ht="19.5" customHeight="1" thickBot="1">
      <c r="B1" s="248" t="s">
        <v>12</v>
      </c>
      <c r="C1" s="248"/>
      <c r="D1" s="248"/>
      <c r="E1" s="248"/>
      <c r="F1" s="248"/>
      <c r="G1" s="248"/>
      <c r="H1" s="248"/>
      <c r="I1" s="248"/>
      <c r="J1" s="248"/>
      <c r="K1" s="248"/>
      <c r="O1" s="249" t="s">
        <v>17</v>
      </c>
      <c r="P1" s="249"/>
      <c r="Q1" s="249"/>
      <c r="R1" s="249"/>
      <c r="S1" s="249"/>
      <c r="T1" s="249"/>
      <c r="U1" s="249"/>
      <c r="AD1" s="16" t="s">
        <v>11</v>
      </c>
      <c r="AE1" s="17" t="s">
        <v>10</v>
      </c>
    </row>
    <row r="2" spans="1:56" s="1" customFormat="1" ht="15.75" thickBot="1">
      <c r="A2" s="22"/>
      <c r="B2" s="23"/>
      <c r="C2" s="23"/>
      <c r="D2" s="23"/>
      <c r="E2" s="23"/>
      <c r="F2" s="23"/>
      <c r="G2" s="23"/>
      <c r="H2" s="23"/>
      <c r="I2" s="23"/>
      <c r="J2" s="23"/>
      <c r="K2" s="23"/>
      <c r="L2" s="22"/>
      <c r="M2" s="22"/>
      <c r="N2" s="22"/>
      <c r="O2" s="22"/>
      <c r="P2" s="22"/>
      <c r="Q2" s="22"/>
      <c r="R2" s="22"/>
      <c r="S2" s="22"/>
      <c r="T2" s="22"/>
      <c r="U2" s="22"/>
      <c r="AA2" s="15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</row>
    <row r="3" spans="1:56" ht="20.100000000000001" customHeight="1">
      <c r="A3" s="24" t="s">
        <v>18</v>
      </c>
      <c r="B3" s="25" t="s">
        <v>0</v>
      </c>
      <c r="C3" s="25" t="s">
        <v>1</v>
      </c>
      <c r="D3" s="25" t="s">
        <v>2</v>
      </c>
      <c r="E3" s="25" t="s">
        <v>3</v>
      </c>
      <c r="F3" s="25" t="s">
        <v>4</v>
      </c>
      <c r="G3" s="25" t="s">
        <v>5</v>
      </c>
      <c r="H3" s="25" t="s">
        <v>6</v>
      </c>
      <c r="I3" s="25" t="s">
        <v>7</v>
      </c>
      <c r="J3" s="25" t="s">
        <v>8</v>
      </c>
      <c r="K3" s="25" t="s">
        <v>9</v>
      </c>
      <c r="N3" s="24" t="s">
        <v>18</v>
      </c>
      <c r="O3" s="25" t="s">
        <v>13</v>
      </c>
      <c r="P3" s="25" t="s">
        <v>14</v>
      </c>
      <c r="Q3" s="25" t="s">
        <v>3</v>
      </c>
      <c r="R3" s="25" t="s">
        <v>4</v>
      </c>
      <c r="S3" s="25" t="s">
        <v>5</v>
      </c>
      <c r="T3" s="25" t="s">
        <v>15</v>
      </c>
      <c r="U3" s="25" t="s">
        <v>16</v>
      </c>
      <c r="AC3" s="11" t="s">
        <v>18</v>
      </c>
      <c r="AD3" s="19" t="s">
        <v>3</v>
      </c>
      <c r="AE3" s="19" t="s">
        <v>4</v>
      </c>
      <c r="AF3" s="19" t="s">
        <v>5</v>
      </c>
      <c r="AG3" s="19" t="s">
        <v>7</v>
      </c>
      <c r="AH3" s="19" t="s">
        <v>8</v>
      </c>
      <c r="AI3" s="19" t="s">
        <v>9</v>
      </c>
      <c r="AJ3" s="19" t="s">
        <v>0</v>
      </c>
      <c r="AK3" s="19" t="s">
        <v>1</v>
      </c>
      <c r="AN3" s="20"/>
      <c r="AO3" s="20"/>
      <c r="AP3" s="20"/>
      <c r="AT3" s="21" t="s">
        <v>18</v>
      </c>
      <c r="AU3" s="21" t="s">
        <v>13</v>
      </c>
      <c r="AV3" s="21" t="s">
        <v>29</v>
      </c>
      <c r="AW3" s="21" t="s">
        <v>28</v>
      </c>
      <c r="AX3" s="21" t="s">
        <v>27</v>
      </c>
      <c r="AY3" s="21" t="s">
        <v>26</v>
      </c>
      <c r="AZ3" s="21" t="s">
        <v>25</v>
      </c>
      <c r="BA3" s="21"/>
      <c r="BB3" s="21"/>
      <c r="BC3" s="21"/>
    </row>
    <row r="4" spans="1:56" ht="20.100000000000001" customHeight="1" thickBot="1">
      <c r="A4" s="3" t="str">
        <f>+Descripción!B6</f>
        <v>G392553</v>
      </c>
      <c r="B4" s="74" t="s">
        <v>80</v>
      </c>
      <c r="C4"/>
      <c r="D4"/>
      <c r="E4"/>
      <c r="F4"/>
      <c r="G4"/>
      <c r="H4"/>
      <c r="I4"/>
      <c r="J4"/>
      <c r="K4"/>
      <c r="N4" s="3" t="str">
        <f>+A4</f>
        <v>G392553</v>
      </c>
      <c r="O4" s="74" t="s">
        <v>17</v>
      </c>
      <c r="P4"/>
      <c r="Q4"/>
      <c r="R4"/>
      <c r="S4"/>
      <c r="T4"/>
      <c r="U4"/>
      <c r="AC4" s="11" t="str">
        <f t="shared" ref="AC4:AC35" si="0">IF($E4=$AD$1,IF($G4=$AE$1,A4,""),"")</f>
        <v/>
      </c>
      <c r="AD4" s="11" t="str">
        <f t="shared" ref="AD4:AD35" si="1">IF($E4=$AD$1,IF($G4=$AE$1,E4,""),"")</f>
        <v/>
      </c>
      <c r="AE4" s="11" t="str">
        <f t="shared" ref="AE4:AE35" si="2">IF($E4=$AD$1,IF($G4=$AE$1,F4,""),"")</f>
        <v/>
      </c>
      <c r="AF4" s="11" t="str">
        <f t="shared" ref="AF4:AF35" si="3">IF($E4=$AD$1,IF($G4=$AE$1,G4,""),"")</f>
        <v/>
      </c>
      <c r="AG4" s="11" t="str">
        <f t="shared" ref="AG4:AG35" si="4">IF($E4=$AD$1,IF($G4=$AE$1,I4,""),"")</f>
        <v/>
      </c>
      <c r="AH4" s="11" t="str">
        <f t="shared" ref="AH4:AH35" si="5">IF($E4=$AD$1,IF($G4=$AE$1,J4,""),"")</f>
        <v/>
      </c>
      <c r="AI4" s="11" t="str">
        <f t="shared" ref="AI4:AI35" si="6">IF($E4=$AD$1,IF($G4=$AE$1,K4,""),"")</f>
        <v/>
      </c>
      <c r="AJ4" s="11" t="str">
        <f t="shared" ref="AJ4:AJ35" si="7">IF($E4=$AD$1,IF($G4=$AE$1,B4,""),"")</f>
        <v/>
      </c>
      <c r="AK4" s="11" t="str">
        <f t="shared" ref="AK4:AK35" si="8">IF($E4=$AD$1,IF($G4=$AE$1,C4,""),"")</f>
        <v/>
      </c>
      <c r="AN4" s="11" t="str">
        <f>LEFT(AO4,7)</f>
        <v/>
      </c>
      <c r="AO4" s="11" t="str">
        <f>IF(AF4=$AE$1,AJ4&amp;"/"&amp;AK4&amp;" "&amp;AD4,"")</f>
        <v/>
      </c>
      <c r="AP4" s="11" t="str">
        <f>IF(AO4&lt;&gt;"",AI4,"")</f>
        <v/>
      </c>
      <c r="AT4" s="11" t="str">
        <f>IF($Q4=$AD$1,N4,"")</f>
        <v/>
      </c>
      <c r="AU4" s="11" t="str">
        <f>IF($Q4=$AD$1,O4,"")</f>
        <v/>
      </c>
      <c r="AV4" s="11" t="str">
        <f>IF($Q4=$AD$1,P4,"")</f>
        <v/>
      </c>
      <c r="AW4" s="11" t="str">
        <f>IF($Q4=$AD$1,T4,"")</f>
        <v/>
      </c>
      <c r="AX4" s="11" t="str">
        <f t="shared" ref="AX4:AX6" si="9">IF(AW4&lt;&gt;"",AW4&amp;" "&amp;$AD$1,"")</f>
        <v/>
      </c>
      <c r="AY4" s="11" t="str">
        <f t="shared" ref="AY4:AY67" si="10">VLOOKUP(AX4,AO:AP,2,FALSE)</f>
        <v/>
      </c>
      <c r="AZ4" s="11" t="str">
        <f t="shared" ref="AZ4:AZ67" si="11">IF(AY4="","",AV4/AY4)</f>
        <v/>
      </c>
      <c r="BA4" s="11" t="str">
        <f t="shared" ref="BA4:BA6" si="12">AT4&amp;" "&amp;AU4</f>
        <v xml:space="preserve"> </v>
      </c>
      <c r="BB4" s="11" t="str">
        <f>IFERROR(IF(AW4="","",VLOOKUP(AW4,SUSS!R:S,2,FALSE)),AY4*SUSS!$M$2)</f>
        <v/>
      </c>
      <c r="BC4" s="11" t="str">
        <f>IFERROR(IF(BB4&lt;&gt;"",AZ4*BB4,""),"VER")</f>
        <v/>
      </c>
    </row>
    <row r="5" spans="1:56" ht="20.100000000000001" customHeight="1" thickBot="1">
      <c r="A5" s="3" t="s">
        <v>75</v>
      </c>
      <c r="B5" s="85" t="s">
        <v>0</v>
      </c>
      <c r="C5" s="85" t="s">
        <v>1</v>
      </c>
      <c r="D5" s="85" t="s">
        <v>2</v>
      </c>
      <c r="E5" s="85" t="s">
        <v>3</v>
      </c>
      <c r="F5" s="85" t="s">
        <v>4</v>
      </c>
      <c r="G5" s="85" t="s">
        <v>5</v>
      </c>
      <c r="H5" s="85" t="s">
        <v>6</v>
      </c>
      <c r="I5" s="85" t="s">
        <v>7</v>
      </c>
      <c r="J5" s="85" t="s">
        <v>8</v>
      </c>
      <c r="K5" s="85" t="s">
        <v>9</v>
      </c>
      <c r="N5" s="3" t="s">
        <v>75</v>
      </c>
      <c r="O5" s="85" t="s">
        <v>13</v>
      </c>
      <c r="P5" s="85" t="s">
        <v>14</v>
      </c>
      <c r="Q5" s="85" t="s">
        <v>3</v>
      </c>
      <c r="R5" s="85" t="s">
        <v>4</v>
      </c>
      <c r="S5" s="85" t="s">
        <v>5</v>
      </c>
      <c r="T5" s="85" t="s">
        <v>15</v>
      </c>
      <c r="U5" s="85" t="s">
        <v>16</v>
      </c>
      <c r="AC5" s="11" t="str">
        <f t="shared" si="0"/>
        <v/>
      </c>
      <c r="AD5" s="11" t="str">
        <f t="shared" si="1"/>
        <v/>
      </c>
      <c r="AE5" s="11" t="str">
        <f t="shared" si="2"/>
        <v/>
      </c>
      <c r="AF5" s="11" t="str">
        <f t="shared" si="3"/>
        <v/>
      </c>
      <c r="AG5" s="11" t="str">
        <f t="shared" si="4"/>
        <v/>
      </c>
      <c r="AH5" s="11" t="str">
        <f t="shared" si="5"/>
        <v/>
      </c>
      <c r="AI5" s="11" t="str">
        <f t="shared" si="6"/>
        <v/>
      </c>
      <c r="AJ5" s="11" t="str">
        <f t="shared" si="7"/>
        <v/>
      </c>
      <c r="AK5" s="11" t="str">
        <f t="shared" si="8"/>
        <v/>
      </c>
      <c r="AN5" s="11" t="str">
        <f t="shared" ref="AN5:AN68" si="13">LEFT(AO5,7)</f>
        <v/>
      </c>
      <c r="AO5" s="11" t="str">
        <f t="shared" ref="AO5:AO68" si="14">IF(AF5=$AE$1,AJ5&amp;"/"&amp;AK5&amp;" "&amp;AD5,"")</f>
        <v/>
      </c>
      <c r="AP5" s="11" t="str">
        <f t="shared" ref="AP5:AP68" si="15">IF(AO5&lt;&gt;"",AI5,"")</f>
        <v/>
      </c>
      <c r="AT5" s="11" t="str">
        <f t="shared" ref="AT5:AT68" si="16">IF($Q5=$AD$1,N5,"")</f>
        <v/>
      </c>
      <c r="AU5" s="11" t="str">
        <f t="shared" ref="AU5:AU68" si="17">IF($Q5=$AD$1,O5,"")</f>
        <v/>
      </c>
      <c r="AV5" s="11" t="str">
        <f t="shared" ref="AV5:AV68" si="18">IF($Q5=$AD$1,P5,"")</f>
        <v/>
      </c>
      <c r="AW5" s="11" t="str">
        <f t="shared" ref="AW5:AW68" si="19">IF($Q5=$AD$1,T5,"")</f>
        <v/>
      </c>
      <c r="AX5" s="11" t="str">
        <f t="shared" si="9"/>
        <v/>
      </c>
      <c r="AY5" s="11" t="str">
        <f t="shared" si="10"/>
        <v/>
      </c>
      <c r="AZ5" s="11" t="str">
        <f t="shared" si="11"/>
        <v/>
      </c>
      <c r="BA5" s="11" t="str">
        <f t="shared" si="12"/>
        <v xml:space="preserve"> </v>
      </c>
      <c r="BB5" s="11" t="str">
        <f>IFERROR(IF(AW5="","",VLOOKUP(AW5,SUSS!R:S,2,FALSE)),AY5*SUSS!$M$2)</f>
        <v/>
      </c>
      <c r="BC5" s="11" t="str">
        <f t="shared" ref="BC5:BC68" si="20">IFERROR(IF(BB5&lt;&gt;"",AZ5*BB5,""),"VER")</f>
        <v/>
      </c>
    </row>
    <row r="6" spans="1:56" ht="20.100000000000001" customHeight="1" thickBot="1">
      <c r="A6" s="3" t="s">
        <v>75</v>
      </c>
      <c r="B6" s="75">
        <v>2011</v>
      </c>
      <c r="C6" s="75"/>
      <c r="D6" s="75"/>
      <c r="E6" s="76" t="s">
        <v>81</v>
      </c>
      <c r="F6" s="76" t="s">
        <v>10</v>
      </c>
      <c r="G6" s="76" t="s">
        <v>10</v>
      </c>
      <c r="H6" s="77">
        <v>41046</v>
      </c>
      <c r="I6" s="78">
        <v>9833.18</v>
      </c>
      <c r="J6" s="79">
        <v>0</v>
      </c>
      <c r="K6" s="78">
        <v>9833.18</v>
      </c>
      <c r="N6" s="3" t="s">
        <v>75</v>
      </c>
      <c r="O6" s="75">
        <v>1</v>
      </c>
      <c r="P6" s="79">
        <v>46.44</v>
      </c>
      <c r="Q6" s="76" t="s">
        <v>81</v>
      </c>
      <c r="R6" s="76" t="s">
        <v>10</v>
      </c>
      <c r="S6" s="76" t="s">
        <v>10</v>
      </c>
      <c r="T6" s="75" t="s">
        <v>88</v>
      </c>
      <c r="U6" s="75" t="s">
        <v>89</v>
      </c>
      <c r="AC6" s="11" t="str">
        <f t="shared" si="0"/>
        <v/>
      </c>
      <c r="AD6" s="11" t="str">
        <f t="shared" si="1"/>
        <v/>
      </c>
      <c r="AE6" s="11" t="str">
        <f t="shared" si="2"/>
        <v/>
      </c>
      <c r="AF6" s="11" t="str">
        <f t="shared" si="3"/>
        <v/>
      </c>
      <c r="AG6" s="11" t="str">
        <f t="shared" si="4"/>
        <v/>
      </c>
      <c r="AH6" s="11" t="str">
        <f t="shared" si="5"/>
        <v/>
      </c>
      <c r="AI6" s="11" t="str">
        <f t="shared" si="6"/>
        <v/>
      </c>
      <c r="AJ6" s="11" t="str">
        <f t="shared" si="7"/>
        <v/>
      </c>
      <c r="AK6" s="11" t="str">
        <f t="shared" si="8"/>
        <v/>
      </c>
      <c r="AN6" s="11" t="str">
        <f t="shared" si="13"/>
        <v/>
      </c>
      <c r="AO6" s="11" t="str">
        <f t="shared" si="14"/>
        <v/>
      </c>
      <c r="AP6" s="11" t="str">
        <f t="shared" si="15"/>
        <v/>
      </c>
      <c r="AT6" s="11" t="str">
        <f t="shared" si="16"/>
        <v/>
      </c>
      <c r="AU6" s="11" t="str">
        <f t="shared" si="17"/>
        <v/>
      </c>
      <c r="AV6" s="11" t="str">
        <f t="shared" si="18"/>
        <v/>
      </c>
      <c r="AW6" s="11" t="str">
        <f t="shared" si="19"/>
        <v/>
      </c>
      <c r="AX6" s="11" t="str">
        <f t="shared" si="9"/>
        <v/>
      </c>
      <c r="AY6" s="11" t="str">
        <f t="shared" si="10"/>
        <v/>
      </c>
      <c r="AZ6" s="11" t="str">
        <f t="shared" si="11"/>
        <v/>
      </c>
      <c r="BA6" s="11" t="str">
        <f t="shared" si="12"/>
        <v xml:space="preserve"> </v>
      </c>
      <c r="BB6" s="11" t="str">
        <f>IFERROR(IF(AW6="","",VLOOKUP(AW6,SUSS!R:S,2,FALSE)),AY6*SUSS!$M$2)</f>
        <v/>
      </c>
      <c r="BC6" s="11" t="str">
        <f t="shared" si="20"/>
        <v/>
      </c>
    </row>
    <row r="7" spans="1:56" ht="20.100000000000001" customHeight="1" thickBot="1">
      <c r="A7" s="3" t="s">
        <v>75</v>
      </c>
      <c r="B7" s="80">
        <v>2011</v>
      </c>
      <c r="C7" s="80"/>
      <c r="D7" s="80"/>
      <c r="E7" s="81" t="s">
        <v>81</v>
      </c>
      <c r="F7" s="81" t="s">
        <v>10</v>
      </c>
      <c r="G7" s="81" t="s">
        <v>82</v>
      </c>
      <c r="H7" s="82">
        <v>41451</v>
      </c>
      <c r="I7" s="83">
        <v>3923.44</v>
      </c>
      <c r="J7" s="84">
        <v>0</v>
      </c>
      <c r="K7" s="83">
        <v>3923.44</v>
      </c>
      <c r="N7" s="3" t="s">
        <v>75</v>
      </c>
      <c r="O7" s="80">
        <v>1</v>
      </c>
      <c r="P7" s="84">
        <v>40.71</v>
      </c>
      <c r="Q7" s="81" t="s">
        <v>83</v>
      </c>
      <c r="R7" s="81" t="s">
        <v>10</v>
      </c>
      <c r="S7" s="81" t="s">
        <v>10</v>
      </c>
      <c r="T7" s="80" t="s">
        <v>90</v>
      </c>
      <c r="U7" s="80" t="s">
        <v>89</v>
      </c>
      <c r="AC7" s="11" t="str">
        <f t="shared" si="0"/>
        <v/>
      </c>
      <c r="AD7" s="11" t="str">
        <f t="shared" si="1"/>
        <v/>
      </c>
      <c r="AE7" s="11" t="str">
        <f t="shared" si="2"/>
        <v/>
      </c>
      <c r="AF7" s="11" t="str">
        <f t="shared" si="3"/>
        <v/>
      </c>
      <c r="AG7" s="11" t="str">
        <f t="shared" si="4"/>
        <v/>
      </c>
      <c r="AH7" s="11" t="str">
        <f t="shared" si="5"/>
        <v/>
      </c>
      <c r="AI7" s="11" t="str">
        <f t="shared" si="6"/>
        <v/>
      </c>
      <c r="AJ7" s="11" t="str">
        <f t="shared" si="7"/>
        <v/>
      </c>
      <c r="AK7" s="11" t="str">
        <f t="shared" si="8"/>
        <v/>
      </c>
      <c r="AN7" s="11" t="str">
        <f t="shared" si="13"/>
        <v/>
      </c>
      <c r="AO7" s="11" t="str">
        <f t="shared" si="14"/>
        <v/>
      </c>
      <c r="AP7" s="11" t="str">
        <f t="shared" si="15"/>
        <v/>
      </c>
      <c r="AT7" s="11" t="str">
        <f t="shared" si="16"/>
        <v/>
      </c>
      <c r="AU7" s="11" t="str">
        <f t="shared" si="17"/>
        <v/>
      </c>
      <c r="AV7" s="11" t="str">
        <f t="shared" si="18"/>
        <v/>
      </c>
      <c r="AW7" s="11" t="str">
        <f t="shared" si="19"/>
        <v/>
      </c>
      <c r="AX7" s="11" t="str">
        <f>IF(AW7&lt;&gt;"",AW7&amp;" "&amp;$AD$1,"")</f>
        <v/>
      </c>
      <c r="AY7" s="11" t="str">
        <f t="shared" si="10"/>
        <v/>
      </c>
      <c r="AZ7" s="11" t="str">
        <f t="shared" si="11"/>
        <v/>
      </c>
      <c r="BA7" s="11" t="str">
        <f>AT7&amp;" "&amp;AU7</f>
        <v xml:space="preserve"> </v>
      </c>
      <c r="BB7" s="11" t="str">
        <f>IFERROR(IF(AW7="","",VLOOKUP(AW7,SUSS!R:S,2,FALSE)),AY7*SUSS!$M$2)</f>
        <v/>
      </c>
      <c r="BC7" s="11" t="str">
        <f t="shared" si="20"/>
        <v/>
      </c>
    </row>
    <row r="8" spans="1:56" ht="20.100000000000001" customHeight="1" thickBot="1">
      <c r="A8" s="3" t="s">
        <v>75</v>
      </c>
      <c r="B8" s="80">
        <v>2012</v>
      </c>
      <c r="C8" s="80">
        <v>5</v>
      </c>
      <c r="D8" s="80"/>
      <c r="E8" s="81" t="s">
        <v>83</v>
      </c>
      <c r="F8" s="81" t="s">
        <v>10</v>
      </c>
      <c r="G8" s="81" t="s">
        <v>10</v>
      </c>
      <c r="H8" s="82">
        <v>41082</v>
      </c>
      <c r="I8" s="83">
        <v>25179.360000000001</v>
      </c>
      <c r="J8" s="83">
        <v>17550.02</v>
      </c>
      <c r="K8" s="83">
        <v>7629.34</v>
      </c>
      <c r="N8" s="3" t="s">
        <v>75</v>
      </c>
      <c r="O8" s="80">
        <v>1</v>
      </c>
      <c r="P8" s="84">
        <v>294.81</v>
      </c>
      <c r="Q8" s="81" t="s">
        <v>11</v>
      </c>
      <c r="R8" s="81" t="s">
        <v>10</v>
      </c>
      <c r="S8" s="81" t="s">
        <v>10</v>
      </c>
      <c r="T8" s="80" t="s">
        <v>91</v>
      </c>
      <c r="U8" s="80" t="s">
        <v>89</v>
      </c>
      <c r="AC8" s="11" t="str">
        <f t="shared" si="0"/>
        <v/>
      </c>
      <c r="AD8" s="11" t="str">
        <f t="shared" si="1"/>
        <v/>
      </c>
      <c r="AE8" s="11" t="str">
        <f t="shared" si="2"/>
        <v/>
      </c>
      <c r="AF8" s="11" t="str">
        <f t="shared" si="3"/>
        <v/>
      </c>
      <c r="AG8" s="11" t="str">
        <f t="shared" si="4"/>
        <v/>
      </c>
      <c r="AH8" s="11" t="str">
        <f t="shared" si="5"/>
        <v/>
      </c>
      <c r="AI8" s="11" t="str">
        <f t="shared" si="6"/>
        <v/>
      </c>
      <c r="AJ8" s="11" t="str">
        <f t="shared" si="7"/>
        <v/>
      </c>
      <c r="AK8" s="11" t="str">
        <f t="shared" si="8"/>
        <v/>
      </c>
      <c r="AN8" s="11" t="str">
        <f t="shared" si="13"/>
        <v/>
      </c>
      <c r="AO8" s="11" t="str">
        <f t="shared" si="14"/>
        <v/>
      </c>
      <c r="AP8" s="11" t="str">
        <f t="shared" si="15"/>
        <v/>
      </c>
      <c r="AT8" s="11" t="str">
        <f t="shared" si="16"/>
        <v>G392553</v>
      </c>
      <c r="AU8" s="11">
        <f t="shared" si="17"/>
        <v>1</v>
      </c>
      <c r="AV8" s="11">
        <f t="shared" si="18"/>
        <v>294.81</v>
      </c>
      <c r="AW8" s="11" t="str">
        <f t="shared" si="19"/>
        <v>2012/8</v>
      </c>
      <c r="AX8" s="11" t="str">
        <f t="shared" ref="AX8:AX71" si="21">IF(AW8&lt;&gt;"",AW8&amp;" "&amp;$AD$1,"")</f>
        <v>2012/8 Contribuciones Seg. Social</v>
      </c>
      <c r="AY8" s="11">
        <f t="shared" si="10"/>
        <v>9741.44</v>
      </c>
      <c r="AZ8" s="11">
        <f t="shared" si="11"/>
        <v>3.0263492871690428E-2</v>
      </c>
      <c r="BA8" s="11" t="str">
        <f t="shared" ref="BA8:BA71" si="22">AT8&amp;" "&amp;AU8</f>
        <v>G392553 1</v>
      </c>
      <c r="BB8" s="11">
        <f>IFERROR(IF(AW8="","",VLOOKUP(AW8,SUSS!R:S,2,FALSE)),AY8*SUSS!$M$2)</f>
        <v>1168.9728</v>
      </c>
      <c r="BC8" s="11">
        <f t="shared" si="20"/>
        <v>35.377200000000002</v>
      </c>
    </row>
    <row r="9" spans="1:56" ht="20.100000000000001" customHeight="1" thickBot="1">
      <c r="A9" s="3" t="s">
        <v>75</v>
      </c>
      <c r="B9" s="80">
        <v>2012</v>
      </c>
      <c r="C9" s="80">
        <v>5</v>
      </c>
      <c r="D9" s="80"/>
      <c r="E9" s="81" t="s">
        <v>83</v>
      </c>
      <c r="F9" s="81" t="s">
        <v>10</v>
      </c>
      <c r="G9" s="81" t="s">
        <v>82</v>
      </c>
      <c r="H9" s="82">
        <v>41298</v>
      </c>
      <c r="I9" s="83">
        <v>3720.6</v>
      </c>
      <c r="J9" s="83">
        <v>2286.25</v>
      </c>
      <c r="K9" s="83">
        <v>1434.35</v>
      </c>
      <c r="N9" s="3" t="s">
        <v>75</v>
      </c>
      <c r="O9" s="80">
        <v>1</v>
      </c>
      <c r="P9" s="84">
        <v>188.49</v>
      </c>
      <c r="Q9" s="81" t="s">
        <v>86</v>
      </c>
      <c r="R9" s="81" t="s">
        <v>10</v>
      </c>
      <c r="S9" s="81" t="s">
        <v>10</v>
      </c>
      <c r="T9" s="80" t="s">
        <v>92</v>
      </c>
      <c r="U9" s="80" t="s">
        <v>89</v>
      </c>
      <c r="AC9" s="11" t="str">
        <f t="shared" si="0"/>
        <v/>
      </c>
      <c r="AD9" s="11" t="str">
        <f t="shared" si="1"/>
        <v/>
      </c>
      <c r="AE9" s="11" t="str">
        <f t="shared" si="2"/>
        <v/>
      </c>
      <c r="AF9" s="11" t="str">
        <f t="shared" si="3"/>
        <v/>
      </c>
      <c r="AG9" s="11" t="str">
        <f t="shared" si="4"/>
        <v/>
      </c>
      <c r="AH9" s="11" t="str">
        <f t="shared" si="5"/>
        <v/>
      </c>
      <c r="AI9" s="11" t="str">
        <f t="shared" si="6"/>
        <v/>
      </c>
      <c r="AJ9" s="11" t="str">
        <f t="shared" si="7"/>
        <v/>
      </c>
      <c r="AK9" s="11" t="str">
        <f t="shared" si="8"/>
        <v/>
      </c>
      <c r="AN9" s="11" t="str">
        <f t="shared" si="13"/>
        <v/>
      </c>
      <c r="AO9" s="11" t="str">
        <f t="shared" si="14"/>
        <v/>
      </c>
      <c r="AP9" s="11" t="str">
        <f t="shared" si="15"/>
        <v/>
      </c>
      <c r="AT9" s="11" t="str">
        <f t="shared" si="16"/>
        <v/>
      </c>
      <c r="AU9" s="11" t="str">
        <f t="shared" si="17"/>
        <v/>
      </c>
      <c r="AV9" s="11" t="str">
        <f t="shared" si="18"/>
        <v/>
      </c>
      <c r="AW9" s="11" t="str">
        <f t="shared" si="19"/>
        <v/>
      </c>
      <c r="AX9" s="11" t="str">
        <f t="shared" si="21"/>
        <v/>
      </c>
      <c r="AY9" s="11" t="str">
        <f t="shared" si="10"/>
        <v/>
      </c>
      <c r="AZ9" s="11" t="str">
        <f t="shared" si="11"/>
        <v/>
      </c>
      <c r="BA9" s="11" t="str">
        <f t="shared" si="22"/>
        <v xml:space="preserve"> </v>
      </c>
      <c r="BB9" s="11" t="str">
        <f>IFERROR(IF(AW9="","",VLOOKUP(AW9,SUSS!R:S,2,FALSE)),AY9*SUSS!$M$2)</f>
        <v/>
      </c>
      <c r="BC9" s="11" t="str">
        <f t="shared" si="20"/>
        <v/>
      </c>
    </row>
    <row r="10" spans="1:56" ht="20.100000000000001" customHeight="1" thickBot="1">
      <c r="A10" s="3" t="s">
        <v>75</v>
      </c>
      <c r="B10" s="80">
        <v>2012</v>
      </c>
      <c r="C10" s="80">
        <v>5</v>
      </c>
      <c r="D10" s="80"/>
      <c r="E10" s="81" t="s">
        <v>83</v>
      </c>
      <c r="F10" s="81" t="s">
        <v>10</v>
      </c>
      <c r="G10" s="81" t="s">
        <v>82</v>
      </c>
      <c r="H10" s="82">
        <v>41451</v>
      </c>
      <c r="I10" s="83">
        <v>2777.08</v>
      </c>
      <c r="J10" s="84">
        <v>0</v>
      </c>
      <c r="K10" s="83">
        <v>2777.08</v>
      </c>
      <c r="N10" s="3" t="s">
        <v>75</v>
      </c>
      <c r="O10" s="80">
        <v>2</v>
      </c>
      <c r="P10" s="84">
        <v>47.07</v>
      </c>
      <c r="Q10" s="81" t="s">
        <v>81</v>
      </c>
      <c r="R10" s="81" t="s">
        <v>10</v>
      </c>
      <c r="S10" s="81" t="s">
        <v>10</v>
      </c>
      <c r="T10" s="80" t="s">
        <v>88</v>
      </c>
      <c r="U10" s="80" t="s">
        <v>89</v>
      </c>
      <c r="AC10" s="11" t="str">
        <f t="shared" si="0"/>
        <v/>
      </c>
      <c r="AD10" s="11" t="str">
        <f t="shared" si="1"/>
        <v/>
      </c>
      <c r="AE10" s="11" t="str">
        <f t="shared" si="2"/>
        <v/>
      </c>
      <c r="AF10" s="11" t="str">
        <f t="shared" si="3"/>
        <v/>
      </c>
      <c r="AG10" s="11" t="str">
        <f t="shared" si="4"/>
        <v/>
      </c>
      <c r="AH10" s="11" t="str">
        <f t="shared" si="5"/>
        <v/>
      </c>
      <c r="AI10" s="11" t="str">
        <f t="shared" si="6"/>
        <v/>
      </c>
      <c r="AJ10" s="11" t="str">
        <f t="shared" si="7"/>
        <v/>
      </c>
      <c r="AK10" s="11" t="str">
        <f t="shared" si="8"/>
        <v/>
      </c>
      <c r="AN10" s="11" t="str">
        <f t="shared" si="13"/>
        <v/>
      </c>
      <c r="AO10" s="11" t="str">
        <f t="shared" si="14"/>
        <v/>
      </c>
      <c r="AP10" s="11" t="str">
        <f t="shared" si="15"/>
        <v/>
      </c>
      <c r="AT10" s="11" t="str">
        <f t="shared" si="16"/>
        <v/>
      </c>
      <c r="AU10" s="11" t="str">
        <f t="shared" si="17"/>
        <v/>
      </c>
      <c r="AV10" s="11" t="str">
        <f t="shared" si="18"/>
        <v/>
      </c>
      <c r="AW10" s="11" t="str">
        <f t="shared" si="19"/>
        <v/>
      </c>
      <c r="AX10" s="11" t="str">
        <f t="shared" si="21"/>
        <v/>
      </c>
      <c r="AY10" s="11" t="str">
        <f t="shared" si="10"/>
        <v/>
      </c>
      <c r="AZ10" s="11" t="str">
        <f t="shared" si="11"/>
        <v/>
      </c>
      <c r="BA10" s="11" t="str">
        <f t="shared" si="22"/>
        <v xml:space="preserve"> </v>
      </c>
      <c r="BB10" s="11" t="str">
        <f>IFERROR(IF(AW10="","",VLOOKUP(AW10,SUSS!R:S,2,FALSE)),AY10*SUSS!$M$2)</f>
        <v/>
      </c>
      <c r="BC10" s="11" t="str">
        <f t="shared" si="20"/>
        <v/>
      </c>
    </row>
    <row r="11" spans="1:56" ht="20.100000000000001" customHeight="1" thickBot="1">
      <c r="A11" s="3" t="s">
        <v>75</v>
      </c>
      <c r="B11" s="80">
        <v>2012</v>
      </c>
      <c r="C11" s="80">
        <v>5</v>
      </c>
      <c r="D11" s="80"/>
      <c r="E11" s="81" t="s">
        <v>83</v>
      </c>
      <c r="F11" s="81" t="s">
        <v>10</v>
      </c>
      <c r="G11" s="81" t="s">
        <v>84</v>
      </c>
      <c r="H11" s="82">
        <v>41451</v>
      </c>
      <c r="I11" s="84">
        <v>218.02</v>
      </c>
      <c r="J11" s="84">
        <v>0</v>
      </c>
      <c r="K11" s="84">
        <v>218.02</v>
      </c>
      <c r="N11" s="3" t="str">
        <f t="shared" ref="N11" si="23">+A11</f>
        <v>G392553</v>
      </c>
      <c r="O11" s="80">
        <v>2</v>
      </c>
      <c r="P11" s="84">
        <v>41.26</v>
      </c>
      <c r="Q11" s="81" t="s">
        <v>83</v>
      </c>
      <c r="R11" s="81" t="s">
        <v>10</v>
      </c>
      <c r="S11" s="81" t="s">
        <v>10</v>
      </c>
      <c r="T11" s="80" t="s">
        <v>90</v>
      </c>
      <c r="U11" s="80" t="s">
        <v>89</v>
      </c>
      <c r="AC11" s="11" t="str">
        <f t="shared" si="0"/>
        <v/>
      </c>
      <c r="AD11" s="11" t="str">
        <f t="shared" si="1"/>
        <v/>
      </c>
      <c r="AE11" s="11" t="str">
        <f t="shared" si="2"/>
        <v/>
      </c>
      <c r="AF11" s="11" t="str">
        <f t="shared" si="3"/>
        <v/>
      </c>
      <c r="AG11" s="11" t="str">
        <f t="shared" si="4"/>
        <v/>
      </c>
      <c r="AH11" s="11" t="str">
        <f t="shared" si="5"/>
        <v/>
      </c>
      <c r="AI11" s="11" t="str">
        <f t="shared" si="6"/>
        <v/>
      </c>
      <c r="AJ11" s="11" t="str">
        <f t="shared" si="7"/>
        <v/>
      </c>
      <c r="AK11" s="11" t="str">
        <f t="shared" si="8"/>
        <v/>
      </c>
      <c r="AN11" s="11" t="str">
        <f t="shared" si="13"/>
        <v/>
      </c>
      <c r="AO11" s="11" t="str">
        <f t="shared" si="14"/>
        <v/>
      </c>
      <c r="AP11" s="11" t="str">
        <f t="shared" si="15"/>
        <v/>
      </c>
      <c r="AT11" s="11" t="str">
        <f t="shared" si="16"/>
        <v/>
      </c>
      <c r="AU11" s="11" t="str">
        <f t="shared" si="17"/>
        <v/>
      </c>
      <c r="AV11" s="11" t="str">
        <f t="shared" si="18"/>
        <v/>
      </c>
      <c r="AW11" s="11" t="str">
        <f t="shared" si="19"/>
        <v/>
      </c>
      <c r="AX11" s="11" t="str">
        <f t="shared" si="21"/>
        <v/>
      </c>
      <c r="AY11" s="11" t="str">
        <f t="shared" si="10"/>
        <v/>
      </c>
      <c r="AZ11" s="11" t="str">
        <f t="shared" si="11"/>
        <v/>
      </c>
      <c r="BA11" s="11" t="str">
        <f t="shared" si="22"/>
        <v xml:space="preserve"> </v>
      </c>
      <c r="BB11" s="11" t="str">
        <f>IFERROR(IF(AW11="","",VLOOKUP(AW11,SUSS!R:S,2,FALSE)),AY11*SUSS!$M$2)</f>
        <v/>
      </c>
      <c r="BC11" s="11" t="str">
        <f t="shared" si="20"/>
        <v/>
      </c>
    </row>
    <row r="12" spans="1:56" ht="20.100000000000001" customHeight="1" thickBot="1">
      <c r="A12" s="3" t="s">
        <v>75</v>
      </c>
      <c r="B12" s="74" t="s">
        <v>85</v>
      </c>
      <c r="C12"/>
      <c r="D12"/>
      <c r="E12"/>
      <c r="F12"/>
      <c r="G12"/>
      <c r="H12"/>
      <c r="I12"/>
      <c r="J12"/>
      <c r="K12"/>
      <c r="N12" s="3" t="s">
        <v>75</v>
      </c>
      <c r="O12" s="80">
        <v>2</v>
      </c>
      <c r="P12" s="84">
        <v>298.79000000000002</v>
      </c>
      <c r="Q12" s="81" t="s">
        <v>11</v>
      </c>
      <c r="R12" s="81" t="s">
        <v>10</v>
      </c>
      <c r="S12" s="81" t="s">
        <v>10</v>
      </c>
      <c r="T12" s="80" t="s">
        <v>91</v>
      </c>
      <c r="U12" s="80" t="s">
        <v>89</v>
      </c>
      <c r="AC12" s="11" t="str">
        <f t="shared" si="0"/>
        <v/>
      </c>
      <c r="AD12" s="11" t="str">
        <f t="shared" si="1"/>
        <v/>
      </c>
      <c r="AE12" s="11" t="str">
        <f t="shared" si="2"/>
        <v/>
      </c>
      <c r="AF12" s="11" t="str">
        <f t="shared" si="3"/>
        <v/>
      </c>
      <c r="AG12" s="11" t="str">
        <f t="shared" si="4"/>
        <v/>
      </c>
      <c r="AH12" s="11" t="str">
        <f t="shared" si="5"/>
        <v/>
      </c>
      <c r="AI12" s="11" t="str">
        <f t="shared" si="6"/>
        <v/>
      </c>
      <c r="AJ12" s="11" t="str">
        <f t="shared" si="7"/>
        <v/>
      </c>
      <c r="AK12" s="11" t="str">
        <f t="shared" si="8"/>
        <v/>
      </c>
      <c r="AN12" s="11" t="str">
        <f t="shared" si="13"/>
        <v/>
      </c>
      <c r="AO12" s="11" t="str">
        <f t="shared" si="14"/>
        <v/>
      </c>
      <c r="AP12" s="11" t="str">
        <f t="shared" si="15"/>
        <v/>
      </c>
      <c r="AT12" s="11" t="str">
        <f t="shared" si="16"/>
        <v>G392553</v>
      </c>
      <c r="AU12" s="11">
        <f t="shared" si="17"/>
        <v>2</v>
      </c>
      <c r="AV12" s="11">
        <f t="shared" si="18"/>
        <v>298.79000000000002</v>
      </c>
      <c r="AW12" s="11" t="str">
        <f t="shared" si="19"/>
        <v>2012/8</v>
      </c>
      <c r="AX12" s="11" t="str">
        <f t="shared" si="21"/>
        <v>2012/8 Contribuciones Seg. Social</v>
      </c>
      <c r="AY12" s="11">
        <f t="shared" si="10"/>
        <v>9741.44</v>
      </c>
      <c r="AZ12" s="11">
        <f t="shared" si="11"/>
        <v>3.0672056697983049E-2</v>
      </c>
      <c r="BA12" s="11" t="str">
        <f t="shared" si="22"/>
        <v>G392553 2</v>
      </c>
      <c r="BB12" s="11">
        <f>IFERROR(IF(AW12="","",VLOOKUP(AW12,SUSS!R:S,2,FALSE)),AY12*SUSS!$M$2)</f>
        <v>1168.9728</v>
      </c>
      <c r="BC12" s="11">
        <f t="shared" si="20"/>
        <v>35.854799999999997</v>
      </c>
    </row>
    <row r="13" spans="1:56" ht="20.100000000000001" customHeight="1" thickBot="1">
      <c r="A13" s="3" t="s">
        <v>75</v>
      </c>
      <c r="B13" s="85" t="s">
        <v>0</v>
      </c>
      <c r="C13" s="85" t="s">
        <v>1</v>
      </c>
      <c r="D13" s="85" t="s">
        <v>2</v>
      </c>
      <c r="E13" s="85" t="s">
        <v>3</v>
      </c>
      <c r="F13" s="85" t="s">
        <v>4</v>
      </c>
      <c r="G13" s="85" t="s">
        <v>5</v>
      </c>
      <c r="H13" s="85" t="s">
        <v>6</v>
      </c>
      <c r="I13" s="85" t="s">
        <v>7</v>
      </c>
      <c r="J13" s="85" t="s">
        <v>8</v>
      </c>
      <c r="K13" s="85" t="s">
        <v>9</v>
      </c>
      <c r="N13" s="3" t="s">
        <v>75</v>
      </c>
      <c r="O13" s="80">
        <v>2</v>
      </c>
      <c r="P13" s="84">
        <v>191.03</v>
      </c>
      <c r="Q13" s="81" t="s">
        <v>86</v>
      </c>
      <c r="R13" s="81" t="s">
        <v>10</v>
      </c>
      <c r="S13" s="81" t="s">
        <v>10</v>
      </c>
      <c r="T13" s="80" t="s">
        <v>92</v>
      </c>
      <c r="U13" s="80" t="s">
        <v>89</v>
      </c>
      <c r="AC13" s="11" t="str">
        <f t="shared" si="0"/>
        <v/>
      </c>
      <c r="AD13" s="11" t="str">
        <f t="shared" si="1"/>
        <v/>
      </c>
      <c r="AE13" s="11" t="str">
        <f t="shared" si="2"/>
        <v/>
      </c>
      <c r="AF13" s="11" t="str">
        <f t="shared" si="3"/>
        <v/>
      </c>
      <c r="AG13" s="11" t="str">
        <f t="shared" si="4"/>
        <v/>
      </c>
      <c r="AH13" s="11" t="str">
        <f t="shared" si="5"/>
        <v/>
      </c>
      <c r="AI13" s="11" t="str">
        <f t="shared" si="6"/>
        <v/>
      </c>
      <c r="AJ13" s="11" t="str">
        <f t="shared" si="7"/>
        <v/>
      </c>
      <c r="AK13" s="11" t="str">
        <f t="shared" si="8"/>
        <v/>
      </c>
      <c r="AN13" s="11" t="str">
        <f t="shared" si="13"/>
        <v/>
      </c>
      <c r="AO13" s="11" t="str">
        <f t="shared" si="14"/>
        <v/>
      </c>
      <c r="AP13" s="11" t="str">
        <f t="shared" si="15"/>
        <v/>
      </c>
      <c r="AT13" s="11" t="str">
        <f t="shared" si="16"/>
        <v/>
      </c>
      <c r="AU13" s="11" t="str">
        <f t="shared" si="17"/>
        <v/>
      </c>
      <c r="AV13" s="11" t="str">
        <f t="shared" si="18"/>
        <v/>
      </c>
      <c r="AW13" s="11" t="str">
        <f t="shared" si="19"/>
        <v/>
      </c>
      <c r="AX13" s="11" t="str">
        <f t="shared" si="21"/>
        <v/>
      </c>
      <c r="AY13" s="11" t="str">
        <f t="shared" si="10"/>
        <v/>
      </c>
      <c r="AZ13" s="11" t="str">
        <f t="shared" si="11"/>
        <v/>
      </c>
      <c r="BA13" s="11" t="str">
        <f t="shared" si="22"/>
        <v xml:space="preserve"> </v>
      </c>
      <c r="BB13" s="11" t="str">
        <f>IFERROR(IF(AW13="","",VLOOKUP(AW13,SUSS!R:S,2,FALSE)),AY13*SUSS!$M$2)</f>
        <v/>
      </c>
      <c r="BC13" s="11" t="str">
        <f t="shared" si="20"/>
        <v/>
      </c>
    </row>
    <row r="14" spans="1:56" ht="20.100000000000001" customHeight="1" thickBot="1">
      <c r="A14" s="3" t="s">
        <v>75</v>
      </c>
      <c r="B14" s="75">
        <v>2012</v>
      </c>
      <c r="C14" s="75">
        <v>8</v>
      </c>
      <c r="D14" s="75"/>
      <c r="E14" s="76" t="s">
        <v>11</v>
      </c>
      <c r="F14" s="76" t="s">
        <v>10</v>
      </c>
      <c r="G14" s="76" t="s">
        <v>10</v>
      </c>
      <c r="H14" s="77">
        <v>41164</v>
      </c>
      <c r="I14" s="78">
        <v>9741.44</v>
      </c>
      <c r="J14" s="79">
        <v>0</v>
      </c>
      <c r="K14" s="78">
        <v>9741.44</v>
      </c>
      <c r="N14" s="3" t="s">
        <v>75</v>
      </c>
      <c r="O14" s="80">
        <v>3</v>
      </c>
      <c r="P14" s="84">
        <v>47.7</v>
      </c>
      <c r="Q14" s="81" t="s">
        <v>81</v>
      </c>
      <c r="R14" s="81" t="s">
        <v>10</v>
      </c>
      <c r="S14" s="81" t="s">
        <v>10</v>
      </c>
      <c r="T14" s="80" t="s">
        <v>88</v>
      </c>
      <c r="U14" s="80" t="s">
        <v>89</v>
      </c>
      <c r="AC14" s="11" t="str">
        <f t="shared" si="0"/>
        <v>G392553</v>
      </c>
      <c r="AD14" s="11" t="str">
        <f t="shared" si="1"/>
        <v>Contribuciones Seg. Social</v>
      </c>
      <c r="AE14" s="11" t="str">
        <f t="shared" si="2"/>
        <v>Declaración Jurada</v>
      </c>
      <c r="AF14" s="11" t="str">
        <f t="shared" si="3"/>
        <v>Declaración Jurada</v>
      </c>
      <c r="AG14" s="11">
        <f t="shared" si="4"/>
        <v>9741.44</v>
      </c>
      <c r="AH14" s="11">
        <f t="shared" si="5"/>
        <v>0</v>
      </c>
      <c r="AI14" s="11">
        <f t="shared" si="6"/>
        <v>9741.44</v>
      </c>
      <c r="AJ14" s="11">
        <f t="shared" si="7"/>
        <v>2012</v>
      </c>
      <c r="AK14" s="11">
        <f t="shared" si="8"/>
        <v>8</v>
      </c>
      <c r="AN14" s="11" t="str">
        <f t="shared" si="13"/>
        <v xml:space="preserve">2012/8 </v>
      </c>
      <c r="AO14" s="11" t="str">
        <f t="shared" si="14"/>
        <v>2012/8 Contribuciones Seg. Social</v>
      </c>
      <c r="AP14" s="11">
        <f t="shared" si="15"/>
        <v>9741.44</v>
      </c>
      <c r="AT14" s="11" t="str">
        <f t="shared" si="16"/>
        <v/>
      </c>
      <c r="AU14" s="11" t="str">
        <f t="shared" si="17"/>
        <v/>
      </c>
      <c r="AV14" s="11" t="str">
        <f t="shared" si="18"/>
        <v/>
      </c>
      <c r="AW14" s="11" t="str">
        <f t="shared" si="19"/>
        <v/>
      </c>
      <c r="AX14" s="11" t="str">
        <f t="shared" si="21"/>
        <v/>
      </c>
      <c r="AY14" s="11" t="str">
        <f t="shared" si="10"/>
        <v/>
      </c>
      <c r="AZ14" s="11" t="str">
        <f t="shared" si="11"/>
        <v/>
      </c>
      <c r="BA14" s="11" t="str">
        <f t="shared" si="22"/>
        <v xml:space="preserve"> </v>
      </c>
      <c r="BB14" s="11" t="str">
        <f>IFERROR(IF(AW14="","",VLOOKUP(AW14,SUSS!R:S,2,FALSE)),AY14*SUSS!$M$2)</f>
        <v/>
      </c>
      <c r="BC14" s="11" t="str">
        <f t="shared" si="20"/>
        <v/>
      </c>
    </row>
    <row r="15" spans="1:56" ht="20.100000000000001" customHeight="1" thickBot="1">
      <c r="A15" s="3" t="s">
        <v>75</v>
      </c>
      <c r="B15" s="80">
        <v>2012</v>
      </c>
      <c r="C15" s="80">
        <v>8</v>
      </c>
      <c r="D15" s="80"/>
      <c r="E15" s="81" t="s">
        <v>11</v>
      </c>
      <c r="F15" s="81" t="s">
        <v>10</v>
      </c>
      <c r="G15" s="81" t="s">
        <v>82</v>
      </c>
      <c r="H15" s="82">
        <v>41451</v>
      </c>
      <c r="I15" s="83">
        <v>2766.57</v>
      </c>
      <c r="J15" s="84">
        <v>0</v>
      </c>
      <c r="K15" s="83">
        <v>2766.57</v>
      </c>
      <c r="N15" s="3" t="s">
        <v>75</v>
      </c>
      <c r="O15" s="80">
        <v>3</v>
      </c>
      <c r="P15" s="84">
        <v>41.81</v>
      </c>
      <c r="Q15" s="81" t="s">
        <v>83</v>
      </c>
      <c r="R15" s="81" t="s">
        <v>10</v>
      </c>
      <c r="S15" s="81" t="s">
        <v>10</v>
      </c>
      <c r="T15" s="80" t="s">
        <v>90</v>
      </c>
      <c r="U15" s="80" t="s">
        <v>89</v>
      </c>
      <c r="AC15" s="11" t="str">
        <f t="shared" si="0"/>
        <v/>
      </c>
      <c r="AD15" s="11" t="str">
        <f t="shared" si="1"/>
        <v/>
      </c>
      <c r="AE15" s="11" t="str">
        <f t="shared" si="2"/>
        <v/>
      </c>
      <c r="AF15" s="11" t="str">
        <f t="shared" si="3"/>
        <v/>
      </c>
      <c r="AG15" s="11" t="str">
        <f t="shared" si="4"/>
        <v/>
      </c>
      <c r="AH15" s="11" t="str">
        <f t="shared" si="5"/>
        <v/>
      </c>
      <c r="AI15" s="11" t="str">
        <f t="shared" si="6"/>
        <v/>
      </c>
      <c r="AJ15" s="11" t="str">
        <f t="shared" si="7"/>
        <v/>
      </c>
      <c r="AK15" s="11" t="str">
        <f t="shared" si="8"/>
        <v/>
      </c>
      <c r="AN15" s="11" t="str">
        <f t="shared" si="13"/>
        <v/>
      </c>
      <c r="AO15" s="11" t="str">
        <f t="shared" si="14"/>
        <v/>
      </c>
      <c r="AP15" s="11" t="str">
        <f t="shared" si="15"/>
        <v/>
      </c>
      <c r="AT15" s="11" t="str">
        <f t="shared" si="16"/>
        <v/>
      </c>
      <c r="AU15" s="11" t="str">
        <f t="shared" si="17"/>
        <v/>
      </c>
      <c r="AV15" s="11" t="str">
        <f t="shared" si="18"/>
        <v/>
      </c>
      <c r="AW15" s="11" t="str">
        <f t="shared" si="19"/>
        <v/>
      </c>
      <c r="AX15" s="11" t="str">
        <f t="shared" si="21"/>
        <v/>
      </c>
      <c r="AY15" s="11" t="str">
        <f t="shared" si="10"/>
        <v/>
      </c>
      <c r="AZ15" s="11" t="str">
        <f t="shared" si="11"/>
        <v/>
      </c>
      <c r="BA15" s="11" t="str">
        <f t="shared" si="22"/>
        <v xml:space="preserve"> </v>
      </c>
      <c r="BB15" s="11" t="str">
        <f>IFERROR(IF(AW15="","",VLOOKUP(AW15,SUSS!R:S,2,FALSE)),AY15*SUSS!$M$2)</f>
        <v/>
      </c>
      <c r="BC15" s="11" t="str">
        <f t="shared" si="20"/>
        <v/>
      </c>
    </row>
    <row r="16" spans="1:56" ht="20.100000000000001" customHeight="1" thickBot="1">
      <c r="A16" s="3" t="s">
        <v>75</v>
      </c>
      <c r="B16" s="80">
        <v>2012</v>
      </c>
      <c r="C16" s="80">
        <v>9</v>
      </c>
      <c r="D16" s="80"/>
      <c r="E16" s="81" t="s">
        <v>86</v>
      </c>
      <c r="F16" s="81" t="s">
        <v>10</v>
      </c>
      <c r="G16" s="81" t="s">
        <v>10</v>
      </c>
      <c r="H16" s="82">
        <v>41194</v>
      </c>
      <c r="I16" s="83">
        <v>14296.76</v>
      </c>
      <c r="J16" s="84">
        <v>0</v>
      </c>
      <c r="K16" s="83">
        <v>14296.76</v>
      </c>
      <c r="N16" s="3" t="s">
        <v>75</v>
      </c>
      <c r="O16" s="80">
        <v>3</v>
      </c>
      <c r="P16" s="84">
        <v>302.82</v>
      </c>
      <c r="Q16" s="81" t="s">
        <v>11</v>
      </c>
      <c r="R16" s="81" t="s">
        <v>10</v>
      </c>
      <c r="S16" s="81" t="s">
        <v>10</v>
      </c>
      <c r="T16" s="80" t="s">
        <v>91</v>
      </c>
      <c r="U16" s="80" t="s">
        <v>89</v>
      </c>
      <c r="AC16" s="11" t="str">
        <f t="shared" si="0"/>
        <v/>
      </c>
      <c r="AD16" s="11" t="str">
        <f t="shared" si="1"/>
        <v/>
      </c>
      <c r="AE16" s="11" t="str">
        <f t="shared" si="2"/>
        <v/>
      </c>
      <c r="AF16" s="11" t="str">
        <f t="shared" si="3"/>
        <v/>
      </c>
      <c r="AG16" s="11" t="str">
        <f t="shared" si="4"/>
        <v/>
      </c>
      <c r="AH16" s="11" t="str">
        <f t="shared" si="5"/>
        <v/>
      </c>
      <c r="AI16" s="11" t="str">
        <f t="shared" si="6"/>
        <v/>
      </c>
      <c r="AJ16" s="11" t="str">
        <f t="shared" si="7"/>
        <v/>
      </c>
      <c r="AK16" s="11" t="str">
        <f t="shared" si="8"/>
        <v/>
      </c>
      <c r="AN16" s="11" t="str">
        <f t="shared" si="13"/>
        <v/>
      </c>
      <c r="AO16" s="11" t="str">
        <f t="shared" si="14"/>
        <v/>
      </c>
      <c r="AP16" s="11" t="str">
        <f t="shared" si="15"/>
        <v/>
      </c>
      <c r="AT16" s="11" t="str">
        <f t="shared" si="16"/>
        <v>G392553</v>
      </c>
      <c r="AU16" s="11">
        <f t="shared" si="17"/>
        <v>3</v>
      </c>
      <c r="AV16" s="11">
        <f t="shared" si="18"/>
        <v>302.82</v>
      </c>
      <c r="AW16" s="11" t="str">
        <f t="shared" si="19"/>
        <v>2012/8</v>
      </c>
      <c r="AX16" s="11" t="str">
        <f t="shared" si="21"/>
        <v>2012/8 Contribuciones Seg. Social</v>
      </c>
      <c r="AY16" s="11">
        <f t="shared" si="10"/>
        <v>9741.44</v>
      </c>
      <c r="AZ16" s="11">
        <f t="shared" si="11"/>
        <v>3.1085753235661255E-2</v>
      </c>
      <c r="BA16" s="11" t="str">
        <f t="shared" si="22"/>
        <v>G392553 3</v>
      </c>
      <c r="BB16" s="11">
        <f>IFERROR(IF(AW16="","",VLOOKUP(AW16,SUSS!R:S,2,FALSE)),AY16*SUSS!$M$2)</f>
        <v>1168.9728</v>
      </c>
      <c r="BC16" s="11">
        <f t="shared" si="20"/>
        <v>36.3384</v>
      </c>
    </row>
    <row r="17" spans="1:55" ht="20.100000000000001" customHeight="1" thickBot="1">
      <c r="A17" s="3" t="s">
        <v>75</v>
      </c>
      <c r="B17" s="80">
        <v>2012</v>
      </c>
      <c r="C17" s="80">
        <v>9</v>
      </c>
      <c r="D17" s="80"/>
      <c r="E17" s="81" t="s">
        <v>86</v>
      </c>
      <c r="F17" s="81" t="s">
        <v>10</v>
      </c>
      <c r="G17" s="81" t="s">
        <v>82</v>
      </c>
      <c r="H17" s="82">
        <v>41451</v>
      </c>
      <c r="I17" s="83">
        <v>3631.38</v>
      </c>
      <c r="J17" s="84">
        <v>0</v>
      </c>
      <c r="K17" s="83">
        <v>3631.38</v>
      </c>
      <c r="N17" s="3" t="s">
        <v>75</v>
      </c>
      <c r="O17" s="80">
        <v>3</v>
      </c>
      <c r="P17" s="84">
        <v>193.61</v>
      </c>
      <c r="Q17" s="81" t="s">
        <v>86</v>
      </c>
      <c r="R17" s="81" t="s">
        <v>10</v>
      </c>
      <c r="S17" s="81" t="s">
        <v>10</v>
      </c>
      <c r="T17" s="80" t="s">
        <v>92</v>
      </c>
      <c r="U17" s="80" t="s">
        <v>89</v>
      </c>
      <c r="AC17" s="11" t="str">
        <f t="shared" si="0"/>
        <v/>
      </c>
      <c r="AD17" s="11" t="str">
        <f t="shared" si="1"/>
        <v/>
      </c>
      <c r="AE17" s="11" t="str">
        <f t="shared" si="2"/>
        <v/>
      </c>
      <c r="AF17" s="11" t="str">
        <f t="shared" si="3"/>
        <v/>
      </c>
      <c r="AG17" s="11" t="str">
        <f t="shared" si="4"/>
        <v/>
      </c>
      <c r="AH17" s="11" t="str">
        <f t="shared" si="5"/>
        <v/>
      </c>
      <c r="AI17" s="11" t="str">
        <f t="shared" si="6"/>
        <v/>
      </c>
      <c r="AJ17" s="11" t="str">
        <f t="shared" si="7"/>
        <v/>
      </c>
      <c r="AK17" s="11" t="str">
        <f t="shared" si="8"/>
        <v/>
      </c>
      <c r="AN17" s="11" t="str">
        <f t="shared" si="13"/>
        <v/>
      </c>
      <c r="AO17" s="11" t="str">
        <f t="shared" si="14"/>
        <v/>
      </c>
      <c r="AP17" s="11" t="str">
        <f t="shared" si="15"/>
        <v/>
      </c>
      <c r="AT17" s="11" t="str">
        <f t="shared" si="16"/>
        <v/>
      </c>
      <c r="AU17" s="11" t="str">
        <f t="shared" si="17"/>
        <v/>
      </c>
      <c r="AV17" s="11" t="str">
        <f t="shared" si="18"/>
        <v/>
      </c>
      <c r="AW17" s="11" t="str">
        <f t="shared" si="19"/>
        <v/>
      </c>
      <c r="AX17" s="11" t="str">
        <f t="shared" si="21"/>
        <v/>
      </c>
      <c r="AY17" s="11" t="str">
        <f t="shared" si="10"/>
        <v/>
      </c>
      <c r="AZ17" s="11" t="str">
        <f t="shared" si="11"/>
        <v/>
      </c>
      <c r="BA17" s="11" t="str">
        <f t="shared" si="22"/>
        <v xml:space="preserve"> </v>
      </c>
      <c r="BB17" s="11" t="str">
        <f>IFERROR(IF(AW17="","",VLOOKUP(AW17,SUSS!R:S,2,FALSE)),AY17*SUSS!$M$2)</f>
        <v/>
      </c>
      <c r="BC17" s="11" t="str">
        <f t="shared" si="20"/>
        <v/>
      </c>
    </row>
    <row r="18" spans="1:55" ht="20.100000000000001" customHeight="1" thickBot="1">
      <c r="A18" s="3" t="s">
        <v>75</v>
      </c>
      <c r="B18" s="80">
        <v>2012</v>
      </c>
      <c r="C18" s="80">
        <v>9</v>
      </c>
      <c r="D18" s="80"/>
      <c r="E18" s="81" t="s">
        <v>11</v>
      </c>
      <c r="F18" s="81" t="s">
        <v>10</v>
      </c>
      <c r="G18" s="81" t="s">
        <v>10</v>
      </c>
      <c r="H18" s="82">
        <v>41194</v>
      </c>
      <c r="I18" s="83">
        <v>17209.259999999998</v>
      </c>
      <c r="J18" s="84">
        <v>0</v>
      </c>
      <c r="K18" s="83">
        <v>17209.259999999998</v>
      </c>
      <c r="N18" s="3" t="str">
        <f t="shared" ref="N18" si="24">+A18</f>
        <v>G392553</v>
      </c>
      <c r="O18" s="80">
        <v>4</v>
      </c>
      <c r="P18" s="84">
        <v>48.35</v>
      </c>
      <c r="Q18" s="81" t="s">
        <v>81</v>
      </c>
      <c r="R18" s="81" t="s">
        <v>10</v>
      </c>
      <c r="S18" s="81" t="s">
        <v>10</v>
      </c>
      <c r="T18" s="80" t="s">
        <v>88</v>
      </c>
      <c r="U18" s="80" t="s">
        <v>89</v>
      </c>
      <c r="AC18" s="11" t="str">
        <f t="shared" si="0"/>
        <v>G392553</v>
      </c>
      <c r="AD18" s="11" t="str">
        <f t="shared" si="1"/>
        <v>Contribuciones Seg. Social</v>
      </c>
      <c r="AE18" s="11" t="str">
        <f t="shared" si="2"/>
        <v>Declaración Jurada</v>
      </c>
      <c r="AF18" s="11" t="str">
        <f t="shared" si="3"/>
        <v>Declaración Jurada</v>
      </c>
      <c r="AG18" s="11">
        <f t="shared" si="4"/>
        <v>17209.259999999998</v>
      </c>
      <c r="AH18" s="11">
        <f t="shared" si="5"/>
        <v>0</v>
      </c>
      <c r="AI18" s="11">
        <f t="shared" si="6"/>
        <v>17209.259999999998</v>
      </c>
      <c r="AJ18" s="11">
        <f t="shared" si="7"/>
        <v>2012</v>
      </c>
      <c r="AK18" s="11">
        <f t="shared" si="8"/>
        <v>9</v>
      </c>
      <c r="AN18" s="11" t="str">
        <f t="shared" si="13"/>
        <v xml:space="preserve">2012/9 </v>
      </c>
      <c r="AO18" s="11" t="str">
        <f t="shared" si="14"/>
        <v>2012/9 Contribuciones Seg. Social</v>
      </c>
      <c r="AP18" s="11">
        <f t="shared" si="15"/>
        <v>17209.259999999998</v>
      </c>
      <c r="AT18" s="11" t="str">
        <f t="shared" si="16"/>
        <v/>
      </c>
      <c r="AU18" s="11" t="str">
        <f t="shared" si="17"/>
        <v/>
      </c>
      <c r="AV18" s="11" t="str">
        <f t="shared" si="18"/>
        <v/>
      </c>
      <c r="AW18" s="11" t="str">
        <f t="shared" si="19"/>
        <v/>
      </c>
      <c r="AX18" s="11" t="str">
        <f t="shared" si="21"/>
        <v/>
      </c>
      <c r="AY18" s="11" t="str">
        <f t="shared" si="10"/>
        <v/>
      </c>
      <c r="AZ18" s="11" t="str">
        <f t="shared" si="11"/>
        <v/>
      </c>
      <c r="BA18" s="11" t="str">
        <f t="shared" si="22"/>
        <v xml:space="preserve"> </v>
      </c>
      <c r="BB18" s="11" t="str">
        <f>IFERROR(IF(AW18="","",VLOOKUP(AW18,SUSS!R:S,2,FALSE)),AY18*SUSS!$M$2)</f>
        <v/>
      </c>
      <c r="BC18" s="11" t="str">
        <f t="shared" si="20"/>
        <v/>
      </c>
    </row>
    <row r="19" spans="1:55" ht="20.100000000000001" customHeight="1" thickBot="1">
      <c r="A19" s="3" t="s">
        <v>75</v>
      </c>
      <c r="B19" s="80">
        <v>2012</v>
      </c>
      <c r="C19" s="80">
        <v>9</v>
      </c>
      <c r="D19" s="80"/>
      <c r="E19" s="81" t="s">
        <v>11</v>
      </c>
      <c r="F19" s="81" t="s">
        <v>10</v>
      </c>
      <c r="G19" s="81" t="s">
        <v>82</v>
      </c>
      <c r="H19" s="82">
        <v>41451</v>
      </c>
      <c r="I19" s="83">
        <v>4371.1499999999996</v>
      </c>
      <c r="J19" s="84">
        <v>0</v>
      </c>
      <c r="K19" s="83">
        <v>4371.1499999999996</v>
      </c>
      <c r="N19" s="3" t="s">
        <v>75</v>
      </c>
      <c r="O19" s="80">
        <v>4</v>
      </c>
      <c r="P19" s="84">
        <v>42.38</v>
      </c>
      <c r="Q19" s="81" t="s">
        <v>83</v>
      </c>
      <c r="R19" s="81" t="s">
        <v>10</v>
      </c>
      <c r="S19" s="81" t="s">
        <v>10</v>
      </c>
      <c r="T19" s="80" t="s">
        <v>90</v>
      </c>
      <c r="U19" s="80" t="s">
        <v>89</v>
      </c>
      <c r="AC19" s="11" t="str">
        <f t="shared" si="0"/>
        <v/>
      </c>
      <c r="AD19" s="11" t="str">
        <f t="shared" si="1"/>
        <v/>
      </c>
      <c r="AE19" s="11" t="str">
        <f t="shared" si="2"/>
        <v/>
      </c>
      <c r="AF19" s="11" t="str">
        <f t="shared" si="3"/>
        <v/>
      </c>
      <c r="AG19" s="11" t="str">
        <f t="shared" si="4"/>
        <v/>
      </c>
      <c r="AH19" s="11" t="str">
        <f t="shared" si="5"/>
        <v/>
      </c>
      <c r="AI19" s="11" t="str">
        <f t="shared" si="6"/>
        <v/>
      </c>
      <c r="AJ19" s="11" t="str">
        <f t="shared" si="7"/>
        <v/>
      </c>
      <c r="AK19" s="11" t="str">
        <f t="shared" si="8"/>
        <v/>
      </c>
      <c r="AN19" s="11" t="str">
        <f t="shared" si="13"/>
        <v/>
      </c>
      <c r="AO19" s="11" t="str">
        <f t="shared" si="14"/>
        <v/>
      </c>
      <c r="AP19" s="11" t="str">
        <f t="shared" si="15"/>
        <v/>
      </c>
      <c r="AT19" s="11" t="str">
        <f t="shared" si="16"/>
        <v/>
      </c>
      <c r="AU19" s="11" t="str">
        <f t="shared" si="17"/>
        <v/>
      </c>
      <c r="AV19" s="11" t="str">
        <f t="shared" si="18"/>
        <v/>
      </c>
      <c r="AW19" s="11" t="str">
        <f t="shared" si="19"/>
        <v/>
      </c>
      <c r="AX19" s="11" t="str">
        <f t="shared" si="21"/>
        <v/>
      </c>
      <c r="AY19" s="11" t="str">
        <f t="shared" si="10"/>
        <v/>
      </c>
      <c r="AZ19" s="11" t="str">
        <f t="shared" si="11"/>
        <v/>
      </c>
      <c r="BA19" s="11" t="str">
        <f t="shared" si="22"/>
        <v xml:space="preserve"> </v>
      </c>
      <c r="BB19" s="11" t="str">
        <f>IFERROR(IF(AW19="","",VLOOKUP(AW19,SUSS!R:S,2,FALSE)),AY19*SUSS!$M$2)</f>
        <v/>
      </c>
      <c r="BC19" s="11" t="str">
        <f t="shared" si="20"/>
        <v/>
      </c>
    </row>
    <row r="20" spans="1:55" ht="20.100000000000001" customHeight="1" thickBot="1">
      <c r="A20" s="3" t="s">
        <v>75</v>
      </c>
      <c r="B20" s="80">
        <v>2012</v>
      </c>
      <c r="C20" s="80">
        <v>10</v>
      </c>
      <c r="D20" s="80"/>
      <c r="E20" s="81" t="s">
        <v>86</v>
      </c>
      <c r="F20" s="81" t="s">
        <v>10</v>
      </c>
      <c r="G20" s="81" t="s">
        <v>10</v>
      </c>
      <c r="H20" s="82">
        <v>41225</v>
      </c>
      <c r="I20" s="83">
        <v>21235.93</v>
      </c>
      <c r="J20" s="84">
        <v>0</v>
      </c>
      <c r="K20" s="83">
        <v>21235.93</v>
      </c>
      <c r="N20" s="3" t="s">
        <v>75</v>
      </c>
      <c r="O20" s="80">
        <v>4</v>
      </c>
      <c r="P20" s="84">
        <v>306.91000000000003</v>
      </c>
      <c r="Q20" s="81" t="s">
        <v>11</v>
      </c>
      <c r="R20" s="81" t="s">
        <v>10</v>
      </c>
      <c r="S20" s="81" t="s">
        <v>10</v>
      </c>
      <c r="T20" s="80" t="s">
        <v>91</v>
      </c>
      <c r="U20" s="80" t="s">
        <v>89</v>
      </c>
      <c r="AC20" s="11" t="str">
        <f t="shared" si="0"/>
        <v/>
      </c>
      <c r="AD20" s="11" t="str">
        <f t="shared" si="1"/>
        <v/>
      </c>
      <c r="AE20" s="11" t="str">
        <f t="shared" si="2"/>
        <v/>
      </c>
      <c r="AF20" s="11" t="str">
        <f t="shared" si="3"/>
        <v/>
      </c>
      <c r="AG20" s="11" t="str">
        <f t="shared" si="4"/>
        <v/>
      </c>
      <c r="AH20" s="11" t="str">
        <f t="shared" si="5"/>
        <v/>
      </c>
      <c r="AI20" s="11" t="str">
        <f t="shared" si="6"/>
        <v/>
      </c>
      <c r="AJ20" s="11" t="str">
        <f t="shared" si="7"/>
        <v/>
      </c>
      <c r="AK20" s="11" t="str">
        <f t="shared" si="8"/>
        <v/>
      </c>
      <c r="AN20" s="11" t="str">
        <f t="shared" si="13"/>
        <v/>
      </c>
      <c r="AO20" s="11" t="str">
        <f t="shared" si="14"/>
        <v/>
      </c>
      <c r="AP20" s="11" t="str">
        <f t="shared" si="15"/>
        <v/>
      </c>
      <c r="AT20" s="11" t="str">
        <f t="shared" si="16"/>
        <v>G392553</v>
      </c>
      <c r="AU20" s="11">
        <f t="shared" si="17"/>
        <v>4</v>
      </c>
      <c r="AV20" s="11">
        <f t="shared" si="18"/>
        <v>306.91000000000003</v>
      </c>
      <c r="AW20" s="11" t="str">
        <f t="shared" si="19"/>
        <v>2012/8</v>
      </c>
      <c r="AX20" s="11" t="str">
        <f t="shared" si="21"/>
        <v>2012/8 Contribuciones Seg. Social</v>
      </c>
      <c r="AY20" s="11">
        <f t="shared" si="10"/>
        <v>9741.44</v>
      </c>
      <c r="AZ20" s="11">
        <f t="shared" si="11"/>
        <v>3.1505609027002168E-2</v>
      </c>
      <c r="BA20" s="11" t="str">
        <f t="shared" si="22"/>
        <v>G392553 4</v>
      </c>
      <c r="BB20" s="11">
        <f>IFERROR(IF(AW20="","",VLOOKUP(AW20,SUSS!R:S,2,FALSE)),AY20*SUSS!$M$2)</f>
        <v>1168.9728</v>
      </c>
      <c r="BC20" s="11">
        <f t="shared" si="20"/>
        <v>36.8292</v>
      </c>
    </row>
    <row r="21" spans="1:55" ht="20.100000000000001" customHeight="1" thickBot="1">
      <c r="A21" s="3" t="s">
        <v>75</v>
      </c>
      <c r="B21" s="80">
        <v>2012</v>
      </c>
      <c r="C21" s="80">
        <v>10</v>
      </c>
      <c r="D21" s="80"/>
      <c r="E21" s="81" t="s">
        <v>86</v>
      </c>
      <c r="F21" s="81" t="s">
        <v>10</v>
      </c>
      <c r="G21" s="81" t="s">
        <v>82</v>
      </c>
      <c r="H21" s="82">
        <v>41451</v>
      </c>
      <c r="I21" s="83">
        <v>4756.8500000000004</v>
      </c>
      <c r="J21" s="84">
        <v>0</v>
      </c>
      <c r="K21" s="83">
        <v>4756.8500000000004</v>
      </c>
      <c r="N21" s="3" t="s">
        <v>75</v>
      </c>
      <c r="O21" s="80">
        <v>4</v>
      </c>
      <c r="P21" s="84">
        <v>196.22</v>
      </c>
      <c r="Q21" s="81" t="s">
        <v>86</v>
      </c>
      <c r="R21" s="81" t="s">
        <v>10</v>
      </c>
      <c r="S21" s="81" t="s">
        <v>10</v>
      </c>
      <c r="T21" s="80" t="s">
        <v>92</v>
      </c>
      <c r="U21" s="80" t="s">
        <v>89</v>
      </c>
      <c r="AC21" s="11" t="str">
        <f t="shared" si="0"/>
        <v/>
      </c>
      <c r="AD21" s="11" t="str">
        <f t="shared" si="1"/>
        <v/>
      </c>
      <c r="AE21" s="11" t="str">
        <f t="shared" si="2"/>
        <v/>
      </c>
      <c r="AF21" s="11" t="str">
        <f t="shared" si="3"/>
        <v/>
      </c>
      <c r="AG21" s="11" t="str">
        <f t="shared" si="4"/>
        <v/>
      </c>
      <c r="AH21" s="11" t="str">
        <f t="shared" si="5"/>
        <v/>
      </c>
      <c r="AI21" s="11" t="str">
        <f t="shared" si="6"/>
        <v/>
      </c>
      <c r="AJ21" s="11" t="str">
        <f t="shared" si="7"/>
        <v/>
      </c>
      <c r="AK21" s="11" t="str">
        <f t="shared" si="8"/>
        <v/>
      </c>
      <c r="AN21" s="11" t="str">
        <f t="shared" si="13"/>
        <v/>
      </c>
      <c r="AO21" s="11" t="str">
        <f t="shared" si="14"/>
        <v/>
      </c>
      <c r="AP21" s="11" t="str">
        <f t="shared" si="15"/>
        <v/>
      </c>
      <c r="AT21" s="11" t="str">
        <f t="shared" si="16"/>
        <v/>
      </c>
      <c r="AU21" s="11" t="str">
        <f t="shared" si="17"/>
        <v/>
      </c>
      <c r="AV21" s="11" t="str">
        <f t="shared" si="18"/>
        <v/>
      </c>
      <c r="AW21" s="11" t="str">
        <f t="shared" si="19"/>
        <v/>
      </c>
      <c r="AX21" s="11" t="str">
        <f t="shared" si="21"/>
        <v/>
      </c>
      <c r="AY21" s="11" t="str">
        <f t="shared" si="10"/>
        <v/>
      </c>
      <c r="AZ21" s="11" t="str">
        <f t="shared" si="11"/>
        <v/>
      </c>
      <c r="BA21" s="11" t="str">
        <f t="shared" si="22"/>
        <v xml:space="preserve"> </v>
      </c>
      <c r="BB21" s="11" t="str">
        <f>IFERROR(IF(AW21="","",VLOOKUP(AW21,SUSS!R:S,2,FALSE)),AY21*SUSS!$M$2)</f>
        <v/>
      </c>
      <c r="BC21" s="11" t="str">
        <f t="shared" si="20"/>
        <v/>
      </c>
    </row>
    <row r="22" spans="1:55" ht="20.100000000000001" customHeight="1" thickBot="1">
      <c r="A22" s="3" t="s">
        <v>75</v>
      </c>
      <c r="B22" s="80">
        <v>2012</v>
      </c>
      <c r="C22" s="80">
        <v>10</v>
      </c>
      <c r="D22" s="80"/>
      <c r="E22" s="81" t="s">
        <v>11</v>
      </c>
      <c r="F22" s="81" t="s">
        <v>10</v>
      </c>
      <c r="G22" s="81" t="s">
        <v>10</v>
      </c>
      <c r="H22" s="82">
        <v>41225</v>
      </c>
      <c r="I22" s="83">
        <v>22015.93</v>
      </c>
      <c r="J22" s="84">
        <v>0</v>
      </c>
      <c r="K22" s="83">
        <v>22015.93</v>
      </c>
      <c r="N22" s="3" t="s">
        <v>75</v>
      </c>
      <c r="O22" s="80">
        <v>5</v>
      </c>
      <c r="P22" s="84">
        <v>49</v>
      </c>
      <c r="Q22" s="81" t="s">
        <v>81</v>
      </c>
      <c r="R22" s="81" t="s">
        <v>10</v>
      </c>
      <c r="S22" s="81" t="s">
        <v>10</v>
      </c>
      <c r="T22" s="80" t="s">
        <v>88</v>
      </c>
      <c r="U22" s="80" t="s">
        <v>89</v>
      </c>
      <c r="AC22" s="11" t="str">
        <f t="shared" si="0"/>
        <v>G392553</v>
      </c>
      <c r="AD22" s="11" t="str">
        <f t="shared" si="1"/>
        <v>Contribuciones Seg. Social</v>
      </c>
      <c r="AE22" s="11" t="str">
        <f t="shared" si="2"/>
        <v>Declaración Jurada</v>
      </c>
      <c r="AF22" s="11" t="str">
        <f t="shared" si="3"/>
        <v>Declaración Jurada</v>
      </c>
      <c r="AG22" s="11">
        <f t="shared" si="4"/>
        <v>22015.93</v>
      </c>
      <c r="AH22" s="11">
        <f t="shared" si="5"/>
        <v>0</v>
      </c>
      <c r="AI22" s="11">
        <f t="shared" si="6"/>
        <v>22015.93</v>
      </c>
      <c r="AJ22" s="11">
        <f t="shared" si="7"/>
        <v>2012</v>
      </c>
      <c r="AK22" s="11">
        <f t="shared" si="8"/>
        <v>10</v>
      </c>
      <c r="AN22" s="11" t="str">
        <f t="shared" si="13"/>
        <v>2012/10</v>
      </c>
      <c r="AO22" s="11" t="str">
        <f t="shared" si="14"/>
        <v>2012/10 Contribuciones Seg. Social</v>
      </c>
      <c r="AP22" s="11">
        <f t="shared" si="15"/>
        <v>22015.93</v>
      </c>
      <c r="AT22" s="11" t="str">
        <f t="shared" si="16"/>
        <v/>
      </c>
      <c r="AU22" s="11" t="str">
        <f t="shared" si="17"/>
        <v/>
      </c>
      <c r="AV22" s="11" t="str">
        <f t="shared" si="18"/>
        <v/>
      </c>
      <c r="AW22" s="11" t="str">
        <f t="shared" si="19"/>
        <v/>
      </c>
      <c r="AX22" s="11" t="str">
        <f t="shared" si="21"/>
        <v/>
      </c>
      <c r="AY22" s="11" t="str">
        <f t="shared" si="10"/>
        <v/>
      </c>
      <c r="AZ22" s="11" t="str">
        <f t="shared" si="11"/>
        <v/>
      </c>
      <c r="BA22" s="11" t="str">
        <f t="shared" si="22"/>
        <v xml:space="preserve"> </v>
      </c>
      <c r="BB22" s="11" t="str">
        <f>IFERROR(IF(AW22="","",VLOOKUP(AW22,SUSS!R:S,2,FALSE)),AY22*SUSS!$M$2)</f>
        <v/>
      </c>
      <c r="BC22" s="11" t="str">
        <f t="shared" si="20"/>
        <v/>
      </c>
    </row>
    <row r="23" spans="1:55" ht="20.100000000000001" customHeight="1" thickBot="1">
      <c r="A23" s="3" t="s">
        <v>75</v>
      </c>
      <c r="B23" s="80">
        <v>2012</v>
      </c>
      <c r="C23" s="80">
        <v>10</v>
      </c>
      <c r="D23" s="80"/>
      <c r="E23" s="81" t="s">
        <v>11</v>
      </c>
      <c r="F23" s="81" t="s">
        <v>10</v>
      </c>
      <c r="G23" s="81" t="s">
        <v>82</v>
      </c>
      <c r="H23" s="82">
        <v>41451</v>
      </c>
      <c r="I23" s="83">
        <v>4931.57</v>
      </c>
      <c r="J23" s="84">
        <v>0</v>
      </c>
      <c r="K23" s="83">
        <v>4931.57</v>
      </c>
      <c r="N23" s="3" t="s">
        <v>75</v>
      </c>
      <c r="O23" s="80">
        <v>5</v>
      </c>
      <c r="P23" s="84">
        <v>42.95</v>
      </c>
      <c r="Q23" s="81" t="s">
        <v>83</v>
      </c>
      <c r="R23" s="81" t="s">
        <v>10</v>
      </c>
      <c r="S23" s="81" t="s">
        <v>10</v>
      </c>
      <c r="T23" s="80" t="s">
        <v>90</v>
      </c>
      <c r="U23" s="80" t="s">
        <v>89</v>
      </c>
      <c r="AC23" s="11" t="str">
        <f t="shared" si="0"/>
        <v/>
      </c>
      <c r="AD23" s="11" t="str">
        <f t="shared" si="1"/>
        <v/>
      </c>
      <c r="AE23" s="11" t="str">
        <f t="shared" si="2"/>
        <v/>
      </c>
      <c r="AF23" s="11" t="str">
        <f t="shared" si="3"/>
        <v/>
      </c>
      <c r="AG23" s="11" t="str">
        <f t="shared" si="4"/>
        <v/>
      </c>
      <c r="AH23" s="11" t="str">
        <f t="shared" si="5"/>
        <v/>
      </c>
      <c r="AI23" s="11" t="str">
        <f t="shared" si="6"/>
        <v/>
      </c>
      <c r="AJ23" s="11" t="str">
        <f t="shared" si="7"/>
        <v/>
      </c>
      <c r="AK23" s="11" t="str">
        <f t="shared" si="8"/>
        <v/>
      </c>
      <c r="AN23" s="11" t="str">
        <f t="shared" si="13"/>
        <v/>
      </c>
      <c r="AO23" s="11" t="str">
        <f t="shared" si="14"/>
        <v/>
      </c>
      <c r="AP23" s="11" t="str">
        <f t="shared" si="15"/>
        <v/>
      </c>
      <c r="AT23" s="11" t="str">
        <f t="shared" si="16"/>
        <v/>
      </c>
      <c r="AU23" s="11" t="str">
        <f t="shared" si="17"/>
        <v/>
      </c>
      <c r="AV23" s="11" t="str">
        <f t="shared" si="18"/>
        <v/>
      </c>
      <c r="AW23" s="11" t="str">
        <f t="shared" si="19"/>
        <v/>
      </c>
      <c r="AX23" s="11" t="str">
        <f t="shared" si="21"/>
        <v/>
      </c>
      <c r="AY23" s="11" t="str">
        <f t="shared" si="10"/>
        <v/>
      </c>
      <c r="AZ23" s="11" t="str">
        <f t="shared" si="11"/>
        <v/>
      </c>
      <c r="BA23" s="11" t="str">
        <f t="shared" si="22"/>
        <v xml:space="preserve"> </v>
      </c>
      <c r="BB23" s="11" t="str">
        <f>IFERROR(IF(AW23="","",VLOOKUP(AW23,SUSS!R:S,2,FALSE)),AY23*SUSS!$M$2)</f>
        <v/>
      </c>
      <c r="BC23" s="11" t="str">
        <f t="shared" si="20"/>
        <v/>
      </c>
    </row>
    <row r="24" spans="1:55" ht="20.100000000000001" customHeight="1" thickBot="1">
      <c r="A24" s="3" t="s">
        <v>75</v>
      </c>
      <c r="B24" s="80">
        <v>2012</v>
      </c>
      <c r="C24" s="80">
        <v>12</v>
      </c>
      <c r="D24" s="80"/>
      <c r="E24" s="81" t="s">
        <v>11</v>
      </c>
      <c r="F24" s="81" t="s">
        <v>10</v>
      </c>
      <c r="G24" s="81" t="s">
        <v>10</v>
      </c>
      <c r="H24" s="82">
        <v>41284</v>
      </c>
      <c r="I24" s="83">
        <v>38646.74</v>
      </c>
      <c r="J24" s="83">
        <v>25120.37</v>
      </c>
      <c r="K24" s="83">
        <v>13526.37</v>
      </c>
      <c r="N24" s="3" t="s">
        <v>75</v>
      </c>
      <c r="O24" s="80">
        <v>5</v>
      </c>
      <c r="P24" s="84">
        <v>311.06</v>
      </c>
      <c r="Q24" s="81" t="s">
        <v>11</v>
      </c>
      <c r="R24" s="81" t="s">
        <v>10</v>
      </c>
      <c r="S24" s="81" t="s">
        <v>10</v>
      </c>
      <c r="T24" s="80" t="s">
        <v>91</v>
      </c>
      <c r="U24" s="80" t="s">
        <v>89</v>
      </c>
      <c r="AC24" s="11" t="str">
        <f t="shared" si="0"/>
        <v>G392553</v>
      </c>
      <c r="AD24" s="11" t="str">
        <f t="shared" si="1"/>
        <v>Contribuciones Seg. Social</v>
      </c>
      <c r="AE24" s="11" t="str">
        <f t="shared" si="2"/>
        <v>Declaración Jurada</v>
      </c>
      <c r="AF24" s="11" t="str">
        <f t="shared" si="3"/>
        <v>Declaración Jurada</v>
      </c>
      <c r="AG24" s="11">
        <f t="shared" si="4"/>
        <v>38646.74</v>
      </c>
      <c r="AH24" s="11">
        <f t="shared" si="5"/>
        <v>25120.37</v>
      </c>
      <c r="AI24" s="11">
        <f t="shared" si="6"/>
        <v>13526.37</v>
      </c>
      <c r="AJ24" s="11">
        <f t="shared" si="7"/>
        <v>2012</v>
      </c>
      <c r="AK24" s="11">
        <f t="shared" si="8"/>
        <v>12</v>
      </c>
      <c r="AN24" s="11" t="str">
        <f t="shared" si="13"/>
        <v>2012/12</v>
      </c>
      <c r="AO24" s="11" t="str">
        <f t="shared" si="14"/>
        <v>2012/12 Contribuciones Seg. Social</v>
      </c>
      <c r="AP24" s="11">
        <f t="shared" si="15"/>
        <v>13526.37</v>
      </c>
      <c r="AT24" s="11" t="str">
        <f t="shared" si="16"/>
        <v>G392553</v>
      </c>
      <c r="AU24" s="11">
        <f t="shared" si="17"/>
        <v>5</v>
      </c>
      <c r="AV24" s="11">
        <f t="shared" si="18"/>
        <v>311.06</v>
      </c>
      <c r="AW24" s="11" t="str">
        <f t="shared" si="19"/>
        <v>2012/8</v>
      </c>
      <c r="AX24" s="11" t="str">
        <f t="shared" si="21"/>
        <v>2012/8 Contribuciones Seg. Social</v>
      </c>
      <c r="AY24" s="11">
        <f t="shared" si="10"/>
        <v>9741.44</v>
      </c>
      <c r="AZ24" s="11">
        <f t="shared" si="11"/>
        <v>3.1931624072005782E-2</v>
      </c>
      <c r="BA24" s="11" t="str">
        <f t="shared" si="22"/>
        <v>G392553 5</v>
      </c>
      <c r="BB24" s="11">
        <f>IFERROR(IF(AW24="","",VLOOKUP(AW24,SUSS!R:S,2,FALSE)),AY24*SUSS!$M$2)</f>
        <v>1168.9728</v>
      </c>
      <c r="BC24" s="11">
        <f t="shared" si="20"/>
        <v>37.327199999999998</v>
      </c>
    </row>
    <row r="25" spans="1:55" ht="20.100000000000001" customHeight="1" thickBot="1">
      <c r="A25" s="3" t="s">
        <v>75</v>
      </c>
      <c r="B25" s="80">
        <v>2012</v>
      </c>
      <c r="C25" s="80">
        <v>12</v>
      </c>
      <c r="D25" s="80"/>
      <c r="E25" s="81" t="s">
        <v>11</v>
      </c>
      <c r="F25" s="81" t="s">
        <v>10</v>
      </c>
      <c r="G25" s="81" t="s">
        <v>82</v>
      </c>
      <c r="H25" s="82">
        <v>41451</v>
      </c>
      <c r="I25" s="83">
        <v>2245.38</v>
      </c>
      <c r="J25" s="84">
        <v>0</v>
      </c>
      <c r="K25" s="83">
        <v>2245.38</v>
      </c>
      <c r="N25" s="3" t="str">
        <f t="shared" ref="N25" si="25">+A25</f>
        <v>G392553</v>
      </c>
      <c r="O25" s="80">
        <v>5</v>
      </c>
      <c r="P25" s="84">
        <v>198.87</v>
      </c>
      <c r="Q25" s="81" t="s">
        <v>86</v>
      </c>
      <c r="R25" s="81" t="s">
        <v>10</v>
      </c>
      <c r="S25" s="81" t="s">
        <v>10</v>
      </c>
      <c r="T25" s="80" t="s">
        <v>92</v>
      </c>
      <c r="U25" s="80" t="s">
        <v>89</v>
      </c>
      <c r="AC25" s="11" t="str">
        <f t="shared" si="0"/>
        <v/>
      </c>
      <c r="AD25" s="11" t="str">
        <f t="shared" si="1"/>
        <v/>
      </c>
      <c r="AE25" s="11" t="str">
        <f t="shared" si="2"/>
        <v/>
      </c>
      <c r="AF25" s="11" t="str">
        <f t="shared" si="3"/>
        <v/>
      </c>
      <c r="AG25" s="11" t="str">
        <f t="shared" si="4"/>
        <v/>
      </c>
      <c r="AH25" s="11" t="str">
        <f t="shared" si="5"/>
        <v/>
      </c>
      <c r="AI25" s="11" t="str">
        <f t="shared" si="6"/>
        <v/>
      </c>
      <c r="AJ25" s="11" t="str">
        <f t="shared" si="7"/>
        <v/>
      </c>
      <c r="AK25" s="11" t="str">
        <f t="shared" si="8"/>
        <v/>
      </c>
      <c r="AN25" s="11" t="str">
        <f t="shared" si="13"/>
        <v/>
      </c>
      <c r="AO25" s="11" t="str">
        <f t="shared" si="14"/>
        <v/>
      </c>
      <c r="AP25" s="11" t="str">
        <f t="shared" si="15"/>
        <v/>
      </c>
      <c r="AT25" s="11" t="str">
        <f t="shared" si="16"/>
        <v/>
      </c>
      <c r="AU25" s="11" t="str">
        <f t="shared" si="17"/>
        <v/>
      </c>
      <c r="AV25" s="11" t="str">
        <f t="shared" si="18"/>
        <v/>
      </c>
      <c r="AW25" s="11" t="str">
        <f t="shared" si="19"/>
        <v/>
      </c>
      <c r="AX25" s="11" t="str">
        <f t="shared" si="21"/>
        <v/>
      </c>
      <c r="AY25" s="11" t="str">
        <f t="shared" si="10"/>
        <v/>
      </c>
      <c r="AZ25" s="11" t="str">
        <f t="shared" si="11"/>
        <v/>
      </c>
      <c r="BA25" s="11" t="str">
        <f t="shared" si="22"/>
        <v xml:space="preserve"> </v>
      </c>
      <c r="BB25" s="11" t="str">
        <f>IFERROR(IF(AW25="","",VLOOKUP(AW25,SUSS!R:S,2,FALSE)),AY25*SUSS!$M$2)</f>
        <v/>
      </c>
      <c r="BC25" s="11" t="str">
        <f t="shared" si="20"/>
        <v/>
      </c>
    </row>
    <row r="26" spans="1:55" ht="20.100000000000001" customHeight="1" thickBot="1">
      <c r="A26" s="3" t="s">
        <v>75</v>
      </c>
      <c r="B26" s="80">
        <v>2013</v>
      </c>
      <c r="C26" s="80">
        <v>1</v>
      </c>
      <c r="D26" s="80"/>
      <c r="E26" s="81" t="s">
        <v>86</v>
      </c>
      <c r="F26" s="81" t="s">
        <v>10</v>
      </c>
      <c r="G26" s="81" t="s">
        <v>10</v>
      </c>
      <c r="H26" s="82">
        <v>41319</v>
      </c>
      <c r="I26" s="83">
        <v>21041.45</v>
      </c>
      <c r="J26" s="83">
        <v>10520.73</v>
      </c>
      <c r="K26" s="83">
        <v>10520.72</v>
      </c>
      <c r="N26" s="3" t="s">
        <v>75</v>
      </c>
      <c r="O26" s="80">
        <v>6</v>
      </c>
      <c r="P26" s="84">
        <v>49.66</v>
      </c>
      <c r="Q26" s="81" t="s">
        <v>81</v>
      </c>
      <c r="R26" s="81" t="s">
        <v>10</v>
      </c>
      <c r="S26" s="81" t="s">
        <v>10</v>
      </c>
      <c r="T26" s="80" t="s">
        <v>88</v>
      </c>
      <c r="U26" s="80" t="s">
        <v>89</v>
      </c>
      <c r="AC26" s="11" t="str">
        <f t="shared" si="0"/>
        <v/>
      </c>
      <c r="AD26" s="11" t="str">
        <f t="shared" si="1"/>
        <v/>
      </c>
      <c r="AE26" s="11" t="str">
        <f t="shared" si="2"/>
        <v/>
      </c>
      <c r="AF26" s="11" t="str">
        <f t="shared" si="3"/>
        <v/>
      </c>
      <c r="AG26" s="11" t="str">
        <f t="shared" si="4"/>
        <v/>
      </c>
      <c r="AH26" s="11" t="str">
        <f t="shared" si="5"/>
        <v/>
      </c>
      <c r="AI26" s="11" t="str">
        <f t="shared" si="6"/>
        <v/>
      </c>
      <c r="AJ26" s="11" t="str">
        <f t="shared" si="7"/>
        <v/>
      </c>
      <c r="AK26" s="11" t="str">
        <f t="shared" si="8"/>
        <v/>
      </c>
      <c r="AN26" s="11" t="str">
        <f t="shared" si="13"/>
        <v/>
      </c>
      <c r="AO26" s="11" t="str">
        <f t="shared" si="14"/>
        <v/>
      </c>
      <c r="AP26" s="11" t="str">
        <f t="shared" si="15"/>
        <v/>
      </c>
      <c r="AT26" s="11" t="str">
        <f t="shared" si="16"/>
        <v/>
      </c>
      <c r="AU26" s="11" t="str">
        <f t="shared" si="17"/>
        <v/>
      </c>
      <c r="AV26" s="11" t="str">
        <f t="shared" si="18"/>
        <v/>
      </c>
      <c r="AW26" s="11" t="str">
        <f t="shared" si="19"/>
        <v/>
      </c>
      <c r="AX26" s="11" t="str">
        <f t="shared" si="21"/>
        <v/>
      </c>
      <c r="AY26" s="11" t="str">
        <f t="shared" si="10"/>
        <v/>
      </c>
      <c r="AZ26" s="11" t="str">
        <f t="shared" si="11"/>
        <v/>
      </c>
      <c r="BA26" s="11" t="str">
        <f t="shared" si="22"/>
        <v xml:space="preserve"> </v>
      </c>
      <c r="BB26" s="11" t="str">
        <f>IFERROR(IF(AW26="","",VLOOKUP(AW26,SUSS!R:S,2,FALSE)),AY26*SUSS!$M$2)</f>
        <v/>
      </c>
      <c r="BC26" s="11" t="str">
        <f t="shared" si="20"/>
        <v/>
      </c>
    </row>
    <row r="27" spans="1:55" ht="20.100000000000001" customHeight="1" thickBot="1">
      <c r="A27" s="3" t="s">
        <v>75</v>
      </c>
      <c r="B27" s="80">
        <v>2013</v>
      </c>
      <c r="C27" s="80">
        <v>1</v>
      </c>
      <c r="D27" s="80"/>
      <c r="E27" s="81" t="s">
        <v>86</v>
      </c>
      <c r="F27" s="81" t="s">
        <v>10</v>
      </c>
      <c r="G27" s="81" t="s">
        <v>82</v>
      </c>
      <c r="H27" s="82">
        <v>41451</v>
      </c>
      <c r="I27" s="83">
        <v>1388.74</v>
      </c>
      <c r="J27" s="84">
        <v>0</v>
      </c>
      <c r="K27" s="83">
        <v>1388.74</v>
      </c>
      <c r="N27" s="3" t="s">
        <v>75</v>
      </c>
      <c r="O27" s="80">
        <v>6</v>
      </c>
      <c r="P27" s="84">
        <v>43.53</v>
      </c>
      <c r="Q27" s="81" t="s">
        <v>83</v>
      </c>
      <c r="R27" s="81" t="s">
        <v>10</v>
      </c>
      <c r="S27" s="81" t="s">
        <v>10</v>
      </c>
      <c r="T27" s="80" t="s">
        <v>90</v>
      </c>
      <c r="U27" s="80" t="s">
        <v>89</v>
      </c>
      <c r="AC27" s="11" t="str">
        <f t="shared" si="0"/>
        <v/>
      </c>
      <c r="AD27" s="11" t="str">
        <f t="shared" si="1"/>
        <v/>
      </c>
      <c r="AE27" s="11" t="str">
        <f t="shared" si="2"/>
        <v/>
      </c>
      <c r="AF27" s="11" t="str">
        <f t="shared" si="3"/>
        <v/>
      </c>
      <c r="AG27" s="11" t="str">
        <f t="shared" si="4"/>
        <v/>
      </c>
      <c r="AH27" s="11" t="str">
        <f t="shared" si="5"/>
        <v/>
      </c>
      <c r="AI27" s="11" t="str">
        <f t="shared" si="6"/>
        <v/>
      </c>
      <c r="AJ27" s="11" t="str">
        <f t="shared" si="7"/>
        <v/>
      </c>
      <c r="AK27" s="11" t="str">
        <f t="shared" si="8"/>
        <v/>
      </c>
      <c r="AN27" s="11" t="str">
        <f t="shared" si="13"/>
        <v/>
      </c>
      <c r="AO27" s="11" t="str">
        <f t="shared" si="14"/>
        <v/>
      </c>
      <c r="AP27" s="11" t="str">
        <f t="shared" si="15"/>
        <v/>
      </c>
      <c r="AT27" s="11" t="str">
        <f t="shared" si="16"/>
        <v/>
      </c>
      <c r="AU27" s="11" t="str">
        <f t="shared" si="17"/>
        <v/>
      </c>
      <c r="AV27" s="11" t="str">
        <f t="shared" si="18"/>
        <v/>
      </c>
      <c r="AW27" s="11" t="str">
        <f t="shared" si="19"/>
        <v/>
      </c>
      <c r="AX27" s="11" t="str">
        <f t="shared" si="21"/>
        <v/>
      </c>
      <c r="AY27" s="11" t="str">
        <f t="shared" si="10"/>
        <v/>
      </c>
      <c r="AZ27" s="11" t="str">
        <f t="shared" si="11"/>
        <v/>
      </c>
      <c r="BA27" s="11" t="str">
        <f t="shared" si="22"/>
        <v xml:space="preserve"> </v>
      </c>
      <c r="BB27" s="11" t="str">
        <f>IFERROR(IF(AW27="","",VLOOKUP(AW27,SUSS!R:S,2,FALSE)),AY27*SUSS!$M$2)</f>
        <v/>
      </c>
      <c r="BC27" s="11" t="str">
        <f t="shared" si="20"/>
        <v/>
      </c>
    </row>
    <row r="28" spans="1:55" ht="20.100000000000001" customHeight="1" thickBot="1">
      <c r="A28" s="3" t="s">
        <v>75</v>
      </c>
      <c r="B28" s="80">
        <v>2013</v>
      </c>
      <c r="C28" s="80">
        <v>1</v>
      </c>
      <c r="D28" s="80"/>
      <c r="E28" s="81" t="s">
        <v>11</v>
      </c>
      <c r="F28" s="81" t="s">
        <v>10</v>
      </c>
      <c r="G28" s="81" t="s">
        <v>10</v>
      </c>
      <c r="H28" s="82">
        <v>41319</v>
      </c>
      <c r="I28" s="83">
        <v>20642.59</v>
      </c>
      <c r="J28" s="83">
        <v>11353.4</v>
      </c>
      <c r="K28" s="83">
        <v>9289.19</v>
      </c>
      <c r="N28" s="3" t="s">
        <v>75</v>
      </c>
      <c r="O28" s="80">
        <v>6</v>
      </c>
      <c r="P28" s="84">
        <v>315.26</v>
      </c>
      <c r="Q28" s="81" t="s">
        <v>11</v>
      </c>
      <c r="R28" s="81" t="s">
        <v>10</v>
      </c>
      <c r="S28" s="81" t="s">
        <v>10</v>
      </c>
      <c r="T28" s="80" t="s">
        <v>91</v>
      </c>
      <c r="U28" s="80" t="s">
        <v>89</v>
      </c>
      <c r="AC28" s="11" t="str">
        <f t="shared" si="0"/>
        <v>G392553</v>
      </c>
      <c r="AD28" s="11" t="str">
        <f t="shared" si="1"/>
        <v>Contribuciones Seg. Social</v>
      </c>
      <c r="AE28" s="11" t="str">
        <f t="shared" si="2"/>
        <v>Declaración Jurada</v>
      </c>
      <c r="AF28" s="11" t="str">
        <f t="shared" si="3"/>
        <v>Declaración Jurada</v>
      </c>
      <c r="AG28" s="11">
        <f t="shared" si="4"/>
        <v>20642.59</v>
      </c>
      <c r="AH28" s="11">
        <f t="shared" si="5"/>
        <v>11353.4</v>
      </c>
      <c r="AI28" s="11">
        <f t="shared" si="6"/>
        <v>9289.19</v>
      </c>
      <c r="AJ28" s="11">
        <f t="shared" si="7"/>
        <v>2013</v>
      </c>
      <c r="AK28" s="11">
        <f t="shared" si="8"/>
        <v>1</v>
      </c>
      <c r="AN28" s="11" t="str">
        <f t="shared" si="13"/>
        <v xml:space="preserve">2013/1 </v>
      </c>
      <c r="AO28" s="11" t="str">
        <f t="shared" si="14"/>
        <v>2013/1 Contribuciones Seg. Social</v>
      </c>
      <c r="AP28" s="11">
        <f t="shared" si="15"/>
        <v>9289.19</v>
      </c>
      <c r="AT28" s="11" t="str">
        <f t="shared" si="16"/>
        <v>G392553</v>
      </c>
      <c r="AU28" s="11">
        <f t="shared" si="17"/>
        <v>6</v>
      </c>
      <c r="AV28" s="11">
        <f t="shared" si="18"/>
        <v>315.26</v>
      </c>
      <c r="AW28" s="11" t="str">
        <f t="shared" si="19"/>
        <v>2012/8</v>
      </c>
      <c r="AX28" s="11" t="str">
        <f t="shared" si="21"/>
        <v>2012/8 Contribuciones Seg. Social</v>
      </c>
      <c r="AY28" s="11">
        <f t="shared" si="10"/>
        <v>9741.44</v>
      </c>
      <c r="AZ28" s="11">
        <f t="shared" si="11"/>
        <v>3.2362771828394976E-2</v>
      </c>
      <c r="BA28" s="11" t="str">
        <f t="shared" si="22"/>
        <v>G392553 6</v>
      </c>
      <c r="BB28" s="11">
        <f>IFERROR(IF(AW28="","",VLOOKUP(AW28,SUSS!R:S,2,FALSE)),AY28*SUSS!$M$2)</f>
        <v>1168.9728</v>
      </c>
      <c r="BC28" s="11">
        <f t="shared" si="20"/>
        <v>37.831199999999995</v>
      </c>
    </row>
    <row r="29" spans="1:55" ht="20.100000000000001" customHeight="1" thickBot="1">
      <c r="A29" s="3" t="s">
        <v>75</v>
      </c>
      <c r="B29" s="80">
        <v>2013</v>
      </c>
      <c r="C29" s="80">
        <v>1</v>
      </c>
      <c r="D29" s="80"/>
      <c r="E29" s="81" t="s">
        <v>11</v>
      </c>
      <c r="F29" s="81" t="s">
        <v>10</v>
      </c>
      <c r="G29" s="81" t="s">
        <v>82</v>
      </c>
      <c r="H29" s="82">
        <v>41451</v>
      </c>
      <c r="I29" s="83">
        <v>1226.17</v>
      </c>
      <c r="J29" s="84">
        <v>0</v>
      </c>
      <c r="K29" s="83">
        <v>1226.17</v>
      </c>
      <c r="N29" s="3" t="s">
        <v>75</v>
      </c>
      <c r="O29" s="80">
        <v>6</v>
      </c>
      <c r="P29" s="84">
        <v>201.56</v>
      </c>
      <c r="Q29" s="81" t="s">
        <v>86</v>
      </c>
      <c r="R29" s="81" t="s">
        <v>10</v>
      </c>
      <c r="S29" s="81" t="s">
        <v>10</v>
      </c>
      <c r="T29" s="80" t="s">
        <v>92</v>
      </c>
      <c r="U29" s="80" t="s">
        <v>89</v>
      </c>
      <c r="AC29" s="11" t="str">
        <f t="shared" si="0"/>
        <v/>
      </c>
      <c r="AD29" s="11" t="str">
        <f t="shared" si="1"/>
        <v/>
      </c>
      <c r="AE29" s="11" t="str">
        <f t="shared" si="2"/>
        <v/>
      </c>
      <c r="AF29" s="11" t="str">
        <f t="shared" si="3"/>
        <v/>
      </c>
      <c r="AG29" s="11" t="str">
        <f t="shared" si="4"/>
        <v/>
      </c>
      <c r="AH29" s="11" t="str">
        <f t="shared" si="5"/>
        <v/>
      </c>
      <c r="AI29" s="11" t="str">
        <f t="shared" si="6"/>
        <v/>
      </c>
      <c r="AJ29" s="11" t="str">
        <f t="shared" si="7"/>
        <v/>
      </c>
      <c r="AK29" s="11" t="str">
        <f t="shared" si="8"/>
        <v/>
      </c>
      <c r="AN29" s="11" t="str">
        <f t="shared" si="13"/>
        <v/>
      </c>
      <c r="AO29" s="11" t="str">
        <f t="shared" si="14"/>
        <v/>
      </c>
      <c r="AP29" s="11" t="str">
        <f t="shared" si="15"/>
        <v/>
      </c>
      <c r="AT29" s="11" t="str">
        <f t="shared" si="16"/>
        <v/>
      </c>
      <c r="AU29" s="11" t="str">
        <f t="shared" si="17"/>
        <v/>
      </c>
      <c r="AV29" s="11" t="str">
        <f t="shared" si="18"/>
        <v/>
      </c>
      <c r="AW29" s="11" t="str">
        <f t="shared" si="19"/>
        <v/>
      </c>
      <c r="AX29" s="11" t="str">
        <f t="shared" si="21"/>
        <v/>
      </c>
      <c r="AY29" s="11" t="str">
        <f t="shared" si="10"/>
        <v/>
      </c>
      <c r="AZ29" s="11" t="str">
        <f t="shared" si="11"/>
        <v/>
      </c>
      <c r="BA29" s="11" t="str">
        <f t="shared" si="22"/>
        <v xml:space="preserve"> </v>
      </c>
      <c r="BB29" s="11" t="str">
        <f>IFERROR(IF(AW29="","",VLOOKUP(AW29,SUSS!R:S,2,FALSE)),AY29*SUSS!$M$2)</f>
        <v/>
      </c>
      <c r="BC29" s="11" t="str">
        <f t="shared" si="20"/>
        <v/>
      </c>
    </row>
    <row r="30" spans="1:55" ht="20.100000000000001" customHeight="1" thickBot="1">
      <c r="B30" s="86" t="s">
        <v>87</v>
      </c>
      <c r="C30"/>
      <c r="D30"/>
      <c r="E30"/>
      <c r="F30"/>
      <c r="G30"/>
      <c r="H30"/>
      <c r="I30"/>
      <c r="J30"/>
      <c r="K30"/>
      <c r="N30" s="3" t="s">
        <v>75</v>
      </c>
      <c r="O30" s="80">
        <v>7</v>
      </c>
      <c r="P30" s="84">
        <v>50.33</v>
      </c>
      <c r="Q30" s="81" t="s">
        <v>81</v>
      </c>
      <c r="R30" s="81" t="s">
        <v>10</v>
      </c>
      <c r="S30" s="81" t="s">
        <v>10</v>
      </c>
      <c r="T30" s="80" t="s">
        <v>88</v>
      </c>
      <c r="U30" s="80" t="s">
        <v>89</v>
      </c>
      <c r="AC30" s="11" t="str">
        <f t="shared" si="0"/>
        <v/>
      </c>
      <c r="AD30" s="11" t="str">
        <f t="shared" si="1"/>
        <v/>
      </c>
      <c r="AE30" s="11" t="str">
        <f t="shared" si="2"/>
        <v/>
      </c>
      <c r="AF30" s="11" t="str">
        <f t="shared" si="3"/>
        <v/>
      </c>
      <c r="AG30" s="11" t="str">
        <f t="shared" si="4"/>
        <v/>
      </c>
      <c r="AH30" s="11" t="str">
        <f t="shared" si="5"/>
        <v/>
      </c>
      <c r="AI30" s="11" t="str">
        <f t="shared" si="6"/>
        <v/>
      </c>
      <c r="AJ30" s="11" t="str">
        <f t="shared" si="7"/>
        <v/>
      </c>
      <c r="AK30" s="11" t="str">
        <f t="shared" si="8"/>
        <v/>
      </c>
      <c r="AN30" s="11" t="str">
        <f t="shared" si="13"/>
        <v/>
      </c>
      <c r="AO30" s="11" t="str">
        <f t="shared" si="14"/>
        <v/>
      </c>
      <c r="AP30" s="11" t="str">
        <f t="shared" si="15"/>
        <v/>
      </c>
      <c r="AT30" s="11" t="str">
        <f t="shared" si="16"/>
        <v/>
      </c>
      <c r="AU30" s="11" t="str">
        <f t="shared" si="17"/>
        <v/>
      </c>
      <c r="AV30" s="11" t="str">
        <f t="shared" si="18"/>
        <v/>
      </c>
      <c r="AW30" s="11" t="str">
        <f t="shared" si="19"/>
        <v/>
      </c>
      <c r="AX30" s="11" t="str">
        <f t="shared" si="21"/>
        <v/>
      </c>
      <c r="AY30" s="11" t="str">
        <f t="shared" si="10"/>
        <v/>
      </c>
      <c r="AZ30" s="11" t="str">
        <f t="shared" si="11"/>
        <v/>
      </c>
      <c r="BA30" s="11" t="str">
        <f t="shared" si="22"/>
        <v xml:space="preserve"> </v>
      </c>
      <c r="BB30" s="11" t="str">
        <f>IFERROR(IF(AW30="","",VLOOKUP(AW30,SUSS!R:S,2,FALSE)),AY30*SUSS!$M$2)</f>
        <v/>
      </c>
      <c r="BC30" s="11" t="str">
        <f t="shared" si="20"/>
        <v/>
      </c>
    </row>
    <row r="31" spans="1:55" ht="20.100000000000001" customHeight="1" thickBot="1">
      <c r="N31" s="3" t="s">
        <v>75</v>
      </c>
      <c r="O31" s="80">
        <v>7</v>
      </c>
      <c r="P31" s="84">
        <v>44.12</v>
      </c>
      <c r="Q31" s="81" t="s">
        <v>83</v>
      </c>
      <c r="R31" s="81" t="s">
        <v>10</v>
      </c>
      <c r="S31" s="81" t="s">
        <v>10</v>
      </c>
      <c r="T31" s="80" t="s">
        <v>90</v>
      </c>
      <c r="U31" s="80" t="s">
        <v>89</v>
      </c>
      <c r="AC31" s="11" t="str">
        <f t="shared" si="0"/>
        <v/>
      </c>
      <c r="AD31" s="11" t="str">
        <f t="shared" si="1"/>
        <v/>
      </c>
      <c r="AE31" s="11" t="str">
        <f t="shared" si="2"/>
        <v/>
      </c>
      <c r="AF31" s="11" t="str">
        <f t="shared" si="3"/>
        <v/>
      </c>
      <c r="AG31" s="11" t="str">
        <f t="shared" si="4"/>
        <v/>
      </c>
      <c r="AH31" s="11" t="str">
        <f t="shared" si="5"/>
        <v/>
      </c>
      <c r="AI31" s="11" t="str">
        <f t="shared" si="6"/>
        <v/>
      </c>
      <c r="AJ31" s="11" t="str">
        <f t="shared" si="7"/>
        <v/>
      </c>
      <c r="AK31" s="11" t="str">
        <f t="shared" si="8"/>
        <v/>
      </c>
      <c r="AN31" s="11" t="str">
        <f t="shared" si="13"/>
        <v/>
      </c>
      <c r="AO31" s="11" t="str">
        <f t="shared" si="14"/>
        <v/>
      </c>
      <c r="AP31" s="11" t="str">
        <f t="shared" si="15"/>
        <v/>
      </c>
      <c r="AT31" s="11" t="str">
        <f t="shared" si="16"/>
        <v/>
      </c>
      <c r="AU31" s="11" t="str">
        <f t="shared" si="17"/>
        <v/>
      </c>
      <c r="AV31" s="11" t="str">
        <f t="shared" si="18"/>
        <v/>
      </c>
      <c r="AW31" s="11" t="str">
        <f t="shared" si="19"/>
        <v/>
      </c>
      <c r="AX31" s="11" t="str">
        <f t="shared" si="21"/>
        <v/>
      </c>
      <c r="AY31" s="11" t="str">
        <f t="shared" si="10"/>
        <v/>
      </c>
      <c r="AZ31" s="11" t="str">
        <f t="shared" si="11"/>
        <v/>
      </c>
      <c r="BA31" s="11" t="str">
        <f t="shared" si="22"/>
        <v xml:space="preserve"> </v>
      </c>
      <c r="BB31" s="11" t="str">
        <f>IFERROR(IF(AW31="","",VLOOKUP(AW31,SUSS!R:S,2,FALSE)),AY31*SUSS!$M$2)</f>
        <v/>
      </c>
      <c r="BC31" s="11" t="str">
        <f t="shared" si="20"/>
        <v/>
      </c>
    </row>
    <row r="32" spans="1:55" ht="20.100000000000001" customHeight="1" thickBot="1">
      <c r="N32" s="3" t="s">
        <v>75</v>
      </c>
      <c r="O32" s="80">
        <v>7</v>
      </c>
      <c r="P32" s="84">
        <v>319.51</v>
      </c>
      <c r="Q32" s="81" t="s">
        <v>11</v>
      </c>
      <c r="R32" s="81" t="s">
        <v>10</v>
      </c>
      <c r="S32" s="81" t="s">
        <v>10</v>
      </c>
      <c r="T32" s="80" t="s">
        <v>91</v>
      </c>
      <c r="U32" s="80" t="s">
        <v>89</v>
      </c>
      <c r="AC32" s="11" t="str">
        <f t="shared" si="0"/>
        <v/>
      </c>
      <c r="AD32" s="11" t="str">
        <f t="shared" si="1"/>
        <v/>
      </c>
      <c r="AE32" s="11" t="str">
        <f t="shared" si="2"/>
        <v/>
      </c>
      <c r="AF32" s="11" t="str">
        <f t="shared" si="3"/>
        <v/>
      </c>
      <c r="AG32" s="11" t="str">
        <f t="shared" si="4"/>
        <v/>
      </c>
      <c r="AH32" s="11" t="str">
        <f t="shared" si="5"/>
        <v/>
      </c>
      <c r="AI32" s="11" t="str">
        <f t="shared" si="6"/>
        <v/>
      </c>
      <c r="AJ32" s="11" t="str">
        <f t="shared" si="7"/>
        <v/>
      </c>
      <c r="AK32" s="11" t="str">
        <f t="shared" si="8"/>
        <v/>
      </c>
      <c r="AN32" s="11" t="str">
        <f t="shared" si="13"/>
        <v/>
      </c>
      <c r="AO32" s="11" t="str">
        <f t="shared" si="14"/>
        <v/>
      </c>
      <c r="AP32" s="11" t="str">
        <f t="shared" si="15"/>
        <v/>
      </c>
      <c r="AT32" s="11" t="str">
        <f t="shared" si="16"/>
        <v>G392553</v>
      </c>
      <c r="AU32" s="11">
        <f t="shared" si="17"/>
        <v>7</v>
      </c>
      <c r="AV32" s="11">
        <f t="shared" si="18"/>
        <v>319.51</v>
      </c>
      <c r="AW32" s="11" t="str">
        <f t="shared" si="19"/>
        <v>2012/8</v>
      </c>
      <c r="AX32" s="11" t="str">
        <f t="shared" si="21"/>
        <v>2012/8 Contribuciones Seg. Social</v>
      </c>
      <c r="AY32" s="11">
        <f t="shared" si="10"/>
        <v>9741.44</v>
      </c>
      <c r="AZ32" s="11">
        <f t="shared" si="11"/>
        <v>3.2799052296169764E-2</v>
      </c>
      <c r="BA32" s="11" t="str">
        <f t="shared" si="22"/>
        <v>G392553 7</v>
      </c>
      <c r="BB32" s="11">
        <f>IFERROR(IF(AW32="","",VLOOKUP(AW32,SUSS!R:S,2,FALSE)),AY32*SUSS!$M$2)</f>
        <v>1168.9728</v>
      </c>
      <c r="BC32" s="11">
        <f t="shared" si="20"/>
        <v>38.341200000000001</v>
      </c>
    </row>
    <row r="33" spans="1:55" ht="20.100000000000001" customHeight="1" thickBot="1">
      <c r="A33" s="3" t="str">
        <f>+Descripción!B19</f>
        <v>M726936</v>
      </c>
      <c r="B33" s="74" t="s">
        <v>80</v>
      </c>
      <c r="C33"/>
      <c r="D33"/>
      <c r="E33"/>
      <c r="F33"/>
      <c r="G33"/>
      <c r="H33"/>
      <c r="I33"/>
      <c r="J33"/>
      <c r="K33"/>
      <c r="N33" s="3" t="s">
        <v>75</v>
      </c>
      <c r="O33" s="80">
        <v>7</v>
      </c>
      <c r="P33" s="84">
        <v>204.28</v>
      </c>
      <c r="Q33" s="81" t="s">
        <v>86</v>
      </c>
      <c r="R33" s="81" t="s">
        <v>10</v>
      </c>
      <c r="S33" s="81" t="s">
        <v>10</v>
      </c>
      <c r="T33" s="80" t="s">
        <v>92</v>
      </c>
      <c r="U33" s="80" t="s">
        <v>89</v>
      </c>
      <c r="AC33" s="11" t="str">
        <f t="shared" si="0"/>
        <v/>
      </c>
      <c r="AD33" s="11" t="str">
        <f t="shared" si="1"/>
        <v/>
      </c>
      <c r="AE33" s="11" t="str">
        <f t="shared" si="2"/>
        <v/>
      </c>
      <c r="AF33" s="11" t="str">
        <f t="shared" si="3"/>
        <v/>
      </c>
      <c r="AG33" s="11" t="str">
        <f t="shared" si="4"/>
        <v/>
      </c>
      <c r="AH33" s="11" t="str">
        <f t="shared" si="5"/>
        <v/>
      </c>
      <c r="AI33" s="11" t="str">
        <f t="shared" si="6"/>
        <v/>
      </c>
      <c r="AJ33" s="11" t="str">
        <f t="shared" si="7"/>
        <v/>
      </c>
      <c r="AK33" s="11" t="str">
        <f t="shared" si="8"/>
        <v/>
      </c>
      <c r="AN33" s="11" t="str">
        <f t="shared" si="13"/>
        <v/>
      </c>
      <c r="AO33" s="11" t="str">
        <f t="shared" si="14"/>
        <v/>
      </c>
      <c r="AP33" s="11" t="str">
        <f t="shared" si="15"/>
        <v/>
      </c>
      <c r="AT33" s="11" t="str">
        <f t="shared" si="16"/>
        <v/>
      </c>
      <c r="AU33" s="11" t="str">
        <f t="shared" si="17"/>
        <v/>
      </c>
      <c r="AV33" s="11" t="str">
        <f t="shared" si="18"/>
        <v/>
      </c>
      <c r="AW33" s="11" t="str">
        <f t="shared" si="19"/>
        <v/>
      </c>
      <c r="AX33" s="11" t="str">
        <f t="shared" si="21"/>
        <v/>
      </c>
      <c r="AY33" s="11" t="str">
        <f t="shared" si="10"/>
        <v/>
      </c>
      <c r="AZ33" s="11" t="str">
        <f t="shared" si="11"/>
        <v/>
      </c>
      <c r="BA33" s="11" t="str">
        <f t="shared" si="22"/>
        <v xml:space="preserve"> </v>
      </c>
      <c r="BB33" s="11" t="str">
        <f>IFERROR(IF(AW33="","",VLOOKUP(AW33,SUSS!R:S,2,FALSE)),AY33*SUSS!$M$2)</f>
        <v/>
      </c>
      <c r="BC33" s="11" t="str">
        <f t="shared" si="20"/>
        <v/>
      </c>
    </row>
    <row r="34" spans="1:55" ht="20.100000000000001" customHeight="1" thickBot="1">
      <c r="A34" s="3" t="s">
        <v>98</v>
      </c>
      <c r="B34" s="85" t="s">
        <v>0</v>
      </c>
      <c r="C34" s="85" t="s">
        <v>1</v>
      </c>
      <c r="D34" s="85" t="s">
        <v>2</v>
      </c>
      <c r="E34" s="85" t="s">
        <v>3</v>
      </c>
      <c r="F34" s="85" t="s">
        <v>4</v>
      </c>
      <c r="G34" s="85" t="s">
        <v>5</v>
      </c>
      <c r="H34" s="85" t="s">
        <v>6</v>
      </c>
      <c r="I34" s="85" t="s">
        <v>7</v>
      </c>
      <c r="J34" s="85" t="s">
        <v>8</v>
      </c>
      <c r="K34" s="85" t="s">
        <v>9</v>
      </c>
      <c r="N34" s="3" t="s">
        <v>75</v>
      </c>
      <c r="O34" s="80">
        <v>8</v>
      </c>
      <c r="P34" s="84">
        <v>51.01</v>
      </c>
      <c r="Q34" s="81" t="s">
        <v>81</v>
      </c>
      <c r="R34" s="81" t="s">
        <v>10</v>
      </c>
      <c r="S34" s="81" t="s">
        <v>10</v>
      </c>
      <c r="T34" s="80" t="s">
        <v>88</v>
      </c>
      <c r="U34" s="80" t="s">
        <v>89</v>
      </c>
      <c r="AC34" s="11" t="str">
        <f t="shared" si="0"/>
        <v/>
      </c>
      <c r="AD34" s="11" t="str">
        <f t="shared" si="1"/>
        <v/>
      </c>
      <c r="AE34" s="11" t="str">
        <f t="shared" si="2"/>
        <v/>
      </c>
      <c r="AF34" s="11" t="str">
        <f t="shared" si="3"/>
        <v/>
      </c>
      <c r="AG34" s="11" t="str">
        <f t="shared" si="4"/>
        <v/>
      </c>
      <c r="AH34" s="11" t="str">
        <f t="shared" si="5"/>
        <v/>
      </c>
      <c r="AI34" s="11" t="str">
        <f t="shared" si="6"/>
        <v/>
      </c>
      <c r="AJ34" s="11" t="str">
        <f t="shared" si="7"/>
        <v/>
      </c>
      <c r="AK34" s="11" t="str">
        <f t="shared" si="8"/>
        <v/>
      </c>
      <c r="AN34" s="11" t="str">
        <f t="shared" si="13"/>
        <v/>
      </c>
      <c r="AO34" s="11" t="str">
        <f t="shared" si="14"/>
        <v/>
      </c>
      <c r="AP34" s="11" t="str">
        <f t="shared" si="15"/>
        <v/>
      </c>
      <c r="AT34" s="11" t="str">
        <f t="shared" si="16"/>
        <v/>
      </c>
      <c r="AU34" s="11" t="str">
        <f t="shared" si="17"/>
        <v/>
      </c>
      <c r="AV34" s="11" t="str">
        <f t="shared" si="18"/>
        <v/>
      </c>
      <c r="AW34" s="11" t="str">
        <f t="shared" si="19"/>
        <v/>
      </c>
      <c r="AX34" s="11" t="str">
        <f t="shared" si="21"/>
        <v/>
      </c>
      <c r="AY34" s="11" t="str">
        <f t="shared" si="10"/>
        <v/>
      </c>
      <c r="AZ34" s="11" t="str">
        <f t="shared" si="11"/>
        <v/>
      </c>
      <c r="BA34" s="11" t="str">
        <f t="shared" si="22"/>
        <v xml:space="preserve"> </v>
      </c>
      <c r="BB34" s="11" t="str">
        <f>IFERROR(IF(AW34="","",VLOOKUP(AW34,SUSS!R:S,2,FALSE)),AY34*SUSS!$M$2)</f>
        <v/>
      </c>
      <c r="BC34" s="11" t="str">
        <f t="shared" si="20"/>
        <v/>
      </c>
    </row>
    <row r="35" spans="1:55" ht="20.100000000000001" customHeight="1" thickBot="1">
      <c r="A35" s="3" t="s">
        <v>98</v>
      </c>
      <c r="B35" s="75">
        <v>2014</v>
      </c>
      <c r="C35" s="75">
        <v>11</v>
      </c>
      <c r="D35" s="75"/>
      <c r="E35" s="76" t="s">
        <v>83</v>
      </c>
      <c r="F35" s="76" t="s">
        <v>10</v>
      </c>
      <c r="G35" s="76" t="s">
        <v>10</v>
      </c>
      <c r="H35" s="77">
        <v>41995</v>
      </c>
      <c r="I35" s="78">
        <v>5552.09</v>
      </c>
      <c r="J35" s="78">
        <v>5552.09</v>
      </c>
      <c r="K35" s="79">
        <v>0</v>
      </c>
      <c r="N35" s="3" t="s">
        <v>75</v>
      </c>
      <c r="O35" s="80">
        <v>8</v>
      </c>
      <c r="P35" s="84">
        <v>44.71</v>
      </c>
      <c r="Q35" s="81" t="s">
        <v>83</v>
      </c>
      <c r="R35" s="81" t="s">
        <v>10</v>
      </c>
      <c r="S35" s="81" t="s">
        <v>10</v>
      </c>
      <c r="T35" s="80" t="s">
        <v>90</v>
      </c>
      <c r="U35" s="80" t="s">
        <v>89</v>
      </c>
      <c r="AC35" s="11" t="str">
        <f t="shared" si="0"/>
        <v/>
      </c>
      <c r="AD35" s="11" t="str">
        <f t="shared" si="1"/>
        <v/>
      </c>
      <c r="AE35" s="11" t="str">
        <f t="shared" si="2"/>
        <v/>
      </c>
      <c r="AF35" s="11" t="str">
        <f t="shared" si="3"/>
        <v/>
      </c>
      <c r="AG35" s="11" t="str">
        <f t="shared" si="4"/>
        <v/>
      </c>
      <c r="AH35" s="11" t="str">
        <f t="shared" si="5"/>
        <v/>
      </c>
      <c r="AI35" s="11" t="str">
        <f t="shared" si="6"/>
        <v/>
      </c>
      <c r="AJ35" s="11" t="str">
        <f t="shared" si="7"/>
        <v/>
      </c>
      <c r="AK35" s="11" t="str">
        <f t="shared" si="8"/>
        <v/>
      </c>
      <c r="AN35" s="11" t="str">
        <f t="shared" si="13"/>
        <v/>
      </c>
      <c r="AO35" s="11" t="str">
        <f t="shared" si="14"/>
        <v/>
      </c>
      <c r="AP35" s="11" t="str">
        <f t="shared" si="15"/>
        <v/>
      </c>
      <c r="AT35" s="11" t="str">
        <f t="shared" si="16"/>
        <v/>
      </c>
      <c r="AU35" s="11" t="str">
        <f t="shared" si="17"/>
        <v/>
      </c>
      <c r="AV35" s="11" t="str">
        <f t="shared" si="18"/>
        <v/>
      </c>
      <c r="AW35" s="11" t="str">
        <f t="shared" si="19"/>
        <v/>
      </c>
      <c r="AX35" s="11" t="str">
        <f t="shared" si="21"/>
        <v/>
      </c>
      <c r="AY35" s="11" t="str">
        <f t="shared" si="10"/>
        <v/>
      </c>
      <c r="AZ35" s="11" t="str">
        <f t="shared" si="11"/>
        <v/>
      </c>
      <c r="BA35" s="11" t="str">
        <f t="shared" si="22"/>
        <v xml:space="preserve"> </v>
      </c>
      <c r="BB35" s="11" t="str">
        <f>IFERROR(IF(AW35="","",VLOOKUP(AW35,SUSS!R:S,2,FALSE)),AY35*SUSS!$M$2)</f>
        <v/>
      </c>
      <c r="BC35" s="11" t="str">
        <f t="shared" si="20"/>
        <v/>
      </c>
    </row>
    <row r="36" spans="1:55" ht="20.100000000000001" customHeight="1" thickBot="1">
      <c r="A36" s="3" t="s">
        <v>98</v>
      </c>
      <c r="B36" s="80">
        <v>2014</v>
      </c>
      <c r="C36" s="80">
        <v>11</v>
      </c>
      <c r="D36" s="80"/>
      <c r="E36" s="81" t="s">
        <v>83</v>
      </c>
      <c r="F36" s="81" t="s">
        <v>10</v>
      </c>
      <c r="G36" s="81" t="s">
        <v>82</v>
      </c>
      <c r="H36" s="82">
        <v>43425</v>
      </c>
      <c r="I36" s="83">
        <v>7828.45</v>
      </c>
      <c r="J36" s="83">
        <v>7828.45</v>
      </c>
      <c r="K36" s="84">
        <v>0</v>
      </c>
      <c r="N36" s="3" t="s">
        <v>75</v>
      </c>
      <c r="O36" s="80">
        <v>8</v>
      </c>
      <c r="P36" s="84">
        <v>323.83</v>
      </c>
      <c r="Q36" s="81" t="s">
        <v>11</v>
      </c>
      <c r="R36" s="81" t="s">
        <v>10</v>
      </c>
      <c r="S36" s="81" t="s">
        <v>10</v>
      </c>
      <c r="T36" s="80" t="s">
        <v>91</v>
      </c>
      <c r="U36" s="80" t="s">
        <v>89</v>
      </c>
      <c r="AC36" s="11" t="str">
        <f t="shared" ref="AC36:AC67" si="26">IF($E36=$AD$1,IF($G36=$AE$1,A36,""),"")</f>
        <v/>
      </c>
      <c r="AD36" s="11" t="str">
        <f t="shared" ref="AD36:AD67" si="27">IF($E36=$AD$1,IF($G36=$AE$1,E36,""),"")</f>
        <v/>
      </c>
      <c r="AE36" s="11" t="str">
        <f t="shared" ref="AE36:AE67" si="28">IF($E36=$AD$1,IF($G36=$AE$1,F36,""),"")</f>
        <v/>
      </c>
      <c r="AF36" s="11" t="str">
        <f t="shared" ref="AF36:AF67" si="29">IF($E36=$AD$1,IF($G36=$AE$1,G36,""),"")</f>
        <v/>
      </c>
      <c r="AG36" s="11" t="str">
        <f t="shared" ref="AG36:AG67" si="30">IF($E36=$AD$1,IF($G36=$AE$1,I36,""),"")</f>
        <v/>
      </c>
      <c r="AH36" s="11" t="str">
        <f t="shared" ref="AH36:AH67" si="31">IF($E36=$AD$1,IF($G36=$AE$1,J36,""),"")</f>
        <v/>
      </c>
      <c r="AI36" s="11" t="str">
        <f t="shared" ref="AI36:AI67" si="32">IF($E36=$AD$1,IF($G36=$AE$1,K36,""),"")</f>
        <v/>
      </c>
      <c r="AJ36" s="11" t="str">
        <f t="shared" ref="AJ36:AJ67" si="33">IF($E36=$AD$1,IF($G36=$AE$1,B36,""),"")</f>
        <v/>
      </c>
      <c r="AK36" s="11" t="str">
        <f t="shared" ref="AK36:AK67" si="34">IF($E36=$AD$1,IF($G36=$AE$1,C36,""),"")</f>
        <v/>
      </c>
      <c r="AN36" s="11" t="str">
        <f t="shared" si="13"/>
        <v/>
      </c>
      <c r="AO36" s="11" t="str">
        <f t="shared" si="14"/>
        <v/>
      </c>
      <c r="AP36" s="11" t="str">
        <f t="shared" si="15"/>
        <v/>
      </c>
      <c r="AT36" s="11" t="str">
        <f t="shared" si="16"/>
        <v>G392553</v>
      </c>
      <c r="AU36" s="11">
        <f t="shared" si="17"/>
        <v>8</v>
      </c>
      <c r="AV36" s="11">
        <f t="shared" si="18"/>
        <v>323.83</v>
      </c>
      <c r="AW36" s="11" t="str">
        <f t="shared" si="19"/>
        <v>2012/8</v>
      </c>
      <c r="AX36" s="11" t="str">
        <f t="shared" si="21"/>
        <v>2012/8 Contribuciones Seg. Social</v>
      </c>
      <c r="AY36" s="11">
        <f t="shared" si="10"/>
        <v>9741.44</v>
      </c>
      <c r="AZ36" s="11">
        <f t="shared" si="11"/>
        <v>3.3242518559884367E-2</v>
      </c>
      <c r="BA36" s="11" t="str">
        <f t="shared" si="22"/>
        <v>G392553 8</v>
      </c>
      <c r="BB36" s="11">
        <f>IFERROR(IF(AW36="","",VLOOKUP(AW36,SUSS!R:S,2,FALSE)),AY36*SUSS!$M$2)</f>
        <v>1168.9728</v>
      </c>
      <c r="BC36" s="11">
        <f t="shared" si="20"/>
        <v>38.859599999999993</v>
      </c>
    </row>
    <row r="37" spans="1:55" ht="20.100000000000001" customHeight="1" thickBot="1">
      <c r="A37" s="3" t="s">
        <v>98</v>
      </c>
      <c r="B37" s="80">
        <v>2015</v>
      </c>
      <c r="C37" s="80">
        <v>2</v>
      </c>
      <c r="D37" s="80"/>
      <c r="E37" s="81" t="s">
        <v>83</v>
      </c>
      <c r="F37" s="81" t="s">
        <v>10</v>
      </c>
      <c r="G37" s="81" t="s">
        <v>10</v>
      </c>
      <c r="H37" s="82">
        <v>42088</v>
      </c>
      <c r="I37" s="83">
        <v>531010.53</v>
      </c>
      <c r="J37" s="83">
        <v>531010.53</v>
      </c>
      <c r="K37" s="84">
        <v>0</v>
      </c>
      <c r="N37" s="3" t="s">
        <v>75</v>
      </c>
      <c r="O37" s="80">
        <v>8</v>
      </c>
      <c r="P37" s="84">
        <v>207.04</v>
      </c>
      <c r="Q37" s="81" t="s">
        <v>86</v>
      </c>
      <c r="R37" s="81" t="s">
        <v>10</v>
      </c>
      <c r="S37" s="81" t="s">
        <v>10</v>
      </c>
      <c r="T37" s="80" t="s">
        <v>92</v>
      </c>
      <c r="U37" s="80" t="s">
        <v>89</v>
      </c>
      <c r="AC37" s="11" t="str">
        <f t="shared" si="26"/>
        <v/>
      </c>
      <c r="AD37" s="11" t="str">
        <f t="shared" si="27"/>
        <v/>
      </c>
      <c r="AE37" s="11" t="str">
        <f t="shared" si="28"/>
        <v/>
      </c>
      <c r="AF37" s="11" t="str">
        <f t="shared" si="29"/>
        <v/>
      </c>
      <c r="AG37" s="11" t="str">
        <f t="shared" si="30"/>
        <v/>
      </c>
      <c r="AH37" s="11" t="str">
        <f t="shared" si="31"/>
        <v/>
      </c>
      <c r="AI37" s="11" t="str">
        <f t="shared" si="32"/>
        <v/>
      </c>
      <c r="AJ37" s="11" t="str">
        <f t="shared" si="33"/>
        <v/>
      </c>
      <c r="AK37" s="11" t="str">
        <f t="shared" si="34"/>
        <v/>
      </c>
      <c r="AN37" s="11" t="str">
        <f t="shared" si="13"/>
        <v/>
      </c>
      <c r="AO37" s="11" t="str">
        <f t="shared" si="14"/>
        <v/>
      </c>
      <c r="AP37" s="11" t="str">
        <f t="shared" si="15"/>
        <v/>
      </c>
      <c r="AT37" s="11" t="str">
        <f t="shared" si="16"/>
        <v/>
      </c>
      <c r="AU37" s="11" t="str">
        <f t="shared" si="17"/>
        <v/>
      </c>
      <c r="AV37" s="11" t="str">
        <f t="shared" si="18"/>
        <v/>
      </c>
      <c r="AW37" s="11" t="str">
        <f t="shared" si="19"/>
        <v/>
      </c>
      <c r="AX37" s="11" t="str">
        <f t="shared" si="21"/>
        <v/>
      </c>
      <c r="AY37" s="11" t="str">
        <f t="shared" si="10"/>
        <v/>
      </c>
      <c r="AZ37" s="11" t="str">
        <f t="shared" si="11"/>
        <v/>
      </c>
      <c r="BA37" s="11" t="str">
        <f t="shared" si="22"/>
        <v xml:space="preserve"> </v>
      </c>
      <c r="BB37" s="11" t="str">
        <f>IFERROR(IF(AW37="","",VLOOKUP(AW37,SUSS!R:S,2,FALSE)),AY37*SUSS!$M$2)</f>
        <v/>
      </c>
      <c r="BC37" s="11" t="str">
        <f t="shared" si="20"/>
        <v/>
      </c>
    </row>
    <row r="38" spans="1:55" ht="20.100000000000001" customHeight="1" thickBot="1">
      <c r="A38" s="3" t="s">
        <v>98</v>
      </c>
      <c r="B38" s="80">
        <v>2015</v>
      </c>
      <c r="C38" s="80">
        <v>2</v>
      </c>
      <c r="D38" s="80"/>
      <c r="E38" s="81" t="s">
        <v>83</v>
      </c>
      <c r="F38" s="81" t="s">
        <v>10</v>
      </c>
      <c r="G38" s="81" t="s">
        <v>82</v>
      </c>
      <c r="H38" s="82">
        <v>43425</v>
      </c>
      <c r="I38" s="83">
        <v>699340.87</v>
      </c>
      <c r="J38" s="83">
        <v>699340.87</v>
      </c>
      <c r="K38" s="84">
        <v>0</v>
      </c>
      <c r="N38" s="3" t="s">
        <v>75</v>
      </c>
      <c r="O38" s="80">
        <v>9</v>
      </c>
      <c r="P38" s="84">
        <v>51.7</v>
      </c>
      <c r="Q38" s="81" t="s">
        <v>81</v>
      </c>
      <c r="R38" s="81" t="s">
        <v>10</v>
      </c>
      <c r="S38" s="81" t="s">
        <v>10</v>
      </c>
      <c r="T38" s="80" t="s">
        <v>88</v>
      </c>
      <c r="U38" s="80" t="s">
        <v>89</v>
      </c>
      <c r="AC38" s="11" t="str">
        <f t="shared" si="26"/>
        <v/>
      </c>
      <c r="AD38" s="11" t="str">
        <f t="shared" si="27"/>
        <v/>
      </c>
      <c r="AE38" s="11" t="str">
        <f t="shared" si="28"/>
        <v/>
      </c>
      <c r="AF38" s="11" t="str">
        <f t="shared" si="29"/>
        <v/>
      </c>
      <c r="AG38" s="11" t="str">
        <f t="shared" si="30"/>
        <v/>
      </c>
      <c r="AH38" s="11" t="str">
        <f t="shared" si="31"/>
        <v/>
      </c>
      <c r="AI38" s="11" t="str">
        <f t="shared" si="32"/>
        <v/>
      </c>
      <c r="AJ38" s="11" t="str">
        <f t="shared" si="33"/>
        <v/>
      </c>
      <c r="AK38" s="11" t="str">
        <f t="shared" si="34"/>
        <v/>
      </c>
      <c r="AN38" s="11" t="str">
        <f t="shared" si="13"/>
        <v/>
      </c>
      <c r="AO38" s="11" t="str">
        <f t="shared" si="14"/>
        <v/>
      </c>
      <c r="AP38" s="11" t="str">
        <f t="shared" si="15"/>
        <v/>
      </c>
      <c r="AT38" s="11" t="str">
        <f t="shared" si="16"/>
        <v/>
      </c>
      <c r="AU38" s="11" t="str">
        <f t="shared" si="17"/>
        <v/>
      </c>
      <c r="AV38" s="11" t="str">
        <f t="shared" si="18"/>
        <v/>
      </c>
      <c r="AW38" s="11" t="str">
        <f t="shared" si="19"/>
        <v/>
      </c>
      <c r="AX38" s="11" t="str">
        <f t="shared" si="21"/>
        <v/>
      </c>
      <c r="AY38" s="11" t="str">
        <f t="shared" si="10"/>
        <v/>
      </c>
      <c r="AZ38" s="11" t="str">
        <f t="shared" si="11"/>
        <v/>
      </c>
      <c r="BA38" s="11" t="str">
        <f t="shared" si="22"/>
        <v xml:space="preserve"> </v>
      </c>
      <c r="BB38" s="11" t="str">
        <f>IFERROR(IF(AW38="","",VLOOKUP(AW38,SUSS!R:S,2,FALSE)),AY38*SUSS!$M$2)</f>
        <v/>
      </c>
      <c r="BC38" s="11" t="str">
        <f t="shared" si="20"/>
        <v/>
      </c>
    </row>
    <row r="39" spans="1:55" ht="20.100000000000001" customHeight="1" thickBot="1">
      <c r="A39" s="3" t="s">
        <v>98</v>
      </c>
      <c r="B39" s="80">
        <v>2015</v>
      </c>
      <c r="C39" s="80">
        <v>3</v>
      </c>
      <c r="D39" s="80"/>
      <c r="E39" s="81" t="s">
        <v>83</v>
      </c>
      <c r="F39" s="81" t="s">
        <v>10</v>
      </c>
      <c r="G39" s="81" t="s">
        <v>10</v>
      </c>
      <c r="H39" s="82">
        <v>42117</v>
      </c>
      <c r="I39" s="83">
        <v>25528.94</v>
      </c>
      <c r="J39" s="84">
        <v>0</v>
      </c>
      <c r="K39" s="83">
        <v>25528.94</v>
      </c>
      <c r="N39" s="3" t="s">
        <v>75</v>
      </c>
      <c r="O39" s="80">
        <v>9</v>
      </c>
      <c r="P39" s="84">
        <v>45.32</v>
      </c>
      <c r="Q39" s="81" t="s">
        <v>83</v>
      </c>
      <c r="R39" s="81" t="s">
        <v>10</v>
      </c>
      <c r="S39" s="81" t="s">
        <v>10</v>
      </c>
      <c r="T39" s="80" t="s">
        <v>90</v>
      </c>
      <c r="U39" s="80" t="s">
        <v>89</v>
      </c>
      <c r="AC39" s="11" t="str">
        <f t="shared" si="26"/>
        <v/>
      </c>
      <c r="AD39" s="11" t="str">
        <f t="shared" si="27"/>
        <v/>
      </c>
      <c r="AE39" s="11" t="str">
        <f t="shared" si="28"/>
        <v/>
      </c>
      <c r="AF39" s="11" t="str">
        <f t="shared" si="29"/>
        <v/>
      </c>
      <c r="AG39" s="11" t="str">
        <f t="shared" si="30"/>
        <v/>
      </c>
      <c r="AH39" s="11" t="str">
        <f t="shared" si="31"/>
        <v/>
      </c>
      <c r="AI39" s="11" t="str">
        <f t="shared" si="32"/>
        <v/>
      </c>
      <c r="AJ39" s="11" t="str">
        <f t="shared" si="33"/>
        <v/>
      </c>
      <c r="AK39" s="11" t="str">
        <f t="shared" si="34"/>
        <v/>
      </c>
      <c r="AN39" s="11" t="str">
        <f t="shared" si="13"/>
        <v/>
      </c>
      <c r="AO39" s="11" t="str">
        <f t="shared" si="14"/>
        <v/>
      </c>
      <c r="AP39" s="11" t="str">
        <f t="shared" si="15"/>
        <v/>
      </c>
      <c r="AT39" s="11" t="str">
        <f t="shared" si="16"/>
        <v/>
      </c>
      <c r="AU39" s="11" t="str">
        <f t="shared" si="17"/>
        <v/>
      </c>
      <c r="AV39" s="11" t="str">
        <f t="shared" si="18"/>
        <v/>
      </c>
      <c r="AW39" s="11" t="str">
        <f t="shared" si="19"/>
        <v/>
      </c>
      <c r="AX39" s="11" t="str">
        <f t="shared" si="21"/>
        <v/>
      </c>
      <c r="AY39" s="11" t="str">
        <f t="shared" si="10"/>
        <v/>
      </c>
      <c r="AZ39" s="11" t="str">
        <f t="shared" si="11"/>
        <v/>
      </c>
      <c r="BA39" s="11" t="str">
        <f t="shared" si="22"/>
        <v xml:space="preserve"> </v>
      </c>
      <c r="BB39" s="11" t="str">
        <f>IFERROR(IF(AW39="","",VLOOKUP(AW39,SUSS!R:S,2,FALSE)),AY39*SUSS!$M$2)</f>
        <v/>
      </c>
      <c r="BC39" s="11" t="str">
        <f t="shared" si="20"/>
        <v/>
      </c>
    </row>
    <row r="40" spans="1:55" ht="20.100000000000001" customHeight="1" thickBot="1">
      <c r="A40" s="3" t="s">
        <v>98</v>
      </c>
      <c r="B40" s="80">
        <v>2015</v>
      </c>
      <c r="C40" s="80">
        <v>3</v>
      </c>
      <c r="D40" s="80"/>
      <c r="E40" s="81" t="s">
        <v>83</v>
      </c>
      <c r="F40" s="81" t="s">
        <v>10</v>
      </c>
      <c r="G40" s="81" t="s">
        <v>82</v>
      </c>
      <c r="H40" s="82">
        <v>43425</v>
      </c>
      <c r="I40" s="83">
        <v>32906.800000000003</v>
      </c>
      <c r="J40" s="83">
        <v>20142.330000000002</v>
      </c>
      <c r="K40" s="83">
        <v>12764.47</v>
      </c>
      <c r="N40" s="3" t="s">
        <v>75</v>
      </c>
      <c r="O40" s="80">
        <v>9</v>
      </c>
      <c r="P40" s="84">
        <v>328.2</v>
      </c>
      <c r="Q40" s="81" t="s">
        <v>11</v>
      </c>
      <c r="R40" s="81" t="s">
        <v>10</v>
      </c>
      <c r="S40" s="81" t="s">
        <v>10</v>
      </c>
      <c r="T40" s="80" t="s">
        <v>91</v>
      </c>
      <c r="U40" s="80" t="s">
        <v>89</v>
      </c>
      <c r="AC40" s="11" t="str">
        <f t="shared" si="26"/>
        <v/>
      </c>
      <c r="AD40" s="11" t="str">
        <f t="shared" si="27"/>
        <v/>
      </c>
      <c r="AE40" s="11" t="str">
        <f t="shared" si="28"/>
        <v/>
      </c>
      <c r="AF40" s="11" t="str">
        <f t="shared" si="29"/>
        <v/>
      </c>
      <c r="AG40" s="11" t="str">
        <f t="shared" si="30"/>
        <v/>
      </c>
      <c r="AH40" s="11" t="str">
        <f t="shared" si="31"/>
        <v/>
      </c>
      <c r="AI40" s="11" t="str">
        <f t="shared" si="32"/>
        <v/>
      </c>
      <c r="AJ40" s="11" t="str">
        <f t="shared" si="33"/>
        <v/>
      </c>
      <c r="AK40" s="11" t="str">
        <f t="shared" si="34"/>
        <v/>
      </c>
      <c r="AN40" s="11" t="str">
        <f t="shared" si="13"/>
        <v/>
      </c>
      <c r="AO40" s="11" t="str">
        <f t="shared" si="14"/>
        <v/>
      </c>
      <c r="AP40" s="11" t="str">
        <f t="shared" si="15"/>
        <v/>
      </c>
      <c r="AT40" s="11" t="str">
        <f t="shared" si="16"/>
        <v>G392553</v>
      </c>
      <c r="AU40" s="11">
        <f t="shared" si="17"/>
        <v>9</v>
      </c>
      <c r="AV40" s="11">
        <f t="shared" si="18"/>
        <v>328.2</v>
      </c>
      <c r="AW40" s="11" t="str">
        <f t="shared" si="19"/>
        <v>2012/8</v>
      </c>
      <c r="AX40" s="11" t="str">
        <f t="shared" si="21"/>
        <v>2012/8 Contribuciones Seg. Social</v>
      </c>
      <c r="AY40" s="11">
        <f t="shared" si="10"/>
        <v>9741.44</v>
      </c>
      <c r="AZ40" s="11">
        <f t="shared" si="11"/>
        <v>3.3691117534984556E-2</v>
      </c>
      <c r="BA40" s="11" t="str">
        <f t="shared" si="22"/>
        <v>G392553 9</v>
      </c>
      <c r="BB40" s="11">
        <f>IFERROR(IF(AW40="","",VLOOKUP(AW40,SUSS!R:S,2,FALSE)),AY40*SUSS!$M$2)</f>
        <v>1168.9728</v>
      </c>
      <c r="BC40" s="11">
        <f t="shared" si="20"/>
        <v>39.383999999999993</v>
      </c>
    </row>
    <row r="41" spans="1:55" ht="20.100000000000001" customHeight="1" thickBot="1">
      <c r="A41" s="3" t="s">
        <v>98</v>
      </c>
      <c r="B41" s="80">
        <v>2015</v>
      </c>
      <c r="C41" s="80">
        <v>5</v>
      </c>
      <c r="D41" s="80"/>
      <c r="E41" s="81" t="s">
        <v>83</v>
      </c>
      <c r="F41" s="81" t="s">
        <v>10</v>
      </c>
      <c r="G41" s="81" t="s">
        <v>10</v>
      </c>
      <c r="H41" s="82">
        <v>42178</v>
      </c>
      <c r="I41" s="83">
        <v>115609.67</v>
      </c>
      <c r="J41" s="84">
        <v>0</v>
      </c>
      <c r="K41" s="83">
        <v>115609.67</v>
      </c>
      <c r="N41" s="3" t="s">
        <v>75</v>
      </c>
      <c r="O41" s="80">
        <v>9</v>
      </c>
      <c r="P41" s="84">
        <v>209.83</v>
      </c>
      <c r="Q41" s="81" t="s">
        <v>86</v>
      </c>
      <c r="R41" s="81" t="s">
        <v>10</v>
      </c>
      <c r="S41" s="81" t="s">
        <v>10</v>
      </c>
      <c r="T41" s="80" t="s">
        <v>92</v>
      </c>
      <c r="U41" s="80" t="s">
        <v>89</v>
      </c>
      <c r="AC41" s="11" t="str">
        <f t="shared" si="26"/>
        <v/>
      </c>
      <c r="AD41" s="11" t="str">
        <f t="shared" si="27"/>
        <v/>
      </c>
      <c r="AE41" s="11" t="str">
        <f t="shared" si="28"/>
        <v/>
      </c>
      <c r="AF41" s="11" t="str">
        <f t="shared" si="29"/>
        <v/>
      </c>
      <c r="AG41" s="11" t="str">
        <f t="shared" si="30"/>
        <v/>
      </c>
      <c r="AH41" s="11" t="str">
        <f t="shared" si="31"/>
        <v/>
      </c>
      <c r="AI41" s="11" t="str">
        <f t="shared" si="32"/>
        <v/>
      </c>
      <c r="AJ41" s="11" t="str">
        <f t="shared" si="33"/>
        <v/>
      </c>
      <c r="AK41" s="11" t="str">
        <f t="shared" si="34"/>
        <v/>
      </c>
      <c r="AN41" s="11" t="str">
        <f t="shared" si="13"/>
        <v/>
      </c>
      <c r="AO41" s="11" t="str">
        <f t="shared" si="14"/>
        <v/>
      </c>
      <c r="AP41" s="11" t="str">
        <f t="shared" si="15"/>
        <v/>
      </c>
      <c r="AT41" s="11" t="str">
        <f t="shared" si="16"/>
        <v/>
      </c>
      <c r="AU41" s="11" t="str">
        <f t="shared" si="17"/>
        <v/>
      </c>
      <c r="AV41" s="11" t="str">
        <f t="shared" si="18"/>
        <v/>
      </c>
      <c r="AW41" s="11" t="str">
        <f t="shared" si="19"/>
        <v/>
      </c>
      <c r="AX41" s="11" t="str">
        <f t="shared" si="21"/>
        <v/>
      </c>
      <c r="AY41" s="11" t="str">
        <f t="shared" si="10"/>
        <v/>
      </c>
      <c r="AZ41" s="11" t="str">
        <f t="shared" si="11"/>
        <v/>
      </c>
      <c r="BA41" s="11" t="str">
        <f t="shared" si="22"/>
        <v xml:space="preserve"> </v>
      </c>
      <c r="BB41" s="11" t="str">
        <f>IFERROR(IF(AW41="","",VLOOKUP(AW41,SUSS!R:S,2,FALSE)),AY41*SUSS!$M$2)</f>
        <v/>
      </c>
      <c r="BC41" s="11" t="str">
        <f t="shared" si="20"/>
        <v/>
      </c>
    </row>
    <row r="42" spans="1:55" ht="20.100000000000001" customHeight="1" thickBot="1">
      <c r="A42" s="3" t="s">
        <v>98</v>
      </c>
      <c r="B42" s="80">
        <v>2015</v>
      </c>
      <c r="C42" s="80">
        <v>5</v>
      </c>
      <c r="D42" s="80"/>
      <c r="E42" s="81" t="s">
        <v>83</v>
      </c>
      <c r="F42" s="81" t="s">
        <v>10</v>
      </c>
      <c r="G42" s="81" t="s">
        <v>82</v>
      </c>
      <c r="H42" s="82">
        <v>43425</v>
      </c>
      <c r="I42" s="83">
        <v>142084.28</v>
      </c>
      <c r="J42" s="83">
        <v>84279.44</v>
      </c>
      <c r="K42" s="83">
        <v>57804.84</v>
      </c>
      <c r="N42" s="3" t="s">
        <v>75</v>
      </c>
      <c r="O42" s="80">
        <v>10</v>
      </c>
      <c r="P42" s="84">
        <v>52.4</v>
      </c>
      <c r="Q42" s="81" t="s">
        <v>81</v>
      </c>
      <c r="R42" s="81" t="s">
        <v>10</v>
      </c>
      <c r="S42" s="81" t="s">
        <v>10</v>
      </c>
      <c r="T42" s="80" t="s">
        <v>88</v>
      </c>
      <c r="U42" s="80" t="s">
        <v>89</v>
      </c>
      <c r="AC42" s="11" t="str">
        <f t="shared" si="26"/>
        <v/>
      </c>
      <c r="AD42" s="11" t="str">
        <f t="shared" si="27"/>
        <v/>
      </c>
      <c r="AE42" s="11" t="str">
        <f t="shared" si="28"/>
        <v/>
      </c>
      <c r="AF42" s="11" t="str">
        <f t="shared" si="29"/>
        <v/>
      </c>
      <c r="AG42" s="11" t="str">
        <f t="shared" si="30"/>
        <v/>
      </c>
      <c r="AH42" s="11" t="str">
        <f t="shared" si="31"/>
        <v/>
      </c>
      <c r="AI42" s="11" t="str">
        <f t="shared" si="32"/>
        <v/>
      </c>
      <c r="AJ42" s="11" t="str">
        <f t="shared" si="33"/>
        <v/>
      </c>
      <c r="AK42" s="11" t="str">
        <f t="shared" si="34"/>
        <v/>
      </c>
      <c r="AN42" s="11" t="str">
        <f t="shared" si="13"/>
        <v/>
      </c>
      <c r="AO42" s="11" t="str">
        <f t="shared" si="14"/>
        <v/>
      </c>
      <c r="AP42" s="11" t="str">
        <f t="shared" si="15"/>
        <v/>
      </c>
      <c r="AT42" s="11" t="str">
        <f t="shared" si="16"/>
        <v/>
      </c>
      <c r="AU42" s="11" t="str">
        <f t="shared" si="17"/>
        <v/>
      </c>
      <c r="AV42" s="11" t="str">
        <f t="shared" si="18"/>
        <v/>
      </c>
      <c r="AW42" s="11" t="str">
        <f t="shared" si="19"/>
        <v/>
      </c>
      <c r="AX42" s="11" t="str">
        <f t="shared" si="21"/>
        <v/>
      </c>
      <c r="AY42" s="11" t="str">
        <f t="shared" si="10"/>
        <v/>
      </c>
      <c r="AZ42" s="11" t="str">
        <f t="shared" si="11"/>
        <v/>
      </c>
      <c r="BA42" s="11" t="str">
        <f t="shared" si="22"/>
        <v xml:space="preserve"> </v>
      </c>
      <c r="BB42" s="11" t="str">
        <f>IFERROR(IF(AW42="","",VLOOKUP(AW42,SUSS!R:S,2,FALSE)),AY42*SUSS!$M$2)</f>
        <v/>
      </c>
      <c r="BC42" s="11" t="str">
        <f t="shared" si="20"/>
        <v/>
      </c>
    </row>
    <row r="43" spans="1:55" ht="20.100000000000001" customHeight="1" thickBot="1">
      <c r="A43" s="3" t="s">
        <v>98</v>
      </c>
      <c r="B43" s="80">
        <v>2015</v>
      </c>
      <c r="C43" s="80">
        <v>6</v>
      </c>
      <c r="D43" s="80"/>
      <c r="E43" s="81" t="s">
        <v>83</v>
      </c>
      <c r="F43" s="81" t="s">
        <v>10</v>
      </c>
      <c r="G43" s="81" t="s">
        <v>10</v>
      </c>
      <c r="H43" s="82">
        <v>42209</v>
      </c>
      <c r="I43" s="83">
        <v>34351.79</v>
      </c>
      <c r="J43" s="84">
        <v>0</v>
      </c>
      <c r="K43" s="83">
        <v>34351.79</v>
      </c>
      <c r="N43" s="3" t="s">
        <v>75</v>
      </c>
      <c r="O43" s="80">
        <v>10</v>
      </c>
      <c r="P43" s="84">
        <v>45.93</v>
      </c>
      <c r="Q43" s="81" t="s">
        <v>83</v>
      </c>
      <c r="R43" s="81" t="s">
        <v>10</v>
      </c>
      <c r="S43" s="81" t="s">
        <v>10</v>
      </c>
      <c r="T43" s="80" t="s">
        <v>90</v>
      </c>
      <c r="U43" s="80" t="s">
        <v>89</v>
      </c>
      <c r="AC43" s="11" t="str">
        <f t="shared" si="26"/>
        <v/>
      </c>
      <c r="AD43" s="11" t="str">
        <f t="shared" si="27"/>
        <v/>
      </c>
      <c r="AE43" s="11" t="str">
        <f t="shared" si="28"/>
        <v/>
      </c>
      <c r="AF43" s="11" t="str">
        <f t="shared" si="29"/>
        <v/>
      </c>
      <c r="AG43" s="11" t="str">
        <f t="shared" si="30"/>
        <v/>
      </c>
      <c r="AH43" s="11" t="str">
        <f t="shared" si="31"/>
        <v/>
      </c>
      <c r="AI43" s="11" t="str">
        <f t="shared" si="32"/>
        <v/>
      </c>
      <c r="AJ43" s="11" t="str">
        <f t="shared" si="33"/>
        <v/>
      </c>
      <c r="AK43" s="11" t="str">
        <f t="shared" si="34"/>
        <v/>
      </c>
      <c r="AN43" s="11" t="str">
        <f t="shared" si="13"/>
        <v/>
      </c>
      <c r="AO43" s="11" t="str">
        <f t="shared" si="14"/>
        <v/>
      </c>
      <c r="AP43" s="11" t="str">
        <f t="shared" si="15"/>
        <v/>
      </c>
      <c r="AT43" s="11" t="str">
        <f t="shared" si="16"/>
        <v/>
      </c>
      <c r="AU43" s="11" t="str">
        <f t="shared" si="17"/>
        <v/>
      </c>
      <c r="AV43" s="11" t="str">
        <f t="shared" si="18"/>
        <v/>
      </c>
      <c r="AW43" s="11" t="str">
        <f t="shared" si="19"/>
        <v/>
      </c>
      <c r="AX43" s="11" t="str">
        <f t="shared" si="21"/>
        <v/>
      </c>
      <c r="AY43" s="11" t="str">
        <f t="shared" si="10"/>
        <v/>
      </c>
      <c r="AZ43" s="11" t="str">
        <f t="shared" si="11"/>
        <v/>
      </c>
      <c r="BA43" s="11" t="str">
        <f t="shared" si="22"/>
        <v xml:space="preserve"> </v>
      </c>
      <c r="BB43" s="11" t="str">
        <f>IFERROR(IF(AW43="","",VLOOKUP(AW43,SUSS!R:S,2,FALSE)),AY43*SUSS!$M$2)</f>
        <v/>
      </c>
      <c r="BC43" s="11" t="str">
        <f t="shared" si="20"/>
        <v/>
      </c>
    </row>
    <row r="44" spans="1:55" ht="20.100000000000001" customHeight="1" thickBot="1">
      <c r="A44" s="3" t="s">
        <v>98</v>
      </c>
      <c r="B44" s="80">
        <v>2015</v>
      </c>
      <c r="C44" s="80">
        <v>6</v>
      </c>
      <c r="D44" s="80"/>
      <c r="E44" s="81" t="s">
        <v>83</v>
      </c>
      <c r="F44" s="81" t="s">
        <v>10</v>
      </c>
      <c r="G44" s="81" t="s">
        <v>82</v>
      </c>
      <c r="H44" s="82">
        <v>43425</v>
      </c>
      <c r="I44" s="83">
        <v>41153.440000000002</v>
      </c>
      <c r="J44" s="83">
        <v>23977.54</v>
      </c>
      <c r="K44" s="83">
        <v>17175.900000000001</v>
      </c>
      <c r="N44" s="3" t="s">
        <v>75</v>
      </c>
      <c r="O44" s="80">
        <v>10</v>
      </c>
      <c r="P44" s="84">
        <v>332.63</v>
      </c>
      <c r="Q44" s="81" t="s">
        <v>11</v>
      </c>
      <c r="R44" s="81" t="s">
        <v>10</v>
      </c>
      <c r="S44" s="81" t="s">
        <v>10</v>
      </c>
      <c r="T44" s="80" t="s">
        <v>91</v>
      </c>
      <c r="U44" s="80" t="s">
        <v>89</v>
      </c>
      <c r="AC44" s="11" t="str">
        <f t="shared" si="26"/>
        <v/>
      </c>
      <c r="AD44" s="11" t="str">
        <f t="shared" si="27"/>
        <v/>
      </c>
      <c r="AE44" s="11" t="str">
        <f t="shared" si="28"/>
        <v/>
      </c>
      <c r="AF44" s="11" t="str">
        <f t="shared" si="29"/>
        <v/>
      </c>
      <c r="AG44" s="11" t="str">
        <f t="shared" si="30"/>
        <v/>
      </c>
      <c r="AH44" s="11" t="str">
        <f t="shared" si="31"/>
        <v/>
      </c>
      <c r="AI44" s="11" t="str">
        <f t="shared" si="32"/>
        <v/>
      </c>
      <c r="AJ44" s="11" t="str">
        <f t="shared" si="33"/>
        <v/>
      </c>
      <c r="AK44" s="11" t="str">
        <f t="shared" si="34"/>
        <v/>
      </c>
      <c r="AN44" s="11" t="str">
        <f t="shared" si="13"/>
        <v/>
      </c>
      <c r="AO44" s="11" t="str">
        <f t="shared" si="14"/>
        <v/>
      </c>
      <c r="AP44" s="11" t="str">
        <f t="shared" si="15"/>
        <v/>
      </c>
      <c r="AT44" s="11" t="str">
        <f t="shared" si="16"/>
        <v>G392553</v>
      </c>
      <c r="AU44" s="11">
        <f t="shared" si="17"/>
        <v>10</v>
      </c>
      <c r="AV44" s="11">
        <f t="shared" si="18"/>
        <v>332.63</v>
      </c>
      <c r="AW44" s="11" t="str">
        <f t="shared" si="19"/>
        <v>2012/8</v>
      </c>
      <c r="AX44" s="11" t="str">
        <f t="shared" si="21"/>
        <v>2012/8 Contribuciones Seg. Social</v>
      </c>
      <c r="AY44" s="11">
        <f t="shared" si="10"/>
        <v>9741.44</v>
      </c>
      <c r="AZ44" s="11">
        <f t="shared" si="11"/>
        <v>3.4145875763747453E-2</v>
      </c>
      <c r="BA44" s="11" t="str">
        <f t="shared" si="22"/>
        <v>G392553 10</v>
      </c>
      <c r="BB44" s="11">
        <f>IFERROR(IF(AW44="","",VLOOKUP(AW44,SUSS!R:S,2,FALSE)),AY44*SUSS!$M$2)</f>
        <v>1168.9728</v>
      </c>
      <c r="BC44" s="11">
        <f t="shared" si="20"/>
        <v>39.915599999999998</v>
      </c>
    </row>
    <row r="45" spans="1:55" ht="20.100000000000001" customHeight="1" thickBot="1">
      <c r="A45" s="3" t="s">
        <v>98</v>
      </c>
      <c r="B45" s="80">
        <v>2015</v>
      </c>
      <c r="C45" s="80">
        <v>8</v>
      </c>
      <c r="D45" s="80"/>
      <c r="E45" s="81" t="s">
        <v>83</v>
      </c>
      <c r="F45" s="81" t="s">
        <v>10</v>
      </c>
      <c r="G45" s="81" t="s">
        <v>10</v>
      </c>
      <c r="H45" s="82">
        <v>42270</v>
      </c>
      <c r="I45" s="83">
        <v>61075.24</v>
      </c>
      <c r="J45" s="84">
        <v>0</v>
      </c>
      <c r="K45" s="83">
        <v>61075.24</v>
      </c>
      <c r="N45" s="3" t="s">
        <v>75</v>
      </c>
      <c r="O45" s="80">
        <v>10</v>
      </c>
      <c r="P45" s="84">
        <v>212.67</v>
      </c>
      <c r="Q45" s="81" t="s">
        <v>86</v>
      </c>
      <c r="R45" s="81" t="s">
        <v>10</v>
      </c>
      <c r="S45" s="81" t="s">
        <v>10</v>
      </c>
      <c r="T45" s="80" t="s">
        <v>92</v>
      </c>
      <c r="U45" s="80" t="s">
        <v>89</v>
      </c>
      <c r="AC45" s="11" t="str">
        <f t="shared" si="26"/>
        <v/>
      </c>
      <c r="AD45" s="11" t="str">
        <f t="shared" si="27"/>
        <v/>
      </c>
      <c r="AE45" s="11" t="str">
        <f t="shared" si="28"/>
        <v/>
      </c>
      <c r="AF45" s="11" t="str">
        <f t="shared" si="29"/>
        <v/>
      </c>
      <c r="AG45" s="11" t="str">
        <f t="shared" si="30"/>
        <v/>
      </c>
      <c r="AH45" s="11" t="str">
        <f t="shared" si="31"/>
        <v/>
      </c>
      <c r="AI45" s="11" t="str">
        <f t="shared" si="32"/>
        <v/>
      </c>
      <c r="AJ45" s="11" t="str">
        <f t="shared" si="33"/>
        <v/>
      </c>
      <c r="AK45" s="11" t="str">
        <f t="shared" si="34"/>
        <v/>
      </c>
      <c r="AN45" s="11" t="str">
        <f t="shared" si="13"/>
        <v/>
      </c>
      <c r="AO45" s="11" t="str">
        <f t="shared" si="14"/>
        <v/>
      </c>
      <c r="AP45" s="11" t="str">
        <f t="shared" si="15"/>
        <v/>
      </c>
      <c r="AT45" s="11" t="str">
        <f t="shared" si="16"/>
        <v/>
      </c>
      <c r="AU45" s="11" t="str">
        <f t="shared" si="17"/>
        <v/>
      </c>
      <c r="AV45" s="11" t="str">
        <f t="shared" si="18"/>
        <v/>
      </c>
      <c r="AW45" s="11" t="str">
        <f t="shared" si="19"/>
        <v/>
      </c>
      <c r="AX45" s="11" t="str">
        <f t="shared" si="21"/>
        <v/>
      </c>
      <c r="AY45" s="11" t="str">
        <f t="shared" si="10"/>
        <v/>
      </c>
      <c r="AZ45" s="11" t="str">
        <f t="shared" si="11"/>
        <v/>
      </c>
      <c r="BA45" s="11" t="str">
        <f t="shared" si="22"/>
        <v xml:space="preserve"> </v>
      </c>
      <c r="BB45" s="11" t="str">
        <f>IFERROR(IF(AW45="","",VLOOKUP(AW45,SUSS!R:S,2,FALSE)),AY45*SUSS!$M$2)</f>
        <v/>
      </c>
      <c r="BC45" s="11" t="str">
        <f t="shared" si="20"/>
        <v/>
      </c>
    </row>
    <row r="46" spans="1:55" ht="20.100000000000001" customHeight="1" thickBot="1">
      <c r="A46" s="3" t="s">
        <v>98</v>
      </c>
      <c r="B46" s="80">
        <v>2015</v>
      </c>
      <c r="C46" s="80">
        <v>8</v>
      </c>
      <c r="D46" s="80"/>
      <c r="E46" s="81" t="s">
        <v>83</v>
      </c>
      <c r="F46" s="81" t="s">
        <v>10</v>
      </c>
      <c r="G46" s="81" t="s">
        <v>82</v>
      </c>
      <c r="H46" s="82">
        <v>43425</v>
      </c>
      <c r="I46" s="83">
        <v>69564.7</v>
      </c>
      <c r="J46" s="83">
        <v>39027.08</v>
      </c>
      <c r="K46" s="83">
        <v>30537.62</v>
      </c>
      <c r="N46" s="3" t="s">
        <v>75</v>
      </c>
      <c r="O46" s="80">
        <v>11</v>
      </c>
      <c r="P46" s="84">
        <v>53.1</v>
      </c>
      <c r="Q46" s="81" t="s">
        <v>81</v>
      </c>
      <c r="R46" s="81" t="s">
        <v>10</v>
      </c>
      <c r="S46" s="81" t="s">
        <v>10</v>
      </c>
      <c r="T46" s="80" t="s">
        <v>88</v>
      </c>
      <c r="U46" s="80" t="s">
        <v>89</v>
      </c>
      <c r="AC46" s="11" t="str">
        <f t="shared" si="26"/>
        <v/>
      </c>
      <c r="AD46" s="11" t="str">
        <f t="shared" si="27"/>
        <v/>
      </c>
      <c r="AE46" s="11" t="str">
        <f t="shared" si="28"/>
        <v/>
      </c>
      <c r="AF46" s="11" t="str">
        <f t="shared" si="29"/>
        <v/>
      </c>
      <c r="AG46" s="11" t="str">
        <f t="shared" si="30"/>
        <v/>
      </c>
      <c r="AH46" s="11" t="str">
        <f t="shared" si="31"/>
        <v/>
      </c>
      <c r="AI46" s="11" t="str">
        <f t="shared" si="32"/>
        <v/>
      </c>
      <c r="AJ46" s="11" t="str">
        <f t="shared" si="33"/>
        <v/>
      </c>
      <c r="AK46" s="11" t="str">
        <f t="shared" si="34"/>
        <v/>
      </c>
      <c r="AN46" s="11" t="str">
        <f t="shared" si="13"/>
        <v/>
      </c>
      <c r="AO46" s="11" t="str">
        <f t="shared" si="14"/>
        <v/>
      </c>
      <c r="AP46" s="11" t="str">
        <f t="shared" si="15"/>
        <v/>
      </c>
      <c r="AT46" s="11" t="str">
        <f t="shared" si="16"/>
        <v/>
      </c>
      <c r="AU46" s="11" t="str">
        <f t="shared" si="17"/>
        <v/>
      </c>
      <c r="AV46" s="11" t="str">
        <f t="shared" si="18"/>
        <v/>
      </c>
      <c r="AW46" s="11" t="str">
        <f t="shared" si="19"/>
        <v/>
      </c>
      <c r="AX46" s="11" t="str">
        <f t="shared" si="21"/>
        <v/>
      </c>
      <c r="AY46" s="11" t="str">
        <f t="shared" si="10"/>
        <v/>
      </c>
      <c r="AZ46" s="11" t="str">
        <f t="shared" si="11"/>
        <v/>
      </c>
      <c r="BA46" s="11" t="str">
        <f t="shared" si="22"/>
        <v xml:space="preserve"> </v>
      </c>
      <c r="BB46" s="11" t="str">
        <f>IFERROR(IF(AW46="","",VLOOKUP(AW46,SUSS!R:S,2,FALSE)),AY46*SUSS!$M$2)</f>
        <v/>
      </c>
      <c r="BC46" s="11" t="str">
        <f t="shared" si="20"/>
        <v/>
      </c>
    </row>
    <row r="47" spans="1:55" ht="20.100000000000001" customHeight="1" thickBot="1">
      <c r="A47" s="3" t="s">
        <v>98</v>
      </c>
      <c r="B47" s="80">
        <v>2015</v>
      </c>
      <c r="C47" s="80">
        <v>9</v>
      </c>
      <c r="D47" s="80"/>
      <c r="E47" s="81" t="s">
        <v>83</v>
      </c>
      <c r="F47" s="81" t="s">
        <v>10</v>
      </c>
      <c r="G47" s="81" t="s">
        <v>10</v>
      </c>
      <c r="H47" s="82">
        <v>42299</v>
      </c>
      <c r="I47" s="83">
        <v>75861.7</v>
      </c>
      <c r="J47" s="84">
        <v>0</v>
      </c>
      <c r="K47" s="83">
        <v>75861.7</v>
      </c>
      <c r="N47" s="3" t="s">
        <v>75</v>
      </c>
      <c r="O47" s="80">
        <v>11</v>
      </c>
      <c r="P47" s="84">
        <v>46.55</v>
      </c>
      <c r="Q47" s="81" t="s">
        <v>83</v>
      </c>
      <c r="R47" s="81" t="s">
        <v>10</v>
      </c>
      <c r="S47" s="81" t="s">
        <v>10</v>
      </c>
      <c r="T47" s="80" t="s">
        <v>90</v>
      </c>
      <c r="U47" s="80" t="s">
        <v>89</v>
      </c>
      <c r="AC47" s="11" t="str">
        <f t="shared" si="26"/>
        <v/>
      </c>
      <c r="AD47" s="11" t="str">
        <f t="shared" si="27"/>
        <v/>
      </c>
      <c r="AE47" s="11" t="str">
        <f t="shared" si="28"/>
        <v/>
      </c>
      <c r="AF47" s="11" t="str">
        <f t="shared" si="29"/>
        <v/>
      </c>
      <c r="AG47" s="11" t="str">
        <f t="shared" si="30"/>
        <v/>
      </c>
      <c r="AH47" s="11" t="str">
        <f t="shared" si="31"/>
        <v/>
      </c>
      <c r="AI47" s="11" t="str">
        <f t="shared" si="32"/>
        <v/>
      </c>
      <c r="AJ47" s="11" t="str">
        <f t="shared" si="33"/>
        <v/>
      </c>
      <c r="AK47" s="11" t="str">
        <f t="shared" si="34"/>
        <v/>
      </c>
      <c r="AN47" s="11" t="str">
        <f t="shared" si="13"/>
        <v/>
      </c>
      <c r="AO47" s="11" t="str">
        <f t="shared" si="14"/>
        <v/>
      </c>
      <c r="AP47" s="11" t="str">
        <f t="shared" si="15"/>
        <v/>
      </c>
      <c r="AT47" s="11" t="str">
        <f t="shared" si="16"/>
        <v/>
      </c>
      <c r="AU47" s="11" t="str">
        <f t="shared" si="17"/>
        <v/>
      </c>
      <c r="AV47" s="11" t="str">
        <f t="shared" si="18"/>
        <v/>
      </c>
      <c r="AW47" s="11" t="str">
        <f t="shared" si="19"/>
        <v/>
      </c>
      <c r="AX47" s="11" t="str">
        <f t="shared" si="21"/>
        <v/>
      </c>
      <c r="AY47" s="11" t="str">
        <f t="shared" si="10"/>
        <v/>
      </c>
      <c r="AZ47" s="11" t="str">
        <f t="shared" si="11"/>
        <v/>
      </c>
      <c r="BA47" s="11" t="str">
        <f t="shared" si="22"/>
        <v xml:space="preserve"> </v>
      </c>
      <c r="BB47" s="11" t="str">
        <f>IFERROR(IF(AW47="","",VLOOKUP(AW47,SUSS!R:S,2,FALSE)),AY47*SUSS!$M$2)</f>
        <v/>
      </c>
      <c r="BC47" s="11" t="str">
        <f t="shared" si="20"/>
        <v/>
      </c>
    </row>
    <row r="48" spans="1:55" ht="20.100000000000001" customHeight="1" thickBot="1">
      <c r="A48" s="3" t="s">
        <v>98</v>
      </c>
      <c r="B48" s="80">
        <v>2015</v>
      </c>
      <c r="C48" s="80">
        <v>9</v>
      </c>
      <c r="D48" s="80"/>
      <c r="E48" s="81" t="s">
        <v>83</v>
      </c>
      <c r="F48" s="81" t="s">
        <v>10</v>
      </c>
      <c r="G48" s="81" t="s">
        <v>82</v>
      </c>
      <c r="H48" s="82">
        <v>43425</v>
      </c>
      <c r="I48" s="83">
        <v>84206.49</v>
      </c>
      <c r="J48" s="83">
        <v>46275.64</v>
      </c>
      <c r="K48" s="83">
        <v>37930.85</v>
      </c>
      <c r="N48" s="3" t="s">
        <v>75</v>
      </c>
      <c r="O48" s="80">
        <v>11</v>
      </c>
      <c r="P48" s="84">
        <v>337.12</v>
      </c>
      <c r="Q48" s="81" t="s">
        <v>11</v>
      </c>
      <c r="R48" s="81" t="s">
        <v>10</v>
      </c>
      <c r="S48" s="81" t="s">
        <v>10</v>
      </c>
      <c r="T48" s="80" t="s">
        <v>91</v>
      </c>
      <c r="U48" s="80" t="s">
        <v>89</v>
      </c>
      <c r="AC48" s="11" t="str">
        <f t="shared" si="26"/>
        <v/>
      </c>
      <c r="AD48" s="11" t="str">
        <f t="shared" si="27"/>
        <v/>
      </c>
      <c r="AE48" s="11" t="str">
        <f t="shared" si="28"/>
        <v/>
      </c>
      <c r="AF48" s="11" t="str">
        <f t="shared" si="29"/>
        <v/>
      </c>
      <c r="AG48" s="11" t="str">
        <f t="shared" si="30"/>
        <v/>
      </c>
      <c r="AH48" s="11" t="str">
        <f t="shared" si="31"/>
        <v/>
      </c>
      <c r="AI48" s="11" t="str">
        <f t="shared" si="32"/>
        <v/>
      </c>
      <c r="AJ48" s="11" t="str">
        <f t="shared" si="33"/>
        <v/>
      </c>
      <c r="AK48" s="11" t="str">
        <f t="shared" si="34"/>
        <v/>
      </c>
      <c r="AN48" s="11" t="str">
        <f t="shared" si="13"/>
        <v/>
      </c>
      <c r="AO48" s="11" t="str">
        <f t="shared" si="14"/>
        <v/>
      </c>
      <c r="AP48" s="11" t="str">
        <f t="shared" si="15"/>
        <v/>
      </c>
      <c r="AT48" s="11" t="str">
        <f t="shared" si="16"/>
        <v>G392553</v>
      </c>
      <c r="AU48" s="11">
        <f t="shared" si="17"/>
        <v>11</v>
      </c>
      <c r="AV48" s="11">
        <f t="shared" si="18"/>
        <v>337.12</v>
      </c>
      <c r="AW48" s="11" t="str">
        <f t="shared" si="19"/>
        <v>2012/8</v>
      </c>
      <c r="AX48" s="11" t="str">
        <f t="shared" si="21"/>
        <v>2012/8 Contribuciones Seg. Social</v>
      </c>
      <c r="AY48" s="11">
        <f t="shared" si="10"/>
        <v>9741.44</v>
      </c>
      <c r="AZ48" s="11">
        <f t="shared" si="11"/>
        <v>3.4606793246173051E-2</v>
      </c>
      <c r="BA48" s="11" t="str">
        <f t="shared" si="22"/>
        <v>G392553 11</v>
      </c>
      <c r="BB48" s="11">
        <f>IFERROR(IF(AW48="","",VLOOKUP(AW48,SUSS!R:S,2,FALSE)),AY48*SUSS!$M$2)</f>
        <v>1168.9728</v>
      </c>
      <c r="BC48" s="11">
        <f t="shared" si="20"/>
        <v>40.4544</v>
      </c>
    </row>
    <row r="49" spans="1:55" ht="20.100000000000001" customHeight="1" thickBot="1">
      <c r="A49" s="3" t="s">
        <v>98</v>
      </c>
      <c r="B49" s="80">
        <v>2015</v>
      </c>
      <c r="C49" s="80"/>
      <c r="D49" s="80"/>
      <c r="E49" s="81" t="s">
        <v>100</v>
      </c>
      <c r="F49" s="81" t="s">
        <v>10</v>
      </c>
      <c r="G49" s="81" t="s">
        <v>10</v>
      </c>
      <c r="H49" s="82">
        <v>42293</v>
      </c>
      <c r="I49" s="83">
        <v>162200.43</v>
      </c>
      <c r="J49" s="83">
        <v>162200.43</v>
      </c>
      <c r="K49" s="84">
        <v>0</v>
      </c>
      <c r="N49" s="3" t="s">
        <v>75</v>
      </c>
      <c r="O49" s="80">
        <v>11</v>
      </c>
      <c r="P49" s="84">
        <v>215.54</v>
      </c>
      <c r="Q49" s="81" t="s">
        <v>86</v>
      </c>
      <c r="R49" s="81" t="s">
        <v>10</v>
      </c>
      <c r="S49" s="81" t="s">
        <v>10</v>
      </c>
      <c r="T49" s="80" t="s">
        <v>92</v>
      </c>
      <c r="U49" s="80" t="s">
        <v>89</v>
      </c>
      <c r="AC49" s="11" t="str">
        <f t="shared" si="26"/>
        <v/>
      </c>
      <c r="AD49" s="11" t="str">
        <f t="shared" si="27"/>
        <v/>
      </c>
      <c r="AE49" s="11" t="str">
        <f t="shared" si="28"/>
        <v/>
      </c>
      <c r="AF49" s="11" t="str">
        <f t="shared" si="29"/>
        <v/>
      </c>
      <c r="AG49" s="11" t="str">
        <f t="shared" si="30"/>
        <v/>
      </c>
      <c r="AH49" s="11" t="str">
        <f t="shared" si="31"/>
        <v/>
      </c>
      <c r="AI49" s="11" t="str">
        <f t="shared" si="32"/>
        <v/>
      </c>
      <c r="AJ49" s="11" t="str">
        <f t="shared" si="33"/>
        <v/>
      </c>
      <c r="AK49" s="11" t="str">
        <f t="shared" si="34"/>
        <v/>
      </c>
      <c r="AN49" s="11" t="str">
        <f t="shared" si="13"/>
        <v/>
      </c>
      <c r="AO49" s="11" t="str">
        <f t="shared" si="14"/>
        <v/>
      </c>
      <c r="AP49" s="11" t="str">
        <f t="shared" si="15"/>
        <v/>
      </c>
      <c r="AT49" s="11" t="str">
        <f t="shared" si="16"/>
        <v/>
      </c>
      <c r="AU49" s="11" t="str">
        <f t="shared" si="17"/>
        <v/>
      </c>
      <c r="AV49" s="11" t="str">
        <f t="shared" si="18"/>
        <v/>
      </c>
      <c r="AW49" s="11" t="str">
        <f t="shared" si="19"/>
        <v/>
      </c>
      <c r="AX49" s="11" t="str">
        <f t="shared" si="21"/>
        <v/>
      </c>
      <c r="AY49" s="11" t="str">
        <f t="shared" si="10"/>
        <v/>
      </c>
      <c r="AZ49" s="11" t="str">
        <f t="shared" si="11"/>
        <v/>
      </c>
      <c r="BA49" s="11" t="str">
        <f t="shared" si="22"/>
        <v xml:space="preserve"> </v>
      </c>
      <c r="BB49" s="11" t="str">
        <f>IFERROR(IF(AW49="","",VLOOKUP(AW49,SUSS!R:S,2,FALSE)),AY49*SUSS!$M$2)</f>
        <v/>
      </c>
      <c r="BC49" s="11" t="str">
        <f t="shared" si="20"/>
        <v/>
      </c>
    </row>
    <row r="50" spans="1:55" ht="20.100000000000001" customHeight="1" thickBot="1">
      <c r="A50" s="3" t="s">
        <v>98</v>
      </c>
      <c r="B50" s="80">
        <v>2015</v>
      </c>
      <c r="C50" s="80"/>
      <c r="D50" s="80"/>
      <c r="E50" s="81" t="s">
        <v>100</v>
      </c>
      <c r="F50" s="81" t="s">
        <v>10</v>
      </c>
      <c r="G50" s="81" t="s">
        <v>82</v>
      </c>
      <c r="H50" s="82">
        <v>43425</v>
      </c>
      <c r="I50" s="83">
        <v>180853.48</v>
      </c>
      <c r="J50" s="83">
        <v>180853.48</v>
      </c>
      <c r="K50" s="84">
        <v>0</v>
      </c>
      <c r="N50" s="3" t="s">
        <v>75</v>
      </c>
      <c r="O50" s="80">
        <v>12</v>
      </c>
      <c r="P50" s="84">
        <v>53.82</v>
      </c>
      <c r="Q50" s="81" t="s">
        <v>81</v>
      </c>
      <c r="R50" s="81" t="s">
        <v>10</v>
      </c>
      <c r="S50" s="81" t="s">
        <v>10</v>
      </c>
      <c r="T50" s="80" t="s">
        <v>88</v>
      </c>
      <c r="U50" s="80" t="s">
        <v>89</v>
      </c>
      <c r="AC50" s="11" t="str">
        <f t="shared" si="26"/>
        <v/>
      </c>
      <c r="AD50" s="11" t="str">
        <f t="shared" si="27"/>
        <v/>
      </c>
      <c r="AE50" s="11" t="str">
        <f t="shared" si="28"/>
        <v/>
      </c>
      <c r="AF50" s="11" t="str">
        <f t="shared" si="29"/>
        <v/>
      </c>
      <c r="AG50" s="11" t="str">
        <f t="shared" si="30"/>
        <v/>
      </c>
      <c r="AH50" s="11" t="str">
        <f t="shared" si="31"/>
        <v/>
      </c>
      <c r="AI50" s="11" t="str">
        <f t="shared" si="32"/>
        <v/>
      </c>
      <c r="AJ50" s="11" t="str">
        <f t="shared" si="33"/>
        <v/>
      </c>
      <c r="AK50" s="11" t="str">
        <f t="shared" si="34"/>
        <v/>
      </c>
      <c r="AN50" s="11" t="str">
        <f t="shared" si="13"/>
        <v/>
      </c>
      <c r="AO50" s="11" t="str">
        <f t="shared" si="14"/>
        <v/>
      </c>
      <c r="AP50" s="11" t="str">
        <f t="shared" si="15"/>
        <v/>
      </c>
      <c r="AT50" s="11" t="str">
        <f t="shared" si="16"/>
        <v/>
      </c>
      <c r="AU50" s="11" t="str">
        <f t="shared" si="17"/>
        <v/>
      </c>
      <c r="AV50" s="11" t="str">
        <f t="shared" si="18"/>
        <v/>
      </c>
      <c r="AW50" s="11" t="str">
        <f t="shared" si="19"/>
        <v/>
      </c>
      <c r="AX50" s="11" t="str">
        <f t="shared" si="21"/>
        <v/>
      </c>
      <c r="AY50" s="11" t="str">
        <f t="shared" si="10"/>
        <v/>
      </c>
      <c r="AZ50" s="11" t="str">
        <f t="shared" si="11"/>
        <v/>
      </c>
      <c r="BA50" s="11" t="str">
        <f t="shared" si="22"/>
        <v xml:space="preserve"> </v>
      </c>
      <c r="BB50" s="11" t="str">
        <f>IFERROR(IF(AW50="","",VLOOKUP(AW50,SUSS!R:S,2,FALSE)),AY50*SUSS!$M$2)</f>
        <v/>
      </c>
      <c r="BC50" s="11" t="str">
        <f t="shared" si="20"/>
        <v/>
      </c>
    </row>
    <row r="51" spans="1:55" ht="20.100000000000001" customHeight="1" thickBot="1">
      <c r="A51" s="3" t="s">
        <v>98</v>
      </c>
      <c r="B51" s="80">
        <v>2017</v>
      </c>
      <c r="C51" s="80">
        <v>5</v>
      </c>
      <c r="D51" s="80"/>
      <c r="E51" s="81" t="s">
        <v>83</v>
      </c>
      <c r="F51" s="81" t="s">
        <v>10</v>
      </c>
      <c r="G51" s="81" t="s">
        <v>10</v>
      </c>
      <c r="H51" s="82">
        <v>42909</v>
      </c>
      <c r="I51" s="83">
        <v>10380.09</v>
      </c>
      <c r="J51" s="84">
        <v>0</v>
      </c>
      <c r="K51" s="83">
        <v>10380.09</v>
      </c>
      <c r="N51" s="3" t="s">
        <v>75</v>
      </c>
      <c r="O51" s="80">
        <v>12</v>
      </c>
      <c r="P51" s="84">
        <v>47.18</v>
      </c>
      <c r="Q51" s="81" t="s">
        <v>83</v>
      </c>
      <c r="R51" s="81" t="s">
        <v>10</v>
      </c>
      <c r="S51" s="81" t="s">
        <v>10</v>
      </c>
      <c r="T51" s="80" t="s">
        <v>90</v>
      </c>
      <c r="U51" s="80" t="s">
        <v>89</v>
      </c>
      <c r="AC51" s="11" t="str">
        <f t="shared" si="26"/>
        <v/>
      </c>
      <c r="AD51" s="11" t="str">
        <f t="shared" si="27"/>
        <v/>
      </c>
      <c r="AE51" s="11" t="str">
        <f t="shared" si="28"/>
        <v/>
      </c>
      <c r="AF51" s="11" t="str">
        <f t="shared" si="29"/>
        <v/>
      </c>
      <c r="AG51" s="11" t="str">
        <f t="shared" si="30"/>
        <v/>
      </c>
      <c r="AH51" s="11" t="str">
        <f t="shared" si="31"/>
        <v/>
      </c>
      <c r="AI51" s="11" t="str">
        <f t="shared" si="32"/>
        <v/>
      </c>
      <c r="AJ51" s="11" t="str">
        <f t="shared" si="33"/>
        <v/>
      </c>
      <c r="AK51" s="11" t="str">
        <f t="shared" si="34"/>
        <v/>
      </c>
      <c r="AN51" s="11" t="str">
        <f t="shared" si="13"/>
        <v/>
      </c>
      <c r="AO51" s="11" t="str">
        <f t="shared" si="14"/>
        <v/>
      </c>
      <c r="AP51" s="11" t="str">
        <f t="shared" si="15"/>
        <v/>
      </c>
      <c r="AT51" s="11" t="str">
        <f t="shared" si="16"/>
        <v/>
      </c>
      <c r="AU51" s="11" t="str">
        <f t="shared" si="17"/>
        <v/>
      </c>
      <c r="AV51" s="11" t="str">
        <f t="shared" si="18"/>
        <v/>
      </c>
      <c r="AW51" s="11" t="str">
        <f t="shared" si="19"/>
        <v/>
      </c>
      <c r="AX51" s="11" t="str">
        <f t="shared" si="21"/>
        <v/>
      </c>
      <c r="AY51" s="11" t="str">
        <f t="shared" si="10"/>
        <v/>
      </c>
      <c r="AZ51" s="11" t="str">
        <f t="shared" si="11"/>
        <v/>
      </c>
      <c r="BA51" s="11" t="str">
        <f t="shared" si="22"/>
        <v xml:space="preserve"> </v>
      </c>
      <c r="BB51" s="11" t="str">
        <f>IFERROR(IF(AW51="","",VLOOKUP(AW51,SUSS!R:S,2,FALSE)),AY51*SUSS!$M$2)</f>
        <v/>
      </c>
      <c r="BC51" s="11" t="str">
        <f t="shared" si="20"/>
        <v/>
      </c>
    </row>
    <row r="52" spans="1:55" ht="20.100000000000001" customHeight="1" thickBot="1">
      <c r="A52" s="3" t="s">
        <v>98</v>
      </c>
      <c r="B52" s="80">
        <v>2017</v>
      </c>
      <c r="C52" s="80">
        <v>5</v>
      </c>
      <c r="D52" s="80"/>
      <c r="E52" s="81" t="s">
        <v>83</v>
      </c>
      <c r="F52" s="81" t="s">
        <v>10</v>
      </c>
      <c r="G52" s="81" t="s">
        <v>82</v>
      </c>
      <c r="H52" s="82">
        <v>43425</v>
      </c>
      <c r="I52" s="83">
        <v>5283.47</v>
      </c>
      <c r="J52" s="83">
        <v>2688.45</v>
      </c>
      <c r="K52" s="83">
        <v>2595.02</v>
      </c>
      <c r="N52" s="3" t="s">
        <v>75</v>
      </c>
      <c r="O52" s="80">
        <v>12</v>
      </c>
      <c r="P52" s="84">
        <v>341.67</v>
      </c>
      <c r="Q52" s="81" t="s">
        <v>11</v>
      </c>
      <c r="R52" s="81" t="s">
        <v>10</v>
      </c>
      <c r="S52" s="81" t="s">
        <v>10</v>
      </c>
      <c r="T52" s="80" t="s">
        <v>91</v>
      </c>
      <c r="U52" s="80" t="s">
        <v>89</v>
      </c>
      <c r="AC52" s="11" t="str">
        <f t="shared" si="26"/>
        <v/>
      </c>
      <c r="AD52" s="11" t="str">
        <f t="shared" si="27"/>
        <v/>
      </c>
      <c r="AE52" s="11" t="str">
        <f t="shared" si="28"/>
        <v/>
      </c>
      <c r="AF52" s="11" t="str">
        <f t="shared" si="29"/>
        <v/>
      </c>
      <c r="AG52" s="11" t="str">
        <f t="shared" si="30"/>
        <v/>
      </c>
      <c r="AH52" s="11" t="str">
        <f t="shared" si="31"/>
        <v/>
      </c>
      <c r="AI52" s="11" t="str">
        <f t="shared" si="32"/>
        <v/>
      </c>
      <c r="AJ52" s="11" t="str">
        <f t="shared" si="33"/>
        <v/>
      </c>
      <c r="AK52" s="11" t="str">
        <f t="shared" si="34"/>
        <v/>
      </c>
      <c r="AN52" s="11" t="str">
        <f t="shared" si="13"/>
        <v/>
      </c>
      <c r="AO52" s="11" t="str">
        <f t="shared" si="14"/>
        <v/>
      </c>
      <c r="AP52" s="11" t="str">
        <f t="shared" si="15"/>
        <v/>
      </c>
      <c r="AT52" s="11" t="str">
        <f t="shared" si="16"/>
        <v>G392553</v>
      </c>
      <c r="AU52" s="11">
        <f t="shared" si="17"/>
        <v>12</v>
      </c>
      <c r="AV52" s="11">
        <f t="shared" si="18"/>
        <v>341.67</v>
      </c>
      <c r="AW52" s="11" t="str">
        <f t="shared" si="19"/>
        <v>2012/8</v>
      </c>
      <c r="AX52" s="11" t="str">
        <f t="shared" si="21"/>
        <v>2012/8 Contribuciones Seg. Social</v>
      </c>
      <c r="AY52" s="11">
        <f t="shared" si="10"/>
        <v>9741.44</v>
      </c>
      <c r="AZ52" s="11">
        <f t="shared" si="11"/>
        <v>3.5073869982261349E-2</v>
      </c>
      <c r="BA52" s="11" t="str">
        <f t="shared" si="22"/>
        <v>G392553 12</v>
      </c>
      <c r="BB52" s="11">
        <f>IFERROR(IF(AW52="","",VLOOKUP(AW52,SUSS!R:S,2,FALSE)),AY52*SUSS!$M$2)</f>
        <v>1168.9728</v>
      </c>
      <c r="BC52" s="11">
        <f t="shared" si="20"/>
        <v>41.000399999999999</v>
      </c>
    </row>
    <row r="53" spans="1:55" ht="20.100000000000001" customHeight="1" thickBot="1">
      <c r="A53" s="3" t="s">
        <v>98</v>
      </c>
      <c r="B53" s="80">
        <v>2017</v>
      </c>
      <c r="C53" s="80">
        <v>8</v>
      </c>
      <c r="D53" s="80"/>
      <c r="E53" s="81" t="s">
        <v>83</v>
      </c>
      <c r="F53" s="81" t="s">
        <v>10</v>
      </c>
      <c r="G53" s="81" t="s">
        <v>10</v>
      </c>
      <c r="H53" s="82">
        <v>42999</v>
      </c>
      <c r="I53" s="83">
        <v>69087.12</v>
      </c>
      <c r="J53" s="84">
        <v>0</v>
      </c>
      <c r="K53" s="83">
        <v>69087.12</v>
      </c>
      <c r="N53" s="3" t="s">
        <v>75</v>
      </c>
      <c r="O53" s="80">
        <v>12</v>
      </c>
      <c r="P53" s="84">
        <v>218.45</v>
      </c>
      <c r="Q53" s="81" t="s">
        <v>86</v>
      </c>
      <c r="R53" s="81" t="s">
        <v>10</v>
      </c>
      <c r="S53" s="81" t="s">
        <v>10</v>
      </c>
      <c r="T53" s="80" t="s">
        <v>92</v>
      </c>
      <c r="U53" s="80" t="s">
        <v>89</v>
      </c>
      <c r="AC53" s="11" t="str">
        <f t="shared" si="26"/>
        <v/>
      </c>
      <c r="AD53" s="11" t="str">
        <f t="shared" si="27"/>
        <v/>
      </c>
      <c r="AE53" s="11" t="str">
        <f t="shared" si="28"/>
        <v/>
      </c>
      <c r="AF53" s="11" t="str">
        <f t="shared" si="29"/>
        <v/>
      </c>
      <c r="AG53" s="11" t="str">
        <f t="shared" si="30"/>
        <v/>
      </c>
      <c r="AH53" s="11" t="str">
        <f t="shared" si="31"/>
        <v/>
      </c>
      <c r="AI53" s="11" t="str">
        <f t="shared" si="32"/>
        <v/>
      </c>
      <c r="AJ53" s="11" t="str">
        <f t="shared" si="33"/>
        <v/>
      </c>
      <c r="AK53" s="11" t="str">
        <f t="shared" si="34"/>
        <v/>
      </c>
      <c r="AN53" s="11" t="str">
        <f t="shared" si="13"/>
        <v/>
      </c>
      <c r="AO53" s="11" t="str">
        <f t="shared" si="14"/>
        <v/>
      </c>
      <c r="AP53" s="11" t="str">
        <f t="shared" si="15"/>
        <v/>
      </c>
      <c r="AT53" s="11" t="str">
        <f t="shared" si="16"/>
        <v/>
      </c>
      <c r="AU53" s="11" t="str">
        <f t="shared" si="17"/>
        <v/>
      </c>
      <c r="AV53" s="11" t="str">
        <f t="shared" si="18"/>
        <v/>
      </c>
      <c r="AW53" s="11" t="str">
        <f t="shared" si="19"/>
        <v/>
      </c>
      <c r="AX53" s="11" t="str">
        <f t="shared" si="21"/>
        <v/>
      </c>
      <c r="AY53" s="11" t="str">
        <f t="shared" si="10"/>
        <v/>
      </c>
      <c r="AZ53" s="11" t="str">
        <f t="shared" si="11"/>
        <v/>
      </c>
      <c r="BA53" s="11" t="str">
        <f t="shared" si="22"/>
        <v xml:space="preserve"> </v>
      </c>
      <c r="BB53" s="11" t="str">
        <f>IFERROR(IF(AW53="","",VLOOKUP(AW53,SUSS!R:S,2,FALSE)),AY53*SUSS!$M$2)</f>
        <v/>
      </c>
      <c r="BC53" s="11" t="str">
        <f t="shared" si="20"/>
        <v/>
      </c>
    </row>
    <row r="54" spans="1:55" ht="20.100000000000001" customHeight="1" thickBot="1">
      <c r="A54" s="3" t="s">
        <v>98</v>
      </c>
      <c r="B54" s="80">
        <v>2017</v>
      </c>
      <c r="C54" s="80">
        <v>8</v>
      </c>
      <c r="D54" s="80"/>
      <c r="E54" s="81" t="s">
        <v>83</v>
      </c>
      <c r="F54" s="81" t="s">
        <v>10</v>
      </c>
      <c r="G54" s="81" t="s">
        <v>82</v>
      </c>
      <c r="H54" s="82">
        <v>43425</v>
      </c>
      <c r="I54" s="83">
        <v>29016.59</v>
      </c>
      <c r="J54" s="83">
        <v>11744.81</v>
      </c>
      <c r="K54" s="83">
        <v>17271.78</v>
      </c>
      <c r="N54" s="3" t="s">
        <v>75</v>
      </c>
      <c r="O54" s="80">
        <v>13</v>
      </c>
      <c r="P54" s="84">
        <v>54.55</v>
      </c>
      <c r="Q54" s="81" t="s">
        <v>81</v>
      </c>
      <c r="R54" s="81" t="s">
        <v>10</v>
      </c>
      <c r="S54" s="81" t="s">
        <v>10</v>
      </c>
      <c r="T54" s="80" t="s">
        <v>88</v>
      </c>
      <c r="U54" s="80" t="s">
        <v>89</v>
      </c>
      <c r="AC54" s="11" t="str">
        <f t="shared" si="26"/>
        <v/>
      </c>
      <c r="AD54" s="11" t="str">
        <f t="shared" si="27"/>
        <v/>
      </c>
      <c r="AE54" s="11" t="str">
        <f t="shared" si="28"/>
        <v/>
      </c>
      <c r="AF54" s="11" t="str">
        <f t="shared" si="29"/>
        <v/>
      </c>
      <c r="AG54" s="11" t="str">
        <f t="shared" si="30"/>
        <v/>
      </c>
      <c r="AH54" s="11" t="str">
        <f t="shared" si="31"/>
        <v/>
      </c>
      <c r="AI54" s="11" t="str">
        <f t="shared" si="32"/>
        <v/>
      </c>
      <c r="AJ54" s="11" t="str">
        <f t="shared" si="33"/>
        <v/>
      </c>
      <c r="AK54" s="11" t="str">
        <f t="shared" si="34"/>
        <v/>
      </c>
      <c r="AN54" s="11" t="str">
        <f t="shared" si="13"/>
        <v/>
      </c>
      <c r="AO54" s="11" t="str">
        <f t="shared" si="14"/>
        <v/>
      </c>
      <c r="AP54" s="11" t="str">
        <f t="shared" si="15"/>
        <v/>
      </c>
      <c r="AT54" s="11" t="str">
        <f t="shared" si="16"/>
        <v/>
      </c>
      <c r="AU54" s="11" t="str">
        <f t="shared" si="17"/>
        <v/>
      </c>
      <c r="AV54" s="11" t="str">
        <f t="shared" si="18"/>
        <v/>
      </c>
      <c r="AW54" s="11" t="str">
        <f t="shared" si="19"/>
        <v/>
      </c>
      <c r="AX54" s="11" t="str">
        <f t="shared" si="21"/>
        <v/>
      </c>
      <c r="AY54" s="11" t="str">
        <f t="shared" si="10"/>
        <v/>
      </c>
      <c r="AZ54" s="11" t="str">
        <f t="shared" si="11"/>
        <v/>
      </c>
      <c r="BA54" s="11" t="str">
        <f t="shared" si="22"/>
        <v xml:space="preserve"> </v>
      </c>
      <c r="BB54" s="11" t="str">
        <f>IFERROR(IF(AW54="","",VLOOKUP(AW54,SUSS!R:S,2,FALSE)),AY54*SUSS!$M$2)</f>
        <v/>
      </c>
      <c r="BC54" s="11" t="str">
        <f t="shared" si="20"/>
        <v/>
      </c>
    </row>
    <row r="55" spans="1:55" ht="20.100000000000001" customHeight="1" thickBot="1">
      <c r="N55" s="3" t="s">
        <v>75</v>
      </c>
      <c r="O55" s="80">
        <v>13</v>
      </c>
      <c r="P55" s="84">
        <v>47.82</v>
      </c>
      <c r="Q55" s="81" t="s">
        <v>83</v>
      </c>
      <c r="R55" s="81" t="s">
        <v>10</v>
      </c>
      <c r="S55" s="81" t="s">
        <v>10</v>
      </c>
      <c r="T55" s="80" t="s">
        <v>90</v>
      </c>
      <c r="U55" s="80" t="s">
        <v>89</v>
      </c>
      <c r="AC55" s="11" t="str">
        <f t="shared" si="26"/>
        <v/>
      </c>
      <c r="AD55" s="11" t="str">
        <f t="shared" si="27"/>
        <v/>
      </c>
      <c r="AE55" s="11" t="str">
        <f t="shared" si="28"/>
        <v/>
      </c>
      <c r="AF55" s="11" t="str">
        <f t="shared" si="29"/>
        <v/>
      </c>
      <c r="AG55" s="11" t="str">
        <f t="shared" si="30"/>
        <v/>
      </c>
      <c r="AH55" s="11" t="str">
        <f t="shared" si="31"/>
        <v/>
      </c>
      <c r="AI55" s="11" t="str">
        <f t="shared" si="32"/>
        <v/>
      </c>
      <c r="AJ55" s="11" t="str">
        <f t="shared" si="33"/>
        <v/>
      </c>
      <c r="AK55" s="11" t="str">
        <f t="shared" si="34"/>
        <v/>
      </c>
      <c r="AN55" s="11" t="str">
        <f t="shared" si="13"/>
        <v/>
      </c>
      <c r="AO55" s="11" t="str">
        <f t="shared" si="14"/>
        <v/>
      </c>
      <c r="AP55" s="11" t="str">
        <f t="shared" si="15"/>
        <v/>
      </c>
      <c r="AT55" s="11" t="str">
        <f t="shared" si="16"/>
        <v/>
      </c>
      <c r="AU55" s="11" t="str">
        <f t="shared" si="17"/>
        <v/>
      </c>
      <c r="AV55" s="11" t="str">
        <f t="shared" si="18"/>
        <v/>
      </c>
      <c r="AW55" s="11" t="str">
        <f t="shared" si="19"/>
        <v/>
      </c>
      <c r="AX55" s="11" t="str">
        <f t="shared" si="21"/>
        <v/>
      </c>
      <c r="AY55" s="11" t="str">
        <f t="shared" si="10"/>
        <v/>
      </c>
      <c r="AZ55" s="11" t="str">
        <f t="shared" si="11"/>
        <v/>
      </c>
      <c r="BA55" s="11" t="str">
        <f t="shared" si="22"/>
        <v xml:space="preserve"> </v>
      </c>
      <c r="BB55" s="11" t="str">
        <f>IFERROR(IF(AW55="","",VLOOKUP(AW55,SUSS!R:S,2,FALSE)),AY55*SUSS!$M$2)</f>
        <v/>
      </c>
      <c r="BC55" s="11" t="str">
        <f t="shared" si="20"/>
        <v/>
      </c>
    </row>
    <row r="56" spans="1:55" ht="20.100000000000001" customHeight="1" thickBot="1">
      <c r="N56" s="3" t="s">
        <v>75</v>
      </c>
      <c r="O56" s="80">
        <v>13</v>
      </c>
      <c r="P56" s="84">
        <v>346.28</v>
      </c>
      <c r="Q56" s="81" t="s">
        <v>11</v>
      </c>
      <c r="R56" s="81" t="s">
        <v>10</v>
      </c>
      <c r="S56" s="81" t="s">
        <v>10</v>
      </c>
      <c r="T56" s="80" t="s">
        <v>91</v>
      </c>
      <c r="U56" s="80" t="s">
        <v>89</v>
      </c>
      <c r="AC56" s="11" t="str">
        <f t="shared" si="26"/>
        <v/>
      </c>
      <c r="AD56" s="11" t="str">
        <f t="shared" si="27"/>
        <v/>
      </c>
      <c r="AE56" s="11" t="str">
        <f t="shared" si="28"/>
        <v/>
      </c>
      <c r="AF56" s="11" t="str">
        <f t="shared" si="29"/>
        <v/>
      </c>
      <c r="AG56" s="11" t="str">
        <f t="shared" si="30"/>
        <v/>
      </c>
      <c r="AH56" s="11" t="str">
        <f t="shared" si="31"/>
        <v/>
      </c>
      <c r="AI56" s="11" t="str">
        <f t="shared" si="32"/>
        <v/>
      </c>
      <c r="AJ56" s="11" t="str">
        <f t="shared" si="33"/>
        <v/>
      </c>
      <c r="AK56" s="11" t="str">
        <f t="shared" si="34"/>
        <v/>
      </c>
      <c r="AN56" s="11" t="str">
        <f t="shared" si="13"/>
        <v/>
      </c>
      <c r="AO56" s="11" t="str">
        <f t="shared" si="14"/>
        <v/>
      </c>
      <c r="AP56" s="11" t="str">
        <f t="shared" si="15"/>
        <v/>
      </c>
      <c r="AT56" s="11" t="str">
        <f t="shared" si="16"/>
        <v>G392553</v>
      </c>
      <c r="AU56" s="11">
        <f t="shared" si="17"/>
        <v>13</v>
      </c>
      <c r="AV56" s="11">
        <f t="shared" si="18"/>
        <v>346.28</v>
      </c>
      <c r="AW56" s="11" t="str">
        <f t="shared" si="19"/>
        <v>2012/8</v>
      </c>
      <c r="AX56" s="11" t="str">
        <f t="shared" si="21"/>
        <v>2012/8 Contribuciones Seg. Social</v>
      </c>
      <c r="AY56" s="11">
        <f t="shared" si="10"/>
        <v>9741.44</v>
      </c>
      <c r="AZ56" s="11">
        <f t="shared" si="11"/>
        <v>3.5547105972012348E-2</v>
      </c>
      <c r="BA56" s="11" t="str">
        <f t="shared" si="22"/>
        <v>G392553 13</v>
      </c>
      <c r="BB56" s="11">
        <f>IFERROR(IF(AW56="","",VLOOKUP(AW56,SUSS!R:S,2,FALSE)),AY56*SUSS!$M$2)</f>
        <v>1168.9728</v>
      </c>
      <c r="BC56" s="11">
        <f t="shared" si="20"/>
        <v>41.553599999999996</v>
      </c>
    </row>
    <row r="57" spans="1:55" ht="20.100000000000001" customHeight="1" thickBot="1">
      <c r="A57" s="3" t="str">
        <f>+Descripción!B32</f>
        <v>M726938</v>
      </c>
      <c r="B57" s="74" t="s">
        <v>80</v>
      </c>
      <c r="C57"/>
      <c r="D57"/>
      <c r="E57"/>
      <c r="F57"/>
      <c r="G57"/>
      <c r="H57"/>
      <c r="I57"/>
      <c r="J57"/>
      <c r="K57"/>
      <c r="N57" s="3" t="s">
        <v>75</v>
      </c>
      <c r="O57" s="80">
        <v>13</v>
      </c>
      <c r="P57" s="84">
        <v>221.4</v>
      </c>
      <c r="Q57" s="81" t="s">
        <v>86</v>
      </c>
      <c r="R57" s="81" t="s">
        <v>10</v>
      </c>
      <c r="S57" s="81" t="s">
        <v>10</v>
      </c>
      <c r="T57" s="80" t="s">
        <v>92</v>
      </c>
      <c r="U57" s="80" t="s">
        <v>89</v>
      </c>
      <c r="AC57" s="11" t="str">
        <f t="shared" si="26"/>
        <v/>
      </c>
      <c r="AD57" s="11" t="str">
        <f t="shared" si="27"/>
        <v/>
      </c>
      <c r="AE57" s="11" t="str">
        <f t="shared" si="28"/>
        <v/>
      </c>
      <c r="AF57" s="11" t="str">
        <f t="shared" si="29"/>
        <v/>
      </c>
      <c r="AG57" s="11" t="str">
        <f t="shared" si="30"/>
        <v/>
      </c>
      <c r="AH57" s="11" t="str">
        <f t="shared" si="31"/>
        <v/>
      </c>
      <c r="AI57" s="11" t="str">
        <f t="shared" si="32"/>
        <v/>
      </c>
      <c r="AJ57" s="11" t="str">
        <f t="shared" si="33"/>
        <v/>
      </c>
      <c r="AK57" s="11" t="str">
        <f t="shared" si="34"/>
        <v/>
      </c>
      <c r="AN57" s="11" t="str">
        <f t="shared" si="13"/>
        <v/>
      </c>
      <c r="AO57" s="11" t="str">
        <f t="shared" si="14"/>
        <v/>
      </c>
      <c r="AP57" s="11" t="str">
        <f t="shared" si="15"/>
        <v/>
      </c>
      <c r="AT57" s="11" t="str">
        <f t="shared" si="16"/>
        <v/>
      </c>
      <c r="AU57" s="11" t="str">
        <f t="shared" si="17"/>
        <v/>
      </c>
      <c r="AV57" s="11" t="str">
        <f t="shared" si="18"/>
        <v/>
      </c>
      <c r="AW57" s="11" t="str">
        <f t="shared" si="19"/>
        <v/>
      </c>
      <c r="AX57" s="11" t="str">
        <f t="shared" si="21"/>
        <v/>
      </c>
      <c r="AY57" s="11" t="str">
        <f t="shared" si="10"/>
        <v/>
      </c>
      <c r="AZ57" s="11" t="str">
        <f t="shared" si="11"/>
        <v/>
      </c>
      <c r="BA57" s="11" t="str">
        <f t="shared" si="22"/>
        <v xml:space="preserve"> </v>
      </c>
      <c r="BB57" s="11" t="str">
        <f>IFERROR(IF(AW57="","",VLOOKUP(AW57,SUSS!R:S,2,FALSE)),AY57*SUSS!$M$2)</f>
        <v/>
      </c>
      <c r="BC57" s="11" t="str">
        <f t="shared" si="20"/>
        <v/>
      </c>
    </row>
    <row r="58" spans="1:55" ht="20.100000000000001" customHeight="1" thickBot="1">
      <c r="A58" s="3" t="s">
        <v>109</v>
      </c>
      <c r="B58" s="85" t="s">
        <v>0</v>
      </c>
      <c r="C58" s="85" t="s">
        <v>1</v>
      </c>
      <c r="D58" s="85" t="s">
        <v>2</v>
      </c>
      <c r="E58" s="85" t="s">
        <v>3</v>
      </c>
      <c r="F58" s="85" t="s">
        <v>4</v>
      </c>
      <c r="G58" s="85" t="s">
        <v>5</v>
      </c>
      <c r="H58" s="85" t="s">
        <v>6</v>
      </c>
      <c r="I58" s="85" t="s">
        <v>7</v>
      </c>
      <c r="J58" s="85" t="s">
        <v>8</v>
      </c>
      <c r="K58" s="85" t="s">
        <v>9</v>
      </c>
      <c r="N58" s="3" t="s">
        <v>75</v>
      </c>
      <c r="O58" s="80">
        <v>14</v>
      </c>
      <c r="P58" s="84">
        <v>55.28</v>
      </c>
      <c r="Q58" s="81" t="s">
        <v>81</v>
      </c>
      <c r="R58" s="81" t="s">
        <v>10</v>
      </c>
      <c r="S58" s="81" t="s">
        <v>10</v>
      </c>
      <c r="T58" s="80" t="s">
        <v>88</v>
      </c>
      <c r="U58" s="80" t="s">
        <v>89</v>
      </c>
      <c r="AC58" s="11" t="str">
        <f t="shared" si="26"/>
        <v/>
      </c>
      <c r="AD58" s="11" t="str">
        <f t="shared" si="27"/>
        <v/>
      </c>
      <c r="AE58" s="11" t="str">
        <f t="shared" si="28"/>
        <v/>
      </c>
      <c r="AF58" s="11" t="str">
        <f t="shared" si="29"/>
        <v/>
      </c>
      <c r="AG58" s="11" t="str">
        <f t="shared" si="30"/>
        <v/>
      </c>
      <c r="AH58" s="11" t="str">
        <f t="shared" si="31"/>
        <v/>
      </c>
      <c r="AI58" s="11" t="str">
        <f t="shared" si="32"/>
        <v/>
      </c>
      <c r="AJ58" s="11" t="str">
        <f t="shared" si="33"/>
        <v/>
      </c>
      <c r="AK58" s="11" t="str">
        <f t="shared" si="34"/>
        <v/>
      </c>
      <c r="AN58" s="11" t="str">
        <f t="shared" si="13"/>
        <v/>
      </c>
      <c r="AO58" s="11" t="str">
        <f t="shared" si="14"/>
        <v/>
      </c>
      <c r="AP58" s="11" t="str">
        <f t="shared" si="15"/>
        <v/>
      </c>
      <c r="AT58" s="11" t="str">
        <f t="shared" si="16"/>
        <v/>
      </c>
      <c r="AU58" s="11" t="str">
        <f t="shared" si="17"/>
        <v/>
      </c>
      <c r="AV58" s="11" t="str">
        <f t="shared" si="18"/>
        <v/>
      </c>
      <c r="AW58" s="11" t="str">
        <f t="shared" si="19"/>
        <v/>
      </c>
      <c r="AX58" s="11" t="str">
        <f t="shared" si="21"/>
        <v/>
      </c>
      <c r="AY58" s="11" t="str">
        <f t="shared" si="10"/>
        <v/>
      </c>
      <c r="AZ58" s="11" t="str">
        <f t="shared" si="11"/>
        <v/>
      </c>
      <c r="BA58" s="11" t="str">
        <f t="shared" si="22"/>
        <v xml:space="preserve"> </v>
      </c>
      <c r="BB58" s="11" t="str">
        <f>IFERROR(IF(AW58="","",VLOOKUP(AW58,SUSS!R:S,2,FALSE)),AY58*SUSS!$M$2)</f>
        <v/>
      </c>
      <c r="BC58" s="11" t="str">
        <f t="shared" si="20"/>
        <v/>
      </c>
    </row>
    <row r="59" spans="1:55" ht="20.100000000000001" customHeight="1" thickBot="1">
      <c r="A59" s="3" t="s">
        <v>109</v>
      </c>
      <c r="B59" s="75">
        <v>2014</v>
      </c>
      <c r="C59" s="75">
        <v>7</v>
      </c>
      <c r="D59" s="75"/>
      <c r="E59" s="76" t="s">
        <v>83</v>
      </c>
      <c r="F59" s="76" t="s">
        <v>10</v>
      </c>
      <c r="G59" s="76" t="s">
        <v>10</v>
      </c>
      <c r="H59" s="77">
        <v>41873</v>
      </c>
      <c r="I59" s="78">
        <v>75700</v>
      </c>
      <c r="J59" s="78">
        <v>31128.53</v>
      </c>
      <c r="K59" s="78">
        <v>44571.47</v>
      </c>
      <c r="N59" s="3" t="s">
        <v>75</v>
      </c>
      <c r="O59" s="80">
        <v>14</v>
      </c>
      <c r="P59" s="84">
        <v>48.46</v>
      </c>
      <c r="Q59" s="81" t="s">
        <v>83</v>
      </c>
      <c r="R59" s="81" t="s">
        <v>10</v>
      </c>
      <c r="S59" s="81" t="s">
        <v>10</v>
      </c>
      <c r="T59" s="80" t="s">
        <v>90</v>
      </c>
      <c r="U59" s="80" t="s">
        <v>89</v>
      </c>
      <c r="AC59" s="11" t="str">
        <f t="shared" si="26"/>
        <v/>
      </c>
      <c r="AD59" s="11" t="str">
        <f t="shared" si="27"/>
        <v/>
      </c>
      <c r="AE59" s="11" t="str">
        <f t="shared" si="28"/>
        <v/>
      </c>
      <c r="AF59" s="11" t="str">
        <f t="shared" si="29"/>
        <v/>
      </c>
      <c r="AG59" s="11" t="str">
        <f t="shared" si="30"/>
        <v/>
      </c>
      <c r="AH59" s="11" t="str">
        <f t="shared" si="31"/>
        <v/>
      </c>
      <c r="AI59" s="11" t="str">
        <f t="shared" si="32"/>
        <v/>
      </c>
      <c r="AJ59" s="11" t="str">
        <f t="shared" si="33"/>
        <v/>
      </c>
      <c r="AK59" s="11" t="str">
        <f t="shared" si="34"/>
        <v/>
      </c>
      <c r="AN59" s="11" t="str">
        <f t="shared" si="13"/>
        <v/>
      </c>
      <c r="AO59" s="11" t="str">
        <f t="shared" si="14"/>
        <v/>
      </c>
      <c r="AP59" s="11" t="str">
        <f t="shared" si="15"/>
        <v/>
      </c>
      <c r="AT59" s="11" t="str">
        <f t="shared" si="16"/>
        <v/>
      </c>
      <c r="AU59" s="11" t="str">
        <f t="shared" si="17"/>
        <v/>
      </c>
      <c r="AV59" s="11" t="str">
        <f t="shared" si="18"/>
        <v/>
      </c>
      <c r="AW59" s="11" t="str">
        <f t="shared" si="19"/>
        <v/>
      </c>
      <c r="AX59" s="11" t="str">
        <f t="shared" si="21"/>
        <v/>
      </c>
      <c r="AY59" s="11" t="str">
        <f t="shared" si="10"/>
        <v/>
      </c>
      <c r="AZ59" s="11" t="str">
        <f t="shared" si="11"/>
        <v/>
      </c>
      <c r="BA59" s="11" t="str">
        <f t="shared" si="22"/>
        <v xml:space="preserve"> </v>
      </c>
      <c r="BB59" s="11" t="str">
        <f>IFERROR(IF(AW59="","",VLOOKUP(AW59,SUSS!R:S,2,FALSE)),AY59*SUSS!$M$2)</f>
        <v/>
      </c>
      <c r="BC59" s="11" t="str">
        <f t="shared" si="20"/>
        <v/>
      </c>
    </row>
    <row r="60" spans="1:55" ht="20.100000000000001" customHeight="1" thickBot="1">
      <c r="A60" s="3" t="s">
        <v>109</v>
      </c>
      <c r="B60" s="80">
        <v>2014</v>
      </c>
      <c r="C60" s="80">
        <v>7</v>
      </c>
      <c r="D60" s="80"/>
      <c r="E60" s="81" t="s">
        <v>83</v>
      </c>
      <c r="F60" s="81" t="s">
        <v>10</v>
      </c>
      <c r="G60" s="81" t="s">
        <v>82</v>
      </c>
      <c r="H60" s="82">
        <v>43798</v>
      </c>
      <c r="I60" s="83">
        <v>63408.82</v>
      </c>
      <c r="J60" s="83">
        <v>63408.82</v>
      </c>
      <c r="K60" s="84">
        <v>0</v>
      </c>
      <c r="N60" s="3" t="s">
        <v>75</v>
      </c>
      <c r="O60" s="80">
        <v>14</v>
      </c>
      <c r="P60" s="84">
        <v>350.96</v>
      </c>
      <c r="Q60" s="81" t="s">
        <v>11</v>
      </c>
      <c r="R60" s="81" t="s">
        <v>10</v>
      </c>
      <c r="S60" s="81" t="s">
        <v>10</v>
      </c>
      <c r="T60" s="80" t="s">
        <v>91</v>
      </c>
      <c r="U60" s="80" t="s">
        <v>89</v>
      </c>
      <c r="AC60" s="11" t="str">
        <f t="shared" si="26"/>
        <v/>
      </c>
      <c r="AD60" s="11" t="str">
        <f t="shared" si="27"/>
        <v/>
      </c>
      <c r="AE60" s="11" t="str">
        <f t="shared" si="28"/>
        <v/>
      </c>
      <c r="AF60" s="11" t="str">
        <f t="shared" si="29"/>
        <v/>
      </c>
      <c r="AG60" s="11" t="str">
        <f t="shared" si="30"/>
        <v/>
      </c>
      <c r="AH60" s="11" t="str">
        <f t="shared" si="31"/>
        <v/>
      </c>
      <c r="AI60" s="11" t="str">
        <f t="shared" si="32"/>
        <v/>
      </c>
      <c r="AJ60" s="11" t="str">
        <f t="shared" si="33"/>
        <v/>
      </c>
      <c r="AK60" s="11" t="str">
        <f t="shared" si="34"/>
        <v/>
      </c>
      <c r="AN60" s="11" t="str">
        <f t="shared" si="13"/>
        <v/>
      </c>
      <c r="AO60" s="11" t="str">
        <f t="shared" si="14"/>
        <v/>
      </c>
      <c r="AP60" s="11" t="str">
        <f t="shared" si="15"/>
        <v/>
      </c>
      <c r="AT60" s="11" t="str">
        <f t="shared" si="16"/>
        <v>G392553</v>
      </c>
      <c r="AU60" s="11">
        <f t="shared" si="17"/>
        <v>14</v>
      </c>
      <c r="AV60" s="11">
        <f t="shared" si="18"/>
        <v>350.96</v>
      </c>
      <c r="AW60" s="11" t="str">
        <f t="shared" si="19"/>
        <v>2012/8</v>
      </c>
      <c r="AX60" s="11" t="str">
        <f t="shared" si="21"/>
        <v>2012/8 Contribuciones Seg. Social</v>
      </c>
      <c r="AY60" s="11">
        <f t="shared" si="10"/>
        <v>9741.44</v>
      </c>
      <c r="AZ60" s="11">
        <f t="shared" si="11"/>
        <v>3.6027527757703168E-2</v>
      </c>
      <c r="BA60" s="11" t="str">
        <f t="shared" si="22"/>
        <v>G392553 14</v>
      </c>
      <c r="BB60" s="11">
        <f>IFERROR(IF(AW60="","",VLOOKUP(AW60,SUSS!R:S,2,FALSE)),AY60*SUSS!$M$2)</f>
        <v>1168.9728</v>
      </c>
      <c r="BC60" s="11">
        <f t="shared" si="20"/>
        <v>42.115199999999994</v>
      </c>
    </row>
    <row r="61" spans="1:55" ht="20.100000000000001" customHeight="1" thickBot="1">
      <c r="A61" s="3" t="s">
        <v>109</v>
      </c>
      <c r="B61" s="80">
        <v>2014</v>
      </c>
      <c r="C61" s="80">
        <v>7</v>
      </c>
      <c r="D61" s="80"/>
      <c r="E61" s="81" t="s">
        <v>83</v>
      </c>
      <c r="F61" s="81" t="s">
        <v>10</v>
      </c>
      <c r="G61" s="81" t="s">
        <v>82</v>
      </c>
      <c r="H61" s="82">
        <v>43798</v>
      </c>
      <c r="I61" s="83">
        <v>90792.08</v>
      </c>
      <c r="J61" s="83">
        <v>68506.34</v>
      </c>
      <c r="K61" s="83">
        <v>22285.74</v>
      </c>
      <c r="N61" s="3" t="s">
        <v>75</v>
      </c>
      <c r="O61" s="80">
        <v>14</v>
      </c>
      <c r="P61" s="84">
        <v>224.39</v>
      </c>
      <c r="Q61" s="81" t="s">
        <v>86</v>
      </c>
      <c r="R61" s="81" t="s">
        <v>10</v>
      </c>
      <c r="S61" s="81" t="s">
        <v>10</v>
      </c>
      <c r="T61" s="80" t="s">
        <v>92</v>
      </c>
      <c r="U61" s="80" t="s">
        <v>89</v>
      </c>
      <c r="AC61" s="11" t="str">
        <f t="shared" si="26"/>
        <v/>
      </c>
      <c r="AD61" s="11" t="str">
        <f t="shared" si="27"/>
        <v/>
      </c>
      <c r="AE61" s="11" t="str">
        <f t="shared" si="28"/>
        <v/>
      </c>
      <c r="AF61" s="11" t="str">
        <f t="shared" si="29"/>
        <v/>
      </c>
      <c r="AG61" s="11" t="str">
        <f t="shared" si="30"/>
        <v/>
      </c>
      <c r="AH61" s="11" t="str">
        <f t="shared" si="31"/>
        <v/>
      </c>
      <c r="AI61" s="11" t="str">
        <f t="shared" si="32"/>
        <v/>
      </c>
      <c r="AJ61" s="11" t="str">
        <f t="shared" si="33"/>
        <v/>
      </c>
      <c r="AK61" s="11" t="str">
        <f t="shared" si="34"/>
        <v/>
      </c>
      <c r="AN61" s="11" t="str">
        <f t="shared" si="13"/>
        <v/>
      </c>
      <c r="AO61" s="11" t="str">
        <f t="shared" si="14"/>
        <v/>
      </c>
      <c r="AP61" s="11" t="str">
        <f t="shared" si="15"/>
        <v/>
      </c>
      <c r="AT61" s="11" t="str">
        <f t="shared" si="16"/>
        <v/>
      </c>
      <c r="AU61" s="11" t="str">
        <f t="shared" si="17"/>
        <v/>
      </c>
      <c r="AV61" s="11" t="str">
        <f t="shared" si="18"/>
        <v/>
      </c>
      <c r="AW61" s="11" t="str">
        <f t="shared" si="19"/>
        <v/>
      </c>
      <c r="AX61" s="11" t="str">
        <f t="shared" si="21"/>
        <v/>
      </c>
      <c r="AY61" s="11" t="str">
        <f t="shared" si="10"/>
        <v/>
      </c>
      <c r="AZ61" s="11" t="str">
        <f t="shared" si="11"/>
        <v/>
      </c>
      <c r="BA61" s="11" t="str">
        <f t="shared" si="22"/>
        <v xml:space="preserve"> </v>
      </c>
      <c r="BB61" s="11" t="str">
        <f>IFERROR(IF(AW61="","",VLOOKUP(AW61,SUSS!R:S,2,FALSE)),AY61*SUSS!$M$2)</f>
        <v/>
      </c>
      <c r="BC61" s="11" t="str">
        <f t="shared" si="20"/>
        <v/>
      </c>
    </row>
    <row r="62" spans="1:55" ht="20.100000000000001" customHeight="1" thickBot="1">
      <c r="A62" s="3" t="s">
        <v>109</v>
      </c>
      <c r="B62" s="80">
        <v>2014</v>
      </c>
      <c r="C62" s="80">
        <v>8</v>
      </c>
      <c r="D62" s="80"/>
      <c r="E62" s="81" t="s">
        <v>83</v>
      </c>
      <c r="F62" s="81" t="s">
        <v>10</v>
      </c>
      <c r="G62" s="81" t="s">
        <v>10</v>
      </c>
      <c r="H62" s="82">
        <v>41905</v>
      </c>
      <c r="I62" s="83">
        <v>308266.90000000002</v>
      </c>
      <c r="J62" s="84">
        <v>0</v>
      </c>
      <c r="K62" s="83">
        <v>308266.90000000002</v>
      </c>
      <c r="N62" s="3" t="s">
        <v>75</v>
      </c>
      <c r="O62" s="80">
        <v>15</v>
      </c>
      <c r="P62" s="84">
        <v>56.03</v>
      </c>
      <c r="Q62" s="81" t="s">
        <v>81</v>
      </c>
      <c r="R62" s="81" t="s">
        <v>10</v>
      </c>
      <c r="S62" s="81" t="s">
        <v>10</v>
      </c>
      <c r="T62" s="80" t="s">
        <v>88</v>
      </c>
      <c r="U62" s="80" t="s">
        <v>89</v>
      </c>
      <c r="AC62" s="11" t="str">
        <f t="shared" si="26"/>
        <v/>
      </c>
      <c r="AD62" s="11" t="str">
        <f t="shared" si="27"/>
        <v/>
      </c>
      <c r="AE62" s="11" t="str">
        <f t="shared" si="28"/>
        <v/>
      </c>
      <c r="AF62" s="11" t="str">
        <f t="shared" si="29"/>
        <v/>
      </c>
      <c r="AG62" s="11" t="str">
        <f t="shared" si="30"/>
        <v/>
      </c>
      <c r="AH62" s="11" t="str">
        <f t="shared" si="31"/>
        <v/>
      </c>
      <c r="AI62" s="11" t="str">
        <f t="shared" si="32"/>
        <v/>
      </c>
      <c r="AJ62" s="11" t="str">
        <f t="shared" si="33"/>
        <v/>
      </c>
      <c r="AK62" s="11" t="str">
        <f t="shared" si="34"/>
        <v/>
      </c>
      <c r="AN62" s="11" t="str">
        <f t="shared" si="13"/>
        <v/>
      </c>
      <c r="AO62" s="11" t="str">
        <f t="shared" si="14"/>
        <v/>
      </c>
      <c r="AP62" s="11" t="str">
        <f t="shared" si="15"/>
        <v/>
      </c>
      <c r="AT62" s="11" t="str">
        <f t="shared" si="16"/>
        <v/>
      </c>
      <c r="AU62" s="11" t="str">
        <f t="shared" si="17"/>
        <v/>
      </c>
      <c r="AV62" s="11" t="str">
        <f t="shared" si="18"/>
        <v/>
      </c>
      <c r="AW62" s="11" t="str">
        <f t="shared" si="19"/>
        <v/>
      </c>
      <c r="AX62" s="11" t="str">
        <f t="shared" si="21"/>
        <v/>
      </c>
      <c r="AY62" s="11" t="str">
        <f t="shared" si="10"/>
        <v/>
      </c>
      <c r="AZ62" s="11" t="str">
        <f t="shared" si="11"/>
        <v/>
      </c>
      <c r="BA62" s="11" t="str">
        <f t="shared" si="22"/>
        <v xml:space="preserve"> </v>
      </c>
      <c r="BB62" s="11" t="str">
        <f>IFERROR(IF(AW62="","",VLOOKUP(AW62,SUSS!R:S,2,FALSE)),AY62*SUSS!$M$2)</f>
        <v/>
      </c>
      <c r="BC62" s="11" t="str">
        <f t="shared" si="20"/>
        <v/>
      </c>
    </row>
    <row r="63" spans="1:55" ht="20.100000000000001" customHeight="1" thickBot="1">
      <c r="A63" s="3" t="s">
        <v>109</v>
      </c>
      <c r="B63" s="80">
        <v>2014</v>
      </c>
      <c r="C63" s="80">
        <v>8</v>
      </c>
      <c r="D63" s="80"/>
      <c r="E63" s="81" t="s">
        <v>83</v>
      </c>
      <c r="F63" s="81" t="s">
        <v>10</v>
      </c>
      <c r="G63" s="81" t="s">
        <v>82</v>
      </c>
      <c r="H63" s="82">
        <v>43798</v>
      </c>
      <c r="I63" s="83">
        <v>618383.4</v>
      </c>
      <c r="J63" s="83">
        <v>464249.95</v>
      </c>
      <c r="K63" s="83">
        <v>154133.45000000001</v>
      </c>
      <c r="N63" s="3" t="s">
        <v>75</v>
      </c>
      <c r="O63" s="80">
        <v>15</v>
      </c>
      <c r="P63" s="84">
        <v>49.12</v>
      </c>
      <c r="Q63" s="81" t="s">
        <v>83</v>
      </c>
      <c r="R63" s="81" t="s">
        <v>10</v>
      </c>
      <c r="S63" s="81" t="s">
        <v>10</v>
      </c>
      <c r="T63" s="80" t="s">
        <v>90</v>
      </c>
      <c r="U63" s="80" t="s">
        <v>89</v>
      </c>
      <c r="AC63" s="11" t="str">
        <f t="shared" si="26"/>
        <v/>
      </c>
      <c r="AD63" s="11" t="str">
        <f t="shared" si="27"/>
        <v/>
      </c>
      <c r="AE63" s="11" t="str">
        <f t="shared" si="28"/>
        <v/>
      </c>
      <c r="AF63" s="11" t="str">
        <f t="shared" si="29"/>
        <v/>
      </c>
      <c r="AG63" s="11" t="str">
        <f t="shared" si="30"/>
        <v/>
      </c>
      <c r="AH63" s="11" t="str">
        <f t="shared" si="31"/>
        <v/>
      </c>
      <c r="AI63" s="11" t="str">
        <f t="shared" si="32"/>
        <v/>
      </c>
      <c r="AJ63" s="11" t="str">
        <f t="shared" si="33"/>
        <v/>
      </c>
      <c r="AK63" s="11" t="str">
        <f t="shared" si="34"/>
        <v/>
      </c>
      <c r="AN63" s="11" t="str">
        <f t="shared" si="13"/>
        <v/>
      </c>
      <c r="AO63" s="11" t="str">
        <f t="shared" si="14"/>
        <v/>
      </c>
      <c r="AP63" s="11" t="str">
        <f t="shared" si="15"/>
        <v/>
      </c>
      <c r="AT63" s="11" t="str">
        <f t="shared" si="16"/>
        <v/>
      </c>
      <c r="AU63" s="11" t="str">
        <f t="shared" si="17"/>
        <v/>
      </c>
      <c r="AV63" s="11" t="str">
        <f t="shared" si="18"/>
        <v/>
      </c>
      <c r="AW63" s="11" t="str">
        <f t="shared" si="19"/>
        <v/>
      </c>
      <c r="AX63" s="11" t="str">
        <f t="shared" si="21"/>
        <v/>
      </c>
      <c r="AY63" s="11" t="str">
        <f t="shared" si="10"/>
        <v/>
      </c>
      <c r="AZ63" s="11" t="str">
        <f t="shared" si="11"/>
        <v/>
      </c>
      <c r="BA63" s="11" t="str">
        <f t="shared" si="22"/>
        <v xml:space="preserve"> </v>
      </c>
      <c r="BB63" s="11" t="str">
        <f>IFERROR(IF(AW63="","",VLOOKUP(AW63,SUSS!R:S,2,FALSE)),AY63*SUSS!$M$2)</f>
        <v/>
      </c>
      <c r="BC63" s="11" t="str">
        <f t="shared" si="20"/>
        <v/>
      </c>
    </row>
    <row r="64" spans="1:55" ht="20.100000000000001" customHeight="1" thickBot="1">
      <c r="A64" s="3" t="s">
        <v>109</v>
      </c>
      <c r="B64" s="80">
        <v>2014</v>
      </c>
      <c r="C64" s="80">
        <v>9</v>
      </c>
      <c r="D64" s="80"/>
      <c r="E64" s="81" t="s">
        <v>83</v>
      </c>
      <c r="F64" s="81" t="s">
        <v>10</v>
      </c>
      <c r="G64" s="81" t="s">
        <v>10</v>
      </c>
      <c r="H64" s="82">
        <v>41935</v>
      </c>
      <c r="I64" s="83">
        <v>381937.08</v>
      </c>
      <c r="J64" s="84">
        <v>0</v>
      </c>
      <c r="K64" s="83">
        <v>381937.08</v>
      </c>
      <c r="N64" s="3" t="s">
        <v>75</v>
      </c>
      <c r="O64" s="80">
        <v>15</v>
      </c>
      <c r="P64" s="84">
        <v>355.7</v>
      </c>
      <c r="Q64" s="81" t="s">
        <v>11</v>
      </c>
      <c r="R64" s="81" t="s">
        <v>10</v>
      </c>
      <c r="S64" s="81" t="s">
        <v>10</v>
      </c>
      <c r="T64" s="80" t="s">
        <v>91</v>
      </c>
      <c r="U64" s="80" t="s">
        <v>89</v>
      </c>
      <c r="AC64" s="11" t="str">
        <f t="shared" si="26"/>
        <v/>
      </c>
      <c r="AD64" s="11" t="str">
        <f t="shared" si="27"/>
        <v/>
      </c>
      <c r="AE64" s="11" t="str">
        <f t="shared" si="28"/>
        <v/>
      </c>
      <c r="AF64" s="11" t="str">
        <f t="shared" si="29"/>
        <v/>
      </c>
      <c r="AG64" s="11" t="str">
        <f t="shared" si="30"/>
        <v/>
      </c>
      <c r="AH64" s="11" t="str">
        <f t="shared" si="31"/>
        <v/>
      </c>
      <c r="AI64" s="11" t="str">
        <f t="shared" si="32"/>
        <v/>
      </c>
      <c r="AJ64" s="11" t="str">
        <f t="shared" si="33"/>
        <v/>
      </c>
      <c r="AK64" s="11" t="str">
        <f t="shared" si="34"/>
        <v/>
      </c>
      <c r="AN64" s="11" t="str">
        <f t="shared" si="13"/>
        <v/>
      </c>
      <c r="AO64" s="11" t="str">
        <f t="shared" si="14"/>
        <v/>
      </c>
      <c r="AP64" s="11" t="str">
        <f t="shared" si="15"/>
        <v/>
      </c>
      <c r="AT64" s="11" t="str">
        <f t="shared" si="16"/>
        <v>G392553</v>
      </c>
      <c r="AU64" s="11">
        <f t="shared" si="17"/>
        <v>15</v>
      </c>
      <c r="AV64" s="11">
        <f t="shared" si="18"/>
        <v>355.7</v>
      </c>
      <c r="AW64" s="11" t="str">
        <f t="shared" si="19"/>
        <v>2012/8</v>
      </c>
      <c r="AX64" s="11" t="str">
        <f t="shared" si="21"/>
        <v>2012/8 Contribuciones Seg. Social</v>
      </c>
      <c r="AY64" s="11">
        <f t="shared" si="10"/>
        <v>9741.44</v>
      </c>
      <c r="AZ64" s="11">
        <f t="shared" si="11"/>
        <v>3.6514108797056695E-2</v>
      </c>
      <c r="BA64" s="11" t="str">
        <f t="shared" si="22"/>
        <v>G392553 15</v>
      </c>
      <c r="BB64" s="11">
        <f>IFERROR(IF(AW64="","",VLOOKUP(AW64,SUSS!R:S,2,FALSE)),AY64*SUSS!$M$2)</f>
        <v>1168.9728</v>
      </c>
      <c r="BC64" s="11">
        <f t="shared" si="20"/>
        <v>42.683999999999997</v>
      </c>
    </row>
    <row r="65" spans="1:55" ht="20.100000000000001" customHeight="1" thickBot="1">
      <c r="A65" s="3" t="s">
        <v>109</v>
      </c>
      <c r="B65" s="80">
        <v>2014</v>
      </c>
      <c r="C65" s="80">
        <v>9</v>
      </c>
      <c r="D65" s="80"/>
      <c r="E65" s="81" t="s">
        <v>83</v>
      </c>
      <c r="F65" s="81" t="s">
        <v>10</v>
      </c>
      <c r="G65" s="81" t="s">
        <v>82</v>
      </c>
      <c r="H65" s="82">
        <v>43798</v>
      </c>
      <c r="I65" s="83">
        <v>754707.67</v>
      </c>
      <c r="J65" s="83">
        <v>563739.13</v>
      </c>
      <c r="K65" s="83">
        <v>190968.54</v>
      </c>
      <c r="N65" s="3" t="s">
        <v>75</v>
      </c>
      <c r="O65" s="80">
        <v>15</v>
      </c>
      <c r="P65" s="84">
        <v>227.42</v>
      </c>
      <c r="Q65" s="81" t="s">
        <v>86</v>
      </c>
      <c r="R65" s="81" t="s">
        <v>10</v>
      </c>
      <c r="S65" s="81" t="s">
        <v>10</v>
      </c>
      <c r="T65" s="80" t="s">
        <v>92</v>
      </c>
      <c r="U65" s="80" t="s">
        <v>89</v>
      </c>
      <c r="AC65" s="11" t="str">
        <f t="shared" si="26"/>
        <v/>
      </c>
      <c r="AD65" s="11" t="str">
        <f t="shared" si="27"/>
        <v/>
      </c>
      <c r="AE65" s="11" t="str">
        <f t="shared" si="28"/>
        <v/>
      </c>
      <c r="AF65" s="11" t="str">
        <f t="shared" si="29"/>
        <v/>
      </c>
      <c r="AG65" s="11" t="str">
        <f t="shared" si="30"/>
        <v/>
      </c>
      <c r="AH65" s="11" t="str">
        <f t="shared" si="31"/>
        <v/>
      </c>
      <c r="AI65" s="11" t="str">
        <f t="shared" si="32"/>
        <v/>
      </c>
      <c r="AJ65" s="11" t="str">
        <f t="shared" si="33"/>
        <v/>
      </c>
      <c r="AK65" s="11" t="str">
        <f t="shared" si="34"/>
        <v/>
      </c>
      <c r="AN65" s="11" t="str">
        <f t="shared" si="13"/>
        <v/>
      </c>
      <c r="AO65" s="11" t="str">
        <f t="shared" si="14"/>
        <v/>
      </c>
      <c r="AP65" s="11" t="str">
        <f t="shared" si="15"/>
        <v/>
      </c>
      <c r="AT65" s="11" t="str">
        <f t="shared" si="16"/>
        <v/>
      </c>
      <c r="AU65" s="11" t="str">
        <f t="shared" si="17"/>
        <v/>
      </c>
      <c r="AV65" s="11" t="str">
        <f t="shared" si="18"/>
        <v/>
      </c>
      <c r="AW65" s="11" t="str">
        <f t="shared" si="19"/>
        <v/>
      </c>
      <c r="AX65" s="11" t="str">
        <f t="shared" si="21"/>
        <v/>
      </c>
      <c r="AY65" s="11" t="str">
        <f t="shared" si="10"/>
        <v/>
      </c>
      <c r="AZ65" s="11" t="str">
        <f t="shared" si="11"/>
        <v/>
      </c>
      <c r="BA65" s="11" t="str">
        <f t="shared" si="22"/>
        <v xml:space="preserve"> </v>
      </c>
      <c r="BB65" s="11" t="str">
        <f>IFERROR(IF(AW65="","",VLOOKUP(AW65,SUSS!R:S,2,FALSE)),AY65*SUSS!$M$2)</f>
        <v/>
      </c>
      <c r="BC65" s="11" t="str">
        <f t="shared" si="20"/>
        <v/>
      </c>
    </row>
    <row r="66" spans="1:55" ht="20.100000000000001" customHeight="1" thickBot="1">
      <c r="A66" s="3" t="s">
        <v>109</v>
      </c>
      <c r="B66" s="80">
        <v>2014</v>
      </c>
      <c r="C66" s="80">
        <v>10</v>
      </c>
      <c r="D66" s="80"/>
      <c r="E66" s="81" t="s">
        <v>83</v>
      </c>
      <c r="F66" s="81" t="s">
        <v>10</v>
      </c>
      <c r="G66" s="81" t="s">
        <v>10</v>
      </c>
      <c r="H66" s="82">
        <v>41964</v>
      </c>
      <c r="I66" s="83">
        <v>318762.01</v>
      </c>
      <c r="J66" s="84">
        <v>0</v>
      </c>
      <c r="K66" s="83">
        <v>318762.01</v>
      </c>
      <c r="N66" s="3" t="s">
        <v>75</v>
      </c>
      <c r="O66" s="80">
        <v>16</v>
      </c>
      <c r="P66" s="84">
        <v>56.79</v>
      </c>
      <c r="Q66" s="81" t="s">
        <v>81</v>
      </c>
      <c r="R66" s="81" t="s">
        <v>10</v>
      </c>
      <c r="S66" s="81" t="s">
        <v>10</v>
      </c>
      <c r="T66" s="80" t="s">
        <v>88</v>
      </c>
      <c r="U66" s="80" t="s">
        <v>89</v>
      </c>
      <c r="AC66" s="11" t="str">
        <f t="shared" si="26"/>
        <v/>
      </c>
      <c r="AD66" s="11" t="str">
        <f t="shared" si="27"/>
        <v/>
      </c>
      <c r="AE66" s="11" t="str">
        <f t="shared" si="28"/>
        <v/>
      </c>
      <c r="AF66" s="11" t="str">
        <f t="shared" si="29"/>
        <v/>
      </c>
      <c r="AG66" s="11" t="str">
        <f t="shared" si="30"/>
        <v/>
      </c>
      <c r="AH66" s="11" t="str">
        <f t="shared" si="31"/>
        <v/>
      </c>
      <c r="AI66" s="11" t="str">
        <f t="shared" si="32"/>
        <v/>
      </c>
      <c r="AJ66" s="11" t="str">
        <f t="shared" si="33"/>
        <v/>
      </c>
      <c r="AK66" s="11" t="str">
        <f t="shared" si="34"/>
        <v/>
      </c>
      <c r="AN66" s="11" t="str">
        <f t="shared" si="13"/>
        <v/>
      </c>
      <c r="AO66" s="11" t="str">
        <f t="shared" si="14"/>
        <v/>
      </c>
      <c r="AP66" s="11" t="str">
        <f t="shared" si="15"/>
        <v/>
      </c>
      <c r="AT66" s="11" t="str">
        <f t="shared" si="16"/>
        <v/>
      </c>
      <c r="AU66" s="11" t="str">
        <f t="shared" si="17"/>
        <v/>
      </c>
      <c r="AV66" s="11" t="str">
        <f t="shared" si="18"/>
        <v/>
      </c>
      <c r="AW66" s="11" t="str">
        <f t="shared" si="19"/>
        <v/>
      </c>
      <c r="AX66" s="11" t="str">
        <f t="shared" si="21"/>
        <v/>
      </c>
      <c r="AY66" s="11" t="str">
        <f t="shared" si="10"/>
        <v/>
      </c>
      <c r="AZ66" s="11" t="str">
        <f t="shared" si="11"/>
        <v/>
      </c>
      <c r="BA66" s="11" t="str">
        <f t="shared" si="22"/>
        <v xml:space="preserve"> </v>
      </c>
      <c r="BB66" s="11" t="str">
        <f>IFERROR(IF(AW66="","",VLOOKUP(AW66,SUSS!R:S,2,FALSE)),AY66*SUSS!$M$2)</f>
        <v/>
      </c>
      <c r="BC66" s="11" t="str">
        <f t="shared" si="20"/>
        <v/>
      </c>
    </row>
    <row r="67" spans="1:55" ht="20.100000000000001" customHeight="1" thickBot="1">
      <c r="A67" s="3" t="s">
        <v>109</v>
      </c>
      <c r="B67" s="80">
        <v>2014</v>
      </c>
      <c r="C67" s="80">
        <v>10</v>
      </c>
      <c r="D67" s="80"/>
      <c r="E67" s="81" t="s">
        <v>83</v>
      </c>
      <c r="F67" s="81" t="s">
        <v>10</v>
      </c>
      <c r="G67" s="81" t="s">
        <v>82</v>
      </c>
      <c r="H67" s="82">
        <v>43798</v>
      </c>
      <c r="I67" s="83">
        <v>620948.4</v>
      </c>
      <c r="J67" s="83">
        <v>461567.39</v>
      </c>
      <c r="K67" s="83">
        <v>159381.01</v>
      </c>
      <c r="N67" s="3" t="s">
        <v>75</v>
      </c>
      <c r="O67" s="80">
        <v>16</v>
      </c>
      <c r="P67" s="84">
        <v>49.78</v>
      </c>
      <c r="Q67" s="81" t="s">
        <v>83</v>
      </c>
      <c r="R67" s="81" t="s">
        <v>10</v>
      </c>
      <c r="S67" s="81" t="s">
        <v>10</v>
      </c>
      <c r="T67" s="80" t="s">
        <v>90</v>
      </c>
      <c r="U67" s="80" t="s">
        <v>89</v>
      </c>
      <c r="AC67" s="11" t="str">
        <f t="shared" si="26"/>
        <v/>
      </c>
      <c r="AD67" s="11" t="str">
        <f t="shared" si="27"/>
        <v/>
      </c>
      <c r="AE67" s="11" t="str">
        <f t="shared" si="28"/>
        <v/>
      </c>
      <c r="AF67" s="11" t="str">
        <f t="shared" si="29"/>
        <v/>
      </c>
      <c r="AG67" s="11" t="str">
        <f t="shared" si="30"/>
        <v/>
      </c>
      <c r="AH67" s="11" t="str">
        <f t="shared" si="31"/>
        <v/>
      </c>
      <c r="AI67" s="11" t="str">
        <f t="shared" si="32"/>
        <v/>
      </c>
      <c r="AJ67" s="11" t="str">
        <f t="shared" si="33"/>
        <v/>
      </c>
      <c r="AK67" s="11" t="str">
        <f t="shared" si="34"/>
        <v/>
      </c>
      <c r="AN67" s="11" t="str">
        <f t="shared" si="13"/>
        <v/>
      </c>
      <c r="AO67" s="11" t="str">
        <f t="shared" si="14"/>
        <v/>
      </c>
      <c r="AP67" s="11" t="str">
        <f t="shared" si="15"/>
        <v/>
      </c>
      <c r="AT67" s="11" t="str">
        <f t="shared" si="16"/>
        <v/>
      </c>
      <c r="AU67" s="11" t="str">
        <f t="shared" si="17"/>
        <v/>
      </c>
      <c r="AV67" s="11" t="str">
        <f t="shared" si="18"/>
        <v/>
      </c>
      <c r="AW67" s="11" t="str">
        <f t="shared" si="19"/>
        <v/>
      </c>
      <c r="AX67" s="11" t="str">
        <f t="shared" si="21"/>
        <v/>
      </c>
      <c r="AY67" s="11" t="str">
        <f t="shared" si="10"/>
        <v/>
      </c>
      <c r="AZ67" s="11" t="str">
        <f t="shared" si="11"/>
        <v/>
      </c>
      <c r="BA67" s="11" t="str">
        <f t="shared" si="22"/>
        <v xml:space="preserve"> </v>
      </c>
      <c r="BB67" s="11" t="str">
        <f>IFERROR(IF(AW67="","",VLOOKUP(AW67,SUSS!R:S,2,FALSE)),AY67*SUSS!$M$2)</f>
        <v/>
      </c>
      <c r="BC67" s="11" t="str">
        <f t="shared" si="20"/>
        <v/>
      </c>
    </row>
    <row r="68" spans="1:55" ht="20.100000000000001" customHeight="1" thickBot="1">
      <c r="A68" s="3" t="s">
        <v>109</v>
      </c>
      <c r="B68" s="80">
        <v>2014</v>
      </c>
      <c r="C68" s="80"/>
      <c r="D68" s="80"/>
      <c r="E68" s="81" t="s">
        <v>100</v>
      </c>
      <c r="F68" s="81" t="s">
        <v>10</v>
      </c>
      <c r="G68" s="81" t="s">
        <v>10</v>
      </c>
      <c r="H68" s="82">
        <v>41929</v>
      </c>
      <c r="I68" s="83">
        <v>39884.61</v>
      </c>
      <c r="J68" s="84">
        <v>991.13</v>
      </c>
      <c r="K68" s="83">
        <v>38893.480000000003</v>
      </c>
      <c r="N68" s="3" t="s">
        <v>75</v>
      </c>
      <c r="O68" s="80">
        <v>16</v>
      </c>
      <c r="P68" s="84">
        <v>360.5</v>
      </c>
      <c r="Q68" s="81" t="s">
        <v>11</v>
      </c>
      <c r="R68" s="81" t="s">
        <v>10</v>
      </c>
      <c r="S68" s="81" t="s">
        <v>10</v>
      </c>
      <c r="T68" s="80" t="s">
        <v>91</v>
      </c>
      <c r="U68" s="80" t="s">
        <v>89</v>
      </c>
      <c r="AC68" s="11" t="str">
        <f t="shared" ref="AC68:AC93" si="35">IF($E68=$AD$1,IF($G68=$AE$1,A68,""),"")</f>
        <v/>
      </c>
      <c r="AD68" s="11" t="str">
        <f t="shared" ref="AD68:AD93" si="36">IF($E68=$AD$1,IF($G68=$AE$1,E68,""),"")</f>
        <v/>
      </c>
      <c r="AE68" s="11" t="str">
        <f t="shared" ref="AE68:AE93" si="37">IF($E68=$AD$1,IF($G68=$AE$1,F68,""),"")</f>
        <v/>
      </c>
      <c r="AF68" s="11" t="str">
        <f t="shared" ref="AF68:AF93" si="38">IF($E68=$AD$1,IF($G68=$AE$1,G68,""),"")</f>
        <v/>
      </c>
      <c r="AG68" s="11" t="str">
        <f t="shared" ref="AG68:AG93" si="39">IF($E68=$AD$1,IF($G68=$AE$1,I68,""),"")</f>
        <v/>
      </c>
      <c r="AH68" s="11" t="str">
        <f t="shared" ref="AH68:AH93" si="40">IF($E68=$AD$1,IF($G68=$AE$1,J68,""),"")</f>
        <v/>
      </c>
      <c r="AI68" s="11" t="str">
        <f t="shared" ref="AI68:AI93" si="41">IF($E68=$AD$1,IF($G68=$AE$1,K68,""),"")</f>
        <v/>
      </c>
      <c r="AJ68" s="11" t="str">
        <f t="shared" ref="AJ68:AJ93" si="42">IF($E68=$AD$1,IF($G68=$AE$1,B68,""),"")</f>
        <v/>
      </c>
      <c r="AK68" s="11" t="str">
        <f t="shared" ref="AK68:AK93" si="43">IF($E68=$AD$1,IF($G68=$AE$1,C68,""),"")</f>
        <v/>
      </c>
      <c r="AN68" s="11" t="str">
        <f t="shared" si="13"/>
        <v/>
      </c>
      <c r="AO68" s="11" t="str">
        <f t="shared" si="14"/>
        <v/>
      </c>
      <c r="AP68" s="11" t="str">
        <f t="shared" si="15"/>
        <v/>
      </c>
      <c r="AT68" s="11" t="str">
        <f t="shared" si="16"/>
        <v>G392553</v>
      </c>
      <c r="AU68" s="11">
        <f t="shared" si="17"/>
        <v>16</v>
      </c>
      <c r="AV68" s="11">
        <f t="shared" si="18"/>
        <v>360.5</v>
      </c>
      <c r="AW68" s="11" t="str">
        <f t="shared" si="19"/>
        <v>2012/8</v>
      </c>
      <c r="AX68" s="11" t="str">
        <f t="shared" si="21"/>
        <v>2012/8 Contribuciones Seg. Social</v>
      </c>
      <c r="AY68" s="11">
        <f t="shared" ref="AY68:AY131" si="44">VLOOKUP(AX68,AO:AP,2,FALSE)</f>
        <v>9741.44</v>
      </c>
      <c r="AZ68" s="11">
        <f t="shared" ref="AZ68:AZ93" si="45">IF(AY68="","",AV68/AY68)</f>
        <v>3.7006849090072923E-2</v>
      </c>
      <c r="BA68" s="11" t="str">
        <f t="shared" si="22"/>
        <v>G392553 16</v>
      </c>
      <c r="BB68" s="11">
        <f>IFERROR(IF(AW68="","",VLOOKUP(AW68,SUSS!R:S,2,FALSE)),AY68*SUSS!$M$2)</f>
        <v>1168.9728</v>
      </c>
      <c r="BC68" s="11">
        <f t="shared" si="20"/>
        <v>43.26</v>
      </c>
    </row>
    <row r="69" spans="1:55" ht="20.100000000000001" customHeight="1" thickBot="1">
      <c r="A69" s="3" t="s">
        <v>109</v>
      </c>
      <c r="B69" s="80">
        <v>2014</v>
      </c>
      <c r="C69" s="80"/>
      <c r="D69" s="80"/>
      <c r="E69" s="81" t="s">
        <v>100</v>
      </c>
      <c r="F69" s="81" t="s">
        <v>10</v>
      </c>
      <c r="G69" s="81" t="s">
        <v>82</v>
      </c>
      <c r="H69" s="82">
        <v>43798</v>
      </c>
      <c r="I69" s="83">
        <v>1964.42</v>
      </c>
      <c r="J69" s="83">
        <v>1964.42</v>
      </c>
      <c r="K69" s="84">
        <v>0</v>
      </c>
      <c r="N69" s="3" t="s">
        <v>75</v>
      </c>
      <c r="O69" s="80">
        <v>16</v>
      </c>
      <c r="P69" s="84">
        <v>230.48</v>
      </c>
      <c r="Q69" s="81" t="s">
        <v>86</v>
      </c>
      <c r="R69" s="81" t="s">
        <v>10</v>
      </c>
      <c r="S69" s="81" t="s">
        <v>10</v>
      </c>
      <c r="T69" s="80" t="s">
        <v>92</v>
      </c>
      <c r="U69" s="80" t="s">
        <v>89</v>
      </c>
      <c r="AC69" s="11" t="str">
        <f t="shared" si="35"/>
        <v/>
      </c>
      <c r="AD69" s="11" t="str">
        <f t="shared" si="36"/>
        <v/>
      </c>
      <c r="AE69" s="11" t="str">
        <f t="shared" si="37"/>
        <v/>
      </c>
      <c r="AF69" s="11" t="str">
        <f t="shared" si="38"/>
        <v/>
      </c>
      <c r="AG69" s="11" t="str">
        <f t="shared" si="39"/>
        <v/>
      </c>
      <c r="AH69" s="11" t="str">
        <f t="shared" si="40"/>
        <v/>
      </c>
      <c r="AI69" s="11" t="str">
        <f t="shared" si="41"/>
        <v/>
      </c>
      <c r="AJ69" s="11" t="str">
        <f t="shared" si="42"/>
        <v/>
      </c>
      <c r="AK69" s="11" t="str">
        <f t="shared" si="43"/>
        <v/>
      </c>
      <c r="AN69" s="11" t="str">
        <f t="shared" ref="AN69:AN93" si="46">LEFT(AO69,7)</f>
        <v/>
      </c>
      <c r="AO69" s="11" t="str">
        <f t="shared" ref="AO69:AO93" si="47">IF(AF69=$AE$1,AJ69&amp;"/"&amp;AK69&amp;" "&amp;AD69,"")</f>
        <v/>
      </c>
      <c r="AP69" s="11" t="str">
        <f t="shared" ref="AP69:AP93" si="48">IF(AO69&lt;&gt;"",AI69,"")</f>
        <v/>
      </c>
      <c r="AT69" s="11" t="str">
        <f t="shared" ref="AT69:AT93" si="49">IF($Q69=$AD$1,N69,"")</f>
        <v/>
      </c>
      <c r="AU69" s="11" t="str">
        <f t="shared" ref="AU69:AU93" si="50">IF($Q69=$AD$1,O69,"")</f>
        <v/>
      </c>
      <c r="AV69" s="11" t="str">
        <f t="shared" ref="AV69:AV93" si="51">IF($Q69=$AD$1,P69,"")</f>
        <v/>
      </c>
      <c r="AW69" s="11" t="str">
        <f t="shared" ref="AW69:AW93" si="52">IF($Q69=$AD$1,T69,"")</f>
        <v/>
      </c>
      <c r="AX69" s="11" t="str">
        <f t="shared" si="21"/>
        <v/>
      </c>
      <c r="AY69" s="11" t="str">
        <f t="shared" si="44"/>
        <v/>
      </c>
      <c r="AZ69" s="11" t="str">
        <f t="shared" si="45"/>
        <v/>
      </c>
      <c r="BA69" s="11" t="str">
        <f t="shared" si="22"/>
        <v xml:space="preserve"> </v>
      </c>
      <c r="BB69" s="11" t="str">
        <f>IFERROR(IF(AW69="","",VLOOKUP(AW69,SUSS!R:S,2,FALSE)),AY69*SUSS!$M$2)</f>
        <v/>
      </c>
      <c r="BC69" s="11" t="str">
        <f t="shared" ref="BC69:BC132" si="53">IFERROR(IF(BB69&lt;&gt;"",AZ69*BB69,""),"VER")</f>
        <v/>
      </c>
    </row>
    <row r="70" spans="1:55" ht="20.100000000000001" customHeight="1" thickBot="1">
      <c r="A70" s="3" t="s">
        <v>109</v>
      </c>
      <c r="B70" s="80">
        <v>2014</v>
      </c>
      <c r="C70" s="80"/>
      <c r="D70" s="80"/>
      <c r="E70" s="81" t="s">
        <v>100</v>
      </c>
      <c r="F70" s="81" t="s">
        <v>10</v>
      </c>
      <c r="G70" s="81" t="s">
        <v>82</v>
      </c>
      <c r="H70" s="82">
        <v>43798</v>
      </c>
      <c r="I70" s="83">
        <v>77086.880000000005</v>
      </c>
      <c r="J70" s="83">
        <v>57640.14</v>
      </c>
      <c r="K70" s="83">
        <v>19446.740000000002</v>
      </c>
      <c r="N70" s="3" t="s">
        <v>75</v>
      </c>
      <c r="O70" s="80">
        <v>17</v>
      </c>
      <c r="P70" s="84">
        <v>57.55</v>
      </c>
      <c r="Q70" s="81" t="s">
        <v>81</v>
      </c>
      <c r="R70" s="81" t="s">
        <v>10</v>
      </c>
      <c r="S70" s="81" t="s">
        <v>10</v>
      </c>
      <c r="T70" s="80" t="s">
        <v>88</v>
      </c>
      <c r="U70" s="80" t="s">
        <v>89</v>
      </c>
      <c r="AC70" s="11" t="str">
        <f t="shared" si="35"/>
        <v/>
      </c>
      <c r="AD70" s="11" t="str">
        <f t="shared" si="36"/>
        <v/>
      </c>
      <c r="AE70" s="11" t="str">
        <f t="shared" si="37"/>
        <v/>
      </c>
      <c r="AF70" s="11" t="str">
        <f t="shared" si="38"/>
        <v/>
      </c>
      <c r="AG70" s="11" t="str">
        <f t="shared" si="39"/>
        <v/>
      </c>
      <c r="AH70" s="11" t="str">
        <f t="shared" si="40"/>
        <v/>
      </c>
      <c r="AI70" s="11" t="str">
        <f t="shared" si="41"/>
        <v/>
      </c>
      <c r="AJ70" s="11" t="str">
        <f t="shared" si="42"/>
        <v/>
      </c>
      <c r="AK70" s="11" t="str">
        <f t="shared" si="43"/>
        <v/>
      </c>
      <c r="AN70" s="11" t="str">
        <f t="shared" si="46"/>
        <v/>
      </c>
      <c r="AO70" s="11" t="str">
        <f t="shared" si="47"/>
        <v/>
      </c>
      <c r="AP70" s="11" t="str">
        <f t="shared" si="48"/>
        <v/>
      </c>
      <c r="AT70" s="11" t="str">
        <f t="shared" si="49"/>
        <v/>
      </c>
      <c r="AU70" s="11" t="str">
        <f t="shared" si="50"/>
        <v/>
      </c>
      <c r="AV70" s="11" t="str">
        <f t="shared" si="51"/>
        <v/>
      </c>
      <c r="AW70" s="11" t="str">
        <f t="shared" si="52"/>
        <v/>
      </c>
      <c r="AX70" s="11" t="str">
        <f t="shared" si="21"/>
        <v/>
      </c>
      <c r="AY70" s="11" t="str">
        <f t="shared" si="44"/>
        <v/>
      </c>
      <c r="AZ70" s="11" t="str">
        <f t="shared" si="45"/>
        <v/>
      </c>
      <c r="BA70" s="11" t="str">
        <f t="shared" si="22"/>
        <v xml:space="preserve"> </v>
      </c>
      <c r="BB70" s="11" t="str">
        <f>IFERROR(IF(AW70="","",VLOOKUP(AW70,SUSS!R:S,2,FALSE)),AY70*SUSS!$M$2)</f>
        <v/>
      </c>
      <c r="BC70" s="11" t="str">
        <f t="shared" si="53"/>
        <v/>
      </c>
    </row>
    <row r="71" spans="1:55" ht="20.100000000000001" customHeight="1" thickBot="1">
      <c r="A71" s="3" t="s">
        <v>109</v>
      </c>
      <c r="B71" s="80">
        <v>2015</v>
      </c>
      <c r="C71" s="80">
        <v>2</v>
      </c>
      <c r="D71" s="80"/>
      <c r="E71" s="81" t="s">
        <v>83</v>
      </c>
      <c r="F71" s="81" t="s">
        <v>10</v>
      </c>
      <c r="G71" s="81" t="s">
        <v>10</v>
      </c>
      <c r="H71" s="82">
        <v>42088</v>
      </c>
      <c r="I71" s="83">
        <v>94021.13</v>
      </c>
      <c r="J71" s="84">
        <v>0</v>
      </c>
      <c r="K71" s="83">
        <v>94021.13</v>
      </c>
      <c r="N71" s="3" t="s">
        <v>75</v>
      </c>
      <c r="O71" s="80">
        <v>17</v>
      </c>
      <c r="P71" s="84">
        <v>50.45</v>
      </c>
      <c r="Q71" s="81" t="s">
        <v>83</v>
      </c>
      <c r="R71" s="81" t="s">
        <v>10</v>
      </c>
      <c r="S71" s="81" t="s">
        <v>10</v>
      </c>
      <c r="T71" s="80" t="s">
        <v>90</v>
      </c>
      <c r="U71" s="80" t="s">
        <v>89</v>
      </c>
      <c r="AC71" s="11" t="str">
        <f t="shared" si="35"/>
        <v/>
      </c>
      <c r="AD71" s="11" t="str">
        <f t="shared" si="36"/>
        <v/>
      </c>
      <c r="AE71" s="11" t="str">
        <f t="shared" si="37"/>
        <v/>
      </c>
      <c r="AF71" s="11" t="str">
        <f t="shared" si="38"/>
        <v/>
      </c>
      <c r="AG71" s="11" t="str">
        <f t="shared" si="39"/>
        <v/>
      </c>
      <c r="AH71" s="11" t="str">
        <f t="shared" si="40"/>
        <v/>
      </c>
      <c r="AI71" s="11" t="str">
        <f t="shared" si="41"/>
        <v/>
      </c>
      <c r="AJ71" s="11" t="str">
        <f t="shared" si="42"/>
        <v/>
      </c>
      <c r="AK71" s="11" t="str">
        <f t="shared" si="43"/>
        <v/>
      </c>
      <c r="AN71" s="11" t="str">
        <f t="shared" si="46"/>
        <v/>
      </c>
      <c r="AO71" s="11" t="str">
        <f t="shared" si="47"/>
        <v/>
      </c>
      <c r="AP71" s="11" t="str">
        <f t="shared" si="48"/>
        <v/>
      </c>
      <c r="AT71" s="11" t="str">
        <f t="shared" si="49"/>
        <v/>
      </c>
      <c r="AU71" s="11" t="str">
        <f t="shared" si="50"/>
        <v/>
      </c>
      <c r="AV71" s="11" t="str">
        <f t="shared" si="51"/>
        <v/>
      </c>
      <c r="AW71" s="11" t="str">
        <f t="shared" si="52"/>
        <v/>
      </c>
      <c r="AX71" s="11" t="str">
        <f t="shared" si="21"/>
        <v/>
      </c>
      <c r="AY71" s="11" t="str">
        <f t="shared" si="44"/>
        <v/>
      </c>
      <c r="AZ71" s="11" t="str">
        <f t="shared" si="45"/>
        <v/>
      </c>
      <c r="BA71" s="11" t="str">
        <f t="shared" si="22"/>
        <v xml:space="preserve"> </v>
      </c>
      <c r="BB71" s="11" t="str">
        <f>IFERROR(IF(AW71="","",VLOOKUP(AW71,SUSS!R:S,2,FALSE)),AY71*SUSS!$M$2)</f>
        <v/>
      </c>
      <c r="BC71" s="11" t="str">
        <f t="shared" si="53"/>
        <v/>
      </c>
    </row>
    <row r="72" spans="1:55" ht="20.100000000000001" customHeight="1" thickBot="1">
      <c r="A72" s="3" t="s">
        <v>109</v>
      </c>
      <c r="B72" s="80">
        <v>2015</v>
      </c>
      <c r="C72" s="80">
        <v>2</v>
      </c>
      <c r="D72" s="80"/>
      <c r="E72" s="81" t="s">
        <v>83</v>
      </c>
      <c r="F72" s="81" t="s">
        <v>10</v>
      </c>
      <c r="G72" s="81" t="s">
        <v>82</v>
      </c>
      <c r="H72" s="82">
        <v>43798</v>
      </c>
      <c r="I72" s="83">
        <v>171494.54</v>
      </c>
      <c r="J72" s="83">
        <v>124483.97</v>
      </c>
      <c r="K72" s="83">
        <v>47010.57</v>
      </c>
      <c r="N72" s="3" t="s">
        <v>75</v>
      </c>
      <c r="O72" s="80">
        <v>17</v>
      </c>
      <c r="P72" s="84">
        <v>365.36</v>
      </c>
      <c r="Q72" s="81" t="s">
        <v>11</v>
      </c>
      <c r="R72" s="81" t="s">
        <v>10</v>
      </c>
      <c r="S72" s="81" t="s">
        <v>10</v>
      </c>
      <c r="T72" s="80" t="s">
        <v>91</v>
      </c>
      <c r="U72" s="80" t="s">
        <v>89</v>
      </c>
      <c r="AC72" s="11" t="str">
        <f t="shared" si="35"/>
        <v/>
      </c>
      <c r="AD72" s="11" t="str">
        <f t="shared" si="36"/>
        <v/>
      </c>
      <c r="AE72" s="11" t="str">
        <f t="shared" si="37"/>
        <v/>
      </c>
      <c r="AF72" s="11" t="str">
        <f t="shared" si="38"/>
        <v/>
      </c>
      <c r="AG72" s="11" t="str">
        <f t="shared" si="39"/>
        <v/>
      </c>
      <c r="AH72" s="11" t="str">
        <f t="shared" si="40"/>
        <v/>
      </c>
      <c r="AI72" s="11" t="str">
        <f t="shared" si="41"/>
        <v/>
      </c>
      <c r="AJ72" s="11" t="str">
        <f t="shared" si="42"/>
        <v/>
      </c>
      <c r="AK72" s="11" t="str">
        <f t="shared" si="43"/>
        <v/>
      </c>
      <c r="AN72" s="11" t="str">
        <f t="shared" si="46"/>
        <v/>
      </c>
      <c r="AO72" s="11" t="str">
        <f t="shared" si="47"/>
        <v/>
      </c>
      <c r="AP72" s="11" t="str">
        <f t="shared" si="48"/>
        <v/>
      </c>
      <c r="AT72" s="11" t="str">
        <f t="shared" si="49"/>
        <v>G392553</v>
      </c>
      <c r="AU72" s="11">
        <f t="shared" si="50"/>
        <v>17</v>
      </c>
      <c r="AV72" s="11">
        <f t="shared" si="51"/>
        <v>365.36</v>
      </c>
      <c r="AW72" s="11" t="str">
        <f t="shared" si="52"/>
        <v>2012/8</v>
      </c>
      <c r="AX72" s="11" t="str">
        <f t="shared" ref="AX72:AX93" si="54">IF(AW72&lt;&gt;"",AW72&amp;" "&amp;$AD$1,"")</f>
        <v>2012/8 Contribuciones Seg. Social</v>
      </c>
      <c r="AY72" s="11">
        <f t="shared" si="44"/>
        <v>9741.44</v>
      </c>
      <c r="AZ72" s="11">
        <f t="shared" si="45"/>
        <v>3.7505748636751858E-2</v>
      </c>
      <c r="BA72" s="11" t="str">
        <f t="shared" ref="BA72:BA135" si="55">AT72&amp;" "&amp;AU72</f>
        <v>G392553 17</v>
      </c>
      <c r="BB72" s="11">
        <f>IFERROR(IF(AW72="","",VLOOKUP(AW72,SUSS!R:S,2,FALSE)),AY72*SUSS!$M$2)</f>
        <v>1168.9728</v>
      </c>
      <c r="BC72" s="11">
        <f t="shared" si="53"/>
        <v>43.843200000000003</v>
      </c>
    </row>
    <row r="73" spans="1:55" ht="20.100000000000001" customHeight="1" thickBot="1">
      <c r="A73" s="3" t="s">
        <v>109</v>
      </c>
      <c r="B73" s="80">
        <v>2015</v>
      </c>
      <c r="C73" s="80">
        <v>3</v>
      </c>
      <c r="D73" s="80"/>
      <c r="E73" s="81" t="s">
        <v>83</v>
      </c>
      <c r="F73" s="81" t="s">
        <v>10</v>
      </c>
      <c r="G73" s="81" t="s">
        <v>10</v>
      </c>
      <c r="H73" s="82">
        <v>42117</v>
      </c>
      <c r="I73" s="83">
        <v>84764.61</v>
      </c>
      <c r="J73" s="84">
        <v>0</v>
      </c>
      <c r="K73" s="83">
        <v>84764.61</v>
      </c>
      <c r="N73" s="3" t="s">
        <v>75</v>
      </c>
      <c r="O73" s="80">
        <v>17</v>
      </c>
      <c r="P73" s="84">
        <v>233.59</v>
      </c>
      <c r="Q73" s="81" t="s">
        <v>86</v>
      </c>
      <c r="R73" s="81" t="s">
        <v>10</v>
      </c>
      <c r="S73" s="81" t="s">
        <v>10</v>
      </c>
      <c r="T73" s="80" t="s">
        <v>92</v>
      </c>
      <c r="U73" s="80" t="s">
        <v>89</v>
      </c>
      <c r="AC73" s="11" t="str">
        <f t="shared" si="35"/>
        <v/>
      </c>
      <c r="AD73" s="11" t="str">
        <f t="shared" si="36"/>
        <v/>
      </c>
      <c r="AE73" s="11" t="str">
        <f t="shared" si="37"/>
        <v/>
      </c>
      <c r="AF73" s="11" t="str">
        <f t="shared" si="38"/>
        <v/>
      </c>
      <c r="AG73" s="11" t="str">
        <f t="shared" si="39"/>
        <v/>
      </c>
      <c r="AH73" s="11" t="str">
        <f t="shared" si="40"/>
        <v/>
      </c>
      <c r="AI73" s="11" t="str">
        <f t="shared" si="41"/>
        <v/>
      </c>
      <c r="AJ73" s="11" t="str">
        <f t="shared" si="42"/>
        <v/>
      </c>
      <c r="AK73" s="11" t="str">
        <f t="shared" si="43"/>
        <v/>
      </c>
      <c r="AN73" s="11" t="str">
        <f t="shared" si="46"/>
        <v/>
      </c>
      <c r="AO73" s="11" t="str">
        <f t="shared" si="47"/>
        <v/>
      </c>
      <c r="AP73" s="11" t="str">
        <f t="shared" si="48"/>
        <v/>
      </c>
      <c r="AT73" s="11" t="str">
        <f t="shared" si="49"/>
        <v/>
      </c>
      <c r="AU73" s="11" t="str">
        <f t="shared" si="50"/>
        <v/>
      </c>
      <c r="AV73" s="11" t="str">
        <f t="shared" si="51"/>
        <v/>
      </c>
      <c r="AW73" s="11" t="str">
        <f t="shared" si="52"/>
        <v/>
      </c>
      <c r="AX73" s="11" t="str">
        <f t="shared" si="54"/>
        <v/>
      </c>
      <c r="AY73" s="11" t="str">
        <f t="shared" si="44"/>
        <v/>
      </c>
      <c r="AZ73" s="11" t="str">
        <f t="shared" si="45"/>
        <v/>
      </c>
      <c r="BA73" s="11" t="str">
        <f t="shared" si="55"/>
        <v xml:space="preserve"> </v>
      </c>
      <c r="BB73" s="11" t="str">
        <f>IFERROR(IF(AW73="","",VLOOKUP(AW73,SUSS!R:S,2,FALSE)),AY73*SUSS!$M$2)</f>
        <v/>
      </c>
      <c r="BC73" s="11" t="str">
        <f t="shared" si="53"/>
        <v/>
      </c>
    </row>
    <row r="74" spans="1:55" ht="20.100000000000001" customHeight="1" thickBot="1">
      <c r="A74" s="3" t="s">
        <v>109</v>
      </c>
      <c r="B74" s="80">
        <v>2015</v>
      </c>
      <c r="C74" s="80">
        <v>3</v>
      </c>
      <c r="D74" s="80"/>
      <c r="E74" s="81" t="s">
        <v>83</v>
      </c>
      <c r="F74" s="81" t="s">
        <v>10</v>
      </c>
      <c r="G74" s="81" t="s">
        <v>82</v>
      </c>
      <c r="H74" s="82">
        <v>43798</v>
      </c>
      <c r="I74" s="83">
        <v>152237.24</v>
      </c>
      <c r="J74" s="83">
        <v>109854.93</v>
      </c>
      <c r="K74" s="83">
        <v>42382.31</v>
      </c>
      <c r="N74" s="3" t="s">
        <v>75</v>
      </c>
      <c r="O74" s="80">
        <v>18</v>
      </c>
      <c r="P74" s="84">
        <v>58.33</v>
      </c>
      <c r="Q74" s="81" t="s">
        <v>81</v>
      </c>
      <c r="R74" s="81" t="s">
        <v>10</v>
      </c>
      <c r="S74" s="81" t="s">
        <v>10</v>
      </c>
      <c r="T74" s="80" t="s">
        <v>88</v>
      </c>
      <c r="U74" s="80" t="s">
        <v>89</v>
      </c>
      <c r="AC74" s="11" t="str">
        <f t="shared" si="35"/>
        <v/>
      </c>
      <c r="AD74" s="11" t="str">
        <f t="shared" si="36"/>
        <v/>
      </c>
      <c r="AE74" s="11" t="str">
        <f t="shared" si="37"/>
        <v/>
      </c>
      <c r="AF74" s="11" t="str">
        <f t="shared" si="38"/>
        <v/>
      </c>
      <c r="AG74" s="11" t="str">
        <f t="shared" si="39"/>
        <v/>
      </c>
      <c r="AH74" s="11" t="str">
        <f t="shared" si="40"/>
        <v/>
      </c>
      <c r="AI74" s="11" t="str">
        <f t="shared" si="41"/>
        <v/>
      </c>
      <c r="AJ74" s="11" t="str">
        <f t="shared" si="42"/>
        <v/>
      </c>
      <c r="AK74" s="11" t="str">
        <f t="shared" si="43"/>
        <v/>
      </c>
      <c r="AN74" s="11" t="str">
        <f t="shared" si="46"/>
        <v/>
      </c>
      <c r="AO74" s="11" t="str">
        <f t="shared" si="47"/>
        <v/>
      </c>
      <c r="AP74" s="11" t="str">
        <f t="shared" si="48"/>
        <v/>
      </c>
      <c r="AT74" s="11" t="str">
        <f t="shared" si="49"/>
        <v/>
      </c>
      <c r="AU74" s="11" t="str">
        <f t="shared" si="50"/>
        <v/>
      </c>
      <c r="AV74" s="11" t="str">
        <f t="shared" si="51"/>
        <v/>
      </c>
      <c r="AW74" s="11" t="str">
        <f t="shared" si="52"/>
        <v/>
      </c>
      <c r="AX74" s="11" t="str">
        <f t="shared" si="54"/>
        <v/>
      </c>
      <c r="AY74" s="11" t="str">
        <f t="shared" si="44"/>
        <v/>
      </c>
      <c r="AZ74" s="11" t="str">
        <f t="shared" si="45"/>
        <v/>
      </c>
      <c r="BA74" s="11" t="str">
        <f t="shared" si="55"/>
        <v xml:space="preserve"> </v>
      </c>
      <c r="BB74" s="11" t="str">
        <f>IFERROR(IF(AW74="","",VLOOKUP(AW74,SUSS!R:S,2,FALSE)),AY74*SUSS!$M$2)</f>
        <v/>
      </c>
      <c r="BC74" s="11" t="str">
        <f t="shared" si="53"/>
        <v/>
      </c>
    </row>
    <row r="75" spans="1:55" ht="20.100000000000001" customHeight="1" thickBot="1">
      <c r="N75" s="3" t="s">
        <v>75</v>
      </c>
      <c r="O75" s="80">
        <v>18</v>
      </c>
      <c r="P75" s="84">
        <v>51.13</v>
      </c>
      <c r="Q75" s="81" t="s">
        <v>83</v>
      </c>
      <c r="R75" s="81" t="s">
        <v>10</v>
      </c>
      <c r="S75" s="81" t="s">
        <v>10</v>
      </c>
      <c r="T75" s="80" t="s">
        <v>90</v>
      </c>
      <c r="U75" s="80" t="s">
        <v>89</v>
      </c>
      <c r="AC75" s="11" t="str">
        <f t="shared" si="35"/>
        <v/>
      </c>
      <c r="AD75" s="11" t="str">
        <f t="shared" si="36"/>
        <v/>
      </c>
      <c r="AE75" s="11" t="str">
        <f t="shared" si="37"/>
        <v/>
      </c>
      <c r="AF75" s="11" t="str">
        <f t="shared" si="38"/>
        <v/>
      </c>
      <c r="AG75" s="11" t="str">
        <f t="shared" si="39"/>
        <v/>
      </c>
      <c r="AH75" s="11" t="str">
        <f t="shared" si="40"/>
        <v/>
      </c>
      <c r="AI75" s="11" t="str">
        <f t="shared" si="41"/>
        <v/>
      </c>
      <c r="AJ75" s="11" t="str">
        <f t="shared" si="42"/>
        <v/>
      </c>
      <c r="AK75" s="11" t="str">
        <f t="shared" si="43"/>
        <v/>
      </c>
      <c r="AN75" s="11" t="str">
        <f t="shared" si="46"/>
        <v/>
      </c>
      <c r="AO75" s="11" t="str">
        <f t="shared" si="47"/>
        <v/>
      </c>
      <c r="AP75" s="11" t="str">
        <f t="shared" si="48"/>
        <v/>
      </c>
      <c r="AT75" s="11" t="str">
        <f t="shared" si="49"/>
        <v/>
      </c>
      <c r="AU75" s="11" t="str">
        <f t="shared" si="50"/>
        <v/>
      </c>
      <c r="AV75" s="11" t="str">
        <f t="shared" si="51"/>
        <v/>
      </c>
      <c r="AW75" s="11" t="str">
        <f t="shared" si="52"/>
        <v/>
      </c>
      <c r="AX75" s="11" t="str">
        <f t="shared" si="54"/>
        <v/>
      </c>
      <c r="AY75" s="11" t="str">
        <f t="shared" si="44"/>
        <v/>
      </c>
      <c r="AZ75" s="11" t="str">
        <f t="shared" si="45"/>
        <v/>
      </c>
      <c r="BA75" s="11" t="str">
        <f t="shared" si="55"/>
        <v xml:space="preserve"> </v>
      </c>
      <c r="BB75" s="11" t="str">
        <f>IFERROR(IF(AW75="","",VLOOKUP(AW75,SUSS!R:S,2,FALSE)),AY75*SUSS!$M$2)</f>
        <v/>
      </c>
      <c r="BC75" s="11" t="str">
        <f t="shared" si="53"/>
        <v/>
      </c>
    </row>
    <row r="76" spans="1:55" ht="20.100000000000001" customHeight="1" thickBot="1">
      <c r="N76" s="3" t="s">
        <v>75</v>
      </c>
      <c r="O76" s="80">
        <v>18</v>
      </c>
      <c r="P76" s="84">
        <v>370.3</v>
      </c>
      <c r="Q76" s="81" t="s">
        <v>11</v>
      </c>
      <c r="R76" s="81" t="s">
        <v>10</v>
      </c>
      <c r="S76" s="81" t="s">
        <v>10</v>
      </c>
      <c r="T76" s="80" t="s">
        <v>91</v>
      </c>
      <c r="U76" s="80" t="s">
        <v>89</v>
      </c>
      <c r="AC76" s="11" t="str">
        <f t="shared" si="35"/>
        <v/>
      </c>
      <c r="AD76" s="11" t="str">
        <f t="shared" si="36"/>
        <v/>
      </c>
      <c r="AE76" s="11" t="str">
        <f t="shared" si="37"/>
        <v/>
      </c>
      <c r="AF76" s="11" t="str">
        <f t="shared" si="38"/>
        <v/>
      </c>
      <c r="AG76" s="11" t="str">
        <f t="shared" si="39"/>
        <v/>
      </c>
      <c r="AH76" s="11" t="str">
        <f t="shared" si="40"/>
        <v/>
      </c>
      <c r="AI76" s="11" t="str">
        <f t="shared" si="41"/>
        <v/>
      </c>
      <c r="AJ76" s="11" t="str">
        <f t="shared" si="42"/>
        <v/>
      </c>
      <c r="AK76" s="11" t="str">
        <f t="shared" si="43"/>
        <v/>
      </c>
      <c r="AN76" s="11" t="str">
        <f t="shared" si="46"/>
        <v/>
      </c>
      <c r="AO76" s="11" t="str">
        <f t="shared" si="47"/>
        <v/>
      </c>
      <c r="AP76" s="11" t="str">
        <f t="shared" si="48"/>
        <v/>
      </c>
      <c r="AT76" s="11" t="str">
        <f t="shared" si="49"/>
        <v>G392553</v>
      </c>
      <c r="AU76" s="11">
        <f t="shared" si="50"/>
        <v>18</v>
      </c>
      <c r="AV76" s="11">
        <f t="shared" si="51"/>
        <v>370.3</v>
      </c>
      <c r="AW76" s="11" t="str">
        <f t="shared" si="52"/>
        <v>2012/8</v>
      </c>
      <c r="AX76" s="11" t="str">
        <f t="shared" si="54"/>
        <v>2012/8 Contribuciones Seg. Social</v>
      </c>
      <c r="AY76" s="11">
        <f t="shared" si="44"/>
        <v>9741.44</v>
      </c>
      <c r="AZ76" s="11">
        <f t="shared" si="45"/>
        <v>3.8012860521647721E-2</v>
      </c>
      <c r="BA76" s="11" t="str">
        <f t="shared" si="55"/>
        <v>G392553 18</v>
      </c>
      <c r="BB76" s="11">
        <f>IFERROR(IF(AW76="","",VLOOKUP(AW76,SUSS!R:S,2,FALSE)),AY76*SUSS!$M$2)</f>
        <v>1168.9728</v>
      </c>
      <c r="BC76" s="11">
        <f t="shared" si="53"/>
        <v>44.436</v>
      </c>
    </row>
    <row r="77" spans="1:55" ht="20.100000000000001" customHeight="1" thickBot="1">
      <c r="A77" s="3" t="str">
        <f>+Descripción!B45</f>
        <v>M802872</v>
      </c>
      <c r="B77" s="74" t="s">
        <v>80</v>
      </c>
      <c r="C77"/>
      <c r="D77"/>
      <c r="E77"/>
      <c r="F77"/>
      <c r="G77"/>
      <c r="H77"/>
      <c r="I77"/>
      <c r="J77"/>
      <c r="K77"/>
      <c r="N77" s="3" t="s">
        <v>75</v>
      </c>
      <c r="O77" s="80">
        <v>18</v>
      </c>
      <c r="P77" s="84">
        <v>236.75</v>
      </c>
      <c r="Q77" s="81" t="s">
        <v>86</v>
      </c>
      <c r="R77" s="81" t="s">
        <v>10</v>
      </c>
      <c r="S77" s="81" t="s">
        <v>10</v>
      </c>
      <c r="T77" s="80" t="s">
        <v>92</v>
      </c>
      <c r="U77" s="80" t="s">
        <v>89</v>
      </c>
      <c r="AC77" s="11" t="str">
        <f t="shared" si="35"/>
        <v/>
      </c>
      <c r="AD77" s="11" t="str">
        <f t="shared" si="36"/>
        <v/>
      </c>
      <c r="AE77" s="11" t="str">
        <f t="shared" si="37"/>
        <v/>
      </c>
      <c r="AF77" s="11" t="str">
        <f t="shared" si="38"/>
        <v/>
      </c>
      <c r="AG77" s="11" t="str">
        <f t="shared" si="39"/>
        <v/>
      </c>
      <c r="AH77" s="11" t="str">
        <f t="shared" si="40"/>
        <v/>
      </c>
      <c r="AI77" s="11" t="str">
        <f t="shared" si="41"/>
        <v/>
      </c>
      <c r="AJ77" s="11" t="str">
        <f t="shared" si="42"/>
        <v/>
      </c>
      <c r="AK77" s="11" t="str">
        <f t="shared" si="43"/>
        <v/>
      </c>
      <c r="AN77" s="11" t="str">
        <f t="shared" si="46"/>
        <v/>
      </c>
      <c r="AO77" s="11" t="str">
        <f t="shared" si="47"/>
        <v/>
      </c>
      <c r="AP77" s="11" t="str">
        <f t="shared" si="48"/>
        <v/>
      </c>
      <c r="AT77" s="11" t="str">
        <f t="shared" si="49"/>
        <v/>
      </c>
      <c r="AU77" s="11" t="str">
        <f t="shared" si="50"/>
        <v/>
      </c>
      <c r="AV77" s="11" t="str">
        <f t="shared" si="51"/>
        <v/>
      </c>
      <c r="AW77" s="11" t="str">
        <f t="shared" si="52"/>
        <v/>
      </c>
      <c r="AX77" s="11" t="str">
        <f t="shared" si="54"/>
        <v/>
      </c>
      <c r="AY77" s="11" t="str">
        <f t="shared" si="44"/>
        <v/>
      </c>
      <c r="AZ77" s="11" t="str">
        <f t="shared" si="45"/>
        <v/>
      </c>
      <c r="BA77" s="11" t="str">
        <f t="shared" si="55"/>
        <v xml:space="preserve"> </v>
      </c>
      <c r="BB77" s="11" t="str">
        <f>IFERROR(IF(AW77="","",VLOOKUP(AW77,SUSS!R:S,2,FALSE)),AY77*SUSS!$M$2)</f>
        <v/>
      </c>
      <c r="BC77" s="11" t="str">
        <f t="shared" si="53"/>
        <v/>
      </c>
    </row>
    <row r="78" spans="1:55" ht="20.100000000000001" customHeight="1" thickBot="1">
      <c r="A78" s="3" t="s">
        <v>117</v>
      </c>
      <c r="B78" s="85" t="s">
        <v>0</v>
      </c>
      <c r="C78" s="85" t="s">
        <v>1</v>
      </c>
      <c r="D78" s="85" t="s">
        <v>2</v>
      </c>
      <c r="E78" s="85" t="s">
        <v>3</v>
      </c>
      <c r="F78" s="85" t="s">
        <v>4</v>
      </c>
      <c r="G78" s="85" t="s">
        <v>5</v>
      </c>
      <c r="H78" s="85" t="s">
        <v>6</v>
      </c>
      <c r="I78" s="85" t="s">
        <v>7</v>
      </c>
      <c r="J78" s="85" t="s">
        <v>8</v>
      </c>
      <c r="K78" s="85" t="s">
        <v>9</v>
      </c>
      <c r="N78" s="3" t="s">
        <v>75</v>
      </c>
      <c r="O78" s="80">
        <v>19</v>
      </c>
      <c r="P78" s="84">
        <v>59.12</v>
      </c>
      <c r="Q78" s="81" t="s">
        <v>81</v>
      </c>
      <c r="R78" s="81" t="s">
        <v>10</v>
      </c>
      <c r="S78" s="81" t="s">
        <v>10</v>
      </c>
      <c r="T78" s="80" t="s">
        <v>88</v>
      </c>
      <c r="U78" s="80" t="s">
        <v>89</v>
      </c>
      <c r="AC78" s="11" t="str">
        <f t="shared" si="35"/>
        <v/>
      </c>
      <c r="AD78" s="11" t="str">
        <f t="shared" si="36"/>
        <v/>
      </c>
      <c r="AE78" s="11" t="str">
        <f t="shared" si="37"/>
        <v/>
      </c>
      <c r="AF78" s="11" t="str">
        <f t="shared" si="38"/>
        <v/>
      </c>
      <c r="AG78" s="11" t="str">
        <f t="shared" si="39"/>
        <v/>
      </c>
      <c r="AH78" s="11" t="str">
        <f t="shared" si="40"/>
        <v/>
      </c>
      <c r="AI78" s="11" t="str">
        <f t="shared" si="41"/>
        <v/>
      </c>
      <c r="AJ78" s="11" t="str">
        <f t="shared" si="42"/>
        <v/>
      </c>
      <c r="AK78" s="11" t="str">
        <f t="shared" si="43"/>
        <v/>
      </c>
      <c r="AN78" s="11" t="str">
        <f t="shared" si="46"/>
        <v/>
      </c>
      <c r="AO78" s="11" t="str">
        <f t="shared" si="47"/>
        <v/>
      </c>
      <c r="AP78" s="11" t="str">
        <f t="shared" si="48"/>
        <v/>
      </c>
      <c r="AT78" s="11" t="str">
        <f t="shared" si="49"/>
        <v/>
      </c>
      <c r="AU78" s="11" t="str">
        <f t="shared" si="50"/>
        <v/>
      </c>
      <c r="AV78" s="11" t="str">
        <f t="shared" si="51"/>
        <v/>
      </c>
      <c r="AW78" s="11" t="str">
        <f t="shared" si="52"/>
        <v/>
      </c>
      <c r="AX78" s="11" t="str">
        <f t="shared" si="54"/>
        <v/>
      </c>
      <c r="AY78" s="11" t="str">
        <f t="shared" si="44"/>
        <v/>
      </c>
      <c r="AZ78" s="11" t="str">
        <f t="shared" si="45"/>
        <v/>
      </c>
      <c r="BA78" s="11" t="str">
        <f t="shared" si="55"/>
        <v xml:space="preserve"> </v>
      </c>
      <c r="BB78" s="11" t="str">
        <f>IFERROR(IF(AW78="","",VLOOKUP(AW78,SUSS!R:S,2,FALSE)),AY78*SUSS!$M$2)</f>
        <v/>
      </c>
      <c r="BC78" s="11" t="str">
        <f t="shared" si="53"/>
        <v/>
      </c>
    </row>
    <row r="79" spans="1:55" ht="20.100000000000001" customHeight="1" thickBot="1">
      <c r="A79" s="3" t="s">
        <v>117</v>
      </c>
      <c r="B79" s="75">
        <v>2014</v>
      </c>
      <c r="C79" s="75">
        <v>7</v>
      </c>
      <c r="D79" s="75"/>
      <c r="E79" s="76" t="s">
        <v>83</v>
      </c>
      <c r="F79" s="76" t="s">
        <v>10</v>
      </c>
      <c r="G79" s="76" t="s">
        <v>10</v>
      </c>
      <c r="H79" s="77">
        <v>41873</v>
      </c>
      <c r="I79" s="78">
        <v>19754.7</v>
      </c>
      <c r="J79" s="79">
        <v>0</v>
      </c>
      <c r="K79" s="78">
        <v>19754.7</v>
      </c>
      <c r="N79" s="3" t="s">
        <v>75</v>
      </c>
      <c r="O79" s="80">
        <v>19</v>
      </c>
      <c r="P79" s="84">
        <v>51.82</v>
      </c>
      <c r="Q79" s="81" t="s">
        <v>83</v>
      </c>
      <c r="R79" s="81" t="s">
        <v>10</v>
      </c>
      <c r="S79" s="81" t="s">
        <v>10</v>
      </c>
      <c r="T79" s="80" t="s">
        <v>90</v>
      </c>
      <c r="U79" s="80" t="s">
        <v>89</v>
      </c>
      <c r="AC79" s="11" t="str">
        <f t="shared" si="35"/>
        <v/>
      </c>
      <c r="AD79" s="11" t="str">
        <f t="shared" si="36"/>
        <v/>
      </c>
      <c r="AE79" s="11" t="str">
        <f t="shared" si="37"/>
        <v/>
      </c>
      <c r="AF79" s="11" t="str">
        <f t="shared" si="38"/>
        <v/>
      </c>
      <c r="AG79" s="11" t="str">
        <f t="shared" si="39"/>
        <v/>
      </c>
      <c r="AH79" s="11" t="str">
        <f t="shared" si="40"/>
        <v/>
      </c>
      <c r="AI79" s="11" t="str">
        <f t="shared" si="41"/>
        <v/>
      </c>
      <c r="AJ79" s="11" t="str">
        <f t="shared" si="42"/>
        <v/>
      </c>
      <c r="AK79" s="11" t="str">
        <f t="shared" si="43"/>
        <v/>
      </c>
      <c r="AN79" s="11" t="str">
        <f t="shared" si="46"/>
        <v/>
      </c>
      <c r="AO79" s="11" t="str">
        <f t="shared" si="47"/>
        <v/>
      </c>
      <c r="AP79" s="11" t="str">
        <f t="shared" si="48"/>
        <v/>
      </c>
      <c r="AT79" s="11" t="str">
        <f t="shared" si="49"/>
        <v/>
      </c>
      <c r="AU79" s="11" t="str">
        <f t="shared" si="50"/>
        <v/>
      </c>
      <c r="AV79" s="11" t="str">
        <f t="shared" si="51"/>
        <v/>
      </c>
      <c r="AW79" s="11" t="str">
        <f t="shared" si="52"/>
        <v/>
      </c>
      <c r="AX79" s="11" t="str">
        <f t="shared" si="54"/>
        <v/>
      </c>
      <c r="AY79" s="11" t="str">
        <f t="shared" si="44"/>
        <v/>
      </c>
      <c r="AZ79" s="11" t="str">
        <f t="shared" si="45"/>
        <v/>
      </c>
      <c r="BA79" s="11" t="str">
        <f t="shared" si="55"/>
        <v xml:space="preserve"> </v>
      </c>
      <c r="BB79" s="11" t="str">
        <f>IFERROR(IF(AW79="","",VLOOKUP(AW79,SUSS!R:S,2,FALSE)),AY79*SUSS!$M$2)</f>
        <v/>
      </c>
      <c r="BC79" s="11" t="str">
        <f t="shared" si="53"/>
        <v/>
      </c>
    </row>
    <row r="80" spans="1:55" ht="20.100000000000001" customHeight="1" thickBot="1">
      <c r="A80" s="3" t="s">
        <v>117</v>
      </c>
      <c r="B80" s="80">
        <v>2014</v>
      </c>
      <c r="C80" s="80">
        <v>7</v>
      </c>
      <c r="D80" s="80"/>
      <c r="E80" s="81" t="s">
        <v>83</v>
      </c>
      <c r="F80" s="81" t="s">
        <v>10</v>
      </c>
      <c r="G80" s="81" t="s">
        <v>82</v>
      </c>
      <c r="H80" s="82">
        <v>43920</v>
      </c>
      <c r="I80" s="83">
        <v>43463.9</v>
      </c>
      <c r="J80" s="83">
        <v>33586.550000000003</v>
      </c>
      <c r="K80" s="83">
        <v>9877.35</v>
      </c>
      <c r="N80" s="3" t="s">
        <v>75</v>
      </c>
      <c r="O80" s="80">
        <v>19</v>
      </c>
      <c r="P80" s="84">
        <v>375.29</v>
      </c>
      <c r="Q80" s="81" t="s">
        <v>11</v>
      </c>
      <c r="R80" s="81" t="s">
        <v>10</v>
      </c>
      <c r="S80" s="81" t="s">
        <v>10</v>
      </c>
      <c r="T80" s="80" t="s">
        <v>91</v>
      </c>
      <c r="U80" s="80" t="s">
        <v>89</v>
      </c>
      <c r="AC80" s="11" t="str">
        <f t="shared" si="35"/>
        <v/>
      </c>
      <c r="AD80" s="11" t="str">
        <f t="shared" si="36"/>
        <v/>
      </c>
      <c r="AE80" s="11" t="str">
        <f t="shared" si="37"/>
        <v/>
      </c>
      <c r="AF80" s="11" t="str">
        <f t="shared" si="38"/>
        <v/>
      </c>
      <c r="AG80" s="11" t="str">
        <f t="shared" si="39"/>
        <v/>
      </c>
      <c r="AH80" s="11" t="str">
        <f t="shared" si="40"/>
        <v/>
      </c>
      <c r="AI80" s="11" t="str">
        <f t="shared" si="41"/>
        <v/>
      </c>
      <c r="AJ80" s="11" t="str">
        <f t="shared" si="42"/>
        <v/>
      </c>
      <c r="AK80" s="11" t="str">
        <f t="shared" si="43"/>
        <v/>
      </c>
      <c r="AN80" s="11" t="str">
        <f t="shared" si="46"/>
        <v/>
      </c>
      <c r="AO80" s="11" t="str">
        <f t="shared" si="47"/>
        <v/>
      </c>
      <c r="AP80" s="11" t="str">
        <f t="shared" si="48"/>
        <v/>
      </c>
      <c r="AT80" s="11" t="str">
        <f t="shared" si="49"/>
        <v>G392553</v>
      </c>
      <c r="AU80" s="11">
        <f t="shared" si="50"/>
        <v>19</v>
      </c>
      <c r="AV80" s="11">
        <f t="shared" si="51"/>
        <v>375.29</v>
      </c>
      <c r="AW80" s="11" t="str">
        <f t="shared" si="52"/>
        <v>2012/8</v>
      </c>
      <c r="AX80" s="11" t="str">
        <f t="shared" si="54"/>
        <v>2012/8 Contribuciones Seg. Social</v>
      </c>
      <c r="AY80" s="11">
        <f t="shared" si="44"/>
        <v>9741.44</v>
      </c>
      <c r="AZ80" s="11">
        <f t="shared" si="45"/>
        <v>3.8525105117929177E-2</v>
      </c>
      <c r="BA80" s="11" t="str">
        <f t="shared" si="55"/>
        <v>G392553 19</v>
      </c>
      <c r="BB80" s="11">
        <f>IFERROR(IF(AW80="","",VLOOKUP(AW80,SUSS!R:S,2,FALSE)),AY80*SUSS!$M$2)</f>
        <v>1168.9728</v>
      </c>
      <c r="BC80" s="11">
        <f t="shared" si="53"/>
        <v>45.034800000000004</v>
      </c>
    </row>
    <row r="81" spans="1:55" ht="20.100000000000001" customHeight="1" thickBot="1">
      <c r="A81" s="3" t="s">
        <v>117</v>
      </c>
      <c r="B81" s="80">
        <v>2014</v>
      </c>
      <c r="C81" s="80">
        <v>10</v>
      </c>
      <c r="D81" s="80"/>
      <c r="E81" s="81" t="s">
        <v>83</v>
      </c>
      <c r="F81" s="81" t="s">
        <v>10</v>
      </c>
      <c r="G81" s="81" t="s">
        <v>10</v>
      </c>
      <c r="H81" s="82">
        <v>41964</v>
      </c>
      <c r="I81" s="83">
        <v>2329.08</v>
      </c>
      <c r="J81" s="84">
        <v>0</v>
      </c>
      <c r="K81" s="83">
        <v>2329.08</v>
      </c>
      <c r="N81" s="3" t="s">
        <v>75</v>
      </c>
      <c r="O81" s="80">
        <v>19</v>
      </c>
      <c r="P81" s="84">
        <v>239.94</v>
      </c>
      <c r="Q81" s="81" t="s">
        <v>86</v>
      </c>
      <c r="R81" s="81" t="s">
        <v>10</v>
      </c>
      <c r="S81" s="81" t="s">
        <v>10</v>
      </c>
      <c r="T81" s="80" t="s">
        <v>92</v>
      </c>
      <c r="U81" s="80" t="s">
        <v>89</v>
      </c>
      <c r="AC81" s="11" t="str">
        <f t="shared" si="35"/>
        <v/>
      </c>
      <c r="AD81" s="11" t="str">
        <f t="shared" si="36"/>
        <v/>
      </c>
      <c r="AE81" s="11" t="str">
        <f t="shared" si="37"/>
        <v/>
      </c>
      <c r="AF81" s="11" t="str">
        <f t="shared" si="38"/>
        <v/>
      </c>
      <c r="AG81" s="11" t="str">
        <f t="shared" si="39"/>
        <v/>
      </c>
      <c r="AH81" s="11" t="str">
        <f t="shared" si="40"/>
        <v/>
      </c>
      <c r="AI81" s="11" t="str">
        <f t="shared" si="41"/>
        <v/>
      </c>
      <c r="AJ81" s="11" t="str">
        <f t="shared" si="42"/>
        <v/>
      </c>
      <c r="AK81" s="11" t="str">
        <f t="shared" si="43"/>
        <v/>
      </c>
      <c r="AN81" s="11" t="str">
        <f t="shared" si="46"/>
        <v/>
      </c>
      <c r="AO81" s="11" t="str">
        <f t="shared" si="47"/>
        <v/>
      </c>
      <c r="AP81" s="11" t="str">
        <f t="shared" si="48"/>
        <v/>
      </c>
      <c r="AT81" s="11" t="str">
        <f t="shared" si="49"/>
        <v/>
      </c>
      <c r="AU81" s="11" t="str">
        <f t="shared" si="50"/>
        <v/>
      </c>
      <c r="AV81" s="11" t="str">
        <f t="shared" si="51"/>
        <v/>
      </c>
      <c r="AW81" s="11" t="str">
        <f t="shared" si="52"/>
        <v/>
      </c>
      <c r="AX81" s="11" t="str">
        <f t="shared" si="54"/>
        <v/>
      </c>
      <c r="AY81" s="11" t="str">
        <f t="shared" si="44"/>
        <v/>
      </c>
      <c r="AZ81" s="11" t="str">
        <f t="shared" si="45"/>
        <v/>
      </c>
      <c r="BA81" s="11" t="str">
        <f t="shared" si="55"/>
        <v xml:space="preserve"> </v>
      </c>
      <c r="BB81" s="11" t="str">
        <f>IFERROR(IF(AW81="","",VLOOKUP(AW81,SUSS!R:S,2,FALSE)),AY81*SUSS!$M$2)</f>
        <v/>
      </c>
      <c r="BC81" s="11" t="str">
        <f t="shared" si="53"/>
        <v/>
      </c>
    </row>
    <row r="82" spans="1:55" ht="20.100000000000001" customHeight="1" thickBot="1">
      <c r="A82" s="3" t="s">
        <v>117</v>
      </c>
      <c r="B82" s="80">
        <v>2014</v>
      </c>
      <c r="C82" s="80">
        <v>10</v>
      </c>
      <c r="D82" s="80"/>
      <c r="E82" s="81" t="s">
        <v>83</v>
      </c>
      <c r="F82" s="81" t="s">
        <v>10</v>
      </c>
      <c r="G82" s="81" t="s">
        <v>82</v>
      </c>
      <c r="H82" s="82">
        <v>43920</v>
      </c>
      <c r="I82" s="83">
        <v>4917.1099999999997</v>
      </c>
      <c r="J82" s="83">
        <v>3752.57</v>
      </c>
      <c r="K82" s="83">
        <v>1164.54</v>
      </c>
      <c r="N82" s="3" t="s">
        <v>75</v>
      </c>
      <c r="O82" s="80">
        <v>20</v>
      </c>
      <c r="P82" s="84">
        <v>59.92</v>
      </c>
      <c r="Q82" s="81" t="s">
        <v>81</v>
      </c>
      <c r="R82" s="81" t="s">
        <v>10</v>
      </c>
      <c r="S82" s="81" t="s">
        <v>10</v>
      </c>
      <c r="T82" s="80" t="s">
        <v>88</v>
      </c>
      <c r="U82" s="80" t="s">
        <v>89</v>
      </c>
      <c r="AC82" s="11" t="str">
        <f t="shared" si="35"/>
        <v/>
      </c>
      <c r="AD82" s="11" t="str">
        <f t="shared" si="36"/>
        <v/>
      </c>
      <c r="AE82" s="11" t="str">
        <f t="shared" si="37"/>
        <v/>
      </c>
      <c r="AF82" s="11" t="str">
        <f t="shared" si="38"/>
        <v/>
      </c>
      <c r="AG82" s="11" t="str">
        <f t="shared" si="39"/>
        <v/>
      </c>
      <c r="AH82" s="11" t="str">
        <f t="shared" si="40"/>
        <v/>
      </c>
      <c r="AI82" s="11" t="str">
        <f t="shared" si="41"/>
        <v/>
      </c>
      <c r="AJ82" s="11" t="str">
        <f t="shared" si="42"/>
        <v/>
      </c>
      <c r="AK82" s="11" t="str">
        <f t="shared" si="43"/>
        <v/>
      </c>
      <c r="AN82" s="11" t="str">
        <f t="shared" si="46"/>
        <v/>
      </c>
      <c r="AO82" s="11" t="str">
        <f t="shared" si="47"/>
        <v/>
      </c>
      <c r="AP82" s="11" t="str">
        <f t="shared" si="48"/>
        <v/>
      </c>
      <c r="AT82" s="11" t="str">
        <f t="shared" si="49"/>
        <v/>
      </c>
      <c r="AU82" s="11" t="str">
        <f t="shared" si="50"/>
        <v/>
      </c>
      <c r="AV82" s="11" t="str">
        <f t="shared" si="51"/>
        <v/>
      </c>
      <c r="AW82" s="11" t="str">
        <f t="shared" si="52"/>
        <v/>
      </c>
      <c r="AX82" s="11" t="str">
        <f t="shared" si="54"/>
        <v/>
      </c>
      <c r="AY82" s="11" t="str">
        <f t="shared" si="44"/>
        <v/>
      </c>
      <c r="AZ82" s="11" t="str">
        <f t="shared" si="45"/>
        <v/>
      </c>
      <c r="BA82" s="11" t="str">
        <f t="shared" si="55"/>
        <v xml:space="preserve"> </v>
      </c>
      <c r="BB82" s="11" t="str">
        <f>IFERROR(IF(AW82="","",VLOOKUP(AW82,SUSS!R:S,2,FALSE)),AY82*SUSS!$M$2)</f>
        <v/>
      </c>
      <c r="BC82" s="11" t="str">
        <f t="shared" si="53"/>
        <v/>
      </c>
    </row>
    <row r="83" spans="1:55" ht="20.100000000000001" customHeight="1" thickBot="1">
      <c r="A83" s="3" t="s">
        <v>117</v>
      </c>
      <c r="B83" s="80">
        <v>2014</v>
      </c>
      <c r="C83" s="80">
        <v>11</v>
      </c>
      <c r="D83" s="80"/>
      <c r="E83" s="81" t="s">
        <v>83</v>
      </c>
      <c r="F83" s="81" t="s">
        <v>10</v>
      </c>
      <c r="G83" s="81" t="s">
        <v>10</v>
      </c>
      <c r="H83" s="82">
        <v>41995</v>
      </c>
      <c r="I83" s="83">
        <v>26047.279999999999</v>
      </c>
      <c r="J83" s="84">
        <v>0</v>
      </c>
      <c r="K83" s="83">
        <v>26047.279999999999</v>
      </c>
      <c r="N83" s="3" t="s">
        <v>75</v>
      </c>
      <c r="O83" s="80">
        <v>20</v>
      </c>
      <c r="P83" s="84">
        <v>52.52</v>
      </c>
      <c r="Q83" s="81" t="s">
        <v>83</v>
      </c>
      <c r="R83" s="81" t="s">
        <v>10</v>
      </c>
      <c r="S83" s="81" t="s">
        <v>10</v>
      </c>
      <c r="T83" s="80" t="s">
        <v>90</v>
      </c>
      <c r="U83" s="80" t="s">
        <v>89</v>
      </c>
      <c r="AC83" s="11" t="str">
        <f t="shared" si="35"/>
        <v/>
      </c>
      <c r="AD83" s="11" t="str">
        <f t="shared" si="36"/>
        <v/>
      </c>
      <c r="AE83" s="11" t="str">
        <f t="shared" si="37"/>
        <v/>
      </c>
      <c r="AF83" s="11" t="str">
        <f t="shared" si="38"/>
        <v/>
      </c>
      <c r="AG83" s="11" t="str">
        <f t="shared" si="39"/>
        <v/>
      </c>
      <c r="AH83" s="11" t="str">
        <f t="shared" si="40"/>
        <v/>
      </c>
      <c r="AI83" s="11" t="str">
        <f t="shared" si="41"/>
        <v/>
      </c>
      <c r="AJ83" s="11" t="str">
        <f t="shared" si="42"/>
        <v/>
      </c>
      <c r="AK83" s="11" t="str">
        <f t="shared" si="43"/>
        <v/>
      </c>
      <c r="AN83" s="11" t="str">
        <f t="shared" si="46"/>
        <v/>
      </c>
      <c r="AO83" s="11" t="str">
        <f t="shared" si="47"/>
        <v/>
      </c>
      <c r="AP83" s="11" t="str">
        <f t="shared" si="48"/>
        <v/>
      </c>
      <c r="AT83" s="11" t="str">
        <f t="shared" si="49"/>
        <v/>
      </c>
      <c r="AU83" s="11" t="str">
        <f t="shared" si="50"/>
        <v/>
      </c>
      <c r="AV83" s="11" t="str">
        <f t="shared" si="51"/>
        <v/>
      </c>
      <c r="AW83" s="11" t="str">
        <f t="shared" si="52"/>
        <v/>
      </c>
      <c r="AX83" s="11" t="str">
        <f t="shared" si="54"/>
        <v/>
      </c>
      <c r="AY83" s="11" t="str">
        <f t="shared" si="44"/>
        <v/>
      </c>
      <c r="AZ83" s="11" t="str">
        <f t="shared" si="45"/>
        <v/>
      </c>
      <c r="BA83" s="11" t="str">
        <f t="shared" si="55"/>
        <v xml:space="preserve"> </v>
      </c>
      <c r="BB83" s="11" t="str">
        <f>IFERROR(IF(AW83="","",VLOOKUP(AW83,SUSS!R:S,2,FALSE)),AY83*SUSS!$M$2)</f>
        <v/>
      </c>
      <c r="BC83" s="11" t="str">
        <f t="shared" si="53"/>
        <v/>
      </c>
    </row>
    <row r="84" spans="1:55" ht="20.100000000000001" customHeight="1" thickBot="1">
      <c r="A84" s="3" t="s">
        <v>117</v>
      </c>
      <c r="B84" s="80">
        <v>2014</v>
      </c>
      <c r="C84" s="80">
        <v>11</v>
      </c>
      <c r="D84" s="80"/>
      <c r="E84" s="81" t="s">
        <v>83</v>
      </c>
      <c r="F84" s="81" t="s">
        <v>10</v>
      </c>
      <c r="G84" s="81" t="s">
        <v>82</v>
      </c>
      <c r="H84" s="82">
        <v>43920</v>
      </c>
      <c r="I84" s="83">
        <v>54183.03</v>
      </c>
      <c r="J84" s="83">
        <v>41159.39</v>
      </c>
      <c r="K84" s="83">
        <v>13023.64</v>
      </c>
      <c r="N84" s="3" t="s">
        <v>75</v>
      </c>
      <c r="O84" s="80">
        <v>20</v>
      </c>
      <c r="P84" s="84">
        <v>380.36</v>
      </c>
      <c r="Q84" s="81" t="s">
        <v>11</v>
      </c>
      <c r="R84" s="81" t="s">
        <v>10</v>
      </c>
      <c r="S84" s="81" t="s">
        <v>10</v>
      </c>
      <c r="T84" s="80" t="s">
        <v>91</v>
      </c>
      <c r="U84" s="80" t="s">
        <v>89</v>
      </c>
      <c r="AC84" s="11" t="str">
        <f t="shared" si="35"/>
        <v/>
      </c>
      <c r="AD84" s="11" t="str">
        <f t="shared" si="36"/>
        <v/>
      </c>
      <c r="AE84" s="11" t="str">
        <f t="shared" si="37"/>
        <v/>
      </c>
      <c r="AF84" s="11" t="str">
        <f t="shared" si="38"/>
        <v/>
      </c>
      <c r="AG84" s="11" t="str">
        <f t="shared" si="39"/>
        <v/>
      </c>
      <c r="AH84" s="11" t="str">
        <f t="shared" si="40"/>
        <v/>
      </c>
      <c r="AI84" s="11" t="str">
        <f t="shared" si="41"/>
        <v/>
      </c>
      <c r="AJ84" s="11" t="str">
        <f t="shared" si="42"/>
        <v/>
      </c>
      <c r="AK84" s="11" t="str">
        <f t="shared" si="43"/>
        <v/>
      </c>
      <c r="AN84" s="11" t="str">
        <f t="shared" si="46"/>
        <v/>
      </c>
      <c r="AO84" s="11" t="str">
        <f t="shared" si="47"/>
        <v/>
      </c>
      <c r="AP84" s="11" t="str">
        <f t="shared" si="48"/>
        <v/>
      </c>
      <c r="AT84" s="11" t="str">
        <f t="shared" si="49"/>
        <v>G392553</v>
      </c>
      <c r="AU84" s="11">
        <f t="shared" si="50"/>
        <v>20</v>
      </c>
      <c r="AV84" s="11">
        <f t="shared" si="51"/>
        <v>380.36</v>
      </c>
      <c r="AW84" s="11" t="str">
        <f t="shared" si="52"/>
        <v>2012/8</v>
      </c>
      <c r="AX84" s="11" t="str">
        <f t="shared" si="54"/>
        <v>2012/8 Contribuciones Seg. Social</v>
      </c>
      <c r="AY84" s="11">
        <f t="shared" si="44"/>
        <v>9741.44</v>
      </c>
      <c r="AZ84" s="11">
        <f t="shared" si="45"/>
        <v>3.9045562052427568E-2</v>
      </c>
      <c r="BA84" s="11" t="str">
        <f t="shared" si="55"/>
        <v>G392553 20</v>
      </c>
      <c r="BB84" s="11">
        <f>IFERROR(IF(AW84="","",VLOOKUP(AW84,SUSS!R:S,2,FALSE)),AY84*SUSS!$M$2)</f>
        <v>1168.9728</v>
      </c>
      <c r="BC84" s="11">
        <f t="shared" si="53"/>
        <v>45.6432</v>
      </c>
    </row>
    <row r="85" spans="1:55" ht="20.100000000000001" customHeight="1" thickBot="1">
      <c r="A85" s="3" t="s">
        <v>117</v>
      </c>
      <c r="B85" s="80">
        <v>2015</v>
      </c>
      <c r="C85" s="80">
        <v>2</v>
      </c>
      <c r="D85" s="80"/>
      <c r="E85" s="81" t="s">
        <v>83</v>
      </c>
      <c r="F85" s="81" t="s">
        <v>10</v>
      </c>
      <c r="G85" s="81" t="s">
        <v>10</v>
      </c>
      <c r="H85" s="82">
        <v>42088</v>
      </c>
      <c r="I85" s="83">
        <v>154896.88</v>
      </c>
      <c r="J85" s="84">
        <v>0</v>
      </c>
      <c r="K85" s="83">
        <v>154896.88</v>
      </c>
      <c r="N85" s="3" t="s">
        <v>75</v>
      </c>
      <c r="O85" s="80">
        <v>20</v>
      </c>
      <c r="P85" s="84">
        <v>243.19</v>
      </c>
      <c r="Q85" s="81" t="s">
        <v>86</v>
      </c>
      <c r="R85" s="81" t="s">
        <v>10</v>
      </c>
      <c r="S85" s="81" t="s">
        <v>10</v>
      </c>
      <c r="T85" s="80" t="s">
        <v>92</v>
      </c>
      <c r="U85" s="80" t="s">
        <v>89</v>
      </c>
      <c r="AC85" s="11" t="str">
        <f t="shared" si="35"/>
        <v/>
      </c>
      <c r="AD85" s="11" t="str">
        <f t="shared" si="36"/>
        <v/>
      </c>
      <c r="AE85" s="11" t="str">
        <f t="shared" si="37"/>
        <v/>
      </c>
      <c r="AF85" s="11" t="str">
        <f t="shared" si="38"/>
        <v/>
      </c>
      <c r="AG85" s="11" t="str">
        <f t="shared" si="39"/>
        <v/>
      </c>
      <c r="AH85" s="11" t="str">
        <f t="shared" si="40"/>
        <v/>
      </c>
      <c r="AI85" s="11" t="str">
        <f t="shared" si="41"/>
        <v/>
      </c>
      <c r="AJ85" s="11" t="str">
        <f t="shared" si="42"/>
        <v/>
      </c>
      <c r="AK85" s="11" t="str">
        <f t="shared" si="43"/>
        <v/>
      </c>
      <c r="AN85" s="11" t="str">
        <f t="shared" si="46"/>
        <v/>
      </c>
      <c r="AO85" s="11" t="str">
        <f t="shared" si="47"/>
        <v/>
      </c>
      <c r="AP85" s="11" t="str">
        <f t="shared" si="48"/>
        <v/>
      </c>
      <c r="AT85" s="11" t="str">
        <f t="shared" si="49"/>
        <v/>
      </c>
      <c r="AU85" s="11" t="str">
        <f t="shared" si="50"/>
        <v/>
      </c>
      <c r="AV85" s="11" t="str">
        <f t="shared" si="51"/>
        <v/>
      </c>
      <c r="AW85" s="11" t="str">
        <f t="shared" si="52"/>
        <v/>
      </c>
      <c r="AX85" s="11" t="str">
        <f t="shared" si="54"/>
        <v/>
      </c>
      <c r="AY85" s="11" t="str">
        <f t="shared" si="44"/>
        <v/>
      </c>
      <c r="AZ85" s="11" t="str">
        <f t="shared" si="45"/>
        <v/>
      </c>
      <c r="BA85" s="11" t="str">
        <f t="shared" si="55"/>
        <v xml:space="preserve"> </v>
      </c>
      <c r="BB85" s="11" t="str">
        <f>IFERROR(IF(AW85="","",VLOOKUP(AW85,SUSS!R:S,2,FALSE)),AY85*SUSS!$M$2)</f>
        <v/>
      </c>
      <c r="BC85" s="11" t="str">
        <f t="shared" si="53"/>
        <v/>
      </c>
    </row>
    <row r="86" spans="1:55" ht="20.100000000000001" customHeight="1" thickBot="1">
      <c r="A86" s="3" t="s">
        <v>117</v>
      </c>
      <c r="B86" s="80">
        <v>2015</v>
      </c>
      <c r="C86" s="80">
        <v>2</v>
      </c>
      <c r="D86" s="80"/>
      <c r="E86" s="81" t="s">
        <v>83</v>
      </c>
      <c r="F86" s="81" t="s">
        <v>10</v>
      </c>
      <c r="G86" s="81" t="s">
        <v>82</v>
      </c>
      <c r="H86" s="82">
        <v>43920</v>
      </c>
      <c r="I86" s="83">
        <v>307807.98</v>
      </c>
      <c r="J86" s="83">
        <v>230359.54</v>
      </c>
      <c r="K86" s="83">
        <v>77448.44</v>
      </c>
      <c r="N86" s="3" t="s">
        <v>75</v>
      </c>
      <c r="O86" s="80">
        <v>21</v>
      </c>
      <c r="P86" s="84">
        <v>60.73</v>
      </c>
      <c r="Q86" s="81" t="s">
        <v>81</v>
      </c>
      <c r="R86" s="81" t="s">
        <v>10</v>
      </c>
      <c r="S86" s="81" t="s">
        <v>10</v>
      </c>
      <c r="T86" s="80" t="s">
        <v>88</v>
      </c>
      <c r="U86" s="80" t="s">
        <v>89</v>
      </c>
      <c r="AC86" s="11" t="str">
        <f t="shared" si="35"/>
        <v/>
      </c>
      <c r="AD86" s="11" t="str">
        <f t="shared" si="36"/>
        <v/>
      </c>
      <c r="AE86" s="11" t="str">
        <f t="shared" si="37"/>
        <v/>
      </c>
      <c r="AF86" s="11" t="str">
        <f t="shared" si="38"/>
        <v/>
      </c>
      <c r="AG86" s="11" t="str">
        <f t="shared" si="39"/>
        <v/>
      </c>
      <c r="AH86" s="11" t="str">
        <f t="shared" si="40"/>
        <v/>
      </c>
      <c r="AI86" s="11" t="str">
        <f t="shared" si="41"/>
        <v/>
      </c>
      <c r="AJ86" s="11" t="str">
        <f t="shared" si="42"/>
        <v/>
      </c>
      <c r="AK86" s="11" t="str">
        <f t="shared" si="43"/>
        <v/>
      </c>
      <c r="AN86" s="11" t="str">
        <f t="shared" si="46"/>
        <v/>
      </c>
      <c r="AO86" s="11" t="str">
        <f t="shared" si="47"/>
        <v/>
      </c>
      <c r="AP86" s="11" t="str">
        <f t="shared" si="48"/>
        <v/>
      </c>
      <c r="AT86" s="11" t="str">
        <f t="shared" si="49"/>
        <v/>
      </c>
      <c r="AU86" s="11" t="str">
        <f t="shared" si="50"/>
        <v/>
      </c>
      <c r="AV86" s="11" t="str">
        <f t="shared" si="51"/>
        <v/>
      </c>
      <c r="AW86" s="11" t="str">
        <f t="shared" si="52"/>
        <v/>
      </c>
      <c r="AX86" s="11" t="str">
        <f t="shared" si="54"/>
        <v/>
      </c>
      <c r="AY86" s="11" t="str">
        <f t="shared" si="44"/>
        <v/>
      </c>
      <c r="AZ86" s="11" t="str">
        <f t="shared" si="45"/>
        <v/>
      </c>
      <c r="BA86" s="11" t="str">
        <f t="shared" si="55"/>
        <v xml:space="preserve"> </v>
      </c>
      <c r="BB86" s="11" t="str">
        <f>IFERROR(IF(AW86="","",VLOOKUP(AW86,SUSS!R:S,2,FALSE)),AY86*SUSS!$M$2)</f>
        <v/>
      </c>
      <c r="BC86" s="11" t="str">
        <f t="shared" si="53"/>
        <v/>
      </c>
    </row>
    <row r="87" spans="1:55" ht="20.100000000000001" customHeight="1" thickBot="1">
      <c r="A87" s="3" t="s">
        <v>117</v>
      </c>
      <c r="B87" s="80">
        <v>2015</v>
      </c>
      <c r="C87" s="80">
        <v>3</v>
      </c>
      <c r="D87" s="80"/>
      <c r="E87" s="81" t="s">
        <v>83</v>
      </c>
      <c r="F87" s="81" t="s">
        <v>10</v>
      </c>
      <c r="G87" s="81" t="s">
        <v>10</v>
      </c>
      <c r="H87" s="82">
        <v>42117</v>
      </c>
      <c r="I87" s="83">
        <v>142506.6</v>
      </c>
      <c r="J87" s="84">
        <v>0</v>
      </c>
      <c r="K87" s="83">
        <v>142506.6</v>
      </c>
      <c r="N87" s="3" t="s">
        <v>75</v>
      </c>
      <c r="O87" s="80">
        <v>21</v>
      </c>
      <c r="P87" s="84">
        <v>53.23</v>
      </c>
      <c r="Q87" s="81" t="s">
        <v>83</v>
      </c>
      <c r="R87" s="81" t="s">
        <v>10</v>
      </c>
      <c r="S87" s="81" t="s">
        <v>10</v>
      </c>
      <c r="T87" s="80" t="s">
        <v>90</v>
      </c>
      <c r="U87" s="80" t="s">
        <v>89</v>
      </c>
      <c r="AC87" s="11" t="str">
        <f t="shared" si="35"/>
        <v/>
      </c>
      <c r="AD87" s="11" t="str">
        <f t="shared" si="36"/>
        <v/>
      </c>
      <c r="AE87" s="11" t="str">
        <f t="shared" si="37"/>
        <v/>
      </c>
      <c r="AF87" s="11" t="str">
        <f t="shared" si="38"/>
        <v/>
      </c>
      <c r="AG87" s="11" t="str">
        <f t="shared" si="39"/>
        <v/>
      </c>
      <c r="AH87" s="11" t="str">
        <f t="shared" si="40"/>
        <v/>
      </c>
      <c r="AI87" s="11" t="str">
        <f t="shared" si="41"/>
        <v/>
      </c>
      <c r="AJ87" s="11" t="str">
        <f t="shared" si="42"/>
        <v/>
      </c>
      <c r="AK87" s="11" t="str">
        <f t="shared" si="43"/>
        <v/>
      </c>
      <c r="AN87" s="11" t="str">
        <f t="shared" si="46"/>
        <v/>
      </c>
      <c r="AO87" s="11" t="str">
        <f t="shared" si="47"/>
        <v/>
      </c>
      <c r="AP87" s="11" t="str">
        <f t="shared" si="48"/>
        <v/>
      </c>
      <c r="AT87" s="11" t="str">
        <f t="shared" si="49"/>
        <v/>
      </c>
      <c r="AU87" s="11" t="str">
        <f t="shared" si="50"/>
        <v/>
      </c>
      <c r="AV87" s="11" t="str">
        <f t="shared" si="51"/>
        <v/>
      </c>
      <c r="AW87" s="11" t="str">
        <f t="shared" si="52"/>
        <v/>
      </c>
      <c r="AX87" s="11" t="str">
        <f t="shared" si="54"/>
        <v/>
      </c>
      <c r="AY87" s="11" t="str">
        <f t="shared" si="44"/>
        <v/>
      </c>
      <c r="AZ87" s="11" t="str">
        <f t="shared" si="45"/>
        <v/>
      </c>
      <c r="BA87" s="11" t="str">
        <f t="shared" si="55"/>
        <v xml:space="preserve"> </v>
      </c>
      <c r="BB87" s="11" t="str">
        <f>IFERROR(IF(AW87="","",VLOOKUP(AW87,SUSS!R:S,2,FALSE)),AY87*SUSS!$M$2)</f>
        <v/>
      </c>
      <c r="BC87" s="11" t="str">
        <f t="shared" si="53"/>
        <v/>
      </c>
    </row>
    <row r="88" spans="1:55" ht="20.100000000000001" customHeight="1" thickBot="1">
      <c r="A88" s="3" t="s">
        <v>117</v>
      </c>
      <c r="B88" s="80">
        <v>2015</v>
      </c>
      <c r="C88" s="80">
        <v>3</v>
      </c>
      <c r="D88" s="80"/>
      <c r="E88" s="81" t="s">
        <v>83</v>
      </c>
      <c r="F88" s="81" t="s">
        <v>10</v>
      </c>
      <c r="G88" s="81" t="s">
        <v>82</v>
      </c>
      <c r="H88" s="82">
        <v>43920</v>
      </c>
      <c r="I88" s="83">
        <v>279196.08</v>
      </c>
      <c r="J88" s="83">
        <v>207942.78</v>
      </c>
      <c r="K88" s="83">
        <v>71253.3</v>
      </c>
      <c r="N88" s="3" t="s">
        <v>75</v>
      </c>
      <c r="O88" s="80">
        <v>21</v>
      </c>
      <c r="P88" s="84">
        <v>385.5</v>
      </c>
      <c r="Q88" s="81" t="s">
        <v>11</v>
      </c>
      <c r="R88" s="81" t="s">
        <v>10</v>
      </c>
      <c r="S88" s="81" t="s">
        <v>10</v>
      </c>
      <c r="T88" s="80" t="s">
        <v>91</v>
      </c>
      <c r="U88" s="80" t="s">
        <v>89</v>
      </c>
      <c r="AC88" s="11" t="str">
        <f t="shared" si="35"/>
        <v/>
      </c>
      <c r="AD88" s="11" t="str">
        <f t="shared" si="36"/>
        <v/>
      </c>
      <c r="AE88" s="11" t="str">
        <f t="shared" si="37"/>
        <v/>
      </c>
      <c r="AF88" s="11" t="str">
        <f t="shared" si="38"/>
        <v/>
      </c>
      <c r="AG88" s="11" t="str">
        <f t="shared" si="39"/>
        <v/>
      </c>
      <c r="AH88" s="11" t="str">
        <f t="shared" si="40"/>
        <v/>
      </c>
      <c r="AI88" s="11" t="str">
        <f t="shared" si="41"/>
        <v/>
      </c>
      <c r="AJ88" s="11" t="str">
        <f t="shared" si="42"/>
        <v/>
      </c>
      <c r="AK88" s="11" t="str">
        <f t="shared" si="43"/>
        <v/>
      </c>
      <c r="AN88" s="11" t="str">
        <f t="shared" si="46"/>
        <v/>
      </c>
      <c r="AO88" s="11" t="str">
        <f t="shared" si="47"/>
        <v/>
      </c>
      <c r="AP88" s="11" t="str">
        <f t="shared" si="48"/>
        <v/>
      </c>
      <c r="AT88" s="11" t="str">
        <f t="shared" si="49"/>
        <v>G392553</v>
      </c>
      <c r="AU88" s="11">
        <f t="shared" si="50"/>
        <v>21</v>
      </c>
      <c r="AV88" s="11">
        <f t="shared" si="51"/>
        <v>385.5</v>
      </c>
      <c r="AW88" s="11" t="str">
        <f t="shared" si="52"/>
        <v>2012/8</v>
      </c>
      <c r="AX88" s="11" t="str">
        <f t="shared" si="54"/>
        <v>2012/8 Contribuciones Seg. Social</v>
      </c>
      <c r="AY88" s="11">
        <f t="shared" si="44"/>
        <v>9741.44</v>
      </c>
      <c r="AZ88" s="11">
        <f t="shared" si="45"/>
        <v>3.9573204782865773E-2</v>
      </c>
      <c r="BA88" s="11" t="str">
        <f t="shared" si="55"/>
        <v>G392553 21</v>
      </c>
      <c r="BB88" s="11">
        <f>IFERROR(IF(AW88="","",VLOOKUP(AW88,SUSS!R:S,2,FALSE)),AY88*SUSS!$M$2)</f>
        <v>1168.9728</v>
      </c>
      <c r="BC88" s="11">
        <f t="shared" si="53"/>
        <v>46.26</v>
      </c>
    </row>
    <row r="89" spans="1:55" ht="20.100000000000001" customHeight="1" thickBot="1">
      <c r="A89" s="3" t="s">
        <v>117</v>
      </c>
      <c r="B89" s="80">
        <v>2015</v>
      </c>
      <c r="C89" s="80">
        <v>4</v>
      </c>
      <c r="D89" s="80"/>
      <c r="E89" s="81" t="s">
        <v>83</v>
      </c>
      <c r="F89" s="81" t="s">
        <v>10</v>
      </c>
      <c r="G89" s="81" t="s">
        <v>10</v>
      </c>
      <c r="H89" s="82">
        <v>42145</v>
      </c>
      <c r="I89" s="83">
        <v>216029.77</v>
      </c>
      <c r="J89" s="84">
        <v>0</v>
      </c>
      <c r="K89" s="83">
        <v>216029.77</v>
      </c>
      <c r="N89" s="3" t="s">
        <v>75</v>
      </c>
      <c r="O89" s="80">
        <v>21</v>
      </c>
      <c r="P89" s="84">
        <v>246.47</v>
      </c>
      <c r="Q89" s="81" t="s">
        <v>86</v>
      </c>
      <c r="R89" s="81" t="s">
        <v>10</v>
      </c>
      <c r="S89" s="81" t="s">
        <v>10</v>
      </c>
      <c r="T89" s="80" t="s">
        <v>92</v>
      </c>
      <c r="U89" s="80" t="s">
        <v>89</v>
      </c>
      <c r="AC89" s="11" t="str">
        <f t="shared" si="35"/>
        <v/>
      </c>
      <c r="AD89" s="11" t="str">
        <f t="shared" si="36"/>
        <v/>
      </c>
      <c r="AE89" s="11" t="str">
        <f t="shared" si="37"/>
        <v/>
      </c>
      <c r="AF89" s="11" t="str">
        <f t="shared" si="38"/>
        <v/>
      </c>
      <c r="AG89" s="11" t="str">
        <f t="shared" si="39"/>
        <v/>
      </c>
      <c r="AH89" s="11" t="str">
        <f t="shared" si="40"/>
        <v/>
      </c>
      <c r="AI89" s="11" t="str">
        <f t="shared" si="41"/>
        <v/>
      </c>
      <c r="AJ89" s="11" t="str">
        <f t="shared" si="42"/>
        <v/>
      </c>
      <c r="AK89" s="11" t="str">
        <f t="shared" si="43"/>
        <v/>
      </c>
      <c r="AN89" s="11" t="str">
        <f t="shared" si="46"/>
        <v/>
      </c>
      <c r="AO89" s="11" t="str">
        <f t="shared" si="47"/>
        <v/>
      </c>
      <c r="AP89" s="11" t="str">
        <f t="shared" si="48"/>
        <v/>
      </c>
      <c r="AT89" s="11" t="str">
        <f t="shared" si="49"/>
        <v/>
      </c>
      <c r="AU89" s="11" t="str">
        <f t="shared" si="50"/>
        <v/>
      </c>
      <c r="AV89" s="11" t="str">
        <f t="shared" si="51"/>
        <v/>
      </c>
      <c r="AW89" s="11" t="str">
        <f t="shared" si="52"/>
        <v/>
      </c>
      <c r="AX89" s="11" t="str">
        <f t="shared" si="54"/>
        <v/>
      </c>
      <c r="AY89" s="11" t="str">
        <f t="shared" si="44"/>
        <v/>
      </c>
      <c r="AZ89" s="11" t="str">
        <f t="shared" si="45"/>
        <v/>
      </c>
      <c r="BA89" s="11" t="str">
        <f t="shared" si="55"/>
        <v xml:space="preserve"> </v>
      </c>
      <c r="BB89" s="11" t="str">
        <f>IFERROR(IF(AW89="","",VLOOKUP(AW89,SUSS!R:S,2,FALSE)),AY89*SUSS!$M$2)</f>
        <v/>
      </c>
      <c r="BC89" s="11" t="str">
        <f t="shared" si="53"/>
        <v/>
      </c>
    </row>
    <row r="90" spans="1:55" ht="20.100000000000001" customHeight="1" thickBot="1">
      <c r="A90" s="3" t="s">
        <v>117</v>
      </c>
      <c r="B90" s="80">
        <v>2015</v>
      </c>
      <c r="C90" s="80">
        <v>4</v>
      </c>
      <c r="D90" s="80"/>
      <c r="E90" s="81" t="s">
        <v>83</v>
      </c>
      <c r="F90" s="81" t="s">
        <v>10</v>
      </c>
      <c r="G90" s="81" t="s">
        <v>82</v>
      </c>
      <c r="H90" s="82">
        <v>43920</v>
      </c>
      <c r="I90" s="83">
        <v>417192.37</v>
      </c>
      <c r="J90" s="83">
        <v>309177.48</v>
      </c>
      <c r="K90" s="83">
        <v>108014.89</v>
      </c>
      <c r="N90" s="3" t="s">
        <v>75</v>
      </c>
      <c r="O90" s="80">
        <v>22</v>
      </c>
      <c r="P90" s="84">
        <v>61.55</v>
      </c>
      <c r="Q90" s="81" t="s">
        <v>81</v>
      </c>
      <c r="R90" s="81" t="s">
        <v>10</v>
      </c>
      <c r="S90" s="81" t="s">
        <v>10</v>
      </c>
      <c r="T90" s="80" t="s">
        <v>88</v>
      </c>
      <c r="U90" s="80" t="s">
        <v>89</v>
      </c>
      <c r="AC90" s="11" t="str">
        <f t="shared" si="35"/>
        <v/>
      </c>
      <c r="AD90" s="11" t="str">
        <f t="shared" si="36"/>
        <v/>
      </c>
      <c r="AE90" s="11" t="str">
        <f t="shared" si="37"/>
        <v/>
      </c>
      <c r="AF90" s="11" t="str">
        <f t="shared" si="38"/>
        <v/>
      </c>
      <c r="AG90" s="11" t="str">
        <f t="shared" si="39"/>
        <v/>
      </c>
      <c r="AH90" s="11" t="str">
        <f t="shared" si="40"/>
        <v/>
      </c>
      <c r="AI90" s="11" t="str">
        <f t="shared" si="41"/>
        <v/>
      </c>
      <c r="AJ90" s="11" t="str">
        <f t="shared" si="42"/>
        <v/>
      </c>
      <c r="AK90" s="11" t="str">
        <f t="shared" si="43"/>
        <v/>
      </c>
      <c r="AN90" s="11" t="str">
        <f t="shared" si="46"/>
        <v/>
      </c>
      <c r="AO90" s="11" t="str">
        <f t="shared" si="47"/>
        <v/>
      </c>
      <c r="AP90" s="11" t="str">
        <f t="shared" si="48"/>
        <v/>
      </c>
      <c r="AT90" s="11" t="str">
        <f t="shared" si="49"/>
        <v/>
      </c>
      <c r="AU90" s="11" t="str">
        <f t="shared" si="50"/>
        <v/>
      </c>
      <c r="AV90" s="11" t="str">
        <f t="shared" si="51"/>
        <v/>
      </c>
      <c r="AW90" s="11" t="str">
        <f t="shared" si="52"/>
        <v/>
      </c>
      <c r="AX90" s="11" t="str">
        <f t="shared" si="54"/>
        <v/>
      </c>
      <c r="AY90" s="11" t="str">
        <f t="shared" si="44"/>
        <v/>
      </c>
      <c r="AZ90" s="11" t="str">
        <f t="shared" si="45"/>
        <v/>
      </c>
      <c r="BA90" s="11" t="str">
        <f t="shared" si="55"/>
        <v xml:space="preserve"> </v>
      </c>
      <c r="BB90" s="11" t="str">
        <f>IFERROR(IF(AW90="","",VLOOKUP(AW90,SUSS!R:S,2,FALSE)),AY90*SUSS!$M$2)</f>
        <v/>
      </c>
      <c r="BC90" s="11" t="str">
        <f t="shared" si="53"/>
        <v/>
      </c>
    </row>
    <row r="91" spans="1:55" ht="20.100000000000001" customHeight="1" thickBot="1">
      <c r="A91" s="3" t="s">
        <v>117</v>
      </c>
      <c r="B91" s="80">
        <v>2015</v>
      </c>
      <c r="C91" s="80">
        <v>5</v>
      </c>
      <c r="D91" s="80"/>
      <c r="E91" s="81" t="s">
        <v>83</v>
      </c>
      <c r="F91" s="81" t="s">
        <v>10</v>
      </c>
      <c r="G91" s="81" t="s">
        <v>10</v>
      </c>
      <c r="H91" s="82">
        <v>42178</v>
      </c>
      <c r="I91" s="83">
        <v>178266.1</v>
      </c>
      <c r="J91" s="84">
        <v>0</v>
      </c>
      <c r="K91" s="83">
        <v>178266.1</v>
      </c>
      <c r="N91" s="3" t="s">
        <v>75</v>
      </c>
      <c r="O91" s="80">
        <v>22</v>
      </c>
      <c r="P91" s="84">
        <v>53.95</v>
      </c>
      <c r="Q91" s="81" t="s">
        <v>83</v>
      </c>
      <c r="R91" s="81" t="s">
        <v>10</v>
      </c>
      <c r="S91" s="81" t="s">
        <v>10</v>
      </c>
      <c r="T91" s="80" t="s">
        <v>90</v>
      </c>
      <c r="U91" s="80" t="s">
        <v>89</v>
      </c>
      <c r="AC91" s="11" t="str">
        <f t="shared" si="35"/>
        <v/>
      </c>
      <c r="AD91" s="11" t="str">
        <f t="shared" si="36"/>
        <v/>
      </c>
      <c r="AE91" s="11" t="str">
        <f t="shared" si="37"/>
        <v/>
      </c>
      <c r="AF91" s="11" t="str">
        <f t="shared" si="38"/>
        <v/>
      </c>
      <c r="AG91" s="11" t="str">
        <f t="shared" si="39"/>
        <v/>
      </c>
      <c r="AH91" s="11" t="str">
        <f t="shared" si="40"/>
        <v/>
      </c>
      <c r="AI91" s="11" t="str">
        <f t="shared" si="41"/>
        <v/>
      </c>
      <c r="AJ91" s="11" t="str">
        <f t="shared" si="42"/>
        <v/>
      </c>
      <c r="AK91" s="11" t="str">
        <f t="shared" si="43"/>
        <v/>
      </c>
      <c r="AN91" s="11" t="str">
        <f t="shared" si="46"/>
        <v/>
      </c>
      <c r="AO91" s="11" t="str">
        <f t="shared" si="47"/>
        <v/>
      </c>
      <c r="AP91" s="11" t="str">
        <f t="shared" si="48"/>
        <v/>
      </c>
      <c r="AT91" s="11" t="str">
        <f t="shared" si="49"/>
        <v/>
      </c>
      <c r="AU91" s="11" t="str">
        <f t="shared" si="50"/>
        <v/>
      </c>
      <c r="AV91" s="11" t="str">
        <f t="shared" si="51"/>
        <v/>
      </c>
      <c r="AW91" s="11" t="str">
        <f t="shared" si="52"/>
        <v/>
      </c>
      <c r="AX91" s="11" t="str">
        <f t="shared" si="54"/>
        <v/>
      </c>
      <c r="AY91" s="11" t="str">
        <f t="shared" si="44"/>
        <v/>
      </c>
      <c r="AZ91" s="11" t="str">
        <f t="shared" si="45"/>
        <v/>
      </c>
      <c r="BA91" s="11" t="str">
        <f t="shared" si="55"/>
        <v xml:space="preserve"> </v>
      </c>
      <c r="BB91" s="11" t="str">
        <f>IFERROR(IF(AW91="","",VLOOKUP(AW91,SUSS!R:S,2,FALSE)),AY91*SUSS!$M$2)</f>
        <v/>
      </c>
      <c r="BC91" s="11" t="str">
        <f t="shared" si="53"/>
        <v/>
      </c>
    </row>
    <row r="92" spans="1:55" ht="20.100000000000001" customHeight="1" thickBot="1">
      <c r="A92" s="3" t="s">
        <v>117</v>
      </c>
      <c r="B92" s="80">
        <v>2015</v>
      </c>
      <c r="C92" s="80">
        <v>5</v>
      </c>
      <c r="D92" s="80"/>
      <c r="E92" s="81" t="s">
        <v>83</v>
      </c>
      <c r="F92" s="81" t="s">
        <v>10</v>
      </c>
      <c r="G92" s="81" t="s">
        <v>82</v>
      </c>
      <c r="H92" s="82">
        <v>43920</v>
      </c>
      <c r="I92" s="83">
        <v>338559.41</v>
      </c>
      <c r="J92" s="83">
        <v>249426.36</v>
      </c>
      <c r="K92" s="83">
        <v>89133.05</v>
      </c>
      <c r="N92" s="3" t="s">
        <v>75</v>
      </c>
      <c r="O92" s="80">
        <v>22</v>
      </c>
      <c r="P92" s="84">
        <v>390.7</v>
      </c>
      <c r="Q92" s="81" t="s">
        <v>11</v>
      </c>
      <c r="R92" s="81" t="s">
        <v>10</v>
      </c>
      <c r="S92" s="81" t="s">
        <v>10</v>
      </c>
      <c r="T92" s="80" t="s">
        <v>91</v>
      </c>
      <c r="U92" s="80" t="s">
        <v>89</v>
      </c>
      <c r="AC92" s="11" t="str">
        <f t="shared" si="35"/>
        <v/>
      </c>
      <c r="AD92" s="11" t="str">
        <f t="shared" si="36"/>
        <v/>
      </c>
      <c r="AE92" s="11" t="str">
        <f t="shared" si="37"/>
        <v/>
      </c>
      <c r="AF92" s="11" t="str">
        <f t="shared" si="38"/>
        <v/>
      </c>
      <c r="AG92" s="11" t="str">
        <f t="shared" si="39"/>
        <v/>
      </c>
      <c r="AH92" s="11" t="str">
        <f t="shared" si="40"/>
        <v/>
      </c>
      <c r="AI92" s="11" t="str">
        <f t="shared" si="41"/>
        <v/>
      </c>
      <c r="AJ92" s="11" t="str">
        <f t="shared" si="42"/>
        <v/>
      </c>
      <c r="AK92" s="11" t="str">
        <f t="shared" si="43"/>
        <v/>
      </c>
      <c r="AN92" s="11" t="str">
        <f t="shared" si="46"/>
        <v/>
      </c>
      <c r="AO92" s="11" t="str">
        <f t="shared" si="47"/>
        <v/>
      </c>
      <c r="AP92" s="11" t="str">
        <f t="shared" si="48"/>
        <v/>
      </c>
      <c r="AT92" s="11" t="str">
        <f t="shared" si="49"/>
        <v>G392553</v>
      </c>
      <c r="AU92" s="11">
        <f t="shared" si="50"/>
        <v>22</v>
      </c>
      <c r="AV92" s="11">
        <f t="shared" si="51"/>
        <v>390.7</v>
      </c>
      <c r="AW92" s="11" t="str">
        <f t="shared" si="52"/>
        <v>2012/8</v>
      </c>
      <c r="AX92" s="11" t="str">
        <f t="shared" si="54"/>
        <v>2012/8 Contribuciones Seg. Social</v>
      </c>
      <c r="AY92" s="11">
        <f t="shared" si="44"/>
        <v>9741.44</v>
      </c>
      <c r="AZ92" s="11">
        <f t="shared" si="45"/>
        <v>4.0107006766966685E-2</v>
      </c>
      <c r="BA92" s="11" t="str">
        <f t="shared" si="55"/>
        <v>G392553 22</v>
      </c>
      <c r="BB92" s="11">
        <f>IFERROR(IF(AW92="","",VLOOKUP(AW92,SUSS!R:S,2,FALSE)),AY92*SUSS!$M$2)</f>
        <v>1168.9728</v>
      </c>
      <c r="BC92" s="11">
        <f t="shared" si="53"/>
        <v>46.883999999999993</v>
      </c>
    </row>
    <row r="93" spans="1:55" ht="20.100000000000001" customHeight="1" thickBot="1">
      <c r="A93" s="3" t="s">
        <v>117</v>
      </c>
      <c r="B93" s="80">
        <v>2015</v>
      </c>
      <c r="C93" s="80">
        <v>6</v>
      </c>
      <c r="D93" s="80"/>
      <c r="E93" s="81" t="s">
        <v>83</v>
      </c>
      <c r="F93" s="81" t="s">
        <v>10</v>
      </c>
      <c r="G93" s="81" t="s">
        <v>10</v>
      </c>
      <c r="H93" s="82">
        <v>42209</v>
      </c>
      <c r="I93" s="83">
        <v>212162.02</v>
      </c>
      <c r="J93" s="84">
        <v>0</v>
      </c>
      <c r="K93" s="83">
        <v>212162.02</v>
      </c>
      <c r="N93" s="3" t="s">
        <v>75</v>
      </c>
      <c r="O93" s="80">
        <v>22</v>
      </c>
      <c r="P93" s="84">
        <v>249.79</v>
      </c>
      <c r="Q93" s="81" t="s">
        <v>86</v>
      </c>
      <c r="R93" s="81" t="s">
        <v>10</v>
      </c>
      <c r="S93" s="81" t="s">
        <v>10</v>
      </c>
      <c r="T93" s="80" t="s">
        <v>92</v>
      </c>
      <c r="U93" s="80" t="s">
        <v>89</v>
      </c>
      <c r="AC93" s="11" t="str">
        <f t="shared" si="35"/>
        <v/>
      </c>
      <c r="AD93" s="11" t="str">
        <f t="shared" si="36"/>
        <v/>
      </c>
      <c r="AE93" s="11" t="str">
        <f t="shared" si="37"/>
        <v/>
      </c>
      <c r="AF93" s="11" t="str">
        <f t="shared" si="38"/>
        <v/>
      </c>
      <c r="AG93" s="11" t="str">
        <f t="shared" si="39"/>
        <v/>
      </c>
      <c r="AH93" s="11" t="str">
        <f t="shared" si="40"/>
        <v/>
      </c>
      <c r="AI93" s="11" t="str">
        <f t="shared" si="41"/>
        <v/>
      </c>
      <c r="AJ93" s="11" t="str">
        <f t="shared" si="42"/>
        <v/>
      </c>
      <c r="AK93" s="11" t="str">
        <f t="shared" si="43"/>
        <v/>
      </c>
      <c r="AN93" s="11" t="str">
        <f t="shared" si="46"/>
        <v/>
      </c>
      <c r="AO93" s="11" t="str">
        <f t="shared" si="47"/>
        <v/>
      </c>
      <c r="AP93" s="11" t="str">
        <f t="shared" si="48"/>
        <v/>
      </c>
      <c r="AT93" s="11" t="str">
        <f t="shared" si="49"/>
        <v/>
      </c>
      <c r="AU93" s="11" t="str">
        <f t="shared" si="50"/>
        <v/>
      </c>
      <c r="AV93" s="11" t="str">
        <f t="shared" si="51"/>
        <v/>
      </c>
      <c r="AW93" s="11" t="str">
        <f t="shared" si="52"/>
        <v/>
      </c>
      <c r="AX93" s="11" t="str">
        <f t="shared" si="54"/>
        <v/>
      </c>
      <c r="AY93" s="11" t="str">
        <f t="shared" si="44"/>
        <v/>
      </c>
      <c r="AZ93" s="11" t="str">
        <f t="shared" si="45"/>
        <v/>
      </c>
      <c r="BA93" s="11" t="str">
        <f t="shared" si="55"/>
        <v xml:space="preserve"> </v>
      </c>
      <c r="BB93" s="11" t="str">
        <f>IFERROR(IF(AW93="","",VLOOKUP(AW93,SUSS!R:S,2,FALSE)),AY93*SUSS!$M$2)</f>
        <v/>
      </c>
      <c r="BC93" s="11" t="str">
        <f t="shared" si="53"/>
        <v/>
      </c>
    </row>
    <row r="94" spans="1:55" ht="20.100000000000001" customHeight="1" thickBot="1">
      <c r="A94" s="3" t="s">
        <v>117</v>
      </c>
      <c r="B94" s="80">
        <v>2015</v>
      </c>
      <c r="C94" s="80">
        <v>6</v>
      </c>
      <c r="D94" s="80"/>
      <c r="E94" s="81" t="s">
        <v>83</v>
      </c>
      <c r="F94" s="81" t="s">
        <v>10</v>
      </c>
      <c r="G94" s="81" t="s">
        <v>82</v>
      </c>
      <c r="H94" s="82">
        <v>43920</v>
      </c>
      <c r="I94" s="83">
        <v>396356.84</v>
      </c>
      <c r="J94" s="83">
        <v>290275.83</v>
      </c>
      <c r="K94" s="83">
        <v>106081.01</v>
      </c>
      <c r="N94" s="3" t="s">
        <v>75</v>
      </c>
      <c r="O94" s="80">
        <v>23</v>
      </c>
      <c r="P94" s="84">
        <v>62.38</v>
      </c>
      <c r="Q94" s="81" t="s">
        <v>81</v>
      </c>
      <c r="R94" s="81" t="s">
        <v>10</v>
      </c>
      <c r="S94" s="81" t="s">
        <v>10</v>
      </c>
      <c r="T94" s="80" t="s">
        <v>88</v>
      </c>
      <c r="U94" s="80" t="s">
        <v>89</v>
      </c>
      <c r="AC94" s="11" t="str">
        <f t="shared" ref="AC94:AC157" si="56">IF($E94=$AD$1,IF($G94=$AE$1,A94,""),"")</f>
        <v/>
      </c>
      <c r="AD94" s="11" t="str">
        <f t="shared" ref="AD94:AD157" si="57">IF($E94=$AD$1,IF($G94=$AE$1,E94,""),"")</f>
        <v/>
      </c>
      <c r="AE94" s="11" t="str">
        <f t="shared" ref="AE94:AE157" si="58">IF($E94=$AD$1,IF($G94=$AE$1,F94,""),"")</f>
        <v/>
      </c>
      <c r="AF94" s="11" t="str">
        <f t="shared" ref="AF94:AF157" si="59">IF($E94=$AD$1,IF($G94=$AE$1,G94,""),"")</f>
        <v/>
      </c>
      <c r="AG94" s="11" t="str">
        <f t="shared" ref="AG94:AG157" si="60">IF($E94=$AD$1,IF($G94=$AE$1,I94,""),"")</f>
        <v/>
      </c>
      <c r="AH94" s="11" t="str">
        <f t="shared" ref="AH94:AH157" si="61">IF($E94=$AD$1,IF($G94=$AE$1,J94,""),"")</f>
        <v/>
      </c>
      <c r="AI94" s="11" t="str">
        <f t="shared" ref="AI94:AI157" si="62">IF($E94=$AD$1,IF($G94=$AE$1,K94,""),"")</f>
        <v/>
      </c>
      <c r="AJ94" s="11" t="str">
        <f t="shared" ref="AJ94:AJ157" si="63">IF($E94=$AD$1,IF($G94=$AE$1,B94,""),"")</f>
        <v/>
      </c>
      <c r="AK94" s="11" t="str">
        <f t="shared" ref="AK94:AK157" si="64">IF($E94=$AD$1,IF($G94=$AE$1,C94,""),"")</f>
        <v/>
      </c>
      <c r="AN94" s="11" t="str">
        <f t="shared" ref="AN94:AN157" si="65">LEFT(AO94,7)</f>
        <v/>
      </c>
      <c r="AO94" s="11" t="str">
        <f t="shared" ref="AO94:AO157" si="66">IF(AF94=$AE$1,AJ94&amp;"/"&amp;AK94&amp;" "&amp;AD94,"")</f>
        <v/>
      </c>
      <c r="AP94" s="11" t="str">
        <f t="shared" ref="AP94:AP157" si="67">IF(AO94&lt;&gt;"",AI94,"")</f>
        <v/>
      </c>
      <c r="AT94" s="11" t="str">
        <f t="shared" ref="AT94:AT157" si="68">IF($Q94=$AD$1,N94,"")</f>
        <v/>
      </c>
      <c r="AU94" s="11" t="str">
        <f t="shared" ref="AU94:AU157" si="69">IF($Q94=$AD$1,O94,"")</f>
        <v/>
      </c>
      <c r="AV94" s="11" t="str">
        <f t="shared" ref="AV94:AV157" si="70">IF($Q94=$AD$1,P94,"")</f>
        <v/>
      </c>
      <c r="AW94" s="11" t="str">
        <f t="shared" ref="AW94:AW157" si="71">IF($Q94=$AD$1,T94,"")</f>
        <v/>
      </c>
      <c r="AX94" s="11" t="str">
        <f t="shared" ref="AX94:AX157" si="72">IF(AW94&lt;&gt;"",AW94&amp;" "&amp;$AD$1,"")</f>
        <v/>
      </c>
      <c r="AY94" s="11" t="str">
        <f t="shared" si="44"/>
        <v/>
      </c>
      <c r="AZ94" s="11" t="str">
        <f t="shared" ref="AZ94:AZ157" si="73">IF(AY94="","",AV94/AY94)</f>
        <v/>
      </c>
      <c r="BA94" s="11" t="str">
        <f t="shared" si="55"/>
        <v xml:space="preserve"> </v>
      </c>
      <c r="BB94" s="11" t="str">
        <f>IFERROR(IF(AW94="","",VLOOKUP(AW94,SUSS!R:S,2,FALSE)),AY94*SUSS!$M$2)</f>
        <v/>
      </c>
      <c r="BC94" s="11" t="str">
        <f t="shared" si="53"/>
        <v/>
      </c>
    </row>
    <row r="95" spans="1:55" ht="20.100000000000001" customHeight="1" thickBot="1">
      <c r="A95" s="3" t="s">
        <v>117</v>
      </c>
      <c r="B95" s="80">
        <v>2015</v>
      </c>
      <c r="C95" s="80">
        <v>7</v>
      </c>
      <c r="D95" s="80"/>
      <c r="E95" s="81" t="s">
        <v>83</v>
      </c>
      <c r="F95" s="81" t="s">
        <v>10</v>
      </c>
      <c r="G95" s="81" t="s">
        <v>10</v>
      </c>
      <c r="H95" s="82">
        <v>42237</v>
      </c>
      <c r="I95" s="83">
        <v>200257.74</v>
      </c>
      <c r="J95" s="84">
        <v>0</v>
      </c>
      <c r="K95" s="83">
        <v>200257.74</v>
      </c>
      <c r="N95" s="3" t="s">
        <v>75</v>
      </c>
      <c r="O95" s="80">
        <v>23</v>
      </c>
      <c r="P95" s="84">
        <v>54.68</v>
      </c>
      <c r="Q95" s="81" t="s">
        <v>83</v>
      </c>
      <c r="R95" s="81" t="s">
        <v>10</v>
      </c>
      <c r="S95" s="81" t="s">
        <v>10</v>
      </c>
      <c r="T95" s="80" t="s">
        <v>90</v>
      </c>
      <c r="U95" s="80" t="s">
        <v>89</v>
      </c>
      <c r="AC95" s="11" t="str">
        <f t="shared" si="56"/>
        <v/>
      </c>
      <c r="AD95" s="11" t="str">
        <f t="shared" si="57"/>
        <v/>
      </c>
      <c r="AE95" s="11" t="str">
        <f t="shared" si="58"/>
        <v/>
      </c>
      <c r="AF95" s="11" t="str">
        <f t="shared" si="59"/>
        <v/>
      </c>
      <c r="AG95" s="11" t="str">
        <f t="shared" si="60"/>
        <v/>
      </c>
      <c r="AH95" s="11" t="str">
        <f t="shared" si="61"/>
        <v/>
      </c>
      <c r="AI95" s="11" t="str">
        <f t="shared" si="62"/>
        <v/>
      </c>
      <c r="AJ95" s="11" t="str">
        <f t="shared" si="63"/>
        <v/>
      </c>
      <c r="AK95" s="11" t="str">
        <f t="shared" si="64"/>
        <v/>
      </c>
      <c r="AN95" s="11" t="str">
        <f t="shared" si="65"/>
        <v/>
      </c>
      <c r="AO95" s="11" t="str">
        <f t="shared" si="66"/>
        <v/>
      </c>
      <c r="AP95" s="11" t="str">
        <f t="shared" si="67"/>
        <v/>
      </c>
      <c r="AT95" s="11" t="str">
        <f t="shared" si="68"/>
        <v/>
      </c>
      <c r="AU95" s="11" t="str">
        <f t="shared" si="69"/>
        <v/>
      </c>
      <c r="AV95" s="11" t="str">
        <f t="shared" si="70"/>
        <v/>
      </c>
      <c r="AW95" s="11" t="str">
        <f t="shared" si="71"/>
        <v/>
      </c>
      <c r="AX95" s="11" t="str">
        <f t="shared" si="72"/>
        <v/>
      </c>
      <c r="AY95" s="11" t="str">
        <f t="shared" si="44"/>
        <v/>
      </c>
      <c r="AZ95" s="11" t="str">
        <f t="shared" si="73"/>
        <v/>
      </c>
      <c r="BA95" s="11" t="str">
        <f t="shared" si="55"/>
        <v xml:space="preserve"> </v>
      </c>
      <c r="BB95" s="11" t="str">
        <f>IFERROR(IF(AW95="","",VLOOKUP(AW95,SUSS!R:S,2,FALSE)),AY95*SUSS!$M$2)</f>
        <v/>
      </c>
      <c r="BC95" s="11" t="str">
        <f t="shared" si="53"/>
        <v/>
      </c>
    </row>
    <row r="96" spans="1:55" ht="20.100000000000001" customHeight="1" thickBot="1">
      <c r="A96" s="3" t="s">
        <v>117</v>
      </c>
      <c r="B96" s="80">
        <v>2015</v>
      </c>
      <c r="C96" s="80">
        <v>7</v>
      </c>
      <c r="D96" s="80"/>
      <c r="E96" s="81" t="s">
        <v>83</v>
      </c>
      <c r="F96" s="81" t="s">
        <v>10</v>
      </c>
      <c r="G96" s="81" t="s">
        <v>82</v>
      </c>
      <c r="H96" s="82">
        <v>43920</v>
      </c>
      <c r="I96" s="83">
        <v>368710.55</v>
      </c>
      <c r="J96" s="83">
        <v>268581.68</v>
      </c>
      <c r="K96" s="83">
        <v>100128.87</v>
      </c>
      <c r="N96" s="3" t="s">
        <v>75</v>
      </c>
      <c r="O96" s="80">
        <v>23</v>
      </c>
      <c r="P96" s="84">
        <v>395.98</v>
      </c>
      <c r="Q96" s="81" t="s">
        <v>11</v>
      </c>
      <c r="R96" s="81" t="s">
        <v>10</v>
      </c>
      <c r="S96" s="81" t="s">
        <v>10</v>
      </c>
      <c r="T96" s="80" t="s">
        <v>91</v>
      </c>
      <c r="U96" s="80" t="s">
        <v>89</v>
      </c>
      <c r="AC96" s="11" t="str">
        <f t="shared" si="56"/>
        <v/>
      </c>
      <c r="AD96" s="11" t="str">
        <f t="shared" si="57"/>
        <v/>
      </c>
      <c r="AE96" s="11" t="str">
        <f t="shared" si="58"/>
        <v/>
      </c>
      <c r="AF96" s="11" t="str">
        <f t="shared" si="59"/>
        <v/>
      </c>
      <c r="AG96" s="11" t="str">
        <f t="shared" si="60"/>
        <v/>
      </c>
      <c r="AH96" s="11" t="str">
        <f t="shared" si="61"/>
        <v/>
      </c>
      <c r="AI96" s="11" t="str">
        <f t="shared" si="62"/>
        <v/>
      </c>
      <c r="AJ96" s="11" t="str">
        <f t="shared" si="63"/>
        <v/>
      </c>
      <c r="AK96" s="11" t="str">
        <f t="shared" si="64"/>
        <v/>
      </c>
      <c r="AN96" s="11" t="str">
        <f t="shared" si="65"/>
        <v/>
      </c>
      <c r="AO96" s="11" t="str">
        <f t="shared" si="66"/>
        <v/>
      </c>
      <c r="AP96" s="11" t="str">
        <f t="shared" si="67"/>
        <v/>
      </c>
      <c r="AT96" s="11" t="str">
        <f t="shared" si="68"/>
        <v>G392553</v>
      </c>
      <c r="AU96" s="11">
        <f t="shared" si="69"/>
        <v>23</v>
      </c>
      <c r="AV96" s="11">
        <f t="shared" si="70"/>
        <v>395.98</v>
      </c>
      <c r="AW96" s="11" t="str">
        <f t="shared" si="71"/>
        <v>2012/8</v>
      </c>
      <c r="AX96" s="11" t="str">
        <f t="shared" si="72"/>
        <v>2012/8 Contribuciones Seg. Social</v>
      </c>
      <c r="AY96" s="11">
        <f t="shared" si="44"/>
        <v>9741.44</v>
      </c>
      <c r="AZ96" s="11">
        <f t="shared" si="73"/>
        <v>4.0649021089284539E-2</v>
      </c>
      <c r="BA96" s="11" t="str">
        <f t="shared" si="55"/>
        <v>G392553 23</v>
      </c>
      <c r="BB96" s="11">
        <f>IFERROR(IF(AW96="","",VLOOKUP(AW96,SUSS!R:S,2,FALSE)),AY96*SUSS!$M$2)</f>
        <v>1168.9728</v>
      </c>
      <c r="BC96" s="11">
        <f t="shared" si="53"/>
        <v>47.517599999999995</v>
      </c>
    </row>
    <row r="97" spans="1:55" ht="20.100000000000001" customHeight="1" thickBot="1">
      <c r="A97" s="3" t="s">
        <v>117</v>
      </c>
      <c r="B97" s="80">
        <v>2015</v>
      </c>
      <c r="C97" s="80">
        <v>8</v>
      </c>
      <c r="D97" s="80"/>
      <c r="E97" s="81" t="s">
        <v>83</v>
      </c>
      <c r="F97" s="81" t="s">
        <v>10</v>
      </c>
      <c r="G97" s="81" t="s">
        <v>10</v>
      </c>
      <c r="H97" s="82">
        <v>42270</v>
      </c>
      <c r="I97" s="83">
        <v>238943.7</v>
      </c>
      <c r="J97" s="84">
        <v>0</v>
      </c>
      <c r="K97" s="83">
        <v>238943.7</v>
      </c>
      <c r="N97" s="3" t="s">
        <v>75</v>
      </c>
      <c r="O97" s="80">
        <v>23</v>
      </c>
      <c r="P97" s="84">
        <v>253.17</v>
      </c>
      <c r="Q97" s="81" t="s">
        <v>86</v>
      </c>
      <c r="R97" s="81" t="s">
        <v>10</v>
      </c>
      <c r="S97" s="81" t="s">
        <v>10</v>
      </c>
      <c r="T97" s="80" t="s">
        <v>92</v>
      </c>
      <c r="U97" s="80" t="s">
        <v>89</v>
      </c>
      <c r="AC97" s="11" t="str">
        <f t="shared" si="56"/>
        <v/>
      </c>
      <c r="AD97" s="11" t="str">
        <f t="shared" si="57"/>
        <v/>
      </c>
      <c r="AE97" s="11" t="str">
        <f t="shared" si="58"/>
        <v/>
      </c>
      <c r="AF97" s="11" t="str">
        <f t="shared" si="59"/>
        <v/>
      </c>
      <c r="AG97" s="11" t="str">
        <f t="shared" si="60"/>
        <v/>
      </c>
      <c r="AH97" s="11" t="str">
        <f t="shared" si="61"/>
        <v/>
      </c>
      <c r="AI97" s="11" t="str">
        <f t="shared" si="62"/>
        <v/>
      </c>
      <c r="AJ97" s="11" t="str">
        <f t="shared" si="63"/>
        <v/>
      </c>
      <c r="AK97" s="11" t="str">
        <f t="shared" si="64"/>
        <v/>
      </c>
      <c r="AN97" s="11" t="str">
        <f t="shared" si="65"/>
        <v/>
      </c>
      <c r="AO97" s="11" t="str">
        <f t="shared" si="66"/>
        <v/>
      </c>
      <c r="AP97" s="11" t="str">
        <f t="shared" si="67"/>
        <v/>
      </c>
      <c r="AT97" s="11" t="str">
        <f t="shared" si="68"/>
        <v/>
      </c>
      <c r="AU97" s="11" t="str">
        <f t="shared" si="69"/>
        <v/>
      </c>
      <c r="AV97" s="11" t="str">
        <f t="shared" si="70"/>
        <v/>
      </c>
      <c r="AW97" s="11" t="str">
        <f t="shared" si="71"/>
        <v/>
      </c>
      <c r="AX97" s="11" t="str">
        <f t="shared" si="72"/>
        <v/>
      </c>
      <c r="AY97" s="11" t="str">
        <f t="shared" si="44"/>
        <v/>
      </c>
      <c r="AZ97" s="11" t="str">
        <f t="shared" si="73"/>
        <v/>
      </c>
      <c r="BA97" s="11" t="str">
        <f t="shared" si="55"/>
        <v xml:space="preserve"> </v>
      </c>
      <c r="BB97" s="11" t="str">
        <f>IFERROR(IF(AW97="","",VLOOKUP(AW97,SUSS!R:S,2,FALSE)),AY97*SUSS!$M$2)</f>
        <v/>
      </c>
      <c r="BC97" s="11" t="str">
        <f t="shared" si="53"/>
        <v/>
      </c>
    </row>
    <row r="98" spans="1:55" ht="20.100000000000001" customHeight="1" thickBot="1">
      <c r="A98" s="3" t="s">
        <v>117</v>
      </c>
      <c r="B98" s="80">
        <v>2015</v>
      </c>
      <c r="C98" s="80">
        <v>8</v>
      </c>
      <c r="D98" s="80"/>
      <c r="E98" s="81" t="s">
        <v>83</v>
      </c>
      <c r="F98" s="81" t="s">
        <v>10</v>
      </c>
      <c r="G98" s="81" t="s">
        <v>82</v>
      </c>
      <c r="H98" s="82">
        <v>43920</v>
      </c>
      <c r="I98" s="83">
        <v>432292.16</v>
      </c>
      <c r="J98" s="83">
        <v>312820.31</v>
      </c>
      <c r="K98" s="83">
        <v>119471.85</v>
      </c>
      <c r="N98" s="3" t="s">
        <v>75</v>
      </c>
      <c r="O98" s="80">
        <v>24</v>
      </c>
      <c r="P98" s="84">
        <v>63.22</v>
      </c>
      <c r="Q98" s="81" t="s">
        <v>81</v>
      </c>
      <c r="R98" s="81" t="s">
        <v>10</v>
      </c>
      <c r="S98" s="81" t="s">
        <v>10</v>
      </c>
      <c r="T98" s="80" t="s">
        <v>88</v>
      </c>
      <c r="U98" s="80" t="s">
        <v>89</v>
      </c>
      <c r="AC98" s="11" t="str">
        <f t="shared" si="56"/>
        <v/>
      </c>
      <c r="AD98" s="11" t="str">
        <f t="shared" si="57"/>
        <v/>
      </c>
      <c r="AE98" s="11" t="str">
        <f t="shared" si="58"/>
        <v/>
      </c>
      <c r="AF98" s="11" t="str">
        <f t="shared" si="59"/>
        <v/>
      </c>
      <c r="AG98" s="11" t="str">
        <f t="shared" si="60"/>
        <v/>
      </c>
      <c r="AH98" s="11" t="str">
        <f t="shared" si="61"/>
        <v/>
      </c>
      <c r="AI98" s="11" t="str">
        <f t="shared" si="62"/>
        <v/>
      </c>
      <c r="AJ98" s="11" t="str">
        <f t="shared" si="63"/>
        <v/>
      </c>
      <c r="AK98" s="11" t="str">
        <f t="shared" si="64"/>
        <v/>
      </c>
      <c r="AN98" s="11" t="str">
        <f t="shared" si="65"/>
        <v/>
      </c>
      <c r="AO98" s="11" t="str">
        <f t="shared" si="66"/>
        <v/>
      </c>
      <c r="AP98" s="11" t="str">
        <f t="shared" si="67"/>
        <v/>
      </c>
      <c r="AT98" s="11" t="str">
        <f t="shared" si="68"/>
        <v/>
      </c>
      <c r="AU98" s="11" t="str">
        <f t="shared" si="69"/>
        <v/>
      </c>
      <c r="AV98" s="11" t="str">
        <f t="shared" si="70"/>
        <v/>
      </c>
      <c r="AW98" s="11" t="str">
        <f t="shared" si="71"/>
        <v/>
      </c>
      <c r="AX98" s="11" t="str">
        <f t="shared" si="72"/>
        <v/>
      </c>
      <c r="AY98" s="11" t="str">
        <f t="shared" si="44"/>
        <v/>
      </c>
      <c r="AZ98" s="11" t="str">
        <f t="shared" si="73"/>
        <v/>
      </c>
      <c r="BA98" s="11" t="str">
        <f t="shared" si="55"/>
        <v xml:space="preserve"> </v>
      </c>
      <c r="BB98" s="11" t="str">
        <f>IFERROR(IF(AW98="","",VLOOKUP(AW98,SUSS!R:S,2,FALSE)),AY98*SUSS!$M$2)</f>
        <v/>
      </c>
      <c r="BC98" s="11" t="str">
        <f t="shared" si="53"/>
        <v/>
      </c>
    </row>
    <row r="99" spans="1:55" ht="20.100000000000001" customHeight="1" thickBot="1">
      <c r="A99" s="3" t="s">
        <v>117</v>
      </c>
      <c r="B99" s="80">
        <v>2015</v>
      </c>
      <c r="C99" s="80">
        <v>9</v>
      </c>
      <c r="D99" s="80"/>
      <c r="E99" s="81" t="s">
        <v>83</v>
      </c>
      <c r="F99" s="81" t="s">
        <v>10</v>
      </c>
      <c r="G99" s="81" t="s">
        <v>10</v>
      </c>
      <c r="H99" s="82">
        <v>42299</v>
      </c>
      <c r="I99" s="83">
        <v>411672.87</v>
      </c>
      <c r="J99" s="84">
        <v>0</v>
      </c>
      <c r="K99" s="83">
        <v>411672.87</v>
      </c>
      <c r="N99" s="3" t="s">
        <v>75</v>
      </c>
      <c r="O99" s="80">
        <v>24</v>
      </c>
      <c r="P99" s="84">
        <v>55.42</v>
      </c>
      <c r="Q99" s="81" t="s">
        <v>83</v>
      </c>
      <c r="R99" s="81" t="s">
        <v>10</v>
      </c>
      <c r="S99" s="81" t="s">
        <v>10</v>
      </c>
      <c r="T99" s="80" t="s">
        <v>90</v>
      </c>
      <c r="U99" s="80" t="s">
        <v>89</v>
      </c>
      <c r="AC99" s="11" t="str">
        <f t="shared" si="56"/>
        <v/>
      </c>
      <c r="AD99" s="11" t="str">
        <f t="shared" si="57"/>
        <v/>
      </c>
      <c r="AE99" s="11" t="str">
        <f t="shared" si="58"/>
        <v/>
      </c>
      <c r="AF99" s="11" t="str">
        <f t="shared" si="59"/>
        <v/>
      </c>
      <c r="AG99" s="11" t="str">
        <f t="shared" si="60"/>
        <v/>
      </c>
      <c r="AH99" s="11" t="str">
        <f t="shared" si="61"/>
        <v/>
      </c>
      <c r="AI99" s="11" t="str">
        <f t="shared" si="62"/>
        <v/>
      </c>
      <c r="AJ99" s="11" t="str">
        <f t="shared" si="63"/>
        <v/>
      </c>
      <c r="AK99" s="11" t="str">
        <f t="shared" si="64"/>
        <v/>
      </c>
      <c r="AN99" s="11" t="str">
        <f t="shared" si="65"/>
        <v/>
      </c>
      <c r="AO99" s="11" t="str">
        <f t="shared" si="66"/>
        <v/>
      </c>
      <c r="AP99" s="11" t="str">
        <f t="shared" si="67"/>
        <v/>
      </c>
      <c r="AT99" s="11" t="str">
        <f t="shared" si="68"/>
        <v/>
      </c>
      <c r="AU99" s="11" t="str">
        <f t="shared" si="69"/>
        <v/>
      </c>
      <c r="AV99" s="11" t="str">
        <f t="shared" si="70"/>
        <v/>
      </c>
      <c r="AW99" s="11" t="str">
        <f t="shared" si="71"/>
        <v/>
      </c>
      <c r="AX99" s="11" t="str">
        <f t="shared" si="72"/>
        <v/>
      </c>
      <c r="AY99" s="11" t="str">
        <f t="shared" si="44"/>
        <v/>
      </c>
      <c r="AZ99" s="11" t="str">
        <f t="shared" si="73"/>
        <v/>
      </c>
      <c r="BA99" s="11" t="str">
        <f t="shared" si="55"/>
        <v xml:space="preserve"> </v>
      </c>
      <c r="BB99" s="11" t="str">
        <f>IFERROR(IF(AW99="","",VLOOKUP(AW99,SUSS!R:S,2,FALSE)),AY99*SUSS!$M$2)</f>
        <v/>
      </c>
      <c r="BC99" s="11" t="str">
        <f t="shared" si="53"/>
        <v/>
      </c>
    </row>
    <row r="100" spans="1:55" ht="20.100000000000001" customHeight="1" thickBot="1">
      <c r="A100" s="3" t="s">
        <v>117</v>
      </c>
      <c r="B100" s="80">
        <v>2015</v>
      </c>
      <c r="C100" s="80">
        <v>9</v>
      </c>
      <c r="D100" s="80"/>
      <c r="E100" s="81" t="s">
        <v>83</v>
      </c>
      <c r="F100" s="81" t="s">
        <v>10</v>
      </c>
      <c r="G100" s="81" t="s">
        <v>82</v>
      </c>
      <c r="H100" s="82">
        <v>43920</v>
      </c>
      <c r="I100" s="83">
        <v>732851.81</v>
      </c>
      <c r="J100" s="83">
        <v>527015.37</v>
      </c>
      <c r="K100" s="83">
        <v>205836.44</v>
      </c>
      <c r="N100" s="3" t="s">
        <v>75</v>
      </c>
      <c r="O100" s="80">
        <v>24</v>
      </c>
      <c r="P100" s="84">
        <v>401.32</v>
      </c>
      <c r="Q100" s="81" t="s">
        <v>11</v>
      </c>
      <c r="R100" s="81" t="s">
        <v>10</v>
      </c>
      <c r="S100" s="81" t="s">
        <v>10</v>
      </c>
      <c r="T100" s="80" t="s">
        <v>91</v>
      </c>
      <c r="U100" s="80" t="s">
        <v>89</v>
      </c>
      <c r="AC100" s="11" t="str">
        <f t="shared" si="56"/>
        <v/>
      </c>
      <c r="AD100" s="11" t="str">
        <f t="shared" si="57"/>
        <v/>
      </c>
      <c r="AE100" s="11" t="str">
        <f t="shared" si="58"/>
        <v/>
      </c>
      <c r="AF100" s="11" t="str">
        <f t="shared" si="59"/>
        <v/>
      </c>
      <c r="AG100" s="11" t="str">
        <f t="shared" si="60"/>
        <v/>
      </c>
      <c r="AH100" s="11" t="str">
        <f t="shared" si="61"/>
        <v/>
      </c>
      <c r="AI100" s="11" t="str">
        <f t="shared" si="62"/>
        <v/>
      </c>
      <c r="AJ100" s="11" t="str">
        <f t="shared" si="63"/>
        <v/>
      </c>
      <c r="AK100" s="11" t="str">
        <f t="shared" si="64"/>
        <v/>
      </c>
      <c r="AN100" s="11" t="str">
        <f t="shared" si="65"/>
        <v/>
      </c>
      <c r="AO100" s="11" t="str">
        <f t="shared" si="66"/>
        <v/>
      </c>
      <c r="AP100" s="11" t="str">
        <f t="shared" si="67"/>
        <v/>
      </c>
      <c r="AT100" s="11" t="str">
        <f t="shared" si="68"/>
        <v>G392553</v>
      </c>
      <c r="AU100" s="11">
        <f t="shared" si="69"/>
        <v>24</v>
      </c>
      <c r="AV100" s="11">
        <f t="shared" si="70"/>
        <v>401.32</v>
      </c>
      <c r="AW100" s="11" t="str">
        <f t="shared" si="71"/>
        <v>2012/8</v>
      </c>
      <c r="AX100" s="11" t="str">
        <f t="shared" si="72"/>
        <v>2012/8 Contribuciones Seg. Social</v>
      </c>
      <c r="AY100" s="11">
        <f t="shared" si="44"/>
        <v>9741.44</v>
      </c>
      <c r="AZ100" s="11">
        <f t="shared" si="73"/>
        <v>4.1197194665265092E-2</v>
      </c>
      <c r="BA100" s="11" t="str">
        <f t="shared" si="55"/>
        <v>G392553 24</v>
      </c>
      <c r="BB100" s="11">
        <f>IFERROR(IF(AW100="","",VLOOKUP(AW100,SUSS!R:S,2,FALSE)),AY100*SUSS!$M$2)</f>
        <v>1168.9728</v>
      </c>
      <c r="BC100" s="11">
        <f t="shared" si="53"/>
        <v>48.1584</v>
      </c>
    </row>
    <row r="101" spans="1:55" ht="20.100000000000001" customHeight="1" thickBot="1">
      <c r="A101" s="3" t="s">
        <v>117</v>
      </c>
      <c r="B101" s="80">
        <v>2015</v>
      </c>
      <c r="C101" s="80">
        <v>10</v>
      </c>
      <c r="D101" s="80"/>
      <c r="E101" s="81" t="s">
        <v>83</v>
      </c>
      <c r="F101" s="81" t="s">
        <v>10</v>
      </c>
      <c r="G101" s="81" t="s">
        <v>10</v>
      </c>
      <c r="H101" s="82">
        <v>42331</v>
      </c>
      <c r="I101" s="83">
        <v>105899.67</v>
      </c>
      <c r="J101" s="84">
        <v>0</v>
      </c>
      <c r="K101" s="83">
        <v>105899.67</v>
      </c>
      <c r="N101" s="3" t="s">
        <v>75</v>
      </c>
      <c r="O101" s="80">
        <v>24</v>
      </c>
      <c r="P101" s="84">
        <v>256.58</v>
      </c>
      <c r="Q101" s="81" t="s">
        <v>86</v>
      </c>
      <c r="R101" s="81" t="s">
        <v>10</v>
      </c>
      <c r="S101" s="81" t="s">
        <v>10</v>
      </c>
      <c r="T101" s="80" t="s">
        <v>92</v>
      </c>
      <c r="U101" s="80" t="s">
        <v>89</v>
      </c>
      <c r="AC101" s="11" t="str">
        <f t="shared" si="56"/>
        <v/>
      </c>
      <c r="AD101" s="11" t="str">
        <f t="shared" si="57"/>
        <v/>
      </c>
      <c r="AE101" s="11" t="str">
        <f t="shared" si="58"/>
        <v/>
      </c>
      <c r="AF101" s="11" t="str">
        <f t="shared" si="59"/>
        <v/>
      </c>
      <c r="AG101" s="11" t="str">
        <f t="shared" si="60"/>
        <v/>
      </c>
      <c r="AH101" s="11" t="str">
        <f t="shared" si="61"/>
        <v/>
      </c>
      <c r="AI101" s="11" t="str">
        <f t="shared" si="62"/>
        <v/>
      </c>
      <c r="AJ101" s="11" t="str">
        <f t="shared" si="63"/>
        <v/>
      </c>
      <c r="AK101" s="11" t="str">
        <f t="shared" si="64"/>
        <v/>
      </c>
      <c r="AN101" s="11" t="str">
        <f t="shared" si="65"/>
        <v/>
      </c>
      <c r="AO101" s="11" t="str">
        <f t="shared" si="66"/>
        <v/>
      </c>
      <c r="AP101" s="11" t="str">
        <f t="shared" si="67"/>
        <v/>
      </c>
      <c r="AT101" s="11" t="str">
        <f t="shared" si="68"/>
        <v/>
      </c>
      <c r="AU101" s="11" t="str">
        <f t="shared" si="69"/>
        <v/>
      </c>
      <c r="AV101" s="11" t="str">
        <f t="shared" si="70"/>
        <v/>
      </c>
      <c r="AW101" s="11" t="str">
        <f t="shared" si="71"/>
        <v/>
      </c>
      <c r="AX101" s="11" t="str">
        <f t="shared" si="72"/>
        <v/>
      </c>
      <c r="AY101" s="11" t="str">
        <f t="shared" si="44"/>
        <v/>
      </c>
      <c r="AZ101" s="11" t="str">
        <f t="shared" si="73"/>
        <v/>
      </c>
      <c r="BA101" s="11" t="str">
        <f t="shared" si="55"/>
        <v xml:space="preserve"> </v>
      </c>
      <c r="BB101" s="11" t="str">
        <f>IFERROR(IF(AW101="","",VLOOKUP(AW101,SUSS!R:S,2,FALSE)),AY101*SUSS!$M$2)</f>
        <v/>
      </c>
      <c r="BC101" s="11" t="str">
        <f t="shared" si="53"/>
        <v/>
      </c>
    </row>
    <row r="102" spans="1:55" ht="20.100000000000001" customHeight="1" thickBot="1">
      <c r="A102" s="3" t="s">
        <v>117</v>
      </c>
      <c r="B102" s="80">
        <v>2015</v>
      </c>
      <c r="C102" s="80">
        <v>10</v>
      </c>
      <c r="D102" s="80"/>
      <c r="E102" s="81" t="s">
        <v>83</v>
      </c>
      <c r="F102" s="81" t="s">
        <v>10</v>
      </c>
      <c r="G102" s="81" t="s">
        <v>82</v>
      </c>
      <c r="H102" s="82">
        <v>43920</v>
      </c>
      <c r="I102" s="83">
        <v>185237.58</v>
      </c>
      <c r="J102" s="83">
        <v>132287.74</v>
      </c>
      <c r="K102" s="83">
        <v>52949.84</v>
      </c>
      <c r="N102" s="3" t="s">
        <v>75</v>
      </c>
      <c r="O102" s="80">
        <v>25</v>
      </c>
      <c r="P102" s="84">
        <v>64.069999999999993</v>
      </c>
      <c r="Q102" s="81" t="s">
        <v>81</v>
      </c>
      <c r="R102" s="81" t="s">
        <v>10</v>
      </c>
      <c r="S102" s="81" t="s">
        <v>10</v>
      </c>
      <c r="T102" s="80" t="s">
        <v>88</v>
      </c>
      <c r="U102" s="80" t="s">
        <v>89</v>
      </c>
      <c r="AC102" s="11" t="str">
        <f t="shared" si="56"/>
        <v/>
      </c>
      <c r="AD102" s="11" t="str">
        <f t="shared" si="57"/>
        <v/>
      </c>
      <c r="AE102" s="11" t="str">
        <f t="shared" si="58"/>
        <v/>
      </c>
      <c r="AF102" s="11" t="str">
        <f t="shared" si="59"/>
        <v/>
      </c>
      <c r="AG102" s="11" t="str">
        <f t="shared" si="60"/>
        <v/>
      </c>
      <c r="AH102" s="11" t="str">
        <f t="shared" si="61"/>
        <v/>
      </c>
      <c r="AI102" s="11" t="str">
        <f t="shared" si="62"/>
        <v/>
      </c>
      <c r="AJ102" s="11" t="str">
        <f t="shared" si="63"/>
        <v/>
      </c>
      <c r="AK102" s="11" t="str">
        <f t="shared" si="64"/>
        <v/>
      </c>
      <c r="AN102" s="11" t="str">
        <f t="shared" si="65"/>
        <v/>
      </c>
      <c r="AO102" s="11" t="str">
        <f t="shared" si="66"/>
        <v/>
      </c>
      <c r="AP102" s="11" t="str">
        <f t="shared" si="67"/>
        <v/>
      </c>
      <c r="AT102" s="11" t="str">
        <f t="shared" si="68"/>
        <v/>
      </c>
      <c r="AU102" s="11" t="str">
        <f t="shared" si="69"/>
        <v/>
      </c>
      <c r="AV102" s="11" t="str">
        <f t="shared" si="70"/>
        <v/>
      </c>
      <c r="AW102" s="11" t="str">
        <f t="shared" si="71"/>
        <v/>
      </c>
      <c r="AX102" s="11" t="str">
        <f t="shared" si="72"/>
        <v/>
      </c>
      <c r="AY102" s="11" t="str">
        <f t="shared" si="44"/>
        <v/>
      </c>
      <c r="AZ102" s="11" t="str">
        <f t="shared" si="73"/>
        <v/>
      </c>
      <c r="BA102" s="11" t="str">
        <f t="shared" si="55"/>
        <v xml:space="preserve"> </v>
      </c>
      <c r="BB102" s="11" t="str">
        <f>IFERROR(IF(AW102="","",VLOOKUP(AW102,SUSS!R:S,2,FALSE)),AY102*SUSS!$M$2)</f>
        <v/>
      </c>
      <c r="BC102" s="11" t="str">
        <f t="shared" si="53"/>
        <v/>
      </c>
    </row>
    <row r="103" spans="1:55" ht="20.100000000000001" customHeight="1" thickBot="1">
      <c r="A103" s="3" t="s">
        <v>117</v>
      </c>
      <c r="B103" s="80">
        <v>2015</v>
      </c>
      <c r="C103" s="80"/>
      <c r="D103" s="80"/>
      <c r="E103" s="81" t="s">
        <v>100</v>
      </c>
      <c r="F103" s="81" t="s">
        <v>10</v>
      </c>
      <c r="G103" s="81" t="s">
        <v>10</v>
      </c>
      <c r="H103" s="82">
        <v>42293</v>
      </c>
      <c r="I103" s="83">
        <v>136673.84</v>
      </c>
      <c r="J103" s="84">
        <v>0</v>
      </c>
      <c r="K103" s="83">
        <v>136673.84</v>
      </c>
      <c r="N103" s="3" t="s">
        <v>75</v>
      </c>
      <c r="O103" s="80">
        <v>25</v>
      </c>
      <c r="P103" s="84">
        <v>56.16</v>
      </c>
      <c r="Q103" s="81" t="s">
        <v>83</v>
      </c>
      <c r="R103" s="81" t="s">
        <v>10</v>
      </c>
      <c r="S103" s="81" t="s">
        <v>10</v>
      </c>
      <c r="T103" s="80" t="s">
        <v>90</v>
      </c>
      <c r="U103" s="80" t="s">
        <v>89</v>
      </c>
      <c r="AC103" s="11" t="str">
        <f t="shared" si="56"/>
        <v/>
      </c>
      <c r="AD103" s="11" t="str">
        <f t="shared" si="57"/>
        <v/>
      </c>
      <c r="AE103" s="11" t="str">
        <f t="shared" si="58"/>
        <v/>
      </c>
      <c r="AF103" s="11" t="str">
        <f t="shared" si="59"/>
        <v/>
      </c>
      <c r="AG103" s="11" t="str">
        <f t="shared" si="60"/>
        <v/>
      </c>
      <c r="AH103" s="11" t="str">
        <f t="shared" si="61"/>
        <v/>
      </c>
      <c r="AI103" s="11" t="str">
        <f t="shared" si="62"/>
        <v/>
      </c>
      <c r="AJ103" s="11" t="str">
        <f t="shared" si="63"/>
        <v/>
      </c>
      <c r="AK103" s="11" t="str">
        <f t="shared" si="64"/>
        <v/>
      </c>
      <c r="AN103" s="11" t="str">
        <f t="shared" si="65"/>
        <v/>
      </c>
      <c r="AO103" s="11" t="str">
        <f t="shared" si="66"/>
        <v/>
      </c>
      <c r="AP103" s="11" t="str">
        <f t="shared" si="67"/>
        <v/>
      </c>
      <c r="AT103" s="11" t="str">
        <f t="shared" si="68"/>
        <v/>
      </c>
      <c r="AU103" s="11" t="str">
        <f t="shared" si="69"/>
        <v/>
      </c>
      <c r="AV103" s="11" t="str">
        <f t="shared" si="70"/>
        <v/>
      </c>
      <c r="AW103" s="11" t="str">
        <f t="shared" si="71"/>
        <v/>
      </c>
      <c r="AX103" s="11" t="str">
        <f t="shared" si="72"/>
        <v/>
      </c>
      <c r="AY103" s="11" t="str">
        <f t="shared" si="44"/>
        <v/>
      </c>
      <c r="AZ103" s="11" t="str">
        <f t="shared" si="73"/>
        <v/>
      </c>
      <c r="BA103" s="11" t="str">
        <f t="shared" si="55"/>
        <v xml:space="preserve"> </v>
      </c>
      <c r="BB103" s="11" t="str">
        <f>IFERROR(IF(AW103="","",VLOOKUP(AW103,SUSS!R:S,2,FALSE)),AY103*SUSS!$M$2)</f>
        <v/>
      </c>
      <c r="BC103" s="11" t="str">
        <f t="shared" si="53"/>
        <v/>
      </c>
    </row>
    <row r="104" spans="1:55" ht="20.100000000000001" customHeight="1" thickBot="1">
      <c r="A104" s="3" t="s">
        <v>117</v>
      </c>
      <c r="B104" s="80">
        <v>2015</v>
      </c>
      <c r="C104" s="80"/>
      <c r="D104" s="80"/>
      <c r="E104" s="81" t="s">
        <v>100</v>
      </c>
      <c r="F104" s="81" t="s">
        <v>10</v>
      </c>
      <c r="G104" s="81" t="s">
        <v>82</v>
      </c>
      <c r="H104" s="82">
        <v>43920</v>
      </c>
      <c r="I104" s="83">
        <v>244124.08</v>
      </c>
      <c r="J104" s="83">
        <v>175787.16</v>
      </c>
      <c r="K104" s="83">
        <v>68336.92</v>
      </c>
      <c r="N104" s="3" t="s">
        <v>75</v>
      </c>
      <c r="O104" s="80">
        <v>25</v>
      </c>
      <c r="P104" s="84">
        <v>406.74</v>
      </c>
      <c r="Q104" s="81" t="s">
        <v>11</v>
      </c>
      <c r="R104" s="81" t="s">
        <v>10</v>
      </c>
      <c r="S104" s="81" t="s">
        <v>10</v>
      </c>
      <c r="T104" s="80" t="s">
        <v>91</v>
      </c>
      <c r="U104" s="80" t="s">
        <v>89</v>
      </c>
      <c r="AC104" s="11" t="str">
        <f t="shared" si="56"/>
        <v/>
      </c>
      <c r="AD104" s="11" t="str">
        <f t="shared" si="57"/>
        <v/>
      </c>
      <c r="AE104" s="11" t="str">
        <f t="shared" si="58"/>
        <v/>
      </c>
      <c r="AF104" s="11" t="str">
        <f t="shared" si="59"/>
        <v/>
      </c>
      <c r="AG104" s="11" t="str">
        <f t="shared" si="60"/>
        <v/>
      </c>
      <c r="AH104" s="11" t="str">
        <f t="shared" si="61"/>
        <v/>
      </c>
      <c r="AI104" s="11" t="str">
        <f t="shared" si="62"/>
        <v/>
      </c>
      <c r="AJ104" s="11" t="str">
        <f t="shared" si="63"/>
        <v/>
      </c>
      <c r="AK104" s="11" t="str">
        <f t="shared" si="64"/>
        <v/>
      </c>
      <c r="AN104" s="11" t="str">
        <f t="shared" si="65"/>
        <v/>
      </c>
      <c r="AO104" s="11" t="str">
        <f t="shared" si="66"/>
        <v/>
      </c>
      <c r="AP104" s="11" t="str">
        <f t="shared" si="67"/>
        <v/>
      </c>
      <c r="AT104" s="11" t="str">
        <f t="shared" si="68"/>
        <v>G392553</v>
      </c>
      <c r="AU104" s="11">
        <f t="shared" si="69"/>
        <v>25</v>
      </c>
      <c r="AV104" s="11">
        <f t="shared" si="70"/>
        <v>406.74</v>
      </c>
      <c r="AW104" s="11" t="str">
        <f t="shared" si="71"/>
        <v>2012/8</v>
      </c>
      <c r="AX104" s="11" t="str">
        <f t="shared" si="72"/>
        <v>2012/8 Contribuciones Seg. Social</v>
      </c>
      <c r="AY104" s="11">
        <f t="shared" si="44"/>
        <v>9741.44</v>
      </c>
      <c r="AZ104" s="11">
        <f t="shared" si="73"/>
        <v>4.1753580579462581E-2</v>
      </c>
      <c r="BA104" s="11" t="str">
        <f t="shared" si="55"/>
        <v>G392553 25</v>
      </c>
      <c r="BB104" s="11">
        <f>IFERROR(IF(AW104="","",VLOOKUP(AW104,SUSS!R:S,2,FALSE)),AY104*SUSS!$M$2)</f>
        <v>1168.9728</v>
      </c>
      <c r="BC104" s="11">
        <f t="shared" si="53"/>
        <v>48.808799999999998</v>
      </c>
    </row>
    <row r="105" spans="1:55" ht="20.100000000000001" customHeight="1" thickBot="1">
      <c r="A105" s="3" t="s">
        <v>117</v>
      </c>
      <c r="B105" s="80">
        <v>2016</v>
      </c>
      <c r="C105" s="80">
        <v>5</v>
      </c>
      <c r="D105" s="80"/>
      <c r="E105" s="81" t="s">
        <v>83</v>
      </c>
      <c r="F105" s="81" t="s">
        <v>10</v>
      </c>
      <c r="G105" s="81" t="s">
        <v>10</v>
      </c>
      <c r="H105" s="82">
        <v>42545</v>
      </c>
      <c r="I105" s="83">
        <v>16678.09</v>
      </c>
      <c r="J105" s="84">
        <v>0</v>
      </c>
      <c r="K105" s="83">
        <v>16678.09</v>
      </c>
      <c r="N105" s="3" t="s">
        <v>75</v>
      </c>
      <c r="O105" s="80">
        <v>25</v>
      </c>
      <c r="P105" s="84">
        <v>260.05</v>
      </c>
      <c r="Q105" s="81" t="s">
        <v>86</v>
      </c>
      <c r="R105" s="81" t="s">
        <v>10</v>
      </c>
      <c r="S105" s="81" t="s">
        <v>10</v>
      </c>
      <c r="T105" s="80" t="s">
        <v>92</v>
      </c>
      <c r="U105" s="80" t="s">
        <v>89</v>
      </c>
      <c r="AC105" s="11" t="str">
        <f t="shared" si="56"/>
        <v/>
      </c>
      <c r="AD105" s="11" t="str">
        <f t="shared" si="57"/>
        <v/>
      </c>
      <c r="AE105" s="11" t="str">
        <f t="shared" si="58"/>
        <v/>
      </c>
      <c r="AF105" s="11" t="str">
        <f t="shared" si="59"/>
        <v/>
      </c>
      <c r="AG105" s="11" t="str">
        <f t="shared" si="60"/>
        <v/>
      </c>
      <c r="AH105" s="11" t="str">
        <f t="shared" si="61"/>
        <v/>
      </c>
      <c r="AI105" s="11" t="str">
        <f t="shared" si="62"/>
        <v/>
      </c>
      <c r="AJ105" s="11" t="str">
        <f t="shared" si="63"/>
        <v/>
      </c>
      <c r="AK105" s="11" t="str">
        <f t="shared" si="64"/>
        <v/>
      </c>
      <c r="AN105" s="11" t="str">
        <f t="shared" si="65"/>
        <v/>
      </c>
      <c r="AO105" s="11" t="str">
        <f t="shared" si="66"/>
        <v/>
      </c>
      <c r="AP105" s="11" t="str">
        <f t="shared" si="67"/>
        <v/>
      </c>
      <c r="AT105" s="11" t="str">
        <f t="shared" si="68"/>
        <v/>
      </c>
      <c r="AU105" s="11" t="str">
        <f t="shared" si="69"/>
        <v/>
      </c>
      <c r="AV105" s="11" t="str">
        <f t="shared" si="70"/>
        <v/>
      </c>
      <c r="AW105" s="11" t="str">
        <f t="shared" si="71"/>
        <v/>
      </c>
      <c r="AX105" s="11" t="str">
        <f t="shared" si="72"/>
        <v/>
      </c>
      <c r="AY105" s="11" t="str">
        <f t="shared" si="44"/>
        <v/>
      </c>
      <c r="AZ105" s="11" t="str">
        <f t="shared" si="73"/>
        <v/>
      </c>
      <c r="BA105" s="11" t="str">
        <f t="shared" si="55"/>
        <v xml:space="preserve"> </v>
      </c>
      <c r="BB105" s="11" t="str">
        <f>IFERROR(IF(AW105="","",VLOOKUP(AW105,SUSS!R:S,2,FALSE)),AY105*SUSS!$M$2)</f>
        <v/>
      </c>
      <c r="BC105" s="11" t="str">
        <f t="shared" si="53"/>
        <v/>
      </c>
    </row>
    <row r="106" spans="1:55" ht="20.100000000000001" customHeight="1" thickBot="1">
      <c r="A106" s="3" t="s">
        <v>117</v>
      </c>
      <c r="B106" s="80">
        <v>2016</v>
      </c>
      <c r="C106" s="80">
        <v>5</v>
      </c>
      <c r="D106" s="80"/>
      <c r="E106" s="81" t="s">
        <v>83</v>
      </c>
      <c r="F106" s="81" t="s">
        <v>10</v>
      </c>
      <c r="G106" s="81" t="s">
        <v>82</v>
      </c>
      <c r="H106" s="82">
        <v>43920</v>
      </c>
      <c r="I106" s="83">
        <v>25653.9</v>
      </c>
      <c r="J106" s="83">
        <v>21484.38</v>
      </c>
      <c r="K106" s="83">
        <v>4169.5200000000004</v>
      </c>
      <c r="N106" s="3" t="s">
        <v>75</v>
      </c>
      <c r="O106" s="80">
        <v>26</v>
      </c>
      <c r="P106" s="84">
        <v>64.94</v>
      </c>
      <c r="Q106" s="81" t="s">
        <v>81</v>
      </c>
      <c r="R106" s="81" t="s">
        <v>10</v>
      </c>
      <c r="S106" s="81" t="s">
        <v>10</v>
      </c>
      <c r="T106" s="80" t="s">
        <v>88</v>
      </c>
      <c r="U106" s="80" t="s">
        <v>89</v>
      </c>
      <c r="AC106" s="11" t="str">
        <f t="shared" si="56"/>
        <v/>
      </c>
      <c r="AD106" s="11" t="str">
        <f t="shared" si="57"/>
        <v/>
      </c>
      <c r="AE106" s="11" t="str">
        <f t="shared" si="58"/>
        <v/>
      </c>
      <c r="AF106" s="11" t="str">
        <f t="shared" si="59"/>
        <v/>
      </c>
      <c r="AG106" s="11" t="str">
        <f t="shared" si="60"/>
        <v/>
      </c>
      <c r="AH106" s="11" t="str">
        <f t="shared" si="61"/>
        <v/>
      </c>
      <c r="AI106" s="11" t="str">
        <f t="shared" si="62"/>
        <v/>
      </c>
      <c r="AJ106" s="11" t="str">
        <f t="shared" si="63"/>
        <v/>
      </c>
      <c r="AK106" s="11" t="str">
        <f t="shared" si="64"/>
        <v/>
      </c>
      <c r="AN106" s="11" t="str">
        <f t="shared" si="65"/>
        <v/>
      </c>
      <c r="AO106" s="11" t="str">
        <f t="shared" si="66"/>
        <v/>
      </c>
      <c r="AP106" s="11" t="str">
        <f t="shared" si="67"/>
        <v/>
      </c>
      <c r="AT106" s="11" t="str">
        <f t="shared" si="68"/>
        <v/>
      </c>
      <c r="AU106" s="11" t="str">
        <f t="shared" si="69"/>
        <v/>
      </c>
      <c r="AV106" s="11" t="str">
        <f t="shared" si="70"/>
        <v/>
      </c>
      <c r="AW106" s="11" t="str">
        <f t="shared" si="71"/>
        <v/>
      </c>
      <c r="AX106" s="11" t="str">
        <f t="shared" si="72"/>
        <v/>
      </c>
      <c r="AY106" s="11" t="str">
        <f t="shared" si="44"/>
        <v/>
      </c>
      <c r="AZ106" s="11" t="str">
        <f t="shared" si="73"/>
        <v/>
      </c>
      <c r="BA106" s="11" t="str">
        <f t="shared" si="55"/>
        <v xml:space="preserve"> </v>
      </c>
      <c r="BB106" s="11" t="str">
        <f>IFERROR(IF(AW106="","",VLOOKUP(AW106,SUSS!R:S,2,FALSE)),AY106*SUSS!$M$2)</f>
        <v/>
      </c>
      <c r="BC106" s="11" t="str">
        <f t="shared" si="53"/>
        <v/>
      </c>
    </row>
    <row r="107" spans="1:55" ht="20.100000000000001" customHeight="1" thickBot="1">
      <c r="A107" s="3" t="s">
        <v>117</v>
      </c>
      <c r="B107" s="80">
        <v>2016</v>
      </c>
      <c r="C107" s="80">
        <v>6</v>
      </c>
      <c r="D107" s="80"/>
      <c r="E107" s="81" t="s">
        <v>83</v>
      </c>
      <c r="F107" s="81" t="s">
        <v>10</v>
      </c>
      <c r="G107" s="81" t="s">
        <v>10</v>
      </c>
      <c r="H107" s="82">
        <v>42572</v>
      </c>
      <c r="I107" s="83">
        <v>20546.400000000001</v>
      </c>
      <c r="J107" s="84">
        <v>0</v>
      </c>
      <c r="K107" s="83">
        <v>20546.400000000001</v>
      </c>
      <c r="N107" s="3" t="s">
        <v>75</v>
      </c>
      <c r="O107" s="80">
        <v>26</v>
      </c>
      <c r="P107" s="84">
        <v>56.92</v>
      </c>
      <c r="Q107" s="81" t="s">
        <v>83</v>
      </c>
      <c r="R107" s="81" t="s">
        <v>10</v>
      </c>
      <c r="S107" s="81" t="s">
        <v>10</v>
      </c>
      <c r="T107" s="80" t="s">
        <v>90</v>
      </c>
      <c r="U107" s="80" t="s">
        <v>89</v>
      </c>
      <c r="AC107" s="11" t="str">
        <f t="shared" si="56"/>
        <v/>
      </c>
      <c r="AD107" s="11" t="str">
        <f t="shared" si="57"/>
        <v/>
      </c>
      <c r="AE107" s="11" t="str">
        <f t="shared" si="58"/>
        <v/>
      </c>
      <c r="AF107" s="11" t="str">
        <f t="shared" si="59"/>
        <v/>
      </c>
      <c r="AG107" s="11" t="str">
        <f t="shared" si="60"/>
        <v/>
      </c>
      <c r="AH107" s="11" t="str">
        <f t="shared" si="61"/>
        <v/>
      </c>
      <c r="AI107" s="11" t="str">
        <f t="shared" si="62"/>
        <v/>
      </c>
      <c r="AJ107" s="11" t="str">
        <f t="shared" si="63"/>
        <v/>
      </c>
      <c r="AK107" s="11" t="str">
        <f t="shared" si="64"/>
        <v/>
      </c>
      <c r="AN107" s="11" t="str">
        <f t="shared" si="65"/>
        <v/>
      </c>
      <c r="AO107" s="11" t="str">
        <f t="shared" si="66"/>
        <v/>
      </c>
      <c r="AP107" s="11" t="str">
        <f t="shared" si="67"/>
        <v/>
      </c>
      <c r="AT107" s="11" t="str">
        <f t="shared" si="68"/>
        <v/>
      </c>
      <c r="AU107" s="11" t="str">
        <f t="shared" si="69"/>
        <v/>
      </c>
      <c r="AV107" s="11" t="str">
        <f t="shared" si="70"/>
        <v/>
      </c>
      <c r="AW107" s="11" t="str">
        <f t="shared" si="71"/>
        <v/>
      </c>
      <c r="AX107" s="11" t="str">
        <f t="shared" si="72"/>
        <v/>
      </c>
      <c r="AY107" s="11" t="str">
        <f t="shared" si="44"/>
        <v/>
      </c>
      <c r="AZ107" s="11" t="str">
        <f t="shared" si="73"/>
        <v/>
      </c>
      <c r="BA107" s="11" t="str">
        <f t="shared" si="55"/>
        <v xml:space="preserve"> </v>
      </c>
      <c r="BB107" s="11" t="str">
        <f>IFERROR(IF(AW107="","",VLOOKUP(AW107,SUSS!R:S,2,FALSE)),AY107*SUSS!$M$2)</f>
        <v/>
      </c>
      <c r="BC107" s="11" t="str">
        <f t="shared" si="53"/>
        <v/>
      </c>
    </row>
    <row r="108" spans="1:55" ht="20.100000000000001" customHeight="1" thickBot="1">
      <c r="A108" s="3" t="s">
        <v>117</v>
      </c>
      <c r="B108" s="80">
        <v>2016</v>
      </c>
      <c r="C108" s="80">
        <v>6</v>
      </c>
      <c r="D108" s="80"/>
      <c r="E108" s="81" t="s">
        <v>83</v>
      </c>
      <c r="F108" s="81" t="s">
        <v>10</v>
      </c>
      <c r="G108" s="81" t="s">
        <v>82</v>
      </c>
      <c r="H108" s="82">
        <v>43920</v>
      </c>
      <c r="I108" s="83">
        <v>31049.31</v>
      </c>
      <c r="J108" s="83">
        <v>25912.71</v>
      </c>
      <c r="K108" s="83">
        <v>5136.6000000000004</v>
      </c>
      <c r="N108" s="3" t="s">
        <v>75</v>
      </c>
      <c r="O108" s="80">
        <v>26</v>
      </c>
      <c r="P108" s="84">
        <v>412.23</v>
      </c>
      <c r="Q108" s="81" t="s">
        <v>11</v>
      </c>
      <c r="R108" s="81" t="s">
        <v>10</v>
      </c>
      <c r="S108" s="81" t="s">
        <v>10</v>
      </c>
      <c r="T108" s="80" t="s">
        <v>91</v>
      </c>
      <c r="U108" s="80" t="s">
        <v>89</v>
      </c>
      <c r="AC108" s="11" t="str">
        <f t="shared" si="56"/>
        <v/>
      </c>
      <c r="AD108" s="11" t="str">
        <f t="shared" si="57"/>
        <v/>
      </c>
      <c r="AE108" s="11" t="str">
        <f t="shared" si="58"/>
        <v/>
      </c>
      <c r="AF108" s="11" t="str">
        <f t="shared" si="59"/>
        <v/>
      </c>
      <c r="AG108" s="11" t="str">
        <f t="shared" si="60"/>
        <v/>
      </c>
      <c r="AH108" s="11" t="str">
        <f t="shared" si="61"/>
        <v/>
      </c>
      <c r="AI108" s="11" t="str">
        <f t="shared" si="62"/>
        <v/>
      </c>
      <c r="AJ108" s="11" t="str">
        <f t="shared" si="63"/>
        <v/>
      </c>
      <c r="AK108" s="11" t="str">
        <f t="shared" si="64"/>
        <v/>
      </c>
      <c r="AN108" s="11" t="str">
        <f t="shared" si="65"/>
        <v/>
      </c>
      <c r="AO108" s="11" t="str">
        <f t="shared" si="66"/>
        <v/>
      </c>
      <c r="AP108" s="11" t="str">
        <f t="shared" si="67"/>
        <v/>
      </c>
      <c r="AT108" s="11" t="str">
        <f t="shared" si="68"/>
        <v>G392553</v>
      </c>
      <c r="AU108" s="11">
        <f t="shared" si="69"/>
        <v>26</v>
      </c>
      <c r="AV108" s="11">
        <f t="shared" si="70"/>
        <v>412.23</v>
      </c>
      <c r="AW108" s="11" t="str">
        <f t="shared" si="71"/>
        <v>2012/8</v>
      </c>
      <c r="AX108" s="11" t="str">
        <f t="shared" si="72"/>
        <v>2012/8 Contribuciones Seg. Social</v>
      </c>
      <c r="AY108" s="11">
        <f t="shared" si="44"/>
        <v>9741.44</v>
      </c>
      <c r="AZ108" s="11">
        <f t="shared" si="73"/>
        <v>4.2317152289599896E-2</v>
      </c>
      <c r="BA108" s="11" t="str">
        <f t="shared" si="55"/>
        <v>G392553 26</v>
      </c>
      <c r="BB108" s="11">
        <f>IFERROR(IF(AW108="","",VLOOKUP(AW108,SUSS!R:S,2,FALSE)),AY108*SUSS!$M$2)</f>
        <v>1168.9728</v>
      </c>
      <c r="BC108" s="11">
        <f t="shared" si="53"/>
        <v>49.467600000000004</v>
      </c>
    </row>
    <row r="109" spans="1:55" ht="20.100000000000001" customHeight="1" thickBot="1">
      <c r="A109" s="3" t="s">
        <v>117</v>
      </c>
      <c r="B109" s="80">
        <v>2016</v>
      </c>
      <c r="C109" s="80">
        <v>10</v>
      </c>
      <c r="D109" s="80"/>
      <c r="E109" s="81" t="s">
        <v>83</v>
      </c>
      <c r="F109" s="81" t="s">
        <v>10</v>
      </c>
      <c r="G109" s="81" t="s">
        <v>10</v>
      </c>
      <c r="H109" s="82">
        <v>42697</v>
      </c>
      <c r="I109" s="83">
        <v>658187.47</v>
      </c>
      <c r="J109" s="84">
        <v>0</v>
      </c>
      <c r="K109" s="83">
        <v>658187.47</v>
      </c>
      <c r="N109" s="3" t="s">
        <v>75</v>
      </c>
      <c r="O109" s="80">
        <v>26</v>
      </c>
      <c r="P109" s="84">
        <v>263.56</v>
      </c>
      <c r="Q109" s="81" t="s">
        <v>86</v>
      </c>
      <c r="R109" s="81" t="s">
        <v>10</v>
      </c>
      <c r="S109" s="81" t="s">
        <v>10</v>
      </c>
      <c r="T109" s="80" t="s">
        <v>92</v>
      </c>
      <c r="U109" s="80" t="s">
        <v>89</v>
      </c>
      <c r="AC109" s="11" t="str">
        <f t="shared" si="56"/>
        <v/>
      </c>
      <c r="AD109" s="11" t="str">
        <f t="shared" si="57"/>
        <v/>
      </c>
      <c r="AE109" s="11" t="str">
        <f t="shared" si="58"/>
        <v/>
      </c>
      <c r="AF109" s="11" t="str">
        <f t="shared" si="59"/>
        <v/>
      </c>
      <c r="AG109" s="11" t="str">
        <f t="shared" si="60"/>
        <v/>
      </c>
      <c r="AH109" s="11" t="str">
        <f t="shared" si="61"/>
        <v/>
      </c>
      <c r="AI109" s="11" t="str">
        <f t="shared" si="62"/>
        <v/>
      </c>
      <c r="AJ109" s="11" t="str">
        <f t="shared" si="63"/>
        <v/>
      </c>
      <c r="AK109" s="11" t="str">
        <f t="shared" si="64"/>
        <v/>
      </c>
      <c r="AN109" s="11" t="str">
        <f t="shared" si="65"/>
        <v/>
      </c>
      <c r="AO109" s="11" t="str">
        <f t="shared" si="66"/>
        <v/>
      </c>
      <c r="AP109" s="11" t="str">
        <f t="shared" si="67"/>
        <v/>
      </c>
      <c r="AT109" s="11" t="str">
        <f t="shared" si="68"/>
        <v/>
      </c>
      <c r="AU109" s="11" t="str">
        <f t="shared" si="69"/>
        <v/>
      </c>
      <c r="AV109" s="11" t="str">
        <f t="shared" si="70"/>
        <v/>
      </c>
      <c r="AW109" s="11" t="str">
        <f t="shared" si="71"/>
        <v/>
      </c>
      <c r="AX109" s="11" t="str">
        <f t="shared" si="72"/>
        <v/>
      </c>
      <c r="AY109" s="11" t="str">
        <f t="shared" si="44"/>
        <v/>
      </c>
      <c r="AZ109" s="11" t="str">
        <f t="shared" si="73"/>
        <v/>
      </c>
      <c r="BA109" s="11" t="str">
        <f t="shared" si="55"/>
        <v xml:space="preserve"> </v>
      </c>
      <c r="BB109" s="11" t="str">
        <f>IFERROR(IF(AW109="","",VLOOKUP(AW109,SUSS!R:S,2,FALSE)),AY109*SUSS!$M$2)</f>
        <v/>
      </c>
      <c r="BC109" s="11" t="str">
        <f t="shared" si="53"/>
        <v/>
      </c>
    </row>
    <row r="110" spans="1:55" ht="20.100000000000001" customHeight="1" thickBot="1">
      <c r="A110" s="3" t="s">
        <v>117</v>
      </c>
      <c r="B110" s="80">
        <v>2016</v>
      </c>
      <c r="C110" s="80">
        <v>10</v>
      </c>
      <c r="D110" s="80"/>
      <c r="E110" s="81" t="s">
        <v>83</v>
      </c>
      <c r="F110" s="81" t="s">
        <v>10</v>
      </c>
      <c r="G110" s="81" t="s">
        <v>82</v>
      </c>
      <c r="H110" s="82">
        <v>43920</v>
      </c>
      <c r="I110" s="83">
        <v>914340.87</v>
      </c>
      <c r="J110" s="83">
        <v>749794</v>
      </c>
      <c r="K110" s="83">
        <v>164546.87</v>
      </c>
      <c r="N110" s="3" t="s">
        <v>75</v>
      </c>
      <c r="O110" s="80">
        <v>27</v>
      </c>
      <c r="P110" s="84">
        <v>65.81</v>
      </c>
      <c r="Q110" s="81" t="s">
        <v>81</v>
      </c>
      <c r="R110" s="81" t="s">
        <v>10</v>
      </c>
      <c r="S110" s="81" t="s">
        <v>10</v>
      </c>
      <c r="T110" s="80" t="s">
        <v>88</v>
      </c>
      <c r="U110" s="80" t="s">
        <v>89</v>
      </c>
      <c r="AC110" s="11" t="str">
        <f t="shared" si="56"/>
        <v/>
      </c>
      <c r="AD110" s="11" t="str">
        <f t="shared" si="57"/>
        <v/>
      </c>
      <c r="AE110" s="11" t="str">
        <f t="shared" si="58"/>
        <v/>
      </c>
      <c r="AF110" s="11" t="str">
        <f t="shared" si="59"/>
        <v/>
      </c>
      <c r="AG110" s="11" t="str">
        <f t="shared" si="60"/>
        <v/>
      </c>
      <c r="AH110" s="11" t="str">
        <f t="shared" si="61"/>
        <v/>
      </c>
      <c r="AI110" s="11" t="str">
        <f t="shared" si="62"/>
        <v/>
      </c>
      <c r="AJ110" s="11" t="str">
        <f t="shared" si="63"/>
        <v/>
      </c>
      <c r="AK110" s="11" t="str">
        <f t="shared" si="64"/>
        <v/>
      </c>
      <c r="AN110" s="11" t="str">
        <f t="shared" si="65"/>
        <v/>
      </c>
      <c r="AO110" s="11" t="str">
        <f t="shared" si="66"/>
        <v/>
      </c>
      <c r="AP110" s="11" t="str">
        <f t="shared" si="67"/>
        <v/>
      </c>
      <c r="AT110" s="11" t="str">
        <f t="shared" si="68"/>
        <v/>
      </c>
      <c r="AU110" s="11" t="str">
        <f t="shared" si="69"/>
        <v/>
      </c>
      <c r="AV110" s="11" t="str">
        <f t="shared" si="70"/>
        <v/>
      </c>
      <c r="AW110" s="11" t="str">
        <f t="shared" si="71"/>
        <v/>
      </c>
      <c r="AX110" s="11" t="str">
        <f t="shared" si="72"/>
        <v/>
      </c>
      <c r="AY110" s="11" t="str">
        <f t="shared" si="44"/>
        <v/>
      </c>
      <c r="AZ110" s="11" t="str">
        <f t="shared" si="73"/>
        <v/>
      </c>
      <c r="BA110" s="11" t="str">
        <f t="shared" si="55"/>
        <v xml:space="preserve"> </v>
      </c>
      <c r="BB110" s="11" t="str">
        <f>IFERROR(IF(AW110="","",VLOOKUP(AW110,SUSS!R:S,2,FALSE)),AY110*SUSS!$M$2)</f>
        <v/>
      </c>
      <c r="BC110" s="11" t="str">
        <f t="shared" si="53"/>
        <v/>
      </c>
    </row>
    <row r="111" spans="1:55" ht="20.100000000000001" customHeight="1" thickBot="1">
      <c r="A111" s="3" t="s">
        <v>117</v>
      </c>
      <c r="B111" s="80">
        <v>2016</v>
      </c>
      <c r="C111" s="80">
        <v>11</v>
      </c>
      <c r="D111" s="80"/>
      <c r="E111" s="81" t="s">
        <v>83</v>
      </c>
      <c r="F111" s="81" t="s">
        <v>10</v>
      </c>
      <c r="G111" s="81" t="s">
        <v>10</v>
      </c>
      <c r="H111" s="82">
        <v>42726</v>
      </c>
      <c r="I111" s="83">
        <v>77616</v>
      </c>
      <c r="J111" s="84">
        <v>0</v>
      </c>
      <c r="K111" s="83">
        <v>77616</v>
      </c>
      <c r="N111" s="3" t="s">
        <v>75</v>
      </c>
      <c r="O111" s="80">
        <v>27</v>
      </c>
      <c r="P111" s="84">
        <v>57.69</v>
      </c>
      <c r="Q111" s="81" t="s">
        <v>83</v>
      </c>
      <c r="R111" s="81" t="s">
        <v>10</v>
      </c>
      <c r="S111" s="81" t="s">
        <v>10</v>
      </c>
      <c r="T111" s="80" t="s">
        <v>90</v>
      </c>
      <c r="U111" s="80" t="s">
        <v>89</v>
      </c>
      <c r="AC111" s="11" t="str">
        <f t="shared" si="56"/>
        <v/>
      </c>
      <c r="AD111" s="11" t="str">
        <f t="shared" si="57"/>
        <v/>
      </c>
      <c r="AE111" s="11" t="str">
        <f t="shared" si="58"/>
        <v/>
      </c>
      <c r="AF111" s="11" t="str">
        <f t="shared" si="59"/>
        <v/>
      </c>
      <c r="AG111" s="11" t="str">
        <f t="shared" si="60"/>
        <v/>
      </c>
      <c r="AH111" s="11" t="str">
        <f t="shared" si="61"/>
        <v/>
      </c>
      <c r="AI111" s="11" t="str">
        <f t="shared" si="62"/>
        <v/>
      </c>
      <c r="AJ111" s="11" t="str">
        <f t="shared" si="63"/>
        <v/>
      </c>
      <c r="AK111" s="11" t="str">
        <f t="shared" si="64"/>
        <v/>
      </c>
      <c r="AN111" s="11" t="str">
        <f t="shared" si="65"/>
        <v/>
      </c>
      <c r="AO111" s="11" t="str">
        <f t="shared" si="66"/>
        <v/>
      </c>
      <c r="AP111" s="11" t="str">
        <f t="shared" si="67"/>
        <v/>
      </c>
      <c r="AT111" s="11" t="str">
        <f t="shared" si="68"/>
        <v/>
      </c>
      <c r="AU111" s="11" t="str">
        <f t="shared" si="69"/>
        <v/>
      </c>
      <c r="AV111" s="11" t="str">
        <f t="shared" si="70"/>
        <v/>
      </c>
      <c r="AW111" s="11" t="str">
        <f t="shared" si="71"/>
        <v/>
      </c>
      <c r="AX111" s="11" t="str">
        <f t="shared" si="72"/>
        <v/>
      </c>
      <c r="AY111" s="11" t="str">
        <f t="shared" si="44"/>
        <v/>
      </c>
      <c r="AZ111" s="11" t="str">
        <f t="shared" si="73"/>
        <v/>
      </c>
      <c r="BA111" s="11" t="str">
        <f t="shared" si="55"/>
        <v xml:space="preserve"> </v>
      </c>
      <c r="BB111" s="11" t="str">
        <f>IFERROR(IF(AW111="","",VLOOKUP(AW111,SUSS!R:S,2,FALSE)),AY111*SUSS!$M$2)</f>
        <v/>
      </c>
      <c r="BC111" s="11" t="str">
        <f t="shared" si="53"/>
        <v/>
      </c>
    </row>
    <row r="112" spans="1:55" ht="20.100000000000001" customHeight="1" thickBot="1">
      <c r="A112" s="3" t="s">
        <v>117</v>
      </c>
      <c r="B112" s="80">
        <v>2016</v>
      </c>
      <c r="C112" s="80">
        <v>11</v>
      </c>
      <c r="D112" s="80"/>
      <c r="E112" s="81" t="s">
        <v>83</v>
      </c>
      <c r="F112" s="81" t="s">
        <v>10</v>
      </c>
      <c r="G112" s="81" t="s">
        <v>82</v>
      </c>
      <c r="H112" s="82">
        <v>43920</v>
      </c>
      <c r="I112" s="83">
        <v>105571.73</v>
      </c>
      <c r="J112" s="83">
        <v>86167.73</v>
      </c>
      <c r="K112" s="83">
        <v>19404</v>
      </c>
      <c r="N112" s="3" t="s">
        <v>75</v>
      </c>
      <c r="O112" s="80">
        <v>27</v>
      </c>
      <c r="P112" s="84">
        <v>417.8</v>
      </c>
      <c r="Q112" s="81" t="s">
        <v>11</v>
      </c>
      <c r="R112" s="81" t="s">
        <v>10</v>
      </c>
      <c r="S112" s="81" t="s">
        <v>10</v>
      </c>
      <c r="T112" s="80" t="s">
        <v>91</v>
      </c>
      <c r="U112" s="80" t="s">
        <v>89</v>
      </c>
      <c r="AC112" s="11" t="str">
        <f t="shared" si="56"/>
        <v/>
      </c>
      <c r="AD112" s="11" t="str">
        <f t="shared" si="57"/>
        <v/>
      </c>
      <c r="AE112" s="11" t="str">
        <f t="shared" si="58"/>
        <v/>
      </c>
      <c r="AF112" s="11" t="str">
        <f t="shared" si="59"/>
        <v/>
      </c>
      <c r="AG112" s="11" t="str">
        <f t="shared" si="60"/>
        <v/>
      </c>
      <c r="AH112" s="11" t="str">
        <f t="shared" si="61"/>
        <v/>
      </c>
      <c r="AI112" s="11" t="str">
        <f t="shared" si="62"/>
        <v/>
      </c>
      <c r="AJ112" s="11" t="str">
        <f t="shared" si="63"/>
        <v/>
      </c>
      <c r="AK112" s="11" t="str">
        <f t="shared" si="64"/>
        <v/>
      </c>
      <c r="AN112" s="11" t="str">
        <f t="shared" si="65"/>
        <v/>
      </c>
      <c r="AO112" s="11" t="str">
        <f t="shared" si="66"/>
        <v/>
      </c>
      <c r="AP112" s="11" t="str">
        <f t="shared" si="67"/>
        <v/>
      </c>
      <c r="AT112" s="11" t="str">
        <f t="shared" si="68"/>
        <v>G392553</v>
      </c>
      <c r="AU112" s="11">
        <f t="shared" si="69"/>
        <v>27</v>
      </c>
      <c r="AV112" s="11">
        <f t="shared" si="70"/>
        <v>417.8</v>
      </c>
      <c r="AW112" s="11" t="str">
        <f t="shared" si="71"/>
        <v>2012/8</v>
      </c>
      <c r="AX112" s="11" t="str">
        <f t="shared" si="72"/>
        <v>2012/8 Contribuciones Seg. Social</v>
      </c>
      <c r="AY112" s="11">
        <f t="shared" si="44"/>
        <v>9741.44</v>
      </c>
      <c r="AZ112" s="11">
        <f t="shared" si="73"/>
        <v>4.2888936337954139E-2</v>
      </c>
      <c r="BA112" s="11" t="str">
        <f t="shared" si="55"/>
        <v>G392553 27</v>
      </c>
      <c r="BB112" s="11">
        <f>IFERROR(IF(AW112="","",VLOOKUP(AW112,SUSS!R:S,2,FALSE)),AY112*SUSS!$M$2)</f>
        <v>1168.9728</v>
      </c>
      <c r="BC112" s="11">
        <f t="shared" si="53"/>
        <v>50.135999999999996</v>
      </c>
    </row>
    <row r="113" spans="1:55" ht="20.100000000000001" customHeight="1" thickBot="1">
      <c r="A113" s="3" t="s">
        <v>117</v>
      </c>
      <c r="B113" s="80">
        <v>2016</v>
      </c>
      <c r="C113" s="80">
        <v>12</v>
      </c>
      <c r="D113" s="80"/>
      <c r="E113" s="81" t="s">
        <v>83</v>
      </c>
      <c r="F113" s="81" t="s">
        <v>10</v>
      </c>
      <c r="G113" s="81" t="s">
        <v>10</v>
      </c>
      <c r="H113" s="82">
        <v>42758</v>
      </c>
      <c r="I113" s="83">
        <v>198000.16</v>
      </c>
      <c r="J113" s="84">
        <v>0</v>
      </c>
      <c r="K113" s="83">
        <v>198000.16</v>
      </c>
      <c r="N113" s="3" t="s">
        <v>75</v>
      </c>
      <c r="O113" s="80">
        <v>27</v>
      </c>
      <c r="P113" s="84">
        <v>267.12</v>
      </c>
      <c r="Q113" s="81" t="s">
        <v>86</v>
      </c>
      <c r="R113" s="81" t="s">
        <v>10</v>
      </c>
      <c r="S113" s="81" t="s">
        <v>10</v>
      </c>
      <c r="T113" s="80" t="s">
        <v>92</v>
      </c>
      <c r="U113" s="80" t="s">
        <v>89</v>
      </c>
      <c r="AC113" s="11" t="str">
        <f t="shared" si="56"/>
        <v/>
      </c>
      <c r="AD113" s="11" t="str">
        <f t="shared" si="57"/>
        <v/>
      </c>
      <c r="AE113" s="11" t="str">
        <f t="shared" si="58"/>
        <v/>
      </c>
      <c r="AF113" s="11" t="str">
        <f t="shared" si="59"/>
        <v/>
      </c>
      <c r="AG113" s="11" t="str">
        <f t="shared" si="60"/>
        <v/>
      </c>
      <c r="AH113" s="11" t="str">
        <f t="shared" si="61"/>
        <v/>
      </c>
      <c r="AI113" s="11" t="str">
        <f t="shared" si="62"/>
        <v/>
      </c>
      <c r="AJ113" s="11" t="str">
        <f t="shared" si="63"/>
        <v/>
      </c>
      <c r="AK113" s="11" t="str">
        <f t="shared" si="64"/>
        <v/>
      </c>
      <c r="AN113" s="11" t="str">
        <f t="shared" si="65"/>
        <v/>
      </c>
      <c r="AO113" s="11" t="str">
        <f t="shared" si="66"/>
        <v/>
      </c>
      <c r="AP113" s="11" t="str">
        <f t="shared" si="67"/>
        <v/>
      </c>
      <c r="AT113" s="11" t="str">
        <f t="shared" si="68"/>
        <v/>
      </c>
      <c r="AU113" s="11" t="str">
        <f t="shared" si="69"/>
        <v/>
      </c>
      <c r="AV113" s="11" t="str">
        <f t="shared" si="70"/>
        <v/>
      </c>
      <c r="AW113" s="11" t="str">
        <f t="shared" si="71"/>
        <v/>
      </c>
      <c r="AX113" s="11" t="str">
        <f t="shared" si="72"/>
        <v/>
      </c>
      <c r="AY113" s="11" t="str">
        <f t="shared" si="44"/>
        <v/>
      </c>
      <c r="AZ113" s="11" t="str">
        <f t="shared" si="73"/>
        <v/>
      </c>
      <c r="BA113" s="11" t="str">
        <f t="shared" si="55"/>
        <v xml:space="preserve"> </v>
      </c>
      <c r="BB113" s="11" t="str">
        <f>IFERROR(IF(AW113="","",VLOOKUP(AW113,SUSS!R:S,2,FALSE)),AY113*SUSS!$M$2)</f>
        <v/>
      </c>
      <c r="BC113" s="11" t="str">
        <f t="shared" si="53"/>
        <v/>
      </c>
    </row>
    <row r="114" spans="1:55" ht="20.100000000000001" customHeight="1" thickBot="1">
      <c r="A114" s="3" t="s">
        <v>117</v>
      </c>
      <c r="B114" s="80">
        <v>2016</v>
      </c>
      <c r="C114" s="80">
        <v>12</v>
      </c>
      <c r="D114" s="80"/>
      <c r="E114" s="81" t="s">
        <v>83</v>
      </c>
      <c r="F114" s="81" t="s">
        <v>10</v>
      </c>
      <c r="G114" s="81" t="s">
        <v>82</v>
      </c>
      <c r="H114" s="82">
        <v>43920</v>
      </c>
      <c r="I114" s="83">
        <v>263177.84999999998</v>
      </c>
      <c r="J114" s="83">
        <v>213677.81</v>
      </c>
      <c r="K114" s="83">
        <v>49500.04</v>
      </c>
      <c r="N114" s="3" t="s">
        <v>75</v>
      </c>
      <c r="O114" s="80">
        <v>28</v>
      </c>
      <c r="P114" s="84">
        <v>66.7</v>
      </c>
      <c r="Q114" s="81" t="s">
        <v>81</v>
      </c>
      <c r="R114" s="81" t="s">
        <v>10</v>
      </c>
      <c r="S114" s="81" t="s">
        <v>10</v>
      </c>
      <c r="T114" s="80" t="s">
        <v>88</v>
      </c>
      <c r="U114" s="80" t="s">
        <v>89</v>
      </c>
      <c r="AC114" s="11" t="str">
        <f t="shared" si="56"/>
        <v/>
      </c>
      <c r="AD114" s="11" t="str">
        <f t="shared" si="57"/>
        <v/>
      </c>
      <c r="AE114" s="11" t="str">
        <f t="shared" si="58"/>
        <v/>
      </c>
      <c r="AF114" s="11" t="str">
        <f t="shared" si="59"/>
        <v/>
      </c>
      <c r="AG114" s="11" t="str">
        <f t="shared" si="60"/>
        <v/>
      </c>
      <c r="AH114" s="11" t="str">
        <f t="shared" si="61"/>
        <v/>
      </c>
      <c r="AI114" s="11" t="str">
        <f t="shared" si="62"/>
        <v/>
      </c>
      <c r="AJ114" s="11" t="str">
        <f t="shared" si="63"/>
        <v/>
      </c>
      <c r="AK114" s="11" t="str">
        <f t="shared" si="64"/>
        <v/>
      </c>
      <c r="AN114" s="11" t="str">
        <f t="shared" si="65"/>
        <v/>
      </c>
      <c r="AO114" s="11" t="str">
        <f t="shared" si="66"/>
        <v/>
      </c>
      <c r="AP114" s="11" t="str">
        <f t="shared" si="67"/>
        <v/>
      </c>
      <c r="AT114" s="11" t="str">
        <f t="shared" si="68"/>
        <v/>
      </c>
      <c r="AU114" s="11" t="str">
        <f t="shared" si="69"/>
        <v/>
      </c>
      <c r="AV114" s="11" t="str">
        <f t="shared" si="70"/>
        <v/>
      </c>
      <c r="AW114" s="11" t="str">
        <f t="shared" si="71"/>
        <v/>
      </c>
      <c r="AX114" s="11" t="str">
        <f t="shared" si="72"/>
        <v/>
      </c>
      <c r="AY114" s="11" t="str">
        <f t="shared" si="44"/>
        <v/>
      </c>
      <c r="AZ114" s="11" t="str">
        <f t="shared" si="73"/>
        <v/>
      </c>
      <c r="BA114" s="11" t="str">
        <f t="shared" si="55"/>
        <v xml:space="preserve"> </v>
      </c>
      <c r="BB114" s="11" t="str">
        <f>IFERROR(IF(AW114="","",VLOOKUP(AW114,SUSS!R:S,2,FALSE)),AY114*SUSS!$M$2)</f>
        <v/>
      </c>
      <c r="BC114" s="11" t="str">
        <f t="shared" si="53"/>
        <v/>
      </c>
    </row>
    <row r="115" spans="1:55" ht="20.100000000000001" customHeight="1" thickBot="1">
      <c r="A115" s="3" t="s">
        <v>117</v>
      </c>
      <c r="B115" s="80">
        <v>2017</v>
      </c>
      <c r="C115" s="80">
        <v>5</v>
      </c>
      <c r="D115" s="80"/>
      <c r="E115" s="81" t="s">
        <v>83</v>
      </c>
      <c r="F115" s="81" t="s">
        <v>10</v>
      </c>
      <c r="G115" s="81" t="s">
        <v>10</v>
      </c>
      <c r="H115" s="82">
        <v>42909</v>
      </c>
      <c r="I115" s="83">
        <v>132300</v>
      </c>
      <c r="J115" s="84">
        <v>0</v>
      </c>
      <c r="K115" s="83">
        <v>132300</v>
      </c>
      <c r="N115" s="3" t="s">
        <v>75</v>
      </c>
      <c r="O115" s="80">
        <v>28</v>
      </c>
      <c r="P115" s="84">
        <v>58.47</v>
      </c>
      <c r="Q115" s="81" t="s">
        <v>83</v>
      </c>
      <c r="R115" s="81" t="s">
        <v>10</v>
      </c>
      <c r="S115" s="81" t="s">
        <v>10</v>
      </c>
      <c r="T115" s="80" t="s">
        <v>90</v>
      </c>
      <c r="U115" s="80" t="s">
        <v>89</v>
      </c>
      <c r="AC115" s="11" t="str">
        <f t="shared" si="56"/>
        <v/>
      </c>
      <c r="AD115" s="11" t="str">
        <f t="shared" si="57"/>
        <v/>
      </c>
      <c r="AE115" s="11" t="str">
        <f t="shared" si="58"/>
        <v/>
      </c>
      <c r="AF115" s="11" t="str">
        <f t="shared" si="59"/>
        <v/>
      </c>
      <c r="AG115" s="11" t="str">
        <f t="shared" si="60"/>
        <v/>
      </c>
      <c r="AH115" s="11" t="str">
        <f t="shared" si="61"/>
        <v/>
      </c>
      <c r="AI115" s="11" t="str">
        <f t="shared" si="62"/>
        <v/>
      </c>
      <c r="AJ115" s="11" t="str">
        <f t="shared" si="63"/>
        <v/>
      </c>
      <c r="AK115" s="11" t="str">
        <f t="shared" si="64"/>
        <v/>
      </c>
      <c r="AN115" s="11" t="str">
        <f t="shared" si="65"/>
        <v/>
      </c>
      <c r="AO115" s="11" t="str">
        <f t="shared" si="66"/>
        <v/>
      </c>
      <c r="AP115" s="11" t="str">
        <f t="shared" si="67"/>
        <v/>
      </c>
      <c r="AT115" s="11" t="str">
        <f t="shared" si="68"/>
        <v/>
      </c>
      <c r="AU115" s="11" t="str">
        <f t="shared" si="69"/>
        <v/>
      </c>
      <c r="AV115" s="11" t="str">
        <f t="shared" si="70"/>
        <v/>
      </c>
      <c r="AW115" s="11" t="str">
        <f t="shared" si="71"/>
        <v/>
      </c>
      <c r="AX115" s="11" t="str">
        <f t="shared" si="72"/>
        <v/>
      </c>
      <c r="AY115" s="11" t="str">
        <f t="shared" si="44"/>
        <v/>
      </c>
      <c r="AZ115" s="11" t="str">
        <f t="shared" si="73"/>
        <v/>
      </c>
      <c r="BA115" s="11" t="str">
        <f t="shared" si="55"/>
        <v xml:space="preserve"> </v>
      </c>
      <c r="BB115" s="11" t="str">
        <f>IFERROR(IF(AW115="","",VLOOKUP(AW115,SUSS!R:S,2,FALSE)),AY115*SUSS!$M$2)</f>
        <v/>
      </c>
      <c r="BC115" s="11" t="str">
        <f t="shared" si="53"/>
        <v/>
      </c>
    </row>
    <row r="116" spans="1:55" ht="20.100000000000001" customHeight="1" thickBot="1">
      <c r="A116" s="3" t="s">
        <v>117</v>
      </c>
      <c r="B116" s="80">
        <v>2017</v>
      </c>
      <c r="C116" s="80">
        <v>5</v>
      </c>
      <c r="D116" s="80"/>
      <c r="E116" s="81" t="s">
        <v>83</v>
      </c>
      <c r="F116" s="81" t="s">
        <v>10</v>
      </c>
      <c r="G116" s="81" t="s">
        <v>82</v>
      </c>
      <c r="H116" s="82">
        <v>43920</v>
      </c>
      <c r="I116" s="83">
        <v>156005.51</v>
      </c>
      <c r="J116" s="83">
        <v>122930.51</v>
      </c>
      <c r="K116" s="83">
        <v>33075</v>
      </c>
      <c r="N116" s="3" t="s">
        <v>75</v>
      </c>
      <c r="O116" s="80">
        <v>28</v>
      </c>
      <c r="P116" s="84">
        <v>213.81</v>
      </c>
      <c r="Q116" s="81" t="s">
        <v>11</v>
      </c>
      <c r="R116" s="81" t="s">
        <v>10</v>
      </c>
      <c r="S116" s="81" t="s">
        <v>10</v>
      </c>
      <c r="T116" s="80" t="s">
        <v>91</v>
      </c>
      <c r="U116" s="80" t="s">
        <v>89</v>
      </c>
      <c r="AC116" s="11" t="str">
        <f t="shared" si="56"/>
        <v/>
      </c>
      <c r="AD116" s="11" t="str">
        <f t="shared" si="57"/>
        <v/>
      </c>
      <c r="AE116" s="11" t="str">
        <f t="shared" si="58"/>
        <v/>
      </c>
      <c r="AF116" s="11" t="str">
        <f t="shared" si="59"/>
        <v/>
      </c>
      <c r="AG116" s="11" t="str">
        <f t="shared" si="60"/>
        <v/>
      </c>
      <c r="AH116" s="11" t="str">
        <f t="shared" si="61"/>
        <v/>
      </c>
      <c r="AI116" s="11" t="str">
        <f t="shared" si="62"/>
        <v/>
      </c>
      <c r="AJ116" s="11" t="str">
        <f t="shared" si="63"/>
        <v/>
      </c>
      <c r="AK116" s="11" t="str">
        <f t="shared" si="64"/>
        <v/>
      </c>
      <c r="AN116" s="11" t="str">
        <f t="shared" si="65"/>
        <v/>
      </c>
      <c r="AO116" s="11" t="str">
        <f t="shared" si="66"/>
        <v/>
      </c>
      <c r="AP116" s="11" t="str">
        <f t="shared" si="67"/>
        <v/>
      </c>
      <c r="AT116" s="11" t="str">
        <f t="shared" si="68"/>
        <v>G392553</v>
      </c>
      <c r="AU116" s="11">
        <f t="shared" si="69"/>
        <v>28</v>
      </c>
      <c r="AV116" s="11">
        <f t="shared" si="70"/>
        <v>213.81</v>
      </c>
      <c r="AW116" s="11" t="str">
        <f t="shared" si="71"/>
        <v>2012/8</v>
      </c>
      <c r="AX116" s="11" t="str">
        <f t="shared" si="72"/>
        <v>2012/8 Contribuciones Seg. Social</v>
      </c>
      <c r="AY116" s="11">
        <f t="shared" si="44"/>
        <v>9741.44</v>
      </c>
      <c r="AZ116" s="11">
        <f t="shared" si="73"/>
        <v>2.1948500427041585E-2</v>
      </c>
      <c r="BA116" s="11" t="str">
        <f t="shared" si="55"/>
        <v>G392553 28</v>
      </c>
      <c r="BB116" s="11">
        <f>IFERROR(IF(AW116="","",VLOOKUP(AW116,SUSS!R:S,2,FALSE)),AY116*SUSS!$M$2)</f>
        <v>1168.9728</v>
      </c>
      <c r="BC116" s="11">
        <f t="shared" si="53"/>
        <v>25.6572</v>
      </c>
    </row>
    <row r="117" spans="1:55" ht="20.100000000000001" customHeight="1" thickBot="1">
      <c r="A117" s="3" t="s">
        <v>117</v>
      </c>
      <c r="B117" s="80">
        <v>2017</v>
      </c>
      <c r="C117" s="80">
        <v>6</v>
      </c>
      <c r="D117" s="80"/>
      <c r="E117" s="81" t="s">
        <v>83</v>
      </c>
      <c r="F117" s="81" t="s">
        <v>10</v>
      </c>
      <c r="G117" s="81" t="s">
        <v>10</v>
      </c>
      <c r="H117" s="82">
        <v>42937</v>
      </c>
      <c r="I117" s="83">
        <v>94696.81</v>
      </c>
      <c r="J117" s="84">
        <v>0</v>
      </c>
      <c r="K117" s="83">
        <v>94696.81</v>
      </c>
      <c r="N117" s="3" t="s">
        <v>75</v>
      </c>
      <c r="O117" s="80">
        <v>28</v>
      </c>
      <c r="P117" s="84">
        <v>209.62</v>
      </c>
      <c r="Q117" s="81" t="s">
        <v>11</v>
      </c>
      <c r="R117" s="81" t="s">
        <v>10</v>
      </c>
      <c r="S117" s="81" t="s">
        <v>82</v>
      </c>
      <c r="T117" s="80" t="s">
        <v>91</v>
      </c>
      <c r="U117" s="80" t="s">
        <v>89</v>
      </c>
      <c r="AC117" s="11" t="str">
        <f t="shared" si="56"/>
        <v/>
      </c>
      <c r="AD117" s="11" t="str">
        <f t="shared" si="57"/>
        <v/>
      </c>
      <c r="AE117" s="11" t="str">
        <f t="shared" si="58"/>
        <v/>
      </c>
      <c r="AF117" s="11" t="str">
        <f t="shared" si="59"/>
        <v/>
      </c>
      <c r="AG117" s="11" t="str">
        <f t="shared" si="60"/>
        <v/>
      </c>
      <c r="AH117" s="11" t="str">
        <f t="shared" si="61"/>
        <v/>
      </c>
      <c r="AI117" s="11" t="str">
        <f t="shared" si="62"/>
        <v/>
      </c>
      <c r="AJ117" s="11" t="str">
        <f t="shared" si="63"/>
        <v/>
      </c>
      <c r="AK117" s="11" t="str">
        <f t="shared" si="64"/>
        <v/>
      </c>
      <c r="AN117" s="11" t="str">
        <f t="shared" si="65"/>
        <v/>
      </c>
      <c r="AO117" s="11" t="str">
        <f t="shared" si="66"/>
        <v/>
      </c>
      <c r="AP117" s="11" t="str">
        <f t="shared" si="67"/>
        <v/>
      </c>
      <c r="AT117" s="11" t="str">
        <f t="shared" si="68"/>
        <v>G392553</v>
      </c>
      <c r="AU117" s="11">
        <f t="shared" si="69"/>
        <v>28</v>
      </c>
      <c r="AV117" s="11">
        <f t="shared" si="70"/>
        <v>209.62</v>
      </c>
      <c r="AW117" s="11" t="str">
        <f t="shared" si="71"/>
        <v>2012/8</v>
      </c>
      <c r="AX117" s="11" t="str">
        <f t="shared" si="72"/>
        <v>2012/8 Contribuciones Seg. Social</v>
      </c>
      <c r="AY117" s="11">
        <f t="shared" si="44"/>
        <v>9741.44</v>
      </c>
      <c r="AZ117" s="11">
        <f t="shared" si="73"/>
        <v>2.1518379212929505E-2</v>
      </c>
      <c r="BA117" s="11" t="str">
        <f t="shared" si="55"/>
        <v>G392553 28</v>
      </c>
      <c r="BB117" s="11">
        <f>IFERROR(IF(AW117="","",VLOOKUP(AW117,SUSS!R:S,2,FALSE)),AY117*SUSS!$M$2)</f>
        <v>1168.9728</v>
      </c>
      <c r="BC117" s="11">
        <f t="shared" si="53"/>
        <v>25.154399999999999</v>
      </c>
    </row>
    <row r="118" spans="1:55" ht="20.100000000000001" customHeight="1" thickBot="1">
      <c r="A118" s="3" t="s">
        <v>117</v>
      </c>
      <c r="B118" s="80">
        <v>2017</v>
      </c>
      <c r="C118" s="80">
        <v>6</v>
      </c>
      <c r="D118" s="80"/>
      <c r="E118" s="81" t="s">
        <v>83</v>
      </c>
      <c r="F118" s="81" t="s">
        <v>10</v>
      </c>
      <c r="G118" s="81" t="s">
        <v>82</v>
      </c>
      <c r="H118" s="82">
        <v>43920</v>
      </c>
      <c r="I118" s="83">
        <v>109013.07</v>
      </c>
      <c r="J118" s="83">
        <v>85338.87</v>
      </c>
      <c r="K118" s="83">
        <v>23674.2</v>
      </c>
      <c r="N118" s="3" t="s">
        <v>75</v>
      </c>
      <c r="O118" s="80">
        <v>28</v>
      </c>
      <c r="P118" s="84">
        <v>270.72000000000003</v>
      </c>
      <c r="Q118" s="81" t="s">
        <v>86</v>
      </c>
      <c r="R118" s="81" t="s">
        <v>10</v>
      </c>
      <c r="S118" s="81" t="s">
        <v>10</v>
      </c>
      <c r="T118" s="80" t="s">
        <v>92</v>
      </c>
      <c r="U118" s="80" t="s">
        <v>89</v>
      </c>
      <c r="AC118" s="11" t="str">
        <f t="shared" si="56"/>
        <v/>
      </c>
      <c r="AD118" s="11" t="str">
        <f t="shared" si="57"/>
        <v/>
      </c>
      <c r="AE118" s="11" t="str">
        <f t="shared" si="58"/>
        <v/>
      </c>
      <c r="AF118" s="11" t="str">
        <f t="shared" si="59"/>
        <v/>
      </c>
      <c r="AG118" s="11" t="str">
        <f t="shared" si="60"/>
        <v/>
      </c>
      <c r="AH118" s="11" t="str">
        <f t="shared" si="61"/>
        <v/>
      </c>
      <c r="AI118" s="11" t="str">
        <f t="shared" si="62"/>
        <v/>
      </c>
      <c r="AJ118" s="11" t="str">
        <f t="shared" si="63"/>
        <v/>
      </c>
      <c r="AK118" s="11" t="str">
        <f t="shared" si="64"/>
        <v/>
      </c>
      <c r="AN118" s="11" t="str">
        <f t="shared" si="65"/>
        <v/>
      </c>
      <c r="AO118" s="11" t="str">
        <f t="shared" si="66"/>
        <v/>
      </c>
      <c r="AP118" s="11" t="str">
        <f t="shared" si="67"/>
        <v/>
      </c>
      <c r="AT118" s="11" t="str">
        <f t="shared" si="68"/>
        <v/>
      </c>
      <c r="AU118" s="11" t="str">
        <f t="shared" si="69"/>
        <v/>
      </c>
      <c r="AV118" s="11" t="str">
        <f t="shared" si="70"/>
        <v/>
      </c>
      <c r="AW118" s="11" t="str">
        <f t="shared" si="71"/>
        <v/>
      </c>
      <c r="AX118" s="11" t="str">
        <f t="shared" si="72"/>
        <v/>
      </c>
      <c r="AY118" s="11" t="str">
        <f t="shared" si="44"/>
        <v/>
      </c>
      <c r="AZ118" s="11" t="str">
        <f t="shared" si="73"/>
        <v/>
      </c>
      <c r="BA118" s="11" t="str">
        <f t="shared" si="55"/>
        <v xml:space="preserve"> </v>
      </c>
      <c r="BB118" s="11" t="str">
        <f>IFERROR(IF(AW118="","",VLOOKUP(AW118,SUSS!R:S,2,FALSE)),AY118*SUSS!$M$2)</f>
        <v/>
      </c>
      <c r="BC118" s="11" t="str">
        <f t="shared" si="53"/>
        <v/>
      </c>
    </row>
    <row r="119" spans="1:55" ht="20.100000000000001" customHeight="1" thickBot="1">
      <c r="A119" s="3" t="s">
        <v>117</v>
      </c>
      <c r="B119" s="80">
        <v>2017</v>
      </c>
      <c r="C119" s="80">
        <v>7</v>
      </c>
      <c r="D119" s="80"/>
      <c r="E119" s="81" t="s">
        <v>83</v>
      </c>
      <c r="F119" s="81" t="s">
        <v>10</v>
      </c>
      <c r="G119" s="81" t="s">
        <v>10</v>
      </c>
      <c r="H119" s="82">
        <v>42971</v>
      </c>
      <c r="I119" s="83">
        <v>107610.92</v>
      </c>
      <c r="J119" s="84">
        <v>0</v>
      </c>
      <c r="K119" s="83">
        <v>107610.92</v>
      </c>
      <c r="N119" s="3" t="s">
        <v>75</v>
      </c>
      <c r="O119" s="80">
        <v>29</v>
      </c>
      <c r="P119" s="84">
        <v>67.599999999999994</v>
      </c>
      <c r="Q119" s="81" t="s">
        <v>81</v>
      </c>
      <c r="R119" s="81" t="s">
        <v>10</v>
      </c>
      <c r="S119" s="81" t="s">
        <v>10</v>
      </c>
      <c r="T119" s="80" t="s">
        <v>88</v>
      </c>
      <c r="U119" s="80" t="s">
        <v>89</v>
      </c>
      <c r="AC119" s="11" t="str">
        <f t="shared" si="56"/>
        <v/>
      </c>
      <c r="AD119" s="11" t="str">
        <f t="shared" si="57"/>
        <v/>
      </c>
      <c r="AE119" s="11" t="str">
        <f t="shared" si="58"/>
        <v/>
      </c>
      <c r="AF119" s="11" t="str">
        <f t="shared" si="59"/>
        <v/>
      </c>
      <c r="AG119" s="11" t="str">
        <f t="shared" si="60"/>
        <v/>
      </c>
      <c r="AH119" s="11" t="str">
        <f t="shared" si="61"/>
        <v/>
      </c>
      <c r="AI119" s="11" t="str">
        <f t="shared" si="62"/>
        <v/>
      </c>
      <c r="AJ119" s="11" t="str">
        <f t="shared" si="63"/>
        <v/>
      </c>
      <c r="AK119" s="11" t="str">
        <f t="shared" si="64"/>
        <v/>
      </c>
      <c r="AN119" s="11" t="str">
        <f t="shared" si="65"/>
        <v/>
      </c>
      <c r="AO119" s="11" t="str">
        <f t="shared" si="66"/>
        <v/>
      </c>
      <c r="AP119" s="11" t="str">
        <f t="shared" si="67"/>
        <v/>
      </c>
      <c r="AT119" s="11" t="str">
        <f t="shared" si="68"/>
        <v/>
      </c>
      <c r="AU119" s="11" t="str">
        <f t="shared" si="69"/>
        <v/>
      </c>
      <c r="AV119" s="11" t="str">
        <f t="shared" si="70"/>
        <v/>
      </c>
      <c r="AW119" s="11" t="str">
        <f t="shared" si="71"/>
        <v/>
      </c>
      <c r="AX119" s="11" t="str">
        <f t="shared" si="72"/>
        <v/>
      </c>
      <c r="AY119" s="11" t="str">
        <f t="shared" si="44"/>
        <v/>
      </c>
      <c r="AZ119" s="11" t="str">
        <f t="shared" si="73"/>
        <v/>
      </c>
      <c r="BA119" s="11" t="str">
        <f t="shared" si="55"/>
        <v xml:space="preserve"> </v>
      </c>
      <c r="BB119" s="11" t="str">
        <f>IFERROR(IF(AW119="","",VLOOKUP(AW119,SUSS!R:S,2,FALSE)),AY119*SUSS!$M$2)</f>
        <v/>
      </c>
      <c r="BC119" s="11" t="str">
        <f t="shared" si="53"/>
        <v/>
      </c>
    </row>
    <row r="120" spans="1:55" ht="20.100000000000001" customHeight="1" thickBot="1">
      <c r="A120" s="3" t="s">
        <v>117</v>
      </c>
      <c r="B120" s="80">
        <v>2017</v>
      </c>
      <c r="C120" s="80">
        <v>7</v>
      </c>
      <c r="D120" s="80"/>
      <c r="E120" s="81" t="s">
        <v>83</v>
      </c>
      <c r="F120" s="81" t="s">
        <v>10</v>
      </c>
      <c r="G120" s="81" t="s">
        <v>82</v>
      </c>
      <c r="H120" s="82">
        <v>43920</v>
      </c>
      <c r="I120" s="83">
        <v>120328.38</v>
      </c>
      <c r="J120" s="83">
        <v>93425.65</v>
      </c>
      <c r="K120" s="83">
        <v>26902.73</v>
      </c>
      <c r="N120" s="3" t="s">
        <v>75</v>
      </c>
      <c r="O120" s="80">
        <v>29</v>
      </c>
      <c r="P120" s="84">
        <v>59.26</v>
      </c>
      <c r="Q120" s="81" t="s">
        <v>83</v>
      </c>
      <c r="R120" s="81" t="s">
        <v>10</v>
      </c>
      <c r="S120" s="81" t="s">
        <v>10</v>
      </c>
      <c r="T120" s="80" t="s">
        <v>90</v>
      </c>
      <c r="U120" s="80" t="s">
        <v>89</v>
      </c>
      <c r="AC120" s="11" t="str">
        <f t="shared" si="56"/>
        <v/>
      </c>
      <c r="AD120" s="11" t="str">
        <f t="shared" si="57"/>
        <v/>
      </c>
      <c r="AE120" s="11" t="str">
        <f t="shared" si="58"/>
        <v/>
      </c>
      <c r="AF120" s="11" t="str">
        <f t="shared" si="59"/>
        <v/>
      </c>
      <c r="AG120" s="11" t="str">
        <f t="shared" si="60"/>
        <v/>
      </c>
      <c r="AH120" s="11" t="str">
        <f t="shared" si="61"/>
        <v/>
      </c>
      <c r="AI120" s="11" t="str">
        <f t="shared" si="62"/>
        <v/>
      </c>
      <c r="AJ120" s="11" t="str">
        <f t="shared" si="63"/>
        <v/>
      </c>
      <c r="AK120" s="11" t="str">
        <f t="shared" si="64"/>
        <v/>
      </c>
      <c r="AN120" s="11" t="str">
        <f t="shared" si="65"/>
        <v/>
      </c>
      <c r="AO120" s="11" t="str">
        <f t="shared" si="66"/>
        <v/>
      </c>
      <c r="AP120" s="11" t="str">
        <f t="shared" si="67"/>
        <v/>
      </c>
      <c r="AT120" s="11" t="str">
        <f t="shared" si="68"/>
        <v/>
      </c>
      <c r="AU120" s="11" t="str">
        <f t="shared" si="69"/>
        <v/>
      </c>
      <c r="AV120" s="11" t="str">
        <f t="shared" si="70"/>
        <v/>
      </c>
      <c r="AW120" s="11" t="str">
        <f t="shared" si="71"/>
        <v/>
      </c>
      <c r="AX120" s="11" t="str">
        <f t="shared" si="72"/>
        <v/>
      </c>
      <c r="AY120" s="11" t="str">
        <f t="shared" si="44"/>
        <v/>
      </c>
      <c r="AZ120" s="11" t="str">
        <f t="shared" si="73"/>
        <v/>
      </c>
      <c r="BA120" s="11" t="str">
        <f t="shared" si="55"/>
        <v xml:space="preserve"> </v>
      </c>
      <c r="BB120" s="11" t="str">
        <f>IFERROR(IF(AW120="","",VLOOKUP(AW120,SUSS!R:S,2,FALSE)),AY120*SUSS!$M$2)</f>
        <v/>
      </c>
      <c r="BC120" s="11" t="str">
        <f t="shared" si="53"/>
        <v/>
      </c>
    </row>
    <row r="121" spans="1:55" ht="20.100000000000001" customHeight="1" thickBot="1">
      <c r="A121" s="3" t="s">
        <v>117</v>
      </c>
      <c r="B121" s="80">
        <v>2017</v>
      </c>
      <c r="C121" s="80">
        <v>8</v>
      </c>
      <c r="D121" s="80"/>
      <c r="E121" s="81" t="s">
        <v>83</v>
      </c>
      <c r="F121" s="81" t="s">
        <v>10</v>
      </c>
      <c r="G121" s="81" t="s">
        <v>10</v>
      </c>
      <c r="H121" s="82">
        <v>42999</v>
      </c>
      <c r="I121" s="83">
        <v>70560</v>
      </c>
      <c r="J121" s="84">
        <v>0</v>
      </c>
      <c r="K121" s="83">
        <v>70560</v>
      </c>
      <c r="N121" s="3" t="s">
        <v>75</v>
      </c>
      <c r="O121" s="80">
        <v>29</v>
      </c>
      <c r="P121" s="84">
        <v>429.15</v>
      </c>
      <c r="Q121" s="81" t="s">
        <v>11</v>
      </c>
      <c r="R121" s="81" t="s">
        <v>10</v>
      </c>
      <c r="S121" s="81" t="s">
        <v>82</v>
      </c>
      <c r="T121" s="80" t="s">
        <v>91</v>
      </c>
      <c r="U121" s="80" t="s">
        <v>89</v>
      </c>
      <c r="AC121" s="11" t="str">
        <f t="shared" si="56"/>
        <v/>
      </c>
      <c r="AD121" s="11" t="str">
        <f t="shared" si="57"/>
        <v/>
      </c>
      <c r="AE121" s="11" t="str">
        <f t="shared" si="58"/>
        <v/>
      </c>
      <c r="AF121" s="11" t="str">
        <f t="shared" si="59"/>
        <v/>
      </c>
      <c r="AG121" s="11" t="str">
        <f t="shared" si="60"/>
        <v/>
      </c>
      <c r="AH121" s="11" t="str">
        <f t="shared" si="61"/>
        <v/>
      </c>
      <c r="AI121" s="11" t="str">
        <f t="shared" si="62"/>
        <v/>
      </c>
      <c r="AJ121" s="11" t="str">
        <f t="shared" si="63"/>
        <v/>
      </c>
      <c r="AK121" s="11" t="str">
        <f t="shared" si="64"/>
        <v/>
      </c>
      <c r="AN121" s="11" t="str">
        <f t="shared" si="65"/>
        <v/>
      </c>
      <c r="AO121" s="11" t="str">
        <f t="shared" si="66"/>
        <v/>
      </c>
      <c r="AP121" s="11" t="str">
        <f t="shared" si="67"/>
        <v/>
      </c>
      <c r="AT121" s="11" t="str">
        <f t="shared" si="68"/>
        <v>G392553</v>
      </c>
      <c r="AU121" s="11">
        <f t="shared" si="69"/>
        <v>29</v>
      </c>
      <c r="AV121" s="11">
        <f t="shared" si="70"/>
        <v>429.15</v>
      </c>
      <c r="AW121" s="11" t="str">
        <f t="shared" si="71"/>
        <v>2012/8</v>
      </c>
      <c r="AX121" s="11" t="str">
        <f t="shared" si="72"/>
        <v>2012/8 Contribuciones Seg. Social</v>
      </c>
      <c r="AY121" s="11">
        <f t="shared" si="44"/>
        <v>9741.44</v>
      </c>
      <c r="AZ121" s="11">
        <f t="shared" si="73"/>
        <v>4.4054061822482095E-2</v>
      </c>
      <c r="BA121" s="11" t="str">
        <f t="shared" si="55"/>
        <v>G392553 29</v>
      </c>
      <c r="BB121" s="11">
        <f>IFERROR(IF(AW121="","",VLOOKUP(AW121,SUSS!R:S,2,FALSE)),AY121*SUSS!$M$2)</f>
        <v>1168.9728</v>
      </c>
      <c r="BC121" s="11">
        <f t="shared" si="53"/>
        <v>51.497999999999998</v>
      </c>
    </row>
    <row r="122" spans="1:55" ht="20.100000000000001" customHeight="1" thickBot="1">
      <c r="A122" s="3" t="s">
        <v>117</v>
      </c>
      <c r="B122" s="80">
        <v>2017</v>
      </c>
      <c r="C122" s="80">
        <v>8</v>
      </c>
      <c r="D122" s="80"/>
      <c r="E122" s="81" t="s">
        <v>83</v>
      </c>
      <c r="F122" s="81" t="s">
        <v>10</v>
      </c>
      <c r="G122" s="81" t="s">
        <v>82</v>
      </c>
      <c r="H122" s="82">
        <v>43920</v>
      </c>
      <c r="I122" s="83">
        <v>76993.66</v>
      </c>
      <c r="J122" s="83">
        <v>59353.66</v>
      </c>
      <c r="K122" s="83">
        <v>17640</v>
      </c>
      <c r="N122" s="3" t="s">
        <v>75</v>
      </c>
      <c r="O122" s="80">
        <v>29</v>
      </c>
      <c r="P122" s="84">
        <v>274.38</v>
      </c>
      <c r="Q122" s="81" t="s">
        <v>86</v>
      </c>
      <c r="R122" s="81" t="s">
        <v>10</v>
      </c>
      <c r="S122" s="81" t="s">
        <v>10</v>
      </c>
      <c r="T122" s="80" t="s">
        <v>92</v>
      </c>
      <c r="U122" s="80" t="s">
        <v>89</v>
      </c>
      <c r="AC122" s="11" t="str">
        <f t="shared" si="56"/>
        <v/>
      </c>
      <c r="AD122" s="11" t="str">
        <f t="shared" si="57"/>
        <v/>
      </c>
      <c r="AE122" s="11" t="str">
        <f t="shared" si="58"/>
        <v/>
      </c>
      <c r="AF122" s="11" t="str">
        <f t="shared" si="59"/>
        <v/>
      </c>
      <c r="AG122" s="11" t="str">
        <f t="shared" si="60"/>
        <v/>
      </c>
      <c r="AH122" s="11" t="str">
        <f t="shared" si="61"/>
        <v/>
      </c>
      <c r="AI122" s="11" t="str">
        <f t="shared" si="62"/>
        <v/>
      </c>
      <c r="AJ122" s="11" t="str">
        <f t="shared" si="63"/>
        <v/>
      </c>
      <c r="AK122" s="11" t="str">
        <f t="shared" si="64"/>
        <v/>
      </c>
      <c r="AN122" s="11" t="str">
        <f t="shared" si="65"/>
        <v/>
      </c>
      <c r="AO122" s="11" t="str">
        <f t="shared" si="66"/>
        <v/>
      </c>
      <c r="AP122" s="11" t="str">
        <f t="shared" si="67"/>
        <v/>
      </c>
      <c r="AT122" s="11" t="str">
        <f t="shared" si="68"/>
        <v/>
      </c>
      <c r="AU122" s="11" t="str">
        <f t="shared" si="69"/>
        <v/>
      </c>
      <c r="AV122" s="11" t="str">
        <f t="shared" si="70"/>
        <v/>
      </c>
      <c r="AW122" s="11" t="str">
        <f t="shared" si="71"/>
        <v/>
      </c>
      <c r="AX122" s="11" t="str">
        <f t="shared" si="72"/>
        <v/>
      </c>
      <c r="AY122" s="11" t="str">
        <f t="shared" si="44"/>
        <v/>
      </c>
      <c r="AZ122" s="11" t="str">
        <f t="shared" si="73"/>
        <v/>
      </c>
      <c r="BA122" s="11" t="str">
        <f t="shared" si="55"/>
        <v xml:space="preserve"> </v>
      </c>
      <c r="BB122" s="11" t="str">
        <f>IFERROR(IF(AW122="","",VLOOKUP(AW122,SUSS!R:S,2,FALSE)),AY122*SUSS!$M$2)</f>
        <v/>
      </c>
      <c r="BC122" s="11" t="str">
        <f t="shared" si="53"/>
        <v/>
      </c>
    </row>
    <row r="123" spans="1:55" ht="20.100000000000001" customHeight="1" thickBot="1">
      <c r="A123" s="3" t="s">
        <v>117</v>
      </c>
      <c r="B123" s="80">
        <v>2017</v>
      </c>
      <c r="C123" s="80">
        <v>9</v>
      </c>
      <c r="D123" s="80"/>
      <c r="E123" s="81" t="s">
        <v>83</v>
      </c>
      <c r="F123" s="81" t="s">
        <v>10</v>
      </c>
      <c r="G123" s="81" t="s">
        <v>10</v>
      </c>
      <c r="H123" s="82">
        <v>43031</v>
      </c>
      <c r="I123" s="83">
        <v>485020.14</v>
      </c>
      <c r="J123" s="84">
        <v>0</v>
      </c>
      <c r="K123" s="83">
        <v>485020.14</v>
      </c>
      <c r="N123" s="3" t="s">
        <v>75</v>
      </c>
      <c r="O123" s="80">
        <v>30</v>
      </c>
      <c r="P123" s="84">
        <v>68.52</v>
      </c>
      <c r="Q123" s="81" t="s">
        <v>81</v>
      </c>
      <c r="R123" s="81" t="s">
        <v>10</v>
      </c>
      <c r="S123" s="81" t="s">
        <v>10</v>
      </c>
      <c r="T123" s="80" t="s">
        <v>88</v>
      </c>
      <c r="U123" s="80" t="s">
        <v>89</v>
      </c>
      <c r="AC123" s="11" t="str">
        <f t="shared" si="56"/>
        <v/>
      </c>
      <c r="AD123" s="11" t="str">
        <f t="shared" si="57"/>
        <v/>
      </c>
      <c r="AE123" s="11" t="str">
        <f t="shared" si="58"/>
        <v/>
      </c>
      <c r="AF123" s="11" t="str">
        <f t="shared" si="59"/>
        <v/>
      </c>
      <c r="AG123" s="11" t="str">
        <f t="shared" si="60"/>
        <v/>
      </c>
      <c r="AH123" s="11" t="str">
        <f t="shared" si="61"/>
        <v/>
      </c>
      <c r="AI123" s="11" t="str">
        <f t="shared" si="62"/>
        <v/>
      </c>
      <c r="AJ123" s="11" t="str">
        <f t="shared" si="63"/>
        <v/>
      </c>
      <c r="AK123" s="11" t="str">
        <f t="shared" si="64"/>
        <v/>
      </c>
      <c r="AN123" s="11" t="str">
        <f t="shared" si="65"/>
        <v/>
      </c>
      <c r="AO123" s="11" t="str">
        <f t="shared" si="66"/>
        <v/>
      </c>
      <c r="AP123" s="11" t="str">
        <f t="shared" si="67"/>
        <v/>
      </c>
      <c r="AT123" s="11" t="str">
        <f t="shared" si="68"/>
        <v/>
      </c>
      <c r="AU123" s="11" t="str">
        <f t="shared" si="69"/>
        <v/>
      </c>
      <c r="AV123" s="11" t="str">
        <f t="shared" si="70"/>
        <v/>
      </c>
      <c r="AW123" s="11" t="str">
        <f t="shared" si="71"/>
        <v/>
      </c>
      <c r="AX123" s="11" t="str">
        <f t="shared" si="72"/>
        <v/>
      </c>
      <c r="AY123" s="11" t="str">
        <f t="shared" si="44"/>
        <v/>
      </c>
      <c r="AZ123" s="11" t="str">
        <f t="shared" si="73"/>
        <v/>
      </c>
      <c r="BA123" s="11" t="str">
        <f t="shared" si="55"/>
        <v xml:space="preserve"> </v>
      </c>
      <c r="BB123" s="11" t="str">
        <f>IFERROR(IF(AW123="","",VLOOKUP(AW123,SUSS!R:S,2,FALSE)),AY123*SUSS!$M$2)</f>
        <v/>
      </c>
      <c r="BC123" s="11" t="str">
        <f t="shared" si="53"/>
        <v/>
      </c>
    </row>
    <row r="124" spans="1:55" ht="20.100000000000001" customHeight="1" thickBot="1">
      <c r="A124" s="3" t="s">
        <v>117</v>
      </c>
      <c r="B124" s="80">
        <v>2017</v>
      </c>
      <c r="C124" s="80">
        <v>9</v>
      </c>
      <c r="D124" s="80"/>
      <c r="E124" s="81" t="s">
        <v>83</v>
      </c>
      <c r="F124" s="81" t="s">
        <v>10</v>
      </c>
      <c r="G124" s="81" t="s">
        <v>82</v>
      </c>
      <c r="H124" s="82">
        <v>43920</v>
      </c>
      <c r="I124" s="83">
        <v>513723.63</v>
      </c>
      <c r="J124" s="83">
        <v>392468.59</v>
      </c>
      <c r="K124" s="83">
        <v>121255.03999999999</v>
      </c>
      <c r="N124" s="3" t="s">
        <v>75</v>
      </c>
      <c r="O124" s="80">
        <v>30</v>
      </c>
      <c r="P124" s="84">
        <v>60.06</v>
      </c>
      <c r="Q124" s="81" t="s">
        <v>83</v>
      </c>
      <c r="R124" s="81" t="s">
        <v>10</v>
      </c>
      <c r="S124" s="81" t="s">
        <v>10</v>
      </c>
      <c r="T124" s="80" t="s">
        <v>90</v>
      </c>
      <c r="U124" s="80" t="s">
        <v>89</v>
      </c>
      <c r="AC124" s="11" t="str">
        <f t="shared" si="56"/>
        <v/>
      </c>
      <c r="AD124" s="11" t="str">
        <f t="shared" si="57"/>
        <v/>
      </c>
      <c r="AE124" s="11" t="str">
        <f t="shared" si="58"/>
        <v/>
      </c>
      <c r="AF124" s="11" t="str">
        <f t="shared" si="59"/>
        <v/>
      </c>
      <c r="AG124" s="11" t="str">
        <f t="shared" si="60"/>
        <v/>
      </c>
      <c r="AH124" s="11" t="str">
        <f t="shared" si="61"/>
        <v/>
      </c>
      <c r="AI124" s="11" t="str">
        <f t="shared" si="62"/>
        <v/>
      </c>
      <c r="AJ124" s="11" t="str">
        <f t="shared" si="63"/>
        <v/>
      </c>
      <c r="AK124" s="11" t="str">
        <f t="shared" si="64"/>
        <v/>
      </c>
      <c r="AN124" s="11" t="str">
        <f t="shared" si="65"/>
        <v/>
      </c>
      <c r="AO124" s="11" t="str">
        <f t="shared" si="66"/>
        <v/>
      </c>
      <c r="AP124" s="11" t="str">
        <f t="shared" si="67"/>
        <v/>
      </c>
      <c r="AT124" s="11" t="str">
        <f t="shared" si="68"/>
        <v/>
      </c>
      <c r="AU124" s="11" t="str">
        <f t="shared" si="69"/>
        <v/>
      </c>
      <c r="AV124" s="11" t="str">
        <f t="shared" si="70"/>
        <v/>
      </c>
      <c r="AW124" s="11" t="str">
        <f t="shared" si="71"/>
        <v/>
      </c>
      <c r="AX124" s="11" t="str">
        <f t="shared" si="72"/>
        <v/>
      </c>
      <c r="AY124" s="11" t="str">
        <f t="shared" si="44"/>
        <v/>
      </c>
      <c r="AZ124" s="11" t="str">
        <f t="shared" si="73"/>
        <v/>
      </c>
      <c r="BA124" s="11" t="str">
        <f t="shared" si="55"/>
        <v xml:space="preserve"> </v>
      </c>
      <c r="BB124" s="11" t="str">
        <f>IFERROR(IF(AW124="","",VLOOKUP(AW124,SUSS!R:S,2,FALSE)),AY124*SUSS!$M$2)</f>
        <v/>
      </c>
      <c r="BC124" s="11" t="str">
        <f t="shared" si="53"/>
        <v/>
      </c>
    </row>
    <row r="125" spans="1:55" ht="20.100000000000001" customHeight="1" thickBot="1">
      <c r="A125" s="3" t="s">
        <v>117</v>
      </c>
      <c r="B125" s="80">
        <v>2017</v>
      </c>
      <c r="C125" s="80">
        <v>12</v>
      </c>
      <c r="D125" s="80"/>
      <c r="E125" s="81" t="s">
        <v>83</v>
      </c>
      <c r="F125" s="81" t="s">
        <v>10</v>
      </c>
      <c r="G125" s="81" t="s">
        <v>10</v>
      </c>
      <c r="H125" s="82">
        <v>43123</v>
      </c>
      <c r="I125" s="83">
        <v>94430.75</v>
      </c>
      <c r="J125" s="84">
        <v>0</v>
      </c>
      <c r="K125" s="83">
        <v>94430.75</v>
      </c>
      <c r="N125" s="3" t="s">
        <v>75</v>
      </c>
      <c r="O125" s="80">
        <v>30</v>
      </c>
      <c r="P125" s="84">
        <v>434.95</v>
      </c>
      <c r="Q125" s="81" t="s">
        <v>11</v>
      </c>
      <c r="R125" s="81" t="s">
        <v>10</v>
      </c>
      <c r="S125" s="81" t="s">
        <v>82</v>
      </c>
      <c r="T125" s="80" t="s">
        <v>91</v>
      </c>
      <c r="U125" s="80" t="s">
        <v>89</v>
      </c>
      <c r="AC125" s="11" t="str">
        <f t="shared" si="56"/>
        <v/>
      </c>
      <c r="AD125" s="11" t="str">
        <f t="shared" si="57"/>
        <v/>
      </c>
      <c r="AE125" s="11" t="str">
        <f t="shared" si="58"/>
        <v/>
      </c>
      <c r="AF125" s="11" t="str">
        <f t="shared" si="59"/>
        <v/>
      </c>
      <c r="AG125" s="11" t="str">
        <f t="shared" si="60"/>
        <v/>
      </c>
      <c r="AH125" s="11" t="str">
        <f t="shared" si="61"/>
        <v/>
      </c>
      <c r="AI125" s="11" t="str">
        <f t="shared" si="62"/>
        <v/>
      </c>
      <c r="AJ125" s="11" t="str">
        <f t="shared" si="63"/>
        <v/>
      </c>
      <c r="AK125" s="11" t="str">
        <f t="shared" si="64"/>
        <v/>
      </c>
      <c r="AN125" s="11" t="str">
        <f t="shared" si="65"/>
        <v/>
      </c>
      <c r="AO125" s="11" t="str">
        <f t="shared" si="66"/>
        <v/>
      </c>
      <c r="AP125" s="11" t="str">
        <f t="shared" si="67"/>
        <v/>
      </c>
      <c r="AT125" s="11" t="str">
        <f t="shared" si="68"/>
        <v>G392553</v>
      </c>
      <c r="AU125" s="11">
        <f t="shared" si="69"/>
        <v>30</v>
      </c>
      <c r="AV125" s="11">
        <f t="shared" si="70"/>
        <v>434.95</v>
      </c>
      <c r="AW125" s="11" t="str">
        <f t="shared" si="71"/>
        <v>2012/8</v>
      </c>
      <c r="AX125" s="11" t="str">
        <f t="shared" si="72"/>
        <v>2012/8 Contribuciones Seg. Social</v>
      </c>
      <c r="AY125" s="11">
        <f t="shared" si="44"/>
        <v>9741.44</v>
      </c>
      <c r="AZ125" s="11">
        <f t="shared" si="73"/>
        <v>4.4649456343210034E-2</v>
      </c>
      <c r="BA125" s="11" t="str">
        <f t="shared" si="55"/>
        <v>G392553 30</v>
      </c>
      <c r="BB125" s="11">
        <f>IFERROR(IF(AW125="","",VLOOKUP(AW125,SUSS!R:S,2,FALSE)),AY125*SUSS!$M$2)</f>
        <v>1168.9728</v>
      </c>
      <c r="BC125" s="11">
        <f t="shared" si="53"/>
        <v>52.193999999999996</v>
      </c>
    </row>
    <row r="126" spans="1:55" ht="20.100000000000001" customHeight="1" thickBot="1">
      <c r="A126" s="3" t="s">
        <v>117</v>
      </c>
      <c r="B126" s="80">
        <v>2017</v>
      </c>
      <c r="C126" s="80">
        <v>12</v>
      </c>
      <c r="D126" s="80"/>
      <c r="E126" s="81" t="s">
        <v>83</v>
      </c>
      <c r="F126" s="81" t="s">
        <v>10</v>
      </c>
      <c r="G126" s="81" t="s">
        <v>82</v>
      </c>
      <c r="H126" s="82">
        <v>43920</v>
      </c>
      <c r="I126" s="83">
        <v>91520.39</v>
      </c>
      <c r="J126" s="83">
        <v>67912.7</v>
      </c>
      <c r="K126" s="83">
        <v>23607.69</v>
      </c>
      <c r="N126" s="3" t="s">
        <v>75</v>
      </c>
      <c r="O126" s="80">
        <v>30</v>
      </c>
      <c r="P126" s="84">
        <v>278.08</v>
      </c>
      <c r="Q126" s="81" t="s">
        <v>86</v>
      </c>
      <c r="R126" s="81" t="s">
        <v>10</v>
      </c>
      <c r="S126" s="81" t="s">
        <v>10</v>
      </c>
      <c r="T126" s="80" t="s">
        <v>92</v>
      </c>
      <c r="U126" s="80" t="s">
        <v>89</v>
      </c>
      <c r="AC126" s="11" t="str">
        <f t="shared" si="56"/>
        <v/>
      </c>
      <c r="AD126" s="11" t="str">
        <f t="shared" si="57"/>
        <v/>
      </c>
      <c r="AE126" s="11" t="str">
        <f t="shared" si="58"/>
        <v/>
      </c>
      <c r="AF126" s="11" t="str">
        <f t="shared" si="59"/>
        <v/>
      </c>
      <c r="AG126" s="11" t="str">
        <f t="shared" si="60"/>
        <v/>
      </c>
      <c r="AH126" s="11" t="str">
        <f t="shared" si="61"/>
        <v/>
      </c>
      <c r="AI126" s="11" t="str">
        <f t="shared" si="62"/>
        <v/>
      </c>
      <c r="AJ126" s="11" t="str">
        <f t="shared" si="63"/>
        <v/>
      </c>
      <c r="AK126" s="11" t="str">
        <f t="shared" si="64"/>
        <v/>
      </c>
      <c r="AN126" s="11" t="str">
        <f t="shared" si="65"/>
        <v/>
      </c>
      <c r="AO126" s="11" t="str">
        <f t="shared" si="66"/>
        <v/>
      </c>
      <c r="AP126" s="11" t="str">
        <f t="shared" si="67"/>
        <v/>
      </c>
      <c r="AT126" s="11" t="str">
        <f t="shared" si="68"/>
        <v/>
      </c>
      <c r="AU126" s="11" t="str">
        <f t="shared" si="69"/>
        <v/>
      </c>
      <c r="AV126" s="11" t="str">
        <f t="shared" si="70"/>
        <v/>
      </c>
      <c r="AW126" s="11" t="str">
        <f t="shared" si="71"/>
        <v/>
      </c>
      <c r="AX126" s="11" t="str">
        <f t="shared" si="72"/>
        <v/>
      </c>
      <c r="AY126" s="11" t="str">
        <f t="shared" si="44"/>
        <v/>
      </c>
      <c r="AZ126" s="11" t="str">
        <f t="shared" si="73"/>
        <v/>
      </c>
      <c r="BA126" s="11" t="str">
        <f t="shared" si="55"/>
        <v xml:space="preserve"> </v>
      </c>
      <c r="BB126" s="11" t="str">
        <f>IFERROR(IF(AW126="","",VLOOKUP(AW126,SUSS!R:S,2,FALSE)),AY126*SUSS!$M$2)</f>
        <v/>
      </c>
      <c r="BC126" s="11" t="str">
        <f t="shared" si="53"/>
        <v/>
      </c>
    </row>
    <row r="127" spans="1:55" ht="20.100000000000001" customHeight="1" thickBot="1">
      <c r="A127" s="3" t="s">
        <v>117</v>
      </c>
      <c r="B127" s="80">
        <v>2017</v>
      </c>
      <c r="C127" s="80"/>
      <c r="D127" s="80"/>
      <c r="E127" s="81" t="s">
        <v>100</v>
      </c>
      <c r="F127" s="81" t="s">
        <v>10</v>
      </c>
      <c r="G127" s="81" t="s">
        <v>10</v>
      </c>
      <c r="H127" s="82">
        <v>43027</v>
      </c>
      <c r="I127" s="83">
        <v>133446.25</v>
      </c>
      <c r="J127" s="84">
        <v>0</v>
      </c>
      <c r="K127" s="83">
        <v>133446.25</v>
      </c>
      <c r="N127" s="3" t="s">
        <v>75</v>
      </c>
      <c r="O127" s="80">
        <v>31</v>
      </c>
      <c r="P127" s="84">
        <v>69.44</v>
      </c>
      <c r="Q127" s="81" t="s">
        <v>81</v>
      </c>
      <c r="R127" s="81" t="s">
        <v>10</v>
      </c>
      <c r="S127" s="81" t="s">
        <v>10</v>
      </c>
      <c r="T127" s="80" t="s">
        <v>88</v>
      </c>
      <c r="U127" s="80" t="s">
        <v>89</v>
      </c>
      <c r="AC127" s="11" t="str">
        <f t="shared" si="56"/>
        <v/>
      </c>
      <c r="AD127" s="11" t="str">
        <f t="shared" si="57"/>
        <v/>
      </c>
      <c r="AE127" s="11" t="str">
        <f t="shared" si="58"/>
        <v/>
      </c>
      <c r="AF127" s="11" t="str">
        <f t="shared" si="59"/>
        <v/>
      </c>
      <c r="AG127" s="11" t="str">
        <f t="shared" si="60"/>
        <v/>
      </c>
      <c r="AH127" s="11" t="str">
        <f t="shared" si="61"/>
        <v/>
      </c>
      <c r="AI127" s="11" t="str">
        <f t="shared" si="62"/>
        <v/>
      </c>
      <c r="AJ127" s="11" t="str">
        <f t="shared" si="63"/>
        <v/>
      </c>
      <c r="AK127" s="11" t="str">
        <f t="shared" si="64"/>
        <v/>
      </c>
      <c r="AN127" s="11" t="str">
        <f t="shared" si="65"/>
        <v/>
      </c>
      <c r="AO127" s="11" t="str">
        <f t="shared" si="66"/>
        <v/>
      </c>
      <c r="AP127" s="11" t="str">
        <f t="shared" si="67"/>
        <v/>
      </c>
      <c r="AT127" s="11" t="str">
        <f t="shared" si="68"/>
        <v/>
      </c>
      <c r="AU127" s="11" t="str">
        <f t="shared" si="69"/>
        <v/>
      </c>
      <c r="AV127" s="11" t="str">
        <f t="shared" si="70"/>
        <v/>
      </c>
      <c r="AW127" s="11" t="str">
        <f t="shared" si="71"/>
        <v/>
      </c>
      <c r="AX127" s="11" t="str">
        <f t="shared" si="72"/>
        <v/>
      </c>
      <c r="AY127" s="11" t="str">
        <f t="shared" si="44"/>
        <v/>
      </c>
      <c r="AZ127" s="11" t="str">
        <f t="shared" si="73"/>
        <v/>
      </c>
      <c r="BA127" s="11" t="str">
        <f t="shared" si="55"/>
        <v xml:space="preserve"> </v>
      </c>
      <c r="BB127" s="11" t="str">
        <f>IFERROR(IF(AW127="","",VLOOKUP(AW127,SUSS!R:S,2,FALSE)),AY127*SUSS!$M$2)</f>
        <v/>
      </c>
      <c r="BC127" s="11" t="str">
        <f t="shared" si="53"/>
        <v/>
      </c>
    </row>
    <row r="128" spans="1:55" ht="20.100000000000001" customHeight="1" thickBot="1">
      <c r="A128" s="3" t="s">
        <v>117</v>
      </c>
      <c r="B128" s="80">
        <v>2017</v>
      </c>
      <c r="C128" s="80"/>
      <c r="D128" s="80"/>
      <c r="E128" s="81" t="s">
        <v>100</v>
      </c>
      <c r="F128" s="81" t="s">
        <v>10</v>
      </c>
      <c r="G128" s="81" t="s">
        <v>82</v>
      </c>
      <c r="H128" s="82">
        <v>43920</v>
      </c>
      <c r="I128" s="83">
        <v>141877.38</v>
      </c>
      <c r="J128" s="83">
        <v>108515.82</v>
      </c>
      <c r="K128" s="83">
        <v>33361.56</v>
      </c>
      <c r="N128" s="3" t="s">
        <v>75</v>
      </c>
      <c r="O128" s="80">
        <v>31</v>
      </c>
      <c r="P128" s="84">
        <v>60.87</v>
      </c>
      <c r="Q128" s="81" t="s">
        <v>83</v>
      </c>
      <c r="R128" s="81" t="s">
        <v>10</v>
      </c>
      <c r="S128" s="81" t="s">
        <v>10</v>
      </c>
      <c r="T128" s="80" t="s">
        <v>90</v>
      </c>
      <c r="U128" s="80" t="s">
        <v>89</v>
      </c>
      <c r="AC128" s="11" t="str">
        <f t="shared" si="56"/>
        <v/>
      </c>
      <c r="AD128" s="11" t="str">
        <f t="shared" si="57"/>
        <v/>
      </c>
      <c r="AE128" s="11" t="str">
        <f t="shared" si="58"/>
        <v/>
      </c>
      <c r="AF128" s="11" t="str">
        <f t="shared" si="59"/>
        <v/>
      </c>
      <c r="AG128" s="11" t="str">
        <f t="shared" si="60"/>
        <v/>
      </c>
      <c r="AH128" s="11" t="str">
        <f t="shared" si="61"/>
        <v/>
      </c>
      <c r="AI128" s="11" t="str">
        <f t="shared" si="62"/>
        <v/>
      </c>
      <c r="AJ128" s="11" t="str">
        <f t="shared" si="63"/>
        <v/>
      </c>
      <c r="AK128" s="11" t="str">
        <f t="shared" si="64"/>
        <v/>
      </c>
      <c r="AN128" s="11" t="str">
        <f t="shared" si="65"/>
        <v/>
      </c>
      <c r="AO128" s="11" t="str">
        <f t="shared" si="66"/>
        <v/>
      </c>
      <c r="AP128" s="11" t="str">
        <f t="shared" si="67"/>
        <v/>
      </c>
      <c r="AT128" s="11" t="str">
        <f t="shared" si="68"/>
        <v/>
      </c>
      <c r="AU128" s="11" t="str">
        <f t="shared" si="69"/>
        <v/>
      </c>
      <c r="AV128" s="11" t="str">
        <f t="shared" si="70"/>
        <v/>
      </c>
      <c r="AW128" s="11" t="str">
        <f t="shared" si="71"/>
        <v/>
      </c>
      <c r="AX128" s="11" t="str">
        <f t="shared" si="72"/>
        <v/>
      </c>
      <c r="AY128" s="11" t="str">
        <f t="shared" si="44"/>
        <v/>
      </c>
      <c r="AZ128" s="11" t="str">
        <f t="shared" si="73"/>
        <v/>
      </c>
      <c r="BA128" s="11" t="str">
        <f t="shared" si="55"/>
        <v xml:space="preserve"> </v>
      </c>
      <c r="BB128" s="11" t="str">
        <f>IFERROR(IF(AW128="","",VLOOKUP(AW128,SUSS!R:S,2,FALSE)),AY128*SUSS!$M$2)</f>
        <v/>
      </c>
      <c r="BC128" s="11" t="str">
        <f t="shared" si="53"/>
        <v/>
      </c>
    </row>
    <row r="129" spans="1:55" ht="20.100000000000001" customHeight="1" thickBot="1">
      <c r="A129" s="3" t="s">
        <v>117</v>
      </c>
      <c r="B129" s="80">
        <v>2018</v>
      </c>
      <c r="C129" s="80"/>
      <c r="D129" s="80"/>
      <c r="E129" s="81" t="s">
        <v>100</v>
      </c>
      <c r="F129" s="81" t="s">
        <v>10</v>
      </c>
      <c r="G129" s="81" t="s">
        <v>10</v>
      </c>
      <c r="H129" s="82">
        <v>43391</v>
      </c>
      <c r="I129" s="83">
        <v>890997.69</v>
      </c>
      <c r="J129" s="84">
        <v>0</v>
      </c>
      <c r="K129" s="83">
        <v>890997.69</v>
      </c>
      <c r="N129" s="3" t="s">
        <v>75</v>
      </c>
      <c r="O129" s="80">
        <v>31</v>
      </c>
      <c r="P129" s="84">
        <v>440.82</v>
      </c>
      <c r="Q129" s="81" t="s">
        <v>11</v>
      </c>
      <c r="R129" s="81" t="s">
        <v>10</v>
      </c>
      <c r="S129" s="81" t="s">
        <v>82</v>
      </c>
      <c r="T129" s="80" t="s">
        <v>91</v>
      </c>
      <c r="U129" s="80" t="s">
        <v>89</v>
      </c>
      <c r="AC129" s="11" t="str">
        <f t="shared" si="56"/>
        <v/>
      </c>
      <c r="AD129" s="11" t="str">
        <f t="shared" si="57"/>
        <v/>
      </c>
      <c r="AE129" s="11" t="str">
        <f t="shared" si="58"/>
        <v/>
      </c>
      <c r="AF129" s="11" t="str">
        <f t="shared" si="59"/>
        <v/>
      </c>
      <c r="AG129" s="11" t="str">
        <f t="shared" si="60"/>
        <v/>
      </c>
      <c r="AH129" s="11" t="str">
        <f t="shared" si="61"/>
        <v/>
      </c>
      <c r="AI129" s="11" t="str">
        <f t="shared" si="62"/>
        <v/>
      </c>
      <c r="AJ129" s="11" t="str">
        <f t="shared" si="63"/>
        <v/>
      </c>
      <c r="AK129" s="11" t="str">
        <f t="shared" si="64"/>
        <v/>
      </c>
      <c r="AN129" s="11" t="str">
        <f t="shared" si="65"/>
        <v/>
      </c>
      <c r="AO129" s="11" t="str">
        <f t="shared" si="66"/>
        <v/>
      </c>
      <c r="AP129" s="11" t="str">
        <f t="shared" si="67"/>
        <v/>
      </c>
      <c r="AT129" s="11" t="str">
        <f t="shared" si="68"/>
        <v>G392553</v>
      </c>
      <c r="AU129" s="11">
        <f t="shared" si="69"/>
        <v>31</v>
      </c>
      <c r="AV129" s="11">
        <f t="shared" si="70"/>
        <v>440.82</v>
      </c>
      <c r="AW129" s="11" t="str">
        <f t="shared" si="71"/>
        <v>2012/8</v>
      </c>
      <c r="AX129" s="11" t="str">
        <f t="shared" si="72"/>
        <v>2012/8 Contribuciones Seg. Social</v>
      </c>
      <c r="AY129" s="11">
        <f t="shared" si="44"/>
        <v>9741.44</v>
      </c>
      <c r="AZ129" s="11">
        <f t="shared" si="73"/>
        <v>4.5252036659877801E-2</v>
      </c>
      <c r="BA129" s="11" t="str">
        <f t="shared" si="55"/>
        <v>G392553 31</v>
      </c>
      <c r="BB129" s="11">
        <f>IFERROR(IF(AW129="","",VLOOKUP(AW129,SUSS!R:S,2,FALSE)),AY129*SUSS!$M$2)</f>
        <v>1168.9728</v>
      </c>
      <c r="BC129" s="11">
        <f t="shared" si="53"/>
        <v>52.898400000000002</v>
      </c>
    </row>
    <row r="130" spans="1:55" ht="20.100000000000001" customHeight="1" thickBot="1">
      <c r="A130" s="3" t="s">
        <v>117</v>
      </c>
      <c r="B130" s="80">
        <v>2018</v>
      </c>
      <c r="C130" s="80"/>
      <c r="D130" s="80"/>
      <c r="E130" s="81" t="s">
        <v>100</v>
      </c>
      <c r="F130" s="81" t="s">
        <v>10</v>
      </c>
      <c r="G130" s="81" t="s">
        <v>82</v>
      </c>
      <c r="H130" s="82">
        <v>43920</v>
      </c>
      <c r="I130" s="83">
        <v>627422.75</v>
      </c>
      <c r="J130" s="83">
        <v>538322.98</v>
      </c>
      <c r="K130" s="83">
        <v>89099.77</v>
      </c>
      <c r="N130" s="3" t="s">
        <v>75</v>
      </c>
      <c r="O130" s="80">
        <v>31</v>
      </c>
      <c r="P130" s="84">
        <v>281.83999999999997</v>
      </c>
      <c r="Q130" s="81" t="s">
        <v>86</v>
      </c>
      <c r="R130" s="81" t="s">
        <v>10</v>
      </c>
      <c r="S130" s="81" t="s">
        <v>10</v>
      </c>
      <c r="T130" s="80" t="s">
        <v>92</v>
      </c>
      <c r="U130" s="80" t="s">
        <v>89</v>
      </c>
      <c r="AC130" s="11" t="str">
        <f t="shared" si="56"/>
        <v/>
      </c>
      <c r="AD130" s="11" t="str">
        <f t="shared" si="57"/>
        <v/>
      </c>
      <c r="AE130" s="11" t="str">
        <f t="shared" si="58"/>
        <v/>
      </c>
      <c r="AF130" s="11" t="str">
        <f t="shared" si="59"/>
        <v/>
      </c>
      <c r="AG130" s="11" t="str">
        <f t="shared" si="60"/>
        <v/>
      </c>
      <c r="AH130" s="11" t="str">
        <f t="shared" si="61"/>
        <v/>
      </c>
      <c r="AI130" s="11" t="str">
        <f t="shared" si="62"/>
        <v/>
      </c>
      <c r="AJ130" s="11" t="str">
        <f t="shared" si="63"/>
        <v/>
      </c>
      <c r="AK130" s="11" t="str">
        <f t="shared" si="64"/>
        <v/>
      </c>
      <c r="AN130" s="11" t="str">
        <f t="shared" si="65"/>
        <v/>
      </c>
      <c r="AO130" s="11" t="str">
        <f t="shared" si="66"/>
        <v/>
      </c>
      <c r="AP130" s="11" t="str">
        <f t="shared" si="67"/>
        <v/>
      </c>
      <c r="AT130" s="11" t="str">
        <f t="shared" si="68"/>
        <v/>
      </c>
      <c r="AU130" s="11" t="str">
        <f t="shared" si="69"/>
        <v/>
      </c>
      <c r="AV130" s="11" t="str">
        <f t="shared" si="70"/>
        <v/>
      </c>
      <c r="AW130" s="11" t="str">
        <f t="shared" si="71"/>
        <v/>
      </c>
      <c r="AX130" s="11" t="str">
        <f t="shared" si="72"/>
        <v/>
      </c>
      <c r="AY130" s="11" t="str">
        <f t="shared" si="44"/>
        <v/>
      </c>
      <c r="AZ130" s="11" t="str">
        <f t="shared" si="73"/>
        <v/>
      </c>
      <c r="BA130" s="11" t="str">
        <f t="shared" si="55"/>
        <v xml:space="preserve"> </v>
      </c>
      <c r="BB130" s="11" t="str">
        <f>IFERROR(IF(AW130="","",VLOOKUP(AW130,SUSS!R:S,2,FALSE)),AY130*SUSS!$M$2)</f>
        <v/>
      </c>
      <c r="BC130" s="11" t="str">
        <f t="shared" si="53"/>
        <v/>
      </c>
    </row>
    <row r="131" spans="1:55" ht="20.100000000000001" customHeight="1" thickBot="1">
      <c r="N131" s="3" t="s">
        <v>75</v>
      </c>
      <c r="O131" s="80">
        <v>32</v>
      </c>
      <c r="P131" s="84">
        <v>70.38</v>
      </c>
      <c r="Q131" s="81" t="s">
        <v>81</v>
      </c>
      <c r="R131" s="81" t="s">
        <v>10</v>
      </c>
      <c r="S131" s="81" t="s">
        <v>10</v>
      </c>
      <c r="T131" s="80" t="s">
        <v>88</v>
      </c>
      <c r="U131" s="80" t="s">
        <v>89</v>
      </c>
      <c r="AC131" s="11" t="str">
        <f t="shared" si="56"/>
        <v/>
      </c>
      <c r="AD131" s="11" t="str">
        <f t="shared" si="57"/>
        <v/>
      </c>
      <c r="AE131" s="11" t="str">
        <f t="shared" si="58"/>
        <v/>
      </c>
      <c r="AF131" s="11" t="str">
        <f t="shared" si="59"/>
        <v/>
      </c>
      <c r="AG131" s="11" t="str">
        <f t="shared" si="60"/>
        <v/>
      </c>
      <c r="AH131" s="11" t="str">
        <f t="shared" si="61"/>
        <v/>
      </c>
      <c r="AI131" s="11" t="str">
        <f t="shared" si="62"/>
        <v/>
      </c>
      <c r="AJ131" s="11" t="str">
        <f t="shared" si="63"/>
        <v/>
      </c>
      <c r="AK131" s="11" t="str">
        <f t="shared" si="64"/>
        <v/>
      </c>
      <c r="AN131" s="11" t="str">
        <f t="shared" si="65"/>
        <v/>
      </c>
      <c r="AO131" s="11" t="str">
        <f t="shared" si="66"/>
        <v/>
      </c>
      <c r="AP131" s="11" t="str">
        <f t="shared" si="67"/>
        <v/>
      </c>
      <c r="AT131" s="11" t="str">
        <f t="shared" si="68"/>
        <v/>
      </c>
      <c r="AU131" s="11" t="str">
        <f t="shared" si="69"/>
        <v/>
      </c>
      <c r="AV131" s="11" t="str">
        <f t="shared" si="70"/>
        <v/>
      </c>
      <c r="AW131" s="11" t="str">
        <f t="shared" si="71"/>
        <v/>
      </c>
      <c r="AX131" s="11" t="str">
        <f t="shared" si="72"/>
        <v/>
      </c>
      <c r="AY131" s="11" t="str">
        <f t="shared" si="44"/>
        <v/>
      </c>
      <c r="AZ131" s="11" t="str">
        <f t="shared" si="73"/>
        <v/>
      </c>
      <c r="BA131" s="11" t="str">
        <f t="shared" si="55"/>
        <v xml:space="preserve"> </v>
      </c>
      <c r="BB131" s="11" t="str">
        <f>IFERROR(IF(AW131="","",VLOOKUP(AW131,SUSS!R:S,2,FALSE)),AY131*SUSS!$M$2)</f>
        <v/>
      </c>
      <c r="BC131" s="11" t="str">
        <f t="shared" si="53"/>
        <v/>
      </c>
    </row>
    <row r="132" spans="1:55" ht="20.100000000000001" customHeight="1" thickBot="1">
      <c r="N132" s="3" t="s">
        <v>75</v>
      </c>
      <c r="O132" s="80">
        <v>32</v>
      </c>
      <c r="P132" s="84">
        <v>61.69</v>
      </c>
      <c r="Q132" s="81" t="s">
        <v>83</v>
      </c>
      <c r="R132" s="81" t="s">
        <v>10</v>
      </c>
      <c r="S132" s="81" t="s">
        <v>10</v>
      </c>
      <c r="T132" s="80" t="s">
        <v>90</v>
      </c>
      <c r="U132" s="80" t="s">
        <v>89</v>
      </c>
      <c r="AC132" s="11" t="str">
        <f t="shared" si="56"/>
        <v/>
      </c>
      <c r="AD132" s="11" t="str">
        <f t="shared" si="57"/>
        <v/>
      </c>
      <c r="AE132" s="11" t="str">
        <f t="shared" si="58"/>
        <v/>
      </c>
      <c r="AF132" s="11" t="str">
        <f t="shared" si="59"/>
        <v/>
      </c>
      <c r="AG132" s="11" t="str">
        <f t="shared" si="60"/>
        <v/>
      </c>
      <c r="AH132" s="11" t="str">
        <f t="shared" si="61"/>
        <v/>
      </c>
      <c r="AI132" s="11" t="str">
        <f t="shared" si="62"/>
        <v/>
      </c>
      <c r="AJ132" s="11" t="str">
        <f t="shared" si="63"/>
        <v/>
      </c>
      <c r="AK132" s="11" t="str">
        <f t="shared" si="64"/>
        <v/>
      </c>
      <c r="AN132" s="11" t="str">
        <f t="shared" si="65"/>
        <v/>
      </c>
      <c r="AO132" s="11" t="str">
        <f t="shared" si="66"/>
        <v/>
      </c>
      <c r="AP132" s="11" t="str">
        <f t="shared" si="67"/>
        <v/>
      </c>
      <c r="AT132" s="11" t="str">
        <f t="shared" si="68"/>
        <v/>
      </c>
      <c r="AU132" s="11" t="str">
        <f t="shared" si="69"/>
        <v/>
      </c>
      <c r="AV132" s="11" t="str">
        <f t="shared" si="70"/>
        <v/>
      </c>
      <c r="AW132" s="11" t="str">
        <f t="shared" si="71"/>
        <v/>
      </c>
      <c r="AX132" s="11" t="str">
        <f t="shared" si="72"/>
        <v/>
      </c>
      <c r="AY132" s="11" t="str">
        <f t="shared" ref="AY132:AY195" si="74">VLOOKUP(AX132,AO:AP,2,FALSE)</f>
        <v/>
      </c>
      <c r="AZ132" s="11" t="str">
        <f t="shared" si="73"/>
        <v/>
      </c>
      <c r="BA132" s="11" t="str">
        <f t="shared" si="55"/>
        <v xml:space="preserve"> </v>
      </c>
      <c r="BB132" s="11" t="str">
        <f>IFERROR(IF(AW132="","",VLOOKUP(AW132,SUSS!R:S,2,FALSE)),AY132*SUSS!$M$2)</f>
        <v/>
      </c>
      <c r="BC132" s="11" t="str">
        <f t="shared" si="53"/>
        <v/>
      </c>
    </row>
    <row r="133" spans="1:55" ht="20.100000000000001" customHeight="1" thickBot="1">
      <c r="N133" s="3" t="s">
        <v>75</v>
      </c>
      <c r="O133" s="80">
        <v>32</v>
      </c>
      <c r="P133" s="84">
        <v>446.77</v>
      </c>
      <c r="Q133" s="81" t="s">
        <v>11</v>
      </c>
      <c r="R133" s="81" t="s">
        <v>10</v>
      </c>
      <c r="S133" s="81" t="s">
        <v>82</v>
      </c>
      <c r="T133" s="80" t="s">
        <v>91</v>
      </c>
      <c r="U133" s="80" t="s">
        <v>89</v>
      </c>
      <c r="AC133" s="11" t="str">
        <f t="shared" si="56"/>
        <v/>
      </c>
      <c r="AD133" s="11" t="str">
        <f t="shared" si="57"/>
        <v/>
      </c>
      <c r="AE133" s="11" t="str">
        <f t="shared" si="58"/>
        <v/>
      </c>
      <c r="AF133" s="11" t="str">
        <f t="shared" si="59"/>
        <v/>
      </c>
      <c r="AG133" s="11" t="str">
        <f t="shared" si="60"/>
        <v/>
      </c>
      <c r="AH133" s="11" t="str">
        <f t="shared" si="61"/>
        <v/>
      </c>
      <c r="AI133" s="11" t="str">
        <f t="shared" si="62"/>
        <v/>
      </c>
      <c r="AJ133" s="11" t="str">
        <f t="shared" si="63"/>
        <v/>
      </c>
      <c r="AK133" s="11" t="str">
        <f t="shared" si="64"/>
        <v/>
      </c>
      <c r="AN133" s="11" t="str">
        <f t="shared" si="65"/>
        <v/>
      </c>
      <c r="AO133" s="11" t="str">
        <f t="shared" si="66"/>
        <v/>
      </c>
      <c r="AP133" s="11" t="str">
        <f t="shared" si="67"/>
        <v/>
      </c>
      <c r="AT133" s="11" t="str">
        <f t="shared" si="68"/>
        <v>G392553</v>
      </c>
      <c r="AU133" s="11">
        <f t="shared" si="69"/>
        <v>32</v>
      </c>
      <c r="AV133" s="11">
        <f t="shared" si="70"/>
        <v>446.77</v>
      </c>
      <c r="AW133" s="11" t="str">
        <f t="shared" si="71"/>
        <v>2012/8</v>
      </c>
      <c r="AX133" s="11" t="str">
        <f t="shared" si="72"/>
        <v>2012/8 Contribuciones Seg. Social</v>
      </c>
      <c r="AY133" s="11">
        <f t="shared" si="74"/>
        <v>9741.44</v>
      </c>
      <c r="AZ133" s="11">
        <f t="shared" si="73"/>
        <v>4.5862829314762495E-2</v>
      </c>
      <c r="BA133" s="11" t="str">
        <f t="shared" si="55"/>
        <v>G392553 32</v>
      </c>
      <c r="BB133" s="11">
        <f>IFERROR(IF(AW133="","",VLOOKUP(AW133,SUSS!R:S,2,FALSE)),AY133*SUSS!$M$2)</f>
        <v>1168.9728</v>
      </c>
      <c r="BC133" s="11">
        <f t="shared" ref="BC133:BC196" si="75">IFERROR(IF(BB133&lt;&gt;"",AZ133*BB133,""),"VER")</f>
        <v>53.612399999999994</v>
      </c>
    </row>
    <row r="134" spans="1:55" ht="20.100000000000001" customHeight="1" thickBot="1">
      <c r="A134" s="3" t="str">
        <f>+Descripción!B58</f>
        <v>N006566</v>
      </c>
      <c r="B134" s="124" t="s">
        <v>80</v>
      </c>
      <c r="C134"/>
      <c r="D134"/>
      <c r="E134"/>
      <c r="F134"/>
      <c r="G134"/>
      <c r="H134"/>
      <c r="I134"/>
      <c r="J134"/>
      <c r="K134"/>
      <c r="N134" s="3" t="s">
        <v>75</v>
      </c>
      <c r="O134" s="80">
        <v>32</v>
      </c>
      <c r="P134" s="84">
        <v>285.64</v>
      </c>
      <c r="Q134" s="81" t="s">
        <v>86</v>
      </c>
      <c r="R134" s="81" t="s">
        <v>10</v>
      </c>
      <c r="S134" s="81" t="s">
        <v>10</v>
      </c>
      <c r="T134" s="80" t="s">
        <v>92</v>
      </c>
      <c r="U134" s="80" t="s">
        <v>89</v>
      </c>
      <c r="AC134" s="11" t="str">
        <f t="shared" si="56"/>
        <v/>
      </c>
      <c r="AD134" s="11" t="str">
        <f t="shared" si="57"/>
        <v/>
      </c>
      <c r="AE134" s="11" t="str">
        <f t="shared" si="58"/>
        <v/>
      </c>
      <c r="AF134" s="11" t="str">
        <f t="shared" si="59"/>
        <v/>
      </c>
      <c r="AG134" s="11" t="str">
        <f t="shared" si="60"/>
        <v/>
      </c>
      <c r="AH134" s="11" t="str">
        <f t="shared" si="61"/>
        <v/>
      </c>
      <c r="AI134" s="11" t="str">
        <f t="shared" si="62"/>
        <v/>
      </c>
      <c r="AJ134" s="11" t="str">
        <f t="shared" si="63"/>
        <v/>
      </c>
      <c r="AK134" s="11" t="str">
        <f t="shared" si="64"/>
        <v/>
      </c>
      <c r="AN134" s="11" t="str">
        <f t="shared" si="65"/>
        <v/>
      </c>
      <c r="AO134" s="11" t="str">
        <f t="shared" si="66"/>
        <v/>
      </c>
      <c r="AP134" s="11" t="str">
        <f t="shared" si="67"/>
        <v/>
      </c>
      <c r="AT134" s="11" t="str">
        <f t="shared" si="68"/>
        <v/>
      </c>
      <c r="AU134" s="11" t="str">
        <f t="shared" si="69"/>
        <v/>
      </c>
      <c r="AV134" s="11" t="str">
        <f t="shared" si="70"/>
        <v/>
      </c>
      <c r="AW134" s="11" t="str">
        <f t="shared" si="71"/>
        <v/>
      </c>
      <c r="AX134" s="11" t="str">
        <f t="shared" si="72"/>
        <v/>
      </c>
      <c r="AY134" s="11" t="str">
        <f t="shared" si="74"/>
        <v/>
      </c>
      <c r="AZ134" s="11" t="str">
        <f t="shared" si="73"/>
        <v/>
      </c>
      <c r="BA134" s="11" t="str">
        <f t="shared" si="55"/>
        <v xml:space="preserve"> </v>
      </c>
      <c r="BB134" s="11" t="str">
        <f>IFERROR(IF(AW134="","",VLOOKUP(AW134,SUSS!R:S,2,FALSE)),AY134*SUSS!$M$2)</f>
        <v/>
      </c>
      <c r="BC134" s="11" t="str">
        <f t="shared" si="75"/>
        <v/>
      </c>
    </row>
    <row r="135" spans="1:55" ht="20.100000000000001" customHeight="1" thickBot="1">
      <c r="A135" s="3" t="s">
        <v>134</v>
      </c>
      <c r="B135" s="85" t="s">
        <v>0</v>
      </c>
      <c r="C135" s="85" t="s">
        <v>1</v>
      </c>
      <c r="D135" s="85" t="s">
        <v>2</v>
      </c>
      <c r="E135" s="85" t="s">
        <v>3</v>
      </c>
      <c r="F135" s="85" t="s">
        <v>4</v>
      </c>
      <c r="G135" s="85" t="s">
        <v>5</v>
      </c>
      <c r="H135" s="85" t="s">
        <v>6</v>
      </c>
      <c r="I135" s="85" t="s">
        <v>7</v>
      </c>
      <c r="J135" s="85" t="s">
        <v>8</v>
      </c>
      <c r="K135" s="85" t="s">
        <v>9</v>
      </c>
      <c r="N135" s="3" t="s">
        <v>75</v>
      </c>
      <c r="O135" s="80">
        <v>33</v>
      </c>
      <c r="P135" s="84">
        <v>71.33</v>
      </c>
      <c r="Q135" s="81" t="s">
        <v>81</v>
      </c>
      <c r="R135" s="81" t="s">
        <v>10</v>
      </c>
      <c r="S135" s="81" t="s">
        <v>10</v>
      </c>
      <c r="T135" s="80" t="s">
        <v>88</v>
      </c>
      <c r="U135" s="80" t="s">
        <v>89</v>
      </c>
      <c r="AC135" s="11" t="str">
        <f t="shared" si="56"/>
        <v/>
      </c>
      <c r="AD135" s="11" t="str">
        <f t="shared" si="57"/>
        <v/>
      </c>
      <c r="AE135" s="11" t="str">
        <f t="shared" si="58"/>
        <v/>
      </c>
      <c r="AF135" s="11" t="str">
        <f t="shared" si="59"/>
        <v/>
      </c>
      <c r="AG135" s="11" t="str">
        <f t="shared" si="60"/>
        <v/>
      </c>
      <c r="AH135" s="11" t="str">
        <f t="shared" si="61"/>
        <v/>
      </c>
      <c r="AI135" s="11" t="str">
        <f t="shared" si="62"/>
        <v/>
      </c>
      <c r="AJ135" s="11" t="str">
        <f t="shared" si="63"/>
        <v/>
      </c>
      <c r="AK135" s="11" t="str">
        <f t="shared" si="64"/>
        <v/>
      </c>
      <c r="AN135" s="11" t="str">
        <f t="shared" si="65"/>
        <v/>
      </c>
      <c r="AO135" s="11" t="str">
        <f t="shared" si="66"/>
        <v/>
      </c>
      <c r="AP135" s="11" t="str">
        <f t="shared" si="67"/>
        <v/>
      </c>
      <c r="AT135" s="11" t="str">
        <f t="shared" si="68"/>
        <v/>
      </c>
      <c r="AU135" s="11" t="str">
        <f t="shared" si="69"/>
        <v/>
      </c>
      <c r="AV135" s="11" t="str">
        <f t="shared" si="70"/>
        <v/>
      </c>
      <c r="AW135" s="11" t="str">
        <f t="shared" si="71"/>
        <v/>
      </c>
      <c r="AX135" s="11" t="str">
        <f t="shared" si="72"/>
        <v/>
      </c>
      <c r="AY135" s="11" t="str">
        <f t="shared" si="74"/>
        <v/>
      </c>
      <c r="AZ135" s="11" t="str">
        <f t="shared" si="73"/>
        <v/>
      </c>
      <c r="BA135" s="11" t="str">
        <f t="shared" si="55"/>
        <v xml:space="preserve"> </v>
      </c>
      <c r="BB135" s="11" t="str">
        <f>IFERROR(IF(AW135="","",VLOOKUP(AW135,SUSS!R:S,2,FALSE)),AY135*SUSS!$M$2)</f>
        <v/>
      </c>
      <c r="BC135" s="11" t="str">
        <f t="shared" si="75"/>
        <v/>
      </c>
    </row>
    <row r="136" spans="1:55" ht="20.100000000000001" customHeight="1" thickBot="1">
      <c r="A136" s="3" t="s">
        <v>134</v>
      </c>
      <c r="B136" s="75">
        <v>2014</v>
      </c>
      <c r="C136" s="75">
        <v>7</v>
      </c>
      <c r="D136" s="75"/>
      <c r="E136" s="76" t="s">
        <v>83</v>
      </c>
      <c r="F136" s="76" t="s">
        <v>10</v>
      </c>
      <c r="G136" s="76" t="s">
        <v>10</v>
      </c>
      <c r="H136" s="77">
        <v>41873</v>
      </c>
      <c r="I136" s="78">
        <v>1344.35</v>
      </c>
      <c r="J136" s="79">
        <v>0</v>
      </c>
      <c r="K136" s="78">
        <v>1344.35</v>
      </c>
      <c r="N136" s="3" t="s">
        <v>75</v>
      </c>
      <c r="O136" s="80">
        <v>33</v>
      </c>
      <c r="P136" s="84">
        <v>62.52</v>
      </c>
      <c r="Q136" s="81" t="s">
        <v>83</v>
      </c>
      <c r="R136" s="81" t="s">
        <v>10</v>
      </c>
      <c r="S136" s="81" t="s">
        <v>10</v>
      </c>
      <c r="T136" s="80" t="s">
        <v>90</v>
      </c>
      <c r="U136" s="80" t="s">
        <v>89</v>
      </c>
      <c r="AC136" s="11" t="str">
        <f t="shared" si="56"/>
        <v/>
      </c>
      <c r="AD136" s="11" t="str">
        <f t="shared" si="57"/>
        <v/>
      </c>
      <c r="AE136" s="11" t="str">
        <f t="shared" si="58"/>
        <v/>
      </c>
      <c r="AF136" s="11" t="str">
        <f t="shared" si="59"/>
        <v/>
      </c>
      <c r="AG136" s="11" t="str">
        <f t="shared" si="60"/>
        <v/>
      </c>
      <c r="AH136" s="11" t="str">
        <f t="shared" si="61"/>
        <v/>
      </c>
      <c r="AI136" s="11" t="str">
        <f t="shared" si="62"/>
        <v/>
      </c>
      <c r="AJ136" s="11" t="str">
        <f t="shared" si="63"/>
        <v/>
      </c>
      <c r="AK136" s="11" t="str">
        <f t="shared" si="64"/>
        <v/>
      </c>
      <c r="AN136" s="11" t="str">
        <f t="shared" si="65"/>
        <v/>
      </c>
      <c r="AO136" s="11" t="str">
        <f t="shared" si="66"/>
        <v/>
      </c>
      <c r="AP136" s="11" t="str">
        <f t="shared" si="67"/>
        <v/>
      </c>
      <c r="AT136" s="11" t="str">
        <f t="shared" si="68"/>
        <v/>
      </c>
      <c r="AU136" s="11" t="str">
        <f t="shared" si="69"/>
        <v/>
      </c>
      <c r="AV136" s="11" t="str">
        <f t="shared" si="70"/>
        <v/>
      </c>
      <c r="AW136" s="11" t="str">
        <f t="shared" si="71"/>
        <v/>
      </c>
      <c r="AX136" s="11" t="str">
        <f t="shared" si="72"/>
        <v/>
      </c>
      <c r="AY136" s="11" t="str">
        <f t="shared" si="74"/>
        <v/>
      </c>
      <c r="AZ136" s="11" t="str">
        <f t="shared" si="73"/>
        <v/>
      </c>
      <c r="BA136" s="11" t="str">
        <f t="shared" ref="BA136:BA199" si="76">AT136&amp;" "&amp;AU136</f>
        <v xml:space="preserve"> </v>
      </c>
      <c r="BB136" s="11" t="str">
        <f>IFERROR(IF(AW136="","",VLOOKUP(AW136,SUSS!R:S,2,FALSE)),AY136*SUSS!$M$2)</f>
        <v/>
      </c>
      <c r="BC136" s="11" t="str">
        <f t="shared" si="75"/>
        <v/>
      </c>
    </row>
    <row r="137" spans="1:55" ht="20.100000000000001" customHeight="1" thickBot="1">
      <c r="A137" s="3" t="s">
        <v>134</v>
      </c>
      <c r="B137" s="80">
        <v>2014</v>
      </c>
      <c r="C137" s="80">
        <v>7</v>
      </c>
      <c r="D137" s="80"/>
      <c r="E137" s="81" t="s">
        <v>83</v>
      </c>
      <c r="F137" s="81" t="s">
        <v>10</v>
      </c>
      <c r="G137" s="81" t="s">
        <v>82</v>
      </c>
      <c r="H137" s="82">
        <v>43980</v>
      </c>
      <c r="I137" s="83">
        <v>3023.91</v>
      </c>
      <c r="J137" s="83">
        <v>2351.73</v>
      </c>
      <c r="K137" s="84">
        <v>672.18</v>
      </c>
      <c r="N137" s="3" t="s">
        <v>75</v>
      </c>
      <c r="O137" s="80">
        <v>33</v>
      </c>
      <c r="P137" s="84">
        <v>452.8</v>
      </c>
      <c r="Q137" s="81" t="s">
        <v>11</v>
      </c>
      <c r="R137" s="81" t="s">
        <v>10</v>
      </c>
      <c r="S137" s="81" t="s">
        <v>82</v>
      </c>
      <c r="T137" s="80" t="s">
        <v>91</v>
      </c>
      <c r="U137" s="80" t="s">
        <v>89</v>
      </c>
      <c r="AC137" s="11" t="str">
        <f t="shared" si="56"/>
        <v/>
      </c>
      <c r="AD137" s="11" t="str">
        <f t="shared" si="57"/>
        <v/>
      </c>
      <c r="AE137" s="11" t="str">
        <f t="shared" si="58"/>
        <v/>
      </c>
      <c r="AF137" s="11" t="str">
        <f t="shared" si="59"/>
        <v/>
      </c>
      <c r="AG137" s="11" t="str">
        <f t="shared" si="60"/>
        <v/>
      </c>
      <c r="AH137" s="11" t="str">
        <f t="shared" si="61"/>
        <v/>
      </c>
      <c r="AI137" s="11" t="str">
        <f t="shared" si="62"/>
        <v/>
      </c>
      <c r="AJ137" s="11" t="str">
        <f t="shared" si="63"/>
        <v/>
      </c>
      <c r="AK137" s="11" t="str">
        <f t="shared" si="64"/>
        <v/>
      </c>
      <c r="AN137" s="11" t="str">
        <f t="shared" si="65"/>
        <v/>
      </c>
      <c r="AO137" s="11" t="str">
        <f t="shared" si="66"/>
        <v/>
      </c>
      <c r="AP137" s="11" t="str">
        <f t="shared" si="67"/>
        <v/>
      </c>
      <c r="AT137" s="11" t="str">
        <f t="shared" si="68"/>
        <v>G392553</v>
      </c>
      <c r="AU137" s="11">
        <f t="shared" si="69"/>
        <v>33</v>
      </c>
      <c r="AV137" s="11">
        <f t="shared" si="70"/>
        <v>452.8</v>
      </c>
      <c r="AW137" s="11" t="str">
        <f t="shared" si="71"/>
        <v>2012/8</v>
      </c>
      <c r="AX137" s="11" t="str">
        <f t="shared" si="72"/>
        <v>2012/8 Contribuciones Seg. Social</v>
      </c>
      <c r="AY137" s="11">
        <f t="shared" si="74"/>
        <v>9741.44</v>
      </c>
      <c r="AZ137" s="11">
        <f t="shared" si="73"/>
        <v>4.6481834307864137E-2</v>
      </c>
      <c r="BA137" s="11" t="str">
        <f t="shared" si="76"/>
        <v>G392553 33</v>
      </c>
      <c r="BB137" s="11">
        <f>IFERROR(IF(AW137="","",VLOOKUP(AW137,SUSS!R:S,2,FALSE)),AY137*SUSS!$M$2)</f>
        <v>1168.9728</v>
      </c>
      <c r="BC137" s="11">
        <f t="shared" si="75"/>
        <v>54.336000000000006</v>
      </c>
    </row>
    <row r="138" spans="1:55" ht="20.100000000000001" customHeight="1" thickBot="1">
      <c r="A138" s="3" t="s">
        <v>134</v>
      </c>
      <c r="B138" s="80">
        <v>2014</v>
      </c>
      <c r="C138" s="80">
        <v>10</v>
      </c>
      <c r="D138" s="80"/>
      <c r="E138" s="81" t="s">
        <v>83</v>
      </c>
      <c r="F138" s="81" t="s">
        <v>10</v>
      </c>
      <c r="G138" s="81" t="s">
        <v>10</v>
      </c>
      <c r="H138" s="82">
        <v>41964</v>
      </c>
      <c r="I138" s="83">
        <v>3014.08</v>
      </c>
      <c r="J138" s="84">
        <v>0</v>
      </c>
      <c r="K138" s="83">
        <v>3014.08</v>
      </c>
      <c r="N138" s="3" t="s">
        <v>75</v>
      </c>
      <c r="O138" s="80">
        <v>33</v>
      </c>
      <c r="P138" s="84">
        <v>289.5</v>
      </c>
      <c r="Q138" s="81" t="s">
        <v>86</v>
      </c>
      <c r="R138" s="81" t="s">
        <v>10</v>
      </c>
      <c r="S138" s="81" t="s">
        <v>10</v>
      </c>
      <c r="T138" s="80" t="s">
        <v>92</v>
      </c>
      <c r="U138" s="80" t="s">
        <v>89</v>
      </c>
      <c r="AC138" s="11" t="str">
        <f t="shared" si="56"/>
        <v/>
      </c>
      <c r="AD138" s="11" t="str">
        <f t="shared" si="57"/>
        <v/>
      </c>
      <c r="AE138" s="11" t="str">
        <f t="shared" si="58"/>
        <v/>
      </c>
      <c r="AF138" s="11" t="str">
        <f t="shared" si="59"/>
        <v/>
      </c>
      <c r="AG138" s="11" t="str">
        <f t="shared" si="60"/>
        <v/>
      </c>
      <c r="AH138" s="11" t="str">
        <f t="shared" si="61"/>
        <v/>
      </c>
      <c r="AI138" s="11" t="str">
        <f t="shared" si="62"/>
        <v/>
      </c>
      <c r="AJ138" s="11" t="str">
        <f t="shared" si="63"/>
        <v/>
      </c>
      <c r="AK138" s="11" t="str">
        <f t="shared" si="64"/>
        <v/>
      </c>
      <c r="AN138" s="11" t="str">
        <f t="shared" si="65"/>
        <v/>
      </c>
      <c r="AO138" s="11" t="str">
        <f t="shared" si="66"/>
        <v/>
      </c>
      <c r="AP138" s="11" t="str">
        <f t="shared" si="67"/>
        <v/>
      </c>
      <c r="AT138" s="11" t="str">
        <f t="shared" si="68"/>
        <v/>
      </c>
      <c r="AU138" s="11" t="str">
        <f t="shared" si="69"/>
        <v/>
      </c>
      <c r="AV138" s="11" t="str">
        <f t="shared" si="70"/>
        <v/>
      </c>
      <c r="AW138" s="11" t="str">
        <f t="shared" si="71"/>
        <v/>
      </c>
      <c r="AX138" s="11" t="str">
        <f t="shared" si="72"/>
        <v/>
      </c>
      <c r="AY138" s="11" t="str">
        <f t="shared" si="74"/>
        <v/>
      </c>
      <c r="AZ138" s="11" t="str">
        <f t="shared" si="73"/>
        <v/>
      </c>
      <c r="BA138" s="11" t="str">
        <f t="shared" si="76"/>
        <v xml:space="preserve"> </v>
      </c>
      <c r="BB138" s="11" t="str">
        <f>IFERROR(IF(AW138="","",VLOOKUP(AW138,SUSS!R:S,2,FALSE)),AY138*SUSS!$M$2)</f>
        <v/>
      </c>
      <c r="BC138" s="11" t="str">
        <f t="shared" si="75"/>
        <v/>
      </c>
    </row>
    <row r="139" spans="1:55" ht="20.100000000000001" customHeight="1" thickBot="1">
      <c r="A139" s="3" t="s">
        <v>134</v>
      </c>
      <c r="B139" s="80">
        <v>2014</v>
      </c>
      <c r="C139" s="80">
        <v>10</v>
      </c>
      <c r="D139" s="80"/>
      <c r="E139" s="81" t="s">
        <v>83</v>
      </c>
      <c r="F139" s="81" t="s">
        <v>10</v>
      </c>
      <c r="G139" s="81" t="s">
        <v>82</v>
      </c>
      <c r="H139" s="82">
        <v>43980</v>
      </c>
      <c r="I139" s="83">
        <v>6511.46</v>
      </c>
      <c r="J139" s="83">
        <v>5004.42</v>
      </c>
      <c r="K139" s="83">
        <v>1507.04</v>
      </c>
      <c r="N139" s="3" t="s">
        <v>75</v>
      </c>
      <c r="O139" s="80">
        <v>34</v>
      </c>
      <c r="P139" s="84">
        <v>72.290000000000006</v>
      </c>
      <c r="Q139" s="81" t="s">
        <v>81</v>
      </c>
      <c r="R139" s="81" t="s">
        <v>10</v>
      </c>
      <c r="S139" s="81" t="s">
        <v>10</v>
      </c>
      <c r="T139" s="80" t="s">
        <v>88</v>
      </c>
      <c r="U139" s="80" t="s">
        <v>89</v>
      </c>
      <c r="AC139" s="11" t="str">
        <f t="shared" si="56"/>
        <v/>
      </c>
      <c r="AD139" s="11" t="str">
        <f t="shared" si="57"/>
        <v/>
      </c>
      <c r="AE139" s="11" t="str">
        <f t="shared" si="58"/>
        <v/>
      </c>
      <c r="AF139" s="11" t="str">
        <f t="shared" si="59"/>
        <v/>
      </c>
      <c r="AG139" s="11" t="str">
        <f t="shared" si="60"/>
        <v/>
      </c>
      <c r="AH139" s="11" t="str">
        <f t="shared" si="61"/>
        <v/>
      </c>
      <c r="AI139" s="11" t="str">
        <f t="shared" si="62"/>
        <v/>
      </c>
      <c r="AJ139" s="11" t="str">
        <f t="shared" si="63"/>
        <v/>
      </c>
      <c r="AK139" s="11" t="str">
        <f t="shared" si="64"/>
        <v/>
      </c>
      <c r="AN139" s="11" t="str">
        <f t="shared" si="65"/>
        <v/>
      </c>
      <c r="AO139" s="11" t="str">
        <f t="shared" si="66"/>
        <v/>
      </c>
      <c r="AP139" s="11" t="str">
        <f t="shared" si="67"/>
        <v/>
      </c>
      <c r="AT139" s="11" t="str">
        <f t="shared" si="68"/>
        <v/>
      </c>
      <c r="AU139" s="11" t="str">
        <f t="shared" si="69"/>
        <v/>
      </c>
      <c r="AV139" s="11" t="str">
        <f t="shared" si="70"/>
        <v/>
      </c>
      <c r="AW139" s="11" t="str">
        <f t="shared" si="71"/>
        <v/>
      </c>
      <c r="AX139" s="11" t="str">
        <f t="shared" si="72"/>
        <v/>
      </c>
      <c r="AY139" s="11" t="str">
        <f t="shared" si="74"/>
        <v/>
      </c>
      <c r="AZ139" s="11" t="str">
        <f t="shared" si="73"/>
        <v/>
      </c>
      <c r="BA139" s="11" t="str">
        <f t="shared" si="76"/>
        <v xml:space="preserve"> </v>
      </c>
      <c r="BB139" s="11" t="str">
        <f>IFERROR(IF(AW139="","",VLOOKUP(AW139,SUSS!R:S,2,FALSE)),AY139*SUSS!$M$2)</f>
        <v/>
      </c>
      <c r="BC139" s="11" t="str">
        <f t="shared" si="75"/>
        <v/>
      </c>
    </row>
    <row r="140" spans="1:55" ht="20.100000000000001" customHeight="1" thickBot="1">
      <c r="A140" s="3" t="s">
        <v>134</v>
      </c>
      <c r="B140" s="80">
        <v>2014</v>
      </c>
      <c r="C140" s="80">
        <v>11</v>
      </c>
      <c r="D140" s="80"/>
      <c r="E140" s="81" t="s">
        <v>83</v>
      </c>
      <c r="F140" s="81" t="s">
        <v>10</v>
      </c>
      <c r="G140" s="81" t="s">
        <v>10</v>
      </c>
      <c r="H140" s="82">
        <v>41995</v>
      </c>
      <c r="I140" s="83">
        <v>2137.5700000000002</v>
      </c>
      <c r="J140" s="84">
        <v>0</v>
      </c>
      <c r="K140" s="83">
        <v>2137.5700000000002</v>
      </c>
      <c r="N140" s="3" t="s">
        <v>75</v>
      </c>
      <c r="O140" s="80">
        <v>34</v>
      </c>
      <c r="P140" s="84">
        <v>63.37</v>
      </c>
      <c r="Q140" s="81" t="s">
        <v>83</v>
      </c>
      <c r="R140" s="81" t="s">
        <v>10</v>
      </c>
      <c r="S140" s="81" t="s">
        <v>10</v>
      </c>
      <c r="T140" s="80" t="s">
        <v>90</v>
      </c>
      <c r="U140" s="80" t="s">
        <v>89</v>
      </c>
      <c r="AC140" s="11" t="str">
        <f t="shared" si="56"/>
        <v/>
      </c>
      <c r="AD140" s="11" t="str">
        <f t="shared" si="57"/>
        <v/>
      </c>
      <c r="AE140" s="11" t="str">
        <f t="shared" si="58"/>
        <v/>
      </c>
      <c r="AF140" s="11" t="str">
        <f t="shared" si="59"/>
        <v/>
      </c>
      <c r="AG140" s="11" t="str">
        <f t="shared" si="60"/>
        <v/>
      </c>
      <c r="AH140" s="11" t="str">
        <f t="shared" si="61"/>
        <v/>
      </c>
      <c r="AI140" s="11" t="str">
        <f t="shared" si="62"/>
        <v/>
      </c>
      <c r="AJ140" s="11" t="str">
        <f t="shared" si="63"/>
        <v/>
      </c>
      <c r="AK140" s="11" t="str">
        <f t="shared" si="64"/>
        <v/>
      </c>
      <c r="AN140" s="11" t="str">
        <f t="shared" si="65"/>
        <v/>
      </c>
      <c r="AO140" s="11" t="str">
        <f t="shared" si="66"/>
        <v/>
      </c>
      <c r="AP140" s="11" t="str">
        <f t="shared" si="67"/>
        <v/>
      </c>
      <c r="AT140" s="11" t="str">
        <f t="shared" si="68"/>
        <v/>
      </c>
      <c r="AU140" s="11" t="str">
        <f t="shared" si="69"/>
        <v/>
      </c>
      <c r="AV140" s="11" t="str">
        <f t="shared" si="70"/>
        <v/>
      </c>
      <c r="AW140" s="11" t="str">
        <f t="shared" si="71"/>
        <v/>
      </c>
      <c r="AX140" s="11" t="str">
        <f t="shared" si="72"/>
        <v/>
      </c>
      <c r="AY140" s="11" t="str">
        <f t="shared" si="74"/>
        <v/>
      </c>
      <c r="AZ140" s="11" t="str">
        <f t="shared" si="73"/>
        <v/>
      </c>
      <c r="BA140" s="11" t="str">
        <f t="shared" si="76"/>
        <v xml:space="preserve"> </v>
      </c>
      <c r="BB140" s="11" t="str">
        <f>IFERROR(IF(AW140="","",VLOOKUP(AW140,SUSS!R:S,2,FALSE)),AY140*SUSS!$M$2)</f>
        <v/>
      </c>
      <c r="BC140" s="11" t="str">
        <f t="shared" si="75"/>
        <v/>
      </c>
    </row>
    <row r="141" spans="1:55" ht="20.100000000000001" customHeight="1" thickBot="1">
      <c r="A141" s="3" t="s">
        <v>134</v>
      </c>
      <c r="B141" s="80">
        <v>2014</v>
      </c>
      <c r="C141" s="80">
        <v>11</v>
      </c>
      <c r="D141" s="80"/>
      <c r="E141" s="81" t="s">
        <v>83</v>
      </c>
      <c r="F141" s="81" t="s">
        <v>10</v>
      </c>
      <c r="G141" s="81" t="s">
        <v>82</v>
      </c>
      <c r="H141" s="82">
        <v>43980</v>
      </c>
      <c r="I141" s="83">
        <v>4551.63</v>
      </c>
      <c r="J141" s="83">
        <v>3482.84</v>
      </c>
      <c r="K141" s="83">
        <v>1068.79</v>
      </c>
      <c r="N141" s="3" t="s">
        <v>75</v>
      </c>
      <c r="O141" s="80">
        <v>34</v>
      </c>
      <c r="P141" s="84">
        <v>352.46</v>
      </c>
      <c r="Q141" s="81" t="s">
        <v>11</v>
      </c>
      <c r="R141" s="81" t="s">
        <v>10</v>
      </c>
      <c r="S141" s="81" t="s">
        <v>82</v>
      </c>
      <c r="T141" s="80" t="s">
        <v>91</v>
      </c>
      <c r="U141" s="80" t="s">
        <v>89</v>
      </c>
      <c r="AC141" s="11" t="str">
        <f t="shared" si="56"/>
        <v/>
      </c>
      <c r="AD141" s="11" t="str">
        <f t="shared" si="57"/>
        <v/>
      </c>
      <c r="AE141" s="11" t="str">
        <f t="shared" si="58"/>
        <v/>
      </c>
      <c r="AF141" s="11" t="str">
        <f t="shared" si="59"/>
        <v/>
      </c>
      <c r="AG141" s="11" t="str">
        <f t="shared" si="60"/>
        <v/>
      </c>
      <c r="AH141" s="11" t="str">
        <f t="shared" si="61"/>
        <v/>
      </c>
      <c r="AI141" s="11" t="str">
        <f t="shared" si="62"/>
        <v/>
      </c>
      <c r="AJ141" s="11" t="str">
        <f t="shared" si="63"/>
        <v/>
      </c>
      <c r="AK141" s="11" t="str">
        <f t="shared" si="64"/>
        <v/>
      </c>
      <c r="AN141" s="11" t="str">
        <f t="shared" si="65"/>
        <v/>
      </c>
      <c r="AO141" s="11" t="str">
        <f t="shared" si="66"/>
        <v/>
      </c>
      <c r="AP141" s="11" t="str">
        <f t="shared" si="67"/>
        <v/>
      </c>
      <c r="AT141" s="11" t="str">
        <f t="shared" si="68"/>
        <v>G392553</v>
      </c>
      <c r="AU141" s="11">
        <f t="shared" si="69"/>
        <v>34</v>
      </c>
      <c r="AV141" s="11">
        <f t="shared" si="70"/>
        <v>352.46</v>
      </c>
      <c r="AW141" s="11" t="str">
        <f t="shared" si="71"/>
        <v>2012/8</v>
      </c>
      <c r="AX141" s="11" t="str">
        <f t="shared" si="72"/>
        <v>2012/8 Contribuciones Seg. Social</v>
      </c>
      <c r="AY141" s="11">
        <f t="shared" si="74"/>
        <v>9741.44</v>
      </c>
      <c r="AZ141" s="11">
        <f t="shared" si="73"/>
        <v>3.6181509099270738E-2</v>
      </c>
      <c r="BA141" s="11" t="str">
        <f t="shared" si="76"/>
        <v>G392553 34</v>
      </c>
      <c r="BB141" s="11">
        <f>IFERROR(IF(AW141="","",VLOOKUP(AW141,SUSS!R:S,2,FALSE)),AY141*SUSS!$M$2)</f>
        <v>1168.9728</v>
      </c>
      <c r="BC141" s="11">
        <f t="shared" si="75"/>
        <v>42.295199999999994</v>
      </c>
    </row>
    <row r="142" spans="1:55" ht="20.100000000000001" customHeight="1" thickBot="1">
      <c r="A142" s="3" t="s">
        <v>134</v>
      </c>
      <c r="B142" s="80">
        <v>2015</v>
      </c>
      <c r="C142" s="80">
        <v>3</v>
      </c>
      <c r="D142" s="80"/>
      <c r="E142" s="81" t="s">
        <v>83</v>
      </c>
      <c r="F142" s="81" t="s">
        <v>10</v>
      </c>
      <c r="G142" s="81" t="s">
        <v>10</v>
      </c>
      <c r="H142" s="82">
        <v>42117</v>
      </c>
      <c r="I142" s="84">
        <v>84.68</v>
      </c>
      <c r="J142" s="84">
        <v>0</v>
      </c>
      <c r="K142" s="84">
        <v>84.68</v>
      </c>
      <c r="N142" s="3" t="s">
        <v>75</v>
      </c>
      <c r="O142" s="80">
        <v>34</v>
      </c>
      <c r="P142" s="84">
        <v>106.45</v>
      </c>
      <c r="Q142" s="81" t="s">
        <v>11</v>
      </c>
      <c r="R142" s="81" t="s">
        <v>10</v>
      </c>
      <c r="S142" s="81" t="s">
        <v>10</v>
      </c>
      <c r="T142" s="80" t="s">
        <v>92</v>
      </c>
      <c r="U142" s="80" t="s">
        <v>89</v>
      </c>
      <c r="AC142" s="11" t="str">
        <f t="shared" si="56"/>
        <v/>
      </c>
      <c r="AD142" s="11" t="str">
        <f t="shared" si="57"/>
        <v/>
      </c>
      <c r="AE142" s="11" t="str">
        <f t="shared" si="58"/>
        <v/>
      </c>
      <c r="AF142" s="11" t="str">
        <f t="shared" si="59"/>
        <v/>
      </c>
      <c r="AG142" s="11" t="str">
        <f t="shared" si="60"/>
        <v/>
      </c>
      <c r="AH142" s="11" t="str">
        <f t="shared" si="61"/>
        <v/>
      </c>
      <c r="AI142" s="11" t="str">
        <f t="shared" si="62"/>
        <v/>
      </c>
      <c r="AJ142" s="11" t="str">
        <f t="shared" si="63"/>
        <v/>
      </c>
      <c r="AK142" s="11" t="str">
        <f t="shared" si="64"/>
        <v/>
      </c>
      <c r="AN142" s="11" t="str">
        <f t="shared" si="65"/>
        <v/>
      </c>
      <c r="AO142" s="11" t="str">
        <f t="shared" si="66"/>
        <v/>
      </c>
      <c r="AP142" s="11" t="str">
        <f t="shared" si="67"/>
        <v/>
      </c>
      <c r="AT142" s="11" t="str">
        <f t="shared" si="68"/>
        <v>G392553</v>
      </c>
      <c r="AU142" s="11">
        <f t="shared" si="69"/>
        <v>34</v>
      </c>
      <c r="AV142" s="11">
        <f t="shared" si="70"/>
        <v>106.45</v>
      </c>
      <c r="AW142" s="11" t="str">
        <f t="shared" si="71"/>
        <v>2012/9</v>
      </c>
      <c r="AX142" s="11" t="str">
        <f t="shared" si="72"/>
        <v>2012/9 Contribuciones Seg. Social</v>
      </c>
      <c r="AY142" s="11">
        <f t="shared" si="74"/>
        <v>17209.259999999998</v>
      </c>
      <c r="AZ142" s="11">
        <f t="shared" si="73"/>
        <v>6.1856233213978991E-3</v>
      </c>
      <c r="BA142" s="11" t="str">
        <f t="shared" si="76"/>
        <v>G392553 34</v>
      </c>
      <c r="BB142" s="11">
        <f>IFERROR(IF(AW142="","",VLOOKUP(AW142,SUSS!R:S,2,FALSE)),AY142*SUSS!$M$2)</f>
        <v>2065.1111999999998</v>
      </c>
      <c r="BC142" s="11">
        <f t="shared" si="75"/>
        <v>12.773999999999999</v>
      </c>
    </row>
    <row r="143" spans="1:55" ht="20.100000000000001" customHeight="1" thickBot="1">
      <c r="A143" s="3" t="s">
        <v>134</v>
      </c>
      <c r="B143" s="80">
        <v>2015</v>
      </c>
      <c r="C143" s="80">
        <v>3</v>
      </c>
      <c r="D143" s="80"/>
      <c r="E143" s="81" t="s">
        <v>83</v>
      </c>
      <c r="F143" s="81" t="s">
        <v>10</v>
      </c>
      <c r="G143" s="81" t="s">
        <v>82</v>
      </c>
      <c r="H143" s="82">
        <v>43980</v>
      </c>
      <c r="I143" s="84">
        <v>170.07</v>
      </c>
      <c r="J143" s="84">
        <v>127.73</v>
      </c>
      <c r="K143" s="84">
        <v>42.34</v>
      </c>
      <c r="N143" s="3" t="s">
        <v>75</v>
      </c>
      <c r="O143" s="80">
        <v>34</v>
      </c>
      <c r="P143" s="84">
        <v>293.41000000000003</v>
      </c>
      <c r="Q143" s="81" t="s">
        <v>86</v>
      </c>
      <c r="R143" s="81" t="s">
        <v>10</v>
      </c>
      <c r="S143" s="81" t="s">
        <v>10</v>
      </c>
      <c r="T143" s="80" t="s">
        <v>92</v>
      </c>
      <c r="U143" s="80" t="s">
        <v>89</v>
      </c>
      <c r="AC143" s="11" t="str">
        <f t="shared" si="56"/>
        <v/>
      </c>
      <c r="AD143" s="11" t="str">
        <f t="shared" si="57"/>
        <v/>
      </c>
      <c r="AE143" s="11" t="str">
        <f t="shared" si="58"/>
        <v/>
      </c>
      <c r="AF143" s="11" t="str">
        <f t="shared" si="59"/>
        <v/>
      </c>
      <c r="AG143" s="11" t="str">
        <f t="shared" si="60"/>
        <v/>
      </c>
      <c r="AH143" s="11" t="str">
        <f t="shared" si="61"/>
        <v/>
      </c>
      <c r="AI143" s="11" t="str">
        <f t="shared" si="62"/>
        <v/>
      </c>
      <c r="AJ143" s="11" t="str">
        <f t="shared" si="63"/>
        <v/>
      </c>
      <c r="AK143" s="11" t="str">
        <f t="shared" si="64"/>
        <v/>
      </c>
      <c r="AN143" s="11" t="str">
        <f t="shared" si="65"/>
        <v/>
      </c>
      <c r="AO143" s="11" t="str">
        <f t="shared" si="66"/>
        <v/>
      </c>
      <c r="AP143" s="11" t="str">
        <f t="shared" si="67"/>
        <v/>
      </c>
      <c r="AT143" s="11" t="str">
        <f t="shared" si="68"/>
        <v/>
      </c>
      <c r="AU143" s="11" t="str">
        <f t="shared" si="69"/>
        <v/>
      </c>
      <c r="AV143" s="11" t="str">
        <f t="shared" si="70"/>
        <v/>
      </c>
      <c r="AW143" s="11" t="str">
        <f t="shared" si="71"/>
        <v/>
      </c>
      <c r="AX143" s="11" t="str">
        <f t="shared" si="72"/>
        <v/>
      </c>
      <c r="AY143" s="11" t="str">
        <f t="shared" si="74"/>
        <v/>
      </c>
      <c r="AZ143" s="11" t="str">
        <f t="shared" si="73"/>
        <v/>
      </c>
      <c r="BA143" s="11" t="str">
        <f t="shared" si="76"/>
        <v xml:space="preserve"> </v>
      </c>
      <c r="BB143" s="11" t="str">
        <f>IFERROR(IF(AW143="","",VLOOKUP(AW143,SUSS!R:S,2,FALSE)),AY143*SUSS!$M$2)</f>
        <v/>
      </c>
      <c r="BC143" s="11" t="str">
        <f t="shared" si="75"/>
        <v/>
      </c>
    </row>
    <row r="144" spans="1:55" ht="20.100000000000001" customHeight="1" thickBot="1">
      <c r="A144" s="3" t="s">
        <v>134</v>
      </c>
      <c r="B144" s="80">
        <v>2015</v>
      </c>
      <c r="C144" s="80">
        <v>4</v>
      </c>
      <c r="D144" s="80"/>
      <c r="E144" s="81" t="s">
        <v>83</v>
      </c>
      <c r="F144" s="81" t="s">
        <v>10</v>
      </c>
      <c r="G144" s="81" t="s">
        <v>10</v>
      </c>
      <c r="H144" s="82">
        <v>42145</v>
      </c>
      <c r="I144" s="84">
        <v>434.54</v>
      </c>
      <c r="J144" s="84">
        <v>0</v>
      </c>
      <c r="K144" s="84">
        <v>434.54</v>
      </c>
      <c r="N144" s="3" t="s">
        <v>75</v>
      </c>
      <c r="O144" s="80">
        <v>35</v>
      </c>
      <c r="P144" s="84">
        <v>73.27</v>
      </c>
      <c r="Q144" s="81" t="s">
        <v>81</v>
      </c>
      <c r="R144" s="81" t="s">
        <v>10</v>
      </c>
      <c r="S144" s="81" t="s">
        <v>10</v>
      </c>
      <c r="T144" s="80" t="s">
        <v>88</v>
      </c>
      <c r="U144" s="80" t="s">
        <v>89</v>
      </c>
      <c r="AC144" s="11" t="str">
        <f t="shared" si="56"/>
        <v/>
      </c>
      <c r="AD144" s="11" t="str">
        <f t="shared" si="57"/>
        <v/>
      </c>
      <c r="AE144" s="11" t="str">
        <f t="shared" si="58"/>
        <v/>
      </c>
      <c r="AF144" s="11" t="str">
        <f t="shared" si="59"/>
        <v/>
      </c>
      <c r="AG144" s="11" t="str">
        <f t="shared" si="60"/>
        <v/>
      </c>
      <c r="AH144" s="11" t="str">
        <f t="shared" si="61"/>
        <v/>
      </c>
      <c r="AI144" s="11" t="str">
        <f t="shared" si="62"/>
        <v/>
      </c>
      <c r="AJ144" s="11" t="str">
        <f t="shared" si="63"/>
        <v/>
      </c>
      <c r="AK144" s="11" t="str">
        <f t="shared" si="64"/>
        <v/>
      </c>
      <c r="AN144" s="11" t="str">
        <f t="shared" si="65"/>
        <v/>
      </c>
      <c r="AO144" s="11" t="str">
        <f t="shared" si="66"/>
        <v/>
      </c>
      <c r="AP144" s="11" t="str">
        <f t="shared" si="67"/>
        <v/>
      </c>
      <c r="AT144" s="11" t="str">
        <f t="shared" si="68"/>
        <v/>
      </c>
      <c r="AU144" s="11" t="str">
        <f t="shared" si="69"/>
        <v/>
      </c>
      <c r="AV144" s="11" t="str">
        <f t="shared" si="70"/>
        <v/>
      </c>
      <c r="AW144" s="11" t="str">
        <f t="shared" si="71"/>
        <v/>
      </c>
      <c r="AX144" s="11" t="str">
        <f t="shared" si="72"/>
        <v/>
      </c>
      <c r="AY144" s="11" t="str">
        <f t="shared" si="74"/>
        <v/>
      </c>
      <c r="AZ144" s="11" t="str">
        <f t="shared" si="73"/>
        <v/>
      </c>
      <c r="BA144" s="11" t="str">
        <f t="shared" si="76"/>
        <v xml:space="preserve"> </v>
      </c>
      <c r="BB144" s="11" t="str">
        <f>IFERROR(IF(AW144="","",VLOOKUP(AW144,SUSS!R:S,2,FALSE)),AY144*SUSS!$M$2)</f>
        <v/>
      </c>
      <c r="BC144" s="11" t="str">
        <f t="shared" si="75"/>
        <v/>
      </c>
    </row>
    <row r="145" spans="1:55" ht="20.100000000000001" customHeight="1" thickBot="1">
      <c r="A145" s="3" t="s">
        <v>134</v>
      </c>
      <c r="B145" s="80">
        <v>2015</v>
      </c>
      <c r="C145" s="80">
        <v>4</v>
      </c>
      <c r="D145" s="80"/>
      <c r="E145" s="81" t="s">
        <v>83</v>
      </c>
      <c r="F145" s="81" t="s">
        <v>10</v>
      </c>
      <c r="G145" s="81" t="s">
        <v>82</v>
      </c>
      <c r="H145" s="82">
        <v>43980</v>
      </c>
      <c r="I145" s="84">
        <v>860.54</v>
      </c>
      <c r="J145" s="84">
        <v>643.27</v>
      </c>
      <c r="K145" s="84">
        <v>217.27</v>
      </c>
      <c r="N145" s="3" t="s">
        <v>75</v>
      </c>
      <c r="O145" s="80">
        <v>35</v>
      </c>
      <c r="P145" s="84">
        <v>64.22</v>
      </c>
      <c r="Q145" s="81" t="s">
        <v>83</v>
      </c>
      <c r="R145" s="81" t="s">
        <v>10</v>
      </c>
      <c r="S145" s="81" t="s">
        <v>10</v>
      </c>
      <c r="T145" s="80" t="s">
        <v>90</v>
      </c>
      <c r="U145" s="80" t="s">
        <v>89</v>
      </c>
      <c r="AC145" s="11" t="str">
        <f t="shared" si="56"/>
        <v/>
      </c>
      <c r="AD145" s="11" t="str">
        <f t="shared" si="57"/>
        <v/>
      </c>
      <c r="AE145" s="11" t="str">
        <f t="shared" si="58"/>
        <v/>
      </c>
      <c r="AF145" s="11" t="str">
        <f t="shared" si="59"/>
        <v/>
      </c>
      <c r="AG145" s="11" t="str">
        <f t="shared" si="60"/>
        <v/>
      </c>
      <c r="AH145" s="11" t="str">
        <f t="shared" si="61"/>
        <v/>
      </c>
      <c r="AI145" s="11" t="str">
        <f t="shared" si="62"/>
        <v/>
      </c>
      <c r="AJ145" s="11" t="str">
        <f t="shared" si="63"/>
        <v/>
      </c>
      <c r="AK145" s="11" t="str">
        <f t="shared" si="64"/>
        <v/>
      </c>
      <c r="AN145" s="11" t="str">
        <f t="shared" si="65"/>
        <v/>
      </c>
      <c r="AO145" s="11" t="str">
        <f t="shared" si="66"/>
        <v/>
      </c>
      <c r="AP145" s="11" t="str">
        <f t="shared" si="67"/>
        <v/>
      </c>
      <c r="AT145" s="11" t="str">
        <f t="shared" si="68"/>
        <v/>
      </c>
      <c r="AU145" s="11" t="str">
        <f t="shared" si="69"/>
        <v/>
      </c>
      <c r="AV145" s="11" t="str">
        <f t="shared" si="70"/>
        <v/>
      </c>
      <c r="AW145" s="11" t="str">
        <f t="shared" si="71"/>
        <v/>
      </c>
      <c r="AX145" s="11" t="str">
        <f t="shared" si="72"/>
        <v/>
      </c>
      <c r="AY145" s="11" t="str">
        <f t="shared" si="74"/>
        <v/>
      </c>
      <c r="AZ145" s="11" t="str">
        <f t="shared" si="73"/>
        <v/>
      </c>
      <c r="BA145" s="11" t="str">
        <f t="shared" si="76"/>
        <v xml:space="preserve"> </v>
      </c>
      <c r="BB145" s="11" t="str">
        <f>IFERROR(IF(AW145="","",VLOOKUP(AW145,SUSS!R:S,2,FALSE)),AY145*SUSS!$M$2)</f>
        <v/>
      </c>
      <c r="BC145" s="11" t="str">
        <f t="shared" si="75"/>
        <v/>
      </c>
    </row>
    <row r="146" spans="1:55" ht="20.100000000000001" customHeight="1" thickBot="1">
      <c r="A146" s="3" t="s">
        <v>134</v>
      </c>
      <c r="B146" s="80">
        <v>2015</v>
      </c>
      <c r="C146" s="80">
        <v>5</v>
      </c>
      <c r="D146" s="80"/>
      <c r="E146" s="81" t="s">
        <v>83</v>
      </c>
      <c r="F146" s="81" t="s">
        <v>10</v>
      </c>
      <c r="G146" s="81" t="s">
        <v>10</v>
      </c>
      <c r="H146" s="82">
        <v>42178</v>
      </c>
      <c r="I146" s="83">
        <v>2836.94</v>
      </c>
      <c r="J146" s="84">
        <v>0</v>
      </c>
      <c r="K146" s="83">
        <v>2836.94</v>
      </c>
      <c r="N146" s="3" t="s">
        <v>75</v>
      </c>
      <c r="O146" s="80">
        <v>35</v>
      </c>
      <c r="P146" s="84">
        <v>465.11</v>
      </c>
      <c r="Q146" s="81" t="s">
        <v>11</v>
      </c>
      <c r="R146" s="81" t="s">
        <v>10</v>
      </c>
      <c r="S146" s="81" t="s">
        <v>10</v>
      </c>
      <c r="T146" s="80" t="s">
        <v>92</v>
      </c>
      <c r="U146" s="80" t="s">
        <v>89</v>
      </c>
      <c r="AC146" s="11" t="str">
        <f t="shared" si="56"/>
        <v/>
      </c>
      <c r="AD146" s="11" t="str">
        <f t="shared" si="57"/>
        <v/>
      </c>
      <c r="AE146" s="11" t="str">
        <f t="shared" si="58"/>
        <v/>
      </c>
      <c r="AF146" s="11" t="str">
        <f t="shared" si="59"/>
        <v/>
      </c>
      <c r="AG146" s="11" t="str">
        <f t="shared" si="60"/>
        <v/>
      </c>
      <c r="AH146" s="11" t="str">
        <f t="shared" si="61"/>
        <v/>
      </c>
      <c r="AI146" s="11" t="str">
        <f t="shared" si="62"/>
        <v/>
      </c>
      <c r="AJ146" s="11" t="str">
        <f t="shared" si="63"/>
        <v/>
      </c>
      <c r="AK146" s="11" t="str">
        <f t="shared" si="64"/>
        <v/>
      </c>
      <c r="AN146" s="11" t="str">
        <f t="shared" si="65"/>
        <v/>
      </c>
      <c r="AO146" s="11" t="str">
        <f t="shared" si="66"/>
        <v/>
      </c>
      <c r="AP146" s="11" t="str">
        <f t="shared" si="67"/>
        <v/>
      </c>
      <c r="AT146" s="11" t="str">
        <f t="shared" si="68"/>
        <v>G392553</v>
      </c>
      <c r="AU146" s="11">
        <f t="shared" si="69"/>
        <v>35</v>
      </c>
      <c r="AV146" s="11">
        <f t="shared" si="70"/>
        <v>465.11</v>
      </c>
      <c r="AW146" s="11" t="str">
        <f t="shared" si="71"/>
        <v>2012/9</v>
      </c>
      <c r="AX146" s="11" t="str">
        <f t="shared" si="72"/>
        <v>2012/9 Contribuciones Seg. Social</v>
      </c>
      <c r="AY146" s="11">
        <f t="shared" si="74"/>
        <v>17209.259999999998</v>
      </c>
      <c r="AZ146" s="11">
        <f t="shared" si="73"/>
        <v>2.7026728633305561E-2</v>
      </c>
      <c r="BA146" s="11" t="str">
        <f t="shared" si="76"/>
        <v>G392553 35</v>
      </c>
      <c r="BB146" s="11">
        <f>IFERROR(IF(AW146="","",VLOOKUP(AW146,SUSS!R:S,2,FALSE)),AY146*SUSS!$M$2)</f>
        <v>2065.1111999999998</v>
      </c>
      <c r="BC146" s="11">
        <f t="shared" si="75"/>
        <v>55.813200000000002</v>
      </c>
    </row>
    <row r="147" spans="1:55" ht="20.100000000000001" customHeight="1" thickBot="1">
      <c r="A147" s="3" t="s">
        <v>134</v>
      </c>
      <c r="B147" s="80">
        <v>2015</v>
      </c>
      <c r="C147" s="80">
        <v>5</v>
      </c>
      <c r="D147" s="80"/>
      <c r="E147" s="81" t="s">
        <v>83</v>
      </c>
      <c r="F147" s="81" t="s">
        <v>10</v>
      </c>
      <c r="G147" s="81" t="s">
        <v>82</v>
      </c>
      <c r="H147" s="82">
        <v>43980</v>
      </c>
      <c r="I147" s="83">
        <v>5527.34</v>
      </c>
      <c r="J147" s="83">
        <v>4108.87</v>
      </c>
      <c r="K147" s="83">
        <v>1418.47</v>
      </c>
      <c r="N147" s="3" t="s">
        <v>75</v>
      </c>
      <c r="O147" s="80">
        <v>35</v>
      </c>
      <c r="P147" s="84">
        <v>297.37</v>
      </c>
      <c r="Q147" s="81" t="s">
        <v>86</v>
      </c>
      <c r="R147" s="81" t="s">
        <v>10</v>
      </c>
      <c r="S147" s="81" t="s">
        <v>10</v>
      </c>
      <c r="T147" s="80" t="s">
        <v>92</v>
      </c>
      <c r="U147" s="80" t="s">
        <v>89</v>
      </c>
      <c r="AC147" s="11" t="str">
        <f t="shared" si="56"/>
        <v/>
      </c>
      <c r="AD147" s="11" t="str">
        <f t="shared" si="57"/>
        <v/>
      </c>
      <c r="AE147" s="11" t="str">
        <f t="shared" si="58"/>
        <v/>
      </c>
      <c r="AF147" s="11" t="str">
        <f t="shared" si="59"/>
        <v/>
      </c>
      <c r="AG147" s="11" t="str">
        <f t="shared" si="60"/>
        <v/>
      </c>
      <c r="AH147" s="11" t="str">
        <f t="shared" si="61"/>
        <v/>
      </c>
      <c r="AI147" s="11" t="str">
        <f t="shared" si="62"/>
        <v/>
      </c>
      <c r="AJ147" s="11" t="str">
        <f t="shared" si="63"/>
        <v/>
      </c>
      <c r="AK147" s="11" t="str">
        <f t="shared" si="64"/>
        <v/>
      </c>
      <c r="AN147" s="11" t="str">
        <f t="shared" si="65"/>
        <v/>
      </c>
      <c r="AO147" s="11" t="str">
        <f t="shared" si="66"/>
        <v/>
      </c>
      <c r="AP147" s="11" t="str">
        <f t="shared" si="67"/>
        <v/>
      </c>
      <c r="AT147" s="11" t="str">
        <f t="shared" si="68"/>
        <v/>
      </c>
      <c r="AU147" s="11" t="str">
        <f t="shared" si="69"/>
        <v/>
      </c>
      <c r="AV147" s="11" t="str">
        <f t="shared" si="70"/>
        <v/>
      </c>
      <c r="AW147" s="11" t="str">
        <f t="shared" si="71"/>
        <v/>
      </c>
      <c r="AX147" s="11" t="str">
        <f t="shared" si="72"/>
        <v/>
      </c>
      <c r="AY147" s="11" t="str">
        <f t="shared" si="74"/>
        <v/>
      </c>
      <c r="AZ147" s="11" t="str">
        <f t="shared" si="73"/>
        <v/>
      </c>
      <c r="BA147" s="11" t="str">
        <f t="shared" si="76"/>
        <v xml:space="preserve"> </v>
      </c>
      <c r="BB147" s="11" t="str">
        <f>IFERROR(IF(AW147="","",VLOOKUP(AW147,SUSS!R:S,2,FALSE)),AY147*SUSS!$M$2)</f>
        <v/>
      </c>
      <c r="BC147" s="11" t="str">
        <f t="shared" si="75"/>
        <v/>
      </c>
    </row>
    <row r="148" spans="1:55" ht="20.100000000000001" customHeight="1" thickBot="1">
      <c r="A148" s="3" t="s">
        <v>134</v>
      </c>
      <c r="B148" s="80">
        <v>2015</v>
      </c>
      <c r="C148" s="80">
        <v>6</v>
      </c>
      <c r="D148" s="80"/>
      <c r="E148" s="81" t="s">
        <v>83</v>
      </c>
      <c r="F148" s="81" t="s">
        <v>10</v>
      </c>
      <c r="G148" s="81" t="s">
        <v>10</v>
      </c>
      <c r="H148" s="82">
        <v>42209</v>
      </c>
      <c r="I148" s="84">
        <v>214.25</v>
      </c>
      <c r="J148" s="84">
        <v>0</v>
      </c>
      <c r="K148" s="84">
        <v>214.25</v>
      </c>
      <c r="N148" s="3" t="s">
        <v>75</v>
      </c>
      <c r="O148" s="80">
        <v>36</v>
      </c>
      <c r="P148" s="84">
        <v>74.260000000000005</v>
      </c>
      <c r="Q148" s="81" t="s">
        <v>81</v>
      </c>
      <c r="R148" s="81" t="s">
        <v>10</v>
      </c>
      <c r="S148" s="81" t="s">
        <v>10</v>
      </c>
      <c r="T148" s="80" t="s">
        <v>88</v>
      </c>
      <c r="U148" s="80" t="s">
        <v>89</v>
      </c>
      <c r="AC148" s="11" t="str">
        <f t="shared" si="56"/>
        <v/>
      </c>
      <c r="AD148" s="11" t="str">
        <f t="shared" si="57"/>
        <v/>
      </c>
      <c r="AE148" s="11" t="str">
        <f t="shared" si="58"/>
        <v/>
      </c>
      <c r="AF148" s="11" t="str">
        <f t="shared" si="59"/>
        <v/>
      </c>
      <c r="AG148" s="11" t="str">
        <f t="shared" si="60"/>
        <v/>
      </c>
      <c r="AH148" s="11" t="str">
        <f t="shared" si="61"/>
        <v/>
      </c>
      <c r="AI148" s="11" t="str">
        <f t="shared" si="62"/>
        <v/>
      </c>
      <c r="AJ148" s="11" t="str">
        <f t="shared" si="63"/>
        <v/>
      </c>
      <c r="AK148" s="11" t="str">
        <f t="shared" si="64"/>
        <v/>
      </c>
      <c r="AN148" s="11" t="str">
        <f t="shared" si="65"/>
        <v/>
      </c>
      <c r="AO148" s="11" t="str">
        <f t="shared" si="66"/>
        <v/>
      </c>
      <c r="AP148" s="11" t="str">
        <f t="shared" si="67"/>
        <v/>
      </c>
      <c r="AT148" s="11" t="str">
        <f t="shared" si="68"/>
        <v/>
      </c>
      <c r="AU148" s="11" t="str">
        <f t="shared" si="69"/>
        <v/>
      </c>
      <c r="AV148" s="11" t="str">
        <f t="shared" si="70"/>
        <v/>
      </c>
      <c r="AW148" s="11" t="str">
        <f t="shared" si="71"/>
        <v/>
      </c>
      <c r="AX148" s="11" t="str">
        <f t="shared" si="72"/>
        <v/>
      </c>
      <c r="AY148" s="11" t="str">
        <f t="shared" si="74"/>
        <v/>
      </c>
      <c r="AZ148" s="11" t="str">
        <f t="shared" si="73"/>
        <v/>
      </c>
      <c r="BA148" s="11" t="str">
        <f t="shared" si="76"/>
        <v xml:space="preserve"> </v>
      </c>
      <c r="BB148" s="11" t="str">
        <f>IFERROR(IF(AW148="","",VLOOKUP(AW148,SUSS!R:S,2,FALSE)),AY148*SUSS!$M$2)</f>
        <v/>
      </c>
      <c r="BC148" s="11" t="str">
        <f t="shared" si="75"/>
        <v/>
      </c>
    </row>
    <row r="149" spans="1:55" ht="20.100000000000001" customHeight="1" thickBot="1">
      <c r="A149" s="3" t="s">
        <v>134</v>
      </c>
      <c r="B149" s="80">
        <v>2015</v>
      </c>
      <c r="C149" s="80">
        <v>6</v>
      </c>
      <c r="D149" s="80"/>
      <c r="E149" s="81" t="s">
        <v>83</v>
      </c>
      <c r="F149" s="81" t="s">
        <v>10</v>
      </c>
      <c r="G149" s="81" t="s">
        <v>82</v>
      </c>
      <c r="H149" s="82">
        <v>43980</v>
      </c>
      <c r="I149" s="84">
        <v>410.79</v>
      </c>
      <c r="J149" s="84">
        <v>303.66000000000003</v>
      </c>
      <c r="K149" s="84">
        <v>107.13</v>
      </c>
      <c r="N149" s="3" t="s">
        <v>75</v>
      </c>
      <c r="O149" s="80">
        <v>36</v>
      </c>
      <c r="P149" s="84">
        <v>65.09</v>
      </c>
      <c r="Q149" s="81" t="s">
        <v>83</v>
      </c>
      <c r="R149" s="81" t="s">
        <v>10</v>
      </c>
      <c r="S149" s="81" t="s">
        <v>10</v>
      </c>
      <c r="T149" s="80" t="s">
        <v>90</v>
      </c>
      <c r="U149" s="80" t="s">
        <v>89</v>
      </c>
      <c r="AC149" s="11" t="str">
        <f t="shared" si="56"/>
        <v/>
      </c>
      <c r="AD149" s="11" t="str">
        <f t="shared" si="57"/>
        <v/>
      </c>
      <c r="AE149" s="11" t="str">
        <f t="shared" si="58"/>
        <v/>
      </c>
      <c r="AF149" s="11" t="str">
        <f t="shared" si="59"/>
        <v/>
      </c>
      <c r="AG149" s="11" t="str">
        <f t="shared" si="60"/>
        <v/>
      </c>
      <c r="AH149" s="11" t="str">
        <f t="shared" si="61"/>
        <v/>
      </c>
      <c r="AI149" s="11" t="str">
        <f t="shared" si="62"/>
        <v/>
      </c>
      <c r="AJ149" s="11" t="str">
        <f t="shared" si="63"/>
        <v/>
      </c>
      <c r="AK149" s="11" t="str">
        <f t="shared" si="64"/>
        <v/>
      </c>
      <c r="AN149" s="11" t="str">
        <f t="shared" si="65"/>
        <v/>
      </c>
      <c r="AO149" s="11" t="str">
        <f t="shared" si="66"/>
        <v/>
      </c>
      <c r="AP149" s="11" t="str">
        <f t="shared" si="67"/>
        <v/>
      </c>
      <c r="AT149" s="11" t="str">
        <f t="shared" si="68"/>
        <v/>
      </c>
      <c r="AU149" s="11" t="str">
        <f t="shared" si="69"/>
        <v/>
      </c>
      <c r="AV149" s="11" t="str">
        <f t="shared" si="70"/>
        <v/>
      </c>
      <c r="AW149" s="11" t="str">
        <f t="shared" si="71"/>
        <v/>
      </c>
      <c r="AX149" s="11" t="str">
        <f t="shared" si="72"/>
        <v/>
      </c>
      <c r="AY149" s="11" t="str">
        <f t="shared" si="74"/>
        <v/>
      </c>
      <c r="AZ149" s="11" t="str">
        <f t="shared" si="73"/>
        <v/>
      </c>
      <c r="BA149" s="11" t="str">
        <f t="shared" si="76"/>
        <v xml:space="preserve"> </v>
      </c>
      <c r="BB149" s="11" t="str">
        <f>IFERROR(IF(AW149="","",VLOOKUP(AW149,SUSS!R:S,2,FALSE)),AY149*SUSS!$M$2)</f>
        <v/>
      </c>
      <c r="BC149" s="11" t="str">
        <f t="shared" si="75"/>
        <v/>
      </c>
    </row>
    <row r="150" spans="1:55" ht="20.100000000000001" customHeight="1" thickBot="1">
      <c r="A150" s="3" t="s">
        <v>134</v>
      </c>
      <c r="B150" s="80">
        <v>2015</v>
      </c>
      <c r="C150" s="80">
        <v>7</v>
      </c>
      <c r="D150" s="80"/>
      <c r="E150" s="81" t="s">
        <v>83</v>
      </c>
      <c r="F150" s="81" t="s">
        <v>10</v>
      </c>
      <c r="G150" s="81" t="s">
        <v>10</v>
      </c>
      <c r="H150" s="82">
        <v>42237</v>
      </c>
      <c r="I150" s="84">
        <v>137.34</v>
      </c>
      <c r="J150" s="84">
        <v>0</v>
      </c>
      <c r="K150" s="84">
        <v>137.34</v>
      </c>
      <c r="N150" s="3" t="s">
        <v>75</v>
      </c>
      <c r="O150" s="80">
        <v>36</v>
      </c>
      <c r="P150" s="84">
        <v>471.39</v>
      </c>
      <c r="Q150" s="81" t="s">
        <v>11</v>
      </c>
      <c r="R150" s="81" t="s">
        <v>10</v>
      </c>
      <c r="S150" s="81" t="s">
        <v>10</v>
      </c>
      <c r="T150" s="80" t="s">
        <v>92</v>
      </c>
      <c r="U150" s="80" t="s">
        <v>89</v>
      </c>
      <c r="AC150" s="11" t="str">
        <f t="shared" si="56"/>
        <v/>
      </c>
      <c r="AD150" s="11" t="str">
        <f t="shared" si="57"/>
        <v/>
      </c>
      <c r="AE150" s="11" t="str">
        <f t="shared" si="58"/>
        <v/>
      </c>
      <c r="AF150" s="11" t="str">
        <f t="shared" si="59"/>
        <v/>
      </c>
      <c r="AG150" s="11" t="str">
        <f t="shared" si="60"/>
        <v/>
      </c>
      <c r="AH150" s="11" t="str">
        <f t="shared" si="61"/>
        <v/>
      </c>
      <c r="AI150" s="11" t="str">
        <f t="shared" si="62"/>
        <v/>
      </c>
      <c r="AJ150" s="11" t="str">
        <f t="shared" si="63"/>
        <v/>
      </c>
      <c r="AK150" s="11" t="str">
        <f t="shared" si="64"/>
        <v/>
      </c>
      <c r="AN150" s="11" t="str">
        <f t="shared" si="65"/>
        <v/>
      </c>
      <c r="AO150" s="11" t="str">
        <f t="shared" si="66"/>
        <v/>
      </c>
      <c r="AP150" s="11" t="str">
        <f t="shared" si="67"/>
        <v/>
      </c>
      <c r="AT150" s="11" t="str">
        <f t="shared" si="68"/>
        <v>G392553</v>
      </c>
      <c r="AU150" s="11">
        <f t="shared" si="69"/>
        <v>36</v>
      </c>
      <c r="AV150" s="11">
        <f t="shared" si="70"/>
        <v>471.39</v>
      </c>
      <c r="AW150" s="11" t="str">
        <f t="shared" si="71"/>
        <v>2012/9</v>
      </c>
      <c r="AX150" s="11" t="str">
        <f t="shared" si="72"/>
        <v>2012/9 Contribuciones Seg. Social</v>
      </c>
      <c r="AY150" s="11">
        <f t="shared" si="74"/>
        <v>17209.259999999998</v>
      </c>
      <c r="AZ150" s="11">
        <f t="shared" si="73"/>
        <v>2.7391648449729973E-2</v>
      </c>
      <c r="BA150" s="11" t="str">
        <f t="shared" si="76"/>
        <v>G392553 36</v>
      </c>
      <c r="BB150" s="11">
        <f>IFERROR(IF(AW150="","",VLOOKUP(AW150,SUSS!R:S,2,FALSE)),AY150*SUSS!$M$2)</f>
        <v>2065.1111999999998</v>
      </c>
      <c r="BC150" s="11">
        <f t="shared" si="75"/>
        <v>56.566800000000001</v>
      </c>
    </row>
    <row r="151" spans="1:55" ht="20.100000000000001" customHeight="1" thickBot="1">
      <c r="A151" s="3" t="s">
        <v>134</v>
      </c>
      <c r="B151" s="80">
        <v>2015</v>
      </c>
      <c r="C151" s="80">
        <v>7</v>
      </c>
      <c r="D151" s="80"/>
      <c r="E151" s="81" t="s">
        <v>83</v>
      </c>
      <c r="F151" s="81" t="s">
        <v>10</v>
      </c>
      <c r="G151" s="81" t="s">
        <v>82</v>
      </c>
      <c r="H151" s="82">
        <v>43980</v>
      </c>
      <c r="I151" s="84">
        <v>259.62</v>
      </c>
      <c r="J151" s="84">
        <v>190.95</v>
      </c>
      <c r="K151" s="84">
        <v>68.67</v>
      </c>
      <c r="N151" s="3" t="s">
        <v>75</v>
      </c>
      <c r="O151" s="80">
        <v>36</v>
      </c>
      <c r="P151" s="84">
        <v>301.38</v>
      </c>
      <c r="Q151" s="81" t="s">
        <v>86</v>
      </c>
      <c r="R151" s="81" t="s">
        <v>10</v>
      </c>
      <c r="S151" s="81" t="s">
        <v>10</v>
      </c>
      <c r="T151" s="80" t="s">
        <v>92</v>
      </c>
      <c r="U151" s="80" t="s">
        <v>89</v>
      </c>
      <c r="AC151" s="11" t="str">
        <f t="shared" si="56"/>
        <v/>
      </c>
      <c r="AD151" s="11" t="str">
        <f t="shared" si="57"/>
        <v/>
      </c>
      <c r="AE151" s="11" t="str">
        <f t="shared" si="58"/>
        <v/>
      </c>
      <c r="AF151" s="11" t="str">
        <f t="shared" si="59"/>
        <v/>
      </c>
      <c r="AG151" s="11" t="str">
        <f t="shared" si="60"/>
        <v/>
      </c>
      <c r="AH151" s="11" t="str">
        <f t="shared" si="61"/>
        <v/>
      </c>
      <c r="AI151" s="11" t="str">
        <f t="shared" si="62"/>
        <v/>
      </c>
      <c r="AJ151" s="11" t="str">
        <f t="shared" si="63"/>
        <v/>
      </c>
      <c r="AK151" s="11" t="str">
        <f t="shared" si="64"/>
        <v/>
      </c>
      <c r="AN151" s="11" t="str">
        <f t="shared" si="65"/>
        <v/>
      </c>
      <c r="AO151" s="11" t="str">
        <f t="shared" si="66"/>
        <v/>
      </c>
      <c r="AP151" s="11" t="str">
        <f t="shared" si="67"/>
        <v/>
      </c>
      <c r="AT151" s="11" t="str">
        <f t="shared" si="68"/>
        <v/>
      </c>
      <c r="AU151" s="11" t="str">
        <f t="shared" si="69"/>
        <v/>
      </c>
      <c r="AV151" s="11" t="str">
        <f t="shared" si="70"/>
        <v/>
      </c>
      <c r="AW151" s="11" t="str">
        <f t="shared" si="71"/>
        <v/>
      </c>
      <c r="AX151" s="11" t="str">
        <f t="shared" si="72"/>
        <v/>
      </c>
      <c r="AY151" s="11" t="str">
        <f t="shared" si="74"/>
        <v/>
      </c>
      <c r="AZ151" s="11" t="str">
        <f t="shared" si="73"/>
        <v/>
      </c>
      <c r="BA151" s="11" t="str">
        <f t="shared" si="76"/>
        <v xml:space="preserve"> </v>
      </c>
      <c r="BB151" s="11" t="str">
        <f>IFERROR(IF(AW151="","",VLOOKUP(AW151,SUSS!R:S,2,FALSE)),AY151*SUSS!$M$2)</f>
        <v/>
      </c>
      <c r="BC151" s="11" t="str">
        <f t="shared" si="75"/>
        <v/>
      </c>
    </row>
    <row r="152" spans="1:55" ht="20.100000000000001" customHeight="1" thickBot="1">
      <c r="A152" s="3" t="s">
        <v>134</v>
      </c>
      <c r="B152" s="80">
        <v>2015</v>
      </c>
      <c r="C152" s="80">
        <v>9</v>
      </c>
      <c r="D152" s="80"/>
      <c r="E152" s="81" t="s">
        <v>83</v>
      </c>
      <c r="F152" s="81" t="s">
        <v>10</v>
      </c>
      <c r="G152" s="81" t="s">
        <v>10</v>
      </c>
      <c r="H152" s="82">
        <v>42299</v>
      </c>
      <c r="I152" s="83">
        <v>106241.39</v>
      </c>
      <c r="J152" s="84">
        <v>0</v>
      </c>
      <c r="K152" s="83">
        <v>106241.39</v>
      </c>
      <c r="N152" s="3" t="s">
        <v>75</v>
      </c>
      <c r="O152" s="80">
        <v>37</v>
      </c>
      <c r="P152" s="84">
        <v>75.260000000000005</v>
      </c>
      <c r="Q152" s="81" t="s">
        <v>81</v>
      </c>
      <c r="R152" s="81" t="s">
        <v>10</v>
      </c>
      <c r="S152" s="81" t="s">
        <v>10</v>
      </c>
      <c r="T152" s="80" t="s">
        <v>88</v>
      </c>
      <c r="U152" s="80" t="s">
        <v>89</v>
      </c>
      <c r="AC152" s="11" t="str">
        <f t="shared" si="56"/>
        <v/>
      </c>
      <c r="AD152" s="11" t="str">
        <f t="shared" si="57"/>
        <v/>
      </c>
      <c r="AE152" s="11" t="str">
        <f t="shared" si="58"/>
        <v/>
      </c>
      <c r="AF152" s="11" t="str">
        <f t="shared" si="59"/>
        <v/>
      </c>
      <c r="AG152" s="11" t="str">
        <f t="shared" si="60"/>
        <v/>
      </c>
      <c r="AH152" s="11" t="str">
        <f t="shared" si="61"/>
        <v/>
      </c>
      <c r="AI152" s="11" t="str">
        <f t="shared" si="62"/>
        <v/>
      </c>
      <c r="AJ152" s="11" t="str">
        <f t="shared" si="63"/>
        <v/>
      </c>
      <c r="AK152" s="11" t="str">
        <f t="shared" si="64"/>
        <v/>
      </c>
      <c r="AN152" s="11" t="str">
        <f t="shared" si="65"/>
        <v/>
      </c>
      <c r="AO152" s="11" t="str">
        <f t="shared" si="66"/>
        <v/>
      </c>
      <c r="AP152" s="11" t="str">
        <f t="shared" si="67"/>
        <v/>
      </c>
      <c r="AT152" s="11" t="str">
        <f t="shared" si="68"/>
        <v/>
      </c>
      <c r="AU152" s="11" t="str">
        <f t="shared" si="69"/>
        <v/>
      </c>
      <c r="AV152" s="11" t="str">
        <f t="shared" si="70"/>
        <v/>
      </c>
      <c r="AW152" s="11" t="str">
        <f t="shared" si="71"/>
        <v/>
      </c>
      <c r="AX152" s="11" t="str">
        <f t="shared" si="72"/>
        <v/>
      </c>
      <c r="AY152" s="11" t="str">
        <f t="shared" si="74"/>
        <v/>
      </c>
      <c r="AZ152" s="11" t="str">
        <f t="shared" si="73"/>
        <v/>
      </c>
      <c r="BA152" s="11" t="str">
        <f t="shared" si="76"/>
        <v xml:space="preserve"> </v>
      </c>
      <c r="BB152" s="11" t="str">
        <f>IFERROR(IF(AW152="","",VLOOKUP(AW152,SUSS!R:S,2,FALSE)),AY152*SUSS!$M$2)</f>
        <v/>
      </c>
      <c r="BC152" s="11" t="str">
        <f t="shared" si="75"/>
        <v/>
      </c>
    </row>
    <row r="153" spans="1:55" ht="20.100000000000001" customHeight="1" thickBot="1">
      <c r="A153" s="3" t="s">
        <v>134</v>
      </c>
      <c r="B153" s="80">
        <v>2015</v>
      </c>
      <c r="C153" s="80">
        <v>9</v>
      </c>
      <c r="D153" s="80"/>
      <c r="E153" s="81" t="s">
        <v>83</v>
      </c>
      <c r="F153" s="81" t="s">
        <v>10</v>
      </c>
      <c r="G153" s="81" t="s">
        <v>82</v>
      </c>
      <c r="H153" s="82">
        <v>43980</v>
      </c>
      <c r="I153" s="83">
        <v>194352.33</v>
      </c>
      <c r="J153" s="83">
        <v>141231.63</v>
      </c>
      <c r="K153" s="83">
        <v>53120.7</v>
      </c>
      <c r="N153" s="3" t="s">
        <v>75</v>
      </c>
      <c r="O153" s="80">
        <v>37</v>
      </c>
      <c r="P153" s="84">
        <v>65.97</v>
      </c>
      <c r="Q153" s="81" t="s">
        <v>83</v>
      </c>
      <c r="R153" s="81" t="s">
        <v>10</v>
      </c>
      <c r="S153" s="81" t="s">
        <v>10</v>
      </c>
      <c r="T153" s="80" t="s">
        <v>90</v>
      </c>
      <c r="U153" s="80" t="s">
        <v>89</v>
      </c>
      <c r="AC153" s="11" t="str">
        <f t="shared" si="56"/>
        <v/>
      </c>
      <c r="AD153" s="11" t="str">
        <f t="shared" si="57"/>
        <v/>
      </c>
      <c r="AE153" s="11" t="str">
        <f t="shared" si="58"/>
        <v/>
      </c>
      <c r="AF153" s="11" t="str">
        <f t="shared" si="59"/>
        <v/>
      </c>
      <c r="AG153" s="11" t="str">
        <f t="shared" si="60"/>
        <v/>
      </c>
      <c r="AH153" s="11" t="str">
        <f t="shared" si="61"/>
        <v/>
      </c>
      <c r="AI153" s="11" t="str">
        <f t="shared" si="62"/>
        <v/>
      </c>
      <c r="AJ153" s="11" t="str">
        <f t="shared" si="63"/>
        <v/>
      </c>
      <c r="AK153" s="11" t="str">
        <f t="shared" si="64"/>
        <v/>
      </c>
      <c r="AN153" s="11" t="str">
        <f t="shared" si="65"/>
        <v/>
      </c>
      <c r="AO153" s="11" t="str">
        <f t="shared" si="66"/>
        <v/>
      </c>
      <c r="AP153" s="11" t="str">
        <f t="shared" si="67"/>
        <v/>
      </c>
      <c r="AT153" s="11" t="str">
        <f t="shared" si="68"/>
        <v/>
      </c>
      <c r="AU153" s="11" t="str">
        <f t="shared" si="69"/>
        <v/>
      </c>
      <c r="AV153" s="11" t="str">
        <f t="shared" si="70"/>
        <v/>
      </c>
      <c r="AW153" s="11" t="str">
        <f t="shared" si="71"/>
        <v/>
      </c>
      <c r="AX153" s="11" t="str">
        <f t="shared" si="72"/>
        <v/>
      </c>
      <c r="AY153" s="11" t="str">
        <f t="shared" si="74"/>
        <v/>
      </c>
      <c r="AZ153" s="11" t="str">
        <f t="shared" si="73"/>
        <v/>
      </c>
      <c r="BA153" s="11" t="str">
        <f t="shared" si="76"/>
        <v xml:space="preserve"> </v>
      </c>
      <c r="BB153" s="11" t="str">
        <f>IFERROR(IF(AW153="","",VLOOKUP(AW153,SUSS!R:S,2,FALSE)),AY153*SUSS!$M$2)</f>
        <v/>
      </c>
      <c r="BC153" s="11" t="str">
        <f t="shared" si="75"/>
        <v/>
      </c>
    </row>
    <row r="154" spans="1:55" ht="20.100000000000001" customHeight="1" thickBot="1">
      <c r="A154" s="3" t="s">
        <v>134</v>
      </c>
      <c r="B154" s="80">
        <v>2015</v>
      </c>
      <c r="C154" s="80">
        <v>10</v>
      </c>
      <c r="D154" s="80"/>
      <c r="E154" s="81" t="s">
        <v>83</v>
      </c>
      <c r="F154" s="81" t="s">
        <v>10</v>
      </c>
      <c r="G154" s="81" t="s">
        <v>10</v>
      </c>
      <c r="H154" s="82">
        <v>42331</v>
      </c>
      <c r="I154" s="83">
        <v>104778.77</v>
      </c>
      <c r="J154" s="84">
        <v>0</v>
      </c>
      <c r="K154" s="83">
        <v>104778.77</v>
      </c>
      <c r="N154" s="3" t="s">
        <v>75</v>
      </c>
      <c r="O154" s="80">
        <v>37</v>
      </c>
      <c r="P154" s="84">
        <v>477.75</v>
      </c>
      <c r="Q154" s="81" t="s">
        <v>11</v>
      </c>
      <c r="R154" s="81" t="s">
        <v>10</v>
      </c>
      <c r="S154" s="81" t="s">
        <v>10</v>
      </c>
      <c r="T154" s="80" t="s">
        <v>92</v>
      </c>
      <c r="U154" s="80" t="s">
        <v>89</v>
      </c>
      <c r="AC154" s="11" t="str">
        <f t="shared" si="56"/>
        <v/>
      </c>
      <c r="AD154" s="11" t="str">
        <f t="shared" si="57"/>
        <v/>
      </c>
      <c r="AE154" s="11" t="str">
        <f t="shared" si="58"/>
        <v/>
      </c>
      <c r="AF154" s="11" t="str">
        <f t="shared" si="59"/>
        <v/>
      </c>
      <c r="AG154" s="11" t="str">
        <f t="shared" si="60"/>
        <v/>
      </c>
      <c r="AH154" s="11" t="str">
        <f t="shared" si="61"/>
        <v/>
      </c>
      <c r="AI154" s="11" t="str">
        <f t="shared" si="62"/>
        <v/>
      </c>
      <c r="AJ154" s="11" t="str">
        <f t="shared" si="63"/>
        <v/>
      </c>
      <c r="AK154" s="11" t="str">
        <f t="shared" si="64"/>
        <v/>
      </c>
      <c r="AN154" s="11" t="str">
        <f t="shared" si="65"/>
        <v/>
      </c>
      <c r="AO154" s="11" t="str">
        <f t="shared" si="66"/>
        <v/>
      </c>
      <c r="AP154" s="11" t="str">
        <f t="shared" si="67"/>
        <v/>
      </c>
      <c r="AT154" s="11" t="str">
        <f t="shared" si="68"/>
        <v>G392553</v>
      </c>
      <c r="AU154" s="11">
        <f t="shared" si="69"/>
        <v>37</v>
      </c>
      <c r="AV154" s="11">
        <f t="shared" si="70"/>
        <v>477.75</v>
      </c>
      <c r="AW154" s="11" t="str">
        <f t="shared" si="71"/>
        <v>2012/9</v>
      </c>
      <c r="AX154" s="11" t="str">
        <f t="shared" si="72"/>
        <v>2012/9 Contribuciones Seg. Social</v>
      </c>
      <c r="AY154" s="11">
        <f t="shared" si="74"/>
        <v>17209.259999999998</v>
      </c>
      <c r="AZ154" s="11">
        <f t="shared" si="73"/>
        <v>2.7761216926236225E-2</v>
      </c>
      <c r="BA154" s="11" t="str">
        <f t="shared" si="76"/>
        <v>G392553 37</v>
      </c>
      <c r="BB154" s="11">
        <f>IFERROR(IF(AW154="","",VLOOKUP(AW154,SUSS!R:S,2,FALSE)),AY154*SUSS!$M$2)</f>
        <v>2065.1111999999998</v>
      </c>
      <c r="BC154" s="11">
        <f t="shared" si="75"/>
        <v>57.33</v>
      </c>
    </row>
    <row r="155" spans="1:55" ht="20.100000000000001" customHeight="1" thickBot="1">
      <c r="A155" s="3" t="s">
        <v>134</v>
      </c>
      <c r="B155" s="80">
        <v>2015</v>
      </c>
      <c r="C155" s="80">
        <v>10</v>
      </c>
      <c r="D155" s="80"/>
      <c r="E155" s="81" t="s">
        <v>83</v>
      </c>
      <c r="F155" s="81" t="s">
        <v>10</v>
      </c>
      <c r="G155" s="81" t="s">
        <v>82</v>
      </c>
      <c r="H155" s="82">
        <v>43980</v>
      </c>
      <c r="I155" s="83">
        <v>188428.55</v>
      </c>
      <c r="J155" s="83">
        <v>136039.16</v>
      </c>
      <c r="K155" s="83">
        <v>52389.39</v>
      </c>
      <c r="N155" s="3" t="s">
        <v>75</v>
      </c>
      <c r="O155" s="80">
        <v>37</v>
      </c>
      <c r="P155" s="84">
        <v>305.45</v>
      </c>
      <c r="Q155" s="81" t="s">
        <v>86</v>
      </c>
      <c r="R155" s="81" t="s">
        <v>10</v>
      </c>
      <c r="S155" s="81" t="s">
        <v>10</v>
      </c>
      <c r="T155" s="80" t="s">
        <v>92</v>
      </c>
      <c r="U155" s="80" t="s">
        <v>89</v>
      </c>
      <c r="AC155" s="11" t="str">
        <f t="shared" si="56"/>
        <v/>
      </c>
      <c r="AD155" s="11" t="str">
        <f t="shared" si="57"/>
        <v/>
      </c>
      <c r="AE155" s="11" t="str">
        <f t="shared" si="58"/>
        <v/>
      </c>
      <c r="AF155" s="11" t="str">
        <f t="shared" si="59"/>
        <v/>
      </c>
      <c r="AG155" s="11" t="str">
        <f t="shared" si="60"/>
        <v/>
      </c>
      <c r="AH155" s="11" t="str">
        <f t="shared" si="61"/>
        <v/>
      </c>
      <c r="AI155" s="11" t="str">
        <f t="shared" si="62"/>
        <v/>
      </c>
      <c r="AJ155" s="11" t="str">
        <f t="shared" si="63"/>
        <v/>
      </c>
      <c r="AK155" s="11" t="str">
        <f t="shared" si="64"/>
        <v/>
      </c>
      <c r="AN155" s="11" t="str">
        <f t="shared" si="65"/>
        <v/>
      </c>
      <c r="AO155" s="11" t="str">
        <f t="shared" si="66"/>
        <v/>
      </c>
      <c r="AP155" s="11" t="str">
        <f t="shared" si="67"/>
        <v/>
      </c>
      <c r="AT155" s="11" t="str">
        <f t="shared" si="68"/>
        <v/>
      </c>
      <c r="AU155" s="11" t="str">
        <f t="shared" si="69"/>
        <v/>
      </c>
      <c r="AV155" s="11" t="str">
        <f t="shared" si="70"/>
        <v/>
      </c>
      <c r="AW155" s="11" t="str">
        <f t="shared" si="71"/>
        <v/>
      </c>
      <c r="AX155" s="11" t="str">
        <f t="shared" si="72"/>
        <v/>
      </c>
      <c r="AY155" s="11" t="str">
        <f t="shared" si="74"/>
        <v/>
      </c>
      <c r="AZ155" s="11" t="str">
        <f t="shared" si="73"/>
        <v/>
      </c>
      <c r="BA155" s="11" t="str">
        <f t="shared" si="76"/>
        <v xml:space="preserve"> </v>
      </c>
      <c r="BB155" s="11" t="str">
        <f>IFERROR(IF(AW155="","",VLOOKUP(AW155,SUSS!R:S,2,FALSE)),AY155*SUSS!$M$2)</f>
        <v/>
      </c>
      <c r="BC155" s="11" t="str">
        <f t="shared" si="75"/>
        <v/>
      </c>
    </row>
    <row r="156" spans="1:55" ht="20.100000000000001" customHeight="1" thickBot="1">
      <c r="A156" s="3" t="s">
        <v>134</v>
      </c>
      <c r="B156" s="80">
        <v>2015</v>
      </c>
      <c r="C156" s="80"/>
      <c r="D156" s="80"/>
      <c r="E156" s="81" t="s">
        <v>100</v>
      </c>
      <c r="F156" s="81" t="s">
        <v>10</v>
      </c>
      <c r="G156" s="81" t="s">
        <v>10</v>
      </c>
      <c r="H156" s="82">
        <v>42293</v>
      </c>
      <c r="I156" s="83">
        <v>64622.03</v>
      </c>
      <c r="J156" s="84">
        <v>0</v>
      </c>
      <c r="K156" s="83">
        <v>64622.03</v>
      </c>
      <c r="N156" s="3" t="s">
        <v>75</v>
      </c>
      <c r="O156" s="80">
        <v>38</v>
      </c>
      <c r="P156" s="84">
        <v>76.28</v>
      </c>
      <c r="Q156" s="81" t="s">
        <v>81</v>
      </c>
      <c r="R156" s="81" t="s">
        <v>10</v>
      </c>
      <c r="S156" s="81" t="s">
        <v>10</v>
      </c>
      <c r="T156" s="80" t="s">
        <v>88</v>
      </c>
      <c r="U156" s="80" t="s">
        <v>89</v>
      </c>
      <c r="AC156" s="11" t="str">
        <f t="shared" si="56"/>
        <v/>
      </c>
      <c r="AD156" s="11" t="str">
        <f t="shared" si="57"/>
        <v/>
      </c>
      <c r="AE156" s="11" t="str">
        <f t="shared" si="58"/>
        <v/>
      </c>
      <c r="AF156" s="11" t="str">
        <f t="shared" si="59"/>
        <v/>
      </c>
      <c r="AG156" s="11" t="str">
        <f t="shared" si="60"/>
        <v/>
      </c>
      <c r="AH156" s="11" t="str">
        <f t="shared" si="61"/>
        <v/>
      </c>
      <c r="AI156" s="11" t="str">
        <f t="shared" si="62"/>
        <v/>
      </c>
      <c r="AJ156" s="11" t="str">
        <f t="shared" si="63"/>
        <v/>
      </c>
      <c r="AK156" s="11" t="str">
        <f t="shared" si="64"/>
        <v/>
      </c>
      <c r="AN156" s="11" t="str">
        <f t="shared" si="65"/>
        <v/>
      </c>
      <c r="AO156" s="11" t="str">
        <f t="shared" si="66"/>
        <v/>
      </c>
      <c r="AP156" s="11" t="str">
        <f t="shared" si="67"/>
        <v/>
      </c>
      <c r="AT156" s="11" t="str">
        <f t="shared" si="68"/>
        <v/>
      </c>
      <c r="AU156" s="11" t="str">
        <f t="shared" si="69"/>
        <v/>
      </c>
      <c r="AV156" s="11" t="str">
        <f t="shared" si="70"/>
        <v/>
      </c>
      <c r="AW156" s="11" t="str">
        <f t="shared" si="71"/>
        <v/>
      </c>
      <c r="AX156" s="11" t="str">
        <f t="shared" si="72"/>
        <v/>
      </c>
      <c r="AY156" s="11" t="str">
        <f t="shared" si="74"/>
        <v/>
      </c>
      <c r="AZ156" s="11" t="str">
        <f t="shared" si="73"/>
        <v/>
      </c>
      <c r="BA156" s="11" t="str">
        <f t="shared" si="76"/>
        <v xml:space="preserve"> </v>
      </c>
      <c r="BB156" s="11" t="str">
        <f>IFERROR(IF(AW156="","",VLOOKUP(AW156,SUSS!R:S,2,FALSE)),AY156*SUSS!$M$2)</f>
        <v/>
      </c>
      <c r="BC156" s="11" t="str">
        <f t="shared" si="75"/>
        <v/>
      </c>
    </row>
    <row r="157" spans="1:55" ht="20.100000000000001" customHeight="1" thickBot="1">
      <c r="A157" s="3" t="s">
        <v>134</v>
      </c>
      <c r="B157" s="80">
        <v>2015</v>
      </c>
      <c r="C157" s="80"/>
      <c r="D157" s="80"/>
      <c r="E157" s="81" t="s">
        <v>100</v>
      </c>
      <c r="F157" s="81" t="s">
        <v>10</v>
      </c>
      <c r="G157" s="81" t="s">
        <v>82</v>
      </c>
      <c r="H157" s="82">
        <v>43980</v>
      </c>
      <c r="I157" s="83">
        <v>118603.83</v>
      </c>
      <c r="J157" s="83">
        <v>86292.81</v>
      </c>
      <c r="K157" s="83">
        <v>32311.02</v>
      </c>
      <c r="N157" s="3" t="s">
        <v>75</v>
      </c>
      <c r="O157" s="80">
        <v>38</v>
      </c>
      <c r="P157" s="84">
        <v>66.86</v>
      </c>
      <c r="Q157" s="81" t="s">
        <v>83</v>
      </c>
      <c r="R157" s="81" t="s">
        <v>10</v>
      </c>
      <c r="S157" s="81" t="s">
        <v>10</v>
      </c>
      <c r="T157" s="80" t="s">
        <v>90</v>
      </c>
      <c r="U157" s="80" t="s">
        <v>89</v>
      </c>
      <c r="AC157" s="11" t="str">
        <f t="shared" si="56"/>
        <v/>
      </c>
      <c r="AD157" s="11" t="str">
        <f t="shared" si="57"/>
        <v/>
      </c>
      <c r="AE157" s="11" t="str">
        <f t="shared" si="58"/>
        <v/>
      </c>
      <c r="AF157" s="11" t="str">
        <f t="shared" si="59"/>
        <v/>
      </c>
      <c r="AG157" s="11" t="str">
        <f t="shared" si="60"/>
        <v/>
      </c>
      <c r="AH157" s="11" t="str">
        <f t="shared" si="61"/>
        <v/>
      </c>
      <c r="AI157" s="11" t="str">
        <f t="shared" si="62"/>
        <v/>
      </c>
      <c r="AJ157" s="11" t="str">
        <f t="shared" si="63"/>
        <v/>
      </c>
      <c r="AK157" s="11" t="str">
        <f t="shared" si="64"/>
        <v/>
      </c>
      <c r="AN157" s="11" t="str">
        <f t="shared" si="65"/>
        <v/>
      </c>
      <c r="AO157" s="11" t="str">
        <f t="shared" si="66"/>
        <v/>
      </c>
      <c r="AP157" s="11" t="str">
        <f t="shared" si="67"/>
        <v/>
      </c>
      <c r="AT157" s="11" t="str">
        <f t="shared" si="68"/>
        <v/>
      </c>
      <c r="AU157" s="11" t="str">
        <f t="shared" si="69"/>
        <v/>
      </c>
      <c r="AV157" s="11" t="str">
        <f t="shared" si="70"/>
        <v/>
      </c>
      <c r="AW157" s="11" t="str">
        <f t="shared" si="71"/>
        <v/>
      </c>
      <c r="AX157" s="11" t="str">
        <f t="shared" si="72"/>
        <v/>
      </c>
      <c r="AY157" s="11" t="str">
        <f t="shared" si="74"/>
        <v/>
      </c>
      <c r="AZ157" s="11" t="str">
        <f t="shared" si="73"/>
        <v/>
      </c>
      <c r="BA157" s="11" t="str">
        <f t="shared" si="76"/>
        <v xml:space="preserve"> </v>
      </c>
      <c r="BB157" s="11" t="str">
        <f>IFERROR(IF(AW157="","",VLOOKUP(AW157,SUSS!R:S,2,FALSE)),AY157*SUSS!$M$2)</f>
        <v/>
      </c>
      <c r="BC157" s="11" t="str">
        <f t="shared" si="75"/>
        <v/>
      </c>
    </row>
    <row r="158" spans="1:55" ht="20.100000000000001" customHeight="1" thickBot="1">
      <c r="A158" s="3" t="s">
        <v>134</v>
      </c>
      <c r="B158" s="80">
        <v>2016</v>
      </c>
      <c r="C158" s="80">
        <v>5</v>
      </c>
      <c r="D158" s="80"/>
      <c r="E158" s="81" t="s">
        <v>83</v>
      </c>
      <c r="F158" s="81" t="s">
        <v>10</v>
      </c>
      <c r="G158" s="81" t="s">
        <v>10</v>
      </c>
      <c r="H158" s="82">
        <v>42545</v>
      </c>
      <c r="I158" s="83">
        <v>3427.93</v>
      </c>
      <c r="J158" s="84">
        <v>0</v>
      </c>
      <c r="K158" s="83">
        <v>3427.93</v>
      </c>
      <c r="N158" s="3" t="s">
        <v>75</v>
      </c>
      <c r="O158" s="80">
        <v>38</v>
      </c>
      <c r="P158" s="84">
        <v>484.2</v>
      </c>
      <c r="Q158" s="81" t="s">
        <v>11</v>
      </c>
      <c r="R158" s="81" t="s">
        <v>10</v>
      </c>
      <c r="S158" s="81" t="s">
        <v>10</v>
      </c>
      <c r="T158" s="80" t="s">
        <v>92</v>
      </c>
      <c r="U158" s="80" t="s">
        <v>89</v>
      </c>
      <c r="AC158" s="11" t="str">
        <f t="shared" ref="AC158:AC221" si="77">IF($E158=$AD$1,IF($G158=$AE$1,A158,""),"")</f>
        <v/>
      </c>
      <c r="AD158" s="11" t="str">
        <f t="shared" ref="AD158:AD221" si="78">IF($E158=$AD$1,IF($G158=$AE$1,E158,""),"")</f>
        <v/>
      </c>
      <c r="AE158" s="11" t="str">
        <f t="shared" ref="AE158:AE221" si="79">IF($E158=$AD$1,IF($G158=$AE$1,F158,""),"")</f>
        <v/>
      </c>
      <c r="AF158" s="11" t="str">
        <f t="shared" ref="AF158:AF221" si="80">IF($E158=$AD$1,IF($G158=$AE$1,G158,""),"")</f>
        <v/>
      </c>
      <c r="AG158" s="11" t="str">
        <f t="shared" ref="AG158:AG221" si="81">IF($E158=$AD$1,IF($G158=$AE$1,I158,""),"")</f>
        <v/>
      </c>
      <c r="AH158" s="11" t="str">
        <f t="shared" ref="AH158:AH221" si="82">IF($E158=$AD$1,IF($G158=$AE$1,J158,""),"")</f>
        <v/>
      </c>
      <c r="AI158" s="11" t="str">
        <f t="shared" ref="AI158:AI221" si="83">IF($E158=$AD$1,IF($G158=$AE$1,K158,""),"")</f>
        <v/>
      </c>
      <c r="AJ158" s="11" t="str">
        <f t="shared" ref="AJ158:AJ221" si="84">IF($E158=$AD$1,IF($G158=$AE$1,B158,""),"")</f>
        <v/>
      </c>
      <c r="AK158" s="11" t="str">
        <f t="shared" ref="AK158:AK221" si="85">IF($E158=$AD$1,IF($G158=$AE$1,C158,""),"")</f>
        <v/>
      </c>
      <c r="AN158" s="11" t="str">
        <f t="shared" ref="AN158:AN221" si="86">LEFT(AO158,7)</f>
        <v/>
      </c>
      <c r="AO158" s="11" t="str">
        <f t="shared" ref="AO158:AO221" si="87">IF(AF158=$AE$1,AJ158&amp;"/"&amp;AK158&amp;" "&amp;AD158,"")</f>
        <v/>
      </c>
      <c r="AP158" s="11" t="str">
        <f t="shared" ref="AP158:AP221" si="88">IF(AO158&lt;&gt;"",AI158,"")</f>
        <v/>
      </c>
      <c r="AT158" s="11" t="str">
        <f t="shared" ref="AT158:AT221" si="89">IF($Q158=$AD$1,N158,"")</f>
        <v>G392553</v>
      </c>
      <c r="AU158" s="11">
        <f t="shared" ref="AU158:AU221" si="90">IF($Q158=$AD$1,O158,"")</f>
        <v>38</v>
      </c>
      <c r="AV158" s="11">
        <f t="shared" ref="AV158:AV221" si="91">IF($Q158=$AD$1,P158,"")</f>
        <v>484.2</v>
      </c>
      <c r="AW158" s="11" t="str">
        <f t="shared" ref="AW158:AW221" si="92">IF($Q158=$AD$1,T158,"")</f>
        <v>2012/9</v>
      </c>
      <c r="AX158" s="11" t="str">
        <f t="shared" ref="AX158:AX221" si="93">IF(AW158&lt;&gt;"",AW158&amp;" "&amp;$AD$1,"")</f>
        <v>2012/9 Contribuciones Seg. Social</v>
      </c>
      <c r="AY158" s="11">
        <f t="shared" si="74"/>
        <v>17209.259999999998</v>
      </c>
      <c r="AZ158" s="11">
        <f t="shared" ref="AZ158:AZ221" si="94">IF(AY158="","",AV158/AY158)</f>
        <v>2.813601514533455E-2</v>
      </c>
      <c r="BA158" s="11" t="str">
        <f t="shared" si="76"/>
        <v>G392553 38</v>
      </c>
      <c r="BB158" s="11">
        <f>IFERROR(IF(AW158="","",VLOOKUP(AW158,SUSS!R:S,2,FALSE)),AY158*SUSS!$M$2)</f>
        <v>2065.1111999999998</v>
      </c>
      <c r="BC158" s="11">
        <f t="shared" si="75"/>
        <v>58.103999999999999</v>
      </c>
    </row>
    <row r="159" spans="1:55" ht="20.100000000000001" customHeight="1" thickBot="1">
      <c r="A159" s="3" t="s">
        <v>134</v>
      </c>
      <c r="B159" s="80">
        <v>2016</v>
      </c>
      <c r="C159" s="80">
        <v>5</v>
      </c>
      <c r="D159" s="80"/>
      <c r="E159" s="81" t="s">
        <v>83</v>
      </c>
      <c r="F159" s="81" t="s">
        <v>10</v>
      </c>
      <c r="G159" s="81" t="s">
        <v>82</v>
      </c>
      <c r="H159" s="82">
        <v>43980</v>
      </c>
      <c r="I159" s="83">
        <v>5441.31</v>
      </c>
      <c r="J159" s="83">
        <v>4584.33</v>
      </c>
      <c r="K159" s="84">
        <v>856.98</v>
      </c>
      <c r="N159" s="3" t="s">
        <v>75</v>
      </c>
      <c r="O159" s="80">
        <v>38</v>
      </c>
      <c r="P159" s="84">
        <v>309.57</v>
      </c>
      <c r="Q159" s="81" t="s">
        <v>86</v>
      </c>
      <c r="R159" s="81" t="s">
        <v>10</v>
      </c>
      <c r="S159" s="81" t="s">
        <v>10</v>
      </c>
      <c r="T159" s="80" t="s">
        <v>92</v>
      </c>
      <c r="U159" s="80" t="s">
        <v>89</v>
      </c>
      <c r="AC159" s="11" t="str">
        <f t="shared" si="77"/>
        <v/>
      </c>
      <c r="AD159" s="11" t="str">
        <f t="shared" si="78"/>
        <v/>
      </c>
      <c r="AE159" s="11" t="str">
        <f t="shared" si="79"/>
        <v/>
      </c>
      <c r="AF159" s="11" t="str">
        <f t="shared" si="80"/>
        <v/>
      </c>
      <c r="AG159" s="11" t="str">
        <f t="shared" si="81"/>
        <v/>
      </c>
      <c r="AH159" s="11" t="str">
        <f t="shared" si="82"/>
        <v/>
      </c>
      <c r="AI159" s="11" t="str">
        <f t="shared" si="83"/>
        <v/>
      </c>
      <c r="AJ159" s="11" t="str">
        <f t="shared" si="84"/>
        <v/>
      </c>
      <c r="AK159" s="11" t="str">
        <f t="shared" si="85"/>
        <v/>
      </c>
      <c r="AN159" s="11" t="str">
        <f t="shared" si="86"/>
        <v/>
      </c>
      <c r="AO159" s="11" t="str">
        <f t="shared" si="87"/>
        <v/>
      </c>
      <c r="AP159" s="11" t="str">
        <f t="shared" si="88"/>
        <v/>
      </c>
      <c r="AT159" s="11" t="str">
        <f t="shared" si="89"/>
        <v/>
      </c>
      <c r="AU159" s="11" t="str">
        <f t="shared" si="90"/>
        <v/>
      </c>
      <c r="AV159" s="11" t="str">
        <f t="shared" si="91"/>
        <v/>
      </c>
      <c r="AW159" s="11" t="str">
        <f t="shared" si="92"/>
        <v/>
      </c>
      <c r="AX159" s="11" t="str">
        <f t="shared" si="93"/>
        <v/>
      </c>
      <c r="AY159" s="11" t="str">
        <f t="shared" si="74"/>
        <v/>
      </c>
      <c r="AZ159" s="11" t="str">
        <f t="shared" si="94"/>
        <v/>
      </c>
      <c r="BA159" s="11" t="str">
        <f t="shared" si="76"/>
        <v xml:space="preserve"> </v>
      </c>
      <c r="BB159" s="11" t="str">
        <f>IFERROR(IF(AW159="","",VLOOKUP(AW159,SUSS!R:S,2,FALSE)),AY159*SUSS!$M$2)</f>
        <v/>
      </c>
      <c r="BC159" s="11" t="str">
        <f t="shared" si="75"/>
        <v/>
      </c>
    </row>
    <row r="160" spans="1:55" ht="20.100000000000001" customHeight="1" thickBot="1">
      <c r="A160" s="3" t="s">
        <v>134</v>
      </c>
      <c r="B160" s="80">
        <v>2016</v>
      </c>
      <c r="C160" s="80">
        <v>12</v>
      </c>
      <c r="D160" s="80"/>
      <c r="E160" s="81" t="s">
        <v>83</v>
      </c>
      <c r="F160" s="81" t="s">
        <v>10</v>
      </c>
      <c r="G160" s="81" t="s">
        <v>10</v>
      </c>
      <c r="H160" s="82">
        <v>42758</v>
      </c>
      <c r="I160" s="83">
        <v>123062.6</v>
      </c>
      <c r="J160" s="84">
        <v>0</v>
      </c>
      <c r="K160" s="83">
        <v>123062.6</v>
      </c>
      <c r="N160" s="3" t="s">
        <v>75</v>
      </c>
      <c r="O160" s="80">
        <v>39</v>
      </c>
      <c r="P160" s="84">
        <v>77.31</v>
      </c>
      <c r="Q160" s="81" t="s">
        <v>81</v>
      </c>
      <c r="R160" s="81" t="s">
        <v>10</v>
      </c>
      <c r="S160" s="81" t="s">
        <v>10</v>
      </c>
      <c r="T160" s="80" t="s">
        <v>88</v>
      </c>
      <c r="U160" s="80" t="s">
        <v>89</v>
      </c>
      <c r="AC160" s="11" t="str">
        <f t="shared" si="77"/>
        <v/>
      </c>
      <c r="AD160" s="11" t="str">
        <f t="shared" si="78"/>
        <v/>
      </c>
      <c r="AE160" s="11" t="str">
        <f t="shared" si="79"/>
        <v/>
      </c>
      <c r="AF160" s="11" t="str">
        <f t="shared" si="80"/>
        <v/>
      </c>
      <c r="AG160" s="11" t="str">
        <f t="shared" si="81"/>
        <v/>
      </c>
      <c r="AH160" s="11" t="str">
        <f t="shared" si="82"/>
        <v/>
      </c>
      <c r="AI160" s="11" t="str">
        <f t="shared" si="83"/>
        <v/>
      </c>
      <c r="AJ160" s="11" t="str">
        <f t="shared" si="84"/>
        <v/>
      </c>
      <c r="AK160" s="11" t="str">
        <f t="shared" si="85"/>
        <v/>
      </c>
      <c r="AN160" s="11" t="str">
        <f t="shared" si="86"/>
        <v/>
      </c>
      <c r="AO160" s="11" t="str">
        <f t="shared" si="87"/>
        <v/>
      </c>
      <c r="AP160" s="11" t="str">
        <f t="shared" si="88"/>
        <v/>
      </c>
      <c r="AT160" s="11" t="str">
        <f t="shared" si="89"/>
        <v/>
      </c>
      <c r="AU160" s="11" t="str">
        <f t="shared" si="90"/>
        <v/>
      </c>
      <c r="AV160" s="11" t="str">
        <f t="shared" si="91"/>
        <v/>
      </c>
      <c r="AW160" s="11" t="str">
        <f t="shared" si="92"/>
        <v/>
      </c>
      <c r="AX160" s="11" t="str">
        <f t="shared" si="93"/>
        <v/>
      </c>
      <c r="AY160" s="11" t="str">
        <f t="shared" si="74"/>
        <v/>
      </c>
      <c r="AZ160" s="11" t="str">
        <f t="shared" si="94"/>
        <v/>
      </c>
      <c r="BA160" s="11" t="str">
        <f t="shared" si="76"/>
        <v xml:space="preserve"> </v>
      </c>
      <c r="BB160" s="11" t="str">
        <f>IFERROR(IF(AW160="","",VLOOKUP(AW160,SUSS!R:S,2,FALSE)),AY160*SUSS!$M$2)</f>
        <v/>
      </c>
      <c r="BC160" s="11" t="str">
        <f t="shared" si="75"/>
        <v/>
      </c>
    </row>
    <row r="161" spans="1:55" ht="20.100000000000001" customHeight="1" thickBot="1">
      <c r="A161" s="3" t="s">
        <v>134</v>
      </c>
      <c r="B161" s="80">
        <v>2016</v>
      </c>
      <c r="C161" s="80">
        <v>12</v>
      </c>
      <c r="D161" s="80"/>
      <c r="E161" s="81" t="s">
        <v>83</v>
      </c>
      <c r="F161" s="81" t="s">
        <v>10</v>
      </c>
      <c r="G161" s="81" t="s">
        <v>82</v>
      </c>
      <c r="H161" s="82">
        <v>43980</v>
      </c>
      <c r="I161" s="83">
        <v>169622.92</v>
      </c>
      <c r="J161" s="83">
        <v>138857.26999999999</v>
      </c>
      <c r="K161" s="83">
        <v>30765.65</v>
      </c>
      <c r="N161" s="3" t="s">
        <v>75</v>
      </c>
      <c r="O161" s="80">
        <v>39</v>
      </c>
      <c r="P161" s="84">
        <v>67.760000000000005</v>
      </c>
      <c r="Q161" s="81" t="s">
        <v>83</v>
      </c>
      <c r="R161" s="81" t="s">
        <v>10</v>
      </c>
      <c r="S161" s="81" t="s">
        <v>10</v>
      </c>
      <c r="T161" s="80" t="s">
        <v>90</v>
      </c>
      <c r="U161" s="80" t="s">
        <v>89</v>
      </c>
      <c r="AC161" s="11" t="str">
        <f t="shared" si="77"/>
        <v/>
      </c>
      <c r="AD161" s="11" t="str">
        <f t="shared" si="78"/>
        <v/>
      </c>
      <c r="AE161" s="11" t="str">
        <f t="shared" si="79"/>
        <v/>
      </c>
      <c r="AF161" s="11" t="str">
        <f t="shared" si="80"/>
        <v/>
      </c>
      <c r="AG161" s="11" t="str">
        <f t="shared" si="81"/>
        <v/>
      </c>
      <c r="AH161" s="11" t="str">
        <f t="shared" si="82"/>
        <v/>
      </c>
      <c r="AI161" s="11" t="str">
        <f t="shared" si="83"/>
        <v/>
      </c>
      <c r="AJ161" s="11" t="str">
        <f t="shared" si="84"/>
        <v/>
      </c>
      <c r="AK161" s="11" t="str">
        <f t="shared" si="85"/>
        <v/>
      </c>
      <c r="AN161" s="11" t="str">
        <f t="shared" si="86"/>
        <v/>
      </c>
      <c r="AO161" s="11" t="str">
        <f t="shared" si="87"/>
        <v/>
      </c>
      <c r="AP161" s="11" t="str">
        <f t="shared" si="88"/>
        <v/>
      </c>
      <c r="AT161" s="11" t="str">
        <f t="shared" si="89"/>
        <v/>
      </c>
      <c r="AU161" s="11" t="str">
        <f t="shared" si="90"/>
        <v/>
      </c>
      <c r="AV161" s="11" t="str">
        <f t="shared" si="91"/>
        <v/>
      </c>
      <c r="AW161" s="11" t="str">
        <f t="shared" si="92"/>
        <v/>
      </c>
      <c r="AX161" s="11" t="str">
        <f t="shared" si="93"/>
        <v/>
      </c>
      <c r="AY161" s="11" t="str">
        <f t="shared" si="74"/>
        <v/>
      </c>
      <c r="AZ161" s="11" t="str">
        <f t="shared" si="94"/>
        <v/>
      </c>
      <c r="BA161" s="11" t="str">
        <f t="shared" si="76"/>
        <v xml:space="preserve"> </v>
      </c>
      <c r="BB161" s="11" t="str">
        <f>IFERROR(IF(AW161="","",VLOOKUP(AW161,SUSS!R:S,2,FALSE)),AY161*SUSS!$M$2)</f>
        <v/>
      </c>
      <c r="BC161" s="11" t="str">
        <f t="shared" si="75"/>
        <v/>
      </c>
    </row>
    <row r="162" spans="1:55" ht="20.100000000000001" customHeight="1" thickBot="1">
      <c r="A162" s="3" t="s">
        <v>134</v>
      </c>
      <c r="B162" s="80">
        <v>2016</v>
      </c>
      <c r="C162" s="80"/>
      <c r="D162" s="80"/>
      <c r="E162" s="81" t="s">
        <v>100</v>
      </c>
      <c r="F162" s="81" t="s">
        <v>10</v>
      </c>
      <c r="G162" s="81" t="s">
        <v>10</v>
      </c>
      <c r="H162" s="82">
        <v>42657</v>
      </c>
      <c r="I162" s="83">
        <v>86709.119999999995</v>
      </c>
      <c r="J162" s="84">
        <v>0</v>
      </c>
      <c r="K162" s="83">
        <v>86709.119999999995</v>
      </c>
      <c r="N162" s="3" t="s">
        <v>75</v>
      </c>
      <c r="O162" s="80">
        <v>39</v>
      </c>
      <c r="P162" s="84">
        <v>490.74</v>
      </c>
      <c r="Q162" s="81" t="s">
        <v>11</v>
      </c>
      <c r="R162" s="81" t="s">
        <v>10</v>
      </c>
      <c r="S162" s="81" t="s">
        <v>10</v>
      </c>
      <c r="T162" s="80" t="s">
        <v>92</v>
      </c>
      <c r="U162" s="80" t="s">
        <v>89</v>
      </c>
      <c r="AC162" s="11" t="str">
        <f t="shared" si="77"/>
        <v/>
      </c>
      <c r="AD162" s="11" t="str">
        <f t="shared" si="78"/>
        <v/>
      </c>
      <c r="AE162" s="11" t="str">
        <f t="shared" si="79"/>
        <v/>
      </c>
      <c r="AF162" s="11" t="str">
        <f t="shared" si="80"/>
        <v/>
      </c>
      <c r="AG162" s="11" t="str">
        <f t="shared" si="81"/>
        <v/>
      </c>
      <c r="AH162" s="11" t="str">
        <f t="shared" si="82"/>
        <v/>
      </c>
      <c r="AI162" s="11" t="str">
        <f t="shared" si="83"/>
        <v/>
      </c>
      <c r="AJ162" s="11" t="str">
        <f t="shared" si="84"/>
        <v/>
      </c>
      <c r="AK162" s="11" t="str">
        <f t="shared" si="85"/>
        <v/>
      </c>
      <c r="AN162" s="11" t="str">
        <f t="shared" si="86"/>
        <v/>
      </c>
      <c r="AO162" s="11" t="str">
        <f t="shared" si="87"/>
        <v/>
      </c>
      <c r="AP162" s="11" t="str">
        <f t="shared" si="88"/>
        <v/>
      </c>
      <c r="AT162" s="11" t="str">
        <f t="shared" si="89"/>
        <v>G392553</v>
      </c>
      <c r="AU162" s="11">
        <f t="shared" si="90"/>
        <v>39</v>
      </c>
      <c r="AV162" s="11">
        <f t="shared" si="91"/>
        <v>490.74</v>
      </c>
      <c r="AW162" s="11" t="str">
        <f t="shared" si="92"/>
        <v>2012/9</v>
      </c>
      <c r="AX162" s="11" t="str">
        <f t="shared" si="93"/>
        <v>2012/9 Contribuciones Seg. Social</v>
      </c>
      <c r="AY162" s="11">
        <f t="shared" si="74"/>
        <v>17209.259999999998</v>
      </c>
      <c r="AZ162" s="11">
        <f t="shared" si="94"/>
        <v>2.8516043107024942E-2</v>
      </c>
      <c r="BA162" s="11" t="str">
        <f t="shared" si="76"/>
        <v>G392553 39</v>
      </c>
      <c r="BB162" s="11">
        <f>IFERROR(IF(AW162="","",VLOOKUP(AW162,SUSS!R:S,2,FALSE)),AY162*SUSS!$M$2)</f>
        <v>2065.1111999999998</v>
      </c>
      <c r="BC162" s="11">
        <f t="shared" si="75"/>
        <v>58.888800000000003</v>
      </c>
    </row>
    <row r="163" spans="1:55" ht="20.100000000000001" customHeight="1" thickBot="1">
      <c r="A163" s="3" t="s">
        <v>134</v>
      </c>
      <c r="B163" s="80">
        <v>2016</v>
      </c>
      <c r="C163" s="80"/>
      <c r="D163" s="80"/>
      <c r="E163" s="81" t="s">
        <v>100</v>
      </c>
      <c r="F163" s="81" t="s">
        <v>10</v>
      </c>
      <c r="G163" s="81" t="s">
        <v>82</v>
      </c>
      <c r="H163" s="82">
        <v>43980</v>
      </c>
      <c r="I163" s="83">
        <v>128099.43</v>
      </c>
      <c r="J163" s="83">
        <v>106422.15</v>
      </c>
      <c r="K163" s="83">
        <v>21677.279999999999</v>
      </c>
      <c r="N163" s="3" t="s">
        <v>75</v>
      </c>
      <c r="O163" s="80">
        <v>39</v>
      </c>
      <c r="P163" s="84">
        <v>313.75</v>
      </c>
      <c r="Q163" s="81" t="s">
        <v>86</v>
      </c>
      <c r="R163" s="81" t="s">
        <v>10</v>
      </c>
      <c r="S163" s="81" t="s">
        <v>10</v>
      </c>
      <c r="T163" s="80" t="s">
        <v>92</v>
      </c>
      <c r="U163" s="80" t="s">
        <v>89</v>
      </c>
      <c r="AC163" s="11" t="str">
        <f t="shared" si="77"/>
        <v/>
      </c>
      <c r="AD163" s="11" t="str">
        <f t="shared" si="78"/>
        <v/>
      </c>
      <c r="AE163" s="11" t="str">
        <f t="shared" si="79"/>
        <v/>
      </c>
      <c r="AF163" s="11" t="str">
        <f t="shared" si="80"/>
        <v/>
      </c>
      <c r="AG163" s="11" t="str">
        <f t="shared" si="81"/>
        <v/>
      </c>
      <c r="AH163" s="11" t="str">
        <f t="shared" si="82"/>
        <v/>
      </c>
      <c r="AI163" s="11" t="str">
        <f t="shared" si="83"/>
        <v/>
      </c>
      <c r="AJ163" s="11" t="str">
        <f t="shared" si="84"/>
        <v/>
      </c>
      <c r="AK163" s="11" t="str">
        <f t="shared" si="85"/>
        <v/>
      </c>
      <c r="AN163" s="11" t="str">
        <f t="shared" si="86"/>
        <v/>
      </c>
      <c r="AO163" s="11" t="str">
        <f t="shared" si="87"/>
        <v/>
      </c>
      <c r="AP163" s="11" t="str">
        <f t="shared" si="88"/>
        <v/>
      </c>
      <c r="AT163" s="11" t="str">
        <f t="shared" si="89"/>
        <v/>
      </c>
      <c r="AU163" s="11" t="str">
        <f t="shared" si="90"/>
        <v/>
      </c>
      <c r="AV163" s="11" t="str">
        <f t="shared" si="91"/>
        <v/>
      </c>
      <c r="AW163" s="11" t="str">
        <f t="shared" si="92"/>
        <v/>
      </c>
      <c r="AX163" s="11" t="str">
        <f t="shared" si="93"/>
        <v/>
      </c>
      <c r="AY163" s="11" t="str">
        <f t="shared" si="74"/>
        <v/>
      </c>
      <c r="AZ163" s="11" t="str">
        <f t="shared" si="94"/>
        <v/>
      </c>
      <c r="BA163" s="11" t="str">
        <f t="shared" si="76"/>
        <v xml:space="preserve"> </v>
      </c>
      <c r="BB163" s="11" t="str">
        <f>IFERROR(IF(AW163="","",VLOOKUP(AW163,SUSS!R:S,2,FALSE)),AY163*SUSS!$M$2)</f>
        <v/>
      </c>
      <c r="BC163" s="11" t="str">
        <f t="shared" si="75"/>
        <v/>
      </c>
    </row>
    <row r="164" spans="1:55" ht="20.100000000000001" customHeight="1" thickBot="1">
      <c r="A164" s="3" t="s">
        <v>134</v>
      </c>
      <c r="B164" s="80">
        <v>2017</v>
      </c>
      <c r="C164" s="80">
        <v>2</v>
      </c>
      <c r="D164" s="80"/>
      <c r="E164" s="81" t="s">
        <v>83</v>
      </c>
      <c r="F164" s="81" t="s">
        <v>10</v>
      </c>
      <c r="G164" s="81" t="s">
        <v>10</v>
      </c>
      <c r="H164" s="82">
        <v>42817</v>
      </c>
      <c r="I164" s="83">
        <v>80059.87</v>
      </c>
      <c r="J164" s="84">
        <v>0</v>
      </c>
      <c r="K164" s="83">
        <v>80059.87</v>
      </c>
      <c r="N164" s="3" t="s">
        <v>75</v>
      </c>
      <c r="O164" s="80">
        <v>40</v>
      </c>
      <c r="P164" s="84">
        <v>78.349999999999994</v>
      </c>
      <c r="Q164" s="81" t="s">
        <v>81</v>
      </c>
      <c r="R164" s="81" t="s">
        <v>10</v>
      </c>
      <c r="S164" s="81" t="s">
        <v>10</v>
      </c>
      <c r="T164" s="80" t="s">
        <v>88</v>
      </c>
      <c r="U164" s="80" t="s">
        <v>89</v>
      </c>
      <c r="AC164" s="11" t="str">
        <f t="shared" si="77"/>
        <v/>
      </c>
      <c r="AD164" s="11" t="str">
        <f t="shared" si="78"/>
        <v/>
      </c>
      <c r="AE164" s="11" t="str">
        <f t="shared" si="79"/>
        <v/>
      </c>
      <c r="AF164" s="11" t="str">
        <f t="shared" si="80"/>
        <v/>
      </c>
      <c r="AG164" s="11" t="str">
        <f t="shared" si="81"/>
        <v/>
      </c>
      <c r="AH164" s="11" t="str">
        <f t="shared" si="82"/>
        <v/>
      </c>
      <c r="AI164" s="11" t="str">
        <f t="shared" si="83"/>
        <v/>
      </c>
      <c r="AJ164" s="11" t="str">
        <f t="shared" si="84"/>
        <v/>
      </c>
      <c r="AK164" s="11" t="str">
        <f t="shared" si="85"/>
        <v/>
      </c>
      <c r="AN164" s="11" t="str">
        <f t="shared" si="86"/>
        <v/>
      </c>
      <c r="AO164" s="11" t="str">
        <f t="shared" si="87"/>
        <v/>
      </c>
      <c r="AP164" s="11" t="str">
        <f t="shared" si="88"/>
        <v/>
      </c>
      <c r="AT164" s="11" t="str">
        <f t="shared" si="89"/>
        <v/>
      </c>
      <c r="AU164" s="11" t="str">
        <f t="shared" si="90"/>
        <v/>
      </c>
      <c r="AV164" s="11" t="str">
        <f t="shared" si="91"/>
        <v/>
      </c>
      <c r="AW164" s="11" t="str">
        <f t="shared" si="92"/>
        <v/>
      </c>
      <c r="AX164" s="11" t="str">
        <f t="shared" si="93"/>
        <v/>
      </c>
      <c r="AY164" s="11" t="str">
        <f t="shared" si="74"/>
        <v/>
      </c>
      <c r="AZ164" s="11" t="str">
        <f t="shared" si="94"/>
        <v/>
      </c>
      <c r="BA164" s="11" t="str">
        <f t="shared" si="76"/>
        <v xml:space="preserve"> </v>
      </c>
      <c r="BB164" s="11" t="str">
        <f>IFERROR(IF(AW164="","",VLOOKUP(AW164,SUSS!R:S,2,FALSE)),AY164*SUSS!$M$2)</f>
        <v/>
      </c>
      <c r="BC164" s="11" t="str">
        <f t="shared" si="75"/>
        <v/>
      </c>
    </row>
    <row r="165" spans="1:55" ht="20.100000000000001" customHeight="1" thickBot="1">
      <c r="A165" s="3" t="s">
        <v>134</v>
      </c>
      <c r="B165" s="80">
        <v>2017</v>
      </c>
      <c r="C165" s="80">
        <v>2</v>
      </c>
      <c r="D165" s="80"/>
      <c r="E165" s="81" t="s">
        <v>83</v>
      </c>
      <c r="F165" s="81" t="s">
        <v>10</v>
      </c>
      <c r="G165" s="81" t="s">
        <v>82</v>
      </c>
      <c r="H165" s="82">
        <v>43980</v>
      </c>
      <c r="I165" s="83">
        <v>105546.66</v>
      </c>
      <c r="J165" s="83">
        <v>85531.69</v>
      </c>
      <c r="K165" s="83">
        <v>20014.97</v>
      </c>
      <c r="N165" s="3" t="s">
        <v>75</v>
      </c>
      <c r="O165" s="80">
        <v>40</v>
      </c>
      <c r="P165" s="84">
        <v>68.680000000000007</v>
      </c>
      <c r="Q165" s="81" t="s">
        <v>83</v>
      </c>
      <c r="R165" s="81" t="s">
        <v>10</v>
      </c>
      <c r="S165" s="81" t="s">
        <v>10</v>
      </c>
      <c r="T165" s="80" t="s">
        <v>90</v>
      </c>
      <c r="U165" s="80" t="s">
        <v>89</v>
      </c>
      <c r="AC165" s="11" t="str">
        <f t="shared" si="77"/>
        <v/>
      </c>
      <c r="AD165" s="11" t="str">
        <f t="shared" si="78"/>
        <v/>
      </c>
      <c r="AE165" s="11" t="str">
        <f t="shared" si="79"/>
        <v/>
      </c>
      <c r="AF165" s="11" t="str">
        <f t="shared" si="80"/>
        <v/>
      </c>
      <c r="AG165" s="11" t="str">
        <f t="shared" si="81"/>
        <v/>
      </c>
      <c r="AH165" s="11" t="str">
        <f t="shared" si="82"/>
        <v/>
      </c>
      <c r="AI165" s="11" t="str">
        <f t="shared" si="83"/>
        <v/>
      </c>
      <c r="AJ165" s="11" t="str">
        <f t="shared" si="84"/>
        <v/>
      </c>
      <c r="AK165" s="11" t="str">
        <f t="shared" si="85"/>
        <v/>
      </c>
      <c r="AN165" s="11" t="str">
        <f t="shared" si="86"/>
        <v/>
      </c>
      <c r="AO165" s="11" t="str">
        <f t="shared" si="87"/>
        <v/>
      </c>
      <c r="AP165" s="11" t="str">
        <f t="shared" si="88"/>
        <v/>
      </c>
      <c r="AT165" s="11" t="str">
        <f t="shared" si="89"/>
        <v/>
      </c>
      <c r="AU165" s="11" t="str">
        <f t="shared" si="90"/>
        <v/>
      </c>
      <c r="AV165" s="11" t="str">
        <f t="shared" si="91"/>
        <v/>
      </c>
      <c r="AW165" s="11" t="str">
        <f t="shared" si="92"/>
        <v/>
      </c>
      <c r="AX165" s="11" t="str">
        <f t="shared" si="93"/>
        <v/>
      </c>
      <c r="AY165" s="11" t="str">
        <f t="shared" si="74"/>
        <v/>
      </c>
      <c r="AZ165" s="11" t="str">
        <f t="shared" si="94"/>
        <v/>
      </c>
      <c r="BA165" s="11" t="str">
        <f t="shared" si="76"/>
        <v xml:space="preserve"> </v>
      </c>
      <c r="BB165" s="11" t="str">
        <f>IFERROR(IF(AW165="","",VLOOKUP(AW165,SUSS!R:S,2,FALSE)),AY165*SUSS!$M$2)</f>
        <v/>
      </c>
      <c r="BC165" s="11" t="str">
        <f t="shared" si="75"/>
        <v/>
      </c>
    </row>
    <row r="166" spans="1:55" ht="20.100000000000001" customHeight="1" thickBot="1">
      <c r="A166" s="3" t="s">
        <v>134</v>
      </c>
      <c r="B166" s="80">
        <v>2017</v>
      </c>
      <c r="C166" s="80">
        <v>5</v>
      </c>
      <c r="D166" s="80"/>
      <c r="E166" s="81" t="s">
        <v>83</v>
      </c>
      <c r="F166" s="81" t="s">
        <v>10</v>
      </c>
      <c r="G166" s="81" t="s">
        <v>10</v>
      </c>
      <c r="H166" s="82">
        <v>42909</v>
      </c>
      <c r="I166" s="83">
        <v>147236.06</v>
      </c>
      <c r="J166" s="84">
        <v>0</v>
      </c>
      <c r="K166" s="83">
        <v>147236.06</v>
      </c>
      <c r="N166" s="3" t="s">
        <v>75</v>
      </c>
      <c r="O166" s="80">
        <v>40</v>
      </c>
      <c r="P166" s="84">
        <v>497.36</v>
      </c>
      <c r="Q166" s="81" t="s">
        <v>11</v>
      </c>
      <c r="R166" s="81" t="s">
        <v>10</v>
      </c>
      <c r="S166" s="81" t="s">
        <v>10</v>
      </c>
      <c r="T166" s="80" t="s">
        <v>92</v>
      </c>
      <c r="U166" s="80" t="s">
        <v>89</v>
      </c>
      <c r="AC166" s="11" t="str">
        <f t="shared" si="77"/>
        <v/>
      </c>
      <c r="AD166" s="11" t="str">
        <f t="shared" si="78"/>
        <v/>
      </c>
      <c r="AE166" s="11" t="str">
        <f t="shared" si="79"/>
        <v/>
      </c>
      <c r="AF166" s="11" t="str">
        <f t="shared" si="80"/>
        <v/>
      </c>
      <c r="AG166" s="11" t="str">
        <f t="shared" si="81"/>
        <v/>
      </c>
      <c r="AH166" s="11" t="str">
        <f t="shared" si="82"/>
        <v/>
      </c>
      <c r="AI166" s="11" t="str">
        <f t="shared" si="83"/>
        <v/>
      </c>
      <c r="AJ166" s="11" t="str">
        <f t="shared" si="84"/>
        <v/>
      </c>
      <c r="AK166" s="11" t="str">
        <f t="shared" si="85"/>
        <v/>
      </c>
      <c r="AN166" s="11" t="str">
        <f t="shared" si="86"/>
        <v/>
      </c>
      <c r="AO166" s="11" t="str">
        <f t="shared" si="87"/>
        <v/>
      </c>
      <c r="AP166" s="11" t="str">
        <f t="shared" si="88"/>
        <v/>
      </c>
      <c r="AT166" s="11" t="str">
        <f t="shared" si="89"/>
        <v>G392553</v>
      </c>
      <c r="AU166" s="11">
        <f t="shared" si="90"/>
        <v>40</v>
      </c>
      <c r="AV166" s="11">
        <f t="shared" si="91"/>
        <v>497.36</v>
      </c>
      <c r="AW166" s="11" t="str">
        <f t="shared" si="92"/>
        <v>2012/9</v>
      </c>
      <c r="AX166" s="11" t="str">
        <f t="shared" si="93"/>
        <v>2012/9 Contribuciones Seg. Social</v>
      </c>
      <c r="AY166" s="11">
        <f t="shared" si="74"/>
        <v>17209.259999999998</v>
      </c>
      <c r="AZ166" s="11">
        <f t="shared" si="94"/>
        <v>2.8900719728797174E-2</v>
      </c>
      <c r="BA166" s="11" t="str">
        <f t="shared" si="76"/>
        <v>G392553 40</v>
      </c>
      <c r="BB166" s="11">
        <f>IFERROR(IF(AW166="","",VLOOKUP(AW166,SUSS!R:S,2,FALSE)),AY166*SUSS!$M$2)</f>
        <v>2065.1111999999998</v>
      </c>
      <c r="BC166" s="11">
        <f t="shared" si="75"/>
        <v>59.683199999999999</v>
      </c>
    </row>
    <row r="167" spans="1:55" ht="20.100000000000001" customHeight="1" thickBot="1">
      <c r="A167" s="3" t="s">
        <v>134</v>
      </c>
      <c r="B167" s="80">
        <v>2017</v>
      </c>
      <c r="C167" s="80">
        <v>5</v>
      </c>
      <c r="D167" s="80"/>
      <c r="E167" s="81" t="s">
        <v>83</v>
      </c>
      <c r="F167" s="81" t="s">
        <v>10</v>
      </c>
      <c r="G167" s="81" t="s">
        <v>82</v>
      </c>
      <c r="H167" s="82">
        <v>43980</v>
      </c>
      <c r="I167" s="83">
        <v>180856.92</v>
      </c>
      <c r="J167" s="83">
        <v>144047.9</v>
      </c>
      <c r="K167" s="83">
        <v>36809.019999999997</v>
      </c>
      <c r="N167" s="3" t="s">
        <v>75</v>
      </c>
      <c r="O167" s="80">
        <v>40</v>
      </c>
      <c r="P167" s="84">
        <v>317.99</v>
      </c>
      <c r="Q167" s="81" t="s">
        <v>86</v>
      </c>
      <c r="R167" s="81" t="s">
        <v>10</v>
      </c>
      <c r="S167" s="81" t="s">
        <v>10</v>
      </c>
      <c r="T167" s="80" t="s">
        <v>92</v>
      </c>
      <c r="U167" s="80" t="s">
        <v>89</v>
      </c>
      <c r="AC167" s="11" t="str">
        <f t="shared" si="77"/>
        <v/>
      </c>
      <c r="AD167" s="11" t="str">
        <f t="shared" si="78"/>
        <v/>
      </c>
      <c r="AE167" s="11" t="str">
        <f t="shared" si="79"/>
        <v/>
      </c>
      <c r="AF167" s="11" t="str">
        <f t="shared" si="80"/>
        <v/>
      </c>
      <c r="AG167" s="11" t="str">
        <f t="shared" si="81"/>
        <v/>
      </c>
      <c r="AH167" s="11" t="str">
        <f t="shared" si="82"/>
        <v/>
      </c>
      <c r="AI167" s="11" t="str">
        <f t="shared" si="83"/>
        <v/>
      </c>
      <c r="AJ167" s="11" t="str">
        <f t="shared" si="84"/>
        <v/>
      </c>
      <c r="AK167" s="11" t="str">
        <f t="shared" si="85"/>
        <v/>
      </c>
      <c r="AN167" s="11" t="str">
        <f t="shared" si="86"/>
        <v/>
      </c>
      <c r="AO167" s="11" t="str">
        <f t="shared" si="87"/>
        <v/>
      </c>
      <c r="AP167" s="11" t="str">
        <f t="shared" si="88"/>
        <v/>
      </c>
      <c r="AT167" s="11" t="str">
        <f t="shared" si="89"/>
        <v/>
      </c>
      <c r="AU167" s="11" t="str">
        <f t="shared" si="90"/>
        <v/>
      </c>
      <c r="AV167" s="11" t="str">
        <f t="shared" si="91"/>
        <v/>
      </c>
      <c r="AW167" s="11" t="str">
        <f t="shared" si="92"/>
        <v/>
      </c>
      <c r="AX167" s="11" t="str">
        <f t="shared" si="93"/>
        <v/>
      </c>
      <c r="AY167" s="11" t="str">
        <f t="shared" si="74"/>
        <v/>
      </c>
      <c r="AZ167" s="11" t="str">
        <f t="shared" si="94"/>
        <v/>
      </c>
      <c r="BA167" s="11" t="str">
        <f t="shared" si="76"/>
        <v xml:space="preserve"> </v>
      </c>
      <c r="BB167" s="11" t="str">
        <f>IFERROR(IF(AW167="","",VLOOKUP(AW167,SUSS!R:S,2,FALSE)),AY167*SUSS!$M$2)</f>
        <v/>
      </c>
      <c r="BC167" s="11" t="str">
        <f t="shared" si="75"/>
        <v/>
      </c>
    </row>
    <row r="168" spans="1:55" ht="20.100000000000001" customHeight="1" thickBot="1">
      <c r="A168" s="3" t="s">
        <v>134</v>
      </c>
      <c r="B168" s="80">
        <v>2017</v>
      </c>
      <c r="C168" s="80">
        <v>6</v>
      </c>
      <c r="D168" s="80"/>
      <c r="E168" s="81" t="s">
        <v>83</v>
      </c>
      <c r="F168" s="81" t="s">
        <v>10</v>
      </c>
      <c r="G168" s="81" t="s">
        <v>10</v>
      </c>
      <c r="H168" s="82">
        <v>42937</v>
      </c>
      <c r="I168" s="83">
        <v>66778.960000000006</v>
      </c>
      <c r="J168" s="84">
        <v>0</v>
      </c>
      <c r="K168" s="83">
        <v>66778.960000000006</v>
      </c>
      <c r="N168" s="3" t="s">
        <v>75</v>
      </c>
      <c r="O168" s="80">
        <v>41</v>
      </c>
      <c r="P168" s="84">
        <v>79.41</v>
      </c>
      <c r="Q168" s="81" t="s">
        <v>81</v>
      </c>
      <c r="R168" s="81" t="s">
        <v>10</v>
      </c>
      <c r="S168" s="81" t="s">
        <v>10</v>
      </c>
      <c r="T168" s="80" t="s">
        <v>88</v>
      </c>
      <c r="U168" s="80" t="s">
        <v>89</v>
      </c>
      <c r="AC168" s="11" t="str">
        <f t="shared" si="77"/>
        <v/>
      </c>
      <c r="AD168" s="11" t="str">
        <f t="shared" si="78"/>
        <v/>
      </c>
      <c r="AE168" s="11" t="str">
        <f t="shared" si="79"/>
        <v/>
      </c>
      <c r="AF168" s="11" t="str">
        <f t="shared" si="80"/>
        <v/>
      </c>
      <c r="AG168" s="11" t="str">
        <f t="shared" si="81"/>
        <v/>
      </c>
      <c r="AH168" s="11" t="str">
        <f t="shared" si="82"/>
        <v/>
      </c>
      <c r="AI168" s="11" t="str">
        <f t="shared" si="83"/>
        <v/>
      </c>
      <c r="AJ168" s="11" t="str">
        <f t="shared" si="84"/>
        <v/>
      </c>
      <c r="AK168" s="11" t="str">
        <f t="shared" si="85"/>
        <v/>
      </c>
      <c r="AN168" s="11" t="str">
        <f t="shared" si="86"/>
        <v/>
      </c>
      <c r="AO168" s="11" t="str">
        <f t="shared" si="87"/>
        <v/>
      </c>
      <c r="AP168" s="11" t="str">
        <f t="shared" si="88"/>
        <v/>
      </c>
      <c r="AT168" s="11" t="str">
        <f t="shared" si="89"/>
        <v/>
      </c>
      <c r="AU168" s="11" t="str">
        <f t="shared" si="90"/>
        <v/>
      </c>
      <c r="AV168" s="11" t="str">
        <f t="shared" si="91"/>
        <v/>
      </c>
      <c r="AW168" s="11" t="str">
        <f t="shared" si="92"/>
        <v/>
      </c>
      <c r="AX168" s="11" t="str">
        <f t="shared" si="93"/>
        <v/>
      </c>
      <c r="AY168" s="11" t="str">
        <f t="shared" si="74"/>
        <v/>
      </c>
      <c r="AZ168" s="11" t="str">
        <f t="shared" si="94"/>
        <v/>
      </c>
      <c r="BA168" s="11" t="str">
        <f t="shared" si="76"/>
        <v xml:space="preserve"> </v>
      </c>
      <c r="BB168" s="11" t="str">
        <f>IFERROR(IF(AW168="","",VLOOKUP(AW168,SUSS!R:S,2,FALSE)),AY168*SUSS!$M$2)</f>
        <v/>
      </c>
      <c r="BC168" s="11" t="str">
        <f t="shared" si="75"/>
        <v/>
      </c>
    </row>
    <row r="169" spans="1:55" ht="20.100000000000001" customHeight="1" thickBot="1">
      <c r="A169" s="3" t="s">
        <v>134</v>
      </c>
      <c r="B169" s="80">
        <v>2017</v>
      </c>
      <c r="C169" s="80">
        <v>6</v>
      </c>
      <c r="D169" s="80"/>
      <c r="E169" s="81" t="s">
        <v>83</v>
      </c>
      <c r="F169" s="81" t="s">
        <v>10</v>
      </c>
      <c r="G169" s="81" t="s">
        <v>82</v>
      </c>
      <c r="H169" s="82">
        <v>43980</v>
      </c>
      <c r="I169" s="83">
        <v>80157.899999999994</v>
      </c>
      <c r="J169" s="83">
        <v>63463.16</v>
      </c>
      <c r="K169" s="83">
        <v>16694.740000000002</v>
      </c>
      <c r="N169" s="3" t="s">
        <v>75</v>
      </c>
      <c r="O169" s="80">
        <v>41</v>
      </c>
      <c r="P169" s="84">
        <v>69.61</v>
      </c>
      <c r="Q169" s="81" t="s">
        <v>83</v>
      </c>
      <c r="R169" s="81" t="s">
        <v>10</v>
      </c>
      <c r="S169" s="81" t="s">
        <v>10</v>
      </c>
      <c r="T169" s="80" t="s">
        <v>90</v>
      </c>
      <c r="U169" s="80" t="s">
        <v>89</v>
      </c>
      <c r="AC169" s="11" t="str">
        <f t="shared" si="77"/>
        <v/>
      </c>
      <c r="AD169" s="11" t="str">
        <f t="shared" si="78"/>
        <v/>
      </c>
      <c r="AE169" s="11" t="str">
        <f t="shared" si="79"/>
        <v/>
      </c>
      <c r="AF169" s="11" t="str">
        <f t="shared" si="80"/>
        <v/>
      </c>
      <c r="AG169" s="11" t="str">
        <f t="shared" si="81"/>
        <v/>
      </c>
      <c r="AH169" s="11" t="str">
        <f t="shared" si="82"/>
        <v/>
      </c>
      <c r="AI169" s="11" t="str">
        <f t="shared" si="83"/>
        <v/>
      </c>
      <c r="AJ169" s="11" t="str">
        <f t="shared" si="84"/>
        <v/>
      </c>
      <c r="AK169" s="11" t="str">
        <f t="shared" si="85"/>
        <v/>
      </c>
      <c r="AN169" s="11" t="str">
        <f t="shared" si="86"/>
        <v/>
      </c>
      <c r="AO169" s="11" t="str">
        <f t="shared" si="87"/>
        <v/>
      </c>
      <c r="AP169" s="11" t="str">
        <f t="shared" si="88"/>
        <v/>
      </c>
      <c r="AT169" s="11" t="str">
        <f t="shared" si="89"/>
        <v/>
      </c>
      <c r="AU169" s="11" t="str">
        <f t="shared" si="90"/>
        <v/>
      </c>
      <c r="AV169" s="11" t="str">
        <f t="shared" si="91"/>
        <v/>
      </c>
      <c r="AW169" s="11" t="str">
        <f t="shared" si="92"/>
        <v/>
      </c>
      <c r="AX169" s="11" t="str">
        <f t="shared" si="93"/>
        <v/>
      </c>
      <c r="AY169" s="11" t="str">
        <f t="shared" si="74"/>
        <v/>
      </c>
      <c r="AZ169" s="11" t="str">
        <f t="shared" si="94"/>
        <v/>
      </c>
      <c r="BA169" s="11" t="str">
        <f t="shared" si="76"/>
        <v xml:space="preserve"> </v>
      </c>
      <c r="BB169" s="11" t="str">
        <f>IFERROR(IF(AW169="","",VLOOKUP(AW169,SUSS!R:S,2,FALSE)),AY169*SUSS!$M$2)</f>
        <v/>
      </c>
      <c r="BC169" s="11" t="str">
        <f t="shared" si="75"/>
        <v/>
      </c>
    </row>
    <row r="170" spans="1:55" ht="20.100000000000001" customHeight="1" thickBot="1">
      <c r="A170" s="3" t="s">
        <v>134</v>
      </c>
      <c r="B170" s="80">
        <v>2017</v>
      </c>
      <c r="C170" s="80">
        <v>7</v>
      </c>
      <c r="D170" s="80"/>
      <c r="E170" s="81" t="s">
        <v>83</v>
      </c>
      <c r="F170" s="81" t="s">
        <v>10</v>
      </c>
      <c r="G170" s="81" t="s">
        <v>10</v>
      </c>
      <c r="H170" s="82">
        <v>42971</v>
      </c>
      <c r="I170" s="83">
        <v>16149.28</v>
      </c>
      <c r="J170" s="84">
        <v>0</v>
      </c>
      <c r="K170" s="83">
        <v>16149.28</v>
      </c>
      <c r="N170" s="3" t="s">
        <v>75</v>
      </c>
      <c r="O170" s="80">
        <v>41</v>
      </c>
      <c r="P170" s="84">
        <v>504.08</v>
      </c>
      <c r="Q170" s="81" t="s">
        <v>11</v>
      </c>
      <c r="R170" s="81" t="s">
        <v>10</v>
      </c>
      <c r="S170" s="81" t="s">
        <v>10</v>
      </c>
      <c r="T170" s="80" t="s">
        <v>92</v>
      </c>
      <c r="U170" s="80" t="s">
        <v>89</v>
      </c>
      <c r="AC170" s="11" t="str">
        <f t="shared" si="77"/>
        <v/>
      </c>
      <c r="AD170" s="11" t="str">
        <f t="shared" si="78"/>
        <v/>
      </c>
      <c r="AE170" s="11" t="str">
        <f t="shared" si="79"/>
        <v/>
      </c>
      <c r="AF170" s="11" t="str">
        <f t="shared" si="80"/>
        <v/>
      </c>
      <c r="AG170" s="11" t="str">
        <f t="shared" si="81"/>
        <v/>
      </c>
      <c r="AH170" s="11" t="str">
        <f t="shared" si="82"/>
        <v/>
      </c>
      <c r="AI170" s="11" t="str">
        <f t="shared" si="83"/>
        <v/>
      </c>
      <c r="AJ170" s="11" t="str">
        <f t="shared" si="84"/>
        <v/>
      </c>
      <c r="AK170" s="11" t="str">
        <f t="shared" si="85"/>
        <v/>
      </c>
      <c r="AN170" s="11" t="str">
        <f t="shared" si="86"/>
        <v/>
      </c>
      <c r="AO170" s="11" t="str">
        <f t="shared" si="87"/>
        <v/>
      </c>
      <c r="AP170" s="11" t="str">
        <f t="shared" si="88"/>
        <v/>
      </c>
      <c r="AT170" s="11" t="str">
        <f t="shared" si="89"/>
        <v>G392553</v>
      </c>
      <c r="AU170" s="11">
        <f t="shared" si="90"/>
        <v>41</v>
      </c>
      <c r="AV170" s="11">
        <f t="shared" si="91"/>
        <v>504.08</v>
      </c>
      <c r="AW170" s="11" t="str">
        <f t="shared" si="92"/>
        <v>2012/9</v>
      </c>
      <c r="AX170" s="11" t="str">
        <f t="shared" si="93"/>
        <v>2012/9 Contribuciones Seg. Social</v>
      </c>
      <c r="AY170" s="11">
        <f t="shared" si="74"/>
        <v>17209.259999999998</v>
      </c>
      <c r="AZ170" s="11">
        <f t="shared" si="94"/>
        <v>2.9291207175671703E-2</v>
      </c>
      <c r="BA170" s="11" t="str">
        <f t="shared" si="76"/>
        <v>G392553 41</v>
      </c>
      <c r="BB170" s="11">
        <f>IFERROR(IF(AW170="","",VLOOKUP(AW170,SUSS!R:S,2,FALSE)),AY170*SUSS!$M$2)</f>
        <v>2065.1111999999998</v>
      </c>
      <c r="BC170" s="11">
        <f t="shared" si="75"/>
        <v>60.489599999999996</v>
      </c>
    </row>
    <row r="171" spans="1:55" ht="20.100000000000001" customHeight="1" thickBot="1">
      <c r="A171" s="3" t="s">
        <v>134</v>
      </c>
      <c r="B171" s="80">
        <v>2017</v>
      </c>
      <c r="C171" s="80">
        <v>7</v>
      </c>
      <c r="D171" s="80"/>
      <c r="E171" s="81" t="s">
        <v>83</v>
      </c>
      <c r="F171" s="81" t="s">
        <v>10</v>
      </c>
      <c r="G171" s="81" t="s">
        <v>82</v>
      </c>
      <c r="H171" s="82">
        <v>43980</v>
      </c>
      <c r="I171" s="83">
        <v>18851.810000000001</v>
      </c>
      <c r="J171" s="83">
        <v>14814.49</v>
      </c>
      <c r="K171" s="83">
        <v>4037.32</v>
      </c>
      <c r="N171" s="3" t="s">
        <v>75</v>
      </c>
      <c r="O171" s="80">
        <v>41</v>
      </c>
      <c r="P171" s="84">
        <v>322.27999999999997</v>
      </c>
      <c r="Q171" s="81" t="s">
        <v>86</v>
      </c>
      <c r="R171" s="81" t="s">
        <v>10</v>
      </c>
      <c r="S171" s="81" t="s">
        <v>10</v>
      </c>
      <c r="T171" s="80" t="s">
        <v>92</v>
      </c>
      <c r="U171" s="80" t="s">
        <v>89</v>
      </c>
      <c r="AC171" s="11" t="str">
        <f t="shared" si="77"/>
        <v/>
      </c>
      <c r="AD171" s="11" t="str">
        <f t="shared" si="78"/>
        <v/>
      </c>
      <c r="AE171" s="11" t="str">
        <f t="shared" si="79"/>
        <v/>
      </c>
      <c r="AF171" s="11" t="str">
        <f t="shared" si="80"/>
        <v/>
      </c>
      <c r="AG171" s="11" t="str">
        <f t="shared" si="81"/>
        <v/>
      </c>
      <c r="AH171" s="11" t="str">
        <f t="shared" si="82"/>
        <v/>
      </c>
      <c r="AI171" s="11" t="str">
        <f t="shared" si="83"/>
        <v/>
      </c>
      <c r="AJ171" s="11" t="str">
        <f t="shared" si="84"/>
        <v/>
      </c>
      <c r="AK171" s="11" t="str">
        <f t="shared" si="85"/>
        <v/>
      </c>
      <c r="AN171" s="11" t="str">
        <f t="shared" si="86"/>
        <v/>
      </c>
      <c r="AO171" s="11" t="str">
        <f t="shared" si="87"/>
        <v/>
      </c>
      <c r="AP171" s="11" t="str">
        <f t="shared" si="88"/>
        <v/>
      </c>
      <c r="AT171" s="11" t="str">
        <f t="shared" si="89"/>
        <v/>
      </c>
      <c r="AU171" s="11" t="str">
        <f t="shared" si="90"/>
        <v/>
      </c>
      <c r="AV171" s="11" t="str">
        <f t="shared" si="91"/>
        <v/>
      </c>
      <c r="AW171" s="11" t="str">
        <f t="shared" si="92"/>
        <v/>
      </c>
      <c r="AX171" s="11" t="str">
        <f t="shared" si="93"/>
        <v/>
      </c>
      <c r="AY171" s="11" t="str">
        <f t="shared" si="74"/>
        <v/>
      </c>
      <c r="AZ171" s="11" t="str">
        <f t="shared" si="94"/>
        <v/>
      </c>
      <c r="BA171" s="11" t="str">
        <f t="shared" si="76"/>
        <v xml:space="preserve"> </v>
      </c>
      <c r="BB171" s="11" t="str">
        <f>IFERROR(IF(AW171="","",VLOOKUP(AW171,SUSS!R:S,2,FALSE)),AY171*SUSS!$M$2)</f>
        <v/>
      </c>
      <c r="BC171" s="11" t="str">
        <f t="shared" si="75"/>
        <v/>
      </c>
    </row>
    <row r="172" spans="1:55" ht="20.100000000000001" customHeight="1" thickBot="1">
      <c r="A172" s="3" t="s">
        <v>134</v>
      </c>
      <c r="B172" s="80">
        <v>2017</v>
      </c>
      <c r="C172" s="80">
        <v>8</v>
      </c>
      <c r="D172" s="80"/>
      <c r="E172" s="81" t="s">
        <v>83</v>
      </c>
      <c r="F172" s="81" t="s">
        <v>10</v>
      </c>
      <c r="G172" s="81" t="s">
        <v>10</v>
      </c>
      <c r="H172" s="82">
        <v>42999</v>
      </c>
      <c r="I172" s="83">
        <v>69601.679999999993</v>
      </c>
      <c r="J172" s="84">
        <v>0</v>
      </c>
      <c r="K172" s="83">
        <v>69601.679999999993</v>
      </c>
      <c r="N172" s="3" t="s">
        <v>75</v>
      </c>
      <c r="O172" s="80">
        <v>42</v>
      </c>
      <c r="P172" s="84">
        <v>80.48</v>
      </c>
      <c r="Q172" s="81" t="s">
        <v>81</v>
      </c>
      <c r="R172" s="81" t="s">
        <v>10</v>
      </c>
      <c r="S172" s="81" t="s">
        <v>10</v>
      </c>
      <c r="T172" s="80" t="s">
        <v>88</v>
      </c>
      <c r="U172" s="80" t="s">
        <v>89</v>
      </c>
      <c r="AC172" s="11" t="str">
        <f t="shared" si="77"/>
        <v/>
      </c>
      <c r="AD172" s="11" t="str">
        <f t="shared" si="78"/>
        <v/>
      </c>
      <c r="AE172" s="11" t="str">
        <f t="shared" si="79"/>
        <v/>
      </c>
      <c r="AF172" s="11" t="str">
        <f t="shared" si="80"/>
        <v/>
      </c>
      <c r="AG172" s="11" t="str">
        <f t="shared" si="81"/>
        <v/>
      </c>
      <c r="AH172" s="11" t="str">
        <f t="shared" si="82"/>
        <v/>
      </c>
      <c r="AI172" s="11" t="str">
        <f t="shared" si="83"/>
        <v/>
      </c>
      <c r="AJ172" s="11" t="str">
        <f t="shared" si="84"/>
        <v/>
      </c>
      <c r="AK172" s="11" t="str">
        <f t="shared" si="85"/>
        <v/>
      </c>
      <c r="AN172" s="11" t="str">
        <f t="shared" si="86"/>
        <v/>
      </c>
      <c r="AO172" s="11" t="str">
        <f t="shared" si="87"/>
        <v/>
      </c>
      <c r="AP172" s="11" t="str">
        <f t="shared" si="88"/>
        <v/>
      </c>
      <c r="AT172" s="11" t="str">
        <f t="shared" si="89"/>
        <v/>
      </c>
      <c r="AU172" s="11" t="str">
        <f t="shared" si="90"/>
        <v/>
      </c>
      <c r="AV172" s="11" t="str">
        <f t="shared" si="91"/>
        <v/>
      </c>
      <c r="AW172" s="11" t="str">
        <f t="shared" si="92"/>
        <v/>
      </c>
      <c r="AX172" s="11" t="str">
        <f t="shared" si="93"/>
        <v/>
      </c>
      <c r="AY172" s="11" t="str">
        <f t="shared" si="74"/>
        <v/>
      </c>
      <c r="AZ172" s="11" t="str">
        <f t="shared" si="94"/>
        <v/>
      </c>
      <c r="BA172" s="11" t="str">
        <f t="shared" si="76"/>
        <v xml:space="preserve"> </v>
      </c>
      <c r="BB172" s="11" t="str">
        <f>IFERROR(IF(AW172="","",VLOOKUP(AW172,SUSS!R:S,2,FALSE)),AY172*SUSS!$M$2)</f>
        <v/>
      </c>
      <c r="BC172" s="11" t="str">
        <f t="shared" si="75"/>
        <v/>
      </c>
    </row>
    <row r="173" spans="1:55" ht="20.100000000000001" customHeight="1" thickBot="1">
      <c r="A173" s="3" t="s">
        <v>134</v>
      </c>
      <c r="B173" s="80">
        <v>2017</v>
      </c>
      <c r="C173" s="80">
        <v>8</v>
      </c>
      <c r="D173" s="80"/>
      <c r="E173" s="81" t="s">
        <v>83</v>
      </c>
      <c r="F173" s="81" t="s">
        <v>10</v>
      </c>
      <c r="G173" s="81" t="s">
        <v>82</v>
      </c>
      <c r="H173" s="82">
        <v>43980</v>
      </c>
      <c r="I173" s="83">
        <v>79370.039999999994</v>
      </c>
      <c r="J173" s="83">
        <v>61969.62</v>
      </c>
      <c r="K173" s="83">
        <v>17400.419999999998</v>
      </c>
      <c r="N173" s="3" t="s">
        <v>75</v>
      </c>
      <c r="O173" s="80">
        <v>42</v>
      </c>
      <c r="P173" s="84">
        <v>70.55</v>
      </c>
      <c r="Q173" s="81" t="s">
        <v>83</v>
      </c>
      <c r="R173" s="81" t="s">
        <v>10</v>
      </c>
      <c r="S173" s="81" t="s">
        <v>10</v>
      </c>
      <c r="T173" s="80" t="s">
        <v>90</v>
      </c>
      <c r="U173" s="80" t="s">
        <v>89</v>
      </c>
      <c r="AC173" s="11" t="str">
        <f t="shared" si="77"/>
        <v/>
      </c>
      <c r="AD173" s="11" t="str">
        <f t="shared" si="78"/>
        <v/>
      </c>
      <c r="AE173" s="11" t="str">
        <f t="shared" si="79"/>
        <v/>
      </c>
      <c r="AF173" s="11" t="str">
        <f t="shared" si="80"/>
        <v/>
      </c>
      <c r="AG173" s="11" t="str">
        <f t="shared" si="81"/>
        <v/>
      </c>
      <c r="AH173" s="11" t="str">
        <f t="shared" si="82"/>
        <v/>
      </c>
      <c r="AI173" s="11" t="str">
        <f t="shared" si="83"/>
        <v/>
      </c>
      <c r="AJ173" s="11" t="str">
        <f t="shared" si="84"/>
        <v/>
      </c>
      <c r="AK173" s="11" t="str">
        <f t="shared" si="85"/>
        <v/>
      </c>
      <c r="AN173" s="11" t="str">
        <f t="shared" si="86"/>
        <v/>
      </c>
      <c r="AO173" s="11" t="str">
        <f t="shared" si="87"/>
        <v/>
      </c>
      <c r="AP173" s="11" t="str">
        <f t="shared" si="88"/>
        <v/>
      </c>
      <c r="AT173" s="11" t="str">
        <f t="shared" si="89"/>
        <v/>
      </c>
      <c r="AU173" s="11" t="str">
        <f t="shared" si="90"/>
        <v/>
      </c>
      <c r="AV173" s="11" t="str">
        <f t="shared" si="91"/>
        <v/>
      </c>
      <c r="AW173" s="11" t="str">
        <f t="shared" si="92"/>
        <v/>
      </c>
      <c r="AX173" s="11" t="str">
        <f t="shared" si="93"/>
        <v/>
      </c>
      <c r="AY173" s="11" t="str">
        <f t="shared" si="74"/>
        <v/>
      </c>
      <c r="AZ173" s="11" t="str">
        <f t="shared" si="94"/>
        <v/>
      </c>
      <c r="BA173" s="11" t="str">
        <f t="shared" si="76"/>
        <v xml:space="preserve"> </v>
      </c>
      <c r="BB173" s="11" t="str">
        <f>IFERROR(IF(AW173="","",VLOOKUP(AW173,SUSS!R:S,2,FALSE)),AY173*SUSS!$M$2)</f>
        <v/>
      </c>
      <c r="BC173" s="11" t="str">
        <f t="shared" si="75"/>
        <v/>
      </c>
    </row>
    <row r="174" spans="1:55" ht="20.100000000000001" customHeight="1" thickBot="1">
      <c r="A174" s="3" t="s">
        <v>134</v>
      </c>
      <c r="B174" s="80">
        <v>2017</v>
      </c>
      <c r="C174" s="80">
        <v>9</v>
      </c>
      <c r="D174" s="80"/>
      <c r="E174" s="81" t="s">
        <v>83</v>
      </c>
      <c r="F174" s="81" t="s">
        <v>10</v>
      </c>
      <c r="G174" s="81" t="s">
        <v>10</v>
      </c>
      <c r="H174" s="82">
        <v>43031</v>
      </c>
      <c r="I174" s="83">
        <v>1091.49</v>
      </c>
      <c r="J174" s="84">
        <v>0</v>
      </c>
      <c r="K174" s="83">
        <v>1091.49</v>
      </c>
      <c r="N174" s="3" t="s">
        <v>75</v>
      </c>
      <c r="O174" s="80">
        <v>42</v>
      </c>
      <c r="P174" s="84">
        <v>510.88</v>
      </c>
      <c r="Q174" s="81" t="s">
        <v>11</v>
      </c>
      <c r="R174" s="81" t="s">
        <v>10</v>
      </c>
      <c r="S174" s="81" t="s">
        <v>10</v>
      </c>
      <c r="T174" s="80" t="s">
        <v>92</v>
      </c>
      <c r="U174" s="80" t="s">
        <v>89</v>
      </c>
      <c r="AC174" s="11" t="str">
        <f t="shared" si="77"/>
        <v/>
      </c>
      <c r="AD174" s="11" t="str">
        <f t="shared" si="78"/>
        <v/>
      </c>
      <c r="AE174" s="11" t="str">
        <f t="shared" si="79"/>
        <v/>
      </c>
      <c r="AF174" s="11" t="str">
        <f t="shared" si="80"/>
        <v/>
      </c>
      <c r="AG174" s="11" t="str">
        <f t="shared" si="81"/>
        <v/>
      </c>
      <c r="AH174" s="11" t="str">
        <f t="shared" si="82"/>
        <v/>
      </c>
      <c r="AI174" s="11" t="str">
        <f t="shared" si="83"/>
        <v/>
      </c>
      <c r="AJ174" s="11" t="str">
        <f t="shared" si="84"/>
        <v/>
      </c>
      <c r="AK174" s="11" t="str">
        <f t="shared" si="85"/>
        <v/>
      </c>
      <c r="AN174" s="11" t="str">
        <f t="shared" si="86"/>
        <v/>
      </c>
      <c r="AO174" s="11" t="str">
        <f t="shared" si="87"/>
        <v/>
      </c>
      <c r="AP174" s="11" t="str">
        <f t="shared" si="88"/>
        <v/>
      </c>
      <c r="AT174" s="11" t="str">
        <f t="shared" si="89"/>
        <v>G392553</v>
      </c>
      <c r="AU174" s="11">
        <f t="shared" si="90"/>
        <v>42</v>
      </c>
      <c r="AV174" s="11">
        <f t="shared" si="91"/>
        <v>510.88</v>
      </c>
      <c r="AW174" s="11" t="str">
        <f t="shared" si="92"/>
        <v>2012/9</v>
      </c>
      <c r="AX174" s="11" t="str">
        <f t="shared" si="93"/>
        <v>2012/9 Contribuciones Seg. Social</v>
      </c>
      <c r="AY174" s="11">
        <f t="shared" si="74"/>
        <v>17209.259999999998</v>
      </c>
      <c r="AZ174" s="11">
        <f t="shared" si="94"/>
        <v>2.9686343282628078E-2</v>
      </c>
      <c r="BA174" s="11" t="str">
        <f t="shared" si="76"/>
        <v>G392553 42</v>
      </c>
      <c r="BB174" s="11">
        <f>IFERROR(IF(AW174="","",VLOOKUP(AW174,SUSS!R:S,2,FALSE)),AY174*SUSS!$M$2)</f>
        <v>2065.1111999999998</v>
      </c>
      <c r="BC174" s="11">
        <f t="shared" si="75"/>
        <v>61.305600000000005</v>
      </c>
    </row>
    <row r="175" spans="1:55" ht="20.100000000000001" customHeight="1" thickBot="1">
      <c r="A175" s="3" t="s">
        <v>134</v>
      </c>
      <c r="B175" s="80">
        <v>2017</v>
      </c>
      <c r="C175" s="80">
        <v>9</v>
      </c>
      <c r="D175" s="80"/>
      <c r="E175" s="81" t="s">
        <v>83</v>
      </c>
      <c r="F175" s="81" t="s">
        <v>10</v>
      </c>
      <c r="G175" s="81" t="s">
        <v>82</v>
      </c>
      <c r="H175" s="82">
        <v>43980</v>
      </c>
      <c r="I175" s="83">
        <v>1209.75</v>
      </c>
      <c r="J175" s="84">
        <v>936.88</v>
      </c>
      <c r="K175" s="84">
        <v>272.87</v>
      </c>
      <c r="N175" s="3" t="s">
        <v>75</v>
      </c>
      <c r="O175" s="80">
        <v>42</v>
      </c>
      <c r="P175" s="84">
        <v>326.63</v>
      </c>
      <c r="Q175" s="81" t="s">
        <v>86</v>
      </c>
      <c r="R175" s="81" t="s">
        <v>10</v>
      </c>
      <c r="S175" s="81" t="s">
        <v>10</v>
      </c>
      <c r="T175" s="80" t="s">
        <v>92</v>
      </c>
      <c r="U175" s="80" t="s">
        <v>89</v>
      </c>
      <c r="AC175" s="11" t="str">
        <f t="shared" si="77"/>
        <v/>
      </c>
      <c r="AD175" s="11" t="str">
        <f t="shared" si="78"/>
        <v/>
      </c>
      <c r="AE175" s="11" t="str">
        <f t="shared" si="79"/>
        <v/>
      </c>
      <c r="AF175" s="11" t="str">
        <f t="shared" si="80"/>
        <v/>
      </c>
      <c r="AG175" s="11" t="str">
        <f t="shared" si="81"/>
        <v/>
      </c>
      <c r="AH175" s="11" t="str">
        <f t="shared" si="82"/>
        <v/>
      </c>
      <c r="AI175" s="11" t="str">
        <f t="shared" si="83"/>
        <v/>
      </c>
      <c r="AJ175" s="11" t="str">
        <f t="shared" si="84"/>
        <v/>
      </c>
      <c r="AK175" s="11" t="str">
        <f t="shared" si="85"/>
        <v/>
      </c>
      <c r="AN175" s="11" t="str">
        <f t="shared" si="86"/>
        <v/>
      </c>
      <c r="AO175" s="11" t="str">
        <f t="shared" si="87"/>
        <v/>
      </c>
      <c r="AP175" s="11" t="str">
        <f t="shared" si="88"/>
        <v/>
      </c>
      <c r="AT175" s="11" t="str">
        <f t="shared" si="89"/>
        <v/>
      </c>
      <c r="AU175" s="11" t="str">
        <f t="shared" si="90"/>
        <v/>
      </c>
      <c r="AV175" s="11" t="str">
        <f t="shared" si="91"/>
        <v/>
      </c>
      <c r="AW175" s="11" t="str">
        <f t="shared" si="92"/>
        <v/>
      </c>
      <c r="AX175" s="11" t="str">
        <f t="shared" si="93"/>
        <v/>
      </c>
      <c r="AY175" s="11" t="str">
        <f t="shared" si="74"/>
        <v/>
      </c>
      <c r="AZ175" s="11" t="str">
        <f t="shared" si="94"/>
        <v/>
      </c>
      <c r="BA175" s="11" t="str">
        <f t="shared" si="76"/>
        <v xml:space="preserve"> </v>
      </c>
      <c r="BB175" s="11" t="str">
        <f>IFERROR(IF(AW175="","",VLOOKUP(AW175,SUSS!R:S,2,FALSE)),AY175*SUSS!$M$2)</f>
        <v/>
      </c>
      <c r="BC175" s="11" t="str">
        <f t="shared" si="75"/>
        <v/>
      </c>
    </row>
    <row r="176" spans="1:55" ht="20.100000000000001" customHeight="1" thickBot="1">
      <c r="A176" s="3" t="s">
        <v>134</v>
      </c>
      <c r="B176" s="80">
        <v>2017</v>
      </c>
      <c r="C176" s="80"/>
      <c r="D176" s="80"/>
      <c r="E176" s="81" t="s">
        <v>100</v>
      </c>
      <c r="F176" s="81" t="s">
        <v>10</v>
      </c>
      <c r="G176" s="81" t="s">
        <v>10</v>
      </c>
      <c r="H176" s="82">
        <v>43027</v>
      </c>
      <c r="I176" s="83">
        <v>648951.68000000005</v>
      </c>
      <c r="J176" s="84">
        <v>0</v>
      </c>
      <c r="K176" s="83">
        <v>648951.68000000005</v>
      </c>
      <c r="N176" s="3" t="s">
        <v>75</v>
      </c>
      <c r="O176" s="80">
        <v>43</v>
      </c>
      <c r="P176" s="84">
        <v>81.569999999999993</v>
      </c>
      <c r="Q176" s="81" t="s">
        <v>81</v>
      </c>
      <c r="R176" s="81" t="s">
        <v>10</v>
      </c>
      <c r="S176" s="81" t="s">
        <v>10</v>
      </c>
      <c r="T176" s="80" t="s">
        <v>88</v>
      </c>
      <c r="U176" s="80" t="s">
        <v>89</v>
      </c>
      <c r="AC176" s="11" t="str">
        <f t="shared" si="77"/>
        <v/>
      </c>
      <c r="AD176" s="11" t="str">
        <f t="shared" si="78"/>
        <v/>
      </c>
      <c r="AE176" s="11" t="str">
        <f t="shared" si="79"/>
        <v/>
      </c>
      <c r="AF176" s="11" t="str">
        <f t="shared" si="80"/>
        <v/>
      </c>
      <c r="AG176" s="11" t="str">
        <f t="shared" si="81"/>
        <v/>
      </c>
      <c r="AH176" s="11" t="str">
        <f t="shared" si="82"/>
        <v/>
      </c>
      <c r="AI176" s="11" t="str">
        <f t="shared" si="83"/>
        <v/>
      </c>
      <c r="AJ176" s="11" t="str">
        <f t="shared" si="84"/>
        <v/>
      </c>
      <c r="AK176" s="11" t="str">
        <f t="shared" si="85"/>
        <v/>
      </c>
      <c r="AN176" s="11" t="str">
        <f t="shared" si="86"/>
        <v/>
      </c>
      <c r="AO176" s="11" t="str">
        <f t="shared" si="87"/>
        <v/>
      </c>
      <c r="AP176" s="11" t="str">
        <f t="shared" si="88"/>
        <v/>
      </c>
      <c r="AT176" s="11" t="str">
        <f t="shared" si="89"/>
        <v/>
      </c>
      <c r="AU176" s="11" t="str">
        <f t="shared" si="90"/>
        <v/>
      </c>
      <c r="AV176" s="11" t="str">
        <f t="shared" si="91"/>
        <v/>
      </c>
      <c r="AW176" s="11" t="str">
        <f t="shared" si="92"/>
        <v/>
      </c>
      <c r="AX176" s="11" t="str">
        <f t="shared" si="93"/>
        <v/>
      </c>
      <c r="AY176" s="11" t="str">
        <f t="shared" si="74"/>
        <v/>
      </c>
      <c r="AZ176" s="11" t="str">
        <f t="shared" si="94"/>
        <v/>
      </c>
      <c r="BA176" s="11" t="str">
        <f t="shared" si="76"/>
        <v xml:space="preserve"> </v>
      </c>
      <c r="BB176" s="11" t="str">
        <f>IFERROR(IF(AW176="","",VLOOKUP(AW176,SUSS!R:S,2,FALSE)),AY176*SUSS!$M$2)</f>
        <v/>
      </c>
      <c r="BC176" s="11" t="str">
        <f t="shared" si="75"/>
        <v/>
      </c>
    </row>
    <row r="177" spans="1:55" ht="20.100000000000001" customHeight="1" thickBot="1">
      <c r="A177" s="3" t="s">
        <v>134</v>
      </c>
      <c r="B177" s="80">
        <v>2017</v>
      </c>
      <c r="C177" s="80"/>
      <c r="D177" s="80"/>
      <c r="E177" s="81" t="s">
        <v>100</v>
      </c>
      <c r="F177" s="81" t="s">
        <v>10</v>
      </c>
      <c r="G177" s="81" t="s">
        <v>82</v>
      </c>
      <c r="H177" s="82">
        <v>43980</v>
      </c>
      <c r="I177" s="83">
        <v>721859.24</v>
      </c>
      <c r="J177" s="83">
        <v>559621.31999999995</v>
      </c>
      <c r="K177" s="83">
        <v>162237.92000000001</v>
      </c>
      <c r="N177" s="3" t="s">
        <v>75</v>
      </c>
      <c r="O177" s="80">
        <v>43</v>
      </c>
      <c r="P177" s="84">
        <v>71.5</v>
      </c>
      <c r="Q177" s="81" t="s">
        <v>83</v>
      </c>
      <c r="R177" s="81" t="s">
        <v>10</v>
      </c>
      <c r="S177" s="81" t="s">
        <v>10</v>
      </c>
      <c r="T177" s="80" t="s">
        <v>90</v>
      </c>
      <c r="U177" s="80" t="s">
        <v>89</v>
      </c>
      <c r="AC177" s="11" t="str">
        <f t="shared" si="77"/>
        <v/>
      </c>
      <c r="AD177" s="11" t="str">
        <f t="shared" si="78"/>
        <v/>
      </c>
      <c r="AE177" s="11" t="str">
        <f t="shared" si="79"/>
        <v/>
      </c>
      <c r="AF177" s="11" t="str">
        <f t="shared" si="80"/>
        <v/>
      </c>
      <c r="AG177" s="11" t="str">
        <f t="shared" si="81"/>
        <v/>
      </c>
      <c r="AH177" s="11" t="str">
        <f t="shared" si="82"/>
        <v/>
      </c>
      <c r="AI177" s="11" t="str">
        <f t="shared" si="83"/>
        <v/>
      </c>
      <c r="AJ177" s="11" t="str">
        <f t="shared" si="84"/>
        <v/>
      </c>
      <c r="AK177" s="11" t="str">
        <f t="shared" si="85"/>
        <v/>
      </c>
      <c r="AN177" s="11" t="str">
        <f t="shared" si="86"/>
        <v/>
      </c>
      <c r="AO177" s="11" t="str">
        <f t="shared" si="87"/>
        <v/>
      </c>
      <c r="AP177" s="11" t="str">
        <f t="shared" si="88"/>
        <v/>
      </c>
      <c r="AT177" s="11" t="str">
        <f t="shared" si="89"/>
        <v/>
      </c>
      <c r="AU177" s="11" t="str">
        <f t="shared" si="90"/>
        <v/>
      </c>
      <c r="AV177" s="11" t="str">
        <f t="shared" si="91"/>
        <v/>
      </c>
      <c r="AW177" s="11" t="str">
        <f t="shared" si="92"/>
        <v/>
      </c>
      <c r="AX177" s="11" t="str">
        <f t="shared" si="93"/>
        <v/>
      </c>
      <c r="AY177" s="11" t="str">
        <f t="shared" si="74"/>
        <v/>
      </c>
      <c r="AZ177" s="11" t="str">
        <f t="shared" si="94"/>
        <v/>
      </c>
      <c r="BA177" s="11" t="str">
        <f t="shared" si="76"/>
        <v xml:space="preserve"> </v>
      </c>
      <c r="BB177" s="11" t="str">
        <f>IFERROR(IF(AW177="","",VLOOKUP(AW177,SUSS!R:S,2,FALSE)),AY177*SUSS!$M$2)</f>
        <v/>
      </c>
      <c r="BC177" s="11" t="str">
        <f t="shared" si="75"/>
        <v/>
      </c>
    </row>
    <row r="178" spans="1:55" ht="20.100000000000001" customHeight="1" thickBot="1">
      <c r="A178" s="3" t="s">
        <v>134</v>
      </c>
      <c r="B178" s="80">
        <v>2018</v>
      </c>
      <c r="C178" s="80"/>
      <c r="D178" s="80"/>
      <c r="E178" s="81" t="s">
        <v>100</v>
      </c>
      <c r="F178" s="81" t="s">
        <v>10</v>
      </c>
      <c r="G178" s="81" t="s">
        <v>10</v>
      </c>
      <c r="H178" s="82">
        <v>43391</v>
      </c>
      <c r="I178" s="83">
        <v>2373494.7599999998</v>
      </c>
      <c r="J178" s="84">
        <v>0</v>
      </c>
      <c r="K178" s="83">
        <v>2373494.7599999998</v>
      </c>
      <c r="N178" s="3" t="s">
        <v>75</v>
      </c>
      <c r="O178" s="80">
        <v>43</v>
      </c>
      <c r="P178" s="84">
        <v>517.78</v>
      </c>
      <c r="Q178" s="81" t="s">
        <v>11</v>
      </c>
      <c r="R178" s="81" t="s">
        <v>10</v>
      </c>
      <c r="S178" s="81" t="s">
        <v>10</v>
      </c>
      <c r="T178" s="80" t="s">
        <v>92</v>
      </c>
      <c r="U178" s="80" t="s">
        <v>89</v>
      </c>
      <c r="AC178" s="11" t="str">
        <f t="shared" si="77"/>
        <v/>
      </c>
      <c r="AD178" s="11" t="str">
        <f t="shared" si="78"/>
        <v/>
      </c>
      <c r="AE178" s="11" t="str">
        <f t="shared" si="79"/>
        <v/>
      </c>
      <c r="AF178" s="11" t="str">
        <f t="shared" si="80"/>
        <v/>
      </c>
      <c r="AG178" s="11" t="str">
        <f t="shared" si="81"/>
        <v/>
      </c>
      <c r="AH178" s="11" t="str">
        <f t="shared" si="82"/>
        <v/>
      </c>
      <c r="AI178" s="11" t="str">
        <f t="shared" si="83"/>
        <v/>
      </c>
      <c r="AJ178" s="11" t="str">
        <f t="shared" si="84"/>
        <v/>
      </c>
      <c r="AK178" s="11" t="str">
        <f t="shared" si="85"/>
        <v/>
      </c>
      <c r="AN178" s="11" t="str">
        <f t="shared" si="86"/>
        <v/>
      </c>
      <c r="AO178" s="11" t="str">
        <f t="shared" si="87"/>
        <v/>
      </c>
      <c r="AP178" s="11" t="str">
        <f t="shared" si="88"/>
        <v/>
      </c>
      <c r="AT178" s="11" t="str">
        <f t="shared" si="89"/>
        <v>G392553</v>
      </c>
      <c r="AU178" s="11">
        <f t="shared" si="90"/>
        <v>43</v>
      </c>
      <c r="AV178" s="11">
        <f t="shared" si="91"/>
        <v>517.78</v>
      </c>
      <c r="AW178" s="11" t="str">
        <f t="shared" si="92"/>
        <v>2012/9</v>
      </c>
      <c r="AX178" s="11" t="str">
        <f t="shared" si="93"/>
        <v>2012/9 Contribuciones Seg. Social</v>
      </c>
      <c r="AY178" s="11">
        <f t="shared" si="74"/>
        <v>17209.259999999998</v>
      </c>
      <c r="AZ178" s="11">
        <f t="shared" si="94"/>
        <v>3.0087290214686747E-2</v>
      </c>
      <c r="BA178" s="11" t="str">
        <f t="shared" si="76"/>
        <v>G392553 43</v>
      </c>
      <c r="BB178" s="11">
        <f>IFERROR(IF(AW178="","",VLOOKUP(AW178,SUSS!R:S,2,FALSE)),AY178*SUSS!$M$2)</f>
        <v>2065.1111999999998</v>
      </c>
      <c r="BC178" s="11">
        <f t="shared" si="75"/>
        <v>62.133600000000001</v>
      </c>
    </row>
    <row r="179" spans="1:55" ht="20.100000000000001" customHeight="1" thickBot="1">
      <c r="A179" s="3" t="s">
        <v>134</v>
      </c>
      <c r="B179" s="80">
        <v>2018</v>
      </c>
      <c r="C179" s="80"/>
      <c r="D179" s="80"/>
      <c r="E179" s="81" t="s">
        <v>100</v>
      </c>
      <c r="F179" s="81" t="s">
        <v>10</v>
      </c>
      <c r="G179" s="81" t="s">
        <v>82</v>
      </c>
      <c r="H179" s="82">
        <v>43980</v>
      </c>
      <c r="I179" s="83">
        <v>1788064.37</v>
      </c>
      <c r="J179" s="83">
        <v>1550714.89</v>
      </c>
      <c r="K179" s="83">
        <v>237349.48</v>
      </c>
      <c r="N179" s="3" t="s">
        <v>75</v>
      </c>
      <c r="O179" s="80">
        <v>43</v>
      </c>
      <c r="P179" s="84">
        <v>331.04</v>
      </c>
      <c r="Q179" s="81" t="s">
        <v>86</v>
      </c>
      <c r="R179" s="81" t="s">
        <v>10</v>
      </c>
      <c r="S179" s="81" t="s">
        <v>10</v>
      </c>
      <c r="T179" s="80" t="s">
        <v>92</v>
      </c>
      <c r="U179" s="80" t="s">
        <v>89</v>
      </c>
      <c r="AC179" s="11" t="str">
        <f t="shared" si="77"/>
        <v/>
      </c>
      <c r="AD179" s="11" t="str">
        <f t="shared" si="78"/>
        <v/>
      </c>
      <c r="AE179" s="11" t="str">
        <f t="shared" si="79"/>
        <v/>
      </c>
      <c r="AF179" s="11" t="str">
        <f t="shared" si="80"/>
        <v/>
      </c>
      <c r="AG179" s="11" t="str">
        <f t="shared" si="81"/>
        <v/>
      </c>
      <c r="AH179" s="11" t="str">
        <f t="shared" si="82"/>
        <v/>
      </c>
      <c r="AI179" s="11" t="str">
        <f t="shared" si="83"/>
        <v/>
      </c>
      <c r="AJ179" s="11" t="str">
        <f t="shared" si="84"/>
        <v/>
      </c>
      <c r="AK179" s="11" t="str">
        <f t="shared" si="85"/>
        <v/>
      </c>
      <c r="AN179" s="11" t="str">
        <f t="shared" si="86"/>
        <v/>
      </c>
      <c r="AO179" s="11" t="str">
        <f t="shared" si="87"/>
        <v/>
      </c>
      <c r="AP179" s="11" t="str">
        <f t="shared" si="88"/>
        <v/>
      </c>
      <c r="AT179" s="11" t="str">
        <f t="shared" si="89"/>
        <v/>
      </c>
      <c r="AU179" s="11" t="str">
        <f t="shared" si="90"/>
        <v/>
      </c>
      <c r="AV179" s="11" t="str">
        <f t="shared" si="91"/>
        <v/>
      </c>
      <c r="AW179" s="11" t="str">
        <f t="shared" si="92"/>
        <v/>
      </c>
      <c r="AX179" s="11" t="str">
        <f t="shared" si="93"/>
        <v/>
      </c>
      <c r="AY179" s="11" t="str">
        <f t="shared" si="74"/>
        <v/>
      </c>
      <c r="AZ179" s="11" t="str">
        <f t="shared" si="94"/>
        <v/>
      </c>
      <c r="BA179" s="11" t="str">
        <f t="shared" si="76"/>
        <v xml:space="preserve"> </v>
      </c>
      <c r="BB179" s="11" t="str">
        <f>IFERROR(IF(AW179="","",VLOOKUP(AW179,SUSS!R:S,2,FALSE)),AY179*SUSS!$M$2)</f>
        <v/>
      </c>
      <c r="BC179" s="11" t="str">
        <f t="shared" si="75"/>
        <v/>
      </c>
    </row>
    <row r="180" spans="1:55" ht="20.100000000000001" customHeight="1" thickBot="1">
      <c r="N180" s="3" t="s">
        <v>75</v>
      </c>
      <c r="O180" s="80">
        <v>44</v>
      </c>
      <c r="P180" s="84">
        <v>82.67</v>
      </c>
      <c r="Q180" s="81" t="s">
        <v>81</v>
      </c>
      <c r="R180" s="81" t="s">
        <v>10</v>
      </c>
      <c r="S180" s="81" t="s">
        <v>10</v>
      </c>
      <c r="T180" s="80" t="s">
        <v>88</v>
      </c>
      <c r="U180" s="80" t="s">
        <v>89</v>
      </c>
      <c r="AC180" s="11" t="str">
        <f t="shared" si="77"/>
        <v/>
      </c>
      <c r="AD180" s="11" t="str">
        <f t="shared" si="78"/>
        <v/>
      </c>
      <c r="AE180" s="11" t="str">
        <f t="shared" si="79"/>
        <v/>
      </c>
      <c r="AF180" s="11" t="str">
        <f t="shared" si="80"/>
        <v/>
      </c>
      <c r="AG180" s="11" t="str">
        <f t="shared" si="81"/>
        <v/>
      </c>
      <c r="AH180" s="11" t="str">
        <f t="shared" si="82"/>
        <v/>
      </c>
      <c r="AI180" s="11" t="str">
        <f t="shared" si="83"/>
        <v/>
      </c>
      <c r="AJ180" s="11" t="str">
        <f t="shared" si="84"/>
        <v/>
      </c>
      <c r="AK180" s="11" t="str">
        <f t="shared" si="85"/>
        <v/>
      </c>
      <c r="AN180" s="11" t="str">
        <f t="shared" si="86"/>
        <v/>
      </c>
      <c r="AO180" s="11" t="str">
        <f t="shared" si="87"/>
        <v/>
      </c>
      <c r="AP180" s="11" t="str">
        <f t="shared" si="88"/>
        <v/>
      </c>
      <c r="AT180" s="11" t="str">
        <f t="shared" si="89"/>
        <v/>
      </c>
      <c r="AU180" s="11" t="str">
        <f t="shared" si="90"/>
        <v/>
      </c>
      <c r="AV180" s="11" t="str">
        <f t="shared" si="91"/>
        <v/>
      </c>
      <c r="AW180" s="11" t="str">
        <f t="shared" si="92"/>
        <v/>
      </c>
      <c r="AX180" s="11" t="str">
        <f t="shared" si="93"/>
        <v/>
      </c>
      <c r="AY180" s="11" t="str">
        <f t="shared" si="74"/>
        <v/>
      </c>
      <c r="AZ180" s="11" t="str">
        <f t="shared" si="94"/>
        <v/>
      </c>
      <c r="BA180" s="11" t="str">
        <f t="shared" si="76"/>
        <v xml:space="preserve"> </v>
      </c>
      <c r="BB180" s="11" t="str">
        <f>IFERROR(IF(AW180="","",VLOOKUP(AW180,SUSS!R:S,2,FALSE)),AY180*SUSS!$M$2)</f>
        <v/>
      </c>
      <c r="BC180" s="11" t="str">
        <f t="shared" si="75"/>
        <v/>
      </c>
    </row>
    <row r="181" spans="1:55" ht="20.100000000000001" customHeight="1" thickBot="1">
      <c r="N181" s="3" t="s">
        <v>75</v>
      </c>
      <c r="O181" s="80">
        <v>44</v>
      </c>
      <c r="P181" s="84">
        <v>72.459999999999994</v>
      </c>
      <c r="Q181" s="81" t="s">
        <v>83</v>
      </c>
      <c r="R181" s="81" t="s">
        <v>10</v>
      </c>
      <c r="S181" s="81" t="s">
        <v>10</v>
      </c>
      <c r="T181" s="80" t="s">
        <v>90</v>
      </c>
      <c r="U181" s="80" t="s">
        <v>89</v>
      </c>
      <c r="AC181" s="11" t="str">
        <f t="shared" si="77"/>
        <v/>
      </c>
      <c r="AD181" s="11" t="str">
        <f t="shared" si="78"/>
        <v/>
      </c>
      <c r="AE181" s="11" t="str">
        <f t="shared" si="79"/>
        <v/>
      </c>
      <c r="AF181" s="11" t="str">
        <f t="shared" si="80"/>
        <v/>
      </c>
      <c r="AG181" s="11" t="str">
        <f t="shared" si="81"/>
        <v/>
      </c>
      <c r="AH181" s="11" t="str">
        <f t="shared" si="82"/>
        <v/>
      </c>
      <c r="AI181" s="11" t="str">
        <f t="shared" si="83"/>
        <v/>
      </c>
      <c r="AJ181" s="11" t="str">
        <f t="shared" si="84"/>
        <v/>
      </c>
      <c r="AK181" s="11" t="str">
        <f t="shared" si="85"/>
        <v/>
      </c>
      <c r="AN181" s="11" t="str">
        <f t="shared" si="86"/>
        <v/>
      </c>
      <c r="AO181" s="11" t="str">
        <f t="shared" si="87"/>
        <v/>
      </c>
      <c r="AP181" s="11" t="str">
        <f t="shared" si="88"/>
        <v/>
      </c>
      <c r="AT181" s="11" t="str">
        <f t="shared" si="89"/>
        <v/>
      </c>
      <c r="AU181" s="11" t="str">
        <f t="shared" si="90"/>
        <v/>
      </c>
      <c r="AV181" s="11" t="str">
        <f t="shared" si="91"/>
        <v/>
      </c>
      <c r="AW181" s="11" t="str">
        <f t="shared" si="92"/>
        <v/>
      </c>
      <c r="AX181" s="11" t="str">
        <f t="shared" si="93"/>
        <v/>
      </c>
      <c r="AY181" s="11" t="str">
        <f t="shared" si="74"/>
        <v/>
      </c>
      <c r="AZ181" s="11" t="str">
        <f t="shared" si="94"/>
        <v/>
      </c>
      <c r="BA181" s="11" t="str">
        <f t="shared" si="76"/>
        <v xml:space="preserve"> </v>
      </c>
      <c r="BB181" s="11" t="str">
        <f>IFERROR(IF(AW181="","",VLOOKUP(AW181,SUSS!R:S,2,FALSE)),AY181*SUSS!$M$2)</f>
        <v/>
      </c>
      <c r="BC181" s="11" t="str">
        <f t="shared" si="75"/>
        <v/>
      </c>
    </row>
    <row r="182" spans="1:55" ht="20.100000000000001" customHeight="1" thickBot="1">
      <c r="N182" s="3" t="s">
        <v>75</v>
      </c>
      <c r="O182" s="80">
        <v>44</v>
      </c>
      <c r="P182" s="84">
        <v>524.77</v>
      </c>
      <c r="Q182" s="81" t="s">
        <v>11</v>
      </c>
      <c r="R182" s="81" t="s">
        <v>10</v>
      </c>
      <c r="S182" s="81" t="s">
        <v>10</v>
      </c>
      <c r="T182" s="80" t="s">
        <v>92</v>
      </c>
      <c r="U182" s="80" t="s">
        <v>89</v>
      </c>
      <c r="AC182" s="11" t="str">
        <f t="shared" si="77"/>
        <v/>
      </c>
      <c r="AD182" s="11" t="str">
        <f t="shared" si="78"/>
        <v/>
      </c>
      <c r="AE182" s="11" t="str">
        <f t="shared" si="79"/>
        <v/>
      </c>
      <c r="AF182" s="11" t="str">
        <f t="shared" si="80"/>
        <v/>
      </c>
      <c r="AG182" s="11" t="str">
        <f t="shared" si="81"/>
        <v/>
      </c>
      <c r="AH182" s="11" t="str">
        <f t="shared" si="82"/>
        <v/>
      </c>
      <c r="AI182" s="11" t="str">
        <f t="shared" si="83"/>
        <v/>
      </c>
      <c r="AJ182" s="11" t="str">
        <f t="shared" si="84"/>
        <v/>
      </c>
      <c r="AK182" s="11" t="str">
        <f t="shared" si="85"/>
        <v/>
      </c>
      <c r="AN182" s="11" t="str">
        <f t="shared" si="86"/>
        <v/>
      </c>
      <c r="AO182" s="11" t="str">
        <f t="shared" si="87"/>
        <v/>
      </c>
      <c r="AP182" s="11" t="str">
        <f t="shared" si="88"/>
        <v/>
      </c>
      <c r="AT182" s="11" t="str">
        <f t="shared" si="89"/>
        <v>G392553</v>
      </c>
      <c r="AU182" s="11">
        <f t="shared" si="90"/>
        <v>44</v>
      </c>
      <c r="AV182" s="11">
        <f t="shared" si="91"/>
        <v>524.77</v>
      </c>
      <c r="AW182" s="11" t="str">
        <f t="shared" si="92"/>
        <v>2012/9</v>
      </c>
      <c r="AX182" s="11" t="str">
        <f t="shared" si="93"/>
        <v>2012/9 Contribuciones Seg. Social</v>
      </c>
      <c r="AY182" s="11">
        <f t="shared" si="74"/>
        <v>17209.259999999998</v>
      </c>
      <c r="AZ182" s="11">
        <f t="shared" si="94"/>
        <v>3.0493466889337486E-2</v>
      </c>
      <c r="BA182" s="11" t="str">
        <f t="shared" si="76"/>
        <v>G392553 44</v>
      </c>
      <c r="BB182" s="11">
        <f>IFERROR(IF(AW182="","",VLOOKUP(AW182,SUSS!R:S,2,FALSE)),AY182*SUSS!$M$2)</f>
        <v>2065.1111999999998</v>
      </c>
      <c r="BC182" s="11">
        <f t="shared" si="75"/>
        <v>62.9724</v>
      </c>
    </row>
    <row r="183" spans="1:55" ht="20.100000000000001" customHeight="1" thickBot="1">
      <c r="N183" s="3" t="s">
        <v>75</v>
      </c>
      <c r="O183" s="80">
        <v>44</v>
      </c>
      <c r="P183" s="84">
        <v>335.51</v>
      </c>
      <c r="Q183" s="81" t="s">
        <v>86</v>
      </c>
      <c r="R183" s="81" t="s">
        <v>10</v>
      </c>
      <c r="S183" s="81" t="s">
        <v>10</v>
      </c>
      <c r="T183" s="80" t="s">
        <v>92</v>
      </c>
      <c r="U183" s="80" t="s">
        <v>89</v>
      </c>
      <c r="AC183" s="11" t="str">
        <f t="shared" si="77"/>
        <v/>
      </c>
      <c r="AD183" s="11" t="str">
        <f t="shared" si="78"/>
        <v/>
      </c>
      <c r="AE183" s="11" t="str">
        <f t="shared" si="79"/>
        <v/>
      </c>
      <c r="AF183" s="11" t="str">
        <f t="shared" si="80"/>
        <v/>
      </c>
      <c r="AG183" s="11" t="str">
        <f t="shared" si="81"/>
        <v/>
      </c>
      <c r="AH183" s="11" t="str">
        <f t="shared" si="82"/>
        <v/>
      </c>
      <c r="AI183" s="11" t="str">
        <f t="shared" si="83"/>
        <v/>
      </c>
      <c r="AJ183" s="11" t="str">
        <f t="shared" si="84"/>
        <v/>
      </c>
      <c r="AK183" s="11" t="str">
        <f t="shared" si="85"/>
        <v/>
      </c>
      <c r="AN183" s="11" t="str">
        <f t="shared" si="86"/>
        <v/>
      </c>
      <c r="AO183" s="11" t="str">
        <f t="shared" si="87"/>
        <v/>
      </c>
      <c r="AP183" s="11" t="str">
        <f t="shared" si="88"/>
        <v/>
      </c>
      <c r="AT183" s="11" t="str">
        <f t="shared" si="89"/>
        <v/>
      </c>
      <c r="AU183" s="11" t="str">
        <f t="shared" si="90"/>
        <v/>
      </c>
      <c r="AV183" s="11" t="str">
        <f t="shared" si="91"/>
        <v/>
      </c>
      <c r="AW183" s="11" t="str">
        <f t="shared" si="92"/>
        <v/>
      </c>
      <c r="AX183" s="11" t="str">
        <f t="shared" si="93"/>
        <v/>
      </c>
      <c r="AY183" s="11" t="str">
        <f t="shared" si="74"/>
        <v/>
      </c>
      <c r="AZ183" s="11" t="str">
        <f t="shared" si="94"/>
        <v/>
      </c>
      <c r="BA183" s="11" t="str">
        <f t="shared" si="76"/>
        <v xml:space="preserve"> </v>
      </c>
      <c r="BB183" s="11" t="str">
        <f>IFERROR(IF(AW183="","",VLOOKUP(AW183,SUSS!R:S,2,FALSE)),AY183*SUSS!$M$2)</f>
        <v/>
      </c>
      <c r="BC183" s="11" t="str">
        <f t="shared" si="75"/>
        <v/>
      </c>
    </row>
    <row r="184" spans="1:55" ht="20.100000000000001" customHeight="1" thickBot="1">
      <c r="A184" s="3" t="str">
        <f>+Descripción!B71</f>
        <v>N077711</v>
      </c>
      <c r="B184" s="124" t="s">
        <v>80</v>
      </c>
      <c r="C184"/>
      <c r="D184"/>
      <c r="E184"/>
      <c r="F184"/>
      <c r="G184"/>
      <c r="H184"/>
      <c r="I184"/>
      <c r="J184"/>
      <c r="K184"/>
      <c r="N184" s="3" t="s">
        <v>75</v>
      </c>
      <c r="O184" s="80">
        <v>45</v>
      </c>
      <c r="P184" s="84">
        <v>83.78</v>
      </c>
      <c r="Q184" s="81" t="s">
        <v>81</v>
      </c>
      <c r="R184" s="81" t="s">
        <v>10</v>
      </c>
      <c r="S184" s="81" t="s">
        <v>10</v>
      </c>
      <c r="T184" s="80" t="s">
        <v>88</v>
      </c>
      <c r="U184" s="80" t="s">
        <v>89</v>
      </c>
      <c r="AC184" s="11" t="str">
        <f t="shared" si="77"/>
        <v/>
      </c>
      <c r="AD184" s="11" t="str">
        <f t="shared" si="78"/>
        <v/>
      </c>
      <c r="AE184" s="11" t="str">
        <f t="shared" si="79"/>
        <v/>
      </c>
      <c r="AF184" s="11" t="str">
        <f t="shared" si="80"/>
        <v/>
      </c>
      <c r="AG184" s="11" t="str">
        <f t="shared" si="81"/>
        <v/>
      </c>
      <c r="AH184" s="11" t="str">
        <f t="shared" si="82"/>
        <v/>
      </c>
      <c r="AI184" s="11" t="str">
        <f t="shared" si="83"/>
        <v/>
      </c>
      <c r="AJ184" s="11" t="str">
        <f t="shared" si="84"/>
        <v/>
      </c>
      <c r="AK184" s="11" t="str">
        <f t="shared" si="85"/>
        <v/>
      </c>
      <c r="AN184" s="11" t="str">
        <f t="shared" si="86"/>
        <v/>
      </c>
      <c r="AO184" s="11" t="str">
        <f t="shared" si="87"/>
        <v/>
      </c>
      <c r="AP184" s="11" t="str">
        <f t="shared" si="88"/>
        <v/>
      </c>
      <c r="AT184" s="11" t="str">
        <f t="shared" si="89"/>
        <v/>
      </c>
      <c r="AU184" s="11" t="str">
        <f t="shared" si="90"/>
        <v/>
      </c>
      <c r="AV184" s="11" t="str">
        <f t="shared" si="91"/>
        <v/>
      </c>
      <c r="AW184" s="11" t="str">
        <f t="shared" si="92"/>
        <v/>
      </c>
      <c r="AX184" s="11" t="str">
        <f t="shared" si="93"/>
        <v/>
      </c>
      <c r="AY184" s="11" t="str">
        <f t="shared" si="74"/>
        <v/>
      </c>
      <c r="AZ184" s="11" t="str">
        <f t="shared" si="94"/>
        <v/>
      </c>
      <c r="BA184" s="11" t="str">
        <f t="shared" si="76"/>
        <v xml:space="preserve"> </v>
      </c>
      <c r="BB184" s="11" t="str">
        <f>IFERROR(IF(AW184="","",VLOOKUP(AW184,SUSS!R:S,2,FALSE)),AY184*SUSS!$M$2)</f>
        <v/>
      </c>
      <c r="BC184" s="11" t="str">
        <f t="shared" si="75"/>
        <v/>
      </c>
    </row>
    <row r="185" spans="1:55" ht="20.100000000000001" customHeight="1" thickBot="1">
      <c r="A185" s="3" t="s">
        <v>137</v>
      </c>
      <c r="B185" s="85" t="s">
        <v>0</v>
      </c>
      <c r="C185" s="85" t="s">
        <v>1</v>
      </c>
      <c r="D185" s="85" t="s">
        <v>2</v>
      </c>
      <c r="E185" s="85" t="s">
        <v>3</v>
      </c>
      <c r="F185" s="85" t="s">
        <v>4</v>
      </c>
      <c r="G185" s="85" t="s">
        <v>5</v>
      </c>
      <c r="H185" s="85" t="s">
        <v>6</v>
      </c>
      <c r="I185" s="85" t="s">
        <v>7</v>
      </c>
      <c r="J185" s="85" t="s">
        <v>8</v>
      </c>
      <c r="K185" s="85" t="s">
        <v>9</v>
      </c>
      <c r="N185" s="3" t="s">
        <v>75</v>
      </c>
      <c r="O185" s="80">
        <v>45</v>
      </c>
      <c r="P185" s="84">
        <v>73.44</v>
      </c>
      <c r="Q185" s="81" t="s">
        <v>83</v>
      </c>
      <c r="R185" s="81" t="s">
        <v>10</v>
      </c>
      <c r="S185" s="81" t="s">
        <v>10</v>
      </c>
      <c r="T185" s="80" t="s">
        <v>90</v>
      </c>
      <c r="U185" s="80" t="s">
        <v>89</v>
      </c>
      <c r="AC185" s="11" t="str">
        <f t="shared" si="77"/>
        <v/>
      </c>
      <c r="AD185" s="11" t="str">
        <f t="shared" si="78"/>
        <v/>
      </c>
      <c r="AE185" s="11" t="str">
        <f t="shared" si="79"/>
        <v/>
      </c>
      <c r="AF185" s="11" t="str">
        <f t="shared" si="80"/>
        <v/>
      </c>
      <c r="AG185" s="11" t="str">
        <f t="shared" si="81"/>
        <v/>
      </c>
      <c r="AH185" s="11" t="str">
        <f t="shared" si="82"/>
        <v/>
      </c>
      <c r="AI185" s="11" t="str">
        <f t="shared" si="83"/>
        <v/>
      </c>
      <c r="AJ185" s="11" t="str">
        <f t="shared" si="84"/>
        <v/>
      </c>
      <c r="AK185" s="11" t="str">
        <f t="shared" si="85"/>
        <v/>
      </c>
      <c r="AN185" s="11" t="str">
        <f t="shared" si="86"/>
        <v/>
      </c>
      <c r="AO185" s="11" t="str">
        <f t="shared" si="87"/>
        <v/>
      </c>
      <c r="AP185" s="11" t="str">
        <f t="shared" si="88"/>
        <v/>
      </c>
      <c r="AT185" s="11" t="str">
        <f t="shared" si="89"/>
        <v/>
      </c>
      <c r="AU185" s="11" t="str">
        <f t="shared" si="90"/>
        <v/>
      </c>
      <c r="AV185" s="11" t="str">
        <f t="shared" si="91"/>
        <v/>
      </c>
      <c r="AW185" s="11" t="str">
        <f t="shared" si="92"/>
        <v/>
      </c>
      <c r="AX185" s="11" t="str">
        <f t="shared" si="93"/>
        <v/>
      </c>
      <c r="AY185" s="11" t="str">
        <f t="shared" si="74"/>
        <v/>
      </c>
      <c r="AZ185" s="11" t="str">
        <f t="shared" si="94"/>
        <v/>
      </c>
      <c r="BA185" s="11" t="str">
        <f t="shared" si="76"/>
        <v xml:space="preserve"> </v>
      </c>
      <c r="BB185" s="11" t="str">
        <f>IFERROR(IF(AW185="","",VLOOKUP(AW185,SUSS!R:S,2,FALSE)),AY185*SUSS!$M$2)</f>
        <v/>
      </c>
      <c r="BC185" s="11" t="str">
        <f t="shared" si="75"/>
        <v/>
      </c>
    </row>
    <row r="186" spans="1:55" ht="20.100000000000001" customHeight="1" thickBot="1">
      <c r="A186" s="3" t="s">
        <v>137</v>
      </c>
      <c r="B186" s="80">
        <v>2019</v>
      </c>
      <c r="C186" s="80"/>
      <c r="D186" s="80"/>
      <c r="E186" s="81" t="s">
        <v>81</v>
      </c>
      <c r="F186" s="81" t="s">
        <v>10</v>
      </c>
      <c r="G186" s="81" t="s">
        <v>10</v>
      </c>
      <c r="H186" s="82">
        <v>43998</v>
      </c>
      <c r="I186" s="83">
        <v>182564.52</v>
      </c>
      <c r="J186" s="84">
        <v>0</v>
      </c>
      <c r="K186" s="83">
        <v>182564.52</v>
      </c>
      <c r="N186" s="3" t="s">
        <v>75</v>
      </c>
      <c r="O186" s="80">
        <v>45</v>
      </c>
      <c r="P186" s="84">
        <v>531.85</v>
      </c>
      <c r="Q186" s="81" t="s">
        <v>11</v>
      </c>
      <c r="R186" s="81" t="s">
        <v>10</v>
      </c>
      <c r="S186" s="81" t="s">
        <v>10</v>
      </c>
      <c r="T186" s="80" t="s">
        <v>92</v>
      </c>
      <c r="U186" s="80" t="s">
        <v>89</v>
      </c>
      <c r="AC186" s="11" t="str">
        <f t="shared" si="77"/>
        <v/>
      </c>
      <c r="AD186" s="11" t="str">
        <f t="shared" si="78"/>
        <v/>
      </c>
      <c r="AE186" s="11" t="str">
        <f t="shared" si="79"/>
        <v/>
      </c>
      <c r="AF186" s="11" t="str">
        <f t="shared" si="80"/>
        <v/>
      </c>
      <c r="AG186" s="11" t="str">
        <f t="shared" si="81"/>
        <v/>
      </c>
      <c r="AH186" s="11" t="str">
        <f t="shared" si="82"/>
        <v/>
      </c>
      <c r="AI186" s="11" t="str">
        <f t="shared" si="83"/>
        <v/>
      </c>
      <c r="AJ186" s="11" t="str">
        <f t="shared" si="84"/>
        <v/>
      </c>
      <c r="AK186" s="11" t="str">
        <f t="shared" si="85"/>
        <v/>
      </c>
      <c r="AN186" s="11" t="str">
        <f t="shared" si="86"/>
        <v/>
      </c>
      <c r="AO186" s="11" t="str">
        <f t="shared" si="87"/>
        <v/>
      </c>
      <c r="AP186" s="11" t="str">
        <f t="shared" si="88"/>
        <v/>
      </c>
      <c r="AT186" s="11" t="str">
        <f t="shared" si="89"/>
        <v>G392553</v>
      </c>
      <c r="AU186" s="11">
        <f t="shared" si="90"/>
        <v>45</v>
      </c>
      <c r="AV186" s="11">
        <f t="shared" si="91"/>
        <v>531.85</v>
      </c>
      <c r="AW186" s="11" t="str">
        <f t="shared" si="92"/>
        <v>2012/9</v>
      </c>
      <c r="AX186" s="11" t="str">
        <f t="shared" si="93"/>
        <v>2012/9 Contribuciones Seg. Social</v>
      </c>
      <c r="AY186" s="11">
        <f t="shared" si="74"/>
        <v>17209.259999999998</v>
      </c>
      <c r="AZ186" s="11">
        <f t="shared" si="94"/>
        <v>3.0904873306580299E-2</v>
      </c>
      <c r="BA186" s="11" t="str">
        <f t="shared" si="76"/>
        <v>G392553 45</v>
      </c>
      <c r="BB186" s="11">
        <f>IFERROR(IF(AW186="","",VLOOKUP(AW186,SUSS!R:S,2,FALSE)),AY186*SUSS!$M$2)</f>
        <v>2065.1111999999998</v>
      </c>
      <c r="BC186" s="11">
        <f t="shared" si="75"/>
        <v>63.822000000000003</v>
      </c>
    </row>
    <row r="187" spans="1:55" ht="20.100000000000001" customHeight="1" thickBot="1">
      <c r="N187" s="3" t="s">
        <v>75</v>
      </c>
      <c r="O187" s="80">
        <v>45</v>
      </c>
      <c r="P187" s="84">
        <v>340.04</v>
      </c>
      <c r="Q187" s="81" t="s">
        <v>86</v>
      </c>
      <c r="R187" s="81" t="s">
        <v>10</v>
      </c>
      <c r="S187" s="81" t="s">
        <v>10</v>
      </c>
      <c r="T187" s="80" t="s">
        <v>92</v>
      </c>
      <c r="U187" s="80" t="s">
        <v>89</v>
      </c>
      <c r="AC187" s="11" t="str">
        <f t="shared" si="77"/>
        <v/>
      </c>
      <c r="AD187" s="11" t="str">
        <f t="shared" si="78"/>
        <v/>
      </c>
      <c r="AE187" s="11" t="str">
        <f t="shared" si="79"/>
        <v/>
      </c>
      <c r="AF187" s="11" t="str">
        <f t="shared" si="80"/>
        <v/>
      </c>
      <c r="AG187" s="11" t="str">
        <f t="shared" si="81"/>
        <v/>
      </c>
      <c r="AH187" s="11" t="str">
        <f t="shared" si="82"/>
        <v/>
      </c>
      <c r="AI187" s="11" t="str">
        <f t="shared" si="83"/>
        <v/>
      </c>
      <c r="AJ187" s="11" t="str">
        <f t="shared" si="84"/>
        <v/>
      </c>
      <c r="AK187" s="11" t="str">
        <f t="shared" si="85"/>
        <v/>
      </c>
      <c r="AN187" s="11" t="str">
        <f t="shared" si="86"/>
        <v/>
      </c>
      <c r="AO187" s="11" t="str">
        <f t="shared" si="87"/>
        <v/>
      </c>
      <c r="AP187" s="11" t="str">
        <f t="shared" si="88"/>
        <v/>
      </c>
      <c r="AT187" s="11" t="str">
        <f t="shared" si="89"/>
        <v/>
      </c>
      <c r="AU187" s="11" t="str">
        <f t="shared" si="90"/>
        <v/>
      </c>
      <c r="AV187" s="11" t="str">
        <f t="shared" si="91"/>
        <v/>
      </c>
      <c r="AW187" s="11" t="str">
        <f t="shared" si="92"/>
        <v/>
      </c>
      <c r="AX187" s="11" t="str">
        <f t="shared" si="93"/>
        <v/>
      </c>
      <c r="AY187" s="11" t="str">
        <f t="shared" si="74"/>
        <v/>
      </c>
      <c r="AZ187" s="11" t="str">
        <f t="shared" si="94"/>
        <v/>
      </c>
      <c r="BA187" s="11" t="str">
        <f t="shared" si="76"/>
        <v xml:space="preserve"> </v>
      </c>
      <c r="BB187" s="11" t="str">
        <f>IFERROR(IF(AW187="","",VLOOKUP(AW187,SUSS!R:S,2,FALSE)),AY187*SUSS!$M$2)</f>
        <v/>
      </c>
      <c r="BC187" s="11" t="str">
        <f t="shared" si="75"/>
        <v/>
      </c>
    </row>
    <row r="188" spans="1:55" ht="20.100000000000001" customHeight="1" thickBot="1">
      <c r="N188" s="3" t="s">
        <v>75</v>
      </c>
      <c r="O188" s="80">
        <v>46</v>
      </c>
      <c r="P188" s="84">
        <v>84.91</v>
      </c>
      <c r="Q188" s="81" t="s">
        <v>81</v>
      </c>
      <c r="R188" s="81" t="s">
        <v>10</v>
      </c>
      <c r="S188" s="81" t="s">
        <v>10</v>
      </c>
      <c r="T188" s="80" t="s">
        <v>88</v>
      </c>
      <c r="U188" s="80" t="s">
        <v>89</v>
      </c>
      <c r="AC188" s="11" t="str">
        <f t="shared" si="77"/>
        <v/>
      </c>
      <c r="AD188" s="11" t="str">
        <f t="shared" si="78"/>
        <v/>
      </c>
      <c r="AE188" s="11" t="str">
        <f t="shared" si="79"/>
        <v/>
      </c>
      <c r="AF188" s="11" t="str">
        <f t="shared" si="80"/>
        <v/>
      </c>
      <c r="AG188" s="11" t="str">
        <f t="shared" si="81"/>
        <v/>
      </c>
      <c r="AH188" s="11" t="str">
        <f t="shared" si="82"/>
        <v/>
      </c>
      <c r="AI188" s="11" t="str">
        <f t="shared" si="83"/>
        <v/>
      </c>
      <c r="AJ188" s="11" t="str">
        <f t="shared" si="84"/>
        <v/>
      </c>
      <c r="AK188" s="11" t="str">
        <f t="shared" si="85"/>
        <v/>
      </c>
      <c r="AN188" s="11" t="str">
        <f t="shared" si="86"/>
        <v/>
      </c>
      <c r="AO188" s="11" t="str">
        <f t="shared" si="87"/>
        <v/>
      </c>
      <c r="AP188" s="11" t="str">
        <f t="shared" si="88"/>
        <v/>
      </c>
      <c r="AT188" s="11" t="str">
        <f t="shared" si="89"/>
        <v/>
      </c>
      <c r="AU188" s="11" t="str">
        <f t="shared" si="90"/>
        <v/>
      </c>
      <c r="AV188" s="11" t="str">
        <f t="shared" si="91"/>
        <v/>
      </c>
      <c r="AW188" s="11" t="str">
        <f t="shared" si="92"/>
        <v/>
      </c>
      <c r="AX188" s="11" t="str">
        <f t="shared" si="93"/>
        <v/>
      </c>
      <c r="AY188" s="11" t="str">
        <f t="shared" si="74"/>
        <v/>
      </c>
      <c r="AZ188" s="11" t="str">
        <f t="shared" si="94"/>
        <v/>
      </c>
      <c r="BA188" s="11" t="str">
        <f t="shared" si="76"/>
        <v xml:space="preserve"> </v>
      </c>
      <c r="BB188" s="11" t="str">
        <f>IFERROR(IF(AW188="","",VLOOKUP(AW188,SUSS!R:S,2,FALSE)),AY188*SUSS!$M$2)</f>
        <v/>
      </c>
      <c r="BC188" s="11" t="str">
        <f t="shared" si="75"/>
        <v/>
      </c>
    </row>
    <row r="189" spans="1:55" ht="20.100000000000001" customHeight="1" thickBot="1">
      <c r="N189" s="3" t="s">
        <v>75</v>
      </c>
      <c r="O189" s="80">
        <v>46</v>
      </c>
      <c r="P189" s="84">
        <v>74.430000000000007</v>
      </c>
      <c r="Q189" s="81" t="s">
        <v>83</v>
      </c>
      <c r="R189" s="81" t="s">
        <v>10</v>
      </c>
      <c r="S189" s="81" t="s">
        <v>10</v>
      </c>
      <c r="T189" s="80" t="s">
        <v>90</v>
      </c>
      <c r="U189" s="80" t="s">
        <v>89</v>
      </c>
      <c r="AC189" s="11" t="str">
        <f t="shared" si="77"/>
        <v/>
      </c>
      <c r="AD189" s="11" t="str">
        <f t="shared" si="78"/>
        <v/>
      </c>
      <c r="AE189" s="11" t="str">
        <f t="shared" si="79"/>
        <v/>
      </c>
      <c r="AF189" s="11" t="str">
        <f t="shared" si="80"/>
        <v/>
      </c>
      <c r="AG189" s="11" t="str">
        <f t="shared" si="81"/>
        <v/>
      </c>
      <c r="AH189" s="11" t="str">
        <f t="shared" si="82"/>
        <v/>
      </c>
      <c r="AI189" s="11" t="str">
        <f t="shared" si="83"/>
        <v/>
      </c>
      <c r="AJ189" s="11" t="str">
        <f t="shared" si="84"/>
        <v/>
      </c>
      <c r="AK189" s="11" t="str">
        <f t="shared" si="85"/>
        <v/>
      </c>
      <c r="AN189" s="11" t="str">
        <f t="shared" si="86"/>
        <v/>
      </c>
      <c r="AO189" s="11" t="str">
        <f t="shared" si="87"/>
        <v/>
      </c>
      <c r="AP189" s="11" t="str">
        <f t="shared" si="88"/>
        <v/>
      </c>
      <c r="AT189" s="11" t="str">
        <f t="shared" si="89"/>
        <v/>
      </c>
      <c r="AU189" s="11" t="str">
        <f t="shared" si="90"/>
        <v/>
      </c>
      <c r="AV189" s="11" t="str">
        <f t="shared" si="91"/>
        <v/>
      </c>
      <c r="AW189" s="11" t="str">
        <f t="shared" si="92"/>
        <v/>
      </c>
      <c r="AX189" s="11" t="str">
        <f t="shared" si="93"/>
        <v/>
      </c>
      <c r="AY189" s="11" t="str">
        <f t="shared" si="74"/>
        <v/>
      </c>
      <c r="AZ189" s="11" t="str">
        <f t="shared" si="94"/>
        <v/>
      </c>
      <c r="BA189" s="11" t="str">
        <f t="shared" si="76"/>
        <v xml:space="preserve"> </v>
      </c>
      <c r="BB189" s="11" t="str">
        <f>IFERROR(IF(AW189="","",VLOOKUP(AW189,SUSS!R:S,2,FALSE)),AY189*SUSS!$M$2)</f>
        <v/>
      </c>
      <c r="BC189" s="11" t="str">
        <f t="shared" si="75"/>
        <v/>
      </c>
    </row>
    <row r="190" spans="1:55" ht="20.100000000000001" customHeight="1" thickBot="1">
      <c r="A190" s="3" t="str">
        <f>+Descripción!B84</f>
        <v>N957174</v>
      </c>
      <c r="B190" s="124" t="s">
        <v>80</v>
      </c>
      <c r="C190"/>
      <c r="D190"/>
      <c r="E190"/>
      <c r="F190"/>
      <c r="G190"/>
      <c r="H190"/>
      <c r="I190"/>
      <c r="J190"/>
      <c r="K190"/>
      <c r="N190" s="3" t="s">
        <v>75</v>
      </c>
      <c r="O190" s="80">
        <v>46</v>
      </c>
      <c r="P190" s="84">
        <v>539.03</v>
      </c>
      <c r="Q190" s="81" t="s">
        <v>11</v>
      </c>
      <c r="R190" s="81" t="s">
        <v>10</v>
      </c>
      <c r="S190" s="81" t="s">
        <v>10</v>
      </c>
      <c r="T190" s="80" t="s">
        <v>92</v>
      </c>
      <c r="U190" s="80" t="s">
        <v>89</v>
      </c>
      <c r="AC190" s="11" t="str">
        <f t="shared" si="77"/>
        <v/>
      </c>
      <c r="AD190" s="11" t="str">
        <f t="shared" si="78"/>
        <v/>
      </c>
      <c r="AE190" s="11" t="str">
        <f t="shared" si="79"/>
        <v/>
      </c>
      <c r="AF190" s="11" t="str">
        <f t="shared" si="80"/>
        <v/>
      </c>
      <c r="AG190" s="11" t="str">
        <f t="shared" si="81"/>
        <v/>
      </c>
      <c r="AH190" s="11" t="str">
        <f t="shared" si="82"/>
        <v/>
      </c>
      <c r="AI190" s="11" t="str">
        <f t="shared" si="83"/>
        <v/>
      </c>
      <c r="AJ190" s="11" t="str">
        <f t="shared" si="84"/>
        <v/>
      </c>
      <c r="AK190" s="11" t="str">
        <f t="shared" si="85"/>
        <v/>
      </c>
      <c r="AN190" s="11" t="str">
        <f t="shared" si="86"/>
        <v/>
      </c>
      <c r="AO190" s="11" t="str">
        <f t="shared" si="87"/>
        <v/>
      </c>
      <c r="AP190" s="11" t="str">
        <f t="shared" si="88"/>
        <v/>
      </c>
      <c r="AT190" s="11" t="str">
        <f t="shared" si="89"/>
        <v>G392553</v>
      </c>
      <c r="AU190" s="11">
        <f t="shared" si="90"/>
        <v>46</v>
      </c>
      <c r="AV190" s="11">
        <f t="shared" si="91"/>
        <v>539.03</v>
      </c>
      <c r="AW190" s="11" t="str">
        <f t="shared" si="92"/>
        <v>2012/9</v>
      </c>
      <c r="AX190" s="11" t="str">
        <f t="shared" si="93"/>
        <v>2012/9 Contribuciones Seg. Social</v>
      </c>
      <c r="AY190" s="11">
        <f t="shared" si="74"/>
        <v>17209.259999999998</v>
      </c>
      <c r="AZ190" s="11">
        <f t="shared" si="94"/>
        <v>3.1322090548925402E-2</v>
      </c>
      <c r="BA190" s="11" t="str">
        <f t="shared" si="76"/>
        <v>G392553 46</v>
      </c>
      <c r="BB190" s="11">
        <f>IFERROR(IF(AW190="","",VLOOKUP(AW190,SUSS!R:S,2,FALSE)),AY190*SUSS!$M$2)</f>
        <v>2065.1111999999998</v>
      </c>
      <c r="BC190" s="11">
        <f t="shared" si="75"/>
        <v>64.683599999999984</v>
      </c>
    </row>
    <row r="191" spans="1:55" ht="20.100000000000001" customHeight="1" thickBot="1">
      <c r="A191" s="3" t="s">
        <v>139</v>
      </c>
      <c r="B191" s="85" t="s">
        <v>0</v>
      </c>
      <c r="C191" s="85" t="s">
        <v>1</v>
      </c>
      <c r="D191" s="85" t="s">
        <v>2</v>
      </c>
      <c r="E191" s="85" t="s">
        <v>3</v>
      </c>
      <c r="F191" s="85" t="s">
        <v>4</v>
      </c>
      <c r="G191" s="85" t="s">
        <v>5</v>
      </c>
      <c r="H191" s="85" t="s">
        <v>6</v>
      </c>
      <c r="I191" s="85" t="s">
        <v>7</v>
      </c>
      <c r="J191" s="85" t="s">
        <v>8</v>
      </c>
      <c r="K191" s="85" t="s">
        <v>9</v>
      </c>
      <c r="N191" s="3" t="s">
        <v>75</v>
      </c>
      <c r="O191" s="80">
        <v>46</v>
      </c>
      <c r="P191" s="84">
        <v>344.63</v>
      </c>
      <c r="Q191" s="81" t="s">
        <v>86</v>
      </c>
      <c r="R191" s="81" t="s">
        <v>10</v>
      </c>
      <c r="S191" s="81" t="s">
        <v>10</v>
      </c>
      <c r="T191" s="80" t="s">
        <v>92</v>
      </c>
      <c r="U191" s="80" t="s">
        <v>89</v>
      </c>
      <c r="AC191" s="11" t="str">
        <f t="shared" si="77"/>
        <v/>
      </c>
      <c r="AD191" s="11" t="str">
        <f t="shared" si="78"/>
        <v/>
      </c>
      <c r="AE191" s="11" t="str">
        <f t="shared" si="79"/>
        <v/>
      </c>
      <c r="AF191" s="11" t="str">
        <f t="shared" si="80"/>
        <v/>
      </c>
      <c r="AG191" s="11" t="str">
        <f t="shared" si="81"/>
        <v/>
      </c>
      <c r="AH191" s="11" t="str">
        <f t="shared" si="82"/>
        <v/>
      </c>
      <c r="AI191" s="11" t="str">
        <f t="shared" si="83"/>
        <v/>
      </c>
      <c r="AJ191" s="11" t="str">
        <f t="shared" si="84"/>
        <v/>
      </c>
      <c r="AK191" s="11" t="str">
        <f t="shared" si="85"/>
        <v/>
      </c>
      <c r="AN191" s="11" t="str">
        <f t="shared" si="86"/>
        <v/>
      </c>
      <c r="AO191" s="11" t="str">
        <f t="shared" si="87"/>
        <v/>
      </c>
      <c r="AP191" s="11" t="str">
        <f t="shared" si="88"/>
        <v/>
      </c>
      <c r="AT191" s="11" t="str">
        <f t="shared" si="89"/>
        <v/>
      </c>
      <c r="AU191" s="11" t="str">
        <f t="shared" si="90"/>
        <v/>
      </c>
      <c r="AV191" s="11" t="str">
        <f t="shared" si="91"/>
        <v/>
      </c>
      <c r="AW191" s="11" t="str">
        <f t="shared" si="92"/>
        <v/>
      </c>
      <c r="AX191" s="11" t="str">
        <f t="shared" si="93"/>
        <v/>
      </c>
      <c r="AY191" s="11" t="str">
        <f t="shared" si="74"/>
        <v/>
      </c>
      <c r="AZ191" s="11" t="str">
        <f t="shared" si="94"/>
        <v/>
      </c>
      <c r="BA191" s="11" t="str">
        <f t="shared" si="76"/>
        <v xml:space="preserve"> </v>
      </c>
      <c r="BB191" s="11" t="str">
        <f>IFERROR(IF(AW191="","",VLOOKUP(AW191,SUSS!R:S,2,FALSE)),AY191*SUSS!$M$2)</f>
        <v/>
      </c>
      <c r="BC191" s="11" t="str">
        <f t="shared" si="75"/>
        <v/>
      </c>
    </row>
    <row r="192" spans="1:55" ht="20.100000000000001" customHeight="1" thickBot="1">
      <c r="A192" s="3" t="s">
        <v>139</v>
      </c>
      <c r="B192" s="75">
        <v>2020</v>
      </c>
      <c r="C192" s="75">
        <v>5</v>
      </c>
      <c r="D192" s="75"/>
      <c r="E192" s="76" t="s">
        <v>83</v>
      </c>
      <c r="F192" s="76" t="s">
        <v>10</v>
      </c>
      <c r="G192" s="76" t="s">
        <v>10</v>
      </c>
      <c r="H192" s="77">
        <v>44005</v>
      </c>
      <c r="I192" s="78">
        <v>386200.13</v>
      </c>
      <c r="J192" s="78">
        <v>286786.65000000002</v>
      </c>
      <c r="K192" s="78">
        <v>99413.48</v>
      </c>
      <c r="N192" s="3" t="s">
        <v>75</v>
      </c>
      <c r="O192" s="80">
        <v>47</v>
      </c>
      <c r="P192" s="84">
        <v>86.06</v>
      </c>
      <c r="Q192" s="81" t="s">
        <v>81</v>
      </c>
      <c r="R192" s="81" t="s">
        <v>10</v>
      </c>
      <c r="S192" s="81" t="s">
        <v>10</v>
      </c>
      <c r="T192" s="80" t="s">
        <v>88</v>
      </c>
      <c r="U192" s="80" t="s">
        <v>89</v>
      </c>
      <c r="AC192" s="11" t="str">
        <f t="shared" si="77"/>
        <v/>
      </c>
      <c r="AD192" s="11" t="str">
        <f t="shared" si="78"/>
        <v/>
      </c>
      <c r="AE192" s="11" t="str">
        <f t="shared" si="79"/>
        <v/>
      </c>
      <c r="AF192" s="11" t="str">
        <f t="shared" si="80"/>
        <v/>
      </c>
      <c r="AG192" s="11" t="str">
        <f t="shared" si="81"/>
        <v/>
      </c>
      <c r="AH192" s="11" t="str">
        <f t="shared" si="82"/>
        <v/>
      </c>
      <c r="AI192" s="11" t="str">
        <f t="shared" si="83"/>
        <v/>
      </c>
      <c r="AJ192" s="11" t="str">
        <f t="shared" si="84"/>
        <v/>
      </c>
      <c r="AK192" s="11" t="str">
        <f t="shared" si="85"/>
        <v/>
      </c>
      <c r="AN192" s="11" t="str">
        <f t="shared" si="86"/>
        <v/>
      </c>
      <c r="AO192" s="11" t="str">
        <f t="shared" si="87"/>
        <v/>
      </c>
      <c r="AP192" s="11" t="str">
        <f t="shared" si="88"/>
        <v/>
      </c>
      <c r="AT192" s="11" t="str">
        <f t="shared" si="89"/>
        <v/>
      </c>
      <c r="AU192" s="11" t="str">
        <f t="shared" si="90"/>
        <v/>
      </c>
      <c r="AV192" s="11" t="str">
        <f t="shared" si="91"/>
        <v/>
      </c>
      <c r="AW192" s="11" t="str">
        <f t="shared" si="92"/>
        <v/>
      </c>
      <c r="AX192" s="11" t="str">
        <f t="shared" si="93"/>
        <v/>
      </c>
      <c r="AY192" s="11" t="str">
        <f t="shared" si="74"/>
        <v/>
      </c>
      <c r="AZ192" s="11" t="str">
        <f t="shared" si="94"/>
        <v/>
      </c>
      <c r="BA192" s="11" t="str">
        <f t="shared" si="76"/>
        <v xml:space="preserve"> </v>
      </c>
      <c r="BB192" s="11" t="str">
        <f>IFERROR(IF(AW192="","",VLOOKUP(AW192,SUSS!R:S,2,FALSE)),AY192*SUSS!$M$2)</f>
        <v/>
      </c>
      <c r="BC192" s="11" t="str">
        <f t="shared" si="75"/>
        <v/>
      </c>
    </row>
    <row r="193" spans="1:55" ht="20.100000000000001" customHeight="1" thickBot="1">
      <c r="A193" s="3" t="s">
        <v>139</v>
      </c>
      <c r="B193" s="80">
        <v>2020</v>
      </c>
      <c r="C193" s="80">
        <v>5</v>
      </c>
      <c r="D193" s="80"/>
      <c r="E193" s="81" t="s">
        <v>83</v>
      </c>
      <c r="F193" s="81" t="s">
        <v>10</v>
      </c>
      <c r="G193" s="81" t="s">
        <v>82</v>
      </c>
      <c r="H193" s="82">
        <v>44006</v>
      </c>
      <c r="I193" s="84">
        <v>238.99</v>
      </c>
      <c r="J193" s="84">
        <v>238.99</v>
      </c>
      <c r="K193" s="84">
        <v>0</v>
      </c>
      <c r="N193" s="3" t="s">
        <v>75</v>
      </c>
      <c r="O193" s="80">
        <v>47</v>
      </c>
      <c r="P193" s="84">
        <v>75.44</v>
      </c>
      <c r="Q193" s="81" t="s">
        <v>83</v>
      </c>
      <c r="R193" s="81" t="s">
        <v>10</v>
      </c>
      <c r="S193" s="81" t="s">
        <v>10</v>
      </c>
      <c r="T193" s="80" t="s">
        <v>90</v>
      </c>
      <c r="U193" s="80" t="s">
        <v>89</v>
      </c>
      <c r="AC193" s="11" t="str">
        <f t="shared" si="77"/>
        <v/>
      </c>
      <c r="AD193" s="11" t="str">
        <f t="shared" si="78"/>
        <v/>
      </c>
      <c r="AE193" s="11" t="str">
        <f t="shared" si="79"/>
        <v/>
      </c>
      <c r="AF193" s="11" t="str">
        <f t="shared" si="80"/>
        <v/>
      </c>
      <c r="AG193" s="11" t="str">
        <f t="shared" si="81"/>
        <v/>
      </c>
      <c r="AH193" s="11" t="str">
        <f t="shared" si="82"/>
        <v/>
      </c>
      <c r="AI193" s="11" t="str">
        <f t="shared" si="83"/>
        <v/>
      </c>
      <c r="AJ193" s="11" t="str">
        <f t="shared" si="84"/>
        <v/>
      </c>
      <c r="AK193" s="11" t="str">
        <f t="shared" si="85"/>
        <v/>
      </c>
      <c r="AN193" s="11" t="str">
        <f t="shared" si="86"/>
        <v/>
      </c>
      <c r="AO193" s="11" t="str">
        <f t="shared" si="87"/>
        <v/>
      </c>
      <c r="AP193" s="11" t="str">
        <f t="shared" si="88"/>
        <v/>
      </c>
      <c r="AT193" s="11" t="str">
        <f t="shared" si="89"/>
        <v/>
      </c>
      <c r="AU193" s="11" t="str">
        <f t="shared" si="90"/>
        <v/>
      </c>
      <c r="AV193" s="11" t="str">
        <f t="shared" si="91"/>
        <v/>
      </c>
      <c r="AW193" s="11" t="str">
        <f t="shared" si="92"/>
        <v/>
      </c>
      <c r="AX193" s="11" t="str">
        <f t="shared" si="93"/>
        <v/>
      </c>
      <c r="AY193" s="11" t="str">
        <f t="shared" si="74"/>
        <v/>
      </c>
      <c r="AZ193" s="11" t="str">
        <f t="shared" si="94"/>
        <v/>
      </c>
      <c r="BA193" s="11" t="str">
        <f t="shared" si="76"/>
        <v xml:space="preserve"> </v>
      </c>
      <c r="BB193" s="11" t="str">
        <f>IFERROR(IF(AW193="","",VLOOKUP(AW193,SUSS!R:S,2,FALSE)),AY193*SUSS!$M$2)</f>
        <v/>
      </c>
      <c r="BC193" s="11" t="str">
        <f t="shared" si="75"/>
        <v/>
      </c>
    </row>
    <row r="194" spans="1:55" ht="20.100000000000001" customHeight="1" thickBot="1">
      <c r="A194" s="3" t="s">
        <v>139</v>
      </c>
      <c r="B194" s="80">
        <v>2020</v>
      </c>
      <c r="C194" s="80">
        <v>5</v>
      </c>
      <c r="D194" s="80"/>
      <c r="E194" s="81" t="s">
        <v>83</v>
      </c>
      <c r="F194" s="81" t="s">
        <v>10</v>
      </c>
      <c r="G194" s="81" t="s">
        <v>82</v>
      </c>
      <c r="H194" s="82">
        <v>44006</v>
      </c>
      <c r="I194" s="84">
        <v>82.84</v>
      </c>
      <c r="J194" s="84">
        <v>0</v>
      </c>
      <c r="K194" s="84">
        <v>82.84</v>
      </c>
      <c r="N194" s="3" t="s">
        <v>75</v>
      </c>
      <c r="O194" s="80">
        <v>47</v>
      </c>
      <c r="P194" s="84">
        <v>546.30999999999995</v>
      </c>
      <c r="Q194" s="81" t="s">
        <v>11</v>
      </c>
      <c r="R194" s="81" t="s">
        <v>10</v>
      </c>
      <c r="S194" s="81" t="s">
        <v>10</v>
      </c>
      <c r="T194" s="80" t="s">
        <v>92</v>
      </c>
      <c r="U194" s="80" t="s">
        <v>89</v>
      </c>
      <c r="AC194" s="11" t="str">
        <f t="shared" si="77"/>
        <v/>
      </c>
      <c r="AD194" s="11" t="str">
        <f t="shared" si="78"/>
        <v/>
      </c>
      <c r="AE194" s="11" t="str">
        <f t="shared" si="79"/>
        <v/>
      </c>
      <c r="AF194" s="11" t="str">
        <f t="shared" si="80"/>
        <v/>
      </c>
      <c r="AG194" s="11" t="str">
        <f t="shared" si="81"/>
        <v/>
      </c>
      <c r="AH194" s="11" t="str">
        <f t="shared" si="82"/>
        <v/>
      </c>
      <c r="AI194" s="11" t="str">
        <f t="shared" si="83"/>
        <v/>
      </c>
      <c r="AJ194" s="11" t="str">
        <f t="shared" si="84"/>
        <v/>
      </c>
      <c r="AK194" s="11" t="str">
        <f t="shared" si="85"/>
        <v/>
      </c>
      <c r="AN194" s="11" t="str">
        <f t="shared" si="86"/>
        <v/>
      </c>
      <c r="AO194" s="11" t="str">
        <f t="shared" si="87"/>
        <v/>
      </c>
      <c r="AP194" s="11" t="str">
        <f t="shared" si="88"/>
        <v/>
      </c>
      <c r="AT194" s="11" t="str">
        <f t="shared" si="89"/>
        <v>G392553</v>
      </c>
      <c r="AU194" s="11">
        <f t="shared" si="90"/>
        <v>47</v>
      </c>
      <c r="AV194" s="11">
        <f t="shared" si="91"/>
        <v>546.30999999999995</v>
      </c>
      <c r="AW194" s="11" t="str">
        <f t="shared" si="92"/>
        <v>2012/9</v>
      </c>
      <c r="AX194" s="11" t="str">
        <f t="shared" si="93"/>
        <v>2012/9 Contribuciones Seg. Social</v>
      </c>
      <c r="AY194" s="11">
        <f t="shared" si="74"/>
        <v>17209.259999999998</v>
      </c>
      <c r="AZ194" s="11">
        <f t="shared" si="94"/>
        <v>3.174511861637281E-2</v>
      </c>
      <c r="BA194" s="11" t="str">
        <f t="shared" si="76"/>
        <v>G392553 47</v>
      </c>
      <c r="BB194" s="11">
        <f>IFERROR(IF(AW194="","",VLOOKUP(AW194,SUSS!R:S,2,FALSE)),AY194*SUSS!$M$2)</f>
        <v>2065.1111999999998</v>
      </c>
      <c r="BC194" s="11">
        <f t="shared" si="75"/>
        <v>65.55719999999998</v>
      </c>
    </row>
    <row r="195" spans="1:55" ht="20.100000000000001" customHeight="1" thickBot="1">
      <c r="N195" s="3" t="s">
        <v>75</v>
      </c>
      <c r="O195" s="80">
        <v>47</v>
      </c>
      <c r="P195" s="84">
        <v>349.29</v>
      </c>
      <c r="Q195" s="81" t="s">
        <v>86</v>
      </c>
      <c r="R195" s="81" t="s">
        <v>10</v>
      </c>
      <c r="S195" s="81" t="s">
        <v>10</v>
      </c>
      <c r="T195" s="80" t="s">
        <v>92</v>
      </c>
      <c r="U195" s="80" t="s">
        <v>89</v>
      </c>
      <c r="AC195" s="11" t="str">
        <f t="shared" si="77"/>
        <v/>
      </c>
      <c r="AD195" s="11" t="str">
        <f t="shared" si="78"/>
        <v/>
      </c>
      <c r="AE195" s="11" t="str">
        <f t="shared" si="79"/>
        <v/>
      </c>
      <c r="AF195" s="11" t="str">
        <f t="shared" si="80"/>
        <v/>
      </c>
      <c r="AG195" s="11" t="str">
        <f t="shared" si="81"/>
        <v/>
      </c>
      <c r="AH195" s="11" t="str">
        <f t="shared" si="82"/>
        <v/>
      </c>
      <c r="AI195" s="11" t="str">
        <f t="shared" si="83"/>
        <v/>
      </c>
      <c r="AJ195" s="11" t="str">
        <f t="shared" si="84"/>
        <v/>
      </c>
      <c r="AK195" s="11" t="str">
        <f t="shared" si="85"/>
        <v/>
      </c>
      <c r="AN195" s="11" t="str">
        <f t="shared" si="86"/>
        <v/>
      </c>
      <c r="AO195" s="11" t="str">
        <f t="shared" si="87"/>
        <v/>
      </c>
      <c r="AP195" s="11" t="str">
        <f t="shared" si="88"/>
        <v/>
      </c>
      <c r="AT195" s="11" t="str">
        <f t="shared" si="89"/>
        <v/>
      </c>
      <c r="AU195" s="11" t="str">
        <f t="shared" si="90"/>
        <v/>
      </c>
      <c r="AV195" s="11" t="str">
        <f t="shared" si="91"/>
        <v/>
      </c>
      <c r="AW195" s="11" t="str">
        <f t="shared" si="92"/>
        <v/>
      </c>
      <c r="AX195" s="11" t="str">
        <f t="shared" si="93"/>
        <v/>
      </c>
      <c r="AY195" s="11" t="str">
        <f t="shared" si="74"/>
        <v/>
      </c>
      <c r="AZ195" s="11" t="str">
        <f t="shared" si="94"/>
        <v/>
      </c>
      <c r="BA195" s="11" t="str">
        <f t="shared" si="76"/>
        <v xml:space="preserve"> </v>
      </c>
      <c r="BB195" s="11" t="str">
        <f>IFERROR(IF(AW195="","",VLOOKUP(AW195,SUSS!R:S,2,FALSE)),AY195*SUSS!$M$2)</f>
        <v/>
      </c>
      <c r="BC195" s="11" t="str">
        <f t="shared" si="75"/>
        <v/>
      </c>
    </row>
    <row r="196" spans="1:55" ht="20.100000000000001" customHeight="1" thickBot="1">
      <c r="A196" s="3" t="str">
        <f>+Descripción!B97</f>
        <v>N957171</v>
      </c>
      <c r="B196" s="124" t="s">
        <v>80</v>
      </c>
      <c r="C196"/>
      <c r="D196"/>
      <c r="E196"/>
      <c r="F196"/>
      <c r="G196"/>
      <c r="H196"/>
      <c r="I196"/>
      <c r="J196"/>
      <c r="K196"/>
      <c r="N196" s="3" t="s">
        <v>75</v>
      </c>
      <c r="O196" s="80">
        <v>48</v>
      </c>
      <c r="P196" s="84">
        <v>87.22</v>
      </c>
      <c r="Q196" s="81" t="s">
        <v>81</v>
      </c>
      <c r="R196" s="81" t="s">
        <v>10</v>
      </c>
      <c r="S196" s="81" t="s">
        <v>10</v>
      </c>
      <c r="T196" s="80" t="s">
        <v>88</v>
      </c>
      <c r="U196" s="80" t="s">
        <v>89</v>
      </c>
      <c r="AC196" s="11" t="str">
        <f t="shared" si="77"/>
        <v/>
      </c>
      <c r="AD196" s="11" t="str">
        <f t="shared" si="78"/>
        <v/>
      </c>
      <c r="AE196" s="11" t="str">
        <f t="shared" si="79"/>
        <v/>
      </c>
      <c r="AF196" s="11" t="str">
        <f t="shared" si="80"/>
        <v/>
      </c>
      <c r="AG196" s="11" t="str">
        <f t="shared" si="81"/>
        <v/>
      </c>
      <c r="AH196" s="11" t="str">
        <f t="shared" si="82"/>
        <v/>
      </c>
      <c r="AI196" s="11" t="str">
        <f t="shared" si="83"/>
        <v/>
      </c>
      <c r="AJ196" s="11" t="str">
        <f t="shared" si="84"/>
        <v/>
      </c>
      <c r="AK196" s="11" t="str">
        <f t="shared" si="85"/>
        <v/>
      </c>
      <c r="AN196" s="11" t="str">
        <f t="shared" si="86"/>
        <v/>
      </c>
      <c r="AO196" s="11" t="str">
        <f t="shared" si="87"/>
        <v/>
      </c>
      <c r="AP196" s="11" t="str">
        <f t="shared" si="88"/>
        <v/>
      </c>
      <c r="AT196" s="11" t="str">
        <f t="shared" si="89"/>
        <v/>
      </c>
      <c r="AU196" s="11" t="str">
        <f t="shared" si="90"/>
        <v/>
      </c>
      <c r="AV196" s="11" t="str">
        <f t="shared" si="91"/>
        <v/>
      </c>
      <c r="AW196" s="11" t="str">
        <f t="shared" si="92"/>
        <v/>
      </c>
      <c r="AX196" s="11" t="str">
        <f t="shared" si="93"/>
        <v/>
      </c>
      <c r="AY196" s="11" t="str">
        <f t="shared" ref="AY196:AY259" si="95">VLOOKUP(AX196,AO:AP,2,FALSE)</f>
        <v/>
      </c>
      <c r="AZ196" s="11" t="str">
        <f t="shared" si="94"/>
        <v/>
      </c>
      <c r="BA196" s="11" t="str">
        <f t="shared" si="76"/>
        <v xml:space="preserve"> </v>
      </c>
      <c r="BB196" s="11" t="str">
        <f>IFERROR(IF(AW196="","",VLOOKUP(AW196,SUSS!R:S,2,FALSE)),AY196*SUSS!$M$2)</f>
        <v/>
      </c>
      <c r="BC196" s="11" t="str">
        <f t="shared" si="75"/>
        <v/>
      </c>
    </row>
    <row r="197" spans="1:55" ht="20.100000000000001" customHeight="1" thickBot="1">
      <c r="A197" s="3" t="s">
        <v>141</v>
      </c>
      <c r="B197" s="85" t="s">
        <v>0</v>
      </c>
      <c r="C197" s="85" t="s">
        <v>1</v>
      </c>
      <c r="D197" s="85" t="s">
        <v>2</v>
      </c>
      <c r="E197" s="85" t="s">
        <v>3</v>
      </c>
      <c r="F197" s="85" t="s">
        <v>4</v>
      </c>
      <c r="G197" s="85" t="s">
        <v>5</v>
      </c>
      <c r="H197" s="85" t="s">
        <v>6</v>
      </c>
      <c r="I197" s="85" t="s">
        <v>7</v>
      </c>
      <c r="J197" s="85" t="s">
        <v>8</v>
      </c>
      <c r="K197" s="85" t="s">
        <v>9</v>
      </c>
      <c r="N197" s="3" t="s">
        <v>75</v>
      </c>
      <c r="O197" s="80">
        <v>48</v>
      </c>
      <c r="P197" s="84">
        <v>76.459999999999994</v>
      </c>
      <c r="Q197" s="81" t="s">
        <v>83</v>
      </c>
      <c r="R197" s="81" t="s">
        <v>10</v>
      </c>
      <c r="S197" s="81" t="s">
        <v>10</v>
      </c>
      <c r="T197" s="80" t="s">
        <v>90</v>
      </c>
      <c r="U197" s="80" t="s">
        <v>89</v>
      </c>
      <c r="AC197" s="11" t="str">
        <f t="shared" si="77"/>
        <v/>
      </c>
      <c r="AD197" s="11" t="str">
        <f t="shared" si="78"/>
        <v/>
      </c>
      <c r="AE197" s="11" t="str">
        <f t="shared" si="79"/>
        <v/>
      </c>
      <c r="AF197" s="11" t="str">
        <f t="shared" si="80"/>
        <v/>
      </c>
      <c r="AG197" s="11" t="str">
        <f t="shared" si="81"/>
        <v/>
      </c>
      <c r="AH197" s="11" t="str">
        <f t="shared" si="82"/>
        <v/>
      </c>
      <c r="AI197" s="11" t="str">
        <f t="shared" si="83"/>
        <v/>
      </c>
      <c r="AJ197" s="11" t="str">
        <f t="shared" si="84"/>
        <v/>
      </c>
      <c r="AK197" s="11" t="str">
        <f t="shared" si="85"/>
        <v/>
      </c>
      <c r="AN197" s="11" t="str">
        <f t="shared" si="86"/>
        <v/>
      </c>
      <c r="AO197" s="11" t="str">
        <f t="shared" si="87"/>
        <v/>
      </c>
      <c r="AP197" s="11" t="str">
        <f t="shared" si="88"/>
        <v/>
      </c>
      <c r="AT197" s="11" t="str">
        <f t="shared" si="89"/>
        <v/>
      </c>
      <c r="AU197" s="11" t="str">
        <f t="shared" si="90"/>
        <v/>
      </c>
      <c r="AV197" s="11" t="str">
        <f t="shared" si="91"/>
        <v/>
      </c>
      <c r="AW197" s="11" t="str">
        <f t="shared" si="92"/>
        <v/>
      </c>
      <c r="AX197" s="11" t="str">
        <f t="shared" si="93"/>
        <v/>
      </c>
      <c r="AY197" s="11" t="str">
        <f t="shared" si="95"/>
        <v/>
      </c>
      <c r="AZ197" s="11" t="str">
        <f t="shared" si="94"/>
        <v/>
      </c>
      <c r="BA197" s="11" t="str">
        <f t="shared" si="76"/>
        <v xml:space="preserve"> </v>
      </c>
      <c r="BB197" s="11" t="str">
        <f>IFERROR(IF(AW197="","",VLOOKUP(AW197,SUSS!R:S,2,FALSE)),AY197*SUSS!$M$2)</f>
        <v/>
      </c>
      <c r="BC197" s="11" t="str">
        <f t="shared" ref="BC197:BC260" si="96">IFERROR(IF(BB197&lt;&gt;"",AZ197*BB197,""),"VER")</f>
        <v/>
      </c>
    </row>
    <row r="198" spans="1:55" ht="20.100000000000001" customHeight="1" thickBot="1">
      <c r="A198" s="3" t="s">
        <v>141</v>
      </c>
      <c r="B198" s="75">
        <v>2015</v>
      </c>
      <c r="C198" s="75">
        <v>2</v>
      </c>
      <c r="D198" s="75"/>
      <c r="E198" s="76" t="s">
        <v>83</v>
      </c>
      <c r="F198" s="76" t="s">
        <v>10</v>
      </c>
      <c r="G198" s="76" t="s">
        <v>10</v>
      </c>
      <c r="H198" s="77">
        <v>42088</v>
      </c>
      <c r="I198" s="78">
        <v>10573.64</v>
      </c>
      <c r="J198" s="78">
        <v>7532.6</v>
      </c>
      <c r="K198" s="78">
        <v>3041.04</v>
      </c>
      <c r="N198" s="3" t="s">
        <v>75</v>
      </c>
      <c r="O198" s="80">
        <v>48</v>
      </c>
      <c r="P198" s="84">
        <v>553.69000000000005</v>
      </c>
      <c r="Q198" s="81" t="s">
        <v>11</v>
      </c>
      <c r="R198" s="81" t="s">
        <v>10</v>
      </c>
      <c r="S198" s="81" t="s">
        <v>10</v>
      </c>
      <c r="T198" s="80" t="s">
        <v>92</v>
      </c>
      <c r="U198" s="80" t="s">
        <v>89</v>
      </c>
      <c r="AC198" s="11" t="str">
        <f t="shared" si="77"/>
        <v/>
      </c>
      <c r="AD198" s="11" t="str">
        <f t="shared" si="78"/>
        <v/>
      </c>
      <c r="AE198" s="11" t="str">
        <f t="shared" si="79"/>
        <v/>
      </c>
      <c r="AF198" s="11" t="str">
        <f t="shared" si="80"/>
        <v/>
      </c>
      <c r="AG198" s="11" t="str">
        <f t="shared" si="81"/>
        <v/>
      </c>
      <c r="AH198" s="11" t="str">
        <f t="shared" si="82"/>
        <v/>
      </c>
      <c r="AI198" s="11" t="str">
        <f t="shared" si="83"/>
        <v/>
      </c>
      <c r="AJ198" s="11" t="str">
        <f t="shared" si="84"/>
        <v/>
      </c>
      <c r="AK198" s="11" t="str">
        <f t="shared" si="85"/>
        <v/>
      </c>
      <c r="AN198" s="11" t="str">
        <f t="shared" si="86"/>
        <v/>
      </c>
      <c r="AO198" s="11" t="str">
        <f t="shared" si="87"/>
        <v/>
      </c>
      <c r="AP198" s="11" t="str">
        <f t="shared" si="88"/>
        <v/>
      </c>
      <c r="AT198" s="11" t="str">
        <f t="shared" si="89"/>
        <v>G392553</v>
      </c>
      <c r="AU198" s="11">
        <f t="shared" si="90"/>
        <v>48</v>
      </c>
      <c r="AV198" s="11">
        <f t="shared" si="91"/>
        <v>553.69000000000005</v>
      </c>
      <c r="AW198" s="11" t="str">
        <f t="shared" si="92"/>
        <v>2012/9</v>
      </c>
      <c r="AX198" s="11" t="str">
        <f t="shared" si="93"/>
        <v>2012/9 Contribuciones Seg. Social</v>
      </c>
      <c r="AY198" s="11">
        <f t="shared" si="95"/>
        <v>17209.259999999998</v>
      </c>
      <c r="AZ198" s="11">
        <f t="shared" si="94"/>
        <v>3.2173957508922525E-2</v>
      </c>
      <c r="BA198" s="11" t="str">
        <f t="shared" si="76"/>
        <v>G392553 48</v>
      </c>
      <c r="BB198" s="11">
        <f>IFERROR(IF(AW198="","",VLOOKUP(AW198,SUSS!R:S,2,FALSE)),AY198*SUSS!$M$2)</f>
        <v>2065.1111999999998</v>
      </c>
      <c r="BC198" s="11">
        <f t="shared" si="96"/>
        <v>66.442800000000005</v>
      </c>
    </row>
    <row r="199" spans="1:55" ht="20.100000000000001" customHeight="1" thickBot="1">
      <c r="A199" s="3" t="s">
        <v>141</v>
      </c>
      <c r="B199" s="80">
        <v>2015</v>
      </c>
      <c r="C199" s="80">
        <v>2</v>
      </c>
      <c r="D199" s="80"/>
      <c r="E199" s="81" t="s">
        <v>83</v>
      </c>
      <c r="F199" s="81" t="s">
        <v>10</v>
      </c>
      <c r="G199" s="81" t="s">
        <v>82</v>
      </c>
      <c r="H199" s="82">
        <v>44014</v>
      </c>
      <c r="I199" s="83">
        <v>15547.44</v>
      </c>
      <c r="J199" s="83">
        <v>15547.44</v>
      </c>
      <c r="K199" s="84">
        <v>0</v>
      </c>
      <c r="N199" s="3" t="s">
        <v>75</v>
      </c>
      <c r="O199" s="80">
        <v>48</v>
      </c>
      <c r="P199" s="84">
        <v>354</v>
      </c>
      <c r="Q199" s="81" t="s">
        <v>86</v>
      </c>
      <c r="R199" s="81" t="s">
        <v>10</v>
      </c>
      <c r="S199" s="81" t="s">
        <v>10</v>
      </c>
      <c r="T199" s="80" t="s">
        <v>92</v>
      </c>
      <c r="U199" s="80" t="s">
        <v>89</v>
      </c>
      <c r="AC199" s="11" t="str">
        <f t="shared" si="77"/>
        <v/>
      </c>
      <c r="AD199" s="11" t="str">
        <f t="shared" si="78"/>
        <v/>
      </c>
      <c r="AE199" s="11" t="str">
        <f t="shared" si="79"/>
        <v/>
      </c>
      <c r="AF199" s="11" t="str">
        <f t="shared" si="80"/>
        <v/>
      </c>
      <c r="AG199" s="11" t="str">
        <f t="shared" si="81"/>
        <v/>
      </c>
      <c r="AH199" s="11" t="str">
        <f t="shared" si="82"/>
        <v/>
      </c>
      <c r="AI199" s="11" t="str">
        <f t="shared" si="83"/>
        <v/>
      </c>
      <c r="AJ199" s="11" t="str">
        <f t="shared" si="84"/>
        <v/>
      </c>
      <c r="AK199" s="11" t="str">
        <f t="shared" si="85"/>
        <v/>
      </c>
      <c r="AN199" s="11" t="str">
        <f t="shared" si="86"/>
        <v/>
      </c>
      <c r="AO199" s="11" t="str">
        <f t="shared" si="87"/>
        <v/>
      </c>
      <c r="AP199" s="11" t="str">
        <f t="shared" si="88"/>
        <v/>
      </c>
      <c r="AT199" s="11" t="str">
        <f t="shared" si="89"/>
        <v/>
      </c>
      <c r="AU199" s="11" t="str">
        <f t="shared" si="90"/>
        <v/>
      </c>
      <c r="AV199" s="11" t="str">
        <f t="shared" si="91"/>
        <v/>
      </c>
      <c r="AW199" s="11" t="str">
        <f t="shared" si="92"/>
        <v/>
      </c>
      <c r="AX199" s="11" t="str">
        <f t="shared" si="93"/>
        <v/>
      </c>
      <c r="AY199" s="11" t="str">
        <f t="shared" si="95"/>
        <v/>
      </c>
      <c r="AZ199" s="11" t="str">
        <f t="shared" si="94"/>
        <v/>
      </c>
      <c r="BA199" s="11" t="str">
        <f t="shared" si="76"/>
        <v xml:space="preserve"> </v>
      </c>
      <c r="BB199" s="11" t="str">
        <f>IFERROR(IF(AW199="","",VLOOKUP(AW199,SUSS!R:S,2,FALSE)),AY199*SUSS!$M$2)</f>
        <v/>
      </c>
      <c r="BC199" s="11" t="str">
        <f t="shared" si="96"/>
        <v/>
      </c>
    </row>
    <row r="200" spans="1:55" ht="20.100000000000001" customHeight="1" thickBot="1">
      <c r="A200" s="3" t="s">
        <v>141</v>
      </c>
      <c r="B200" s="80">
        <v>2015</v>
      </c>
      <c r="C200" s="80">
        <v>2</v>
      </c>
      <c r="D200" s="80"/>
      <c r="E200" s="81" t="s">
        <v>83</v>
      </c>
      <c r="F200" s="81" t="s">
        <v>10</v>
      </c>
      <c r="G200" s="81" t="s">
        <v>82</v>
      </c>
      <c r="H200" s="82">
        <v>44014</v>
      </c>
      <c r="I200" s="83">
        <v>6276.77</v>
      </c>
      <c r="J200" s="83">
        <v>4756.25</v>
      </c>
      <c r="K200" s="83">
        <v>1520.52</v>
      </c>
      <c r="N200" s="3" t="s">
        <v>75</v>
      </c>
      <c r="O200" s="80">
        <v>49</v>
      </c>
      <c r="P200" s="84">
        <v>88.4</v>
      </c>
      <c r="Q200" s="81" t="s">
        <v>81</v>
      </c>
      <c r="R200" s="81" t="s">
        <v>10</v>
      </c>
      <c r="S200" s="81" t="s">
        <v>10</v>
      </c>
      <c r="T200" s="80" t="s">
        <v>88</v>
      </c>
      <c r="U200" s="80" t="s">
        <v>89</v>
      </c>
      <c r="AC200" s="11" t="str">
        <f t="shared" si="77"/>
        <v/>
      </c>
      <c r="AD200" s="11" t="str">
        <f t="shared" si="78"/>
        <v/>
      </c>
      <c r="AE200" s="11" t="str">
        <f t="shared" si="79"/>
        <v/>
      </c>
      <c r="AF200" s="11" t="str">
        <f t="shared" si="80"/>
        <v/>
      </c>
      <c r="AG200" s="11" t="str">
        <f t="shared" si="81"/>
        <v/>
      </c>
      <c r="AH200" s="11" t="str">
        <f t="shared" si="82"/>
        <v/>
      </c>
      <c r="AI200" s="11" t="str">
        <f t="shared" si="83"/>
        <v/>
      </c>
      <c r="AJ200" s="11" t="str">
        <f t="shared" si="84"/>
        <v/>
      </c>
      <c r="AK200" s="11" t="str">
        <f t="shared" si="85"/>
        <v/>
      </c>
      <c r="AN200" s="11" t="str">
        <f t="shared" si="86"/>
        <v/>
      </c>
      <c r="AO200" s="11" t="str">
        <f t="shared" si="87"/>
        <v/>
      </c>
      <c r="AP200" s="11" t="str">
        <f t="shared" si="88"/>
        <v/>
      </c>
      <c r="AT200" s="11" t="str">
        <f t="shared" si="89"/>
        <v/>
      </c>
      <c r="AU200" s="11" t="str">
        <f t="shared" si="90"/>
        <v/>
      </c>
      <c r="AV200" s="11" t="str">
        <f t="shared" si="91"/>
        <v/>
      </c>
      <c r="AW200" s="11" t="str">
        <f t="shared" si="92"/>
        <v/>
      </c>
      <c r="AX200" s="11" t="str">
        <f t="shared" si="93"/>
        <v/>
      </c>
      <c r="AY200" s="11" t="str">
        <f t="shared" si="95"/>
        <v/>
      </c>
      <c r="AZ200" s="11" t="str">
        <f t="shared" si="94"/>
        <v/>
      </c>
      <c r="BA200" s="11" t="str">
        <f t="shared" ref="BA200:BA263" si="97">AT200&amp;" "&amp;AU200</f>
        <v xml:space="preserve"> </v>
      </c>
      <c r="BB200" s="11" t="str">
        <f>IFERROR(IF(AW200="","",VLOOKUP(AW200,SUSS!R:S,2,FALSE)),AY200*SUSS!$M$2)</f>
        <v/>
      </c>
      <c r="BC200" s="11" t="str">
        <f t="shared" si="96"/>
        <v/>
      </c>
    </row>
    <row r="201" spans="1:55" ht="20.100000000000001" customHeight="1" thickBot="1">
      <c r="A201" s="3" t="s">
        <v>141</v>
      </c>
      <c r="B201" s="80">
        <v>2015</v>
      </c>
      <c r="C201" s="80"/>
      <c r="D201" s="80"/>
      <c r="E201" s="81" t="s">
        <v>100</v>
      </c>
      <c r="F201" s="81" t="s">
        <v>10</v>
      </c>
      <c r="G201" s="81" t="s">
        <v>10</v>
      </c>
      <c r="H201" s="82">
        <v>42138</v>
      </c>
      <c r="I201" s="83">
        <v>5008.2299999999996</v>
      </c>
      <c r="J201" s="83">
        <v>5008.2299999999996</v>
      </c>
      <c r="K201" s="84">
        <v>0</v>
      </c>
      <c r="N201" s="3" t="s">
        <v>75</v>
      </c>
      <c r="O201" s="80">
        <v>49</v>
      </c>
      <c r="P201" s="84">
        <v>77.489999999999995</v>
      </c>
      <c r="Q201" s="81" t="s">
        <v>83</v>
      </c>
      <c r="R201" s="81" t="s">
        <v>10</v>
      </c>
      <c r="S201" s="81" t="s">
        <v>10</v>
      </c>
      <c r="T201" s="80" t="s">
        <v>90</v>
      </c>
      <c r="U201" s="80" t="s">
        <v>89</v>
      </c>
      <c r="AC201" s="11" t="str">
        <f t="shared" si="77"/>
        <v/>
      </c>
      <c r="AD201" s="11" t="str">
        <f t="shared" si="78"/>
        <v/>
      </c>
      <c r="AE201" s="11" t="str">
        <f t="shared" si="79"/>
        <v/>
      </c>
      <c r="AF201" s="11" t="str">
        <f t="shared" si="80"/>
        <v/>
      </c>
      <c r="AG201" s="11" t="str">
        <f t="shared" si="81"/>
        <v/>
      </c>
      <c r="AH201" s="11" t="str">
        <f t="shared" si="82"/>
        <v/>
      </c>
      <c r="AI201" s="11" t="str">
        <f t="shared" si="83"/>
        <v/>
      </c>
      <c r="AJ201" s="11" t="str">
        <f t="shared" si="84"/>
        <v/>
      </c>
      <c r="AK201" s="11" t="str">
        <f t="shared" si="85"/>
        <v/>
      </c>
      <c r="AN201" s="11" t="str">
        <f t="shared" si="86"/>
        <v/>
      </c>
      <c r="AO201" s="11" t="str">
        <f t="shared" si="87"/>
        <v/>
      </c>
      <c r="AP201" s="11" t="str">
        <f t="shared" si="88"/>
        <v/>
      </c>
      <c r="AT201" s="11" t="str">
        <f t="shared" si="89"/>
        <v/>
      </c>
      <c r="AU201" s="11" t="str">
        <f t="shared" si="90"/>
        <v/>
      </c>
      <c r="AV201" s="11" t="str">
        <f t="shared" si="91"/>
        <v/>
      </c>
      <c r="AW201" s="11" t="str">
        <f t="shared" si="92"/>
        <v/>
      </c>
      <c r="AX201" s="11" t="str">
        <f t="shared" si="93"/>
        <v/>
      </c>
      <c r="AY201" s="11" t="str">
        <f t="shared" si="95"/>
        <v/>
      </c>
      <c r="AZ201" s="11" t="str">
        <f t="shared" si="94"/>
        <v/>
      </c>
      <c r="BA201" s="11" t="str">
        <f t="shared" si="97"/>
        <v xml:space="preserve"> </v>
      </c>
      <c r="BB201" s="11" t="str">
        <f>IFERROR(IF(AW201="","",VLOOKUP(AW201,SUSS!R:S,2,FALSE)),AY201*SUSS!$M$2)</f>
        <v/>
      </c>
      <c r="BC201" s="11" t="str">
        <f t="shared" si="96"/>
        <v/>
      </c>
    </row>
    <row r="202" spans="1:55" ht="20.100000000000001" customHeight="1" thickBot="1">
      <c r="A202" s="3" t="s">
        <v>141</v>
      </c>
      <c r="B202" s="80">
        <v>2015</v>
      </c>
      <c r="C202" s="80"/>
      <c r="D202" s="80"/>
      <c r="E202" s="81" t="s">
        <v>100</v>
      </c>
      <c r="F202" s="81" t="s">
        <v>10</v>
      </c>
      <c r="G202" s="81" t="s">
        <v>82</v>
      </c>
      <c r="H202" s="82">
        <v>44014</v>
      </c>
      <c r="I202" s="83">
        <v>10091.68</v>
      </c>
      <c r="J202" s="83">
        <v>10091.68</v>
      </c>
      <c r="K202" s="84">
        <v>0</v>
      </c>
      <c r="N202" s="3" t="s">
        <v>75</v>
      </c>
      <c r="O202" s="80">
        <v>49</v>
      </c>
      <c r="P202" s="84">
        <v>561.16</v>
      </c>
      <c r="Q202" s="81" t="s">
        <v>11</v>
      </c>
      <c r="R202" s="81" t="s">
        <v>10</v>
      </c>
      <c r="S202" s="81" t="s">
        <v>10</v>
      </c>
      <c r="T202" s="80" t="s">
        <v>92</v>
      </c>
      <c r="U202" s="80" t="s">
        <v>89</v>
      </c>
      <c r="AC202" s="11" t="str">
        <f t="shared" si="77"/>
        <v/>
      </c>
      <c r="AD202" s="11" t="str">
        <f t="shared" si="78"/>
        <v/>
      </c>
      <c r="AE202" s="11" t="str">
        <f t="shared" si="79"/>
        <v/>
      </c>
      <c r="AF202" s="11" t="str">
        <f t="shared" si="80"/>
        <v/>
      </c>
      <c r="AG202" s="11" t="str">
        <f t="shared" si="81"/>
        <v/>
      </c>
      <c r="AH202" s="11" t="str">
        <f t="shared" si="82"/>
        <v/>
      </c>
      <c r="AI202" s="11" t="str">
        <f t="shared" si="83"/>
        <v/>
      </c>
      <c r="AJ202" s="11" t="str">
        <f t="shared" si="84"/>
        <v/>
      </c>
      <c r="AK202" s="11" t="str">
        <f t="shared" si="85"/>
        <v/>
      </c>
      <c r="AN202" s="11" t="str">
        <f t="shared" si="86"/>
        <v/>
      </c>
      <c r="AO202" s="11" t="str">
        <f t="shared" si="87"/>
        <v/>
      </c>
      <c r="AP202" s="11" t="str">
        <f t="shared" si="88"/>
        <v/>
      </c>
      <c r="AT202" s="11" t="str">
        <f t="shared" si="89"/>
        <v>G392553</v>
      </c>
      <c r="AU202" s="11">
        <f t="shared" si="90"/>
        <v>49</v>
      </c>
      <c r="AV202" s="11">
        <f t="shared" si="91"/>
        <v>561.16</v>
      </c>
      <c r="AW202" s="11" t="str">
        <f t="shared" si="92"/>
        <v>2012/9</v>
      </c>
      <c r="AX202" s="11" t="str">
        <f t="shared" si="93"/>
        <v>2012/9 Contribuciones Seg. Social</v>
      </c>
      <c r="AY202" s="11">
        <f t="shared" si="95"/>
        <v>17209.259999999998</v>
      </c>
      <c r="AZ202" s="11">
        <f t="shared" si="94"/>
        <v>3.26080261440643E-2</v>
      </c>
      <c r="BA202" s="11" t="str">
        <f t="shared" si="97"/>
        <v>G392553 49</v>
      </c>
      <c r="BB202" s="11">
        <f>IFERROR(IF(AW202="","",VLOOKUP(AW202,SUSS!R:S,2,FALSE)),AY202*SUSS!$M$2)</f>
        <v>2065.1111999999998</v>
      </c>
      <c r="BC202" s="11">
        <f t="shared" si="96"/>
        <v>67.339199999999991</v>
      </c>
    </row>
    <row r="203" spans="1:55" ht="20.100000000000001" customHeight="1" thickBot="1">
      <c r="A203" s="3" t="s">
        <v>141</v>
      </c>
      <c r="B203" s="80">
        <v>2017</v>
      </c>
      <c r="C203" s="80"/>
      <c r="D203" s="80"/>
      <c r="E203" s="81" t="s">
        <v>100</v>
      </c>
      <c r="F203" s="81" t="s">
        <v>10</v>
      </c>
      <c r="G203" s="81" t="s">
        <v>10</v>
      </c>
      <c r="H203" s="82">
        <v>43027</v>
      </c>
      <c r="I203" s="83">
        <v>199747.86</v>
      </c>
      <c r="J203" s="83">
        <v>87797.88</v>
      </c>
      <c r="K203" s="83">
        <v>111949.98</v>
      </c>
      <c r="N203" s="3" t="s">
        <v>75</v>
      </c>
      <c r="O203" s="80">
        <v>49</v>
      </c>
      <c r="P203" s="84">
        <v>358.78</v>
      </c>
      <c r="Q203" s="81" t="s">
        <v>86</v>
      </c>
      <c r="R203" s="81" t="s">
        <v>10</v>
      </c>
      <c r="S203" s="81" t="s">
        <v>10</v>
      </c>
      <c r="T203" s="80" t="s">
        <v>92</v>
      </c>
      <c r="U203" s="80" t="s">
        <v>89</v>
      </c>
      <c r="AC203" s="11" t="str">
        <f t="shared" si="77"/>
        <v/>
      </c>
      <c r="AD203" s="11" t="str">
        <f t="shared" si="78"/>
        <v/>
      </c>
      <c r="AE203" s="11" t="str">
        <f t="shared" si="79"/>
        <v/>
      </c>
      <c r="AF203" s="11" t="str">
        <f t="shared" si="80"/>
        <v/>
      </c>
      <c r="AG203" s="11" t="str">
        <f t="shared" si="81"/>
        <v/>
      </c>
      <c r="AH203" s="11" t="str">
        <f t="shared" si="82"/>
        <v/>
      </c>
      <c r="AI203" s="11" t="str">
        <f t="shared" si="83"/>
        <v/>
      </c>
      <c r="AJ203" s="11" t="str">
        <f t="shared" si="84"/>
        <v/>
      </c>
      <c r="AK203" s="11" t="str">
        <f t="shared" si="85"/>
        <v/>
      </c>
      <c r="AN203" s="11" t="str">
        <f t="shared" si="86"/>
        <v/>
      </c>
      <c r="AO203" s="11" t="str">
        <f t="shared" si="87"/>
        <v/>
      </c>
      <c r="AP203" s="11" t="str">
        <f t="shared" si="88"/>
        <v/>
      </c>
      <c r="AT203" s="11" t="str">
        <f t="shared" si="89"/>
        <v/>
      </c>
      <c r="AU203" s="11" t="str">
        <f t="shared" si="90"/>
        <v/>
      </c>
      <c r="AV203" s="11" t="str">
        <f t="shared" si="91"/>
        <v/>
      </c>
      <c r="AW203" s="11" t="str">
        <f t="shared" si="92"/>
        <v/>
      </c>
      <c r="AX203" s="11" t="str">
        <f t="shared" si="93"/>
        <v/>
      </c>
      <c r="AY203" s="11" t="str">
        <f t="shared" si="95"/>
        <v/>
      </c>
      <c r="AZ203" s="11" t="str">
        <f t="shared" si="94"/>
        <v/>
      </c>
      <c r="BA203" s="11" t="str">
        <f t="shared" si="97"/>
        <v xml:space="preserve"> </v>
      </c>
      <c r="BB203" s="11" t="str">
        <f>IFERROR(IF(AW203="","",VLOOKUP(AW203,SUSS!R:S,2,FALSE)),AY203*SUSS!$M$2)</f>
        <v/>
      </c>
      <c r="BC203" s="11" t="str">
        <f t="shared" si="96"/>
        <v/>
      </c>
    </row>
    <row r="204" spans="1:55" ht="20.100000000000001" customHeight="1" thickBot="1">
      <c r="A204" s="3" t="s">
        <v>141</v>
      </c>
      <c r="B204" s="80">
        <v>2017</v>
      </c>
      <c r="C204" s="80"/>
      <c r="D204" s="80"/>
      <c r="E204" s="81" t="s">
        <v>100</v>
      </c>
      <c r="F204" s="81" t="s">
        <v>10</v>
      </c>
      <c r="G204" s="81" t="s">
        <v>82</v>
      </c>
      <c r="H204" s="82">
        <v>44014</v>
      </c>
      <c r="I204" s="83">
        <v>100091.34</v>
      </c>
      <c r="J204" s="83">
        <v>100091.34</v>
      </c>
      <c r="K204" s="84">
        <v>0</v>
      </c>
      <c r="N204" s="3" t="s">
        <v>75</v>
      </c>
      <c r="O204" s="80">
        <v>50</v>
      </c>
      <c r="P204" s="84">
        <v>89.59</v>
      </c>
      <c r="Q204" s="81" t="s">
        <v>81</v>
      </c>
      <c r="R204" s="81" t="s">
        <v>10</v>
      </c>
      <c r="S204" s="81" t="s">
        <v>10</v>
      </c>
      <c r="T204" s="80" t="s">
        <v>88</v>
      </c>
      <c r="U204" s="80" t="s">
        <v>89</v>
      </c>
      <c r="AC204" s="11" t="str">
        <f t="shared" si="77"/>
        <v/>
      </c>
      <c r="AD204" s="11" t="str">
        <f t="shared" si="78"/>
        <v/>
      </c>
      <c r="AE204" s="11" t="str">
        <f t="shared" si="79"/>
        <v/>
      </c>
      <c r="AF204" s="11" t="str">
        <f t="shared" si="80"/>
        <v/>
      </c>
      <c r="AG204" s="11" t="str">
        <f t="shared" si="81"/>
        <v/>
      </c>
      <c r="AH204" s="11" t="str">
        <f t="shared" si="82"/>
        <v/>
      </c>
      <c r="AI204" s="11" t="str">
        <f t="shared" si="83"/>
        <v/>
      </c>
      <c r="AJ204" s="11" t="str">
        <f t="shared" si="84"/>
        <v/>
      </c>
      <c r="AK204" s="11" t="str">
        <f t="shared" si="85"/>
        <v/>
      </c>
      <c r="AN204" s="11" t="str">
        <f t="shared" si="86"/>
        <v/>
      </c>
      <c r="AO204" s="11" t="str">
        <f t="shared" si="87"/>
        <v/>
      </c>
      <c r="AP204" s="11" t="str">
        <f t="shared" si="88"/>
        <v/>
      </c>
      <c r="AT204" s="11" t="str">
        <f t="shared" si="89"/>
        <v/>
      </c>
      <c r="AU204" s="11" t="str">
        <f t="shared" si="90"/>
        <v/>
      </c>
      <c r="AV204" s="11" t="str">
        <f t="shared" si="91"/>
        <v/>
      </c>
      <c r="AW204" s="11" t="str">
        <f t="shared" si="92"/>
        <v/>
      </c>
      <c r="AX204" s="11" t="str">
        <f t="shared" si="93"/>
        <v/>
      </c>
      <c r="AY204" s="11" t="str">
        <f t="shared" si="95"/>
        <v/>
      </c>
      <c r="AZ204" s="11" t="str">
        <f t="shared" si="94"/>
        <v/>
      </c>
      <c r="BA204" s="11" t="str">
        <f t="shared" si="97"/>
        <v xml:space="preserve"> </v>
      </c>
      <c r="BB204" s="11" t="str">
        <f>IFERROR(IF(AW204="","",VLOOKUP(AW204,SUSS!R:S,2,FALSE)),AY204*SUSS!$M$2)</f>
        <v/>
      </c>
      <c r="BC204" s="11" t="str">
        <f t="shared" si="96"/>
        <v/>
      </c>
    </row>
    <row r="205" spans="1:55" ht="20.100000000000001" customHeight="1" thickBot="1">
      <c r="A205" s="3" t="s">
        <v>141</v>
      </c>
      <c r="B205" s="80">
        <v>2017</v>
      </c>
      <c r="C205" s="80"/>
      <c r="D205" s="80"/>
      <c r="E205" s="81" t="s">
        <v>100</v>
      </c>
      <c r="F205" s="81" t="s">
        <v>10</v>
      </c>
      <c r="G205" s="81" t="s">
        <v>82</v>
      </c>
      <c r="H205" s="82">
        <v>44014</v>
      </c>
      <c r="I205" s="83">
        <v>127625.22</v>
      </c>
      <c r="J205" s="83">
        <v>99637.72</v>
      </c>
      <c r="K205" s="83">
        <v>27987.5</v>
      </c>
      <c r="N205" s="3" t="s">
        <v>75</v>
      </c>
      <c r="O205" s="80">
        <v>50</v>
      </c>
      <c r="P205" s="84">
        <v>78.540000000000006</v>
      </c>
      <c r="Q205" s="81" t="s">
        <v>83</v>
      </c>
      <c r="R205" s="81" t="s">
        <v>10</v>
      </c>
      <c r="S205" s="81" t="s">
        <v>10</v>
      </c>
      <c r="T205" s="80" t="s">
        <v>90</v>
      </c>
      <c r="U205" s="80" t="s">
        <v>89</v>
      </c>
      <c r="AC205" s="11" t="str">
        <f t="shared" si="77"/>
        <v/>
      </c>
      <c r="AD205" s="11" t="str">
        <f t="shared" si="78"/>
        <v/>
      </c>
      <c r="AE205" s="11" t="str">
        <f t="shared" si="79"/>
        <v/>
      </c>
      <c r="AF205" s="11" t="str">
        <f t="shared" si="80"/>
        <v/>
      </c>
      <c r="AG205" s="11" t="str">
        <f t="shared" si="81"/>
        <v/>
      </c>
      <c r="AH205" s="11" t="str">
        <f t="shared" si="82"/>
        <v/>
      </c>
      <c r="AI205" s="11" t="str">
        <f t="shared" si="83"/>
        <v/>
      </c>
      <c r="AJ205" s="11" t="str">
        <f t="shared" si="84"/>
        <v/>
      </c>
      <c r="AK205" s="11" t="str">
        <f t="shared" si="85"/>
        <v/>
      </c>
      <c r="AN205" s="11" t="str">
        <f t="shared" si="86"/>
        <v/>
      </c>
      <c r="AO205" s="11" t="str">
        <f t="shared" si="87"/>
        <v/>
      </c>
      <c r="AP205" s="11" t="str">
        <f t="shared" si="88"/>
        <v/>
      </c>
      <c r="AT205" s="11" t="str">
        <f t="shared" si="89"/>
        <v/>
      </c>
      <c r="AU205" s="11" t="str">
        <f t="shared" si="90"/>
        <v/>
      </c>
      <c r="AV205" s="11" t="str">
        <f t="shared" si="91"/>
        <v/>
      </c>
      <c r="AW205" s="11" t="str">
        <f t="shared" si="92"/>
        <v/>
      </c>
      <c r="AX205" s="11" t="str">
        <f t="shared" si="93"/>
        <v/>
      </c>
      <c r="AY205" s="11" t="str">
        <f t="shared" si="95"/>
        <v/>
      </c>
      <c r="AZ205" s="11" t="str">
        <f t="shared" si="94"/>
        <v/>
      </c>
      <c r="BA205" s="11" t="str">
        <f t="shared" si="97"/>
        <v xml:space="preserve"> </v>
      </c>
      <c r="BB205" s="11" t="str">
        <f>IFERROR(IF(AW205="","",VLOOKUP(AW205,SUSS!R:S,2,FALSE)),AY205*SUSS!$M$2)</f>
        <v/>
      </c>
      <c r="BC205" s="11" t="str">
        <f t="shared" si="96"/>
        <v/>
      </c>
    </row>
    <row r="206" spans="1:55" ht="20.100000000000001" customHeight="1" thickBot="1">
      <c r="N206" s="3" t="s">
        <v>75</v>
      </c>
      <c r="O206" s="80">
        <v>50</v>
      </c>
      <c r="P206" s="84">
        <v>568.74</v>
      </c>
      <c r="Q206" s="81" t="s">
        <v>11</v>
      </c>
      <c r="R206" s="81" t="s">
        <v>10</v>
      </c>
      <c r="S206" s="81" t="s">
        <v>10</v>
      </c>
      <c r="T206" s="80" t="s">
        <v>92</v>
      </c>
      <c r="U206" s="80" t="s">
        <v>89</v>
      </c>
      <c r="AC206" s="11" t="str">
        <f t="shared" si="77"/>
        <v/>
      </c>
      <c r="AD206" s="11" t="str">
        <f t="shared" si="78"/>
        <v/>
      </c>
      <c r="AE206" s="11" t="str">
        <f t="shared" si="79"/>
        <v/>
      </c>
      <c r="AF206" s="11" t="str">
        <f t="shared" si="80"/>
        <v/>
      </c>
      <c r="AG206" s="11" t="str">
        <f t="shared" si="81"/>
        <v/>
      </c>
      <c r="AH206" s="11" t="str">
        <f t="shared" si="82"/>
        <v/>
      </c>
      <c r="AI206" s="11" t="str">
        <f t="shared" si="83"/>
        <v/>
      </c>
      <c r="AJ206" s="11" t="str">
        <f t="shared" si="84"/>
        <v/>
      </c>
      <c r="AK206" s="11" t="str">
        <f t="shared" si="85"/>
        <v/>
      </c>
      <c r="AN206" s="11" t="str">
        <f t="shared" si="86"/>
        <v/>
      </c>
      <c r="AO206" s="11" t="str">
        <f t="shared" si="87"/>
        <v/>
      </c>
      <c r="AP206" s="11" t="str">
        <f t="shared" si="88"/>
        <v/>
      </c>
      <c r="AT206" s="11" t="str">
        <f t="shared" si="89"/>
        <v>G392553</v>
      </c>
      <c r="AU206" s="11">
        <f t="shared" si="90"/>
        <v>50</v>
      </c>
      <c r="AV206" s="11">
        <f t="shared" si="91"/>
        <v>568.74</v>
      </c>
      <c r="AW206" s="11" t="str">
        <f t="shared" si="92"/>
        <v>2012/9</v>
      </c>
      <c r="AX206" s="11" t="str">
        <f t="shared" si="93"/>
        <v>2012/9 Contribuciones Seg. Social</v>
      </c>
      <c r="AY206" s="11">
        <f t="shared" si="95"/>
        <v>17209.259999999998</v>
      </c>
      <c r="AZ206" s="11">
        <f t="shared" si="94"/>
        <v>3.3048486686818611E-2</v>
      </c>
      <c r="BA206" s="11" t="str">
        <f t="shared" si="97"/>
        <v>G392553 50</v>
      </c>
      <c r="BB206" s="11">
        <f>IFERROR(IF(AW206="","",VLOOKUP(AW206,SUSS!R:S,2,FALSE)),AY206*SUSS!$M$2)</f>
        <v>2065.1111999999998</v>
      </c>
      <c r="BC206" s="11">
        <f t="shared" si="96"/>
        <v>68.248800000000003</v>
      </c>
    </row>
    <row r="207" spans="1:55" ht="20.100000000000001" customHeight="1" thickBot="1">
      <c r="N207" s="3" t="s">
        <v>75</v>
      </c>
      <c r="O207" s="80">
        <v>50</v>
      </c>
      <c r="P207" s="84">
        <v>363.62</v>
      </c>
      <c r="Q207" s="81" t="s">
        <v>86</v>
      </c>
      <c r="R207" s="81" t="s">
        <v>10</v>
      </c>
      <c r="S207" s="81" t="s">
        <v>10</v>
      </c>
      <c r="T207" s="80" t="s">
        <v>92</v>
      </c>
      <c r="U207" s="80" t="s">
        <v>89</v>
      </c>
      <c r="AC207" s="11" t="str">
        <f t="shared" si="77"/>
        <v/>
      </c>
      <c r="AD207" s="11" t="str">
        <f t="shared" si="78"/>
        <v/>
      </c>
      <c r="AE207" s="11" t="str">
        <f t="shared" si="79"/>
        <v/>
      </c>
      <c r="AF207" s="11" t="str">
        <f t="shared" si="80"/>
        <v/>
      </c>
      <c r="AG207" s="11" t="str">
        <f t="shared" si="81"/>
        <v/>
      </c>
      <c r="AH207" s="11" t="str">
        <f t="shared" si="82"/>
        <v/>
      </c>
      <c r="AI207" s="11" t="str">
        <f t="shared" si="83"/>
        <v/>
      </c>
      <c r="AJ207" s="11" t="str">
        <f t="shared" si="84"/>
        <v/>
      </c>
      <c r="AK207" s="11" t="str">
        <f t="shared" si="85"/>
        <v/>
      </c>
      <c r="AN207" s="11" t="str">
        <f t="shared" si="86"/>
        <v/>
      </c>
      <c r="AO207" s="11" t="str">
        <f t="shared" si="87"/>
        <v/>
      </c>
      <c r="AP207" s="11" t="str">
        <f t="shared" si="88"/>
        <v/>
      </c>
      <c r="AT207" s="11" t="str">
        <f t="shared" si="89"/>
        <v/>
      </c>
      <c r="AU207" s="11" t="str">
        <f t="shared" si="90"/>
        <v/>
      </c>
      <c r="AV207" s="11" t="str">
        <f t="shared" si="91"/>
        <v/>
      </c>
      <c r="AW207" s="11" t="str">
        <f t="shared" si="92"/>
        <v/>
      </c>
      <c r="AX207" s="11" t="str">
        <f t="shared" si="93"/>
        <v/>
      </c>
      <c r="AY207" s="11" t="str">
        <f t="shared" si="95"/>
        <v/>
      </c>
      <c r="AZ207" s="11" t="str">
        <f t="shared" si="94"/>
        <v/>
      </c>
      <c r="BA207" s="11" t="str">
        <f t="shared" si="97"/>
        <v xml:space="preserve"> </v>
      </c>
      <c r="BB207" s="11" t="str">
        <f>IFERROR(IF(AW207="","",VLOOKUP(AW207,SUSS!R:S,2,FALSE)),AY207*SUSS!$M$2)</f>
        <v/>
      </c>
      <c r="BC207" s="11" t="str">
        <f t="shared" si="96"/>
        <v/>
      </c>
    </row>
    <row r="208" spans="1:55" ht="20.100000000000001" customHeight="1" thickBot="1">
      <c r="N208" s="3" t="s">
        <v>75</v>
      </c>
      <c r="O208" s="80">
        <v>51</v>
      </c>
      <c r="P208" s="84">
        <v>90.8</v>
      </c>
      <c r="Q208" s="81" t="s">
        <v>81</v>
      </c>
      <c r="R208" s="81" t="s">
        <v>10</v>
      </c>
      <c r="S208" s="81" t="s">
        <v>10</v>
      </c>
      <c r="T208" s="80" t="s">
        <v>88</v>
      </c>
      <c r="U208" s="80" t="s">
        <v>89</v>
      </c>
      <c r="AC208" s="11" t="str">
        <f t="shared" si="77"/>
        <v/>
      </c>
      <c r="AD208" s="11" t="str">
        <f t="shared" si="78"/>
        <v/>
      </c>
      <c r="AE208" s="11" t="str">
        <f t="shared" si="79"/>
        <v/>
      </c>
      <c r="AF208" s="11" t="str">
        <f t="shared" si="80"/>
        <v/>
      </c>
      <c r="AG208" s="11" t="str">
        <f t="shared" si="81"/>
        <v/>
      </c>
      <c r="AH208" s="11" t="str">
        <f t="shared" si="82"/>
        <v/>
      </c>
      <c r="AI208" s="11" t="str">
        <f t="shared" si="83"/>
        <v/>
      </c>
      <c r="AJ208" s="11" t="str">
        <f t="shared" si="84"/>
        <v/>
      </c>
      <c r="AK208" s="11" t="str">
        <f t="shared" si="85"/>
        <v/>
      </c>
      <c r="AN208" s="11" t="str">
        <f t="shared" si="86"/>
        <v/>
      </c>
      <c r="AO208" s="11" t="str">
        <f t="shared" si="87"/>
        <v/>
      </c>
      <c r="AP208" s="11" t="str">
        <f t="shared" si="88"/>
        <v/>
      </c>
      <c r="AT208" s="11" t="str">
        <f t="shared" si="89"/>
        <v/>
      </c>
      <c r="AU208" s="11" t="str">
        <f t="shared" si="90"/>
        <v/>
      </c>
      <c r="AV208" s="11" t="str">
        <f t="shared" si="91"/>
        <v/>
      </c>
      <c r="AW208" s="11" t="str">
        <f t="shared" si="92"/>
        <v/>
      </c>
      <c r="AX208" s="11" t="str">
        <f t="shared" si="93"/>
        <v/>
      </c>
      <c r="AY208" s="11" t="str">
        <f t="shared" si="95"/>
        <v/>
      </c>
      <c r="AZ208" s="11" t="str">
        <f t="shared" si="94"/>
        <v/>
      </c>
      <c r="BA208" s="11" t="str">
        <f t="shared" si="97"/>
        <v xml:space="preserve"> </v>
      </c>
      <c r="BB208" s="11" t="str">
        <f>IFERROR(IF(AW208="","",VLOOKUP(AW208,SUSS!R:S,2,FALSE)),AY208*SUSS!$M$2)</f>
        <v/>
      </c>
      <c r="BC208" s="11" t="str">
        <f t="shared" si="96"/>
        <v/>
      </c>
    </row>
    <row r="209" spans="1:55" ht="20.100000000000001" customHeight="1" thickBot="1">
      <c r="A209" s="3" t="str">
        <f>+Descripción!B110</f>
        <v>O165862</v>
      </c>
      <c r="B209" s="124" t="s">
        <v>80</v>
      </c>
      <c r="C209"/>
      <c r="D209"/>
      <c r="E209"/>
      <c r="F209"/>
      <c r="G209"/>
      <c r="H209"/>
      <c r="I209"/>
      <c r="J209"/>
      <c r="K209"/>
      <c r="N209" s="3" t="s">
        <v>75</v>
      </c>
      <c r="O209" s="80">
        <v>51</v>
      </c>
      <c r="P209" s="84">
        <v>79.599999999999994</v>
      </c>
      <c r="Q209" s="81" t="s">
        <v>83</v>
      </c>
      <c r="R209" s="81" t="s">
        <v>10</v>
      </c>
      <c r="S209" s="81" t="s">
        <v>10</v>
      </c>
      <c r="T209" s="80" t="s">
        <v>90</v>
      </c>
      <c r="U209" s="80" t="s">
        <v>89</v>
      </c>
      <c r="AC209" s="11" t="str">
        <f t="shared" si="77"/>
        <v/>
      </c>
      <c r="AD209" s="11" t="str">
        <f t="shared" si="78"/>
        <v/>
      </c>
      <c r="AE209" s="11" t="str">
        <f t="shared" si="79"/>
        <v/>
      </c>
      <c r="AF209" s="11" t="str">
        <f t="shared" si="80"/>
        <v/>
      </c>
      <c r="AG209" s="11" t="str">
        <f t="shared" si="81"/>
        <v/>
      </c>
      <c r="AH209" s="11" t="str">
        <f t="shared" si="82"/>
        <v/>
      </c>
      <c r="AI209" s="11" t="str">
        <f t="shared" si="83"/>
        <v/>
      </c>
      <c r="AJ209" s="11" t="str">
        <f t="shared" si="84"/>
        <v/>
      </c>
      <c r="AK209" s="11" t="str">
        <f t="shared" si="85"/>
        <v/>
      </c>
      <c r="AN209" s="11" t="str">
        <f t="shared" si="86"/>
        <v/>
      </c>
      <c r="AO209" s="11" t="str">
        <f t="shared" si="87"/>
        <v/>
      </c>
      <c r="AP209" s="11" t="str">
        <f t="shared" si="88"/>
        <v/>
      </c>
      <c r="AT209" s="11" t="str">
        <f t="shared" si="89"/>
        <v/>
      </c>
      <c r="AU209" s="11" t="str">
        <f t="shared" si="90"/>
        <v/>
      </c>
      <c r="AV209" s="11" t="str">
        <f t="shared" si="91"/>
        <v/>
      </c>
      <c r="AW209" s="11" t="str">
        <f t="shared" si="92"/>
        <v/>
      </c>
      <c r="AX209" s="11" t="str">
        <f t="shared" si="93"/>
        <v/>
      </c>
      <c r="AY209" s="11" t="str">
        <f t="shared" si="95"/>
        <v/>
      </c>
      <c r="AZ209" s="11" t="str">
        <f t="shared" si="94"/>
        <v/>
      </c>
      <c r="BA209" s="11" t="str">
        <f t="shared" si="97"/>
        <v xml:space="preserve"> </v>
      </c>
      <c r="BB209" s="11" t="str">
        <f>IFERROR(IF(AW209="","",VLOOKUP(AW209,SUSS!R:S,2,FALSE)),AY209*SUSS!$M$2)</f>
        <v/>
      </c>
      <c r="BC209" s="11" t="str">
        <f t="shared" si="96"/>
        <v/>
      </c>
    </row>
    <row r="210" spans="1:55" ht="20.100000000000001" customHeight="1" thickBot="1">
      <c r="A210" s="3" t="s">
        <v>142</v>
      </c>
      <c r="B210" s="85" t="s">
        <v>0</v>
      </c>
      <c r="C210" s="85" t="s">
        <v>1</v>
      </c>
      <c r="D210" s="85" t="s">
        <v>2</v>
      </c>
      <c r="E210" s="85" t="s">
        <v>3</v>
      </c>
      <c r="F210" s="85" t="s">
        <v>4</v>
      </c>
      <c r="G210" s="85" t="s">
        <v>5</v>
      </c>
      <c r="H210" s="85" t="s">
        <v>6</v>
      </c>
      <c r="I210" s="85" t="s">
        <v>7</v>
      </c>
      <c r="J210" s="85" t="s">
        <v>8</v>
      </c>
      <c r="K210" s="85" t="s">
        <v>9</v>
      </c>
      <c r="N210" s="3" t="s">
        <v>75</v>
      </c>
      <c r="O210" s="80">
        <v>51</v>
      </c>
      <c r="P210" s="84">
        <v>576.41999999999996</v>
      </c>
      <c r="Q210" s="81" t="s">
        <v>11</v>
      </c>
      <c r="R210" s="81" t="s">
        <v>10</v>
      </c>
      <c r="S210" s="81" t="s">
        <v>10</v>
      </c>
      <c r="T210" s="80" t="s">
        <v>92</v>
      </c>
      <c r="U210" s="80" t="s">
        <v>89</v>
      </c>
      <c r="AC210" s="11" t="str">
        <f t="shared" si="77"/>
        <v/>
      </c>
      <c r="AD210" s="11" t="str">
        <f t="shared" si="78"/>
        <v/>
      </c>
      <c r="AE210" s="11" t="str">
        <f t="shared" si="79"/>
        <v/>
      </c>
      <c r="AF210" s="11" t="str">
        <f t="shared" si="80"/>
        <v/>
      </c>
      <c r="AG210" s="11" t="str">
        <f t="shared" si="81"/>
        <v/>
      </c>
      <c r="AH210" s="11" t="str">
        <f t="shared" si="82"/>
        <v/>
      </c>
      <c r="AI210" s="11" t="str">
        <f t="shared" si="83"/>
        <v/>
      </c>
      <c r="AJ210" s="11" t="str">
        <f t="shared" si="84"/>
        <v/>
      </c>
      <c r="AK210" s="11" t="str">
        <f t="shared" si="85"/>
        <v/>
      </c>
      <c r="AN210" s="11" t="str">
        <f t="shared" si="86"/>
        <v/>
      </c>
      <c r="AO210" s="11" t="str">
        <f t="shared" si="87"/>
        <v/>
      </c>
      <c r="AP210" s="11" t="str">
        <f t="shared" si="88"/>
        <v/>
      </c>
      <c r="AT210" s="11" t="str">
        <f t="shared" si="89"/>
        <v>G392553</v>
      </c>
      <c r="AU210" s="11">
        <f t="shared" si="90"/>
        <v>51</v>
      </c>
      <c r="AV210" s="11">
        <f t="shared" si="91"/>
        <v>576.41999999999996</v>
      </c>
      <c r="AW210" s="11" t="str">
        <f t="shared" si="92"/>
        <v>2012/9</v>
      </c>
      <c r="AX210" s="11" t="str">
        <f t="shared" si="93"/>
        <v>2012/9 Contribuciones Seg. Social</v>
      </c>
      <c r="AY210" s="11">
        <f t="shared" si="95"/>
        <v>17209.259999999998</v>
      </c>
      <c r="AZ210" s="11">
        <f t="shared" si="94"/>
        <v>3.3494758054675215E-2</v>
      </c>
      <c r="BA210" s="11" t="str">
        <f t="shared" si="97"/>
        <v>G392553 51</v>
      </c>
      <c r="BB210" s="11">
        <f>IFERROR(IF(AW210="","",VLOOKUP(AW210,SUSS!R:S,2,FALSE)),AY210*SUSS!$M$2)</f>
        <v>2065.1111999999998</v>
      </c>
      <c r="BC210" s="11">
        <f t="shared" si="96"/>
        <v>69.170399999999987</v>
      </c>
    </row>
    <row r="211" spans="1:55" ht="20.100000000000001" customHeight="1" thickBot="1">
      <c r="A211" s="3" t="s">
        <v>142</v>
      </c>
      <c r="B211" s="75">
        <v>2014</v>
      </c>
      <c r="C211" s="75">
        <v>12</v>
      </c>
      <c r="D211" s="75"/>
      <c r="E211" s="76" t="s">
        <v>83</v>
      </c>
      <c r="F211" s="76" t="s">
        <v>10</v>
      </c>
      <c r="G211" s="76" t="s">
        <v>10</v>
      </c>
      <c r="H211" s="77">
        <v>42026</v>
      </c>
      <c r="I211" s="78">
        <v>47994.86</v>
      </c>
      <c r="J211" s="79">
        <v>0</v>
      </c>
      <c r="K211" s="78">
        <v>47994.86</v>
      </c>
      <c r="N211" s="3" t="s">
        <v>75</v>
      </c>
      <c r="O211" s="80">
        <v>51</v>
      </c>
      <c r="P211" s="84">
        <v>368.53</v>
      </c>
      <c r="Q211" s="81" t="s">
        <v>86</v>
      </c>
      <c r="R211" s="81" t="s">
        <v>10</v>
      </c>
      <c r="S211" s="81" t="s">
        <v>10</v>
      </c>
      <c r="T211" s="80" t="s">
        <v>92</v>
      </c>
      <c r="U211" s="80" t="s">
        <v>89</v>
      </c>
      <c r="AC211" s="11" t="str">
        <f t="shared" si="77"/>
        <v/>
      </c>
      <c r="AD211" s="11" t="str">
        <f t="shared" si="78"/>
        <v/>
      </c>
      <c r="AE211" s="11" t="str">
        <f t="shared" si="79"/>
        <v/>
      </c>
      <c r="AF211" s="11" t="str">
        <f t="shared" si="80"/>
        <v/>
      </c>
      <c r="AG211" s="11" t="str">
        <f t="shared" si="81"/>
        <v/>
      </c>
      <c r="AH211" s="11" t="str">
        <f t="shared" si="82"/>
        <v/>
      </c>
      <c r="AI211" s="11" t="str">
        <f t="shared" si="83"/>
        <v/>
      </c>
      <c r="AJ211" s="11" t="str">
        <f t="shared" si="84"/>
        <v/>
      </c>
      <c r="AK211" s="11" t="str">
        <f t="shared" si="85"/>
        <v/>
      </c>
      <c r="AN211" s="11" t="str">
        <f t="shared" si="86"/>
        <v/>
      </c>
      <c r="AO211" s="11" t="str">
        <f t="shared" si="87"/>
        <v/>
      </c>
      <c r="AP211" s="11" t="str">
        <f t="shared" si="88"/>
        <v/>
      </c>
      <c r="AT211" s="11" t="str">
        <f t="shared" si="89"/>
        <v/>
      </c>
      <c r="AU211" s="11" t="str">
        <f t="shared" si="90"/>
        <v/>
      </c>
      <c r="AV211" s="11" t="str">
        <f t="shared" si="91"/>
        <v/>
      </c>
      <c r="AW211" s="11" t="str">
        <f t="shared" si="92"/>
        <v/>
      </c>
      <c r="AX211" s="11" t="str">
        <f t="shared" si="93"/>
        <v/>
      </c>
      <c r="AY211" s="11" t="str">
        <f t="shared" si="95"/>
        <v/>
      </c>
      <c r="AZ211" s="11" t="str">
        <f t="shared" si="94"/>
        <v/>
      </c>
      <c r="BA211" s="11" t="str">
        <f t="shared" si="97"/>
        <v xml:space="preserve"> </v>
      </c>
      <c r="BB211" s="11" t="str">
        <f>IFERROR(IF(AW211="","",VLOOKUP(AW211,SUSS!R:S,2,FALSE)),AY211*SUSS!$M$2)</f>
        <v/>
      </c>
      <c r="BC211" s="11" t="str">
        <f t="shared" si="96"/>
        <v/>
      </c>
    </row>
    <row r="212" spans="1:55" ht="20.100000000000001" customHeight="1" thickBot="1">
      <c r="A212" s="3" t="s">
        <v>142</v>
      </c>
      <c r="B212" s="80">
        <v>2014</v>
      </c>
      <c r="C212" s="80">
        <v>12</v>
      </c>
      <c r="D212" s="80"/>
      <c r="E212" s="81" t="s">
        <v>83</v>
      </c>
      <c r="F212" s="81" t="s">
        <v>10</v>
      </c>
      <c r="G212" s="81" t="s">
        <v>82</v>
      </c>
      <c r="H212" s="82">
        <v>44147</v>
      </c>
      <c r="I212" s="83">
        <v>108049.23</v>
      </c>
      <c r="J212" s="83">
        <v>84051.8</v>
      </c>
      <c r="K212" s="83">
        <v>23997.43</v>
      </c>
      <c r="N212" s="3" t="s">
        <v>75</v>
      </c>
      <c r="O212" s="80">
        <v>52</v>
      </c>
      <c r="P212" s="84">
        <v>92.03</v>
      </c>
      <c r="Q212" s="81" t="s">
        <v>81</v>
      </c>
      <c r="R212" s="81" t="s">
        <v>10</v>
      </c>
      <c r="S212" s="81" t="s">
        <v>10</v>
      </c>
      <c r="T212" s="80" t="s">
        <v>88</v>
      </c>
      <c r="U212" s="80" t="s">
        <v>89</v>
      </c>
      <c r="AC212" s="11" t="str">
        <f t="shared" si="77"/>
        <v/>
      </c>
      <c r="AD212" s="11" t="str">
        <f t="shared" si="78"/>
        <v/>
      </c>
      <c r="AE212" s="11" t="str">
        <f t="shared" si="79"/>
        <v/>
      </c>
      <c r="AF212" s="11" t="str">
        <f t="shared" si="80"/>
        <v/>
      </c>
      <c r="AG212" s="11" t="str">
        <f t="shared" si="81"/>
        <v/>
      </c>
      <c r="AH212" s="11" t="str">
        <f t="shared" si="82"/>
        <v/>
      </c>
      <c r="AI212" s="11" t="str">
        <f t="shared" si="83"/>
        <v/>
      </c>
      <c r="AJ212" s="11" t="str">
        <f t="shared" si="84"/>
        <v/>
      </c>
      <c r="AK212" s="11" t="str">
        <f t="shared" si="85"/>
        <v/>
      </c>
      <c r="AN212" s="11" t="str">
        <f t="shared" si="86"/>
        <v/>
      </c>
      <c r="AO212" s="11" t="str">
        <f t="shared" si="87"/>
        <v/>
      </c>
      <c r="AP212" s="11" t="str">
        <f t="shared" si="88"/>
        <v/>
      </c>
      <c r="AT212" s="11" t="str">
        <f t="shared" si="89"/>
        <v/>
      </c>
      <c r="AU212" s="11" t="str">
        <f t="shared" si="90"/>
        <v/>
      </c>
      <c r="AV212" s="11" t="str">
        <f t="shared" si="91"/>
        <v/>
      </c>
      <c r="AW212" s="11" t="str">
        <f t="shared" si="92"/>
        <v/>
      </c>
      <c r="AX212" s="11" t="str">
        <f t="shared" si="93"/>
        <v/>
      </c>
      <c r="AY212" s="11" t="str">
        <f t="shared" si="95"/>
        <v/>
      </c>
      <c r="AZ212" s="11" t="str">
        <f t="shared" si="94"/>
        <v/>
      </c>
      <c r="BA212" s="11" t="str">
        <f t="shared" si="97"/>
        <v xml:space="preserve"> </v>
      </c>
      <c r="BB212" s="11" t="str">
        <f>IFERROR(IF(AW212="","",VLOOKUP(AW212,SUSS!R:S,2,FALSE)),AY212*SUSS!$M$2)</f>
        <v/>
      </c>
      <c r="BC212" s="11" t="str">
        <f t="shared" si="96"/>
        <v/>
      </c>
    </row>
    <row r="213" spans="1:55" ht="20.100000000000001" customHeight="1" thickBot="1">
      <c r="N213" s="3" t="s">
        <v>75</v>
      </c>
      <c r="O213" s="80">
        <v>52</v>
      </c>
      <c r="P213" s="84">
        <v>80.67</v>
      </c>
      <c r="Q213" s="81" t="s">
        <v>83</v>
      </c>
      <c r="R213" s="81" t="s">
        <v>10</v>
      </c>
      <c r="S213" s="81" t="s">
        <v>10</v>
      </c>
      <c r="T213" s="80" t="s">
        <v>90</v>
      </c>
      <c r="U213" s="80" t="s">
        <v>89</v>
      </c>
      <c r="AC213" s="11" t="str">
        <f t="shared" si="77"/>
        <v/>
      </c>
      <c r="AD213" s="11" t="str">
        <f t="shared" si="78"/>
        <v/>
      </c>
      <c r="AE213" s="11" t="str">
        <f t="shared" si="79"/>
        <v/>
      </c>
      <c r="AF213" s="11" t="str">
        <f t="shared" si="80"/>
        <v/>
      </c>
      <c r="AG213" s="11" t="str">
        <f t="shared" si="81"/>
        <v/>
      </c>
      <c r="AH213" s="11" t="str">
        <f t="shared" si="82"/>
        <v/>
      </c>
      <c r="AI213" s="11" t="str">
        <f t="shared" si="83"/>
        <v/>
      </c>
      <c r="AJ213" s="11" t="str">
        <f t="shared" si="84"/>
        <v/>
      </c>
      <c r="AK213" s="11" t="str">
        <f t="shared" si="85"/>
        <v/>
      </c>
      <c r="AN213" s="11" t="str">
        <f t="shared" si="86"/>
        <v/>
      </c>
      <c r="AO213" s="11" t="str">
        <f t="shared" si="87"/>
        <v/>
      </c>
      <c r="AP213" s="11" t="str">
        <f t="shared" si="88"/>
        <v/>
      </c>
      <c r="AT213" s="11" t="str">
        <f t="shared" si="89"/>
        <v/>
      </c>
      <c r="AU213" s="11" t="str">
        <f t="shared" si="90"/>
        <v/>
      </c>
      <c r="AV213" s="11" t="str">
        <f t="shared" si="91"/>
        <v/>
      </c>
      <c r="AW213" s="11" t="str">
        <f t="shared" si="92"/>
        <v/>
      </c>
      <c r="AX213" s="11" t="str">
        <f t="shared" si="93"/>
        <v/>
      </c>
      <c r="AY213" s="11" t="str">
        <f t="shared" si="95"/>
        <v/>
      </c>
      <c r="AZ213" s="11" t="str">
        <f t="shared" si="94"/>
        <v/>
      </c>
      <c r="BA213" s="11" t="str">
        <f t="shared" si="97"/>
        <v xml:space="preserve"> </v>
      </c>
      <c r="BB213" s="11" t="str">
        <f>IFERROR(IF(AW213="","",VLOOKUP(AW213,SUSS!R:S,2,FALSE)),AY213*SUSS!$M$2)</f>
        <v/>
      </c>
      <c r="BC213" s="11" t="str">
        <f t="shared" si="96"/>
        <v/>
      </c>
    </row>
    <row r="214" spans="1:55" ht="20.100000000000001" customHeight="1" thickBot="1">
      <c r="A214" s="3" t="str">
        <f>+Descripción!B123</f>
        <v>O228553</v>
      </c>
      <c r="B214" s="124" t="s">
        <v>80</v>
      </c>
      <c r="C214"/>
      <c r="D214"/>
      <c r="E214"/>
      <c r="F214"/>
      <c r="G214"/>
      <c r="H214"/>
      <c r="I214"/>
      <c r="J214"/>
      <c r="K214"/>
      <c r="N214" s="3" t="s">
        <v>75</v>
      </c>
      <c r="O214" s="80">
        <v>52</v>
      </c>
      <c r="P214" s="84">
        <v>584.20000000000005</v>
      </c>
      <c r="Q214" s="81" t="s">
        <v>11</v>
      </c>
      <c r="R214" s="81" t="s">
        <v>10</v>
      </c>
      <c r="S214" s="81" t="s">
        <v>10</v>
      </c>
      <c r="T214" s="80" t="s">
        <v>92</v>
      </c>
      <c r="U214" s="80" t="s">
        <v>89</v>
      </c>
      <c r="AC214" s="11" t="str">
        <f t="shared" si="77"/>
        <v/>
      </c>
      <c r="AD214" s="11" t="str">
        <f t="shared" si="78"/>
        <v/>
      </c>
      <c r="AE214" s="11" t="str">
        <f t="shared" si="79"/>
        <v/>
      </c>
      <c r="AF214" s="11" t="str">
        <f t="shared" si="80"/>
        <v/>
      </c>
      <c r="AG214" s="11" t="str">
        <f t="shared" si="81"/>
        <v/>
      </c>
      <c r="AH214" s="11" t="str">
        <f t="shared" si="82"/>
        <v/>
      </c>
      <c r="AI214" s="11" t="str">
        <f t="shared" si="83"/>
        <v/>
      </c>
      <c r="AJ214" s="11" t="str">
        <f t="shared" si="84"/>
        <v/>
      </c>
      <c r="AK214" s="11" t="str">
        <f t="shared" si="85"/>
        <v/>
      </c>
      <c r="AN214" s="11" t="str">
        <f t="shared" si="86"/>
        <v/>
      </c>
      <c r="AO214" s="11" t="str">
        <f t="shared" si="87"/>
        <v/>
      </c>
      <c r="AP214" s="11" t="str">
        <f t="shared" si="88"/>
        <v/>
      </c>
      <c r="AT214" s="11" t="str">
        <f t="shared" si="89"/>
        <v>G392553</v>
      </c>
      <c r="AU214" s="11">
        <f t="shared" si="90"/>
        <v>52</v>
      </c>
      <c r="AV214" s="11">
        <f t="shared" si="91"/>
        <v>584.20000000000005</v>
      </c>
      <c r="AW214" s="11" t="str">
        <f t="shared" si="92"/>
        <v>2012/9</v>
      </c>
      <c r="AX214" s="11" t="str">
        <f t="shared" si="93"/>
        <v>2012/9 Contribuciones Seg. Social</v>
      </c>
      <c r="AY214" s="11">
        <f t="shared" si="95"/>
        <v>17209.259999999998</v>
      </c>
      <c r="AZ214" s="11">
        <f t="shared" si="94"/>
        <v>3.3946840247634127E-2</v>
      </c>
      <c r="BA214" s="11" t="str">
        <f t="shared" si="97"/>
        <v>G392553 52</v>
      </c>
      <c r="BB214" s="11">
        <f>IFERROR(IF(AW214="","",VLOOKUP(AW214,SUSS!R:S,2,FALSE)),AY214*SUSS!$M$2)</f>
        <v>2065.1111999999998</v>
      </c>
      <c r="BC214" s="11">
        <f t="shared" si="96"/>
        <v>70.103999999999999</v>
      </c>
    </row>
    <row r="215" spans="1:55" ht="20.100000000000001" customHeight="1" thickBot="1">
      <c r="A215" s="3" t="s">
        <v>144</v>
      </c>
      <c r="B215" s="85" t="s">
        <v>0</v>
      </c>
      <c r="C215" s="85" t="s">
        <v>1</v>
      </c>
      <c r="D215" s="85" t="s">
        <v>2</v>
      </c>
      <c r="E215" s="85" t="s">
        <v>3</v>
      </c>
      <c r="F215" s="85" t="s">
        <v>4</v>
      </c>
      <c r="G215" s="85" t="s">
        <v>5</v>
      </c>
      <c r="H215" s="85" t="s">
        <v>6</v>
      </c>
      <c r="I215" s="85" t="s">
        <v>7</v>
      </c>
      <c r="J215" s="85" t="s">
        <v>8</v>
      </c>
      <c r="K215" s="85" t="s">
        <v>9</v>
      </c>
      <c r="N215" s="3" t="s">
        <v>75</v>
      </c>
      <c r="O215" s="80">
        <v>52</v>
      </c>
      <c r="P215" s="84">
        <v>373.51</v>
      </c>
      <c r="Q215" s="81" t="s">
        <v>86</v>
      </c>
      <c r="R215" s="81" t="s">
        <v>10</v>
      </c>
      <c r="S215" s="81" t="s">
        <v>10</v>
      </c>
      <c r="T215" s="80" t="s">
        <v>92</v>
      </c>
      <c r="U215" s="80" t="s">
        <v>89</v>
      </c>
      <c r="AC215" s="11" t="str">
        <f t="shared" si="77"/>
        <v/>
      </c>
      <c r="AD215" s="11" t="str">
        <f t="shared" si="78"/>
        <v/>
      </c>
      <c r="AE215" s="11" t="str">
        <f t="shared" si="79"/>
        <v/>
      </c>
      <c r="AF215" s="11" t="str">
        <f t="shared" si="80"/>
        <v/>
      </c>
      <c r="AG215" s="11" t="str">
        <f t="shared" si="81"/>
        <v/>
      </c>
      <c r="AH215" s="11" t="str">
        <f t="shared" si="82"/>
        <v/>
      </c>
      <c r="AI215" s="11" t="str">
        <f t="shared" si="83"/>
        <v/>
      </c>
      <c r="AJ215" s="11" t="str">
        <f t="shared" si="84"/>
        <v/>
      </c>
      <c r="AK215" s="11" t="str">
        <f t="shared" si="85"/>
        <v/>
      </c>
      <c r="AN215" s="11" t="str">
        <f t="shared" si="86"/>
        <v/>
      </c>
      <c r="AO215" s="11" t="str">
        <f t="shared" si="87"/>
        <v/>
      </c>
      <c r="AP215" s="11" t="str">
        <f t="shared" si="88"/>
        <v/>
      </c>
      <c r="AT215" s="11" t="str">
        <f t="shared" si="89"/>
        <v/>
      </c>
      <c r="AU215" s="11" t="str">
        <f t="shared" si="90"/>
        <v/>
      </c>
      <c r="AV215" s="11" t="str">
        <f t="shared" si="91"/>
        <v/>
      </c>
      <c r="AW215" s="11" t="str">
        <f t="shared" si="92"/>
        <v/>
      </c>
      <c r="AX215" s="11" t="str">
        <f t="shared" si="93"/>
        <v/>
      </c>
      <c r="AY215" s="11" t="str">
        <f t="shared" si="95"/>
        <v/>
      </c>
      <c r="AZ215" s="11" t="str">
        <f t="shared" si="94"/>
        <v/>
      </c>
      <c r="BA215" s="11" t="str">
        <f t="shared" si="97"/>
        <v xml:space="preserve"> </v>
      </c>
      <c r="BB215" s="11" t="str">
        <f>IFERROR(IF(AW215="","",VLOOKUP(AW215,SUSS!R:S,2,FALSE)),AY215*SUSS!$M$2)</f>
        <v/>
      </c>
      <c r="BC215" s="11" t="str">
        <f t="shared" si="96"/>
        <v/>
      </c>
    </row>
    <row r="216" spans="1:55" ht="20.100000000000001" customHeight="1" thickBot="1">
      <c r="A216" s="3" t="s">
        <v>144</v>
      </c>
      <c r="B216" s="80">
        <v>2020</v>
      </c>
      <c r="C216" s="80">
        <v>10</v>
      </c>
      <c r="D216" s="80"/>
      <c r="E216" s="81" t="s">
        <v>83</v>
      </c>
      <c r="F216" s="81" t="s">
        <v>10</v>
      </c>
      <c r="G216" s="81" t="s">
        <v>10</v>
      </c>
      <c r="H216" s="82">
        <v>44159</v>
      </c>
      <c r="I216" s="83">
        <v>2079942.53</v>
      </c>
      <c r="J216" s="84">
        <v>0</v>
      </c>
      <c r="K216" s="83">
        <v>2079942.53</v>
      </c>
      <c r="N216" s="3" t="s">
        <v>75</v>
      </c>
      <c r="O216" s="80">
        <v>53</v>
      </c>
      <c r="P216" s="84">
        <v>93.27</v>
      </c>
      <c r="Q216" s="81" t="s">
        <v>81</v>
      </c>
      <c r="R216" s="81" t="s">
        <v>10</v>
      </c>
      <c r="S216" s="81" t="s">
        <v>10</v>
      </c>
      <c r="T216" s="80" t="s">
        <v>88</v>
      </c>
      <c r="U216" s="80" t="s">
        <v>89</v>
      </c>
      <c r="AC216" s="11" t="str">
        <f t="shared" si="77"/>
        <v/>
      </c>
      <c r="AD216" s="11" t="str">
        <f t="shared" si="78"/>
        <v/>
      </c>
      <c r="AE216" s="11" t="str">
        <f t="shared" si="79"/>
        <v/>
      </c>
      <c r="AF216" s="11" t="str">
        <f t="shared" si="80"/>
        <v/>
      </c>
      <c r="AG216" s="11" t="str">
        <f t="shared" si="81"/>
        <v/>
      </c>
      <c r="AH216" s="11" t="str">
        <f t="shared" si="82"/>
        <v/>
      </c>
      <c r="AI216" s="11" t="str">
        <f t="shared" si="83"/>
        <v/>
      </c>
      <c r="AJ216" s="11" t="str">
        <f t="shared" si="84"/>
        <v/>
      </c>
      <c r="AK216" s="11" t="str">
        <f t="shared" si="85"/>
        <v/>
      </c>
      <c r="AN216" s="11" t="str">
        <f t="shared" si="86"/>
        <v/>
      </c>
      <c r="AO216" s="11" t="str">
        <f t="shared" si="87"/>
        <v/>
      </c>
      <c r="AP216" s="11" t="str">
        <f t="shared" si="88"/>
        <v/>
      </c>
      <c r="AT216" s="11" t="str">
        <f t="shared" si="89"/>
        <v/>
      </c>
      <c r="AU216" s="11" t="str">
        <f t="shared" si="90"/>
        <v/>
      </c>
      <c r="AV216" s="11" t="str">
        <f t="shared" si="91"/>
        <v/>
      </c>
      <c r="AW216" s="11" t="str">
        <f t="shared" si="92"/>
        <v/>
      </c>
      <c r="AX216" s="11" t="str">
        <f t="shared" si="93"/>
        <v/>
      </c>
      <c r="AY216" s="11" t="str">
        <f t="shared" si="95"/>
        <v/>
      </c>
      <c r="AZ216" s="11" t="str">
        <f t="shared" si="94"/>
        <v/>
      </c>
      <c r="BA216" s="11" t="str">
        <f t="shared" si="97"/>
        <v xml:space="preserve"> </v>
      </c>
      <c r="BB216" s="11" t="str">
        <f>IFERROR(IF(AW216="","",VLOOKUP(AW216,SUSS!R:S,2,FALSE)),AY216*SUSS!$M$2)</f>
        <v/>
      </c>
      <c r="BC216" s="11" t="str">
        <f t="shared" si="96"/>
        <v/>
      </c>
    </row>
    <row r="217" spans="1:55" ht="20.100000000000001" customHeight="1" thickBot="1">
      <c r="N217" s="3" t="s">
        <v>75</v>
      </c>
      <c r="O217" s="80">
        <v>53</v>
      </c>
      <c r="P217" s="84">
        <v>81.760000000000005</v>
      </c>
      <c r="Q217" s="81" t="s">
        <v>83</v>
      </c>
      <c r="R217" s="81" t="s">
        <v>10</v>
      </c>
      <c r="S217" s="81" t="s">
        <v>10</v>
      </c>
      <c r="T217" s="80" t="s">
        <v>90</v>
      </c>
      <c r="U217" s="80" t="s">
        <v>89</v>
      </c>
      <c r="AC217" s="11" t="str">
        <f t="shared" si="77"/>
        <v/>
      </c>
      <c r="AD217" s="11" t="str">
        <f t="shared" si="78"/>
        <v/>
      </c>
      <c r="AE217" s="11" t="str">
        <f t="shared" si="79"/>
        <v/>
      </c>
      <c r="AF217" s="11" t="str">
        <f t="shared" si="80"/>
        <v/>
      </c>
      <c r="AG217" s="11" t="str">
        <f t="shared" si="81"/>
        <v/>
      </c>
      <c r="AH217" s="11" t="str">
        <f t="shared" si="82"/>
        <v/>
      </c>
      <c r="AI217" s="11" t="str">
        <f t="shared" si="83"/>
        <v/>
      </c>
      <c r="AJ217" s="11" t="str">
        <f t="shared" si="84"/>
        <v/>
      </c>
      <c r="AK217" s="11" t="str">
        <f t="shared" si="85"/>
        <v/>
      </c>
      <c r="AN217" s="11" t="str">
        <f t="shared" si="86"/>
        <v/>
      </c>
      <c r="AO217" s="11" t="str">
        <f t="shared" si="87"/>
        <v/>
      </c>
      <c r="AP217" s="11" t="str">
        <f t="shared" si="88"/>
        <v/>
      </c>
      <c r="AT217" s="11" t="str">
        <f t="shared" si="89"/>
        <v/>
      </c>
      <c r="AU217" s="11" t="str">
        <f t="shared" si="90"/>
        <v/>
      </c>
      <c r="AV217" s="11" t="str">
        <f t="shared" si="91"/>
        <v/>
      </c>
      <c r="AW217" s="11" t="str">
        <f t="shared" si="92"/>
        <v/>
      </c>
      <c r="AX217" s="11" t="str">
        <f t="shared" si="93"/>
        <v/>
      </c>
      <c r="AY217" s="11" t="str">
        <f t="shared" si="95"/>
        <v/>
      </c>
      <c r="AZ217" s="11" t="str">
        <f t="shared" si="94"/>
        <v/>
      </c>
      <c r="BA217" s="11" t="str">
        <f t="shared" si="97"/>
        <v xml:space="preserve"> </v>
      </c>
      <c r="BB217" s="11" t="str">
        <f>IFERROR(IF(AW217="","",VLOOKUP(AW217,SUSS!R:S,2,FALSE)),AY217*SUSS!$M$2)</f>
        <v/>
      </c>
      <c r="BC217" s="11" t="str">
        <f t="shared" si="96"/>
        <v/>
      </c>
    </row>
    <row r="218" spans="1:55" ht="20.100000000000001" customHeight="1" thickBot="1">
      <c r="A218" s="3" t="s">
        <v>147</v>
      </c>
      <c r="B218" s="150" t="s">
        <v>80</v>
      </c>
      <c r="N218" s="3" t="s">
        <v>75</v>
      </c>
      <c r="O218" s="80">
        <v>53</v>
      </c>
      <c r="P218" s="84">
        <v>592.08000000000004</v>
      </c>
      <c r="Q218" s="81" t="s">
        <v>11</v>
      </c>
      <c r="R218" s="81" t="s">
        <v>10</v>
      </c>
      <c r="S218" s="81" t="s">
        <v>10</v>
      </c>
      <c r="T218" s="80" t="s">
        <v>92</v>
      </c>
      <c r="U218" s="80" t="s">
        <v>89</v>
      </c>
      <c r="AC218" s="11" t="str">
        <f t="shared" si="77"/>
        <v/>
      </c>
      <c r="AD218" s="11" t="str">
        <f t="shared" si="78"/>
        <v/>
      </c>
      <c r="AE218" s="11" t="str">
        <f t="shared" si="79"/>
        <v/>
      </c>
      <c r="AF218" s="11" t="str">
        <f t="shared" si="80"/>
        <v/>
      </c>
      <c r="AG218" s="11" t="str">
        <f t="shared" si="81"/>
        <v/>
      </c>
      <c r="AH218" s="11" t="str">
        <f t="shared" si="82"/>
        <v/>
      </c>
      <c r="AI218" s="11" t="str">
        <f t="shared" si="83"/>
        <v/>
      </c>
      <c r="AJ218" s="11" t="str">
        <f t="shared" si="84"/>
        <v/>
      </c>
      <c r="AK218" s="11" t="str">
        <f t="shared" si="85"/>
        <v/>
      </c>
      <c r="AN218" s="11" t="str">
        <f t="shared" si="86"/>
        <v/>
      </c>
      <c r="AO218" s="11" t="str">
        <f t="shared" si="87"/>
        <v/>
      </c>
      <c r="AP218" s="11" t="str">
        <f t="shared" si="88"/>
        <v/>
      </c>
      <c r="AT218" s="11" t="str">
        <f t="shared" si="89"/>
        <v>G392553</v>
      </c>
      <c r="AU218" s="11">
        <f t="shared" si="90"/>
        <v>53</v>
      </c>
      <c r="AV218" s="11">
        <f t="shared" si="91"/>
        <v>592.08000000000004</v>
      </c>
      <c r="AW218" s="11" t="str">
        <f t="shared" si="92"/>
        <v>2012/9</v>
      </c>
      <c r="AX218" s="11" t="str">
        <f t="shared" si="93"/>
        <v>2012/9 Contribuciones Seg. Social</v>
      </c>
      <c r="AY218" s="11">
        <f t="shared" si="95"/>
        <v>17209.259999999998</v>
      </c>
      <c r="AZ218" s="11">
        <f t="shared" si="94"/>
        <v>3.4404733265695334E-2</v>
      </c>
      <c r="BA218" s="11" t="str">
        <f t="shared" si="97"/>
        <v>G392553 53</v>
      </c>
      <c r="BB218" s="11">
        <f>IFERROR(IF(AW218="","",VLOOKUP(AW218,SUSS!R:S,2,FALSE)),AY218*SUSS!$M$2)</f>
        <v>2065.1111999999998</v>
      </c>
      <c r="BC218" s="11">
        <f t="shared" si="96"/>
        <v>71.049599999999998</v>
      </c>
    </row>
    <row r="219" spans="1:55" ht="20.100000000000001" customHeight="1" thickBot="1">
      <c r="A219" s="3" t="s">
        <v>147</v>
      </c>
      <c r="B219" s="3" t="s">
        <v>0</v>
      </c>
      <c r="C219" s="3" t="s">
        <v>1</v>
      </c>
      <c r="D219" s="3" t="s">
        <v>2</v>
      </c>
      <c r="E219" s="3" t="s">
        <v>3</v>
      </c>
      <c r="F219" s="3" t="s">
        <v>4</v>
      </c>
      <c r="G219" s="3" t="s">
        <v>5</v>
      </c>
      <c r="H219" s="3" t="s">
        <v>6</v>
      </c>
      <c r="I219" s="3" t="s">
        <v>7</v>
      </c>
      <c r="J219" s="3" t="s">
        <v>8</v>
      </c>
      <c r="K219" s="3" t="s">
        <v>9</v>
      </c>
      <c r="N219" s="3" t="s">
        <v>75</v>
      </c>
      <c r="O219" s="80">
        <v>53</v>
      </c>
      <c r="P219" s="84">
        <v>218.33</v>
      </c>
      <c r="Q219" s="81" t="s">
        <v>86</v>
      </c>
      <c r="R219" s="81" t="s">
        <v>10</v>
      </c>
      <c r="S219" s="81" t="s">
        <v>10</v>
      </c>
      <c r="T219" s="80" t="s">
        <v>92</v>
      </c>
      <c r="U219" s="80" t="s">
        <v>89</v>
      </c>
      <c r="AC219" s="11" t="e">
        <f>IF(#REF!=$AD$1,IF(#REF!=$AE$1,#REF!,""),"")</f>
        <v>#REF!</v>
      </c>
      <c r="AD219" s="11" t="e">
        <f>IF(#REF!=$AD$1,IF(#REF!=$AE$1,#REF!,""),"")</f>
        <v>#REF!</v>
      </c>
      <c r="AE219" s="11" t="e">
        <f>IF(#REF!=$AD$1,IF(#REF!=$AE$1,#REF!,""),"")</f>
        <v>#REF!</v>
      </c>
      <c r="AF219" s="11" t="e">
        <f>IF(#REF!=$AD$1,IF(#REF!=$AE$1,#REF!,""),"")</f>
        <v>#REF!</v>
      </c>
      <c r="AG219" s="11" t="e">
        <f>IF(#REF!=$AD$1,IF(#REF!=$AE$1,#REF!,""),"")</f>
        <v>#REF!</v>
      </c>
      <c r="AH219" s="11" t="e">
        <f>IF(#REF!=$AD$1,IF(#REF!=$AE$1,#REF!,""),"")</f>
        <v>#REF!</v>
      </c>
      <c r="AI219" s="11" t="e">
        <f>IF(#REF!=$AD$1,IF(#REF!=$AE$1,#REF!,""),"")</f>
        <v>#REF!</v>
      </c>
      <c r="AJ219" s="11" t="e">
        <f>IF(#REF!=$AD$1,IF(#REF!=$AE$1,#REF!,""),"")</f>
        <v>#REF!</v>
      </c>
      <c r="AK219" s="11" t="e">
        <f>IF(#REF!=$AD$1,IF(#REF!=$AE$1,#REF!,""),"")</f>
        <v>#REF!</v>
      </c>
      <c r="AN219" s="11" t="e">
        <f t="shared" si="86"/>
        <v>#REF!</v>
      </c>
      <c r="AO219" s="11" t="e">
        <f t="shared" si="87"/>
        <v>#REF!</v>
      </c>
      <c r="AP219" s="11" t="e">
        <f t="shared" si="88"/>
        <v>#REF!</v>
      </c>
      <c r="AT219" s="11" t="str">
        <f t="shared" si="89"/>
        <v/>
      </c>
      <c r="AU219" s="11" t="str">
        <f t="shared" si="90"/>
        <v/>
      </c>
      <c r="AV219" s="11" t="str">
        <f t="shared" si="91"/>
        <v/>
      </c>
      <c r="AW219" s="11" t="str">
        <f t="shared" si="92"/>
        <v/>
      </c>
      <c r="AX219" s="11" t="str">
        <f t="shared" si="93"/>
        <v/>
      </c>
      <c r="AY219" s="11" t="str">
        <f t="shared" si="95"/>
        <v/>
      </c>
      <c r="AZ219" s="11" t="str">
        <f t="shared" si="94"/>
        <v/>
      </c>
      <c r="BA219" s="11" t="str">
        <f t="shared" si="97"/>
        <v xml:space="preserve"> </v>
      </c>
      <c r="BB219" s="11" t="str">
        <f>IFERROR(IF(AW219="","",VLOOKUP(AW219,SUSS!R:S,2,FALSE)),AY219*SUSS!$M$2)</f>
        <v/>
      </c>
      <c r="BC219" s="11" t="str">
        <f t="shared" si="96"/>
        <v/>
      </c>
    </row>
    <row r="220" spans="1:55" ht="20.100000000000001" customHeight="1" thickBot="1">
      <c r="B220" s="3">
        <v>2020</v>
      </c>
      <c r="E220" s="3" t="s">
        <v>81</v>
      </c>
      <c r="F220" s="3" t="s">
        <v>10</v>
      </c>
      <c r="G220" s="3" t="s">
        <v>10</v>
      </c>
      <c r="H220" s="136">
        <v>44362</v>
      </c>
      <c r="I220" s="151">
        <v>266316.17</v>
      </c>
      <c r="J220" s="3">
        <v>0</v>
      </c>
      <c r="K220" s="151">
        <v>266316.17</v>
      </c>
      <c r="N220" s="3" t="s">
        <v>75</v>
      </c>
      <c r="O220" s="80">
        <v>53</v>
      </c>
      <c r="P220" s="84">
        <v>160.22</v>
      </c>
      <c r="Q220" s="81" t="s">
        <v>86</v>
      </c>
      <c r="R220" s="81" t="s">
        <v>10</v>
      </c>
      <c r="S220" s="81" t="s">
        <v>82</v>
      </c>
      <c r="T220" s="80" t="s">
        <v>92</v>
      </c>
      <c r="U220" s="80" t="s">
        <v>89</v>
      </c>
      <c r="AC220" s="11" t="e">
        <f>IF(#REF!=$AD$1,IF(#REF!=$AE$1,#REF!,""),"")</f>
        <v>#REF!</v>
      </c>
      <c r="AD220" s="11" t="e">
        <f>IF(#REF!=$AD$1,IF(#REF!=$AE$1,#REF!,""),"")</f>
        <v>#REF!</v>
      </c>
      <c r="AE220" s="11" t="e">
        <f>IF(#REF!=$AD$1,IF(#REF!=$AE$1,#REF!,""),"")</f>
        <v>#REF!</v>
      </c>
      <c r="AF220" s="11" t="e">
        <f>IF(#REF!=$AD$1,IF(#REF!=$AE$1,#REF!,""),"")</f>
        <v>#REF!</v>
      </c>
      <c r="AG220" s="11" t="e">
        <f>IF(#REF!=$AD$1,IF(#REF!=$AE$1,#REF!,""),"")</f>
        <v>#REF!</v>
      </c>
      <c r="AH220" s="11" t="e">
        <f>IF(#REF!=$AD$1,IF(#REF!=$AE$1,#REF!,""),"")</f>
        <v>#REF!</v>
      </c>
      <c r="AI220" s="11" t="e">
        <f>IF(#REF!=$AD$1,IF(#REF!=$AE$1,#REF!,""),"")</f>
        <v>#REF!</v>
      </c>
      <c r="AJ220" s="11" t="e">
        <f>IF(#REF!=$AD$1,IF(#REF!=$AE$1,#REF!,""),"")</f>
        <v>#REF!</v>
      </c>
      <c r="AK220" s="11" t="e">
        <f>IF(#REF!=$AD$1,IF(#REF!=$AE$1,#REF!,""),"")</f>
        <v>#REF!</v>
      </c>
      <c r="AN220" s="11" t="e">
        <f t="shared" si="86"/>
        <v>#REF!</v>
      </c>
      <c r="AO220" s="11" t="e">
        <f t="shared" si="87"/>
        <v>#REF!</v>
      </c>
      <c r="AP220" s="11" t="e">
        <f t="shared" si="88"/>
        <v>#REF!</v>
      </c>
      <c r="AT220" s="11" t="str">
        <f t="shared" si="89"/>
        <v/>
      </c>
      <c r="AU220" s="11" t="str">
        <f t="shared" si="90"/>
        <v/>
      </c>
      <c r="AV220" s="11" t="str">
        <f t="shared" si="91"/>
        <v/>
      </c>
      <c r="AW220" s="11" t="str">
        <f t="shared" si="92"/>
        <v/>
      </c>
      <c r="AX220" s="11" t="str">
        <f t="shared" si="93"/>
        <v/>
      </c>
      <c r="AY220" s="11" t="str">
        <f t="shared" si="95"/>
        <v/>
      </c>
      <c r="AZ220" s="11" t="str">
        <f t="shared" si="94"/>
        <v/>
      </c>
      <c r="BA220" s="11" t="str">
        <f t="shared" si="97"/>
        <v xml:space="preserve"> </v>
      </c>
      <c r="BB220" s="11" t="str">
        <f>IFERROR(IF(AW220="","",VLOOKUP(AW220,SUSS!R:S,2,FALSE)),AY220*SUSS!$M$2)</f>
        <v/>
      </c>
      <c r="BC220" s="11" t="str">
        <f t="shared" si="96"/>
        <v/>
      </c>
    </row>
    <row r="221" spans="1:55" ht="20.100000000000001" customHeight="1" thickBot="1">
      <c r="A221" s="3" t="s">
        <v>149</v>
      </c>
      <c r="B221" s="183" t="s">
        <v>85</v>
      </c>
      <c r="C221"/>
      <c r="D221"/>
      <c r="E221"/>
      <c r="F221"/>
      <c r="G221"/>
      <c r="H221"/>
      <c r="I221"/>
      <c r="J221"/>
      <c r="K221"/>
      <c r="N221" s="3" t="s">
        <v>75</v>
      </c>
      <c r="O221" s="80">
        <v>54</v>
      </c>
      <c r="P221" s="84">
        <v>94.53</v>
      </c>
      <c r="Q221" s="81" t="s">
        <v>81</v>
      </c>
      <c r="R221" s="81" t="s">
        <v>10</v>
      </c>
      <c r="S221" s="81" t="s">
        <v>10</v>
      </c>
      <c r="T221" s="80" t="s">
        <v>88</v>
      </c>
      <c r="U221" s="80" t="s">
        <v>89</v>
      </c>
      <c r="AC221" s="11" t="str">
        <f t="shared" si="77"/>
        <v/>
      </c>
      <c r="AD221" s="11" t="str">
        <f t="shared" si="78"/>
        <v/>
      </c>
      <c r="AE221" s="11" t="str">
        <f t="shared" si="79"/>
        <v/>
      </c>
      <c r="AF221" s="11" t="str">
        <f t="shared" si="80"/>
        <v/>
      </c>
      <c r="AG221" s="11" t="str">
        <f t="shared" si="81"/>
        <v/>
      </c>
      <c r="AH221" s="11" t="str">
        <f t="shared" si="82"/>
        <v/>
      </c>
      <c r="AI221" s="11" t="str">
        <f t="shared" si="83"/>
        <v/>
      </c>
      <c r="AJ221" s="11" t="str">
        <f t="shared" si="84"/>
        <v/>
      </c>
      <c r="AK221" s="11" t="str">
        <f t="shared" si="85"/>
        <v/>
      </c>
      <c r="AN221" s="11" t="str">
        <f t="shared" si="86"/>
        <v/>
      </c>
      <c r="AO221" s="11" t="str">
        <f t="shared" si="87"/>
        <v/>
      </c>
      <c r="AP221" s="11" t="str">
        <f t="shared" si="88"/>
        <v/>
      </c>
      <c r="AT221" s="11" t="str">
        <f t="shared" si="89"/>
        <v/>
      </c>
      <c r="AU221" s="11" t="str">
        <f t="shared" si="90"/>
        <v/>
      </c>
      <c r="AV221" s="11" t="str">
        <f t="shared" si="91"/>
        <v/>
      </c>
      <c r="AW221" s="11" t="str">
        <f t="shared" si="92"/>
        <v/>
      </c>
      <c r="AX221" s="11" t="str">
        <f t="shared" si="93"/>
        <v/>
      </c>
      <c r="AY221" s="11" t="str">
        <f t="shared" si="95"/>
        <v/>
      </c>
      <c r="AZ221" s="11" t="str">
        <f t="shared" si="94"/>
        <v/>
      </c>
      <c r="BA221" s="11" t="str">
        <f t="shared" si="97"/>
        <v xml:space="preserve"> </v>
      </c>
      <c r="BB221" s="11" t="str">
        <f>IFERROR(IF(AW221="","",VLOOKUP(AW221,SUSS!R:S,2,FALSE)),AY221*SUSS!$M$2)</f>
        <v/>
      </c>
      <c r="BC221" s="11" t="str">
        <f t="shared" si="96"/>
        <v/>
      </c>
    </row>
    <row r="222" spans="1:55" ht="20.100000000000001" customHeight="1" thickBot="1">
      <c r="A222" s="3" t="s">
        <v>149</v>
      </c>
      <c r="B222" s="146" t="s">
        <v>0</v>
      </c>
      <c r="C222" s="146" t="s">
        <v>1</v>
      </c>
      <c r="D222" s="146" t="s">
        <v>2</v>
      </c>
      <c r="E222" s="146" t="s">
        <v>3</v>
      </c>
      <c r="F222" s="146" t="s">
        <v>4</v>
      </c>
      <c r="G222" s="146" t="s">
        <v>5</v>
      </c>
      <c r="H222" s="146" t="s">
        <v>6</v>
      </c>
      <c r="I222" s="146" t="s">
        <v>7</v>
      </c>
      <c r="J222" s="146" t="s">
        <v>8</v>
      </c>
      <c r="K222" s="146" t="s">
        <v>9</v>
      </c>
      <c r="N222" s="3" t="s">
        <v>75</v>
      </c>
      <c r="O222" s="80">
        <v>54</v>
      </c>
      <c r="P222" s="84">
        <v>82.86</v>
      </c>
      <c r="Q222" s="81" t="s">
        <v>83</v>
      </c>
      <c r="R222" s="81" t="s">
        <v>10</v>
      </c>
      <c r="S222" s="81" t="s">
        <v>10</v>
      </c>
      <c r="T222" s="80" t="s">
        <v>90</v>
      </c>
      <c r="U222" s="80" t="s">
        <v>89</v>
      </c>
      <c r="AC222" s="11" t="str">
        <f t="shared" ref="AC222:AC285" si="98">IF($E222=$AD$1,IF($G222=$AE$1,A222,""),"")</f>
        <v/>
      </c>
      <c r="AD222" s="11" t="str">
        <f t="shared" ref="AD222:AD285" si="99">IF($E222=$AD$1,IF($G222=$AE$1,E222,""),"")</f>
        <v/>
      </c>
      <c r="AE222" s="11" t="str">
        <f t="shared" ref="AE222:AE285" si="100">IF($E222=$AD$1,IF($G222=$AE$1,F222,""),"")</f>
        <v/>
      </c>
      <c r="AF222" s="11" t="str">
        <f t="shared" ref="AF222:AF285" si="101">IF($E222=$AD$1,IF($G222=$AE$1,G222,""),"")</f>
        <v/>
      </c>
      <c r="AG222" s="11" t="str">
        <f t="shared" ref="AG222:AG285" si="102">IF($E222=$AD$1,IF($G222=$AE$1,I222,""),"")</f>
        <v/>
      </c>
      <c r="AH222" s="11" t="str">
        <f t="shared" ref="AH222:AH285" si="103">IF($E222=$AD$1,IF($G222=$AE$1,J222,""),"")</f>
        <v/>
      </c>
      <c r="AI222" s="11" t="str">
        <f t="shared" ref="AI222:AI285" si="104">IF($E222=$AD$1,IF($G222=$AE$1,K222,""),"")</f>
        <v/>
      </c>
      <c r="AJ222" s="11" t="str">
        <f t="shared" ref="AJ222:AJ285" si="105">IF($E222=$AD$1,IF($G222=$AE$1,B222,""),"")</f>
        <v/>
      </c>
      <c r="AK222" s="11" t="str">
        <f t="shared" ref="AK222:AK285" si="106">IF($E222=$AD$1,IF($G222=$AE$1,C222,""),"")</f>
        <v/>
      </c>
      <c r="AN222" s="11" t="str">
        <f t="shared" ref="AN222:AN285" si="107">LEFT(AO222,7)</f>
        <v/>
      </c>
      <c r="AO222" s="11" t="str">
        <f t="shared" ref="AO222:AO285" si="108">IF(AF222=$AE$1,AJ222&amp;"/"&amp;AK222&amp;" "&amp;AD222,"")</f>
        <v/>
      </c>
      <c r="AP222" s="11" t="str">
        <f t="shared" ref="AP222:AP285" si="109">IF(AO222&lt;&gt;"",AI222,"")</f>
        <v/>
      </c>
      <c r="AT222" s="11" t="str">
        <f t="shared" ref="AT222:AT285" si="110">IF($Q222=$AD$1,N222,"")</f>
        <v/>
      </c>
      <c r="AU222" s="11" t="str">
        <f t="shared" ref="AU222:AU285" si="111">IF($Q222=$AD$1,O222,"")</f>
        <v/>
      </c>
      <c r="AV222" s="11" t="str">
        <f t="shared" ref="AV222:AV285" si="112">IF($Q222=$AD$1,P222,"")</f>
        <v/>
      </c>
      <c r="AW222" s="11" t="str">
        <f t="shared" ref="AW222:AW285" si="113">IF($Q222=$AD$1,T222,"")</f>
        <v/>
      </c>
      <c r="AX222" s="11" t="str">
        <f t="shared" ref="AX222:AX285" si="114">IF(AW222&lt;&gt;"",AW222&amp;" "&amp;$AD$1,"")</f>
        <v/>
      </c>
      <c r="AY222" s="11" t="str">
        <f t="shared" si="95"/>
        <v/>
      </c>
      <c r="AZ222" s="11" t="str">
        <f t="shared" ref="AZ222:AZ285" si="115">IF(AY222="","",AV222/AY222)</f>
        <v/>
      </c>
      <c r="BA222" s="11" t="str">
        <f t="shared" si="97"/>
        <v xml:space="preserve"> </v>
      </c>
      <c r="BB222" s="11" t="str">
        <f>IFERROR(IF(AW222="","",VLOOKUP(AW222,SUSS!R:S,2,FALSE)),AY222*SUSS!$M$2)</f>
        <v/>
      </c>
      <c r="BC222" s="11" t="str">
        <f t="shared" si="96"/>
        <v/>
      </c>
    </row>
    <row r="223" spans="1:55" ht="20.100000000000001" customHeight="1" thickBot="1">
      <c r="A223" s="3" t="s">
        <v>149</v>
      </c>
      <c r="B223" s="143">
        <v>2021</v>
      </c>
      <c r="C223" s="143">
        <v>11</v>
      </c>
      <c r="D223" s="143"/>
      <c r="E223" s="144" t="s">
        <v>86</v>
      </c>
      <c r="F223" s="144" t="s">
        <v>10</v>
      </c>
      <c r="G223" s="144" t="s">
        <v>10</v>
      </c>
      <c r="H223" s="184">
        <v>44540</v>
      </c>
      <c r="I223" s="145">
        <v>393078.67</v>
      </c>
      <c r="J223" s="185">
        <v>0</v>
      </c>
      <c r="K223" s="145">
        <v>393078.67</v>
      </c>
      <c r="N223" s="3" t="s">
        <v>75</v>
      </c>
      <c r="O223" s="80">
        <v>54</v>
      </c>
      <c r="P223" s="84">
        <v>600.08000000000004</v>
      </c>
      <c r="Q223" s="81" t="s">
        <v>11</v>
      </c>
      <c r="R223" s="81" t="s">
        <v>10</v>
      </c>
      <c r="S223" s="81" t="s">
        <v>10</v>
      </c>
      <c r="T223" s="80" t="s">
        <v>92</v>
      </c>
      <c r="U223" s="80" t="s">
        <v>89</v>
      </c>
      <c r="AC223" s="11" t="str">
        <f>IF($E219=$AD$1,IF($G219=$AE$1,A219,""),"")</f>
        <v/>
      </c>
      <c r="AD223" s="11" t="str">
        <f t="shared" ref="AD223:AF224" si="116">IF($E219=$AD$1,IF($G219=$AE$1,E219,""),"")</f>
        <v/>
      </c>
      <c r="AE223" s="11" t="str">
        <f t="shared" si="116"/>
        <v/>
      </c>
      <c r="AF223" s="11" t="str">
        <f t="shared" si="116"/>
        <v/>
      </c>
      <c r="AG223" s="11" t="str">
        <f t="shared" ref="AG223:AI224" si="117">IF($E219=$AD$1,IF($G219=$AE$1,I219,""),"")</f>
        <v/>
      </c>
      <c r="AH223" s="11" t="str">
        <f t="shared" si="117"/>
        <v/>
      </c>
      <c r="AI223" s="11" t="str">
        <f t="shared" si="117"/>
        <v/>
      </c>
      <c r="AJ223" s="11" t="str">
        <f>IF($E219=$AD$1,IF($G219=$AE$1,B219,""),"")</f>
        <v/>
      </c>
      <c r="AK223" s="11" t="str">
        <f>IF($E219=$AD$1,IF($G219=$AE$1,C219,""),"")</f>
        <v/>
      </c>
      <c r="AN223" s="11" t="str">
        <f t="shared" si="107"/>
        <v/>
      </c>
      <c r="AO223" s="11" t="str">
        <f t="shared" si="108"/>
        <v/>
      </c>
      <c r="AP223" s="11" t="str">
        <f t="shared" si="109"/>
        <v/>
      </c>
      <c r="AT223" s="11" t="str">
        <f t="shared" si="110"/>
        <v>G392553</v>
      </c>
      <c r="AU223" s="11">
        <f t="shared" si="111"/>
        <v>54</v>
      </c>
      <c r="AV223" s="11">
        <f t="shared" si="112"/>
        <v>600.08000000000004</v>
      </c>
      <c r="AW223" s="11" t="str">
        <f t="shared" si="113"/>
        <v>2012/9</v>
      </c>
      <c r="AX223" s="11" t="str">
        <f t="shared" si="114"/>
        <v>2012/9 Contribuciones Seg. Social</v>
      </c>
      <c r="AY223" s="11">
        <f t="shared" si="95"/>
        <v>17209.259999999998</v>
      </c>
      <c r="AZ223" s="11">
        <f t="shared" si="115"/>
        <v>3.4869599273879302E-2</v>
      </c>
      <c r="BA223" s="11" t="str">
        <f t="shared" si="97"/>
        <v>G392553 54</v>
      </c>
      <c r="BB223" s="11">
        <f>IFERROR(IF(AW223="","",VLOOKUP(AW223,SUSS!R:S,2,FALSE)),AY223*SUSS!$M$2)</f>
        <v>2065.1111999999998</v>
      </c>
      <c r="BC223" s="11">
        <f t="shared" si="96"/>
        <v>72.009600000000006</v>
      </c>
    </row>
    <row r="224" spans="1:55" ht="20.100000000000001" customHeight="1" thickBot="1">
      <c r="A224" s="3" t="s">
        <v>149</v>
      </c>
      <c r="B224" s="147">
        <v>2021</v>
      </c>
      <c r="C224" s="147">
        <v>11</v>
      </c>
      <c r="D224" s="147"/>
      <c r="E224" s="148" t="s">
        <v>86</v>
      </c>
      <c r="F224" s="148" t="s">
        <v>10</v>
      </c>
      <c r="G224" s="148" t="s">
        <v>82</v>
      </c>
      <c r="H224" s="186">
        <v>44550</v>
      </c>
      <c r="I224" s="149">
        <v>4389.38</v>
      </c>
      <c r="J224" s="187">
        <v>0</v>
      </c>
      <c r="K224" s="149">
        <v>4389.38</v>
      </c>
      <c r="N224" s="3" t="s">
        <v>75</v>
      </c>
      <c r="O224" s="80">
        <v>54</v>
      </c>
      <c r="P224" s="84">
        <v>383.66</v>
      </c>
      <c r="Q224" s="81" t="s">
        <v>86</v>
      </c>
      <c r="R224" s="81" t="s">
        <v>10</v>
      </c>
      <c r="S224" s="81" t="s">
        <v>82</v>
      </c>
      <c r="T224" s="80" t="s">
        <v>92</v>
      </c>
      <c r="U224" s="80" t="s">
        <v>89</v>
      </c>
      <c r="AC224" s="11" t="str">
        <f>IF($E220=$AD$1,IF($G220=$AE$1,A220,""),"")</f>
        <v/>
      </c>
      <c r="AD224" s="11" t="str">
        <f t="shared" si="116"/>
        <v/>
      </c>
      <c r="AE224" s="11" t="str">
        <f t="shared" si="116"/>
        <v/>
      </c>
      <c r="AF224" s="11" t="str">
        <f t="shared" si="116"/>
        <v/>
      </c>
      <c r="AG224" s="11" t="str">
        <f t="shared" si="117"/>
        <v/>
      </c>
      <c r="AH224" s="11" t="str">
        <f t="shared" si="117"/>
        <v/>
      </c>
      <c r="AI224" s="11" t="str">
        <f t="shared" si="117"/>
        <v/>
      </c>
      <c r="AJ224" s="11" t="str">
        <f>IF($E220=$AD$1,IF($G220=$AE$1,B220,""),"")</f>
        <v/>
      </c>
      <c r="AK224" s="11" t="str">
        <f>IF($E220=$AD$1,IF($G220=$AE$1,C220,""),"")</f>
        <v/>
      </c>
      <c r="AN224" s="11" t="str">
        <f t="shared" si="107"/>
        <v/>
      </c>
      <c r="AO224" s="11" t="str">
        <f t="shared" si="108"/>
        <v/>
      </c>
      <c r="AP224" s="11" t="str">
        <f t="shared" si="109"/>
        <v/>
      </c>
      <c r="AT224" s="11" t="str">
        <f t="shared" si="110"/>
        <v/>
      </c>
      <c r="AU224" s="11" t="str">
        <f t="shared" si="111"/>
        <v/>
      </c>
      <c r="AV224" s="11" t="str">
        <f t="shared" si="112"/>
        <v/>
      </c>
      <c r="AW224" s="11" t="str">
        <f t="shared" si="113"/>
        <v/>
      </c>
      <c r="AX224" s="11" t="str">
        <f t="shared" si="114"/>
        <v/>
      </c>
      <c r="AY224" s="11" t="str">
        <f t="shared" si="95"/>
        <v/>
      </c>
      <c r="AZ224" s="11" t="str">
        <f t="shared" si="115"/>
        <v/>
      </c>
      <c r="BA224" s="11" t="str">
        <f t="shared" si="97"/>
        <v xml:space="preserve"> </v>
      </c>
      <c r="BB224" s="11" t="str">
        <f>IFERROR(IF(AW224="","",VLOOKUP(AW224,SUSS!R:S,2,FALSE)),AY224*SUSS!$M$2)</f>
        <v/>
      </c>
      <c r="BC224" s="11" t="str">
        <f t="shared" si="96"/>
        <v/>
      </c>
    </row>
    <row r="225" spans="1:55" ht="20.100000000000001" customHeight="1" thickBot="1">
      <c r="A225" s="3" t="s">
        <v>149</v>
      </c>
      <c r="B225" s="147">
        <v>2021</v>
      </c>
      <c r="C225" s="147">
        <v>11</v>
      </c>
      <c r="D225" s="147"/>
      <c r="E225" s="148" t="s">
        <v>11</v>
      </c>
      <c r="F225" s="148" t="s">
        <v>10</v>
      </c>
      <c r="G225" s="148" t="s">
        <v>10</v>
      </c>
      <c r="H225" s="186">
        <v>44540</v>
      </c>
      <c r="I225" s="149">
        <v>447232.34</v>
      </c>
      <c r="J225" s="187">
        <v>0</v>
      </c>
      <c r="K225" s="149">
        <v>447232.34</v>
      </c>
      <c r="N225" s="3" t="s">
        <v>75</v>
      </c>
      <c r="O225" s="80">
        <v>55</v>
      </c>
      <c r="P225" s="84">
        <v>95.81</v>
      </c>
      <c r="Q225" s="81" t="s">
        <v>81</v>
      </c>
      <c r="R225" s="81" t="s">
        <v>10</v>
      </c>
      <c r="S225" s="81" t="s">
        <v>10</v>
      </c>
      <c r="T225" s="80" t="s">
        <v>88</v>
      </c>
      <c r="U225" s="80" t="s">
        <v>89</v>
      </c>
      <c r="AC225" s="11" t="str">
        <f t="shared" si="98"/>
        <v>P563131</v>
      </c>
      <c r="AD225" s="11" t="str">
        <f t="shared" si="99"/>
        <v>Contribuciones Seg. Social</v>
      </c>
      <c r="AE225" s="11" t="str">
        <f t="shared" si="100"/>
        <v>Declaración Jurada</v>
      </c>
      <c r="AF225" s="11" t="str">
        <f t="shared" si="101"/>
        <v>Declaración Jurada</v>
      </c>
      <c r="AG225" s="11">
        <f t="shared" si="102"/>
        <v>447232.34</v>
      </c>
      <c r="AH225" s="11">
        <f t="shared" si="103"/>
        <v>0</v>
      </c>
      <c r="AI225" s="11">
        <f t="shared" si="104"/>
        <v>447232.34</v>
      </c>
      <c r="AJ225" s="11">
        <f t="shared" si="105"/>
        <v>2021</v>
      </c>
      <c r="AK225" s="11">
        <f t="shared" si="106"/>
        <v>11</v>
      </c>
      <c r="AN225" s="11" t="str">
        <f t="shared" si="107"/>
        <v>2021/11</v>
      </c>
      <c r="AO225" s="11" t="str">
        <f t="shared" si="108"/>
        <v>2021/11 Contribuciones Seg. Social</v>
      </c>
      <c r="AP225" s="11">
        <f t="shared" si="109"/>
        <v>447232.34</v>
      </c>
      <c r="AT225" s="11" t="str">
        <f t="shared" si="110"/>
        <v/>
      </c>
      <c r="AU225" s="11" t="str">
        <f t="shared" si="111"/>
        <v/>
      </c>
      <c r="AV225" s="11" t="str">
        <f t="shared" si="112"/>
        <v/>
      </c>
      <c r="AW225" s="11" t="str">
        <f t="shared" si="113"/>
        <v/>
      </c>
      <c r="AX225" s="11" t="str">
        <f t="shared" si="114"/>
        <v/>
      </c>
      <c r="AY225" s="11" t="str">
        <f t="shared" si="95"/>
        <v/>
      </c>
      <c r="AZ225" s="11" t="str">
        <f t="shared" si="115"/>
        <v/>
      </c>
      <c r="BA225" s="11" t="str">
        <f t="shared" si="97"/>
        <v xml:space="preserve"> </v>
      </c>
      <c r="BB225" s="11" t="str">
        <f>IFERROR(IF(AW225="","",VLOOKUP(AW225,SUSS!R:S,2,FALSE)),AY225*SUSS!$M$2)</f>
        <v/>
      </c>
      <c r="BC225" s="11" t="str">
        <f t="shared" si="96"/>
        <v/>
      </c>
    </row>
    <row r="226" spans="1:55" ht="20.100000000000001" customHeight="1" thickBot="1">
      <c r="A226" s="3" t="s">
        <v>149</v>
      </c>
      <c r="B226" s="147">
        <v>2021</v>
      </c>
      <c r="C226" s="147">
        <v>11</v>
      </c>
      <c r="D226" s="147"/>
      <c r="E226" s="148" t="s">
        <v>11</v>
      </c>
      <c r="F226" s="148" t="s">
        <v>10</v>
      </c>
      <c r="G226" s="148" t="s">
        <v>82</v>
      </c>
      <c r="H226" s="186">
        <v>44550</v>
      </c>
      <c r="I226" s="149">
        <v>4994.09</v>
      </c>
      <c r="J226" s="187">
        <v>0</v>
      </c>
      <c r="K226" s="149">
        <v>4994.09</v>
      </c>
      <c r="N226" s="3" t="s">
        <v>75</v>
      </c>
      <c r="O226" s="80">
        <v>55</v>
      </c>
      <c r="P226" s="84">
        <v>83.98</v>
      </c>
      <c r="Q226" s="81" t="s">
        <v>83</v>
      </c>
      <c r="R226" s="81" t="s">
        <v>10</v>
      </c>
      <c r="S226" s="81" t="s">
        <v>10</v>
      </c>
      <c r="T226" s="80" t="s">
        <v>90</v>
      </c>
      <c r="U226" s="80" t="s">
        <v>89</v>
      </c>
      <c r="AC226" s="11" t="str">
        <f t="shared" si="98"/>
        <v/>
      </c>
      <c r="AD226" s="11" t="str">
        <f t="shared" si="99"/>
        <v/>
      </c>
      <c r="AE226" s="11" t="str">
        <f t="shared" si="100"/>
        <v/>
      </c>
      <c r="AF226" s="11" t="str">
        <f t="shared" si="101"/>
        <v/>
      </c>
      <c r="AG226" s="11" t="str">
        <f t="shared" si="102"/>
        <v/>
      </c>
      <c r="AH226" s="11" t="str">
        <f t="shared" si="103"/>
        <v/>
      </c>
      <c r="AI226" s="11" t="str">
        <f t="shared" si="104"/>
        <v/>
      </c>
      <c r="AJ226" s="11" t="str">
        <f t="shared" si="105"/>
        <v/>
      </c>
      <c r="AK226" s="11" t="str">
        <f t="shared" si="106"/>
        <v/>
      </c>
      <c r="AN226" s="11" t="str">
        <f t="shared" si="107"/>
        <v/>
      </c>
      <c r="AO226" s="11" t="str">
        <f t="shared" si="108"/>
        <v/>
      </c>
      <c r="AP226" s="11" t="str">
        <f t="shared" si="109"/>
        <v/>
      </c>
      <c r="AT226" s="11" t="str">
        <f t="shared" si="110"/>
        <v/>
      </c>
      <c r="AU226" s="11" t="str">
        <f t="shared" si="111"/>
        <v/>
      </c>
      <c r="AV226" s="11" t="str">
        <f t="shared" si="112"/>
        <v/>
      </c>
      <c r="AW226" s="11" t="str">
        <f t="shared" si="113"/>
        <v/>
      </c>
      <c r="AX226" s="11" t="str">
        <f t="shared" si="114"/>
        <v/>
      </c>
      <c r="AY226" s="11" t="str">
        <f t="shared" si="95"/>
        <v/>
      </c>
      <c r="AZ226" s="11" t="str">
        <f t="shared" si="115"/>
        <v/>
      </c>
      <c r="BA226" s="11" t="str">
        <f t="shared" si="97"/>
        <v xml:space="preserve"> </v>
      </c>
      <c r="BB226" s="11" t="str">
        <f>IFERROR(IF(AW226="","",VLOOKUP(AW226,SUSS!R:S,2,FALSE)),AY226*SUSS!$M$2)</f>
        <v/>
      </c>
      <c r="BC226" s="11" t="str">
        <f t="shared" si="96"/>
        <v/>
      </c>
    </row>
    <row r="227" spans="1:55" ht="20.100000000000001" customHeight="1" thickBot="1">
      <c r="A227" s="3" t="s">
        <v>151</v>
      </c>
      <c r="B227" s="189" t="s">
        <v>80</v>
      </c>
      <c r="C227"/>
      <c r="D227"/>
      <c r="E227"/>
      <c r="F227"/>
      <c r="G227"/>
      <c r="H227"/>
      <c r="I227"/>
      <c r="J227"/>
      <c r="K227"/>
      <c r="N227" s="3" t="s">
        <v>75</v>
      </c>
      <c r="O227" s="80">
        <v>55</v>
      </c>
      <c r="P227" s="84">
        <v>608.17999999999995</v>
      </c>
      <c r="Q227" s="81" t="s">
        <v>11</v>
      </c>
      <c r="R227" s="81" t="s">
        <v>10</v>
      </c>
      <c r="S227" s="81" t="s">
        <v>10</v>
      </c>
      <c r="T227" s="80" t="s">
        <v>92</v>
      </c>
      <c r="U227" s="80" t="s">
        <v>89</v>
      </c>
      <c r="AC227" s="11" t="str">
        <f t="shared" si="98"/>
        <v/>
      </c>
      <c r="AD227" s="11" t="str">
        <f t="shared" si="99"/>
        <v/>
      </c>
      <c r="AE227" s="11" t="str">
        <f t="shared" si="100"/>
        <v/>
      </c>
      <c r="AF227" s="11" t="str">
        <f t="shared" si="101"/>
        <v/>
      </c>
      <c r="AG227" s="11" t="str">
        <f t="shared" si="102"/>
        <v/>
      </c>
      <c r="AH227" s="11" t="str">
        <f t="shared" si="103"/>
        <v/>
      </c>
      <c r="AI227" s="11" t="str">
        <f t="shared" si="104"/>
        <v/>
      </c>
      <c r="AJ227" s="11" t="str">
        <f t="shared" si="105"/>
        <v/>
      </c>
      <c r="AK227" s="11" t="str">
        <f t="shared" si="106"/>
        <v/>
      </c>
      <c r="AN227" s="11" t="str">
        <f t="shared" si="107"/>
        <v/>
      </c>
      <c r="AO227" s="11" t="str">
        <f t="shared" si="108"/>
        <v/>
      </c>
      <c r="AP227" s="11" t="str">
        <f t="shared" si="109"/>
        <v/>
      </c>
      <c r="AT227" s="11" t="str">
        <f t="shared" si="110"/>
        <v>G392553</v>
      </c>
      <c r="AU227" s="11">
        <f t="shared" si="111"/>
        <v>55</v>
      </c>
      <c r="AV227" s="11">
        <f t="shared" si="112"/>
        <v>608.17999999999995</v>
      </c>
      <c r="AW227" s="11" t="str">
        <f t="shared" si="113"/>
        <v>2012/9</v>
      </c>
      <c r="AX227" s="11" t="str">
        <f t="shared" si="114"/>
        <v>2012/9 Contribuciones Seg. Social</v>
      </c>
      <c r="AY227" s="11">
        <f t="shared" si="95"/>
        <v>17209.259999999998</v>
      </c>
      <c r="AZ227" s="11">
        <f t="shared" si="115"/>
        <v>3.5340276107165558E-2</v>
      </c>
      <c r="BA227" s="11" t="str">
        <f t="shared" si="97"/>
        <v>G392553 55</v>
      </c>
      <c r="BB227" s="11">
        <f>IFERROR(IF(AW227="","",VLOOKUP(AW227,SUSS!R:S,2,FALSE)),AY227*SUSS!$M$2)</f>
        <v>2065.1111999999998</v>
      </c>
      <c r="BC227" s="11">
        <f t="shared" si="96"/>
        <v>72.981599999999986</v>
      </c>
    </row>
    <row r="228" spans="1:55" ht="20.100000000000001" customHeight="1" thickBot="1">
      <c r="A228" s="3" t="s">
        <v>151</v>
      </c>
      <c r="B228" s="146" t="s">
        <v>0</v>
      </c>
      <c r="C228" s="146" t="s">
        <v>1</v>
      </c>
      <c r="D228" s="146" t="s">
        <v>2</v>
      </c>
      <c r="E228" s="146" t="s">
        <v>3</v>
      </c>
      <c r="F228" s="146" t="s">
        <v>4</v>
      </c>
      <c r="G228" s="146" t="s">
        <v>5</v>
      </c>
      <c r="H228" s="146" t="s">
        <v>6</v>
      </c>
      <c r="I228" s="146" t="s">
        <v>7</v>
      </c>
      <c r="J228" s="146" t="s">
        <v>8</v>
      </c>
      <c r="K228" s="146" t="s">
        <v>9</v>
      </c>
      <c r="N228" s="3" t="s">
        <v>75</v>
      </c>
      <c r="O228" s="80">
        <v>55</v>
      </c>
      <c r="P228" s="84">
        <v>388.84</v>
      </c>
      <c r="Q228" s="81" t="s">
        <v>86</v>
      </c>
      <c r="R228" s="81" t="s">
        <v>10</v>
      </c>
      <c r="S228" s="81" t="s">
        <v>82</v>
      </c>
      <c r="T228" s="80" t="s">
        <v>92</v>
      </c>
      <c r="U228" s="80" t="s">
        <v>89</v>
      </c>
      <c r="AC228" s="11" t="str">
        <f t="shared" si="98"/>
        <v/>
      </c>
      <c r="AD228" s="11" t="str">
        <f t="shared" si="99"/>
        <v/>
      </c>
      <c r="AE228" s="11" t="str">
        <f t="shared" si="100"/>
        <v/>
      </c>
      <c r="AF228" s="11" t="str">
        <f t="shared" si="101"/>
        <v/>
      </c>
      <c r="AG228" s="11" t="str">
        <f t="shared" si="102"/>
        <v/>
      </c>
      <c r="AH228" s="11" t="str">
        <f t="shared" si="103"/>
        <v/>
      </c>
      <c r="AI228" s="11" t="str">
        <f t="shared" si="104"/>
        <v/>
      </c>
      <c r="AJ228" s="11" t="str">
        <f t="shared" si="105"/>
        <v/>
      </c>
      <c r="AK228" s="11" t="str">
        <f t="shared" si="106"/>
        <v/>
      </c>
      <c r="AN228" s="11" t="str">
        <f t="shared" si="107"/>
        <v/>
      </c>
      <c r="AO228" s="11" t="str">
        <f t="shared" si="108"/>
        <v/>
      </c>
      <c r="AP228" s="11" t="str">
        <f t="shared" si="109"/>
        <v/>
      </c>
      <c r="AT228" s="11" t="str">
        <f t="shared" si="110"/>
        <v/>
      </c>
      <c r="AU228" s="11" t="str">
        <f t="shared" si="111"/>
        <v/>
      </c>
      <c r="AV228" s="11" t="str">
        <f t="shared" si="112"/>
        <v/>
      </c>
      <c r="AW228" s="11" t="str">
        <f t="shared" si="113"/>
        <v/>
      </c>
      <c r="AX228" s="11" t="str">
        <f t="shared" si="114"/>
        <v/>
      </c>
      <c r="AY228" s="11" t="str">
        <f t="shared" si="95"/>
        <v/>
      </c>
      <c r="AZ228" s="11" t="str">
        <f t="shared" si="115"/>
        <v/>
      </c>
      <c r="BA228" s="11" t="str">
        <f t="shared" si="97"/>
        <v xml:space="preserve"> </v>
      </c>
      <c r="BB228" s="11" t="str">
        <f>IFERROR(IF(AW228="","",VLOOKUP(AW228,SUSS!R:S,2,FALSE)),AY228*SUSS!$M$2)</f>
        <v/>
      </c>
      <c r="BC228" s="11" t="str">
        <f t="shared" si="96"/>
        <v/>
      </c>
    </row>
    <row r="229" spans="1:55" ht="20.100000000000001" customHeight="1" thickBot="1">
      <c r="A229" s="3" t="s">
        <v>151</v>
      </c>
      <c r="B229" s="147">
        <v>2020</v>
      </c>
      <c r="C229" s="147"/>
      <c r="D229" s="147"/>
      <c r="E229" s="148" t="s">
        <v>81</v>
      </c>
      <c r="F229" s="148" t="s">
        <v>10</v>
      </c>
      <c r="G229" s="148" t="s">
        <v>10</v>
      </c>
      <c r="H229" s="186">
        <v>44362</v>
      </c>
      <c r="I229" s="149">
        <v>266316.17</v>
      </c>
      <c r="J229" s="149">
        <v>92806.29</v>
      </c>
      <c r="K229" s="149">
        <v>173509.88</v>
      </c>
      <c r="N229" s="3" t="s">
        <v>75</v>
      </c>
      <c r="O229" s="80">
        <v>56</v>
      </c>
      <c r="P229" s="84">
        <v>97.1</v>
      </c>
      <c r="Q229" s="81" t="s">
        <v>81</v>
      </c>
      <c r="R229" s="81" t="s">
        <v>10</v>
      </c>
      <c r="S229" s="81" t="s">
        <v>10</v>
      </c>
      <c r="T229" s="80" t="s">
        <v>88</v>
      </c>
      <c r="U229" s="80" t="s">
        <v>89</v>
      </c>
      <c r="AC229" s="11" t="str">
        <f t="shared" si="98"/>
        <v/>
      </c>
      <c r="AD229" s="11" t="str">
        <f t="shared" si="99"/>
        <v/>
      </c>
      <c r="AE229" s="11" t="str">
        <f t="shared" si="100"/>
        <v/>
      </c>
      <c r="AF229" s="11" t="str">
        <f t="shared" si="101"/>
        <v/>
      </c>
      <c r="AG229" s="11" t="str">
        <f t="shared" si="102"/>
        <v/>
      </c>
      <c r="AH229" s="11" t="str">
        <f t="shared" si="103"/>
        <v/>
      </c>
      <c r="AI229" s="11" t="str">
        <f t="shared" si="104"/>
        <v/>
      </c>
      <c r="AJ229" s="11" t="str">
        <f t="shared" si="105"/>
        <v/>
      </c>
      <c r="AK229" s="11" t="str">
        <f t="shared" si="106"/>
        <v/>
      </c>
      <c r="AN229" s="11" t="str">
        <f t="shared" si="107"/>
        <v/>
      </c>
      <c r="AO229" s="11" t="str">
        <f t="shared" si="108"/>
        <v/>
      </c>
      <c r="AP229" s="11" t="str">
        <f t="shared" si="109"/>
        <v/>
      </c>
      <c r="AT229" s="11" t="str">
        <f t="shared" si="110"/>
        <v/>
      </c>
      <c r="AU229" s="11" t="str">
        <f t="shared" si="111"/>
        <v/>
      </c>
      <c r="AV229" s="11" t="str">
        <f t="shared" si="112"/>
        <v/>
      </c>
      <c r="AW229" s="11" t="str">
        <f t="shared" si="113"/>
        <v/>
      </c>
      <c r="AX229" s="11" t="str">
        <f t="shared" si="114"/>
        <v/>
      </c>
      <c r="AY229" s="11" t="str">
        <f t="shared" si="95"/>
        <v/>
      </c>
      <c r="AZ229" s="11" t="str">
        <f t="shared" si="115"/>
        <v/>
      </c>
      <c r="BA229" s="11" t="str">
        <f t="shared" si="97"/>
        <v xml:space="preserve"> </v>
      </c>
      <c r="BB229" s="11" t="str">
        <f>IFERROR(IF(AW229="","",VLOOKUP(AW229,SUSS!R:S,2,FALSE)),AY229*SUSS!$M$2)</f>
        <v/>
      </c>
      <c r="BC229" s="11" t="str">
        <f t="shared" si="96"/>
        <v/>
      </c>
    </row>
    <row r="230" spans="1:55" ht="20.100000000000001" customHeight="1" thickBot="1">
      <c r="N230" s="3" t="s">
        <v>75</v>
      </c>
      <c r="O230" s="80">
        <v>56</v>
      </c>
      <c r="P230" s="84">
        <v>85.12</v>
      </c>
      <c r="Q230" s="81" t="s">
        <v>83</v>
      </c>
      <c r="R230" s="81" t="s">
        <v>10</v>
      </c>
      <c r="S230" s="81" t="s">
        <v>10</v>
      </c>
      <c r="T230" s="80" t="s">
        <v>90</v>
      </c>
      <c r="U230" s="80" t="s">
        <v>89</v>
      </c>
      <c r="AC230" s="11" t="str">
        <f t="shared" si="98"/>
        <v/>
      </c>
      <c r="AD230" s="11" t="str">
        <f t="shared" si="99"/>
        <v/>
      </c>
      <c r="AE230" s="11" t="str">
        <f t="shared" si="100"/>
        <v/>
      </c>
      <c r="AF230" s="11" t="str">
        <f t="shared" si="101"/>
        <v/>
      </c>
      <c r="AG230" s="11" t="str">
        <f t="shared" si="102"/>
        <v/>
      </c>
      <c r="AH230" s="11" t="str">
        <f t="shared" si="103"/>
        <v/>
      </c>
      <c r="AI230" s="11" t="str">
        <f t="shared" si="104"/>
        <v/>
      </c>
      <c r="AJ230" s="11" t="str">
        <f t="shared" si="105"/>
        <v/>
      </c>
      <c r="AK230" s="11" t="str">
        <f t="shared" si="106"/>
        <v/>
      </c>
      <c r="AN230" s="11" t="str">
        <f t="shared" si="107"/>
        <v/>
      </c>
      <c r="AO230" s="11" t="str">
        <f t="shared" si="108"/>
        <v/>
      </c>
      <c r="AP230" s="11" t="str">
        <f t="shared" si="109"/>
        <v/>
      </c>
      <c r="AT230" s="11" t="str">
        <f t="shared" si="110"/>
        <v/>
      </c>
      <c r="AU230" s="11" t="str">
        <f t="shared" si="111"/>
        <v/>
      </c>
      <c r="AV230" s="11" t="str">
        <f t="shared" si="112"/>
        <v/>
      </c>
      <c r="AW230" s="11" t="str">
        <f t="shared" si="113"/>
        <v/>
      </c>
      <c r="AX230" s="11" t="str">
        <f t="shared" si="114"/>
        <v/>
      </c>
      <c r="AY230" s="11" t="str">
        <f t="shared" si="95"/>
        <v/>
      </c>
      <c r="AZ230" s="11" t="str">
        <f t="shared" si="115"/>
        <v/>
      </c>
      <c r="BA230" s="11" t="str">
        <f t="shared" si="97"/>
        <v xml:space="preserve"> </v>
      </c>
      <c r="BB230" s="11" t="str">
        <f>IFERROR(IF(AW230="","",VLOOKUP(AW230,SUSS!R:S,2,FALSE)),AY230*SUSS!$M$2)</f>
        <v/>
      </c>
      <c r="BC230" s="11" t="str">
        <f t="shared" si="96"/>
        <v/>
      </c>
    </row>
    <row r="231" spans="1:55" ht="20.100000000000001" customHeight="1" thickBot="1">
      <c r="A231" s="3" t="s">
        <v>152</v>
      </c>
      <c r="B231" s="201" t="s">
        <v>80</v>
      </c>
      <c r="C231"/>
      <c r="D231"/>
      <c r="E231"/>
      <c r="F231"/>
      <c r="G231"/>
      <c r="H231"/>
      <c r="I231"/>
      <c r="J231"/>
      <c r="K231"/>
      <c r="N231" s="3" t="s">
        <v>75</v>
      </c>
      <c r="O231" s="80">
        <v>56</v>
      </c>
      <c r="P231" s="84">
        <v>616.39</v>
      </c>
      <c r="Q231" s="81" t="s">
        <v>11</v>
      </c>
      <c r="R231" s="81" t="s">
        <v>10</v>
      </c>
      <c r="S231" s="81" t="s">
        <v>10</v>
      </c>
      <c r="T231" s="80" t="s">
        <v>92</v>
      </c>
      <c r="U231" s="80" t="s">
        <v>89</v>
      </c>
      <c r="AC231" s="11" t="str">
        <f t="shared" si="98"/>
        <v/>
      </c>
      <c r="AD231" s="11" t="str">
        <f t="shared" si="99"/>
        <v/>
      </c>
      <c r="AE231" s="11" t="str">
        <f t="shared" si="100"/>
        <v/>
      </c>
      <c r="AF231" s="11" t="str">
        <f t="shared" si="101"/>
        <v/>
      </c>
      <c r="AG231" s="11" t="str">
        <f t="shared" si="102"/>
        <v/>
      </c>
      <c r="AH231" s="11" t="str">
        <f t="shared" si="103"/>
        <v/>
      </c>
      <c r="AI231" s="11" t="str">
        <f t="shared" si="104"/>
        <v/>
      </c>
      <c r="AJ231" s="11" t="str">
        <f t="shared" si="105"/>
        <v/>
      </c>
      <c r="AK231" s="11" t="str">
        <f t="shared" si="106"/>
        <v/>
      </c>
      <c r="AN231" s="11" t="str">
        <f t="shared" si="107"/>
        <v/>
      </c>
      <c r="AO231" s="11" t="str">
        <f t="shared" si="108"/>
        <v/>
      </c>
      <c r="AP231" s="11" t="str">
        <f t="shared" si="109"/>
        <v/>
      </c>
      <c r="AT231" s="11" t="str">
        <f t="shared" si="110"/>
        <v>G392553</v>
      </c>
      <c r="AU231" s="11">
        <f t="shared" si="111"/>
        <v>56</v>
      </c>
      <c r="AV231" s="11">
        <f t="shared" si="112"/>
        <v>616.39</v>
      </c>
      <c r="AW231" s="11" t="str">
        <f t="shared" si="113"/>
        <v>2012/9</v>
      </c>
      <c r="AX231" s="11" t="str">
        <f t="shared" si="114"/>
        <v>2012/9 Contribuciones Seg. Social</v>
      </c>
      <c r="AY231" s="11">
        <f t="shared" si="95"/>
        <v>17209.259999999998</v>
      </c>
      <c r="AZ231" s="11">
        <f t="shared" si="115"/>
        <v>3.5817344848064356E-2</v>
      </c>
      <c r="BA231" s="11" t="str">
        <f t="shared" si="97"/>
        <v>G392553 56</v>
      </c>
      <c r="BB231" s="11">
        <f>IFERROR(IF(AW231="","",VLOOKUP(AW231,SUSS!R:S,2,FALSE)),AY231*SUSS!$M$2)</f>
        <v>2065.1111999999998</v>
      </c>
      <c r="BC231" s="11">
        <f t="shared" si="96"/>
        <v>73.966799999999992</v>
      </c>
    </row>
    <row r="232" spans="1:55" ht="20.100000000000001" customHeight="1" thickBot="1">
      <c r="A232" s="3" t="s">
        <v>152</v>
      </c>
      <c r="B232" s="85" t="s">
        <v>0</v>
      </c>
      <c r="C232" s="85" t="s">
        <v>1</v>
      </c>
      <c r="D232" s="85" t="s">
        <v>2</v>
      </c>
      <c r="E232" s="85" t="s">
        <v>3</v>
      </c>
      <c r="F232" s="85" t="s">
        <v>4</v>
      </c>
      <c r="G232" s="85" t="s">
        <v>5</v>
      </c>
      <c r="H232" s="85" t="s">
        <v>6</v>
      </c>
      <c r="I232" s="85" t="s">
        <v>7</v>
      </c>
      <c r="J232" s="85" t="s">
        <v>8</v>
      </c>
      <c r="K232" s="85" t="s">
        <v>9</v>
      </c>
      <c r="N232" s="3" t="s">
        <v>75</v>
      </c>
      <c r="O232" s="80">
        <v>56</v>
      </c>
      <c r="P232" s="84">
        <v>394.09</v>
      </c>
      <c r="Q232" s="81" t="s">
        <v>86</v>
      </c>
      <c r="R232" s="81" t="s">
        <v>10</v>
      </c>
      <c r="S232" s="81" t="s">
        <v>82</v>
      </c>
      <c r="T232" s="80" t="s">
        <v>92</v>
      </c>
      <c r="U232" s="80" t="s">
        <v>89</v>
      </c>
      <c r="AC232" s="11" t="str">
        <f t="shared" si="98"/>
        <v/>
      </c>
      <c r="AD232" s="11" t="str">
        <f t="shared" si="99"/>
        <v/>
      </c>
      <c r="AE232" s="11" t="str">
        <f t="shared" si="100"/>
        <v/>
      </c>
      <c r="AF232" s="11" t="str">
        <f t="shared" si="101"/>
        <v/>
      </c>
      <c r="AG232" s="11" t="str">
        <f t="shared" si="102"/>
        <v/>
      </c>
      <c r="AH232" s="11" t="str">
        <f t="shared" si="103"/>
        <v/>
      </c>
      <c r="AI232" s="11" t="str">
        <f t="shared" si="104"/>
        <v/>
      </c>
      <c r="AJ232" s="11" t="str">
        <f t="shared" si="105"/>
        <v/>
      </c>
      <c r="AK232" s="11" t="str">
        <f t="shared" si="106"/>
        <v/>
      </c>
      <c r="AN232" s="11" t="str">
        <f t="shared" si="107"/>
        <v/>
      </c>
      <c r="AO232" s="11" t="str">
        <f t="shared" si="108"/>
        <v/>
      </c>
      <c r="AP232" s="11" t="str">
        <f t="shared" si="109"/>
        <v/>
      </c>
      <c r="AT232" s="11" t="str">
        <f t="shared" si="110"/>
        <v/>
      </c>
      <c r="AU232" s="11" t="str">
        <f t="shared" si="111"/>
        <v/>
      </c>
      <c r="AV232" s="11" t="str">
        <f t="shared" si="112"/>
        <v/>
      </c>
      <c r="AW232" s="11" t="str">
        <f t="shared" si="113"/>
        <v/>
      </c>
      <c r="AX232" s="11" t="str">
        <f t="shared" si="114"/>
        <v/>
      </c>
      <c r="AY232" s="11" t="str">
        <f t="shared" si="95"/>
        <v/>
      </c>
      <c r="AZ232" s="11" t="str">
        <f t="shared" si="115"/>
        <v/>
      </c>
      <c r="BA232" s="11" t="str">
        <f t="shared" si="97"/>
        <v xml:space="preserve"> </v>
      </c>
      <c r="BB232" s="11" t="str">
        <f>IFERROR(IF(AW232="","",VLOOKUP(AW232,SUSS!R:S,2,FALSE)),AY232*SUSS!$M$2)</f>
        <v/>
      </c>
      <c r="BC232" s="11" t="str">
        <f t="shared" si="96"/>
        <v/>
      </c>
    </row>
    <row r="233" spans="1:55" ht="20.100000000000001" customHeight="1" thickBot="1">
      <c r="A233" s="3" t="s">
        <v>152</v>
      </c>
      <c r="B233" s="75">
        <v>2011</v>
      </c>
      <c r="C233" s="75"/>
      <c r="D233" s="75"/>
      <c r="E233" s="76" t="s">
        <v>81</v>
      </c>
      <c r="F233" s="76" t="s">
        <v>10</v>
      </c>
      <c r="G233" s="76" t="s">
        <v>10</v>
      </c>
      <c r="H233" s="77">
        <v>41047</v>
      </c>
      <c r="I233" s="79">
        <v>295.27999999999997</v>
      </c>
      <c r="J233" s="79">
        <v>44.29</v>
      </c>
      <c r="K233" s="79">
        <v>250.99</v>
      </c>
      <c r="N233" s="3" t="s">
        <v>75</v>
      </c>
      <c r="O233" s="80">
        <v>57</v>
      </c>
      <c r="P233" s="84">
        <v>98.41</v>
      </c>
      <c r="Q233" s="81" t="s">
        <v>81</v>
      </c>
      <c r="R233" s="81" t="s">
        <v>10</v>
      </c>
      <c r="S233" s="81" t="s">
        <v>10</v>
      </c>
      <c r="T233" s="80" t="s">
        <v>88</v>
      </c>
      <c r="U233" s="80" t="s">
        <v>89</v>
      </c>
      <c r="AC233" s="11" t="str">
        <f t="shared" si="98"/>
        <v/>
      </c>
      <c r="AD233" s="11" t="str">
        <f t="shared" si="99"/>
        <v/>
      </c>
      <c r="AE233" s="11" t="str">
        <f t="shared" si="100"/>
        <v/>
      </c>
      <c r="AF233" s="11" t="str">
        <f t="shared" si="101"/>
        <v/>
      </c>
      <c r="AG233" s="11" t="str">
        <f t="shared" si="102"/>
        <v/>
      </c>
      <c r="AH233" s="11" t="str">
        <f t="shared" si="103"/>
        <v/>
      </c>
      <c r="AI233" s="11" t="str">
        <f t="shared" si="104"/>
        <v/>
      </c>
      <c r="AJ233" s="11" t="str">
        <f t="shared" si="105"/>
        <v/>
      </c>
      <c r="AK233" s="11" t="str">
        <f t="shared" si="106"/>
        <v/>
      </c>
      <c r="AN233" s="11" t="str">
        <f t="shared" si="107"/>
        <v/>
      </c>
      <c r="AO233" s="11" t="str">
        <f t="shared" si="108"/>
        <v/>
      </c>
      <c r="AP233" s="11" t="str">
        <f t="shared" si="109"/>
        <v/>
      </c>
      <c r="AT233" s="11" t="str">
        <f t="shared" si="110"/>
        <v/>
      </c>
      <c r="AU233" s="11" t="str">
        <f t="shared" si="111"/>
        <v/>
      </c>
      <c r="AV233" s="11" t="str">
        <f t="shared" si="112"/>
        <v/>
      </c>
      <c r="AW233" s="11" t="str">
        <f t="shared" si="113"/>
        <v/>
      </c>
      <c r="AX233" s="11" t="str">
        <f t="shared" si="114"/>
        <v/>
      </c>
      <c r="AY233" s="11" t="str">
        <f t="shared" si="95"/>
        <v/>
      </c>
      <c r="AZ233" s="11" t="str">
        <f t="shared" si="115"/>
        <v/>
      </c>
      <c r="BA233" s="11" t="str">
        <f t="shared" si="97"/>
        <v xml:space="preserve"> </v>
      </c>
      <c r="BB233" s="11" t="str">
        <f>IFERROR(IF(AW233="","",VLOOKUP(AW233,SUSS!R:S,2,FALSE)),AY233*SUSS!$M$2)</f>
        <v/>
      </c>
      <c r="BC233" s="11" t="str">
        <f t="shared" si="96"/>
        <v/>
      </c>
    </row>
    <row r="234" spans="1:55" ht="20.100000000000001" customHeight="1" thickBot="1">
      <c r="A234" s="3" t="s">
        <v>152</v>
      </c>
      <c r="B234" s="80">
        <v>2011</v>
      </c>
      <c r="C234" s="80"/>
      <c r="D234" s="80"/>
      <c r="E234" s="81" t="s">
        <v>81</v>
      </c>
      <c r="F234" s="81" t="s">
        <v>10</v>
      </c>
      <c r="G234" s="81" t="s">
        <v>82</v>
      </c>
      <c r="H234" s="82">
        <v>44679</v>
      </c>
      <c r="I234" s="83">
        <v>1122.3</v>
      </c>
      <c r="J234" s="83">
        <v>1097.2</v>
      </c>
      <c r="K234" s="84">
        <v>25.1</v>
      </c>
      <c r="N234" s="3" t="s">
        <v>75</v>
      </c>
      <c r="O234" s="80">
        <v>57</v>
      </c>
      <c r="P234" s="84">
        <v>86.26</v>
      </c>
      <c r="Q234" s="81" t="s">
        <v>83</v>
      </c>
      <c r="R234" s="81" t="s">
        <v>10</v>
      </c>
      <c r="S234" s="81" t="s">
        <v>10</v>
      </c>
      <c r="T234" s="80" t="s">
        <v>90</v>
      </c>
      <c r="U234" s="80" t="s">
        <v>89</v>
      </c>
      <c r="AC234" s="11" t="str">
        <f t="shared" si="98"/>
        <v/>
      </c>
      <c r="AD234" s="11" t="str">
        <f t="shared" si="99"/>
        <v/>
      </c>
      <c r="AE234" s="11" t="str">
        <f t="shared" si="100"/>
        <v/>
      </c>
      <c r="AF234" s="11" t="str">
        <f t="shared" si="101"/>
        <v/>
      </c>
      <c r="AG234" s="11" t="str">
        <f t="shared" si="102"/>
        <v/>
      </c>
      <c r="AH234" s="11" t="str">
        <f t="shared" si="103"/>
        <v/>
      </c>
      <c r="AI234" s="11" t="str">
        <f t="shared" si="104"/>
        <v/>
      </c>
      <c r="AJ234" s="11" t="str">
        <f t="shared" si="105"/>
        <v/>
      </c>
      <c r="AK234" s="11" t="str">
        <f t="shared" si="106"/>
        <v/>
      </c>
      <c r="AN234" s="11" t="str">
        <f t="shared" si="107"/>
        <v/>
      </c>
      <c r="AO234" s="11" t="str">
        <f t="shared" si="108"/>
        <v/>
      </c>
      <c r="AP234" s="11" t="str">
        <f t="shared" si="109"/>
        <v/>
      </c>
      <c r="AT234" s="11" t="str">
        <f t="shared" si="110"/>
        <v/>
      </c>
      <c r="AU234" s="11" t="str">
        <f t="shared" si="111"/>
        <v/>
      </c>
      <c r="AV234" s="11" t="str">
        <f t="shared" si="112"/>
        <v/>
      </c>
      <c r="AW234" s="11" t="str">
        <f t="shared" si="113"/>
        <v/>
      </c>
      <c r="AX234" s="11" t="str">
        <f t="shared" si="114"/>
        <v/>
      </c>
      <c r="AY234" s="11" t="str">
        <f t="shared" si="95"/>
        <v/>
      </c>
      <c r="AZ234" s="11" t="str">
        <f t="shared" si="115"/>
        <v/>
      </c>
      <c r="BA234" s="11" t="str">
        <f t="shared" si="97"/>
        <v xml:space="preserve"> </v>
      </c>
      <c r="BB234" s="11" t="str">
        <f>IFERROR(IF(AW234="","",VLOOKUP(AW234,SUSS!R:S,2,FALSE)),AY234*SUSS!$M$2)</f>
        <v/>
      </c>
      <c r="BC234" s="11" t="str">
        <f t="shared" si="96"/>
        <v/>
      </c>
    </row>
    <row r="235" spans="1:55" ht="20.100000000000001" customHeight="1" thickBot="1">
      <c r="A235" s="3" t="s">
        <v>152</v>
      </c>
      <c r="B235" s="80">
        <v>2017</v>
      </c>
      <c r="C235" s="80"/>
      <c r="D235" s="80"/>
      <c r="E235" s="81" t="s">
        <v>100</v>
      </c>
      <c r="F235" s="81" t="s">
        <v>10</v>
      </c>
      <c r="G235" s="81" t="s">
        <v>10</v>
      </c>
      <c r="H235" s="82">
        <v>43027</v>
      </c>
      <c r="I235" s="83">
        <v>18191.89</v>
      </c>
      <c r="J235" s="83">
        <v>2728.78</v>
      </c>
      <c r="K235" s="83">
        <v>15463.11</v>
      </c>
      <c r="N235" s="3" t="s">
        <v>75</v>
      </c>
      <c r="O235" s="80">
        <v>57</v>
      </c>
      <c r="P235" s="84">
        <v>624.71</v>
      </c>
      <c r="Q235" s="81" t="s">
        <v>11</v>
      </c>
      <c r="R235" s="81" t="s">
        <v>10</v>
      </c>
      <c r="S235" s="81" t="s">
        <v>10</v>
      </c>
      <c r="T235" s="80" t="s">
        <v>92</v>
      </c>
      <c r="U235" s="80" t="s">
        <v>89</v>
      </c>
      <c r="AC235" s="11" t="str">
        <f t="shared" si="98"/>
        <v/>
      </c>
      <c r="AD235" s="11" t="str">
        <f t="shared" si="99"/>
        <v/>
      </c>
      <c r="AE235" s="11" t="str">
        <f t="shared" si="100"/>
        <v/>
      </c>
      <c r="AF235" s="11" t="str">
        <f t="shared" si="101"/>
        <v/>
      </c>
      <c r="AG235" s="11" t="str">
        <f t="shared" si="102"/>
        <v/>
      </c>
      <c r="AH235" s="11" t="str">
        <f t="shared" si="103"/>
        <v/>
      </c>
      <c r="AI235" s="11" t="str">
        <f t="shared" si="104"/>
        <v/>
      </c>
      <c r="AJ235" s="11" t="str">
        <f t="shared" si="105"/>
        <v/>
      </c>
      <c r="AK235" s="11" t="str">
        <f t="shared" si="106"/>
        <v/>
      </c>
      <c r="AN235" s="11" t="str">
        <f t="shared" si="107"/>
        <v/>
      </c>
      <c r="AO235" s="11" t="str">
        <f t="shared" si="108"/>
        <v/>
      </c>
      <c r="AP235" s="11" t="str">
        <f t="shared" si="109"/>
        <v/>
      </c>
      <c r="AT235" s="11" t="str">
        <f t="shared" si="110"/>
        <v>G392553</v>
      </c>
      <c r="AU235" s="11">
        <f t="shared" si="111"/>
        <v>57</v>
      </c>
      <c r="AV235" s="11">
        <f t="shared" si="112"/>
        <v>624.71</v>
      </c>
      <c r="AW235" s="11" t="str">
        <f t="shared" si="113"/>
        <v>2012/9</v>
      </c>
      <c r="AX235" s="11" t="str">
        <f t="shared" si="114"/>
        <v>2012/9 Contribuciones Seg. Social</v>
      </c>
      <c r="AY235" s="11">
        <f t="shared" si="95"/>
        <v>17209.259999999998</v>
      </c>
      <c r="AZ235" s="11">
        <f t="shared" si="115"/>
        <v>3.6300805496575689E-2</v>
      </c>
      <c r="BA235" s="11" t="str">
        <f t="shared" si="97"/>
        <v>G392553 57</v>
      </c>
      <c r="BB235" s="11">
        <f>IFERROR(IF(AW235="","",VLOOKUP(AW235,SUSS!R:S,2,FALSE)),AY235*SUSS!$M$2)</f>
        <v>2065.1111999999998</v>
      </c>
      <c r="BC235" s="11">
        <f t="shared" si="96"/>
        <v>74.96520000000001</v>
      </c>
    </row>
    <row r="236" spans="1:55" ht="20.100000000000001" customHeight="1" thickBot="1">
      <c r="A236" s="3" t="s">
        <v>152</v>
      </c>
      <c r="B236" s="80">
        <v>2017</v>
      </c>
      <c r="C236" s="80"/>
      <c r="D236" s="80"/>
      <c r="E236" s="81" t="s">
        <v>100</v>
      </c>
      <c r="F236" s="81" t="s">
        <v>10</v>
      </c>
      <c r="G236" s="81" t="s">
        <v>82</v>
      </c>
      <c r="H236" s="82">
        <v>44679</v>
      </c>
      <c r="I236" s="83">
        <v>33651.480000000003</v>
      </c>
      <c r="J236" s="83">
        <v>32105.17</v>
      </c>
      <c r="K236" s="83">
        <v>1546.31</v>
      </c>
      <c r="N236" s="3" t="s">
        <v>75</v>
      </c>
      <c r="O236" s="80">
        <v>57</v>
      </c>
      <c r="P236" s="84">
        <v>399.41</v>
      </c>
      <c r="Q236" s="81" t="s">
        <v>86</v>
      </c>
      <c r="R236" s="81" t="s">
        <v>10</v>
      </c>
      <c r="S236" s="81" t="s">
        <v>82</v>
      </c>
      <c r="T236" s="80" t="s">
        <v>92</v>
      </c>
      <c r="U236" s="80" t="s">
        <v>89</v>
      </c>
      <c r="AC236" s="11" t="str">
        <f t="shared" si="98"/>
        <v/>
      </c>
      <c r="AD236" s="11" t="str">
        <f t="shared" si="99"/>
        <v/>
      </c>
      <c r="AE236" s="11" t="str">
        <f t="shared" si="100"/>
        <v/>
      </c>
      <c r="AF236" s="11" t="str">
        <f t="shared" si="101"/>
        <v/>
      </c>
      <c r="AG236" s="11" t="str">
        <f t="shared" si="102"/>
        <v/>
      </c>
      <c r="AH236" s="11" t="str">
        <f t="shared" si="103"/>
        <v/>
      </c>
      <c r="AI236" s="11" t="str">
        <f t="shared" si="104"/>
        <v/>
      </c>
      <c r="AJ236" s="11" t="str">
        <f t="shared" si="105"/>
        <v/>
      </c>
      <c r="AK236" s="11" t="str">
        <f t="shared" si="106"/>
        <v/>
      </c>
      <c r="AN236" s="11" t="str">
        <f t="shared" si="107"/>
        <v/>
      </c>
      <c r="AO236" s="11" t="str">
        <f t="shared" si="108"/>
        <v/>
      </c>
      <c r="AP236" s="11" t="str">
        <f t="shared" si="109"/>
        <v/>
      </c>
      <c r="AT236" s="11" t="str">
        <f t="shared" si="110"/>
        <v/>
      </c>
      <c r="AU236" s="11" t="str">
        <f t="shared" si="111"/>
        <v/>
      </c>
      <c r="AV236" s="11" t="str">
        <f t="shared" si="112"/>
        <v/>
      </c>
      <c r="AW236" s="11" t="str">
        <f t="shared" si="113"/>
        <v/>
      </c>
      <c r="AX236" s="11" t="str">
        <f t="shared" si="114"/>
        <v/>
      </c>
      <c r="AY236" s="11" t="str">
        <f t="shared" si="95"/>
        <v/>
      </c>
      <c r="AZ236" s="11" t="str">
        <f t="shared" si="115"/>
        <v/>
      </c>
      <c r="BA236" s="11" t="str">
        <f t="shared" si="97"/>
        <v xml:space="preserve"> </v>
      </c>
      <c r="BB236" s="11" t="str">
        <f>IFERROR(IF(AW236="","",VLOOKUP(AW236,SUSS!R:S,2,FALSE)),AY236*SUSS!$M$2)</f>
        <v/>
      </c>
      <c r="BC236" s="11" t="str">
        <f t="shared" si="96"/>
        <v/>
      </c>
    </row>
    <row r="237" spans="1:55" ht="20.100000000000001" customHeight="1" thickBot="1">
      <c r="A237" s="3" t="s">
        <v>152</v>
      </c>
      <c r="B237" s="80">
        <v>2020</v>
      </c>
      <c r="C237" s="80">
        <v>5</v>
      </c>
      <c r="D237" s="80"/>
      <c r="E237" s="81" t="s">
        <v>83</v>
      </c>
      <c r="F237" s="81" t="s">
        <v>10</v>
      </c>
      <c r="G237" s="81" t="s">
        <v>10</v>
      </c>
      <c r="H237" s="82">
        <v>44005</v>
      </c>
      <c r="I237" s="83">
        <v>32749.24</v>
      </c>
      <c r="J237" s="83">
        <v>4912.3900000000003</v>
      </c>
      <c r="K237" s="83">
        <v>27836.85</v>
      </c>
      <c r="N237" s="3" t="s">
        <v>75</v>
      </c>
      <c r="O237" s="80">
        <v>58</v>
      </c>
      <c r="P237" s="84">
        <v>99.74</v>
      </c>
      <c r="Q237" s="81" t="s">
        <v>81</v>
      </c>
      <c r="R237" s="81" t="s">
        <v>10</v>
      </c>
      <c r="S237" s="81" t="s">
        <v>10</v>
      </c>
      <c r="T237" s="80" t="s">
        <v>88</v>
      </c>
      <c r="U237" s="80" t="s">
        <v>89</v>
      </c>
      <c r="AC237" s="11" t="str">
        <f t="shared" si="98"/>
        <v/>
      </c>
      <c r="AD237" s="11" t="str">
        <f t="shared" si="99"/>
        <v/>
      </c>
      <c r="AE237" s="11" t="str">
        <f t="shared" si="100"/>
        <v/>
      </c>
      <c r="AF237" s="11" t="str">
        <f t="shared" si="101"/>
        <v/>
      </c>
      <c r="AG237" s="11" t="str">
        <f t="shared" si="102"/>
        <v/>
      </c>
      <c r="AH237" s="11" t="str">
        <f t="shared" si="103"/>
        <v/>
      </c>
      <c r="AI237" s="11" t="str">
        <f t="shared" si="104"/>
        <v/>
      </c>
      <c r="AJ237" s="11" t="str">
        <f t="shared" si="105"/>
        <v/>
      </c>
      <c r="AK237" s="11" t="str">
        <f t="shared" si="106"/>
        <v/>
      </c>
      <c r="AN237" s="11" t="str">
        <f t="shared" si="107"/>
        <v/>
      </c>
      <c r="AO237" s="11" t="str">
        <f t="shared" si="108"/>
        <v/>
      </c>
      <c r="AP237" s="11" t="str">
        <f t="shared" si="109"/>
        <v/>
      </c>
      <c r="AT237" s="11" t="str">
        <f t="shared" si="110"/>
        <v/>
      </c>
      <c r="AU237" s="11" t="str">
        <f t="shared" si="111"/>
        <v/>
      </c>
      <c r="AV237" s="11" t="str">
        <f t="shared" si="112"/>
        <v/>
      </c>
      <c r="AW237" s="11" t="str">
        <f t="shared" si="113"/>
        <v/>
      </c>
      <c r="AX237" s="11" t="str">
        <f t="shared" si="114"/>
        <v/>
      </c>
      <c r="AY237" s="11" t="str">
        <f t="shared" si="95"/>
        <v/>
      </c>
      <c r="AZ237" s="11" t="str">
        <f t="shared" si="115"/>
        <v/>
      </c>
      <c r="BA237" s="11" t="str">
        <f t="shared" si="97"/>
        <v xml:space="preserve"> </v>
      </c>
      <c r="BB237" s="11" t="str">
        <f>IFERROR(IF(AW237="","",VLOOKUP(AW237,SUSS!R:S,2,FALSE)),AY237*SUSS!$M$2)</f>
        <v/>
      </c>
      <c r="BC237" s="11" t="str">
        <f t="shared" si="96"/>
        <v/>
      </c>
    </row>
    <row r="238" spans="1:55" ht="20.100000000000001" customHeight="1" thickBot="1">
      <c r="A238" s="3" t="s">
        <v>152</v>
      </c>
      <c r="B238" s="80">
        <v>2020</v>
      </c>
      <c r="C238" s="80">
        <v>5</v>
      </c>
      <c r="D238" s="80"/>
      <c r="E238" s="81" t="s">
        <v>83</v>
      </c>
      <c r="F238" s="81" t="s">
        <v>10</v>
      </c>
      <c r="G238" s="81" t="s">
        <v>82</v>
      </c>
      <c r="H238" s="82">
        <v>44679</v>
      </c>
      <c r="I238" s="83">
        <v>23496.27</v>
      </c>
      <c r="J238" s="83">
        <v>20712.59</v>
      </c>
      <c r="K238" s="83">
        <v>2783.68</v>
      </c>
      <c r="N238" s="3" t="s">
        <v>75</v>
      </c>
      <c r="O238" s="80">
        <v>58</v>
      </c>
      <c r="P238" s="84">
        <v>87.43</v>
      </c>
      <c r="Q238" s="81" t="s">
        <v>83</v>
      </c>
      <c r="R238" s="81" t="s">
        <v>10</v>
      </c>
      <c r="S238" s="81" t="s">
        <v>10</v>
      </c>
      <c r="T238" s="80" t="s">
        <v>90</v>
      </c>
      <c r="U238" s="80" t="s">
        <v>89</v>
      </c>
      <c r="AC238" s="11" t="str">
        <f t="shared" si="98"/>
        <v/>
      </c>
      <c r="AD238" s="11" t="str">
        <f t="shared" si="99"/>
        <v/>
      </c>
      <c r="AE238" s="11" t="str">
        <f t="shared" si="100"/>
        <v/>
      </c>
      <c r="AF238" s="11" t="str">
        <f t="shared" si="101"/>
        <v/>
      </c>
      <c r="AG238" s="11" t="str">
        <f t="shared" si="102"/>
        <v/>
      </c>
      <c r="AH238" s="11" t="str">
        <f t="shared" si="103"/>
        <v/>
      </c>
      <c r="AI238" s="11" t="str">
        <f t="shared" si="104"/>
        <v/>
      </c>
      <c r="AJ238" s="11" t="str">
        <f t="shared" si="105"/>
        <v/>
      </c>
      <c r="AK238" s="11" t="str">
        <f t="shared" si="106"/>
        <v/>
      </c>
      <c r="AN238" s="11" t="str">
        <f t="shared" si="107"/>
        <v/>
      </c>
      <c r="AO238" s="11" t="str">
        <f t="shared" si="108"/>
        <v/>
      </c>
      <c r="AP238" s="11" t="str">
        <f t="shared" si="109"/>
        <v/>
      </c>
      <c r="AT238" s="11" t="str">
        <f t="shared" si="110"/>
        <v/>
      </c>
      <c r="AU238" s="11" t="str">
        <f t="shared" si="111"/>
        <v/>
      </c>
      <c r="AV238" s="11" t="str">
        <f t="shared" si="112"/>
        <v/>
      </c>
      <c r="AW238" s="11" t="str">
        <f t="shared" si="113"/>
        <v/>
      </c>
      <c r="AX238" s="11" t="str">
        <f t="shared" si="114"/>
        <v/>
      </c>
      <c r="AY238" s="11" t="str">
        <f t="shared" si="95"/>
        <v/>
      </c>
      <c r="AZ238" s="11" t="str">
        <f t="shared" si="115"/>
        <v/>
      </c>
      <c r="BA238" s="11" t="str">
        <f t="shared" si="97"/>
        <v xml:space="preserve"> </v>
      </c>
      <c r="BB238" s="11" t="str">
        <f>IFERROR(IF(AW238="","",VLOOKUP(AW238,SUSS!R:S,2,FALSE)),AY238*SUSS!$M$2)</f>
        <v/>
      </c>
      <c r="BC238" s="11" t="str">
        <f t="shared" si="96"/>
        <v/>
      </c>
    </row>
    <row r="239" spans="1:55" ht="20.100000000000001" customHeight="1" thickBot="1">
      <c r="N239" s="3" t="s">
        <v>75</v>
      </c>
      <c r="O239" s="80">
        <v>58</v>
      </c>
      <c r="P239" s="84">
        <v>633.14</v>
      </c>
      <c r="Q239" s="81" t="s">
        <v>11</v>
      </c>
      <c r="R239" s="81" t="s">
        <v>10</v>
      </c>
      <c r="S239" s="81" t="s">
        <v>10</v>
      </c>
      <c r="T239" s="80" t="s">
        <v>92</v>
      </c>
      <c r="U239" s="80" t="s">
        <v>89</v>
      </c>
      <c r="AC239" s="11" t="str">
        <f t="shared" si="98"/>
        <v/>
      </c>
      <c r="AD239" s="11" t="str">
        <f t="shared" si="99"/>
        <v/>
      </c>
      <c r="AE239" s="11" t="str">
        <f t="shared" si="100"/>
        <v/>
      </c>
      <c r="AF239" s="11" t="str">
        <f t="shared" si="101"/>
        <v/>
      </c>
      <c r="AG239" s="11" t="str">
        <f t="shared" si="102"/>
        <v/>
      </c>
      <c r="AH239" s="11" t="str">
        <f t="shared" si="103"/>
        <v/>
      </c>
      <c r="AI239" s="11" t="str">
        <f t="shared" si="104"/>
        <v/>
      </c>
      <c r="AJ239" s="11" t="str">
        <f t="shared" si="105"/>
        <v/>
      </c>
      <c r="AK239" s="11" t="str">
        <f t="shared" si="106"/>
        <v/>
      </c>
      <c r="AN239" s="11" t="str">
        <f t="shared" si="107"/>
        <v/>
      </c>
      <c r="AO239" s="11" t="str">
        <f t="shared" si="108"/>
        <v/>
      </c>
      <c r="AP239" s="11" t="str">
        <f t="shared" si="109"/>
        <v/>
      </c>
      <c r="AT239" s="11" t="str">
        <f t="shared" si="110"/>
        <v>G392553</v>
      </c>
      <c r="AU239" s="11">
        <f t="shared" si="111"/>
        <v>58</v>
      </c>
      <c r="AV239" s="11">
        <f t="shared" si="112"/>
        <v>633.14</v>
      </c>
      <c r="AW239" s="11" t="str">
        <f t="shared" si="113"/>
        <v>2012/9</v>
      </c>
      <c r="AX239" s="11" t="str">
        <f t="shared" si="114"/>
        <v>2012/9 Contribuciones Seg. Social</v>
      </c>
      <c r="AY239" s="11">
        <f t="shared" si="95"/>
        <v>17209.259999999998</v>
      </c>
      <c r="AZ239" s="11">
        <f t="shared" si="115"/>
        <v>3.6790658052699536E-2</v>
      </c>
      <c r="BA239" s="11" t="str">
        <f t="shared" si="97"/>
        <v>G392553 58</v>
      </c>
      <c r="BB239" s="11">
        <f>IFERROR(IF(AW239="","",VLOOKUP(AW239,SUSS!R:S,2,FALSE)),AY239*SUSS!$M$2)</f>
        <v>2065.1111999999998</v>
      </c>
      <c r="BC239" s="11">
        <f t="shared" si="96"/>
        <v>75.976799999999997</v>
      </c>
    </row>
    <row r="240" spans="1:55" ht="20.100000000000001" customHeight="1" thickBot="1">
      <c r="A240" s="3" t="s">
        <v>152</v>
      </c>
      <c r="B240" s="201" t="s">
        <v>85</v>
      </c>
      <c r="C240"/>
      <c r="D240"/>
      <c r="E240"/>
      <c r="F240"/>
      <c r="G240"/>
      <c r="H240"/>
      <c r="I240"/>
      <c r="J240"/>
      <c r="K240"/>
      <c r="N240" s="3" t="s">
        <v>75</v>
      </c>
      <c r="O240" s="80">
        <v>58</v>
      </c>
      <c r="P240" s="84">
        <v>404.8</v>
      </c>
      <c r="Q240" s="81" t="s">
        <v>86</v>
      </c>
      <c r="R240" s="81" t="s">
        <v>10</v>
      </c>
      <c r="S240" s="81" t="s">
        <v>82</v>
      </c>
      <c r="T240" s="80" t="s">
        <v>92</v>
      </c>
      <c r="U240" s="80" t="s">
        <v>89</v>
      </c>
      <c r="AC240" s="11" t="str">
        <f t="shared" si="98"/>
        <v/>
      </c>
      <c r="AD240" s="11" t="str">
        <f t="shared" si="99"/>
        <v/>
      </c>
      <c r="AE240" s="11" t="str">
        <f t="shared" si="100"/>
        <v/>
      </c>
      <c r="AF240" s="11" t="str">
        <f t="shared" si="101"/>
        <v/>
      </c>
      <c r="AG240" s="11" t="str">
        <f t="shared" si="102"/>
        <v/>
      </c>
      <c r="AH240" s="11" t="str">
        <f t="shared" si="103"/>
        <v/>
      </c>
      <c r="AI240" s="11" t="str">
        <f t="shared" si="104"/>
        <v/>
      </c>
      <c r="AJ240" s="11" t="str">
        <f t="shared" si="105"/>
        <v/>
      </c>
      <c r="AK240" s="11" t="str">
        <f t="shared" si="106"/>
        <v/>
      </c>
      <c r="AN240" s="11" t="str">
        <f t="shared" si="107"/>
        <v/>
      </c>
      <c r="AO240" s="11" t="str">
        <f t="shared" si="108"/>
        <v/>
      </c>
      <c r="AP240" s="11" t="str">
        <f t="shared" si="109"/>
        <v/>
      </c>
      <c r="AT240" s="11" t="str">
        <f t="shared" si="110"/>
        <v/>
      </c>
      <c r="AU240" s="11" t="str">
        <f t="shared" si="111"/>
        <v/>
      </c>
      <c r="AV240" s="11" t="str">
        <f t="shared" si="112"/>
        <v/>
      </c>
      <c r="AW240" s="11" t="str">
        <f t="shared" si="113"/>
        <v/>
      </c>
      <c r="AX240" s="11" t="str">
        <f t="shared" si="114"/>
        <v/>
      </c>
      <c r="AY240" s="11" t="str">
        <f t="shared" si="95"/>
        <v/>
      </c>
      <c r="AZ240" s="11" t="str">
        <f t="shared" si="115"/>
        <v/>
      </c>
      <c r="BA240" s="11" t="str">
        <f t="shared" si="97"/>
        <v xml:space="preserve"> </v>
      </c>
      <c r="BB240" s="11" t="str">
        <f>IFERROR(IF(AW240="","",VLOOKUP(AW240,SUSS!R:S,2,FALSE)),AY240*SUSS!$M$2)</f>
        <v/>
      </c>
      <c r="BC240" s="11" t="str">
        <f t="shared" si="96"/>
        <v/>
      </c>
    </row>
    <row r="241" spans="1:55" ht="20.100000000000001" customHeight="1" thickBot="1">
      <c r="A241" s="3" t="s">
        <v>152</v>
      </c>
      <c r="B241" s="85" t="s">
        <v>0</v>
      </c>
      <c r="C241" s="85" t="s">
        <v>1</v>
      </c>
      <c r="D241" s="85" t="s">
        <v>2</v>
      </c>
      <c r="E241" s="85" t="s">
        <v>3</v>
      </c>
      <c r="F241" s="85" t="s">
        <v>4</v>
      </c>
      <c r="G241" s="85" t="s">
        <v>5</v>
      </c>
      <c r="H241" s="85" t="s">
        <v>6</v>
      </c>
      <c r="I241" s="85" t="s">
        <v>7</v>
      </c>
      <c r="J241" s="85" t="s">
        <v>8</v>
      </c>
      <c r="K241" s="85" t="s">
        <v>9</v>
      </c>
      <c r="N241" s="3" t="s">
        <v>75</v>
      </c>
      <c r="O241" s="80">
        <v>59</v>
      </c>
      <c r="P241" s="84">
        <v>101.09</v>
      </c>
      <c r="Q241" s="81" t="s">
        <v>81</v>
      </c>
      <c r="R241" s="81" t="s">
        <v>10</v>
      </c>
      <c r="S241" s="81" t="s">
        <v>10</v>
      </c>
      <c r="T241" s="80" t="s">
        <v>88</v>
      </c>
      <c r="U241" s="80" t="s">
        <v>89</v>
      </c>
      <c r="AC241" s="11" t="str">
        <f t="shared" si="98"/>
        <v/>
      </c>
      <c r="AD241" s="11" t="str">
        <f t="shared" si="99"/>
        <v/>
      </c>
      <c r="AE241" s="11" t="str">
        <f t="shared" si="100"/>
        <v/>
      </c>
      <c r="AF241" s="11" t="str">
        <f t="shared" si="101"/>
        <v/>
      </c>
      <c r="AG241" s="11" t="str">
        <f t="shared" si="102"/>
        <v/>
      </c>
      <c r="AH241" s="11" t="str">
        <f t="shared" si="103"/>
        <v/>
      </c>
      <c r="AI241" s="11" t="str">
        <f t="shared" si="104"/>
        <v/>
      </c>
      <c r="AJ241" s="11" t="str">
        <f t="shared" si="105"/>
        <v/>
      </c>
      <c r="AK241" s="11" t="str">
        <f t="shared" si="106"/>
        <v/>
      </c>
      <c r="AN241" s="11" t="str">
        <f t="shared" si="107"/>
        <v/>
      </c>
      <c r="AO241" s="11" t="str">
        <f t="shared" si="108"/>
        <v/>
      </c>
      <c r="AP241" s="11" t="str">
        <f t="shared" si="109"/>
        <v/>
      </c>
      <c r="AT241" s="11" t="str">
        <f t="shared" si="110"/>
        <v/>
      </c>
      <c r="AU241" s="11" t="str">
        <f t="shared" si="111"/>
        <v/>
      </c>
      <c r="AV241" s="11" t="str">
        <f t="shared" si="112"/>
        <v/>
      </c>
      <c r="AW241" s="11" t="str">
        <f t="shared" si="113"/>
        <v/>
      </c>
      <c r="AX241" s="11" t="str">
        <f t="shared" si="114"/>
        <v/>
      </c>
      <c r="AY241" s="11" t="str">
        <f t="shared" si="95"/>
        <v/>
      </c>
      <c r="AZ241" s="11" t="str">
        <f t="shared" si="115"/>
        <v/>
      </c>
      <c r="BA241" s="11" t="str">
        <f t="shared" si="97"/>
        <v xml:space="preserve"> </v>
      </c>
      <c r="BB241" s="11" t="str">
        <f>IFERROR(IF(AW241="","",VLOOKUP(AW241,SUSS!R:S,2,FALSE)),AY241*SUSS!$M$2)</f>
        <v/>
      </c>
      <c r="BC241" s="11" t="str">
        <f t="shared" si="96"/>
        <v/>
      </c>
    </row>
    <row r="242" spans="1:55" ht="20.100000000000001" customHeight="1" thickBot="1">
      <c r="A242" s="3" t="s">
        <v>152</v>
      </c>
      <c r="B242" s="75">
        <v>2012</v>
      </c>
      <c r="C242" s="75">
        <v>10</v>
      </c>
      <c r="D242" s="75"/>
      <c r="E242" s="76" t="s">
        <v>86</v>
      </c>
      <c r="F242" s="76" t="s">
        <v>10</v>
      </c>
      <c r="G242" s="76" t="s">
        <v>10</v>
      </c>
      <c r="H242" s="77">
        <v>41225</v>
      </c>
      <c r="I242" s="79">
        <v>701.49</v>
      </c>
      <c r="J242" s="79">
        <v>105.22</v>
      </c>
      <c r="K242" s="79">
        <v>596.27</v>
      </c>
      <c r="N242" s="3" t="s">
        <v>75</v>
      </c>
      <c r="O242" s="80">
        <v>59</v>
      </c>
      <c r="P242" s="84">
        <v>88.61</v>
      </c>
      <c r="Q242" s="81" t="s">
        <v>83</v>
      </c>
      <c r="R242" s="81" t="s">
        <v>10</v>
      </c>
      <c r="S242" s="81" t="s">
        <v>10</v>
      </c>
      <c r="T242" s="80" t="s">
        <v>90</v>
      </c>
      <c r="U242" s="80" t="s">
        <v>89</v>
      </c>
      <c r="AC242" s="11" t="str">
        <f t="shared" si="98"/>
        <v/>
      </c>
      <c r="AD242" s="11" t="str">
        <f t="shared" si="99"/>
        <v/>
      </c>
      <c r="AE242" s="11" t="str">
        <f t="shared" si="100"/>
        <v/>
      </c>
      <c r="AF242" s="11" t="str">
        <f t="shared" si="101"/>
        <v/>
      </c>
      <c r="AG242" s="11" t="str">
        <f t="shared" si="102"/>
        <v/>
      </c>
      <c r="AH242" s="11" t="str">
        <f t="shared" si="103"/>
        <v/>
      </c>
      <c r="AI242" s="11" t="str">
        <f t="shared" si="104"/>
        <v/>
      </c>
      <c r="AJ242" s="11" t="str">
        <f t="shared" si="105"/>
        <v/>
      </c>
      <c r="AK242" s="11" t="str">
        <f t="shared" si="106"/>
        <v/>
      </c>
      <c r="AN242" s="11" t="str">
        <f t="shared" si="107"/>
        <v/>
      </c>
      <c r="AO242" s="11" t="str">
        <f t="shared" si="108"/>
        <v/>
      </c>
      <c r="AP242" s="11" t="str">
        <f t="shared" si="109"/>
        <v/>
      </c>
      <c r="AT242" s="11" t="str">
        <f t="shared" si="110"/>
        <v/>
      </c>
      <c r="AU242" s="11" t="str">
        <f t="shared" si="111"/>
        <v/>
      </c>
      <c r="AV242" s="11" t="str">
        <f t="shared" si="112"/>
        <v/>
      </c>
      <c r="AW242" s="11" t="str">
        <f t="shared" si="113"/>
        <v/>
      </c>
      <c r="AX242" s="11" t="str">
        <f t="shared" si="114"/>
        <v/>
      </c>
      <c r="AY242" s="11" t="str">
        <f t="shared" si="95"/>
        <v/>
      </c>
      <c r="AZ242" s="11" t="str">
        <f t="shared" si="115"/>
        <v/>
      </c>
      <c r="BA242" s="11" t="str">
        <f t="shared" si="97"/>
        <v xml:space="preserve"> </v>
      </c>
      <c r="BB242" s="11" t="str">
        <f>IFERROR(IF(AW242="","",VLOOKUP(AW242,SUSS!R:S,2,FALSE)),AY242*SUSS!$M$2)</f>
        <v/>
      </c>
      <c r="BC242" s="11" t="str">
        <f t="shared" si="96"/>
        <v/>
      </c>
    </row>
    <row r="243" spans="1:55" ht="20.100000000000001" customHeight="1" thickBot="1">
      <c r="A243" s="3" t="s">
        <v>152</v>
      </c>
      <c r="B243" s="80">
        <v>2012</v>
      </c>
      <c r="C243" s="80">
        <v>10</v>
      </c>
      <c r="D243" s="80"/>
      <c r="E243" s="81" t="s">
        <v>86</v>
      </c>
      <c r="F243" s="81" t="s">
        <v>10</v>
      </c>
      <c r="G243" s="81" t="s">
        <v>82</v>
      </c>
      <c r="H243" s="82">
        <v>44679</v>
      </c>
      <c r="I243" s="83">
        <v>2544.17</v>
      </c>
      <c r="J243" s="83">
        <v>2484.54</v>
      </c>
      <c r="K243" s="84">
        <v>59.63</v>
      </c>
      <c r="N243" s="3" t="s">
        <v>75</v>
      </c>
      <c r="O243" s="80">
        <v>59</v>
      </c>
      <c r="P243" s="84">
        <v>641.69000000000005</v>
      </c>
      <c r="Q243" s="81" t="s">
        <v>11</v>
      </c>
      <c r="R243" s="81" t="s">
        <v>10</v>
      </c>
      <c r="S243" s="81" t="s">
        <v>10</v>
      </c>
      <c r="T243" s="80" t="s">
        <v>92</v>
      </c>
      <c r="U243" s="80" t="s">
        <v>89</v>
      </c>
      <c r="AC243" s="11" t="str">
        <f t="shared" si="98"/>
        <v/>
      </c>
      <c r="AD243" s="11" t="str">
        <f t="shared" si="99"/>
        <v/>
      </c>
      <c r="AE243" s="11" t="str">
        <f t="shared" si="100"/>
        <v/>
      </c>
      <c r="AF243" s="11" t="str">
        <f t="shared" si="101"/>
        <v/>
      </c>
      <c r="AG243" s="11" t="str">
        <f t="shared" si="102"/>
        <v/>
      </c>
      <c r="AH243" s="11" t="str">
        <f t="shared" si="103"/>
        <v/>
      </c>
      <c r="AI243" s="11" t="str">
        <f t="shared" si="104"/>
        <v/>
      </c>
      <c r="AJ243" s="11" t="str">
        <f t="shared" si="105"/>
        <v/>
      </c>
      <c r="AK243" s="11" t="str">
        <f t="shared" si="106"/>
        <v/>
      </c>
      <c r="AN243" s="11" t="str">
        <f t="shared" si="107"/>
        <v/>
      </c>
      <c r="AO243" s="11" t="str">
        <f t="shared" si="108"/>
        <v/>
      </c>
      <c r="AP243" s="11" t="str">
        <f t="shared" si="109"/>
        <v/>
      </c>
      <c r="AT243" s="11" t="str">
        <f t="shared" si="110"/>
        <v>G392553</v>
      </c>
      <c r="AU243" s="11">
        <f t="shared" si="111"/>
        <v>59</v>
      </c>
      <c r="AV243" s="11">
        <f t="shared" si="112"/>
        <v>641.69000000000005</v>
      </c>
      <c r="AW243" s="11" t="str">
        <f t="shared" si="113"/>
        <v>2012/9</v>
      </c>
      <c r="AX243" s="11" t="str">
        <f t="shared" si="114"/>
        <v>2012/9 Contribuciones Seg. Social</v>
      </c>
      <c r="AY243" s="11">
        <f t="shared" si="95"/>
        <v>17209.259999999998</v>
      </c>
      <c r="AZ243" s="11">
        <f t="shared" si="115"/>
        <v>3.7287483598946153E-2</v>
      </c>
      <c r="BA243" s="11" t="str">
        <f t="shared" si="97"/>
        <v>G392553 59</v>
      </c>
      <c r="BB243" s="11">
        <f>IFERROR(IF(AW243="","",VLOOKUP(AW243,SUSS!R:S,2,FALSE)),AY243*SUSS!$M$2)</f>
        <v>2065.1111999999998</v>
      </c>
      <c r="BC243" s="11">
        <f t="shared" si="96"/>
        <v>77.002800000000008</v>
      </c>
    </row>
    <row r="244" spans="1:55" ht="20.100000000000001" customHeight="1" thickBot="1">
      <c r="A244" s="3" t="s">
        <v>152</v>
      </c>
      <c r="B244" s="80">
        <v>2012</v>
      </c>
      <c r="C244" s="80">
        <v>12</v>
      </c>
      <c r="D244" s="80"/>
      <c r="E244" s="81" t="s">
        <v>11</v>
      </c>
      <c r="F244" s="81" t="s">
        <v>10</v>
      </c>
      <c r="G244" s="81" t="s">
        <v>10</v>
      </c>
      <c r="H244" s="82">
        <v>41284</v>
      </c>
      <c r="I244" s="83">
        <v>10619.04</v>
      </c>
      <c r="J244" s="83">
        <v>1592.86</v>
      </c>
      <c r="K244" s="83">
        <v>9026.18</v>
      </c>
      <c r="N244" s="3" t="s">
        <v>75</v>
      </c>
      <c r="O244" s="80">
        <v>59</v>
      </c>
      <c r="P244" s="84">
        <v>410.27</v>
      </c>
      <c r="Q244" s="81" t="s">
        <v>86</v>
      </c>
      <c r="R244" s="81" t="s">
        <v>10</v>
      </c>
      <c r="S244" s="81" t="s">
        <v>82</v>
      </c>
      <c r="T244" s="80" t="s">
        <v>92</v>
      </c>
      <c r="U244" s="80" t="s">
        <v>89</v>
      </c>
      <c r="AC244" s="11" t="str">
        <f t="shared" si="98"/>
        <v>Q214277</v>
      </c>
      <c r="AD244" s="11" t="str">
        <f t="shared" si="99"/>
        <v>Contribuciones Seg. Social</v>
      </c>
      <c r="AE244" s="11" t="str">
        <f t="shared" si="100"/>
        <v>Declaración Jurada</v>
      </c>
      <c r="AF244" s="11" t="str">
        <f t="shared" si="101"/>
        <v>Declaración Jurada</v>
      </c>
      <c r="AG244" s="11">
        <f t="shared" si="102"/>
        <v>10619.04</v>
      </c>
      <c r="AH244" s="11">
        <f t="shared" si="103"/>
        <v>1592.86</v>
      </c>
      <c r="AI244" s="11">
        <f t="shared" si="104"/>
        <v>9026.18</v>
      </c>
      <c r="AJ244" s="11">
        <f t="shared" si="105"/>
        <v>2012</v>
      </c>
      <c r="AK244" s="11">
        <f t="shared" si="106"/>
        <v>12</v>
      </c>
      <c r="AN244" s="11" t="str">
        <f t="shared" si="107"/>
        <v>2012/12</v>
      </c>
      <c r="AO244" s="11" t="str">
        <f t="shared" si="108"/>
        <v>2012/12 Contribuciones Seg. Social</v>
      </c>
      <c r="AP244" s="11">
        <f t="shared" si="109"/>
        <v>9026.18</v>
      </c>
      <c r="AT244" s="11" t="str">
        <f t="shared" si="110"/>
        <v/>
      </c>
      <c r="AU244" s="11" t="str">
        <f t="shared" si="111"/>
        <v/>
      </c>
      <c r="AV244" s="11" t="str">
        <f t="shared" si="112"/>
        <v/>
      </c>
      <c r="AW244" s="11" t="str">
        <f t="shared" si="113"/>
        <v/>
      </c>
      <c r="AX244" s="11" t="str">
        <f t="shared" si="114"/>
        <v/>
      </c>
      <c r="AY244" s="11" t="str">
        <f t="shared" si="95"/>
        <v/>
      </c>
      <c r="AZ244" s="11" t="str">
        <f t="shared" si="115"/>
        <v/>
      </c>
      <c r="BA244" s="11" t="str">
        <f t="shared" si="97"/>
        <v xml:space="preserve"> </v>
      </c>
      <c r="BB244" s="11" t="str">
        <f>IFERROR(IF(AW244="","",VLOOKUP(AW244,SUSS!R:S,2,FALSE)),AY244*SUSS!$M$2)</f>
        <v/>
      </c>
      <c r="BC244" s="11" t="str">
        <f t="shared" si="96"/>
        <v/>
      </c>
    </row>
    <row r="245" spans="1:55" ht="20.100000000000001" customHeight="1" thickBot="1">
      <c r="A245" s="3" t="s">
        <v>152</v>
      </c>
      <c r="B245" s="80">
        <v>2012</v>
      </c>
      <c r="C245" s="80">
        <v>12</v>
      </c>
      <c r="D245" s="80"/>
      <c r="E245" s="81" t="s">
        <v>11</v>
      </c>
      <c r="F245" s="81" t="s">
        <v>10</v>
      </c>
      <c r="G245" s="81" t="s">
        <v>82</v>
      </c>
      <c r="H245" s="82">
        <v>44679</v>
      </c>
      <c r="I245" s="83">
        <v>37897.300000000003</v>
      </c>
      <c r="J245" s="83">
        <v>36994.68</v>
      </c>
      <c r="K245" s="84">
        <v>902.62</v>
      </c>
      <c r="N245" s="3" t="s">
        <v>75</v>
      </c>
      <c r="O245" s="80">
        <v>60</v>
      </c>
      <c r="P245" s="84">
        <v>102.45</v>
      </c>
      <c r="Q245" s="81" t="s">
        <v>81</v>
      </c>
      <c r="R245" s="81" t="s">
        <v>10</v>
      </c>
      <c r="S245" s="81" t="s">
        <v>10</v>
      </c>
      <c r="T245" s="80" t="s">
        <v>88</v>
      </c>
      <c r="U245" s="80" t="s">
        <v>89</v>
      </c>
      <c r="AC245" s="11" t="str">
        <f t="shared" si="98"/>
        <v/>
      </c>
      <c r="AD245" s="11" t="str">
        <f t="shared" si="99"/>
        <v/>
      </c>
      <c r="AE245" s="11" t="str">
        <f t="shared" si="100"/>
        <v/>
      </c>
      <c r="AF245" s="11" t="str">
        <f t="shared" si="101"/>
        <v/>
      </c>
      <c r="AG245" s="11" t="str">
        <f t="shared" si="102"/>
        <v/>
      </c>
      <c r="AH245" s="11" t="str">
        <f t="shared" si="103"/>
        <v/>
      </c>
      <c r="AI245" s="11" t="str">
        <f t="shared" si="104"/>
        <v/>
      </c>
      <c r="AJ245" s="11" t="str">
        <f t="shared" si="105"/>
        <v/>
      </c>
      <c r="AK245" s="11" t="str">
        <f t="shared" si="106"/>
        <v/>
      </c>
      <c r="AN245" s="11" t="str">
        <f t="shared" si="107"/>
        <v/>
      </c>
      <c r="AO245" s="11" t="str">
        <f t="shared" si="108"/>
        <v/>
      </c>
      <c r="AP245" s="11" t="str">
        <f t="shared" si="109"/>
        <v/>
      </c>
      <c r="AT245" s="11" t="str">
        <f t="shared" si="110"/>
        <v/>
      </c>
      <c r="AU245" s="11" t="str">
        <f t="shared" si="111"/>
        <v/>
      </c>
      <c r="AV245" s="11" t="str">
        <f t="shared" si="112"/>
        <v/>
      </c>
      <c r="AW245" s="11" t="str">
        <f t="shared" si="113"/>
        <v/>
      </c>
      <c r="AX245" s="11" t="str">
        <f t="shared" si="114"/>
        <v/>
      </c>
      <c r="AY245" s="11" t="str">
        <f t="shared" si="95"/>
        <v/>
      </c>
      <c r="AZ245" s="11" t="str">
        <f t="shared" si="115"/>
        <v/>
      </c>
      <c r="BA245" s="11" t="str">
        <f t="shared" si="97"/>
        <v xml:space="preserve"> </v>
      </c>
      <c r="BB245" s="11" t="str">
        <f>IFERROR(IF(AW245="","",VLOOKUP(AW245,SUSS!R:S,2,FALSE)),AY245*SUSS!$M$2)</f>
        <v/>
      </c>
      <c r="BC245" s="11" t="str">
        <f t="shared" si="96"/>
        <v/>
      </c>
    </row>
    <row r="246" spans="1:55" ht="20.100000000000001" customHeight="1" thickBot="1">
      <c r="A246" s="3" t="s">
        <v>152</v>
      </c>
      <c r="B246" s="80">
        <v>2013</v>
      </c>
      <c r="C246" s="80">
        <v>1</v>
      </c>
      <c r="D246" s="80"/>
      <c r="E246" s="81" t="s">
        <v>86</v>
      </c>
      <c r="F246" s="81" t="s">
        <v>10</v>
      </c>
      <c r="G246" s="81" t="s">
        <v>10</v>
      </c>
      <c r="H246" s="82">
        <v>41319</v>
      </c>
      <c r="I246" s="83">
        <v>10520.72</v>
      </c>
      <c r="J246" s="83">
        <v>1578.11</v>
      </c>
      <c r="K246" s="83">
        <v>8942.61</v>
      </c>
      <c r="N246" s="3" t="s">
        <v>75</v>
      </c>
      <c r="O246" s="80">
        <v>60</v>
      </c>
      <c r="P246" s="84">
        <v>89.81</v>
      </c>
      <c r="Q246" s="81" t="s">
        <v>83</v>
      </c>
      <c r="R246" s="81" t="s">
        <v>10</v>
      </c>
      <c r="S246" s="81" t="s">
        <v>10</v>
      </c>
      <c r="T246" s="80" t="s">
        <v>90</v>
      </c>
      <c r="U246" s="80" t="s">
        <v>89</v>
      </c>
      <c r="AC246" s="11" t="str">
        <f t="shared" si="98"/>
        <v/>
      </c>
      <c r="AD246" s="11" t="str">
        <f t="shared" si="99"/>
        <v/>
      </c>
      <c r="AE246" s="11" t="str">
        <f t="shared" si="100"/>
        <v/>
      </c>
      <c r="AF246" s="11" t="str">
        <f t="shared" si="101"/>
        <v/>
      </c>
      <c r="AG246" s="11" t="str">
        <f t="shared" si="102"/>
        <v/>
      </c>
      <c r="AH246" s="11" t="str">
        <f t="shared" si="103"/>
        <v/>
      </c>
      <c r="AI246" s="11" t="str">
        <f t="shared" si="104"/>
        <v/>
      </c>
      <c r="AJ246" s="11" t="str">
        <f t="shared" si="105"/>
        <v/>
      </c>
      <c r="AK246" s="11" t="str">
        <f t="shared" si="106"/>
        <v/>
      </c>
      <c r="AN246" s="11" t="str">
        <f t="shared" si="107"/>
        <v/>
      </c>
      <c r="AO246" s="11" t="str">
        <f t="shared" si="108"/>
        <v/>
      </c>
      <c r="AP246" s="11" t="str">
        <f t="shared" si="109"/>
        <v/>
      </c>
      <c r="AT246" s="11" t="str">
        <f t="shared" si="110"/>
        <v/>
      </c>
      <c r="AU246" s="11" t="str">
        <f t="shared" si="111"/>
        <v/>
      </c>
      <c r="AV246" s="11" t="str">
        <f t="shared" si="112"/>
        <v/>
      </c>
      <c r="AW246" s="11" t="str">
        <f t="shared" si="113"/>
        <v/>
      </c>
      <c r="AX246" s="11" t="str">
        <f t="shared" si="114"/>
        <v/>
      </c>
      <c r="AY246" s="11" t="str">
        <f t="shared" si="95"/>
        <v/>
      </c>
      <c r="AZ246" s="11" t="str">
        <f t="shared" si="115"/>
        <v/>
      </c>
      <c r="BA246" s="11" t="str">
        <f t="shared" si="97"/>
        <v xml:space="preserve"> </v>
      </c>
      <c r="BB246" s="11" t="str">
        <f>IFERROR(IF(AW246="","",VLOOKUP(AW246,SUSS!R:S,2,FALSE)),AY246*SUSS!$M$2)</f>
        <v/>
      </c>
      <c r="BC246" s="11" t="str">
        <f t="shared" si="96"/>
        <v/>
      </c>
    </row>
    <row r="247" spans="1:55" ht="20.100000000000001" customHeight="1" thickBot="1">
      <c r="A247" s="3" t="s">
        <v>152</v>
      </c>
      <c r="B247" s="80">
        <v>2013</v>
      </c>
      <c r="C247" s="80">
        <v>1</v>
      </c>
      <c r="D247" s="80"/>
      <c r="E247" s="81" t="s">
        <v>86</v>
      </c>
      <c r="F247" s="81" t="s">
        <v>10</v>
      </c>
      <c r="G247" s="81" t="s">
        <v>82</v>
      </c>
      <c r="H247" s="82">
        <v>44679</v>
      </c>
      <c r="I247" s="83">
        <v>37188.71</v>
      </c>
      <c r="J247" s="83">
        <v>36294.449999999997</v>
      </c>
      <c r="K247" s="84">
        <v>894.26</v>
      </c>
      <c r="N247" s="3" t="s">
        <v>75</v>
      </c>
      <c r="O247" s="80">
        <v>60</v>
      </c>
      <c r="P247" s="84">
        <v>650.36</v>
      </c>
      <c r="Q247" s="81" t="s">
        <v>11</v>
      </c>
      <c r="R247" s="81" t="s">
        <v>10</v>
      </c>
      <c r="S247" s="81" t="s">
        <v>10</v>
      </c>
      <c r="T247" s="80" t="s">
        <v>92</v>
      </c>
      <c r="U247" s="80" t="s">
        <v>89</v>
      </c>
      <c r="AC247" s="11" t="str">
        <f t="shared" si="98"/>
        <v/>
      </c>
      <c r="AD247" s="11" t="str">
        <f t="shared" si="99"/>
        <v/>
      </c>
      <c r="AE247" s="11" t="str">
        <f t="shared" si="100"/>
        <v/>
      </c>
      <c r="AF247" s="11" t="str">
        <f t="shared" si="101"/>
        <v/>
      </c>
      <c r="AG247" s="11" t="str">
        <f t="shared" si="102"/>
        <v/>
      </c>
      <c r="AH247" s="11" t="str">
        <f t="shared" si="103"/>
        <v/>
      </c>
      <c r="AI247" s="11" t="str">
        <f t="shared" si="104"/>
        <v/>
      </c>
      <c r="AJ247" s="11" t="str">
        <f t="shared" si="105"/>
        <v/>
      </c>
      <c r="AK247" s="11" t="str">
        <f t="shared" si="106"/>
        <v/>
      </c>
      <c r="AN247" s="11" t="str">
        <f t="shared" si="107"/>
        <v/>
      </c>
      <c r="AO247" s="11" t="str">
        <f t="shared" si="108"/>
        <v/>
      </c>
      <c r="AP247" s="11" t="str">
        <f t="shared" si="109"/>
        <v/>
      </c>
      <c r="AT247" s="11" t="str">
        <f t="shared" si="110"/>
        <v>G392553</v>
      </c>
      <c r="AU247" s="11">
        <f t="shared" si="111"/>
        <v>60</v>
      </c>
      <c r="AV247" s="11">
        <f t="shared" si="112"/>
        <v>650.36</v>
      </c>
      <c r="AW247" s="11" t="str">
        <f t="shared" si="113"/>
        <v>2012/9</v>
      </c>
      <c r="AX247" s="11" t="str">
        <f t="shared" si="114"/>
        <v>2012/9 Contribuciones Seg. Social</v>
      </c>
      <c r="AY247" s="11">
        <f t="shared" si="95"/>
        <v>17209.259999999998</v>
      </c>
      <c r="AZ247" s="11">
        <f t="shared" si="115"/>
        <v>3.7791282135315525E-2</v>
      </c>
      <c r="BA247" s="11" t="str">
        <f t="shared" si="97"/>
        <v>G392553 60</v>
      </c>
      <c r="BB247" s="11">
        <f>IFERROR(IF(AW247="","",VLOOKUP(AW247,SUSS!R:S,2,FALSE)),AY247*SUSS!$M$2)</f>
        <v>2065.1111999999998</v>
      </c>
      <c r="BC247" s="11">
        <f t="shared" si="96"/>
        <v>78.043199999999999</v>
      </c>
    </row>
    <row r="248" spans="1:55" ht="20.100000000000001" customHeight="1" thickBot="1">
      <c r="A248" s="3" t="s">
        <v>152</v>
      </c>
      <c r="B248" s="80">
        <v>2013</v>
      </c>
      <c r="C248" s="80">
        <v>1</v>
      </c>
      <c r="D248" s="80"/>
      <c r="E248" s="81" t="s">
        <v>11</v>
      </c>
      <c r="F248" s="81" t="s">
        <v>10</v>
      </c>
      <c r="G248" s="81" t="s">
        <v>10</v>
      </c>
      <c r="H248" s="82">
        <v>41319</v>
      </c>
      <c r="I248" s="83">
        <v>9289.19</v>
      </c>
      <c r="J248" s="83">
        <v>1393.38</v>
      </c>
      <c r="K248" s="83">
        <v>7895.81</v>
      </c>
      <c r="N248" s="3" t="s">
        <v>75</v>
      </c>
      <c r="O248" s="80">
        <v>60</v>
      </c>
      <c r="P248" s="84">
        <v>415.81</v>
      </c>
      <c r="Q248" s="81" t="s">
        <v>86</v>
      </c>
      <c r="R248" s="81" t="s">
        <v>10</v>
      </c>
      <c r="S248" s="81" t="s">
        <v>82</v>
      </c>
      <c r="T248" s="80" t="s">
        <v>92</v>
      </c>
      <c r="U248" s="80" t="s">
        <v>89</v>
      </c>
      <c r="AC248" s="11" t="str">
        <f t="shared" si="98"/>
        <v>Q214277</v>
      </c>
      <c r="AD248" s="11" t="str">
        <f t="shared" si="99"/>
        <v>Contribuciones Seg. Social</v>
      </c>
      <c r="AE248" s="11" t="str">
        <f t="shared" si="100"/>
        <v>Declaración Jurada</v>
      </c>
      <c r="AF248" s="11" t="str">
        <f t="shared" si="101"/>
        <v>Declaración Jurada</v>
      </c>
      <c r="AG248" s="11">
        <f t="shared" si="102"/>
        <v>9289.19</v>
      </c>
      <c r="AH248" s="11">
        <f t="shared" si="103"/>
        <v>1393.38</v>
      </c>
      <c r="AI248" s="11">
        <f t="shared" si="104"/>
        <v>7895.81</v>
      </c>
      <c r="AJ248" s="11">
        <f t="shared" si="105"/>
        <v>2013</v>
      </c>
      <c r="AK248" s="11">
        <f t="shared" si="106"/>
        <v>1</v>
      </c>
      <c r="AN248" s="11" t="str">
        <f t="shared" si="107"/>
        <v xml:space="preserve">2013/1 </v>
      </c>
      <c r="AO248" s="11" t="str">
        <f t="shared" si="108"/>
        <v>2013/1 Contribuciones Seg. Social</v>
      </c>
      <c r="AP248" s="11">
        <f t="shared" si="109"/>
        <v>7895.81</v>
      </c>
      <c r="AT248" s="11" t="str">
        <f t="shared" si="110"/>
        <v/>
      </c>
      <c r="AU248" s="11" t="str">
        <f t="shared" si="111"/>
        <v/>
      </c>
      <c r="AV248" s="11" t="str">
        <f t="shared" si="112"/>
        <v/>
      </c>
      <c r="AW248" s="11" t="str">
        <f t="shared" si="113"/>
        <v/>
      </c>
      <c r="AX248" s="11" t="str">
        <f t="shared" si="114"/>
        <v/>
      </c>
      <c r="AY248" s="11" t="str">
        <f t="shared" si="95"/>
        <v/>
      </c>
      <c r="AZ248" s="11" t="str">
        <f t="shared" si="115"/>
        <v/>
      </c>
      <c r="BA248" s="11" t="str">
        <f t="shared" si="97"/>
        <v xml:space="preserve"> </v>
      </c>
      <c r="BB248" s="11" t="str">
        <f>IFERROR(IF(AW248="","",VLOOKUP(AW248,SUSS!R:S,2,FALSE)),AY248*SUSS!$M$2)</f>
        <v/>
      </c>
      <c r="BC248" s="11" t="str">
        <f t="shared" si="96"/>
        <v/>
      </c>
    </row>
    <row r="249" spans="1:55" ht="20.100000000000001" customHeight="1" thickBot="1">
      <c r="A249" s="3" t="s">
        <v>152</v>
      </c>
      <c r="B249" s="80">
        <v>2013</v>
      </c>
      <c r="C249" s="80">
        <v>1</v>
      </c>
      <c r="D249" s="80"/>
      <c r="E249" s="81" t="s">
        <v>11</v>
      </c>
      <c r="F249" s="81" t="s">
        <v>10</v>
      </c>
      <c r="G249" s="81" t="s">
        <v>82</v>
      </c>
      <c r="H249" s="82">
        <v>44679</v>
      </c>
      <c r="I249" s="83">
        <v>32835.49</v>
      </c>
      <c r="J249" s="83">
        <v>32045.91</v>
      </c>
      <c r="K249" s="84">
        <v>789.58</v>
      </c>
      <c r="N249" s="3" t="s">
        <v>75</v>
      </c>
      <c r="O249" s="80">
        <v>61</v>
      </c>
      <c r="P249" s="84">
        <v>103.83</v>
      </c>
      <c r="Q249" s="81" t="s">
        <v>81</v>
      </c>
      <c r="R249" s="81" t="s">
        <v>10</v>
      </c>
      <c r="S249" s="81" t="s">
        <v>10</v>
      </c>
      <c r="T249" s="80" t="s">
        <v>88</v>
      </c>
      <c r="U249" s="80" t="s">
        <v>89</v>
      </c>
      <c r="AC249" s="11" t="str">
        <f t="shared" si="98"/>
        <v/>
      </c>
      <c r="AD249" s="11" t="str">
        <f t="shared" si="99"/>
        <v/>
      </c>
      <c r="AE249" s="11" t="str">
        <f t="shared" si="100"/>
        <v/>
      </c>
      <c r="AF249" s="11" t="str">
        <f t="shared" si="101"/>
        <v/>
      </c>
      <c r="AG249" s="11" t="str">
        <f t="shared" si="102"/>
        <v/>
      </c>
      <c r="AH249" s="11" t="str">
        <f t="shared" si="103"/>
        <v/>
      </c>
      <c r="AI249" s="11" t="str">
        <f t="shared" si="104"/>
        <v/>
      </c>
      <c r="AJ249" s="11" t="str">
        <f t="shared" si="105"/>
        <v/>
      </c>
      <c r="AK249" s="11" t="str">
        <f t="shared" si="106"/>
        <v/>
      </c>
      <c r="AN249" s="11" t="str">
        <f t="shared" si="107"/>
        <v/>
      </c>
      <c r="AO249" s="11" t="str">
        <f t="shared" si="108"/>
        <v/>
      </c>
      <c r="AP249" s="11" t="str">
        <f t="shared" si="109"/>
        <v/>
      </c>
      <c r="AT249" s="11" t="str">
        <f t="shared" si="110"/>
        <v/>
      </c>
      <c r="AU249" s="11" t="str">
        <f t="shared" si="111"/>
        <v/>
      </c>
      <c r="AV249" s="11" t="str">
        <f t="shared" si="112"/>
        <v/>
      </c>
      <c r="AW249" s="11" t="str">
        <f t="shared" si="113"/>
        <v/>
      </c>
      <c r="AX249" s="11" t="str">
        <f t="shared" si="114"/>
        <v/>
      </c>
      <c r="AY249" s="11" t="str">
        <f t="shared" si="95"/>
        <v/>
      </c>
      <c r="AZ249" s="11" t="str">
        <f t="shared" si="115"/>
        <v/>
      </c>
      <c r="BA249" s="11" t="str">
        <f t="shared" si="97"/>
        <v xml:space="preserve"> </v>
      </c>
      <c r="BB249" s="11" t="str">
        <f>IFERROR(IF(AW249="","",VLOOKUP(AW249,SUSS!R:S,2,FALSE)),AY249*SUSS!$M$2)</f>
        <v/>
      </c>
      <c r="BC249" s="11" t="str">
        <f t="shared" si="96"/>
        <v/>
      </c>
    </row>
    <row r="250" spans="1:55" ht="20.100000000000001" customHeight="1" thickBot="1">
      <c r="N250" s="3" t="s">
        <v>75</v>
      </c>
      <c r="O250" s="80">
        <v>61</v>
      </c>
      <c r="P250" s="84">
        <v>91.02</v>
      </c>
      <c r="Q250" s="81" t="s">
        <v>83</v>
      </c>
      <c r="R250" s="81" t="s">
        <v>10</v>
      </c>
      <c r="S250" s="81" t="s">
        <v>10</v>
      </c>
      <c r="T250" s="80" t="s">
        <v>90</v>
      </c>
      <c r="U250" s="80" t="s">
        <v>89</v>
      </c>
      <c r="AC250" s="11" t="str">
        <f t="shared" si="98"/>
        <v/>
      </c>
      <c r="AD250" s="11" t="str">
        <f t="shared" si="99"/>
        <v/>
      </c>
      <c r="AE250" s="11" t="str">
        <f t="shared" si="100"/>
        <v/>
      </c>
      <c r="AF250" s="11" t="str">
        <f t="shared" si="101"/>
        <v/>
      </c>
      <c r="AG250" s="11" t="str">
        <f t="shared" si="102"/>
        <v/>
      </c>
      <c r="AH250" s="11" t="str">
        <f t="shared" si="103"/>
        <v/>
      </c>
      <c r="AI250" s="11" t="str">
        <f t="shared" si="104"/>
        <v/>
      </c>
      <c r="AJ250" s="11" t="str">
        <f t="shared" si="105"/>
        <v/>
      </c>
      <c r="AK250" s="11" t="str">
        <f t="shared" si="106"/>
        <v/>
      </c>
      <c r="AN250" s="11" t="str">
        <f t="shared" si="107"/>
        <v/>
      </c>
      <c r="AO250" s="11" t="str">
        <f t="shared" si="108"/>
        <v/>
      </c>
      <c r="AP250" s="11" t="str">
        <f t="shared" si="109"/>
        <v/>
      </c>
      <c r="AT250" s="11" t="str">
        <f t="shared" si="110"/>
        <v/>
      </c>
      <c r="AU250" s="11" t="str">
        <f t="shared" si="111"/>
        <v/>
      </c>
      <c r="AV250" s="11" t="str">
        <f t="shared" si="112"/>
        <v/>
      </c>
      <c r="AW250" s="11" t="str">
        <f t="shared" si="113"/>
        <v/>
      </c>
      <c r="AX250" s="11" t="str">
        <f t="shared" si="114"/>
        <v/>
      </c>
      <c r="AY250" s="11" t="str">
        <f t="shared" si="95"/>
        <v/>
      </c>
      <c r="AZ250" s="11" t="str">
        <f t="shared" si="115"/>
        <v/>
      </c>
      <c r="BA250" s="11" t="str">
        <f t="shared" si="97"/>
        <v xml:space="preserve"> </v>
      </c>
      <c r="BB250" s="11" t="str">
        <f>IFERROR(IF(AW250="","",VLOOKUP(AW250,SUSS!R:S,2,FALSE)),AY250*SUSS!$M$2)</f>
        <v/>
      </c>
      <c r="BC250" s="11" t="str">
        <f t="shared" si="96"/>
        <v/>
      </c>
    </row>
    <row r="251" spans="1:55" ht="20.100000000000001" customHeight="1" thickBot="1">
      <c r="N251" s="3" t="s">
        <v>75</v>
      </c>
      <c r="O251" s="80">
        <v>61</v>
      </c>
      <c r="P251" s="84">
        <v>659.14</v>
      </c>
      <c r="Q251" s="81" t="s">
        <v>11</v>
      </c>
      <c r="R251" s="81" t="s">
        <v>10</v>
      </c>
      <c r="S251" s="81" t="s">
        <v>10</v>
      </c>
      <c r="T251" s="80" t="s">
        <v>92</v>
      </c>
      <c r="U251" s="80" t="s">
        <v>89</v>
      </c>
      <c r="AC251" s="11" t="str">
        <f t="shared" si="98"/>
        <v/>
      </c>
      <c r="AD251" s="11" t="str">
        <f t="shared" si="99"/>
        <v/>
      </c>
      <c r="AE251" s="11" t="str">
        <f t="shared" si="100"/>
        <v/>
      </c>
      <c r="AF251" s="11" t="str">
        <f t="shared" si="101"/>
        <v/>
      </c>
      <c r="AG251" s="11" t="str">
        <f t="shared" si="102"/>
        <v/>
      </c>
      <c r="AH251" s="11" t="str">
        <f t="shared" si="103"/>
        <v/>
      </c>
      <c r="AI251" s="11" t="str">
        <f t="shared" si="104"/>
        <v/>
      </c>
      <c r="AJ251" s="11" t="str">
        <f t="shared" si="105"/>
        <v/>
      </c>
      <c r="AK251" s="11" t="str">
        <f t="shared" si="106"/>
        <v/>
      </c>
      <c r="AN251" s="11" t="str">
        <f t="shared" si="107"/>
        <v/>
      </c>
      <c r="AO251" s="11" t="str">
        <f t="shared" si="108"/>
        <v/>
      </c>
      <c r="AP251" s="11" t="str">
        <f t="shared" si="109"/>
        <v/>
      </c>
      <c r="AT251" s="11" t="str">
        <f t="shared" si="110"/>
        <v>G392553</v>
      </c>
      <c r="AU251" s="11">
        <f t="shared" si="111"/>
        <v>61</v>
      </c>
      <c r="AV251" s="11">
        <f t="shared" si="112"/>
        <v>659.14</v>
      </c>
      <c r="AW251" s="11" t="str">
        <f t="shared" si="113"/>
        <v>2012/9</v>
      </c>
      <c r="AX251" s="11" t="str">
        <f t="shared" si="114"/>
        <v>2012/9 Contribuciones Seg. Social</v>
      </c>
      <c r="AY251" s="11">
        <f t="shared" si="95"/>
        <v>17209.259999999998</v>
      </c>
      <c r="AZ251" s="11">
        <f t="shared" si="115"/>
        <v>3.8301472579297426E-2</v>
      </c>
      <c r="BA251" s="11" t="str">
        <f t="shared" si="97"/>
        <v>G392553 61</v>
      </c>
      <c r="BB251" s="11">
        <f>IFERROR(IF(AW251="","",VLOOKUP(AW251,SUSS!R:S,2,FALSE)),AY251*SUSS!$M$2)</f>
        <v>2065.1111999999998</v>
      </c>
      <c r="BC251" s="11">
        <f t="shared" si="96"/>
        <v>79.096800000000002</v>
      </c>
    </row>
    <row r="252" spans="1:55" ht="20.100000000000001" customHeight="1" thickBot="1">
      <c r="N252" s="3" t="s">
        <v>75</v>
      </c>
      <c r="O252" s="80">
        <v>61</v>
      </c>
      <c r="P252" s="84">
        <v>421.42</v>
      </c>
      <c r="Q252" s="81" t="s">
        <v>86</v>
      </c>
      <c r="R252" s="81" t="s">
        <v>10</v>
      </c>
      <c r="S252" s="81" t="s">
        <v>82</v>
      </c>
      <c r="T252" s="80" t="s">
        <v>92</v>
      </c>
      <c r="U252" s="80" t="s">
        <v>89</v>
      </c>
      <c r="AC252" s="11" t="str">
        <f t="shared" si="98"/>
        <v/>
      </c>
      <c r="AD252" s="11" t="str">
        <f t="shared" si="99"/>
        <v/>
      </c>
      <c r="AE252" s="11" t="str">
        <f t="shared" si="100"/>
        <v/>
      </c>
      <c r="AF252" s="11" t="str">
        <f t="shared" si="101"/>
        <v/>
      </c>
      <c r="AG252" s="11" t="str">
        <f t="shared" si="102"/>
        <v/>
      </c>
      <c r="AH252" s="11" t="str">
        <f t="shared" si="103"/>
        <v/>
      </c>
      <c r="AI252" s="11" t="str">
        <f t="shared" si="104"/>
        <v/>
      </c>
      <c r="AJ252" s="11" t="str">
        <f t="shared" si="105"/>
        <v/>
      </c>
      <c r="AK252" s="11" t="str">
        <f t="shared" si="106"/>
        <v/>
      </c>
      <c r="AN252" s="11" t="str">
        <f t="shared" si="107"/>
        <v/>
      </c>
      <c r="AO252" s="11" t="str">
        <f t="shared" si="108"/>
        <v/>
      </c>
      <c r="AP252" s="11" t="str">
        <f t="shared" si="109"/>
        <v/>
      </c>
      <c r="AT252" s="11" t="str">
        <f t="shared" si="110"/>
        <v/>
      </c>
      <c r="AU252" s="11" t="str">
        <f t="shared" si="111"/>
        <v/>
      </c>
      <c r="AV252" s="11" t="str">
        <f t="shared" si="112"/>
        <v/>
      </c>
      <c r="AW252" s="11" t="str">
        <f t="shared" si="113"/>
        <v/>
      </c>
      <c r="AX252" s="11" t="str">
        <f t="shared" si="114"/>
        <v/>
      </c>
      <c r="AY252" s="11" t="str">
        <f t="shared" si="95"/>
        <v/>
      </c>
      <c r="AZ252" s="11" t="str">
        <f t="shared" si="115"/>
        <v/>
      </c>
      <c r="BA252" s="11" t="str">
        <f t="shared" si="97"/>
        <v xml:space="preserve"> </v>
      </c>
      <c r="BB252" s="11" t="str">
        <f>IFERROR(IF(AW252="","",VLOOKUP(AW252,SUSS!R:S,2,FALSE)),AY252*SUSS!$M$2)</f>
        <v/>
      </c>
      <c r="BC252" s="11" t="str">
        <f t="shared" si="96"/>
        <v/>
      </c>
    </row>
    <row r="253" spans="1:55" ht="20.100000000000001" customHeight="1" thickBot="1">
      <c r="N253" s="3" t="s">
        <v>75</v>
      </c>
      <c r="O253" s="80">
        <v>62</v>
      </c>
      <c r="P253" s="84">
        <v>105.24</v>
      </c>
      <c r="Q253" s="81" t="s">
        <v>81</v>
      </c>
      <c r="R253" s="81" t="s">
        <v>10</v>
      </c>
      <c r="S253" s="81" t="s">
        <v>10</v>
      </c>
      <c r="T253" s="80" t="s">
        <v>88</v>
      </c>
      <c r="U253" s="80" t="s">
        <v>89</v>
      </c>
      <c r="AC253" s="11" t="str">
        <f t="shared" si="98"/>
        <v/>
      </c>
      <c r="AD253" s="11" t="str">
        <f t="shared" si="99"/>
        <v/>
      </c>
      <c r="AE253" s="11" t="str">
        <f t="shared" si="100"/>
        <v/>
      </c>
      <c r="AF253" s="11" t="str">
        <f t="shared" si="101"/>
        <v/>
      </c>
      <c r="AG253" s="11" t="str">
        <f t="shared" si="102"/>
        <v/>
      </c>
      <c r="AH253" s="11" t="str">
        <f t="shared" si="103"/>
        <v/>
      </c>
      <c r="AI253" s="11" t="str">
        <f t="shared" si="104"/>
        <v/>
      </c>
      <c r="AJ253" s="11" t="str">
        <f t="shared" si="105"/>
        <v/>
      </c>
      <c r="AK253" s="11" t="str">
        <f t="shared" si="106"/>
        <v/>
      </c>
      <c r="AN253" s="11" t="str">
        <f t="shared" si="107"/>
        <v/>
      </c>
      <c r="AO253" s="11" t="str">
        <f t="shared" si="108"/>
        <v/>
      </c>
      <c r="AP253" s="11" t="str">
        <f t="shared" si="109"/>
        <v/>
      </c>
      <c r="AT253" s="11" t="str">
        <f t="shared" si="110"/>
        <v/>
      </c>
      <c r="AU253" s="11" t="str">
        <f t="shared" si="111"/>
        <v/>
      </c>
      <c r="AV253" s="11" t="str">
        <f t="shared" si="112"/>
        <v/>
      </c>
      <c r="AW253" s="11" t="str">
        <f t="shared" si="113"/>
        <v/>
      </c>
      <c r="AX253" s="11" t="str">
        <f t="shared" si="114"/>
        <v/>
      </c>
      <c r="AY253" s="11" t="str">
        <f t="shared" si="95"/>
        <v/>
      </c>
      <c r="AZ253" s="11" t="str">
        <f t="shared" si="115"/>
        <v/>
      </c>
      <c r="BA253" s="11" t="str">
        <f t="shared" si="97"/>
        <v xml:space="preserve"> </v>
      </c>
      <c r="BB253" s="11" t="str">
        <f>IFERROR(IF(AW253="","",VLOOKUP(AW253,SUSS!R:S,2,FALSE)),AY253*SUSS!$M$2)</f>
        <v/>
      </c>
      <c r="BC253" s="11" t="str">
        <f t="shared" si="96"/>
        <v/>
      </c>
    </row>
    <row r="254" spans="1:55" ht="20.100000000000001" customHeight="1" thickBot="1">
      <c r="N254" s="3" t="s">
        <v>75</v>
      </c>
      <c r="O254" s="80">
        <v>62</v>
      </c>
      <c r="P254" s="84">
        <v>92.25</v>
      </c>
      <c r="Q254" s="81" t="s">
        <v>83</v>
      </c>
      <c r="R254" s="81" t="s">
        <v>10</v>
      </c>
      <c r="S254" s="81" t="s">
        <v>10</v>
      </c>
      <c r="T254" s="80" t="s">
        <v>90</v>
      </c>
      <c r="U254" s="80" t="s">
        <v>89</v>
      </c>
      <c r="AC254" s="11" t="str">
        <f t="shared" si="98"/>
        <v/>
      </c>
      <c r="AD254" s="11" t="str">
        <f t="shared" si="99"/>
        <v/>
      </c>
      <c r="AE254" s="11" t="str">
        <f t="shared" si="100"/>
        <v/>
      </c>
      <c r="AF254" s="11" t="str">
        <f t="shared" si="101"/>
        <v/>
      </c>
      <c r="AG254" s="11" t="str">
        <f t="shared" si="102"/>
        <v/>
      </c>
      <c r="AH254" s="11" t="str">
        <f t="shared" si="103"/>
        <v/>
      </c>
      <c r="AI254" s="11" t="str">
        <f t="shared" si="104"/>
        <v/>
      </c>
      <c r="AJ254" s="11" t="str">
        <f t="shared" si="105"/>
        <v/>
      </c>
      <c r="AK254" s="11" t="str">
        <f t="shared" si="106"/>
        <v/>
      </c>
      <c r="AN254" s="11" t="str">
        <f t="shared" si="107"/>
        <v/>
      </c>
      <c r="AO254" s="11" t="str">
        <f t="shared" si="108"/>
        <v/>
      </c>
      <c r="AP254" s="11" t="str">
        <f t="shared" si="109"/>
        <v/>
      </c>
      <c r="AT254" s="11" t="str">
        <f t="shared" si="110"/>
        <v/>
      </c>
      <c r="AU254" s="11" t="str">
        <f t="shared" si="111"/>
        <v/>
      </c>
      <c r="AV254" s="11" t="str">
        <f t="shared" si="112"/>
        <v/>
      </c>
      <c r="AW254" s="11" t="str">
        <f t="shared" si="113"/>
        <v/>
      </c>
      <c r="AX254" s="11" t="str">
        <f t="shared" si="114"/>
        <v/>
      </c>
      <c r="AY254" s="11" t="str">
        <f t="shared" si="95"/>
        <v/>
      </c>
      <c r="AZ254" s="11" t="str">
        <f t="shared" si="115"/>
        <v/>
      </c>
      <c r="BA254" s="11" t="str">
        <f t="shared" si="97"/>
        <v xml:space="preserve"> </v>
      </c>
      <c r="BB254" s="11" t="str">
        <f>IFERROR(IF(AW254="","",VLOOKUP(AW254,SUSS!R:S,2,FALSE)),AY254*SUSS!$M$2)</f>
        <v/>
      </c>
      <c r="BC254" s="11" t="str">
        <f t="shared" si="96"/>
        <v/>
      </c>
    </row>
    <row r="255" spans="1:55" ht="20.100000000000001" customHeight="1" thickBot="1">
      <c r="N255" s="3" t="s">
        <v>75</v>
      </c>
      <c r="O255" s="80">
        <v>62</v>
      </c>
      <c r="P255" s="84">
        <v>668.03</v>
      </c>
      <c r="Q255" s="81" t="s">
        <v>11</v>
      </c>
      <c r="R255" s="81" t="s">
        <v>10</v>
      </c>
      <c r="S255" s="81" t="s">
        <v>10</v>
      </c>
      <c r="T255" s="80" t="s">
        <v>92</v>
      </c>
      <c r="U255" s="80" t="s">
        <v>89</v>
      </c>
      <c r="AC255" s="11" t="str">
        <f t="shared" si="98"/>
        <v/>
      </c>
      <c r="AD255" s="11" t="str">
        <f t="shared" si="99"/>
        <v/>
      </c>
      <c r="AE255" s="11" t="str">
        <f t="shared" si="100"/>
        <v/>
      </c>
      <c r="AF255" s="11" t="str">
        <f t="shared" si="101"/>
        <v/>
      </c>
      <c r="AG255" s="11" t="str">
        <f t="shared" si="102"/>
        <v/>
      </c>
      <c r="AH255" s="11" t="str">
        <f t="shared" si="103"/>
        <v/>
      </c>
      <c r="AI255" s="11" t="str">
        <f t="shared" si="104"/>
        <v/>
      </c>
      <c r="AJ255" s="11" t="str">
        <f t="shared" si="105"/>
        <v/>
      </c>
      <c r="AK255" s="11" t="str">
        <f t="shared" si="106"/>
        <v/>
      </c>
      <c r="AN255" s="11" t="str">
        <f t="shared" si="107"/>
        <v/>
      </c>
      <c r="AO255" s="11" t="str">
        <f t="shared" si="108"/>
        <v/>
      </c>
      <c r="AP255" s="11" t="str">
        <f t="shared" si="109"/>
        <v/>
      </c>
      <c r="AT255" s="11" t="str">
        <f t="shared" si="110"/>
        <v>G392553</v>
      </c>
      <c r="AU255" s="11">
        <f t="shared" si="111"/>
        <v>62</v>
      </c>
      <c r="AV255" s="11">
        <f t="shared" si="112"/>
        <v>668.03</v>
      </c>
      <c r="AW255" s="11" t="str">
        <f t="shared" si="113"/>
        <v>2012/9</v>
      </c>
      <c r="AX255" s="11" t="str">
        <f t="shared" si="114"/>
        <v>2012/9 Contribuciones Seg. Social</v>
      </c>
      <c r="AY255" s="11">
        <f t="shared" si="95"/>
        <v>17209.259999999998</v>
      </c>
      <c r="AZ255" s="11">
        <f t="shared" si="115"/>
        <v>3.8818054930891861E-2</v>
      </c>
      <c r="BA255" s="11" t="str">
        <f t="shared" si="97"/>
        <v>G392553 62</v>
      </c>
      <c r="BB255" s="11">
        <f>IFERROR(IF(AW255="","",VLOOKUP(AW255,SUSS!R:S,2,FALSE)),AY255*SUSS!$M$2)</f>
        <v>2065.1111999999998</v>
      </c>
      <c r="BC255" s="11">
        <f t="shared" si="96"/>
        <v>80.163600000000002</v>
      </c>
    </row>
    <row r="256" spans="1:55" ht="20.100000000000001" customHeight="1" thickBot="1">
      <c r="N256" s="3" t="s">
        <v>75</v>
      </c>
      <c r="O256" s="80">
        <v>62</v>
      </c>
      <c r="P256" s="84">
        <v>252.86</v>
      </c>
      <c r="Q256" s="81" t="s">
        <v>86</v>
      </c>
      <c r="R256" s="81" t="s">
        <v>10</v>
      </c>
      <c r="S256" s="81" t="s">
        <v>82</v>
      </c>
      <c r="T256" s="80" t="s">
        <v>92</v>
      </c>
      <c r="U256" s="80" t="s">
        <v>89</v>
      </c>
      <c r="AC256" s="11" t="str">
        <f t="shared" si="98"/>
        <v/>
      </c>
      <c r="AD256" s="11" t="str">
        <f t="shared" si="99"/>
        <v/>
      </c>
      <c r="AE256" s="11" t="str">
        <f t="shared" si="100"/>
        <v/>
      </c>
      <c r="AF256" s="11" t="str">
        <f t="shared" si="101"/>
        <v/>
      </c>
      <c r="AG256" s="11" t="str">
        <f t="shared" si="102"/>
        <v/>
      </c>
      <c r="AH256" s="11" t="str">
        <f t="shared" si="103"/>
        <v/>
      </c>
      <c r="AI256" s="11" t="str">
        <f t="shared" si="104"/>
        <v/>
      </c>
      <c r="AJ256" s="11" t="str">
        <f t="shared" si="105"/>
        <v/>
      </c>
      <c r="AK256" s="11" t="str">
        <f t="shared" si="106"/>
        <v/>
      </c>
      <c r="AN256" s="11" t="str">
        <f t="shared" si="107"/>
        <v/>
      </c>
      <c r="AO256" s="11" t="str">
        <f t="shared" si="108"/>
        <v/>
      </c>
      <c r="AP256" s="11" t="str">
        <f t="shared" si="109"/>
        <v/>
      </c>
      <c r="AT256" s="11" t="str">
        <f t="shared" si="110"/>
        <v/>
      </c>
      <c r="AU256" s="11" t="str">
        <f t="shared" si="111"/>
        <v/>
      </c>
      <c r="AV256" s="11" t="str">
        <f t="shared" si="112"/>
        <v/>
      </c>
      <c r="AW256" s="11" t="str">
        <f t="shared" si="113"/>
        <v/>
      </c>
      <c r="AX256" s="11" t="str">
        <f t="shared" si="114"/>
        <v/>
      </c>
      <c r="AY256" s="11" t="str">
        <f t="shared" si="95"/>
        <v/>
      </c>
      <c r="AZ256" s="11" t="str">
        <f t="shared" si="115"/>
        <v/>
      </c>
      <c r="BA256" s="11" t="str">
        <f t="shared" si="97"/>
        <v xml:space="preserve"> </v>
      </c>
      <c r="BB256" s="11" t="str">
        <f>IFERROR(IF(AW256="","",VLOOKUP(AW256,SUSS!R:S,2,FALSE)),AY256*SUSS!$M$2)</f>
        <v/>
      </c>
      <c r="BC256" s="11" t="str">
        <f t="shared" si="96"/>
        <v/>
      </c>
    </row>
    <row r="257" spans="14:55" ht="20.100000000000001" customHeight="1" thickBot="1">
      <c r="N257" s="3" t="s">
        <v>75</v>
      </c>
      <c r="O257" s="80">
        <v>62</v>
      </c>
      <c r="P257" s="84">
        <v>174.25</v>
      </c>
      <c r="Q257" s="81" t="s">
        <v>86</v>
      </c>
      <c r="R257" s="81" t="s">
        <v>10</v>
      </c>
      <c r="S257" s="81" t="s">
        <v>10</v>
      </c>
      <c r="T257" s="80" t="s">
        <v>93</v>
      </c>
      <c r="U257" s="80" t="s">
        <v>89</v>
      </c>
      <c r="AC257" s="11" t="str">
        <f t="shared" si="98"/>
        <v/>
      </c>
      <c r="AD257" s="11" t="str">
        <f t="shared" si="99"/>
        <v/>
      </c>
      <c r="AE257" s="11" t="str">
        <f t="shared" si="100"/>
        <v/>
      </c>
      <c r="AF257" s="11" t="str">
        <f t="shared" si="101"/>
        <v/>
      </c>
      <c r="AG257" s="11" t="str">
        <f t="shared" si="102"/>
        <v/>
      </c>
      <c r="AH257" s="11" t="str">
        <f t="shared" si="103"/>
        <v/>
      </c>
      <c r="AI257" s="11" t="str">
        <f t="shared" si="104"/>
        <v/>
      </c>
      <c r="AJ257" s="11" t="str">
        <f t="shared" si="105"/>
        <v/>
      </c>
      <c r="AK257" s="11" t="str">
        <f t="shared" si="106"/>
        <v/>
      </c>
      <c r="AN257" s="11" t="str">
        <f t="shared" si="107"/>
        <v/>
      </c>
      <c r="AO257" s="11" t="str">
        <f t="shared" si="108"/>
        <v/>
      </c>
      <c r="AP257" s="11" t="str">
        <f t="shared" si="109"/>
        <v/>
      </c>
      <c r="AT257" s="11" t="str">
        <f t="shared" si="110"/>
        <v/>
      </c>
      <c r="AU257" s="11" t="str">
        <f t="shared" si="111"/>
        <v/>
      </c>
      <c r="AV257" s="11" t="str">
        <f t="shared" si="112"/>
        <v/>
      </c>
      <c r="AW257" s="11" t="str">
        <f t="shared" si="113"/>
        <v/>
      </c>
      <c r="AX257" s="11" t="str">
        <f t="shared" si="114"/>
        <v/>
      </c>
      <c r="AY257" s="11" t="str">
        <f t="shared" si="95"/>
        <v/>
      </c>
      <c r="AZ257" s="11" t="str">
        <f t="shared" si="115"/>
        <v/>
      </c>
      <c r="BA257" s="11" t="str">
        <f t="shared" si="97"/>
        <v xml:space="preserve"> </v>
      </c>
      <c r="BB257" s="11" t="str">
        <f>IFERROR(IF(AW257="","",VLOOKUP(AW257,SUSS!R:S,2,FALSE)),AY257*SUSS!$M$2)</f>
        <v/>
      </c>
      <c r="BC257" s="11" t="str">
        <f t="shared" si="96"/>
        <v/>
      </c>
    </row>
    <row r="258" spans="14:55" ht="20.100000000000001" customHeight="1" thickBot="1">
      <c r="N258" s="3" t="s">
        <v>75</v>
      </c>
      <c r="O258" s="80">
        <v>63</v>
      </c>
      <c r="P258" s="84">
        <v>106.66</v>
      </c>
      <c r="Q258" s="81" t="s">
        <v>81</v>
      </c>
      <c r="R258" s="81" t="s">
        <v>10</v>
      </c>
      <c r="S258" s="81" t="s">
        <v>10</v>
      </c>
      <c r="T258" s="80" t="s">
        <v>88</v>
      </c>
      <c r="U258" s="80" t="s">
        <v>89</v>
      </c>
      <c r="AC258" s="11" t="str">
        <f t="shared" si="98"/>
        <v/>
      </c>
      <c r="AD258" s="11" t="str">
        <f t="shared" si="99"/>
        <v/>
      </c>
      <c r="AE258" s="11" t="str">
        <f t="shared" si="100"/>
        <v/>
      </c>
      <c r="AF258" s="11" t="str">
        <f t="shared" si="101"/>
        <v/>
      </c>
      <c r="AG258" s="11" t="str">
        <f t="shared" si="102"/>
        <v/>
      </c>
      <c r="AH258" s="11" t="str">
        <f t="shared" si="103"/>
        <v/>
      </c>
      <c r="AI258" s="11" t="str">
        <f t="shared" si="104"/>
        <v/>
      </c>
      <c r="AJ258" s="11" t="str">
        <f t="shared" si="105"/>
        <v/>
      </c>
      <c r="AK258" s="11" t="str">
        <f t="shared" si="106"/>
        <v/>
      </c>
      <c r="AN258" s="11" t="str">
        <f t="shared" si="107"/>
        <v/>
      </c>
      <c r="AO258" s="11" t="str">
        <f t="shared" si="108"/>
        <v/>
      </c>
      <c r="AP258" s="11" t="str">
        <f t="shared" si="109"/>
        <v/>
      </c>
      <c r="AT258" s="11" t="str">
        <f t="shared" si="110"/>
        <v/>
      </c>
      <c r="AU258" s="11" t="str">
        <f t="shared" si="111"/>
        <v/>
      </c>
      <c r="AV258" s="11" t="str">
        <f t="shared" si="112"/>
        <v/>
      </c>
      <c r="AW258" s="11" t="str">
        <f t="shared" si="113"/>
        <v/>
      </c>
      <c r="AX258" s="11" t="str">
        <f t="shared" si="114"/>
        <v/>
      </c>
      <c r="AY258" s="11" t="str">
        <f t="shared" si="95"/>
        <v/>
      </c>
      <c r="AZ258" s="11" t="str">
        <f t="shared" si="115"/>
        <v/>
      </c>
      <c r="BA258" s="11" t="str">
        <f t="shared" si="97"/>
        <v xml:space="preserve"> </v>
      </c>
      <c r="BB258" s="11" t="str">
        <f>IFERROR(IF(AW258="","",VLOOKUP(AW258,SUSS!R:S,2,FALSE)),AY258*SUSS!$M$2)</f>
        <v/>
      </c>
      <c r="BC258" s="11" t="str">
        <f t="shared" si="96"/>
        <v/>
      </c>
    </row>
    <row r="259" spans="14:55" ht="20.100000000000001" customHeight="1" thickBot="1">
      <c r="N259" s="3" t="s">
        <v>75</v>
      </c>
      <c r="O259" s="80">
        <v>63</v>
      </c>
      <c r="P259" s="84">
        <v>93.49</v>
      </c>
      <c r="Q259" s="81" t="s">
        <v>83</v>
      </c>
      <c r="R259" s="81" t="s">
        <v>10</v>
      </c>
      <c r="S259" s="81" t="s">
        <v>10</v>
      </c>
      <c r="T259" s="80" t="s">
        <v>90</v>
      </c>
      <c r="U259" s="80" t="s">
        <v>89</v>
      </c>
      <c r="AC259" s="11" t="str">
        <f t="shared" si="98"/>
        <v/>
      </c>
      <c r="AD259" s="11" t="str">
        <f t="shared" si="99"/>
        <v/>
      </c>
      <c r="AE259" s="11" t="str">
        <f t="shared" si="100"/>
        <v/>
      </c>
      <c r="AF259" s="11" t="str">
        <f t="shared" si="101"/>
        <v/>
      </c>
      <c r="AG259" s="11" t="str">
        <f t="shared" si="102"/>
        <v/>
      </c>
      <c r="AH259" s="11" t="str">
        <f t="shared" si="103"/>
        <v/>
      </c>
      <c r="AI259" s="11" t="str">
        <f t="shared" si="104"/>
        <v/>
      </c>
      <c r="AJ259" s="11" t="str">
        <f t="shared" si="105"/>
        <v/>
      </c>
      <c r="AK259" s="11" t="str">
        <f t="shared" si="106"/>
        <v/>
      </c>
      <c r="AN259" s="11" t="str">
        <f t="shared" si="107"/>
        <v/>
      </c>
      <c r="AO259" s="11" t="str">
        <f t="shared" si="108"/>
        <v/>
      </c>
      <c r="AP259" s="11" t="str">
        <f t="shared" si="109"/>
        <v/>
      </c>
      <c r="AT259" s="11" t="str">
        <f t="shared" si="110"/>
        <v/>
      </c>
      <c r="AU259" s="11" t="str">
        <f t="shared" si="111"/>
        <v/>
      </c>
      <c r="AV259" s="11" t="str">
        <f t="shared" si="112"/>
        <v/>
      </c>
      <c r="AW259" s="11" t="str">
        <f t="shared" si="113"/>
        <v/>
      </c>
      <c r="AX259" s="11" t="str">
        <f t="shared" si="114"/>
        <v/>
      </c>
      <c r="AY259" s="11" t="str">
        <f t="shared" si="95"/>
        <v/>
      </c>
      <c r="AZ259" s="11" t="str">
        <f t="shared" si="115"/>
        <v/>
      </c>
      <c r="BA259" s="11" t="str">
        <f t="shared" si="97"/>
        <v xml:space="preserve"> </v>
      </c>
      <c r="BB259" s="11" t="str">
        <f>IFERROR(IF(AW259="","",VLOOKUP(AW259,SUSS!R:S,2,FALSE)),AY259*SUSS!$M$2)</f>
        <v/>
      </c>
      <c r="BC259" s="11" t="str">
        <f t="shared" si="96"/>
        <v/>
      </c>
    </row>
    <row r="260" spans="14:55" ht="20.100000000000001" customHeight="1" thickBot="1">
      <c r="N260" s="3" t="s">
        <v>75</v>
      </c>
      <c r="O260" s="80">
        <v>63</v>
      </c>
      <c r="P260" s="84">
        <v>677.05</v>
      </c>
      <c r="Q260" s="81" t="s">
        <v>11</v>
      </c>
      <c r="R260" s="81" t="s">
        <v>10</v>
      </c>
      <c r="S260" s="81" t="s">
        <v>10</v>
      </c>
      <c r="T260" s="80" t="s">
        <v>92</v>
      </c>
      <c r="U260" s="80" t="s">
        <v>89</v>
      </c>
      <c r="AC260" s="11" t="str">
        <f t="shared" si="98"/>
        <v/>
      </c>
      <c r="AD260" s="11" t="str">
        <f t="shared" si="99"/>
        <v/>
      </c>
      <c r="AE260" s="11" t="str">
        <f t="shared" si="100"/>
        <v/>
      </c>
      <c r="AF260" s="11" t="str">
        <f t="shared" si="101"/>
        <v/>
      </c>
      <c r="AG260" s="11" t="str">
        <f t="shared" si="102"/>
        <v/>
      </c>
      <c r="AH260" s="11" t="str">
        <f t="shared" si="103"/>
        <v/>
      </c>
      <c r="AI260" s="11" t="str">
        <f t="shared" si="104"/>
        <v/>
      </c>
      <c r="AJ260" s="11" t="str">
        <f t="shared" si="105"/>
        <v/>
      </c>
      <c r="AK260" s="11" t="str">
        <f t="shared" si="106"/>
        <v/>
      </c>
      <c r="AN260" s="11" t="str">
        <f t="shared" si="107"/>
        <v/>
      </c>
      <c r="AO260" s="11" t="str">
        <f t="shared" si="108"/>
        <v/>
      </c>
      <c r="AP260" s="11" t="str">
        <f t="shared" si="109"/>
        <v/>
      </c>
      <c r="AT260" s="11" t="str">
        <f t="shared" si="110"/>
        <v>G392553</v>
      </c>
      <c r="AU260" s="11">
        <f t="shared" si="111"/>
        <v>63</v>
      </c>
      <c r="AV260" s="11">
        <f t="shared" si="112"/>
        <v>677.05</v>
      </c>
      <c r="AW260" s="11" t="str">
        <f t="shared" si="113"/>
        <v>2012/9</v>
      </c>
      <c r="AX260" s="11" t="str">
        <f t="shared" si="114"/>
        <v>2012/9 Contribuciones Seg. Social</v>
      </c>
      <c r="AY260" s="11">
        <f t="shared" ref="AY260:AY323" si="118">VLOOKUP(AX260,AO:AP,2,FALSE)</f>
        <v>17209.259999999998</v>
      </c>
      <c r="AZ260" s="11">
        <f t="shared" si="115"/>
        <v>3.934219135511928E-2</v>
      </c>
      <c r="BA260" s="11" t="str">
        <f t="shared" si="97"/>
        <v>G392553 63</v>
      </c>
      <c r="BB260" s="11">
        <f>IFERROR(IF(AW260="","",VLOOKUP(AW260,SUSS!R:S,2,FALSE)),AY260*SUSS!$M$2)</f>
        <v>2065.1111999999998</v>
      </c>
      <c r="BC260" s="11">
        <f t="shared" si="96"/>
        <v>81.245999999999995</v>
      </c>
    </row>
    <row r="261" spans="14:55" ht="20.100000000000001" customHeight="1" thickBot="1">
      <c r="N261" s="3" t="s">
        <v>75</v>
      </c>
      <c r="O261" s="80">
        <v>63</v>
      </c>
      <c r="P261" s="84">
        <v>432.87</v>
      </c>
      <c r="Q261" s="81" t="s">
        <v>86</v>
      </c>
      <c r="R261" s="81" t="s">
        <v>10</v>
      </c>
      <c r="S261" s="81" t="s">
        <v>10</v>
      </c>
      <c r="T261" s="80" t="s">
        <v>93</v>
      </c>
      <c r="U261" s="80" t="s">
        <v>89</v>
      </c>
      <c r="AC261" s="11" t="str">
        <f t="shared" si="98"/>
        <v/>
      </c>
      <c r="AD261" s="11" t="str">
        <f t="shared" si="99"/>
        <v/>
      </c>
      <c r="AE261" s="11" t="str">
        <f t="shared" si="100"/>
        <v/>
      </c>
      <c r="AF261" s="11" t="str">
        <f t="shared" si="101"/>
        <v/>
      </c>
      <c r="AG261" s="11" t="str">
        <f t="shared" si="102"/>
        <v/>
      </c>
      <c r="AH261" s="11" t="str">
        <f t="shared" si="103"/>
        <v/>
      </c>
      <c r="AI261" s="11" t="str">
        <f t="shared" si="104"/>
        <v/>
      </c>
      <c r="AJ261" s="11" t="str">
        <f t="shared" si="105"/>
        <v/>
      </c>
      <c r="AK261" s="11" t="str">
        <f t="shared" si="106"/>
        <v/>
      </c>
      <c r="AN261" s="11" t="str">
        <f t="shared" si="107"/>
        <v/>
      </c>
      <c r="AO261" s="11" t="str">
        <f t="shared" si="108"/>
        <v/>
      </c>
      <c r="AP261" s="11" t="str">
        <f t="shared" si="109"/>
        <v/>
      </c>
      <c r="AT261" s="11" t="str">
        <f t="shared" si="110"/>
        <v/>
      </c>
      <c r="AU261" s="11" t="str">
        <f t="shared" si="111"/>
        <v/>
      </c>
      <c r="AV261" s="11" t="str">
        <f t="shared" si="112"/>
        <v/>
      </c>
      <c r="AW261" s="11" t="str">
        <f t="shared" si="113"/>
        <v/>
      </c>
      <c r="AX261" s="11" t="str">
        <f t="shared" si="114"/>
        <v/>
      </c>
      <c r="AY261" s="11" t="str">
        <f t="shared" si="118"/>
        <v/>
      </c>
      <c r="AZ261" s="11" t="str">
        <f t="shared" si="115"/>
        <v/>
      </c>
      <c r="BA261" s="11" t="str">
        <f t="shared" si="97"/>
        <v xml:space="preserve"> </v>
      </c>
      <c r="BB261" s="11" t="str">
        <f>IFERROR(IF(AW261="","",VLOOKUP(AW261,SUSS!R:S,2,FALSE)),AY261*SUSS!$M$2)</f>
        <v/>
      </c>
      <c r="BC261" s="11" t="str">
        <f t="shared" ref="BC261:BC324" si="119">IFERROR(IF(BB261&lt;&gt;"",AZ261*BB261,""),"VER")</f>
        <v/>
      </c>
    </row>
    <row r="262" spans="14:55" ht="20.100000000000001" customHeight="1" thickBot="1">
      <c r="N262" s="3" t="s">
        <v>75</v>
      </c>
      <c r="O262" s="80">
        <v>64</v>
      </c>
      <c r="P262" s="84">
        <v>108.1</v>
      </c>
      <c r="Q262" s="81" t="s">
        <v>81</v>
      </c>
      <c r="R262" s="81" t="s">
        <v>10</v>
      </c>
      <c r="S262" s="81" t="s">
        <v>10</v>
      </c>
      <c r="T262" s="80" t="s">
        <v>88</v>
      </c>
      <c r="U262" s="80" t="s">
        <v>89</v>
      </c>
      <c r="AC262" s="11" t="str">
        <f t="shared" si="98"/>
        <v/>
      </c>
      <c r="AD262" s="11" t="str">
        <f t="shared" si="99"/>
        <v/>
      </c>
      <c r="AE262" s="11" t="str">
        <f t="shared" si="100"/>
        <v/>
      </c>
      <c r="AF262" s="11" t="str">
        <f t="shared" si="101"/>
        <v/>
      </c>
      <c r="AG262" s="11" t="str">
        <f t="shared" si="102"/>
        <v/>
      </c>
      <c r="AH262" s="11" t="str">
        <f t="shared" si="103"/>
        <v/>
      </c>
      <c r="AI262" s="11" t="str">
        <f t="shared" si="104"/>
        <v/>
      </c>
      <c r="AJ262" s="11" t="str">
        <f t="shared" si="105"/>
        <v/>
      </c>
      <c r="AK262" s="11" t="str">
        <f t="shared" si="106"/>
        <v/>
      </c>
      <c r="AN262" s="11" t="str">
        <f t="shared" si="107"/>
        <v/>
      </c>
      <c r="AO262" s="11" t="str">
        <f t="shared" si="108"/>
        <v/>
      </c>
      <c r="AP262" s="11" t="str">
        <f t="shared" si="109"/>
        <v/>
      </c>
      <c r="AT262" s="11" t="str">
        <f t="shared" si="110"/>
        <v/>
      </c>
      <c r="AU262" s="11" t="str">
        <f t="shared" si="111"/>
        <v/>
      </c>
      <c r="AV262" s="11" t="str">
        <f t="shared" si="112"/>
        <v/>
      </c>
      <c r="AW262" s="11" t="str">
        <f t="shared" si="113"/>
        <v/>
      </c>
      <c r="AX262" s="11" t="str">
        <f t="shared" si="114"/>
        <v/>
      </c>
      <c r="AY262" s="11" t="str">
        <f t="shared" si="118"/>
        <v/>
      </c>
      <c r="AZ262" s="11" t="str">
        <f t="shared" si="115"/>
        <v/>
      </c>
      <c r="BA262" s="11" t="str">
        <f t="shared" si="97"/>
        <v xml:space="preserve"> </v>
      </c>
      <c r="BB262" s="11" t="str">
        <f>IFERROR(IF(AW262="","",VLOOKUP(AW262,SUSS!R:S,2,FALSE)),AY262*SUSS!$M$2)</f>
        <v/>
      </c>
      <c r="BC262" s="11" t="str">
        <f t="shared" si="119"/>
        <v/>
      </c>
    </row>
    <row r="263" spans="14:55" ht="20.100000000000001" customHeight="1" thickBot="1">
      <c r="N263" s="3" t="s">
        <v>75</v>
      </c>
      <c r="O263" s="80">
        <v>64</v>
      </c>
      <c r="P263" s="84">
        <v>94.75</v>
      </c>
      <c r="Q263" s="81" t="s">
        <v>83</v>
      </c>
      <c r="R263" s="81" t="s">
        <v>10</v>
      </c>
      <c r="S263" s="81" t="s">
        <v>10</v>
      </c>
      <c r="T263" s="80" t="s">
        <v>90</v>
      </c>
      <c r="U263" s="80" t="s">
        <v>89</v>
      </c>
      <c r="AC263" s="11" t="str">
        <f t="shared" si="98"/>
        <v/>
      </c>
      <c r="AD263" s="11" t="str">
        <f t="shared" si="99"/>
        <v/>
      </c>
      <c r="AE263" s="11" t="str">
        <f t="shared" si="100"/>
        <v/>
      </c>
      <c r="AF263" s="11" t="str">
        <f t="shared" si="101"/>
        <v/>
      </c>
      <c r="AG263" s="11" t="str">
        <f t="shared" si="102"/>
        <v/>
      </c>
      <c r="AH263" s="11" t="str">
        <f t="shared" si="103"/>
        <v/>
      </c>
      <c r="AI263" s="11" t="str">
        <f t="shared" si="104"/>
        <v/>
      </c>
      <c r="AJ263" s="11" t="str">
        <f t="shared" si="105"/>
        <v/>
      </c>
      <c r="AK263" s="11" t="str">
        <f t="shared" si="106"/>
        <v/>
      </c>
      <c r="AN263" s="11" t="str">
        <f t="shared" si="107"/>
        <v/>
      </c>
      <c r="AO263" s="11" t="str">
        <f t="shared" si="108"/>
        <v/>
      </c>
      <c r="AP263" s="11" t="str">
        <f t="shared" si="109"/>
        <v/>
      </c>
      <c r="AT263" s="11" t="str">
        <f t="shared" si="110"/>
        <v/>
      </c>
      <c r="AU263" s="11" t="str">
        <f t="shared" si="111"/>
        <v/>
      </c>
      <c r="AV263" s="11" t="str">
        <f t="shared" si="112"/>
        <v/>
      </c>
      <c r="AW263" s="11" t="str">
        <f t="shared" si="113"/>
        <v/>
      </c>
      <c r="AX263" s="11" t="str">
        <f t="shared" si="114"/>
        <v/>
      </c>
      <c r="AY263" s="11" t="str">
        <f t="shared" si="118"/>
        <v/>
      </c>
      <c r="AZ263" s="11" t="str">
        <f t="shared" si="115"/>
        <v/>
      </c>
      <c r="BA263" s="11" t="str">
        <f t="shared" si="97"/>
        <v xml:space="preserve"> </v>
      </c>
      <c r="BB263" s="11" t="str">
        <f>IFERROR(IF(AW263="","",VLOOKUP(AW263,SUSS!R:S,2,FALSE)),AY263*SUSS!$M$2)</f>
        <v/>
      </c>
      <c r="BC263" s="11" t="str">
        <f t="shared" si="119"/>
        <v/>
      </c>
    </row>
    <row r="264" spans="14:55" ht="15.75" thickBot="1">
      <c r="N264" s="3" t="s">
        <v>75</v>
      </c>
      <c r="O264" s="80">
        <v>64</v>
      </c>
      <c r="P264" s="84">
        <v>686.19</v>
      </c>
      <c r="Q264" s="81" t="s">
        <v>11</v>
      </c>
      <c r="R264" s="81" t="s">
        <v>10</v>
      </c>
      <c r="S264" s="81" t="s">
        <v>10</v>
      </c>
      <c r="T264" s="80" t="s">
        <v>92</v>
      </c>
      <c r="U264" s="80" t="s">
        <v>89</v>
      </c>
      <c r="AC264" s="11" t="str">
        <f t="shared" si="98"/>
        <v/>
      </c>
      <c r="AD264" s="11" t="str">
        <f t="shared" si="99"/>
        <v/>
      </c>
      <c r="AE264" s="11" t="str">
        <f t="shared" si="100"/>
        <v/>
      </c>
      <c r="AF264" s="11" t="str">
        <f t="shared" si="101"/>
        <v/>
      </c>
      <c r="AG264" s="11" t="str">
        <f t="shared" si="102"/>
        <v/>
      </c>
      <c r="AH264" s="11" t="str">
        <f t="shared" si="103"/>
        <v/>
      </c>
      <c r="AI264" s="11" t="str">
        <f t="shared" si="104"/>
        <v/>
      </c>
      <c r="AJ264" s="11" t="str">
        <f t="shared" si="105"/>
        <v/>
      </c>
      <c r="AK264" s="11" t="str">
        <f t="shared" si="106"/>
        <v/>
      </c>
      <c r="AN264" s="11" t="str">
        <f t="shared" si="107"/>
        <v/>
      </c>
      <c r="AO264" s="11" t="str">
        <f t="shared" si="108"/>
        <v/>
      </c>
      <c r="AP264" s="11" t="str">
        <f t="shared" si="109"/>
        <v/>
      </c>
      <c r="AT264" s="11" t="str">
        <f t="shared" si="110"/>
        <v>G392553</v>
      </c>
      <c r="AU264" s="11">
        <f t="shared" si="111"/>
        <v>64</v>
      </c>
      <c r="AV264" s="11">
        <f t="shared" si="112"/>
        <v>686.19</v>
      </c>
      <c r="AW264" s="11" t="str">
        <f t="shared" si="113"/>
        <v>2012/9</v>
      </c>
      <c r="AX264" s="11" t="str">
        <f t="shared" si="114"/>
        <v>2012/9 Contribuciones Seg. Social</v>
      </c>
      <c r="AY264" s="11">
        <f t="shared" si="118"/>
        <v>17209.259999999998</v>
      </c>
      <c r="AZ264" s="11">
        <f t="shared" si="115"/>
        <v>3.9873300769469468E-2</v>
      </c>
      <c r="BA264" s="11" t="str">
        <f t="shared" ref="BA264:BA327" si="120">AT264&amp;" "&amp;AU264</f>
        <v>G392553 64</v>
      </c>
      <c r="BB264" s="11">
        <f>IFERROR(IF(AW264="","",VLOOKUP(AW264,SUSS!R:S,2,FALSE)),AY264*SUSS!$M$2)</f>
        <v>2065.1111999999998</v>
      </c>
      <c r="BC264" s="11">
        <f t="shared" si="119"/>
        <v>82.342800000000011</v>
      </c>
    </row>
    <row r="265" spans="14:55" ht="15.75" thickBot="1">
      <c r="N265" s="3" t="s">
        <v>75</v>
      </c>
      <c r="O265" s="80">
        <v>64</v>
      </c>
      <c r="P265" s="84">
        <v>438.72</v>
      </c>
      <c r="Q265" s="81" t="s">
        <v>86</v>
      </c>
      <c r="R265" s="81" t="s">
        <v>10</v>
      </c>
      <c r="S265" s="81" t="s">
        <v>10</v>
      </c>
      <c r="T265" s="80" t="s">
        <v>93</v>
      </c>
      <c r="U265" s="80" t="s">
        <v>89</v>
      </c>
      <c r="AC265" s="11" t="str">
        <f t="shared" si="98"/>
        <v/>
      </c>
      <c r="AD265" s="11" t="str">
        <f t="shared" si="99"/>
        <v/>
      </c>
      <c r="AE265" s="11" t="str">
        <f t="shared" si="100"/>
        <v/>
      </c>
      <c r="AF265" s="11" t="str">
        <f t="shared" si="101"/>
        <v/>
      </c>
      <c r="AG265" s="11" t="str">
        <f t="shared" si="102"/>
        <v/>
      </c>
      <c r="AH265" s="11" t="str">
        <f t="shared" si="103"/>
        <v/>
      </c>
      <c r="AI265" s="11" t="str">
        <f t="shared" si="104"/>
        <v/>
      </c>
      <c r="AJ265" s="11" t="str">
        <f t="shared" si="105"/>
        <v/>
      </c>
      <c r="AK265" s="11" t="str">
        <f t="shared" si="106"/>
        <v/>
      </c>
      <c r="AN265" s="11" t="str">
        <f t="shared" si="107"/>
        <v/>
      </c>
      <c r="AO265" s="11" t="str">
        <f t="shared" si="108"/>
        <v/>
      </c>
      <c r="AP265" s="11" t="str">
        <f t="shared" si="109"/>
        <v/>
      </c>
      <c r="AT265" s="11" t="str">
        <f t="shared" si="110"/>
        <v/>
      </c>
      <c r="AU265" s="11" t="str">
        <f t="shared" si="111"/>
        <v/>
      </c>
      <c r="AV265" s="11" t="str">
        <f t="shared" si="112"/>
        <v/>
      </c>
      <c r="AW265" s="11" t="str">
        <f t="shared" si="113"/>
        <v/>
      </c>
      <c r="AX265" s="11" t="str">
        <f t="shared" si="114"/>
        <v/>
      </c>
      <c r="AY265" s="11" t="str">
        <f t="shared" si="118"/>
        <v/>
      </c>
      <c r="AZ265" s="11" t="str">
        <f t="shared" si="115"/>
        <v/>
      </c>
      <c r="BA265" s="11" t="str">
        <f t="shared" si="120"/>
        <v xml:space="preserve"> </v>
      </c>
      <c r="BB265" s="11" t="str">
        <f>IFERROR(IF(AW265="","",VLOOKUP(AW265,SUSS!R:S,2,FALSE)),AY265*SUSS!$M$2)</f>
        <v/>
      </c>
      <c r="BC265" s="11" t="str">
        <f t="shared" si="119"/>
        <v/>
      </c>
    </row>
    <row r="266" spans="14:55" ht="15.75" thickBot="1">
      <c r="N266" s="3" t="s">
        <v>75</v>
      </c>
      <c r="O266" s="80">
        <v>65</v>
      </c>
      <c r="P266" s="84">
        <v>109.56</v>
      </c>
      <c r="Q266" s="81" t="s">
        <v>81</v>
      </c>
      <c r="R266" s="81" t="s">
        <v>10</v>
      </c>
      <c r="S266" s="81" t="s">
        <v>10</v>
      </c>
      <c r="T266" s="80" t="s">
        <v>88</v>
      </c>
      <c r="U266" s="80" t="s">
        <v>89</v>
      </c>
      <c r="AC266" s="11" t="str">
        <f t="shared" si="98"/>
        <v/>
      </c>
      <c r="AD266" s="11" t="str">
        <f t="shared" si="99"/>
        <v/>
      </c>
      <c r="AE266" s="11" t="str">
        <f t="shared" si="100"/>
        <v/>
      </c>
      <c r="AF266" s="11" t="str">
        <f t="shared" si="101"/>
        <v/>
      </c>
      <c r="AG266" s="11" t="str">
        <f t="shared" si="102"/>
        <v/>
      </c>
      <c r="AH266" s="11" t="str">
        <f t="shared" si="103"/>
        <v/>
      </c>
      <c r="AI266" s="11" t="str">
        <f t="shared" si="104"/>
        <v/>
      </c>
      <c r="AJ266" s="11" t="str">
        <f t="shared" si="105"/>
        <v/>
      </c>
      <c r="AK266" s="11" t="str">
        <f t="shared" si="106"/>
        <v/>
      </c>
      <c r="AN266" s="11" t="str">
        <f t="shared" si="107"/>
        <v/>
      </c>
      <c r="AO266" s="11" t="str">
        <f t="shared" si="108"/>
        <v/>
      </c>
      <c r="AP266" s="11" t="str">
        <f t="shared" si="109"/>
        <v/>
      </c>
      <c r="AT266" s="11" t="str">
        <f t="shared" si="110"/>
        <v/>
      </c>
      <c r="AU266" s="11" t="str">
        <f t="shared" si="111"/>
        <v/>
      </c>
      <c r="AV266" s="11" t="str">
        <f t="shared" si="112"/>
        <v/>
      </c>
      <c r="AW266" s="11" t="str">
        <f t="shared" si="113"/>
        <v/>
      </c>
      <c r="AX266" s="11" t="str">
        <f t="shared" si="114"/>
        <v/>
      </c>
      <c r="AY266" s="11" t="str">
        <f t="shared" si="118"/>
        <v/>
      </c>
      <c r="AZ266" s="11" t="str">
        <f t="shared" si="115"/>
        <v/>
      </c>
      <c r="BA266" s="11" t="str">
        <f t="shared" si="120"/>
        <v xml:space="preserve"> </v>
      </c>
      <c r="BB266" s="11" t="str">
        <f>IFERROR(IF(AW266="","",VLOOKUP(AW266,SUSS!R:S,2,FALSE)),AY266*SUSS!$M$2)</f>
        <v/>
      </c>
      <c r="BC266" s="11" t="str">
        <f t="shared" si="119"/>
        <v/>
      </c>
    </row>
    <row r="267" spans="14:55" ht="15.75" thickBot="1">
      <c r="N267" s="3" t="s">
        <v>75</v>
      </c>
      <c r="O267" s="80">
        <v>65</v>
      </c>
      <c r="P267" s="84">
        <v>96.03</v>
      </c>
      <c r="Q267" s="81" t="s">
        <v>83</v>
      </c>
      <c r="R267" s="81" t="s">
        <v>10</v>
      </c>
      <c r="S267" s="81" t="s">
        <v>10</v>
      </c>
      <c r="T267" s="80" t="s">
        <v>90</v>
      </c>
      <c r="U267" s="80" t="s">
        <v>89</v>
      </c>
      <c r="AC267" s="11" t="str">
        <f t="shared" si="98"/>
        <v/>
      </c>
      <c r="AD267" s="11" t="str">
        <f t="shared" si="99"/>
        <v/>
      </c>
      <c r="AE267" s="11" t="str">
        <f t="shared" si="100"/>
        <v/>
      </c>
      <c r="AF267" s="11" t="str">
        <f t="shared" si="101"/>
        <v/>
      </c>
      <c r="AG267" s="11" t="str">
        <f t="shared" si="102"/>
        <v/>
      </c>
      <c r="AH267" s="11" t="str">
        <f t="shared" si="103"/>
        <v/>
      </c>
      <c r="AI267" s="11" t="str">
        <f t="shared" si="104"/>
        <v/>
      </c>
      <c r="AJ267" s="11" t="str">
        <f t="shared" si="105"/>
        <v/>
      </c>
      <c r="AK267" s="11" t="str">
        <f t="shared" si="106"/>
        <v/>
      </c>
      <c r="AN267" s="11" t="str">
        <f t="shared" si="107"/>
        <v/>
      </c>
      <c r="AO267" s="11" t="str">
        <f t="shared" si="108"/>
        <v/>
      </c>
      <c r="AP267" s="11" t="str">
        <f t="shared" si="109"/>
        <v/>
      </c>
      <c r="AT267" s="11" t="str">
        <f t="shared" si="110"/>
        <v/>
      </c>
      <c r="AU267" s="11" t="str">
        <f t="shared" si="111"/>
        <v/>
      </c>
      <c r="AV267" s="11" t="str">
        <f t="shared" si="112"/>
        <v/>
      </c>
      <c r="AW267" s="11" t="str">
        <f t="shared" si="113"/>
        <v/>
      </c>
      <c r="AX267" s="11" t="str">
        <f t="shared" si="114"/>
        <v/>
      </c>
      <c r="AY267" s="11" t="str">
        <f t="shared" si="118"/>
        <v/>
      </c>
      <c r="AZ267" s="11" t="str">
        <f t="shared" si="115"/>
        <v/>
      </c>
      <c r="BA267" s="11" t="str">
        <f t="shared" si="120"/>
        <v xml:space="preserve"> </v>
      </c>
      <c r="BB267" s="11" t="str">
        <f>IFERROR(IF(AW267="","",VLOOKUP(AW267,SUSS!R:S,2,FALSE)),AY267*SUSS!$M$2)</f>
        <v/>
      </c>
      <c r="BC267" s="11" t="str">
        <f t="shared" si="119"/>
        <v/>
      </c>
    </row>
    <row r="268" spans="14:55" ht="15.75" thickBot="1">
      <c r="N268" s="3" t="s">
        <v>75</v>
      </c>
      <c r="O268" s="80">
        <v>65</v>
      </c>
      <c r="P268" s="84">
        <v>40.31</v>
      </c>
      <c r="Q268" s="81" t="s">
        <v>11</v>
      </c>
      <c r="R268" s="81" t="s">
        <v>10</v>
      </c>
      <c r="S268" s="81" t="s">
        <v>10</v>
      </c>
      <c r="T268" s="80" t="s">
        <v>92</v>
      </c>
      <c r="U268" s="80" t="s">
        <v>89</v>
      </c>
      <c r="AC268" s="11" t="str">
        <f t="shared" si="98"/>
        <v/>
      </c>
      <c r="AD268" s="11" t="str">
        <f t="shared" si="99"/>
        <v/>
      </c>
      <c r="AE268" s="11" t="str">
        <f t="shared" si="100"/>
        <v/>
      </c>
      <c r="AF268" s="11" t="str">
        <f t="shared" si="101"/>
        <v/>
      </c>
      <c r="AG268" s="11" t="str">
        <f t="shared" si="102"/>
        <v/>
      </c>
      <c r="AH268" s="11" t="str">
        <f t="shared" si="103"/>
        <v/>
      </c>
      <c r="AI268" s="11" t="str">
        <f t="shared" si="104"/>
        <v/>
      </c>
      <c r="AJ268" s="11" t="str">
        <f t="shared" si="105"/>
        <v/>
      </c>
      <c r="AK268" s="11" t="str">
        <f t="shared" si="106"/>
        <v/>
      </c>
      <c r="AN268" s="11" t="str">
        <f t="shared" si="107"/>
        <v/>
      </c>
      <c r="AO268" s="11" t="str">
        <f t="shared" si="108"/>
        <v/>
      </c>
      <c r="AP268" s="11" t="str">
        <f t="shared" si="109"/>
        <v/>
      </c>
      <c r="AT268" s="11" t="str">
        <f t="shared" si="110"/>
        <v>G392553</v>
      </c>
      <c r="AU268" s="11">
        <f t="shared" si="111"/>
        <v>65</v>
      </c>
      <c r="AV268" s="11">
        <f t="shared" si="112"/>
        <v>40.31</v>
      </c>
      <c r="AW268" s="11" t="str">
        <f t="shared" si="113"/>
        <v>2012/9</v>
      </c>
      <c r="AX268" s="11" t="str">
        <f t="shared" si="114"/>
        <v>2012/9 Contribuciones Seg. Social</v>
      </c>
      <c r="AY268" s="11">
        <f t="shared" si="118"/>
        <v>17209.259999999998</v>
      </c>
      <c r="AZ268" s="11">
        <f t="shared" si="115"/>
        <v>2.3423435987369595E-3</v>
      </c>
      <c r="BA268" s="11" t="str">
        <f t="shared" si="120"/>
        <v>G392553 65</v>
      </c>
      <c r="BB268" s="11">
        <f>IFERROR(IF(AW268="","",VLOOKUP(AW268,SUSS!R:S,2,FALSE)),AY268*SUSS!$M$2)</f>
        <v>2065.1111999999998</v>
      </c>
      <c r="BC268" s="11">
        <f t="shared" si="119"/>
        <v>4.8372000000000002</v>
      </c>
    </row>
    <row r="269" spans="14:55" ht="15.75" thickBot="1">
      <c r="N269" s="3" t="s">
        <v>75</v>
      </c>
      <c r="O269" s="80">
        <v>65</v>
      </c>
      <c r="P269" s="84">
        <v>655.15</v>
      </c>
      <c r="Q269" s="81" t="s">
        <v>11</v>
      </c>
      <c r="R269" s="81" t="s">
        <v>10</v>
      </c>
      <c r="S269" s="81" t="s">
        <v>82</v>
      </c>
      <c r="T269" s="80" t="s">
        <v>92</v>
      </c>
      <c r="U269" s="80" t="s">
        <v>89</v>
      </c>
      <c r="AC269" s="11" t="str">
        <f t="shared" si="98"/>
        <v/>
      </c>
      <c r="AD269" s="11" t="str">
        <f t="shared" si="99"/>
        <v/>
      </c>
      <c r="AE269" s="11" t="str">
        <f t="shared" si="100"/>
        <v/>
      </c>
      <c r="AF269" s="11" t="str">
        <f t="shared" si="101"/>
        <v/>
      </c>
      <c r="AG269" s="11" t="str">
        <f t="shared" si="102"/>
        <v/>
      </c>
      <c r="AH269" s="11" t="str">
        <f t="shared" si="103"/>
        <v/>
      </c>
      <c r="AI269" s="11" t="str">
        <f t="shared" si="104"/>
        <v/>
      </c>
      <c r="AJ269" s="11" t="str">
        <f t="shared" si="105"/>
        <v/>
      </c>
      <c r="AK269" s="11" t="str">
        <f t="shared" si="106"/>
        <v/>
      </c>
      <c r="AN269" s="11" t="str">
        <f t="shared" si="107"/>
        <v/>
      </c>
      <c r="AO269" s="11" t="str">
        <f t="shared" si="108"/>
        <v/>
      </c>
      <c r="AP269" s="11" t="str">
        <f t="shared" si="109"/>
        <v/>
      </c>
      <c r="AT269" s="11" t="str">
        <f t="shared" si="110"/>
        <v>G392553</v>
      </c>
      <c r="AU269" s="11">
        <f t="shared" si="111"/>
        <v>65</v>
      </c>
      <c r="AV269" s="11">
        <f t="shared" si="112"/>
        <v>655.15</v>
      </c>
      <c r="AW269" s="11" t="str">
        <f t="shared" si="113"/>
        <v>2012/9</v>
      </c>
      <c r="AX269" s="11" t="str">
        <f t="shared" si="114"/>
        <v>2012/9 Contribuciones Seg. Social</v>
      </c>
      <c r="AY269" s="11">
        <f t="shared" si="118"/>
        <v>17209.259999999998</v>
      </c>
      <c r="AZ269" s="11">
        <f t="shared" si="115"/>
        <v>3.8069620657715672E-2</v>
      </c>
      <c r="BA269" s="11" t="str">
        <f t="shared" si="120"/>
        <v>G392553 65</v>
      </c>
      <c r="BB269" s="11">
        <f>IFERROR(IF(AW269="","",VLOOKUP(AW269,SUSS!R:S,2,FALSE)),AY269*SUSS!$M$2)</f>
        <v>2065.1111999999998</v>
      </c>
      <c r="BC269" s="11">
        <f t="shared" si="119"/>
        <v>78.617999999999995</v>
      </c>
    </row>
    <row r="270" spans="14:55" ht="15.75" thickBot="1">
      <c r="N270" s="3" t="s">
        <v>75</v>
      </c>
      <c r="O270" s="80">
        <v>65</v>
      </c>
      <c r="P270" s="84">
        <v>444.64</v>
      </c>
      <c r="Q270" s="81" t="s">
        <v>86</v>
      </c>
      <c r="R270" s="81" t="s">
        <v>10</v>
      </c>
      <c r="S270" s="81" t="s">
        <v>10</v>
      </c>
      <c r="T270" s="80" t="s">
        <v>93</v>
      </c>
      <c r="U270" s="80" t="s">
        <v>89</v>
      </c>
      <c r="AC270" s="11" t="str">
        <f t="shared" si="98"/>
        <v/>
      </c>
      <c r="AD270" s="11" t="str">
        <f t="shared" si="99"/>
        <v/>
      </c>
      <c r="AE270" s="11" t="str">
        <f t="shared" si="100"/>
        <v/>
      </c>
      <c r="AF270" s="11" t="str">
        <f t="shared" si="101"/>
        <v/>
      </c>
      <c r="AG270" s="11" t="str">
        <f t="shared" si="102"/>
        <v/>
      </c>
      <c r="AH270" s="11" t="str">
        <f t="shared" si="103"/>
        <v/>
      </c>
      <c r="AI270" s="11" t="str">
        <f t="shared" si="104"/>
        <v/>
      </c>
      <c r="AJ270" s="11" t="str">
        <f t="shared" si="105"/>
        <v/>
      </c>
      <c r="AK270" s="11" t="str">
        <f t="shared" si="106"/>
        <v/>
      </c>
      <c r="AN270" s="11" t="str">
        <f t="shared" si="107"/>
        <v/>
      </c>
      <c r="AO270" s="11" t="str">
        <f t="shared" si="108"/>
        <v/>
      </c>
      <c r="AP270" s="11" t="str">
        <f t="shared" si="109"/>
        <v/>
      </c>
      <c r="AT270" s="11" t="str">
        <f t="shared" si="110"/>
        <v/>
      </c>
      <c r="AU270" s="11" t="str">
        <f t="shared" si="111"/>
        <v/>
      </c>
      <c r="AV270" s="11" t="str">
        <f t="shared" si="112"/>
        <v/>
      </c>
      <c r="AW270" s="11" t="str">
        <f t="shared" si="113"/>
        <v/>
      </c>
      <c r="AX270" s="11" t="str">
        <f t="shared" si="114"/>
        <v/>
      </c>
      <c r="AY270" s="11" t="str">
        <f t="shared" si="118"/>
        <v/>
      </c>
      <c r="AZ270" s="11" t="str">
        <f t="shared" si="115"/>
        <v/>
      </c>
      <c r="BA270" s="11" t="str">
        <f t="shared" si="120"/>
        <v xml:space="preserve"> </v>
      </c>
      <c r="BB270" s="11" t="str">
        <f>IFERROR(IF(AW270="","",VLOOKUP(AW270,SUSS!R:S,2,FALSE)),AY270*SUSS!$M$2)</f>
        <v/>
      </c>
      <c r="BC270" s="11" t="str">
        <f t="shared" si="119"/>
        <v/>
      </c>
    </row>
    <row r="271" spans="14:55" ht="15.75" thickBot="1">
      <c r="N271" s="3" t="s">
        <v>75</v>
      </c>
      <c r="O271" s="80">
        <v>66</v>
      </c>
      <c r="P271" s="84">
        <v>111.03</v>
      </c>
      <c r="Q271" s="81" t="s">
        <v>81</v>
      </c>
      <c r="R271" s="81" t="s">
        <v>10</v>
      </c>
      <c r="S271" s="81" t="s">
        <v>10</v>
      </c>
      <c r="T271" s="80" t="s">
        <v>88</v>
      </c>
      <c r="U271" s="80" t="s">
        <v>89</v>
      </c>
      <c r="AC271" s="11" t="str">
        <f t="shared" si="98"/>
        <v/>
      </c>
      <c r="AD271" s="11" t="str">
        <f t="shared" si="99"/>
        <v/>
      </c>
      <c r="AE271" s="11" t="str">
        <f t="shared" si="100"/>
        <v/>
      </c>
      <c r="AF271" s="11" t="str">
        <f t="shared" si="101"/>
        <v/>
      </c>
      <c r="AG271" s="11" t="str">
        <f t="shared" si="102"/>
        <v/>
      </c>
      <c r="AH271" s="11" t="str">
        <f t="shared" si="103"/>
        <v/>
      </c>
      <c r="AI271" s="11" t="str">
        <f t="shared" si="104"/>
        <v/>
      </c>
      <c r="AJ271" s="11" t="str">
        <f t="shared" si="105"/>
        <v/>
      </c>
      <c r="AK271" s="11" t="str">
        <f t="shared" si="106"/>
        <v/>
      </c>
      <c r="AN271" s="11" t="str">
        <f t="shared" si="107"/>
        <v/>
      </c>
      <c r="AO271" s="11" t="str">
        <f t="shared" si="108"/>
        <v/>
      </c>
      <c r="AP271" s="11" t="str">
        <f t="shared" si="109"/>
        <v/>
      </c>
      <c r="AT271" s="11" t="str">
        <f t="shared" si="110"/>
        <v/>
      </c>
      <c r="AU271" s="11" t="str">
        <f t="shared" si="111"/>
        <v/>
      </c>
      <c r="AV271" s="11" t="str">
        <f t="shared" si="112"/>
        <v/>
      </c>
      <c r="AW271" s="11" t="str">
        <f t="shared" si="113"/>
        <v/>
      </c>
      <c r="AX271" s="11" t="str">
        <f t="shared" si="114"/>
        <v/>
      </c>
      <c r="AY271" s="11" t="str">
        <f t="shared" si="118"/>
        <v/>
      </c>
      <c r="AZ271" s="11" t="str">
        <f t="shared" si="115"/>
        <v/>
      </c>
      <c r="BA271" s="11" t="str">
        <f t="shared" si="120"/>
        <v xml:space="preserve"> </v>
      </c>
      <c r="BB271" s="11" t="str">
        <f>IFERROR(IF(AW271="","",VLOOKUP(AW271,SUSS!R:S,2,FALSE)),AY271*SUSS!$M$2)</f>
        <v/>
      </c>
      <c r="BC271" s="11" t="str">
        <f t="shared" si="119"/>
        <v/>
      </c>
    </row>
    <row r="272" spans="14:55" ht="15.75" thickBot="1">
      <c r="N272" s="3" t="s">
        <v>75</v>
      </c>
      <c r="O272" s="80">
        <v>66</v>
      </c>
      <c r="P272" s="84">
        <v>97.33</v>
      </c>
      <c r="Q272" s="81" t="s">
        <v>83</v>
      </c>
      <c r="R272" s="81" t="s">
        <v>10</v>
      </c>
      <c r="S272" s="81" t="s">
        <v>10</v>
      </c>
      <c r="T272" s="80" t="s">
        <v>90</v>
      </c>
      <c r="U272" s="80" t="s">
        <v>89</v>
      </c>
      <c r="AC272" s="11" t="str">
        <f t="shared" si="98"/>
        <v/>
      </c>
      <c r="AD272" s="11" t="str">
        <f t="shared" si="99"/>
        <v/>
      </c>
      <c r="AE272" s="11" t="str">
        <f t="shared" si="100"/>
        <v/>
      </c>
      <c r="AF272" s="11" t="str">
        <f t="shared" si="101"/>
        <v/>
      </c>
      <c r="AG272" s="11" t="str">
        <f t="shared" si="102"/>
        <v/>
      </c>
      <c r="AH272" s="11" t="str">
        <f t="shared" si="103"/>
        <v/>
      </c>
      <c r="AI272" s="11" t="str">
        <f t="shared" si="104"/>
        <v/>
      </c>
      <c r="AJ272" s="11" t="str">
        <f t="shared" si="105"/>
        <v/>
      </c>
      <c r="AK272" s="11" t="str">
        <f t="shared" si="106"/>
        <v/>
      </c>
      <c r="AN272" s="11" t="str">
        <f t="shared" si="107"/>
        <v/>
      </c>
      <c r="AO272" s="11" t="str">
        <f t="shared" si="108"/>
        <v/>
      </c>
      <c r="AP272" s="11" t="str">
        <f t="shared" si="109"/>
        <v/>
      </c>
      <c r="AT272" s="11" t="str">
        <f t="shared" si="110"/>
        <v/>
      </c>
      <c r="AU272" s="11" t="str">
        <f t="shared" si="111"/>
        <v/>
      </c>
      <c r="AV272" s="11" t="str">
        <f t="shared" si="112"/>
        <v/>
      </c>
      <c r="AW272" s="11" t="str">
        <f t="shared" si="113"/>
        <v/>
      </c>
      <c r="AX272" s="11" t="str">
        <f t="shared" si="114"/>
        <v/>
      </c>
      <c r="AY272" s="11" t="str">
        <f t="shared" si="118"/>
        <v/>
      </c>
      <c r="AZ272" s="11" t="str">
        <f t="shared" si="115"/>
        <v/>
      </c>
      <c r="BA272" s="11" t="str">
        <f t="shared" si="120"/>
        <v xml:space="preserve"> </v>
      </c>
      <c r="BB272" s="11" t="str">
        <f>IFERROR(IF(AW272="","",VLOOKUP(AW272,SUSS!R:S,2,FALSE)),AY272*SUSS!$M$2)</f>
        <v/>
      </c>
      <c r="BC272" s="11" t="str">
        <f t="shared" si="119"/>
        <v/>
      </c>
    </row>
    <row r="273" spans="14:55" ht="15.75" thickBot="1">
      <c r="N273" s="3" t="s">
        <v>75</v>
      </c>
      <c r="O273" s="80">
        <v>66</v>
      </c>
      <c r="P273" s="84">
        <v>704.84</v>
      </c>
      <c r="Q273" s="81" t="s">
        <v>11</v>
      </c>
      <c r="R273" s="81" t="s">
        <v>10</v>
      </c>
      <c r="S273" s="81" t="s">
        <v>82</v>
      </c>
      <c r="T273" s="80" t="s">
        <v>92</v>
      </c>
      <c r="U273" s="80" t="s">
        <v>89</v>
      </c>
      <c r="AC273" s="11" t="str">
        <f t="shared" si="98"/>
        <v/>
      </c>
      <c r="AD273" s="11" t="str">
        <f t="shared" si="99"/>
        <v/>
      </c>
      <c r="AE273" s="11" t="str">
        <f t="shared" si="100"/>
        <v/>
      </c>
      <c r="AF273" s="11" t="str">
        <f t="shared" si="101"/>
        <v/>
      </c>
      <c r="AG273" s="11" t="str">
        <f t="shared" si="102"/>
        <v/>
      </c>
      <c r="AH273" s="11" t="str">
        <f t="shared" si="103"/>
        <v/>
      </c>
      <c r="AI273" s="11" t="str">
        <f t="shared" si="104"/>
        <v/>
      </c>
      <c r="AJ273" s="11" t="str">
        <f t="shared" si="105"/>
        <v/>
      </c>
      <c r="AK273" s="11" t="str">
        <f t="shared" si="106"/>
        <v/>
      </c>
      <c r="AN273" s="11" t="str">
        <f t="shared" si="107"/>
        <v/>
      </c>
      <c r="AO273" s="11" t="str">
        <f t="shared" si="108"/>
        <v/>
      </c>
      <c r="AP273" s="11" t="str">
        <f t="shared" si="109"/>
        <v/>
      </c>
      <c r="AT273" s="11" t="str">
        <f t="shared" si="110"/>
        <v>G392553</v>
      </c>
      <c r="AU273" s="11">
        <f t="shared" si="111"/>
        <v>66</v>
      </c>
      <c r="AV273" s="11">
        <f t="shared" si="112"/>
        <v>704.84</v>
      </c>
      <c r="AW273" s="11" t="str">
        <f t="shared" si="113"/>
        <v>2012/9</v>
      </c>
      <c r="AX273" s="11" t="str">
        <f t="shared" si="114"/>
        <v>2012/9 Contribuciones Seg. Social</v>
      </c>
      <c r="AY273" s="11">
        <f t="shared" si="118"/>
        <v>17209.259999999998</v>
      </c>
      <c r="AZ273" s="11">
        <f t="shared" si="115"/>
        <v>4.0957019651048338E-2</v>
      </c>
      <c r="BA273" s="11" t="str">
        <f t="shared" si="120"/>
        <v>G392553 66</v>
      </c>
      <c r="BB273" s="11">
        <f>IFERROR(IF(AW273="","",VLOOKUP(AW273,SUSS!R:S,2,FALSE)),AY273*SUSS!$M$2)</f>
        <v>2065.1111999999998</v>
      </c>
      <c r="BC273" s="11">
        <f t="shared" si="119"/>
        <v>84.580800000000011</v>
      </c>
    </row>
    <row r="274" spans="14:55" ht="15.75" thickBot="1">
      <c r="N274" s="3" t="s">
        <v>75</v>
      </c>
      <c r="O274" s="80">
        <v>66</v>
      </c>
      <c r="P274" s="84">
        <v>450.64</v>
      </c>
      <c r="Q274" s="81" t="s">
        <v>86</v>
      </c>
      <c r="R274" s="81" t="s">
        <v>10</v>
      </c>
      <c r="S274" s="81" t="s">
        <v>10</v>
      </c>
      <c r="T274" s="80" t="s">
        <v>93</v>
      </c>
      <c r="U274" s="80" t="s">
        <v>89</v>
      </c>
      <c r="AC274" s="11" t="str">
        <f t="shared" si="98"/>
        <v/>
      </c>
      <c r="AD274" s="11" t="str">
        <f t="shared" si="99"/>
        <v/>
      </c>
      <c r="AE274" s="11" t="str">
        <f t="shared" si="100"/>
        <v/>
      </c>
      <c r="AF274" s="11" t="str">
        <f t="shared" si="101"/>
        <v/>
      </c>
      <c r="AG274" s="11" t="str">
        <f t="shared" si="102"/>
        <v/>
      </c>
      <c r="AH274" s="11" t="str">
        <f t="shared" si="103"/>
        <v/>
      </c>
      <c r="AI274" s="11" t="str">
        <f t="shared" si="104"/>
        <v/>
      </c>
      <c r="AJ274" s="11" t="str">
        <f t="shared" si="105"/>
        <v/>
      </c>
      <c r="AK274" s="11" t="str">
        <f t="shared" si="106"/>
        <v/>
      </c>
      <c r="AN274" s="11" t="str">
        <f t="shared" si="107"/>
        <v/>
      </c>
      <c r="AO274" s="11" t="str">
        <f t="shared" si="108"/>
        <v/>
      </c>
      <c r="AP274" s="11" t="str">
        <f t="shared" si="109"/>
        <v/>
      </c>
      <c r="AT274" s="11" t="str">
        <f t="shared" si="110"/>
        <v/>
      </c>
      <c r="AU274" s="11" t="str">
        <f t="shared" si="111"/>
        <v/>
      </c>
      <c r="AV274" s="11" t="str">
        <f t="shared" si="112"/>
        <v/>
      </c>
      <c r="AW274" s="11" t="str">
        <f t="shared" si="113"/>
        <v/>
      </c>
      <c r="AX274" s="11" t="str">
        <f t="shared" si="114"/>
        <v/>
      </c>
      <c r="AY274" s="11" t="str">
        <f t="shared" si="118"/>
        <v/>
      </c>
      <c r="AZ274" s="11" t="str">
        <f t="shared" si="115"/>
        <v/>
      </c>
      <c r="BA274" s="11" t="str">
        <f t="shared" si="120"/>
        <v xml:space="preserve"> </v>
      </c>
      <c r="BB274" s="11" t="str">
        <f>IFERROR(IF(AW274="","",VLOOKUP(AW274,SUSS!R:S,2,FALSE)),AY274*SUSS!$M$2)</f>
        <v/>
      </c>
      <c r="BC274" s="11" t="str">
        <f t="shared" si="119"/>
        <v/>
      </c>
    </row>
    <row r="275" spans="14:55" ht="15.75" thickBot="1">
      <c r="N275" s="3" t="s">
        <v>75</v>
      </c>
      <c r="O275" s="80">
        <v>67</v>
      </c>
      <c r="P275" s="84">
        <v>112.53</v>
      </c>
      <c r="Q275" s="81" t="s">
        <v>81</v>
      </c>
      <c r="R275" s="81" t="s">
        <v>10</v>
      </c>
      <c r="S275" s="81" t="s">
        <v>10</v>
      </c>
      <c r="T275" s="80" t="s">
        <v>88</v>
      </c>
      <c r="U275" s="80" t="s">
        <v>89</v>
      </c>
      <c r="AC275" s="11" t="str">
        <f t="shared" si="98"/>
        <v/>
      </c>
      <c r="AD275" s="11" t="str">
        <f t="shared" si="99"/>
        <v/>
      </c>
      <c r="AE275" s="11" t="str">
        <f t="shared" si="100"/>
        <v/>
      </c>
      <c r="AF275" s="11" t="str">
        <f t="shared" si="101"/>
        <v/>
      </c>
      <c r="AG275" s="11" t="str">
        <f t="shared" si="102"/>
        <v/>
      </c>
      <c r="AH275" s="11" t="str">
        <f t="shared" si="103"/>
        <v/>
      </c>
      <c r="AI275" s="11" t="str">
        <f t="shared" si="104"/>
        <v/>
      </c>
      <c r="AJ275" s="11" t="str">
        <f t="shared" si="105"/>
        <v/>
      </c>
      <c r="AK275" s="11" t="str">
        <f t="shared" si="106"/>
        <v/>
      </c>
      <c r="AN275" s="11" t="str">
        <f t="shared" si="107"/>
        <v/>
      </c>
      <c r="AO275" s="11" t="str">
        <f t="shared" si="108"/>
        <v/>
      </c>
      <c r="AP275" s="11" t="str">
        <f t="shared" si="109"/>
        <v/>
      </c>
      <c r="AT275" s="11" t="str">
        <f t="shared" si="110"/>
        <v/>
      </c>
      <c r="AU275" s="11" t="str">
        <f t="shared" si="111"/>
        <v/>
      </c>
      <c r="AV275" s="11" t="str">
        <f t="shared" si="112"/>
        <v/>
      </c>
      <c r="AW275" s="11" t="str">
        <f t="shared" si="113"/>
        <v/>
      </c>
      <c r="AX275" s="11" t="str">
        <f t="shared" si="114"/>
        <v/>
      </c>
      <c r="AY275" s="11" t="str">
        <f t="shared" si="118"/>
        <v/>
      </c>
      <c r="AZ275" s="11" t="str">
        <f t="shared" si="115"/>
        <v/>
      </c>
      <c r="BA275" s="11" t="str">
        <f t="shared" si="120"/>
        <v xml:space="preserve"> </v>
      </c>
      <c r="BB275" s="11" t="str">
        <f>IFERROR(IF(AW275="","",VLOOKUP(AW275,SUSS!R:S,2,FALSE)),AY275*SUSS!$M$2)</f>
        <v/>
      </c>
      <c r="BC275" s="11" t="str">
        <f t="shared" si="119"/>
        <v/>
      </c>
    </row>
    <row r="276" spans="14:55" ht="15.75" thickBot="1">
      <c r="N276" s="3" t="s">
        <v>75</v>
      </c>
      <c r="O276" s="80">
        <v>67</v>
      </c>
      <c r="P276" s="84">
        <v>98.64</v>
      </c>
      <c r="Q276" s="81" t="s">
        <v>83</v>
      </c>
      <c r="R276" s="81" t="s">
        <v>10</v>
      </c>
      <c r="S276" s="81" t="s">
        <v>10</v>
      </c>
      <c r="T276" s="80" t="s">
        <v>90</v>
      </c>
      <c r="U276" s="80" t="s">
        <v>89</v>
      </c>
      <c r="AC276" s="11" t="str">
        <f t="shared" si="98"/>
        <v/>
      </c>
      <c r="AD276" s="11" t="str">
        <f t="shared" si="99"/>
        <v/>
      </c>
      <c r="AE276" s="11" t="str">
        <f t="shared" si="100"/>
        <v/>
      </c>
      <c r="AF276" s="11" t="str">
        <f t="shared" si="101"/>
        <v/>
      </c>
      <c r="AG276" s="11" t="str">
        <f t="shared" si="102"/>
        <v/>
      </c>
      <c r="AH276" s="11" t="str">
        <f t="shared" si="103"/>
        <v/>
      </c>
      <c r="AI276" s="11" t="str">
        <f t="shared" si="104"/>
        <v/>
      </c>
      <c r="AJ276" s="11" t="str">
        <f t="shared" si="105"/>
        <v/>
      </c>
      <c r="AK276" s="11" t="str">
        <f t="shared" si="106"/>
        <v/>
      </c>
      <c r="AN276" s="11" t="str">
        <f t="shared" si="107"/>
        <v/>
      </c>
      <c r="AO276" s="11" t="str">
        <f t="shared" si="108"/>
        <v/>
      </c>
      <c r="AP276" s="11" t="str">
        <f t="shared" si="109"/>
        <v/>
      </c>
      <c r="AT276" s="11" t="str">
        <f t="shared" si="110"/>
        <v/>
      </c>
      <c r="AU276" s="11" t="str">
        <f t="shared" si="111"/>
        <v/>
      </c>
      <c r="AV276" s="11" t="str">
        <f t="shared" si="112"/>
        <v/>
      </c>
      <c r="AW276" s="11" t="str">
        <f t="shared" si="113"/>
        <v/>
      </c>
      <c r="AX276" s="11" t="str">
        <f t="shared" si="114"/>
        <v/>
      </c>
      <c r="AY276" s="11" t="str">
        <f t="shared" si="118"/>
        <v/>
      </c>
      <c r="AZ276" s="11" t="str">
        <f t="shared" si="115"/>
        <v/>
      </c>
      <c r="BA276" s="11" t="str">
        <f t="shared" si="120"/>
        <v xml:space="preserve"> </v>
      </c>
      <c r="BB276" s="11" t="str">
        <f>IFERROR(IF(AW276="","",VLOOKUP(AW276,SUSS!R:S,2,FALSE)),AY276*SUSS!$M$2)</f>
        <v/>
      </c>
      <c r="BC276" s="11" t="str">
        <f t="shared" si="119"/>
        <v/>
      </c>
    </row>
    <row r="277" spans="14:55" ht="15.75" thickBot="1">
      <c r="N277" s="3" t="s">
        <v>75</v>
      </c>
      <c r="O277" s="80">
        <v>67</v>
      </c>
      <c r="P277" s="84">
        <v>714.36</v>
      </c>
      <c r="Q277" s="81" t="s">
        <v>11</v>
      </c>
      <c r="R277" s="81" t="s">
        <v>10</v>
      </c>
      <c r="S277" s="81" t="s">
        <v>82</v>
      </c>
      <c r="T277" s="80" t="s">
        <v>92</v>
      </c>
      <c r="U277" s="80" t="s">
        <v>89</v>
      </c>
      <c r="AC277" s="11" t="str">
        <f t="shared" si="98"/>
        <v/>
      </c>
      <c r="AD277" s="11" t="str">
        <f t="shared" si="99"/>
        <v/>
      </c>
      <c r="AE277" s="11" t="str">
        <f t="shared" si="100"/>
        <v/>
      </c>
      <c r="AF277" s="11" t="str">
        <f t="shared" si="101"/>
        <v/>
      </c>
      <c r="AG277" s="11" t="str">
        <f t="shared" si="102"/>
        <v/>
      </c>
      <c r="AH277" s="11" t="str">
        <f t="shared" si="103"/>
        <v/>
      </c>
      <c r="AI277" s="11" t="str">
        <f t="shared" si="104"/>
        <v/>
      </c>
      <c r="AJ277" s="11" t="str">
        <f t="shared" si="105"/>
        <v/>
      </c>
      <c r="AK277" s="11" t="str">
        <f t="shared" si="106"/>
        <v/>
      </c>
      <c r="AN277" s="11" t="str">
        <f t="shared" si="107"/>
        <v/>
      </c>
      <c r="AO277" s="11" t="str">
        <f t="shared" si="108"/>
        <v/>
      </c>
      <c r="AP277" s="11" t="str">
        <f t="shared" si="109"/>
        <v/>
      </c>
      <c r="AT277" s="11" t="str">
        <f t="shared" si="110"/>
        <v>G392553</v>
      </c>
      <c r="AU277" s="11">
        <f t="shared" si="111"/>
        <v>67</v>
      </c>
      <c r="AV277" s="11">
        <f t="shared" si="112"/>
        <v>714.36</v>
      </c>
      <c r="AW277" s="11" t="str">
        <f t="shared" si="113"/>
        <v>2012/9</v>
      </c>
      <c r="AX277" s="11" t="str">
        <f t="shared" si="114"/>
        <v>2012/9 Contribuciones Seg. Social</v>
      </c>
      <c r="AY277" s="11">
        <f t="shared" si="118"/>
        <v>17209.259999999998</v>
      </c>
      <c r="AZ277" s="11">
        <f t="shared" si="115"/>
        <v>4.1510210200787254E-2</v>
      </c>
      <c r="BA277" s="11" t="str">
        <f t="shared" si="120"/>
        <v>G392553 67</v>
      </c>
      <c r="BB277" s="11">
        <f>IFERROR(IF(AW277="","",VLOOKUP(AW277,SUSS!R:S,2,FALSE)),AY277*SUSS!$M$2)</f>
        <v>2065.1111999999998</v>
      </c>
      <c r="BC277" s="11">
        <f t="shared" si="119"/>
        <v>85.723200000000006</v>
      </c>
    </row>
    <row r="278" spans="14:55" ht="15.75" thickBot="1">
      <c r="N278" s="3" t="s">
        <v>75</v>
      </c>
      <c r="O278" s="80">
        <v>67</v>
      </c>
      <c r="P278" s="84">
        <v>456.73</v>
      </c>
      <c r="Q278" s="81" t="s">
        <v>86</v>
      </c>
      <c r="R278" s="81" t="s">
        <v>10</v>
      </c>
      <c r="S278" s="81" t="s">
        <v>10</v>
      </c>
      <c r="T278" s="80" t="s">
        <v>93</v>
      </c>
      <c r="U278" s="80" t="s">
        <v>89</v>
      </c>
      <c r="AC278" s="11" t="str">
        <f t="shared" si="98"/>
        <v/>
      </c>
      <c r="AD278" s="11" t="str">
        <f t="shared" si="99"/>
        <v/>
      </c>
      <c r="AE278" s="11" t="str">
        <f t="shared" si="100"/>
        <v/>
      </c>
      <c r="AF278" s="11" t="str">
        <f t="shared" si="101"/>
        <v/>
      </c>
      <c r="AG278" s="11" t="str">
        <f t="shared" si="102"/>
        <v/>
      </c>
      <c r="AH278" s="11" t="str">
        <f t="shared" si="103"/>
        <v/>
      </c>
      <c r="AI278" s="11" t="str">
        <f t="shared" si="104"/>
        <v/>
      </c>
      <c r="AJ278" s="11" t="str">
        <f t="shared" si="105"/>
        <v/>
      </c>
      <c r="AK278" s="11" t="str">
        <f t="shared" si="106"/>
        <v/>
      </c>
      <c r="AN278" s="11" t="str">
        <f t="shared" si="107"/>
        <v/>
      </c>
      <c r="AO278" s="11" t="str">
        <f t="shared" si="108"/>
        <v/>
      </c>
      <c r="AP278" s="11" t="str">
        <f t="shared" si="109"/>
        <v/>
      </c>
      <c r="AT278" s="11" t="str">
        <f t="shared" si="110"/>
        <v/>
      </c>
      <c r="AU278" s="11" t="str">
        <f t="shared" si="111"/>
        <v/>
      </c>
      <c r="AV278" s="11" t="str">
        <f t="shared" si="112"/>
        <v/>
      </c>
      <c r="AW278" s="11" t="str">
        <f t="shared" si="113"/>
        <v/>
      </c>
      <c r="AX278" s="11" t="str">
        <f t="shared" si="114"/>
        <v/>
      </c>
      <c r="AY278" s="11" t="str">
        <f t="shared" si="118"/>
        <v/>
      </c>
      <c r="AZ278" s="11" t="str">
        <f t="shared" si="115"/>
        <v/>
      </c>
      <c r="BA278" s="11" t="str">
        <f t="shared" si="120"/>
        <v xml:space="preserve"> </v>
      </c>
      <c r="BB278" s="11" t="str">
        <f>IFERROR(IF(AW278="","",VLOOKUP(AW278,SUSS!R:S,2,FALSE)),AY278*SUSS!$M$2)</f>
        <v/>
      </c>
      <c r="BC278" s="11" t="str">
        <f t="shared" si="119"/>
        <v/>
      </c>
    </row>
    <row r="279" spans="14:55" ht="15.75" thickBot="1">
      <c r="N279" s="3" t="s">
        <v>75</v>
      </c>
      <c r="O279" s="80">
        <v>68</v>
      </c>
      <c r="P279" s="84">
        <v>114.05</v>
      </c>
      <c r="Q279" s="81" t="s">
        <v>81</v>
      </c>
      <c r="R279" s="81" t="s">
        <v>10</v>
      </c>
      <c r="S279" s="81" t="s">
        <v>10</v>
      </c>
      <c r="T279" s="80" t="s">
        <v>88</v>
      </c>
      <c r="U279" s="80" t="s">
        <v>89</v>
      </c>
      <c r="AC279" s="11" t="str">
        <f t="shared" si="98"/>
        <v/>
      </c>
      <c r="AD279" s="11" t="str">
        <f t="shared" si="99"/>
        <v/>
      </c>
      <c r="AE279" s="11" t="str">
        <f t="shared" si="100"/>
        <v/>
      </c>
      <c r="AF279" s="11" t="str">
        <f t="shared" si="101"/>
        <v/>
      </c>
      <c r="AG279" s="11" t="str">
        <f t="shared" si="102"/>
        <v/>
      </c>
      <c r="AH279" s="11" t="str">
        <f t="shared" si="103"/>
        <v/>
      </c>
      <c r="AI279" s="11" t="str">
        <f t="shared" si="104"/>
        <v/>
      </c>
      <c r="AJ279" s="11" t="str">
        <f t="shared" si="105"/>
        <v/>
      </c>
      <c r="AK279" s="11" t="str">
        <f t="shared" si="106"/>
        <v/>
      </c>
      <c r="AN279" s="11" t="str">
        <f t="shared" si="107"/>
        <v/>
      </c>
      <c r="AO279" s="11" t="str">
        <f t="shared" si="108"/>
        <v/>
      </c>
      <c r="AP279" s="11" t="str">
        <f t="shared" si="109"/>
        <v/>
      </c>
      <c r="AT279" s="11" t="str">
        <f t="shared" si="110"/>
        <v/>
      </c>
      <c r="AU279" s="11" t="str">
        <f t="shared" si="111"/>
        <v/>
      </c>
      <c r="AV279" s="11" t="str">
        <f t="shared" si="112"/>
        <v/>
      </c>
      <c r="AW279" s="11" t="str">
        <f t="shared" si="113"/>
        <v/>
      </c>
      <c r="AX279" s="11" t="str">
        <f t="shared" si="114"/>
        <v/>
      </c>
      <c r="AY279" s="11" t="str">
        <f t="shared" si="118"/>
        <v/>
      </c>
      <c r="AZ279" s="11" t="str">
        <f t="shared" si="115"/>
        <v/>
      </c>
      <c r="BA279" s="11" t="str">
        <f t="shared" si="120"/>
        <v xml:space="preserve"> </v>
      </c>
      <c r="BB279" s="11" t="str">
        <f>IFERROR(IF(AW279="","",VLOOKUP(AW279,SUSS!R:S,2,FALSE)),AY279*SUSS!$M$2)</f>
        <v/>
      </c>
      <c r="BC279" s="11" t="str">
        <f t="shared" si="119"/>
        <v/>
      </c>
    </row>
    <row r="280" spans="14:55" ht="15.75" thickBot="1">
      <c r="N280" s="3" t="s">
        <v>75</v>
      </c>
      <c r="O280" s="80">
        <v>68</v>
      </c>
      <c r="P280" s="84">
        <v>99.98</v>
      </c>
      <c r="Q280" s="81" t="s">
        <v>83</v>
      </c>
      <c r="R280" s="81" t="s">
        <v>10</v>
      </c>
      <c r="S280" s="81" t="s">
        <v>10</v>
      </c>
      <c r="T280" s="80" t="s">
        <v>90</v>
      </c>
      <c r="U280" s="80" t="s">
        <v>89</v>
      </c>
      <c r="AC280" s="11" t="str">
        <f t="shared" si="98"/>
        <v/>
      </c>
      <c r="AD280" s="11" t="str">
        <f t="shared" si="99"/>
        <v/>
      </c>
      <c r="AE280" s="11" t="str">
        <f t="shared" si="100"/>
        <v/>
      </c>
      <c r="AF280" s="11" t="str">
        <f t="shared" si="101"/>
        <v/>
      </c>
      <c r="AG280" s="11" t="str">
        <f t="shared" si="102"/>
        <v/>
      </c>
      <c r="AH280" s="11" t="str">
        <f t="shared" si="103"/>
        <v/>
      </c>
      <c r="AI280" s="11" t="str">
        <f t="shared" si="104"/>
        <v/>
      </c>
      <c r="AJ280" s="11" t="str">
        <f t="shared" si="105"/>
        <v/>
      </c>
      <c r="AK280" s="11" t="str">
        <f t="shared" si="106"/>
        <v/>
      </c>
      <c r="AN280" s="11" t="str">
        <f t="shared" si="107"/>
        <v/>
      </c>
      <c r="AO280" s="11" t="str">
        <f t="shared" si="108"/>
        <v/>
      </c>
      <c r="AP280" s="11" t="str">
        <f t="shared" si="109"/>
        <v/>
      </c>
      <c r="AT280" s="11" t="str">
        <f t="shared" si="110"/>
        <v/>
      </c>
      <c r="AU280" s="11" t="str">
        <f t="shared" si="111"/>
        <v/>
      </c>
      <c r="AV280" s="11" t="str">
        <f t="shared" si="112"/>
        <v/>
      </c>
      <c r="AW280" s="11" t="str">
        <f t="shared" si="113"/>
        <v/>
      </c>
      <c r="AX280" s="11" t="str">
        <f t="shared" si="114"/>
        <v/>
      </c>
      <c r="AY280" s="11" t="str">
        <f t="shared" si="118"/>
        <v/>
      </c>
      <c r="AZ280" s="11" t="str">
        <f t="shared" si="115"/>
        <v/>
      </c>
      <c r="BA280" s="11" t="str">
        <f t="shared" si="120"/>
        <v xml:space="preserve"> </v>
      </c>
      <c r="BB280" s="11" t="str">
        <f>IFERROR(IF(AW280="","",VLOOKUP(AW280,SUSS!R:S,2,FALSE)),AY280*SUSS!$M$2)</f>
        <v/>
      </c>
      <c r="BC280" s="11" t="str">
        <f t="shared" si="119"/>
        <v/>
      </c>
    </row>
    <row r="281" spans="14:55" ht="15.75" thickBot="1">
      <c r="N281" s="3" t="s">
        <v>75</v>
      </c>
      <c r="O281" s="80">
        <v>68</v>
      </c>
      <c r="P281" s="84">
        <v>724.01</v>
      </c>
      <c r="Q281" s="81" t="s">
        <v>11</v>
      </c>
      <c r="R281" s="81" t="s">
        <v>10</v>
      </c>
      <c r="S281" s="81" t="s">
        <v>82</v>
      </c>
      <c r="T281" s="80" t="s">
        <v>92</v>
      </c>
      <c r="U281" s="80" t="s">
        <v>89</v>
      </c>
      <c r="AC281" s="11" t="str">
        <f t="shared" si="98"/>
        <v/>
      </c>
      <c r="AD281" s="11" t="str">
        <f t="shared" si="99"/>
        <v/>
      </c>
      <c r="AE281" s="11" t="str">
        <f t="shared" si="100"/>
        <v/>
      </c>
      <c r="AF281" s="11" t="str">
        <f t="shared" si="101"/>
        <v/>
      </c>
      <c r="AG281" s="11" t="str">
        <f t="shared" si="102"/>
        <v/>
      </c>
      <c r="AH281" s="11" t="str">
        <f t="shared" si="103"/>
        <v/>
      </c>
      <c r="AI281" s="11" t="str">
        <f t="shared" si="104"/>
        <v/>
      </c>
      <c r="AJ281" s="11" t="str">
        <f t="shared" si="105"/>
        <v/>
      </c>
      <c r="AK281" s="11" t="str">
        <f t="shared" si="106"/>
        <v/>
      </c>
      <c r="AN281" s="11" t="str">
        <f t="shared" si="107"/>
        <v/>
      </c>
      <c r="AO281" s="11" t="str">
        <f t="shared" si="108"/>
        <v/>
      </c>
      <c r="AP281" s="11" t="str">
        <f t="shared" si="109"/>
        <v/>
      </c>
      <c r="AT281" s="11" t="str">
        <f t="shared" si="110"/>
        <v>G392553</v>
      </c>
      <c r="AU281" s="11">
        <f t="shared" si="111"/>
        <v>68</v>
      </c>
      <c r="AV281" s="11">
        <f t="shared" si="112"/>
        <v>724.01</v>
      </c>
      <c r="AW281" s="11" t="str">
        <f t="shared" si="113"/>
        <v>2012/9</v>
      </c>
      <c r="AX281" s="11" t="str">
        <f t="shared" si="114"/>
        <v>2012/9 Contribuciones Seg. Social</v>
      </c>
      <c r="AY281" s="11">
        <f t="shared" si="118"/>
        <v>17209.259999999998</v>
      </c>
      <c r="AZ281" s="11">
        <f t="shared" si="115"/>
        <v>4.2070954823159167E-2</v>
      </c>
      <c r="BA281" s="11" t="str">
        <f t="shared" si="120"/>
        <v>G392553 68</v>
      </c>
      <c r="BB281" s="11">
        <f>IFERROR(IF(AW281="","",VLOOKUP(AW281,SUSS!R:S,2,FALSE)),AY281*SUSS!$M$2)</f>
        <v>2065.1111999999998</v>
      </c>
      <c r="BC281" s="11">
        <f t="shared" si="119"/>
        <v>86.881200000000007</v>
      </c>
    </row>
    <row r="282" spans="14:55" ht="15.75" thickBot="1">
      <c r="N282" s="3" t="s">
        <v>75</v>
      </c>
      <c r="O282" s="80">
        <v>68</v>
      </c>
      <c r="P282" s="84">
        <v>462.89</v>
      </c>
      <c r="Q282" s="81" t="s">
        <v>86</v>
      </c>
      <c r="R282" s="81" t="s">
        <v>10</v>
      </c>
      <c r="S282" s="81" t="s">
        <v>10</v>
      </c>
      <c r="T282" s="80" t="s">
        <v>93</v>
      </c>
      <c r="U282" s="80" t="s">
        <v>89</v>
      </c>
      <c r="AC282" s="11" t="str">
        <f t="shared" si="98"/>
        <v/>
      </c>
      <c r="AD282" s="11" t="str">
        <f t="shared" si="99"/>
        <v/>
      </c>
      <c r="AE282" s="11" t="str">
        <f t="shared" si="100"/>
        <v/>
      </c>
      <c r="AF282" s="11" t="str">
        <f t="shared" si="101"/>
        <v/>
      </c>
      <c r="AG282" s="11" t="str">
        <f t="shared" si="102"/>
        <v/>
      </c>
      <c r="AH282" s="11" t="str">
        <f t="shared" si="103"/>
        <v/>
      </c>
      <c r="AI282" s="11" t="str">
        <f t="shared" si="104"/>
        <v/>
      </c>
      <c r="AJ282" s="11" t="str">
        <f t="shared" si="105"/>
        <v/>
      </c>
      <c r="AK282" s="11" t="str">
        <f t="shared" si="106"/>
        <v/>
      </c>
      <c r="AN282" s="11" t="str">
        <f t="shared" si="107"/>
        <v/>
      </c>
      <c r="AO282" s="11" t="str">
        <f t="shared" si="108"/>
        <v/>
      </c>
      <c r="AP282" s="11" t="str">
        <f t="shared" si="109"/>
        <v/>
      </c>
      <c r="AT282" s="11" t="str">
        <f t="shared" si="110"/>
        <v/>
      </c>
      <c r="AU282" s="11" t="str">
        <f t="shared" si="111"/>
        <v/>
      </c>
      <c r="AV282" s="11" t="str">
        <f t="shared" si="112"/>
        <v/>
      </c>
      <c r="AW282" s="11" t="str">
        <f t="shared" si="113"/>
        <v/>
      </c>
      <c r="AX282" s="11" t="str">
        <f t="shared" si="114"/>
        <v/>
      </c>
      <c r="AY282" s="11" t="str">
        <f t="shared" si="118"/>
        <v/>
      </c>
      <c r="AZ282" s="11" t="str">
        <f t="shared" si="115"/>
        <v/>
      </c>
      <c r="BA282" s="11" t="str">
        <f t="shared" si="120"/>
        <v xml:space="preserve"> </v>
      </c>
      <c r="BB282" s="11" t="str">
        <f>IFERROR(IF(AW282="","",VLOOKUP(AW282,SUSS!R:S,2,FALSE)),AY282*SUSS!$M$2)</f>
        <v/>
      </c>
      <c r="BC282" s="11" t="str">
        <f t="shared" si="119"/>
        <v/>
      </c>
    </row>
    <row r="283" spans="14:55" ht="15.75" thickBot="1">
      <c r="N283" s="3" t="s">
        <v>75</v>
      </c>
      <c r="O283" s="80">
        <v>69</v>
      </c>
      <c r="P283" s="84">
        <v>115.59</v>
      </c>
      <c r="Q283" s="81" t="s">
        <v>81</v>
      </c>
      <c r="R283" s="81" t="s">
        <v>10</v>
      </c>
      <c r="S283" s="81" t="s">
        <v>10</v>
      </c>
      <c r="T283" s="80" t="s">
        <v>88</v>
      </c>
      <c r="U283" s="80" t="s">
        <v>89</v>
      </c>
      <c r="AC283" s="11" t="str">
        <f t="shared" si="98"/>
        <v/>
      </c>
      <c r="AD283" s="11" t="str">
        <f t="shared" si="99"/>
        <v/>
      </c>
      <c r="AE283" s="11" t="str">
        <f t="shared" si="100"/>
        <v/>
      </c>
      <c r="AF283" s="11" t="str">
        <f t="shared" si="101"/>
        <v/>
      </c>
      <c r="AG283" s="11" t="str">
        <f t="shared" si="102"/>
        <v/>
      </c>
      <c r="AH283" s="11" t="str">
        <f t="shared" si="103"/>
        <v/>
      </c>
      <c r="AI283" s="11" t="str">
        <f t="shared" si="104"/>
        <v/>
      </c>
      <c r="AJ283" s="11" t="str">
        <f t="shared" si="105"/>
        <v/>
      </c>
      <c r="AK283" s="11" t="str">
        <f t="shared" si="106"/>
        <v/>
      </c>
      <c r="AN283" s="11" t="str">
        <f t="shared" si="107"/>
        <v/>
      </c>
      <c r="AO283" s="11" t="str">
        <f t="shared" si="108"/>
        <v/>
      </c>
      <c r="AP283" s="11" t="str">
        <f t="shared" si="109"/>
        <v/>
      </c>
      <c r="AT283" s="11" t="str">
        <f t="shared" si="110"/>
        <v/>
      </c>
      <c r="AU283" s="11" t="str">
        <f t="shared" si="111"/>
        <v/>
      </c>
      <c r="AV283" s="11" t="str">
        <f t="shared" si="112"/>
        <v/>
      </c>
      <c r="AW283" s="11" t="str">
        <f t="shared" si="113"/>
        <v/>
      </c>
      <c r="AX283" s="11" t="str">
        <f t="shared" si="114"/>
        <v/>
      </c>
      <c r="AY283" s="11" t="str">
        <f t="shared" si="118"/>
        <v/>
      </c>
      <c r="AZ283" s="11" t="str">
        <f t="shared" si="115"/>
        <v/>
      </c>
      <c r="BA283" s="11" t="str">
        <f t="shared" si="120"/>
        <v xml:space="preserve"> </v>
      </c>
      <c r="BB283" s="11" t="str">
        <f>IFERROR(IF(AW283="","",VLOOKUP(AW283,SUSS!R:S,2,FALSE)),AY283*SUSS!$M$2)</f>
        <v/>
      </c>
      <c r="BC283" s="11" t="str">
        <f t="shared" si="119"/>
        <v/>
      </c>
    </row>
    <row r="284" spans="14:55" ht="15.75" thickBot="1">
      <c r="N284" s="3" t="s">
        <v>75</v>
      </c>
      <c r="O284" s="80">
        <v>69</v>
      </c>
      <c r="P284" s="84">
        <v>101.33</v>
      </c>
      <c r="Q284" s="81" t="s">
        <v>83</v>
      </c>
      <c r="R284" s="81" t="s">
        <v>10</v>
      </c>
      <c r="S284" s="81" t="s">
        <v>10</v>
      </c>
      <c r="T284" s="80" t="s">
        <v>90</v>
      </c>
      <c r="U284" s="80" t="s">
        <v>89</v>
      </c>
      <c r="AC284" s="11" t="str">
        <f t="shared" si="98"/>
        <v/>
      </c>
      <c r="AD284" s="11" t="str">
        <f t="shared" si="99"/>
        <v/>
      </c>
      <c r="AE284" s="11" t="str">
        <f t="shared" si="100"/>
        <v/>
      </c>
      <c r="AF284" s="11" t="str">
        <f t="shared" si="101"/>
        <v/>
      </c>
      <c r="AG284" s="11" t="str">
        <f t="shared" si="102"/>
        <v/>
      </c>
      <c r="AH284" s="11" t="str">
        <f t="shared" si="103"/>
        <v/>
      </c>
      <c r="AI284" s="11" t="str">
        <f t="shared" si="104"/>
        <v/>
      </c>
      <c r="AJ284" s="11" t="str">
        <f t="shared" si="105"/>
        <v/>
      </c>
      <c r="AK284" s="11" t="str">
        <f t="shared" si="106"/>
        <v/>
      </c>
      <c r="AN284" s="11" t="str">
        <f t="shared" si="107"/>
        <v/>
      </c>
      <c r="AO284" s="11" t="str">
        <f t="shared" si="108"/>
        <v/>
      </c>
      <c r="AP284" s="11" t="str">
        <f t="shared" si="109"/>
        <v/>
      </c>
      <c r="AT284" s="11" t="str">
        <f t="shared" si="110"/>
        <v/>
      </c>
      <c r="AU284" s="11" t="str">
        <f t="shared" si="111"/>
        <v/>
      </c>
      <c r="AV284" s="11" t="str">
        <f t="shared" si="112"/>
        <v/>
      </c>
      <c r="AW284" s="11" t="str">
        <f t="shared" si="113"/>
        <v/>
      </c>
      <c r="AX284" s="11" t="str">
        <f t="shared" si="114"/>
        <v/>
      </c>
      <c r="AY284" s="11" t="str">
        <f t="shared" si="118"/>
        <v/>
      </c>
      <c r="AZ284" s="11" t="str">
        <f t="shared" si="115"/>
        <v/>
      </c>
      <c r="BA284" s="11" t="str">
        <f t="shared" si="120"/>
        <v xml:space="preserve"> </v>
      </c>
      <c r="BB284" s="11" t="str">
        <f>IFERROR(IF(AW284="","",VLOOKUP(AW284,SUSS!R:S,2,FALSE)),AY284*SUSS!$M$2)</f>
        <v/>
      </c>
      <c r="BC284" s="11" t="str">
        <f t="shared" si="119"/>
        <v/>
      </c>
    </row>
    <row r="285" spans="14:55" ht="15.75" thickBot="1">
      <c r="N285" s="3" t="s">
        <v>75</v>
      </c>
      <c r="O285" s="80">
        <v>69</v>
      </c>
      <c r="P285" s="84">
        <v>733.78</v>
      </c>
      <c r="Q285" s="81" t="s">
        <v>11</v>
      </c>
      <c r="R285" s="81" t="s">
        <v>10</v>
      </c>
      <c r="S285" s="81" t="s">
        <v>82</v>
      </c>
      <c r="T285" s="80" t="s">
        <v>92</v>
      </c>
      <c r="U285" s="80" t="s">
        <v>89</v>
      </c>
      <c r="AC285" s="11" t="str">
        <f t="shared" si="98"/>
        <v/>
      </c>
      <c r="AD285" s="11" t="str">
        <f t="shared" si="99"/>
        <v/>
      </c>
      <c r="AE285" s="11" t="str">
        <f t="shared" si="100"/>
        <v/>
      </c>
      <c r="AF285" s="11" t="str">
        <f t="shared" si="101"/>
        <v/>
      </c>
      <c r="AG285" s="11" t="str">
        <f t="shared" si="102"/>
        <v/>
      </c>
      <c r="AH285" s="11" t="str">
        <f t="shared" si="103"/>
        <v/>
      </c>
      <c r="AI285" s="11" t="str">
        <f t="shared" si="104"/>
        <v/>
      </c>
      <c r="AJ285" s="11" t="str">
        <f t="shared" si="105"/>
        <v/>
      </c>
      <c r="AK285" s="11" t="str">
        <f t="shared" si="106"/>
        <v/>
      </c>
      <c r="AN285" s="11" t="str">
        <f t="shared" si="107"/>
        <v/>
      </c>
      <c r="AO285" s="11" t="str">
        <f t="shared" si="108"/>
        <v/>
      </c>
      <c r="AP285" s="11" t="str">
        <f t="shared" si="109"/>
        <v/>
      </c>
      <c r="AT285" s="11" t="str">
        <f t="shared" si="110"/>
        <v>G392553</v>
      </c>
      <c r="AU285" s="11">
        <f t="shared" si="111"/>
        <v>69</v>
      </c>
      <c r="AV285" s="11">
        <f t="shared" si="112"/>
        <v>733.78</v>
      </c>
      <c r="AW285" s="11" t="str">
        <f t="shared" si="113"/>
        <v>2012/9</v>
      </c>
      <c r="AX285" s="11" t="str">
        <f t="shared" si="114"/>
        <v>2012/9 Contribuciones Seg. Social</v>
      </c>
      <c r="AY285" s="11">
        <f t="shared" si="118"/>
        <v>17209.259999999998</v>
      </c>
      <c r="AZ285" s="11">
        <f t="shared" si="115"/>
        <v>4.2638672435653828E-2</v>
      </c>
      <c r="BA285" s="11" t="str">
        <f t="shared" si="120"/>
        <v>G392553 69</v>
      </c>
      <c r="BB285" s="11">
        <f>IFERROR(IF(AW285="","",VLOOKUP(AW285,SUSS!R:S,2,FALSE)),AY285*SUSS!$M$2)</f>
        <v>2065.1111999999998</v>
      </c>
      <c r="BC285" s="11">
        <f t="shared" si="119"/>
        <v>88.053599999999989</v>
      </c>
    </row>
    <row r="286" spans="14:55" ht="15.75" thickBot="1">
      <c r="N286" s="3" t="s">
        <v>75</v>
      </c>
      <c r="O286" s="80">
        <v>69</v>
      </c>
      <c r="P286" s="84">
        <v>469.14</v>
      </c>
      <c r="Q286" s="81" t="s">
        <v>86</v>
      </c>
      <c r="R286" s="81" t="s">
        <v>10</v>
      </c>
      <c r="S286" s="81" t="s">
        <v>10</v>
      </c>
      <c r="T286" s="80" t="s">
        <v>93</v>
      </c>
      <c r="U286" s="80" t="s">
        <v>89</v>
      </c>
      <c r="AC286" s="11" t="str">
        <f t="shared" ref="AC286:AC349" si="121">IF($E286=$AD$1,IF($G286=$AE$1,A286,""),"")</f>
        <v/>
      </c>
      <c r="AD286" s="11" t="str">
        <f t="shared" ref="AD286:AD349" si="122">IF($E286=$AD$1,IF($G286=$AE$1,E286,""),"")</f>
        <v/>
      </c>
      <c r="AE286" s="11" t="str">
        <f t="shared" ref="AE286:AE349" si="123">IF($E286=$AD$1,IF($G286=$AE$1,F286,""),"")</f>
        <v/>
      </c>
      <c r="AF286" s="11" t="str">
        <f t="shared" ref="AF286:AF349" si="124">IF($E286=$AD$1,IF($G286=$AE$1,G286,""),"")</f>
        <v/>
      </c>
      <c r="AG286" s="11" t="str">
        <f t="shared" ref="AG286:AG349" si="125">IF($E286=$AD$1,IF($G286=$AE$1,I286,""),"")</f>
        <v/>
      </c>
      <c r="AH286" s="11" t="str">
        <f t="shared" ref="AH286:AH349" si="126">IF($E286=$AD$1,IF($G286=$AE$1,J286,""),"")</f>
        <v/>
      </c>
      <c r="AI286" s="11" t="str">
        <f t="shared" ref="AI286:AI349" si="127">IF($E286=$AD$1,IF($G286=$AE$1,K286,""),"")</f>
        <v/>
      </c>
      <c r="AJ286" s="11" t="str">
        <f t="shared" ref="AJ286:AJ349" si="128">IF($E286=$AD$1,IF($G286=$AE$1,B286,""),"")</f>
        <v/>
      </c>
      <c r="AK286" s="11" t="str">
        <f t="shared" ref="AK286:AK349" si="129">IF($E286=$AD$1,IF($G286=$AE$1,C286,""),"")</f>
        <v/>
      </c>
      <c r="AN286" s="11" t="str">
        <f t="shared" ref="AN286:AN349" si="130">LEFT(AO286,7)</f>
        <v/>
      </c>
      <c r="AO286" s="11" t="str">
        <f t="shared" ref="AO286:AO349" si="131">IF(AF286=$AE$1,AJ286&amp;"/"&amp;AK286&amp;" "&amp;AD286,"")</f>
        <v/>
      </c>
      <c r="AP286" s="11" t="str">
        <f t="shared" ref="AP286:AP349" si="132">IF(AO286&lt;&gt;"",AI286,"")</f>
        <v/>
      </c>
      <c r="AT286" s="11" t="str">
        <f t="shared" ref="AT286:AT349" si="133">IF($Q286=$AD$1,N286,"")</f>
        <v/>
      </c>
      <c r="AU286" s="11" t="str">
        <f t="shared" ref="AU286:AU349" si="134">IF($Q286=$AD$1,O286,"")</f>
        <v/>
      </c>
      <c r="AV286" s="11" t="str">
        <f t="shared" ref="AV286:AV349" si="135">IF($Q286=$AD$1,P286,"")</f>
        <v/>
      </c>
      <c r="AW286" s="11" t="str">
        <f t="shared" ref="AW286:AW349" si="136">IF($Q286=$AD$1,T286,"")</f>
        <v/>
      </c>
      <c r="AX286" s="11" t="str">
        <f t="shared" ref="AX286:AX349" si="137">IF(AW286&lt;&gt;"",AW286&amp;" "&amp;$AD$1,"")</f>
        <v/>
      </c>
      <c r="AY286" s="11" t="str">
        <f t="shared" si="118"/>
        <v/>
      </c>
      <c r="AZ286" s="11" t="str">
        <f t="shared" ref="AZ286:AZ349" si="138">IF(AY286="","",AV286/AY286)</f>
        <v/>
      </c>
      <c r="BA286" s="11" t="str">
        <f t="shared" si="120"/>
        <v xml:space="preserve"> </v>
      </c>
      <c r="BB286" s="11" t="str">
        <f>IFERROR(IF(AW286="","",VLOOKUP(AW286,SUSS!R:S,2,FALSE)),AY286*SUSS!$M$2)</f>
        <v/>
      </c>
      <c r="BC286" s="11" t="str">
        <f t="shared" si="119"/>
        <v/>
      </c>
    </row>
    <row r="287" spans="14:55" ht="15.75" thickBot="1">
      <c r="N287" s="3" t="s">
        <v>75</v>
      </c>
      <c r="O287" s="80">
        <v>70</v>
      </c>
      <c r="P287" s="84">
        <v>117.15</v>
      </c>
      <c r="Q287" s="81" t="s">
        <v>81</v>
      </c>
      <c r="R287" s="81" t="s">
        <v>10</v>
      </c>
      <c r="S287" s="81" t="s">
        <v>10</v>
      </c>
      <c r="T287" s="80" t="s">
        <v>88</v>
      </c>
      <c r="U287" s="80" t="s">
        <v>89</v>
      </c>
      <c r="AC287" s="11" t="str">
        <f t="shared" si="121"/>
        <v/>
      </c>
      <c r="AD287" s="11" t="str">
        <f t="shared" si="122"/>
        <v/>
      </c>
      <c r="AE287" s="11" t="str">
        <f t="shared" si="123"/>
        <v/>
      </c>
      <c r="AF287" s="11" t="str">
        <f t="shared" si="124"/>
        <v/>
      </c>
      <c r="AG287" s="11" t="str">
        <f t="shared" si="125"/>
        <v/>
      </c>
      <c r="AH287" s="11" t="str">
        <f t="shared" si="126"/>
        <v/>
      </c>
      <c r="AI287" s="11" t="str">
        <f t="shared" si="127"/>
        <v/>
      </c>
      <c r="AJ287" s="11" t="str">
        <f t="shared" si="128"/>
        <v/>
      </c>
      <c r="AK287" s="11" t="str">
        <f t="shared" si="129"/>
        <v/>
      </c>
      <c r="AN287" s="11" t="str">
        <f t="shared" si="130"/>
        <v/>
      </c>
      <c r="AO287" s="11" t="str">
        <f t="shared" si="131"/>
        <v/>
      </c>
      <c r="AP287" s="11" t="str">
        <f t="shared" si="132"/>
        <v/>
      </c>
      <c r="AT287" s="11" t="str">
        <f t="shared" si="133"/>
        <v/>
      </c>
      <c r="AU287" s="11" t="str">
        <f t="shared" si="134"/>
        <v/>
      </c>
      <c r="AV287" s="11" t="str">
        <f t="shared" si="135"/>
        <v/>
      </c>
      <c r="AW287" s="11" t="str">
        <f t="shared" si="136"/>
        <v/>
      </c>
      <c r="AX287" s="11" t="str">
        <f t="shared" si="137"/>
        <v/>
      </c>
      <c r="AY287" s="11" t="str">
        <f t="shared" si="118"/>
        <v/>
      </c>
      <c r="AZ287" s="11" t="str">
        <f t="shared" si="138"/>
        <v/>
      </c>
      <c r="BA287" s="11" t="str">
        <f t="shared" si="120"/>
        <v xml:space="preserve"> </v>
      </c>
      <c r="BB287" s="11" t="str">
        <f>IFERROR(IF(AW287="","",VLOOKUP(AW287,SUSS!R:S,2,FALSE)),AY287*SUSS!$M$2)</f>
        <v/>
      </c>
      <c r="BC287" s="11" t="str">
        <f t="shared" si="119"/>
        <v/>
      </c>
    </row>
    <row r="288" spans="14:55" ht="15.75" thickBot="1">
      <c r="N288" s="3" t="s">
        <v>75</v>
      </c>
      <c r="O288" s="80">
        <v>70</v>
      </c>
      <c r="P288" s="84">
        <v>102.69</v>
      </c>
      <c r="Q288" s="81" t="s">
        <v>83</v>
      </c>
      <c r="R288" s="81" t="s">
        <v>10</v>
      </c>
      <c r="S288" s="81" t="s">
        <v>10</v>
      </c>
      <c r="T288" s="80" t="s">
        <v>90</v>
      </c>
      <c r="U288" s="80" t="s">
        <v>89</v>
      </c>
      <c r="AC288" s="11" t="str">
        <f t="shared" si="121"/>
        <v/>
      </c>
      <c r="AD288" s="11" t="str">
        <f t="shared" si="122"/>
        <v/>
      </c>
      <c r="AE288" s="11" t="str">
        <f t="shared" si="123"/>
        <v/>
      </c>
      <c r="AF288" s="11" t="str">
        <f t="shared" si="124"/>
        <v/>
      </c>
      <c r="AG288" s="11" t="str">
        <f t="shared" si="125"/>
        <v/>
      </c>
      <c r="AH288" s="11" t="str">
        <f t="shared" si="126"/>
        <v/>
      </c>
      <c r="AI288" s="11" t="str">
        <f t="shared" si="127"/>
        <v/>
      </c>
      <c r="AJ288" s="11" t="str">
        <f t="shared" si="128"/>
        <v/>
      </c>
      <c r="AK288" s="11" t="str">
        <f t="shared" si="129"/>
        <v/>
      </c>
      <c r="AN288" s="11" t="str">
        <f t="shared" si="130"/>
        <v/>
      </c>
      <c r="AO288" s="11" t="str">
        <f t="shared" si="131"/>
        <v/>
      </c>
      <c r="AP288" s="11" t="str">
        <f t="shared" si="132"/>
        <v/>
      </c>
      <c r="AT288" s="11" t="str">
        <f t="shared" si="133"/>
        <v/>
      </c>
      <c r="AU288" s="11" t="str">
        <f t="shared" si="134"/>
        <v/>
      </c>
      <c r="AV288" s="11" t="str">
        <f t="shared" si="135"/>
        <v/>
      </c>
      <c r="AW288" s="11" t="str">
        <f t="shared" si="136"/>
        <v/>
      </c>
      <c r="AX288" s="11" t="str">
        <f t="shared" si="137"/>
        <v/>
      </c>
      <c r="AY288" s="11" t="str">
        <f t="shared" si="118"/>
        <v/>
      </c>
      <c r="AZ288" s="11" t="str">
        <f t="shared" si="138"/>
        <v/>
      </c>
      <c r="BA288" s="11" t="str">
        <f t="shared" si="120"/>
        <v xml:space="preserve"> </v>
      </c>
      <c r="BB288" s="11" t="str">
        <f>IFERROR(IF(AW288="","",VLOOKUP(AW288,SUSS!R:S,2,FALSE)),AY288*SUSS!$M$2)</f>
        <v/>
      </c>
      <c r="BC288" s="11" t="str">
        <f t="shared" si="119"/>
        <v/>
      </c>
    </row>
    <row r="289" spans="14:55" ht="15.75" thickBot="1">
      <c r="N289" s="3" t="s">
        <v>75</v>
      </c>
      <c r="O289" s="80">
        <v>70</v>
      </c>
      <c r="P289" s="84">
        <v>743.69</v>
      </c>
      <c r="Q289" s="81" t="s">
        <v>11</v>
      </c>
      <c r="R289" s="81" t="s">
        <v>10</v>
      </c>
      <c r="S289" s="81" t="s">
        <v>82</v>
      </c>
      <c r="T289" s="80" t="s">
        <v>92</v>
      </c>
      <c r="U289" s="80" t="s">
        <v>89</v>
      </c>
      <c r="AC289" s="11" t="str">
        <f t="shared" si="121"/>
        <v/>
      </c>
      <c r="AD289" s="11" t="str">
        <f t="shared" si="122"/>
        <v/>
      </c>
      <c r="AE289" s="11" t="str">
        <f t="shared" si="123"/>
        <v/>
      </c>
      <c r="AF289" s="11" t="str">
        <f t="shared" si="124"/>
        <v/>
      </c>
      <c r="AG289" s="11" t="str">
        <f t="shared" si="125"/>
        <v/>
      </c>
      <c r="AH289" s="11" t="str">
        <f t="shared" si="126"/>
        <v/>
      </c>
      <c r="AI289" s="11" t="str">
        <f t="shared" si="127"/>
        <v/>
      </c>
      <c r="AJ289" s="11" t="str">
        <f t="shared" si="128"/>
        <v/>
      </c>
      <c r="AK289" s="11" t="str">
        <f t="shared" si="129"/>
        <v/>
      </c>
      <c r="AN289" s="11" t="str">
        <f t="shared" si="130"/>
        <v/>
      </c>
      <c r="AO289" s="11" t="str">
        <f t="shared" si="131"/>
        <v/>
      </c>
      <c r="AP289" s="11" t="str">
        <f t="shared" si="132"/>
        <v/>
      </c>
      <c r="AT289" s="11" t="str">
        <f t="shared" si="133"/>
        <v>G392553</v>
      </c>
      <c r="AU289" s="11">
        <f t="shared" si="134"/>
        <v>70</v>
      </c>
      <c r="AV289" s="11">
        <f t="shared" si="135"/>
        <v>743.69</v>
      </c>
      <c r="AW289" s="11" t="str">
        <f t="shared" si="136"/>
        <v>2012/9</v>
      </c>
      <c r="AX289" s="11" t="str">
        <f t="shared" si="137"/>
        <v>2012/9 Contribuciones Seg. Social</v>
      </c>
      <c r="AY289" s="11">
        <f t="shared" si="118"/>
        <v>17209.259999999998</v>
      </c>
      <c r="AZ289" s="11">
        <f t="shared" si="138"/>
        <v>4.321452520329172E-2</v>
      </c>
      <c r="BA289" s="11" t="str">
        <f t="shared" si="120"/>
        <v>G392553 70</v>
      </c>
      <c r="BB289" s="11">
        <f>IFERROR(IF(AW289="","",VLOOKUP(AW289,SUSS!R:S,2,FALSE)),AY289*SUSS!$M$2)</f>
        <v>2065.1111999999998</v>
      </c>
      <c r="BC289" s="11">
        <f t="shared" si="119"/>
        <v>89.242800000000003</v>
      </c>
    </row>
    <row r="290" spans="14:55" ht="15.75" thickBot="1">
      <c r="N290" s="3" t="s">
        <v>75</v>
      </c>
      <c r="O290" s="80">
        <v>70</v>
      </c>
      <c r="P290" s="84">
        <v>475.48</v>
      </c>
      <c r="Q290" s="81" t="s">
        <v>86</v>
      </c>
      <c r="R290" s="81" t="s">
        <v>10</v>
      </c>
      <c r="S290" s="81" t="s">
        <v>10</v>
      </c>
      <c r="T290" s="80" t="s">
        <v>93</v>
      </c>
      <c r="U290" s="80" t="s">
        <v>89</v>
      </c>
      <c r="AC290" s="11" t="str">
        <f t="shared" si="121"/>
        <v/>
      </c>
      <c r="AD290" s="11" t="str">
        <f t="shared" si="122"/>
        <v/>
      </c>
      <c r="AE290" s="11" t="str">
        <f t="shared" si="123"/>
        <v/>
      </c>
      <c r="AF290" s="11" t="str">
        <f t="shared" si="124"/>
        <v/>
      </c>
      <c r="AG290" s="11" t="str">
        <f t="shared" si="125"/>
        <v/>
      </c>
      <c r="AH290" s="11" t="str">
        <f t="shared" si="126"/>
        <v/>
      </c>
      <c r="AI290" s="11" t="str">
        <f t="shared" si="127"/>
        <v/>
      </c>
      <c r="AJ290" s="11" t="str">
        <f t="shared" si="128"/>
        <v/>
      </c>
      <c r="AK290" s="11" t="str">
        <f t="shared" si="129"/>
        <v/>
      </c>
      <c r="AN290" s="11" t="str">
        <f t="shared" si="130"/>
        <v/>
      </c>
      <c r="AO290" s="11" t="str">
        <f t="shared" si="131"/>
        <v/>
      </c>
      <c r="AP290" s="11" t="str">
        <f t="shared" si="132"/>
        <v/>
      </c>
      <c r="AT290" s="11" t="str">
        <f t="shared" si="133"/>
        <v/>
      </c>
      <c r="AU290" s="11" t="str">
        <f t="shared" si="134"/>
        <v/>
      </c>
      <c r="AV290" s="11" t="str">
        <f t="shared" si="135"/>
        <v/>
      </c>
      <c r="AW290" s="11" t="str">
        <f t="shared" si="136"/>
        <v/>
      </c>
      <c r="AX290" s="11" t="str">
        <f t="shared" si="137"/>
        <v/>
      </c>
      <c r="AY290" s="11" t="str">
        <f t="shared" si="118"/>
        <v/>
      </c>
      <c r="AZ290" s="11" t="str">
        <f t="shared" si="138"/>
        <v/>
      </c>
      <c r="BA290" s="11" t="str">
        <f t="shared" si="120"/>
        <v xml:space="preserve"> </v>
      </c>
      <c r="BB290" s="11" t="str">
        <f>IFERROR(IF(AW290="","",VLOOKUP(AW290,SUSS!R:S,2,FALSE)),AY290*SUSS!$M$2)</f>
        <v/>
      </c>
      <c r="BC290" s="11" t="str">
        <f t="shared" si="119"/>
        <v/>
      </c>
    </row>
    <row r="291" spans="14:55" ht="15.75" thickBot="1">
      <c r="N291" s="3" t="s">
        <v>75</v>
      </c>
      <c r="O291" s="80">
        <v>71</v>
      </c>
      <c r="P291" s="84">
        <v>118.73</v>
      </c>
      <c r="Q291" s="81" t="s">
        <v>81</v>
      </c>
      <c r="R291" s="81" t="s">
        <v>10</v>
      </c>
      <c r="S291" s="81" t="s">
        <v>10</v>
      </c>
      <c r="T291" s="80" t="s">
        <v>88</v>
      </c>
      <c r="U291" s="80" t="s">
        <v>89</v>
      </c>
      <c r="AC291" s="11" t="str">
        <f t="shared" si="121"/>
        <v/>
      </c>
      <c r="AD291" s="11" t="str">
        <f t="shared" si="122"/>
        <v/>
      </c>
      <c r="AE291" s="11" t="str">
        <f t="shared" si="123"/>
        <v/>
      </c>
      <c r="AF291" s="11" t="str">
        <f t="shared" si="124"/>
        <v/>
      </c>
      <c r="AG291" s="11" t="str">
        <f t="shared" si="125"/>
        <v/>
      </c>
      <c r="AH291" s="11" t="str">
        <f t="shared" si="126"/>
        <v/>
      </c>
      <c r="AI291" s="11" t="str">
        <f t="shared" si="127"/>
        <v/>
      </c>
      <c r="AJ291" s="11" t="str">
        <f t="shared" si="128"/>
        <v/>
      </c>
      <c r="AK291" s="11" t="str">
        <f t="shared" si="129"/>
        <v/>
      </c>
      <c r="AN291" s="11" t="str">
        <f t="shared" si="130"/>
        <v/>
      </c>
      <c r="AO291" s="11" t="str">
        <f t="shared" si="131"/>
        <v/>
      </c>
      <c r="AP291" s="11" t="str">
        <f t="shared" si="132"/>
        <v/>
      </c>
      <c r="AT291" s="11" t="str">
        <f t="shared" si="133"/>
        <v/>
      </c>
      <c r="AU291" s="11" t="str">
        <f t="shared" si="134"/>
        <v/>
      </c>
      <c r="AV291" s="11" t="str">
        <f t="shared" si="135"/>
        <v/>
      </c>
      <c r="AW291" s="11" t="str">
        <f t="shared" si="136"/>
        <v/>
      </c>
      <c r="AX291" s="11" t="str">
        <f t="shared" si="137"/>
        <v/>
      </c>
      <c r="AY291" s="11" t="str">
        <f t="shared" si="118"/>
        <v/>
      </c>
      <c r="AZ291" s="11" t="str">
        <f t="shared" si="138"/>
        <v/>
      </c>
      <c r="BA291" s="11" t="str">
        <f t="shared" si="120"/>
        <v xml:space="preserve"> </v>
      </c>
      <c r="BB291" s="11" t="str">
        <f>IFERROR(IF(AW291="","",VLOOKUP(AW291,SUSS!R:S,2,FALSE)),AY291*SUSS!$M$2)</f>
        <v/>
      </c>
      <c r="BC291" s="11" t="str">
        <f t="shared" si="119"/>
        <v/>
      </c>
    </row>
    <row r="292" spans="14:55" ht="15.75" thickBot="1">
      <c r="N292" s="3" t="s">
        <v>75</v>
      </c>
      <c r="O292" s="80">
        <v>71</v>
      </c>
      <c r="P292" s="84">
        <v>104.08</v>
      </c>
      <c r="Q292" s="81" t="s">
        <v>83</v>
      </c>
      <c r="R292" s="81" t="s">
        <v>10</v>
      </c>
      <c r="S292" s="81" t="s">
        <v>10</v>
      </c>
      <c r="T292" s="80" t="s">
        <v>90</v>
      </c>
      <c r="U292" s="80" t="s">
        <v>89</v>
      </c>
      <c r="AC292" s="11" t="str">
        <f t="shared" si="121"/>
        <v/>
      </c>
      <c r="AD292" s="11" t="str">
        <f t="shared" si="122"/>
        <v/>
      </c>
      <c r="AE292" s="11" t="str">
        <f t="shared" si="123"/>
        <v/>
      </c>
      <c r="AF292" s="11" t="str">
        <f t="shared" si="124"/>
        <v/>
      </c>
      <c r="AG292" s="11" t="str">
        <f t="shared" si="125"/>
        <v/>
      </c>
      <c r="AH292" s="11" t="str">
        <f t="shared" si="126"/>
        <v/>
      </c>
      <c r="AI292" s="11" t="str">
        <f t="shared" si="127"/>
        <v/>
      </c>
      <c r="AJ292" s="11" t="str">
        <f t="shared" si="128"/>
        <v/>
      </c>
      <c r="AK292" s="11" t="str">
        <f t="shared" si="129"/>
        <v/>
      </c>
      <c r="AN292" s="11" t="str">
        <f t="shared" si="130"/>
        <v/>
      </c>
      <c r="AO292" s="11" t="str">
        <f t="shared" si="131"/>
        <v/>
      </c>
      <c r="AP292" s="11" t="str">
        <f t="shared" si="132"/>
        <v/>
      </c>
      <c r="AT292" s="11" t="str">
        <f t="shared" si="133"/>
        <v/>
      </c>
      <c r="AU292" s="11" t="str">
        <f t="shared" si="134"/>
        <v/>
      </c>
      <c r="AV292" s="11" t="str">
        <f t="shared" si="135"/>
        <v/>
      </c>
      <c r="AW292" s="11" t="str">
        <f t="shared" si="136"/>
        <v/>
      </c>
      <c r="AX292" s="11" t="str">
        <f t="shared" si="137"/>
        <v/>
      </c>
      <c r="AY292" s="11" t="str">
        <f t="shared" si="118"/>
        <v/>
      </c>
      <c r="AZ292" s="11" t="str">
        <f t="shared" si="138"/>
        <v/>
      </c>
      <c r="BA292" s="11" t="str">
        <f t="shared" si="120"/>
        <v xml:space="preserve"> </v>
      </c>
      <c r="BB292" s="11" t="str">
        <f>IFERROR(IF(AW292="","",VLOOKUP(AW292,SUSS!R:S,2,FALSE)),AY292*SUSS!$M$2)</f>
        <v/>
      </c>
      <c r="BC292" s="11" t="str">
        <f t="shared" si="119"/>
        <v/>
      </c>
    </row>
    <row r="293" spans="14:55" ht="15.75" thickBot="1">
      <c r="N293" s="3" t="s">
        <v>75</v>
      </c>
      <c r="O293" s="80">
        <v>71</v>
      </c>
      <c r="P293" s="84">
        <v>95.32</v>
      </c>
      <c r="Q293" s="81" t="s">
        <v>11</v>
      </c>
      <c r="R293" s="81" t="s">
        <v>10</v>
      </c>
      <c r="S293" s="81" t="s">
        <v>82</v>
      </c>
      <c r="T293" s="80" t="s">
        <v>92</v>
      </c>
      <c r="U293" s="80" t="s">
        <v>89</v>
      </c>
      <c r="AC293" s="11" t="str">
        <f t="shared" si="121"/>
        <v/>
      </c>
      <c r="AD293" s="11" t="str">
        <f t="shared" si="122"/>
        <v/>
      </c>
      <c r="AE293" s="11" t="str">
        <f t="shared" si="123"/>
        <v/>
      </c>
      <c r="AF293" s="11" t="str">
        <f t="shared" si="124"/>
        <v/>
      </c>
      <c r="AG293" s="11" t="str">
        <f t="shared" si="125"/>
        <v/>
      </c>
      <c r="AH293" s="11" t="str">
        <f t="shared" si="126"/>
        <v/>
      </c>
      <c r="AI293" s="11" t="str">
        <f t="shared" si="127"/>
        <v/>
      </c>
      <c r="AJ293" s="11" t="str">
        <f t="shared" si="128"/>
        <v/>
      </c>
      <c r="AK293" s="11" t="str">
        <f t="shared" si="129"/>
        <v/>
      </c>
      <c r="AN293" s="11" t="str">
        <f t="shared" si="130"/>
        <v/>
      </c>
      <c r="AO293" s="11" t="str">
        <f t="shared" si="131"/>
        <v/>
      </c>
      <c r="AP293" s="11" t="str">
        <f t="shared" si="132"/>
        <v/>
      </c>
      <c r="AT293" s="11" t="str">
        <f t="shared" si="133"/>
        <v>G392553</v>
      </c>
      <c r="AU293" s="11">
        <f t="shared" si="134"/>
        <v>71</v>
      </c>
      <c r="AV293" s="11">
        <f t="shared" si="135"/>
        <v>95.32</v>
      </c>
      <c r="AW293" s="11" t="str">
        <f t="shared" si="136"/>
        <v>2012/9</v>
      </c>
      <c r="AX293" s="11" t="str">
        <f t="shared" si="137"/>
        <v>2012/9 Contribuciones Seg. Social</v>
      </c>
      <c r="AY293" s="11">
        <f t="shared" si="118"/>
        <v>17209.259999999998</v>
      </c>
      <c r="AZ293" s="11">
        <f t="shared" si="138"/>
        <v>5.5388784875119558E-3</v>
      </c>
      <c r="BA293" s="11" t="str">
        <f t="shared" si="120"/>
        <v>G392553 71</v>
      </c>
      <c r="BB293" s="11">
        <f>IFERROR(IF(AW293="","",VLOOKUP(AW293,SUSS!R:S,2,FALSE)),AY293*SUSS!$M$2)</f>
        <v>2065.1111999999998</v>
      </c>
      <c r="BC293" s="11">
        <f t="shared" si="119"/>
        <v>11.4384</v>
      </c>
    </row>
    <row r="294" spans="14:55" ht="15.75" thickBot="1">
      <c r="N294" s="3" t="s">
        <v>75</v>
      </c>
      <c r="O294" s="80">
        <v>71</v>
      </c>
      <c r="P294" s="84">
        <v>481.89</v>
      </c>
      <c r="Q294" s="81" t="s">
        <v>86</v>
      </c>
      <c r="R294" s="81" t="s">
        <v>10</v>
      </c>
      <c r="S294" s="81" t="s">
        <v>10</v>
      </c>
      <c r="T294" s="80" t="s">
        <v>93</v>
      </c>
      <c r="U294" s="80" t="s">
        <v>89</v>
      </c>
      <c r="AC294" s="11" t="str">
        <f t="shared" si="121"/>
        <v/>
      </c>
      <c r="AD294" s="11" t="str">
        <f t="shared" si="122"/>
        <v/>
      </c>
      <c r="AE294" s="11" t="str">
        <f t="shared" si="123"/>
        <v/>
      </c>
      <c r="AF294" s="11" t="str">
        <f t="shared" si="124"/>
        <v/>
      </c>
      <c r="AG294" s="11" t="str">
        <f t="shared" si="125"/>
        <v/>
      </c>
      <c r="AH294" s="11" t="str">
        <f t="shared" si="126"/>
        <v/>
      </c>
      <c r="AI294" s="11" t="str">
        <f t="shared" si="127"/>
        <v/>
      </c>
      <c r="AJ294" s="11" t="str">
        <f t="shared" si="128"/>
        <v/>
      </c>
      <c r="AK294" s="11" t="str">
        <f t="shared" si="129"/>
        <v/>
      </c>
      <c r="AN294" s="11" t="str">
        <f t="shared" si="130"/>
        <v/>
      </c>
      <c r="AO294" s="11" t="str">
        <f t="shared" si="131"/>
        <v/>
      </c>
      <c r="AP294" s="11" t="str">
        <f t="shared" si="132"/>
        <v/>
      </c>
      <c r="AT294" s="11" t="str">
        <f t="shared" si="133"/>
        <v/>
      </c>
      <c r="AU294" s="11" t="str">
        <f t="shared" si="134"/>
        <v/>
      </c>
      <c r="AV294" s="11" t="str">
        <f t="shared" si="135"/>
        <v/>
      </c>
      <c r="AW294" s="11" t="str">
        <f t="shared" si="136"/>
        <v/>
      </c>
      <c r="AX294" s="11" t="str">
        <f t="shared" si="137"/>
        <v/>
      </c>
      <c r="AY294" s="11" t="str">
        <f t="shared" si="118"/>
        <v/>
      </c>
      <c r="AZ294" s="11" t="str">
        <f t="shared" si="138"/>
        <v/>
      </c>
      <c r="BA294" s="11" t="str">
        <f t="shared" si="120"/>
        <v xml:space="preserve"> </v>
      </c>
      <c r="BB294" s="11" t="str">
        <f>IFERROR(IF(AW294="","",VLOOKUP(AW294,SUSS!R:S,2,FALSE)),AY294*SUSS!$M$2)</f>
        <v/>
      </c>
      <c r="BC294" s="11" t="str">
        <f t="shared" si="119"/>
        <v/>
      </c>
    </row>
    <row r="295" spans="14:55" ht="15.75" thickBot="1">
      <c r="N295" s="3" t="s">
        <v>75</v>
      </c>
      <c r="O295" s="80">
        <v>71</v>
      </c>
      <c r="P295" s="84">
        <v>658.4</v>
      </c>
      <c r="Q295" s="81" t="s">
        <v>11</v>
      </c>
      <c r="R295" s="81" t="s">
        <v>10</v>
      </c>
      <c r="S295" s="81" t="s">
        <v>10</v>
      </c>
      <c r="T295" s="80" t="s">
        <v>93</v>
      </c>
      <c r="U295" s="80" t="s">
        <v>89</v>
      </c>
      <c r="AC295" s="11" t="str">
        <f t="shared" si="121"/>
        <v/>
      </c>
      <c r="AD295" s="11" t="str">
        <f t="shared" si="122"/>
        <v/>
      </c>
      <c r="AE295" s="11" t="str">
        <f t="shared" si="123"/>
        <v/>
      </c>
      <c r="AF295" s="11" t="str">
        <f t="shared" si="124"/>
        <v/>
      </c>
      <c r="AG295" s="11" t="str">
        <f t="shared" si="125"/>
        <v/>
      </c>
      <c r="AH295" s="11" t="str">
        <f t="shared" si="126"/>
        <v/>
      </c>
      <c r="AI295" s="11" t="str">
        <f t="shared" si="127"/>
        <v/>
      </c>
      <c r="AJ295" s="11" t="str">
        <f t="shared" si="128"/>
        <v/>
      </c>
      <c r="AK295" s="11" t="str">
        <f t="shared" si="129"/>
        <v/>
      </c>
      <c r="AN295" s="11" t="str">
        <f t="shared" si="130"/>
        <v/>
      </c>
      <c r="AO295" s="11" t="str">
        <f t="shared" si="131"/>
        <v/>
      </c>
      <c r="AP295" s="11" t="str">
        <f t="shared" si="132"/>
        <v/>
      </c>
      <c r="AT295" s="11" t="str">
        <f t="shared" si="133"/>
        <v>G392553</v>
      </c>
      <c r="AU295" s="11">
        <f t="shared" si="134"/>
        <v>71</v>
      </c>
      <c r="AV295" s="11">
        <f t="shared" si="135"/>
        <v>658.4</v>
      </c>
      <c r="AW295" s="11" t="str">
        <f t="shared" si="136"/>
        <v>2012/10</v>
      </c>
      <c r="AX295" s="11" t="str">
        <f t="shared" si="137"/>
        <v>2012/10 Contribuciones Seg. Social</v>
      </c>
      <c r="AY295" s="11">
        <f t="shared" si="118"/>
        <v>22015.93</v>
      </c>
      <c r="AZ295" s="11">
        <f t="shared" si="138"/>
        <v>2.9905618340901337E-2</v>
      </c>
      <c r="BA295" s="11" t="str">
        <f t="shared" si="120"/>
        <v>G392553 71</v>
      </c>
      <c r="BB295" s="11">
        <f>IFERROR(IF(AW295="","",VLOOKUP(AW295,SUSS!R:S,2,FALSE)),AY295*SUSS!$M$2)</f>
        <v>2641.9115999999999</v>
      </c>
      <c r="BC295" s="11">
        <f t="shared" si="119"/>
        <v>79.007999999999996</v>
      </c>
    </row>
    <row r="296" spans="14:55" ht="15.75" thickBot="1">
      <c r="N296" s="3" t="s">
        <v>75</v>
      </c>
      <c r="O296" s="80">
        <v>72</v>
      </c>
      <c r="P296" s="84">
        <v>120.34</v>
      </c>
      <c r="Q296" s="81" t="s">
        <v>81</v>
      </c>
      <c r="R296" s="81" t="s">
        <v>10</v>
      </c>
      <c r="S296" s="81" t="s">
        <v>10</v>
      </c>
      <c r="T296" s="80" t="s">
        <v>88</v>
      </c>
      <c r="U296" s="80" t="s">
        <v>89</v>
      </c>
      <c r="AC296" s="11" t="str">
        <f t="shared" si="121"/>
        <v/>
      </c>
      <c r="AD296" s="11" t="str">
        <f t="shared" si="122"/>
        <v/>
      </c>
      <c r="AE296" s="11" t="str">
        <f t="shared" si="123"/>
        <v/>
      </c>
      <c r="AF296" s="11" t="str">
        <f t="shared" si="124"/>
        <v/>
      </c>
      <c r="AG296" s="11" t="str">
        <f t="shared" si="125"/>
        <v/>
      </c>
      <c r="AH296" s="11" t="str">
        <f t="shared" si="126"/>
        <v/>
      </c>
      <c r="AI296" s="11" t="str">
        <f t="shared" si="127"/>
        <v/>
      </c>
      <c r="AJ296" s="11" t="str">
        <f t="shared" si="128"/>
        <v/>
      </c>
      <c r="AK296" s="11" t="str">
        <f t="shared" si="129"/>
        <v/>
      </c>
      <c r="AN296" s="11" t="str">
        <f t="shared" si="130"/>
        <v/>
      </c>
      <c r="AO296" s="11" t="str">
        <f t="shared" si="131"/>
        <v/>
      </c>
      <c r="AP296" s="11" t="str">
        <f t="shared" si="132"/>
        <v/>
      </c>
      <c r="AT296" s="11" t="str">
        <f t="shared" si="133"/>
        <v/>
      </c>
      <c r="AU296" s="11" t="str">
        <f t="shared" si="134"/>
        <v/>
      </c>
      <c r="AV296" s="11" t="str">
        <f t="shared" si="135"/>
        <v/>
      </c>
      <c r="AW296" s="11" t="str">
        <f t="shared" si="136"/>
        <v/>
      </c>
      <c r="AX296" s="11" t="str">
        <f t="shared" si="137"/>
        <v/>
      </c>
      <c r="AY296" s="11" t="str">
        <f t="shared" si="118"/>
        <v/>
      </c>
      <c r="AZ296" s="11" t="str">
        <f t="shared" si="138"/>
        <v/>
      </c>
      <c r="BA296" s="11" t="str">
        <f t="shared" si="120"/>
        <v xml:space="preserve"> </v>
      </c>
      <c r="BB296" s="11" t="str">
        <f>IFERROR(IF(AW296="","",VLOOKUP(AW296,SUSS!R:S,2,FALSE)),AY296*SUSS!$M$2)</f>
        <v/>
      </c>
      <c r="BC296" s="11" t="str">
        <f t="shared" si="119"/>
        <v/>
      </c>
    </row>
    <row r="297" spans="14:55" ht="15.75" thickBot="1">
      <c r="N297" s="3" t="s">
        <v>75</v>
      </c>
      <c r="O297" s="80">
        <v>72</v>
      </c>
      <c r="P297" s="84">
        <v>105.49</v>
      </c>
      <c r="Q297" s="81" t="s">
        <v>83</v>
      </c>
      <c r="R297" s="81" t="s">
        <v>10</v>
      </c>
      <c r="S297" s="81" t="s">
        <v>10</v>
      </c>
      <c r="T297" s="80" t="s">
        <v>90</v>
      </c>
      <c r="U297" s="80" t="s">
        <v>89</v>
      </c>
      <c r="AC297" s="11" t="str">
        <f t="shared" si="121"/>
        <v/>
      </c>
      <c r="AD297" s="11" t="str">
        <f t="shared" si="122"/>
        <v/>
      </c>
      <c r="AE297" s="11" t="str">
        <f t="shared" si="123"/>
        <v/>
      </c>
      <c r="AF297" s="11" t="str">
        <f t="shared" si="124"/>
        <v/>
      </c>
      <c r="AG297" s="11" t="str">
        <f t="shared" si="125"/>
        <v/>
      </c>
      <c r="AH297" s="11" t="str">
        <f t="shared" si="126"/>
        <v/>
      </c>
      <c r="AI297" s="11" t="str">
        <f t="shared" si="127"/>
        <v/>
      </c>
      <c r="AJ297" s="11" t="str">
        <f t="shared" si="128"/>
        <v/>
      </c>
      <c r="AK297" s="11" t="str">
        <f t="shared" si="129"/>
        <v/>
      </c>
      <c r="AN297" s="11" t="str">
        <f t="shared" si="130"/>
        <v/>
      </c>
      <c r="AO297" s="11" t="str">
        <f t="shared" si="131"/>
        <v/>
      </c>
      <c r="AP297" s="11" t="str">
        <f t="shared" si="132"/>
        <v/>
      </c>
      <c r="AT297" s="11" t="str">
        <f t="shared" si="133"/>
        <v/>
      </c>
      <c r="AU297" s="11" t="str">
        <f t="shared" si="134"/>
        <v/>
      </c>
      <c r="AV297" s="11" t="str">
        <f t="shared" si="135"/>
        <v/>
      </c>
      <c r="AW297" s="11" t="str">
        <f t="shared" si="136"/>
        <v/>
      </c>
      <c r="AX297" s="11" t="str">
        <f t="shared" si="137"/>
        <v/>
      </c>
      <c r="AY297" s="11" t="str">
        <f t="shared" si="118"/>
        <v/>
      </c>
      <c r="AZ297" s="11" t="str">
        <f t="shared" si="138"/>
        <v/>
      </c>
      <c r="BA297" s="11" t="str">
        <f t="shared" si="120"/>
        <v xml:space="preserve"> </v>
      </c>
      <c r="BB297" s="11" t="str">
        <f>IFERROR(IF(AW297="","",VLOOKUP(AW297,SUSS!R:S,2,FALSE)),AY297*SUSS!$M$2)</f>
        <v/>
      </c>
      <c r="BC297" s="11" t="str">
        <f t="shared" si="119"/>
        <v/>
      </c>
    </row>
    <row r="298" spans="14:55" ht="15.75" thickBot="1">
      <c r="N298" s="3" t="s">
        <v>75</v>
      </c>
      <c r="O298" s="80">
        <v>72</v>
      </c>
      <c r="P298" s="84">
        <v>488.4</v>
      </c>
      <c r="Q298" s="81" t="s">
        <v>86</v>
      </c>
      <c r="R298" s="81" t="s">
        <v>10</v>
      </c>
      <c r="S298" s="81" t="s">
        <v>10</v>
      </c>
      <c r="T298" s="80" t="s">
        <v>93</v>
      </c>
      <c r="U298" s="80" t="s">
        <v>89</v>
      </c>
      <c r="AC298" s="11" t="str">
        <f t="shared" si="121"/>
        <v/>
      </c>
      <c r="AD298" s="11" t="str">
        <f t="shared" si="122"/>
        <v/>
      </c>
      <c r="AE298" s="11" t="str">
        <f t="shared" si="123"/>
        <v/>
      </c>
      <c r="AF298" s="11" t="str">
        <f t="shared" si="124"/>
        <v/>
      </c>
      <c r="AG298" s="11" t="str">
        <f t="shared" si="125"/>
        <v/>
      </c>
      <c r="AH298" s="11" t="str">
        <f t="shared" si="126"/>
        <v/>
      </c>
      <c r="AI298" s="11" t="str">
        <f t="shared" si="127"/>
        <v/>
      </c>
      <c r="AJ298" s="11" t="str">
        <f t="shared" si="128"/>
        <v/>
      </c>
      <c r="AK298" s="11" t="str">
        <f t="shared" si="129"/>
        <v/>
      </c>
      <c r="AN298" s="11" t="str">
        <f t="shared" si="130"/>
        <v/>
      </c>
      <c r="AO298" s="11" t="str">
        <f t="shared" si="131"/>
        <v/>
      </c>
      <c r="AP298" s="11" t="str">
        <f t="shared" si="132"/>
        <v/>
      </c>
      <c r="AT298" s="11" t="str">
        <f t="shared" si="133"/>
        <v/>
      </c>
      <c r="AU298" s="11" t="str">
        <f t="shared" si="134"/>
        <v/>
      </c>
      <c r="AV298" s="11" t="str">
        <f t="shared" si="135"/>
        <v/>
      </c>
      <c r="AW298" s="11" t="str">
        <f t="shared" si="136"/>
        <v/>
      </c>
      <c r="AX298" s="11" t="str">
        <f t="shared" si="137"/>
        <v/>
      </c>
      <c r="AY298" s="11" t="str">
        <f t="shared" si="118"/>
        <v/>
      </c>
      <c r="AZ298" s="11" t="str">
        <f t="shared" si="138"/>
        <v/>
      </c>
      <c r="BA298" s="11" t="str">
        <f t="shared" si="120"/>
        <v xml:space="preserve"> </v>
      </c>
      <c r="BB298" s="11" t="str">
        <f>IFERROR(IF(AW298="","",VLOOKUP(AW298,SUSS!R:S,2,FALSE)),AY298*SUSS!$M$2)</f>
        <v/>
      </c>
      <c r="BC298" s="11" t="str">
        <f t="shared" si="119"/>
        <v/>
      </c>
    </row>
    <row r="299" spans="14:55" ht="15.75" thickBot="1">
      <c r="N299" s="3" t="s">
        <v>75</v>
      </c>
      <c r="O299" s="80">
        <v>72</v>
      </c>
      <c r="P299" s="84">
        <v>763.9</v>
      </c>
      <c r="Q299" s="81" t="s">
        <v>11</v>
      </c>
      <c r="R299" s="81" t="s">
        <v>10</v>
      </c>
      <c r="S299" s="81" t="s">
        <v>10</v>
      </c>
      <c r="T299" s="80" t="s">
        <v>93</v>
      </c>
      <c r="U299" s="80" t="s">
        <v>89</v>
      </c>
      <c r="AC299" s="11" t="str">
        <f t="shared" si="121"/>
        <v/>
      </c>
      <c r="AD299" s="11" t="str">
        <f t="shared" si="122"/>
        <v/>
      </c>
      <c r="AE299" s="11" t="str">
        <f t="shared" si="123"/>
        <v/>
      </c>
      <c r="AF299" s="11" t="str">
        <f t="shared" si="124"/>
        <v/>
      </c>
      <c r="AG299" s="11" t="str">
        <f t="shared" si="125"/>
        <v/>
      </c>
      <c r="AH299" s="11" t="str">
        <f t="shared" si="126"/>
        <v/>
      </c>
      <c r="AI299" s="11" t="str">
        <f t="shared" si="127"/>
        <v/>
      </c>
      <c r="AJ299" s="11" t="str">
        <f t="shared" si="128"/>
        <v/>
      </c>
      <c r="AK299" s="11" t="str">
        <f t="shared" si="129"/>
        <v/>
      </c>
      <c r="AN299" s="11" t="str">
        <f t="shared" si="130"/>
        <v/>
      </c>
      <c r="AO299" s="11" t="str">
        <f t="shared" si="131"/>
        <v/>
      </c>
      <c r="AP299" s="11" t="str">
        <f t="shared" si="132"/>
        <v/>
      </c>
      <c r="AT299" s="11" t="str">
        <f t="shared" si="133"/>
        <v>G392553</v>
      </c>
      <c r="AU299" s="11">
        <f t="shared" si="134"/>
        <v>72</v>
      </c>
      <c r="AV299" s="11">
        <f t="shared" si="135"/>
        <v>763.9</v>
      </c>
      <c r="AW299" s="11" t="str">
        <f t="shared" si="136"/>
        <v>2012/10</v>
      </c>
      <c r="AX299" s="11" t="str">
        <f t="shared" si="137"/>
        <v>2012/10 Contribuciones Seg. Social</v>
      </c>
      <c r="AY299" s="11">
        <f t="shared" si="118"/>
        <v>22015.93</v>
      </c>
      <c r="AZ299" s="11">
        <f t="shared" si="138"/>
        <v>3.4697603053788779E-2</v>
      </c>
      <c r="BA299" s="11" t="str">
        <f t="shared" si="120"/>
        <v>G392553 72</v>
      </c>
      <c r="BB299" s="11">
        <f>IFERROR(IF(AW299="","",VLOOKUP(AW299,SUSS!R:S,2,FALSE)),AY299*SUSS!$M$2)</f>
        <v>2641.9115999999999</v>
      </c>
      <c r="BC299" s="11">
        <f t="shared" si="119"/>
        <v>91.667999999999992</v>
      </c>
    </row>
    <row r="300" spans="14:55" ht="15.75" thickBot="1">
      <c r="N300" s="3" t="s">
        <v>75</v>
      </c>
      <c r="O300" s="80">
        <v>73</v>
      </c>
      <c r="P300" s="84">
        <v>121.96</v>
      </c>
      <c r="Q300" s="81" t="s">
        <v>81</v>
      </c>
      <c r="R300" s="81" t="s">
        <v>10</v>
      </c>
      <c r="S300" s="81" t="s">
        <v>10</v>
      </c>
      <c r="T300" s="80" t="s">
        <v>88</v>
      </c>
      <c r="U300" s="80" t="s">
        <v>89</v>
      </c>
      <c r="AC300" s="11" t="str">
        <f t="shared" si="121"/>
        <v/>
      </c>
      <c r="AD300" s="11" t="str">
        <f t="shared" si="122"/>
        <v/>
      </c>
      <c r="AE300" s="11" t="str">
        <f t="shared" si="123"/>
        <v/>
      </c>
      <c r="AF300" s="11" t="str">
        <f t="shared" si="124"/>
        <v/>
      </c>
      <c r="AG300" s="11" t="str">
        <f t="shared" si="125"/>
        <v/>
      </c>
      <c r="AH300" s="11" t="str">
        <f t="shared" si="126"/>
        <v/>
      </c>
      <c r="AI300" s="11" t="str">
        <f t="shared" si="127"/>
        <v/>
      </c>
      <c r="AJ300" s="11" t="str">
        <f t="shared" si="128"/>
        <v/>
      </c>
      <c r="AK300" s="11" t="str">
        <f t="shared" si="129"/>
        <v/>
      </c>
      <c r="AN300" s="11" t="str">
        <f t="shared" si="130"/>
        <v/>
      </c>
      <c r="AO300" s="11" t="str">
        <f t="shared" si="131"/>
        <v/>
      </c>
      <c r="AP300" s="11" t="str">
        <f t="shared" si="132"/>
        <v/>
      </c>
      <c r="AT300" s="11" t="str">
        <f t="shared" si="133"/>
        <v/>
      </c>
      <c r="AU300" s="11" t="str">
        <f t="shared" si="134"/>
        <v/>
      </c>
      <c r="AV300" s="11" t="str">
        <f t="shared" si="135"/>
        <v/>
      </c>
      <c r="AW300" s="11" t="str">
        <f t="shared" si="136"/>
        <v/>
      </c>
      <c r="AX300" s="11" t="str">
        <f t="shared" si="137"/>
        <v/>
      </c>
      <c r="AY300" s="11" t="str">
        <f t="shared" si="118"/>
        <v/>
      </c>
      <c r="AZ300" s="11" t="str">
        <f t="shared" si="138"/>
        <v/>
      </c>
      <c r="BA300" s="11" t="str">
        <f t="shared" si="120"/>
        <v xml:space="preserve"> </v>
      </c>
      <c r="BB300" s="11" t="str">
        <f>IFERROR(IF(AW300="","",VLOOKUP(AW300,SUSS!R:S,2,FALSE)),AY300*SUSS!$M$2)</f>
        <v/>
      </c>
      <c r="BC300" s="11" t="str">
        <f t="shared" si="119"/>
        <v/>
      </c>
    </row>
    <row r="301" spans="14:55" ht="15.75" thickBot="1">
      <c r="N301" s="3" t="s">
        <v>75</v>
      </c>
      <c r="O301" s="80">
        <v>73</v>
      </c>
      <c r="P301" s="84">
        <v>106.91</v>
      </c>
      <c r="Q301" s="81" t="s">
        <v>83</v>
      </c>
      <c r="R301" s="81" t="s">
        <v>10</v>
      </c>
      <c r="S301" s="81" t="s">
        <v>10</v>
      </c>
      <c r="T301" s="80" t="s">
        <v>90</v>
      </c>
      <c r="U301" s="80" t="s">
        <v>89</v>
      </c>
      <c r="AC301" s="11" t="str">
        <f t="shared" si="121"/>
        <v/>
      </c>
      <c r="AD301" s="11" t="str">
        <f t="shared" si="122"/>
        <v/>
      </c>
      <c r="AE301" s="11" t="str">
        <f t="shared" si="123"/>
        <v/>
      </c>
      <c r="AF301" s="11" t="str">
        <f t="shared" si="124"/>
        <v/>
      </c>
      <c r="AG301" s="11" t="str">
        <f t="shared" si="125"/>
        <v/>
      </c>
      <c r="AH301" s="11" t="str">
        <f t="shared" si="126"/>
        <v/>
      </c>
      <c r="AI301" s="11" t="str">
        <f t="shared" si="127"/>
        <v/>
      </c>
      <c r="AJ301" s="11" t="str">
        <f t="shared" si="128"/>
        <v/>
      </c>
      <c r="AK301" s="11" t="str">
        <f t="shared" si="129"/>
        <v/>
      </c>
      <c r="AN301" s="11" t="str">
        <f t="shared" si="130"/>
        <v/>
      </c>
      <c r="AO301" s="11" t="str">
        <f t="shared" si="131"/>
        <v/>
      </c>
      <c r="AP301" s="11" t="str">
        <f t="shared" si="132"/>
        <v/>
      </c>
      <c r="AT301" s="11" t="str">
        <f t="shared" si="133"/>
        <v/>
      </c>
      <c r="AU301" s="11" t="str">
        <f t="shared" si="134"/>
        <v/>
      </c>
      <c r="AV301" s="11" t="str">
        <f t="shared" si="135"/>
        <v/>
      </c>
      <c r="AW301" s="11" t="str">
        <f t="shared" si="136"/>
        <v/>
      </c>
      <c r="AX301" s="11" t="str">
        <f t="shared" si="137"/>
        <v/>
      </c>
      <c r="AY301" s="11" t="str">
        <f t="shared" si="118"/>
        <v/>
      </c>
      <c r="AZ301" s="11" t="str">
        <f t="shared" si="138"/>
        <v/>
      </c>
      <c r="BA301" s="11" t="str">
        <f t="shared" si="120"/>
        <v xml:space="preserve"> </v>
      </c>
      <c r="BB301" s="11" t="str">
        <f>IFERROR(IF(AW301="","",VLOOKUP(AW301,SUSS!R:S,2,FALSE)),AY301*SUSS!$M$2)</f>
        <v/>
      </c>
      <c r="BC301" s="11" t="str">
        <f t="shared" si="119"/>
        <v/>
      </c>
    </row>
    <row r="302" spans="14:55" ht="15.75" thickBot="1">
      <c r="N302" s="3" t="s">
        <v>75</v>
      </c>
      <c r="O302" s="80">
        <v>73</v>
      </c>
      <c r="P302" s="84">
        <v>494.99</v>
      </c>
      <c r="Q302" s="81" t="s">
        <v>86</v>
      </c>
      <c r="R302" s="81" t="s">
        <v>10</v>
      </c>
      <c r="S302" s="81" t="s">
        <v>10</v>
      </c>
      <c r="T302" s="80" t="s">
        <v>93</v>
      </c>
      <c r="U302" s="80" t="s">
        <v>89</v>
      </c>
      <c r="AC302" s="11" t="str">
        <f t="shared" si="121"/>
        <v/>
      </c>
      <c r="AD302" s="11" t="str">
        <f t="shared" si="122"/>
        <v/>
      </c>
      <c r="AE302" s="11" t="str">
        <f t="shared" si="123"/>
        <v/>
      </c>
      <c r="AF302" s="11" t="str">
        <f t="shared" si="124"/>
        <v/>
      </c>
      <c r="AG302" s="11" t="str">
        <f t="shared" si="125"/>
        <v/>
      </c>
      <c r="AH302" s="11" t="str">
        <f t="shared" si="126"/>
        <v/>
      </c>
      <c r="AI302" s="11" t="str">
        <f t="shared" si="127"/>
        <v/>
      </c>
      <c r="AJ302" s="11" t="str">
        <f t="shared" si="128"/>
        <v/>
      </c>
      <c r="AK302" s="11" t="str">
        <f t="shared" si="129"/>
        <v/>
      </c>
      <c r="AN302" s="11" t="str">
        <f t="shared" si="130"/>
        <v/>
      </c>
      <c r="AO302" s="11" t="str">
        <f t="shared" si="131"/>
        <v/>
      </c>
      <c r="AP302" s="11" t="str">
        <f t="shared" si="132"/>
        <v/>
      </c>
      <c r="AT302" s="11" t="str">
        <f t="shared" si="133"/>
        <v/>
      </c>
      <c r="AU302" s="11" t="str">
        <f t="shared" si="134"/>
        <v/>
      </c>
      <c r="AV302" s="11" t="str">
        <f t="shared" si="135"/>
        <v/>
      </c>
      <c r="AW302" s="11" t="str">
        <f t="shared" si="136"/>
        <v/>
      </c>
      <c r="AX302" s="11" t="str">
        <f t="shared" si="137"/>
        <v/>
      </c>
      <c r="AY302" s="11" t="str">
        <f t="shared" si="118"/>
        <v/>
      </c>
      <c r="AZ302" s="11" t="str">
        <f t="shared" si="138"/>
        <v/>
      </c>
      <c r="BA302" s="11" t="str">
        <f t="shared" si="120"/>
        <v xml:space="preserve"> </v>
      </c>
      <c r="BB302" s="11" t="str">
        <f>IFERROR(IF(AW302="","",VLOOKUP(AW302,SUSS!R:S,2,FALSE)),AY302*SUSS!$M$2)</f>
        <v/>
      </c>
      <c r="BC302" s="11" t="str">
        <f t="shared" si="119"/>
        <v/>
      </c>
    </row>
    <row r="303" spans="14:55" ht="15.75" thickBot="1">
      <c r="N303" s="3" t="s">
        <v>75</v>
      </c>
      <c r="O303" s="80">
        <v>73</v>
      </c>
      <c r="P303" s="84">
        <v>774.21</v>
      </c>
      <c r="Q303" s="81" t="s">
        <v>11</v>
      </c>
      <c r="R303" s="81" t="s">
        <v>10</v>
      </c>
      <c r="S303" s="81" t="s">
        <v>10</v>
      </c>
      <c r="T303" s="80" t="s">
        <v>93</v>
      </c>
      <c r="U303" s="80" t="s">
        <v>89</v>
      </c>
      <c r="AC303" s="11" t="str">
        <f t="shared" si="121"/>
        <v/>
      </c>
      <c r="AD303" s="11" t="str">
        <f t="shared" si="122"/>
        <v/>
      </c>
      <c r="AE303" s="11" t="str">
        <f t="shared" si="123"/>
        <v/>
      </c>
      <c r="AF303" s="11" t="str">
        <f t="shared" si="124"/>
        <v/>
      </c>
      <c r="AG303" s="11" t="str">
        <f t="shared" si="125"/>
        <v/>
      </c>
      <c r="AH303" s="11" t="str">
        <f t="shared" si="126"/>
        <v/>
      </c>
      <c r="AI303" s="11" t="str">
        <f t="shared" si="127"/>
        <v/>
      </c>
      <c r="AJ303" s="11" t="str">
        <f t="shared" si="128"/>
        <v/>
      </c>
      <c r="AK303" s="11" t="str">
        <f t="shared" si="129"/>
        <v/>
      </c>
      <c r="AN303" s="11" t="str">
        <f t="shared" si="130"/>
        <v/>
      </c>
      <c r="AO303" s="11" t="str">
        <f t="shared" si="131"/>
        <v/>
      </c>
      <c r="AP303" s="11" t="str">
        <f t="shared" si="132"/>
        <v/>
      </c>
      <c r="AT303" s="11" t="str">
        <f t="shared" si="133"/>
        <v>G392553</v>
      </c>
      <c r="AU303" s="11">
        <f t="shared" si="134"/>
        <v>73</v>
      </c>
      <c r="AV303" s="11">
        <f t="shared" si="135"/>
        <v>774.21</v>
      </c>
      <c r="AW303" s="11" t="str">
        <f t="shared" si="136"/>
        <v>2012/10</v>
      </c>
      <c r="AX303" s="11" t="str">
        <f t="shared" si="137"/>
        <v>2012/10 Contribuciones Seg. Social</v>
      </c>
      <c r="AY303" s="11">
        <f t="shared" si="118"/>
        <v>22015.93</v>
      </c>
      <c r="AZ303" s="11">
        <f t="shared" si="138"/>
        <v>3.5165900327626405E-2</v>
      </c>
      <c r="BA303" s="11" t="str">
        <f t="shared" si="120"/>
        <v>G392553 73</v>
      </c>
      <c r="BB303" s="11">
        <f>IFERROR(IF(AW303="","",VLOOKUP(AW303,SUSS!R:S,2,FALSE)),AY303*SUSS!$M$2)</f>
        <v>2641.9115999999999</v>
      </c>
      <c r="BC303" s="11">
        <f t="shared" si="119"/>
        <v>92.905199999999994</v>
      </c>
    </row>
    <row r="304" spans="14:55" ht="15.75" thickBot="1">
      <c r="N304" s="3" t="s">
        <v>75</v>
      </c>
      <c r="O304" s="80">
        <v>74</v>
      </c>
      <c r="P304" s="84">
        <v>123.61</v>
      </c>
      <c r="Q304" s="81" t="s">
        <v>81</v>
      </c>
      <c r="R304" s="81" t="s">
        <v>10</v>
      </c>
      <c r="S304" s="81" t="s">
        <v>10</v>
      </c>
      <c r="T304" s="80" t="s">
        <v>88</v>
      </c>
      <c r="U304" s="80" t="s">
        <v>89</v>
      </c>
      <c r="AC304" s="11" t="str">
        <f t="shared" si="121"/>
        <v/>
      </c>
      <c r="AD304" s="11" t="str">
        <f t="shared" si="122"/>
        <v/>
      </c>
      <c r="AE304" s="11" t="str">
        <f t="shared" si="123"/>
        <v/>
      </c>
      <c r="AF304" s="11" t="str">
        <f t="shared" si="124"/>
        <v/>
      </c>
      <c r="AG304" s="11" t="str">
        <f t="shared" si="125"/>
        <v/>
      </c>
      <c r="AH304" s="11" t="str">
        <f t="shared" si="126"/>
        <v/>
      </c>
      <c r="AI304" s="11" t="str">
        <f t="shared" si="127"/>
        <v/>
      </c>
      <c r="AJ304" s="11" t="str">
        <f t="shared" si="128"/>
        <v/>
      </c>
      <c r="AK304" s="11" t="str">
        <f t="shared" si="129"/>
        <v/>
      </c>
      <c r="AN304" s="11" t="str">
        <f t="shared" si="130"/>
        <v/>
      </c>
      <c r="AO304" s="11" t="str">
        <f t="shared" si="131"/>
        <v/>
      </c>
      <c r="AP304" s="11" t="str">
        <f t="shared" si="132"/>
        <v/>
      </c>
      <c r="AT304" s="11" t="str">
        <f t="shared" si="133"/>
        <v/>
      </c>
      <c r="AU304" s="11" t="str">
        <f t="shared" si="134"/>
        <v/>
      </c>
      <c r="AV304" s="11" t="str">
        <f t="shared" si="135"/>
        <v/>
      </c>
      <c r="AW304" s="11" t="str">
        <f t="shared" si="136"/>
        <v/>
      </c>
      <c r="AX304" s="11" t="str">
        <f t="shared" si="137"/>
        <v/>
      </c>
      <c r="AY304" s="11" t="str">
        <f t="shared" si="118"/>
        <v/>
      </c>
      <c r="AZ304" s="11" t="str">
        <f t="shared" si="138"/>
        <v/>
      </c>
      <c r="BA304" s="11" t="str">
        <f t="shared" si="120"/>
        <v xml:space="preserve"> </v>
      </c>
      <c r="BB304" s="11" t="str">
        <f>IFERROR(IF(AW304="","",VLOOKUP(AW304,SUSS!R:S,2,FALSE)),AY304*SUSS!$M$2)</f>
        <v/>
      </c>
      <c r="BC304" s="11" t="str">
        <f t="shared" si="119"/>
        <v/>
      </c>
    </row>
    <row r="305" spans="14:55" ht="15.75" thickBot="1">
      <c r="N305" s="3" t="s">
        <v>75</v>
      </c>
      <c r="O305" s="80">
        <v>74</v>
      </c>
      <c r="P305" s="84">
        <v>108.35</v>
      </c>
      <c r="Q305" s="81" t="s">
        <v>83</v>
      </c>
      <c r="R305" s="81" t="s">
        <v>10</v>
      </c>
      <c r="S305" s="81" t="s">
        <v>10</v>
      </c>
      <c r="T305" s="80" t="s">
        <v>90</v>
      </c>
      <c r="U305" s="80" t="s">
        <v>89</v>
      </c>
      <c r="AC305" s="11" t="str">
        <f t="shared" si="121"/>
        <v/>
      </c>
      <c r="AD305" s="11" t="str">
        <f t="shared" si="122"/>
        <v/>
      </c>
      <c r="AE305" s="11" t="str">
        <f t="shared" si="123"/>
        <v/>
      </c>
      <c r="AF305" s="11" t="str">
        <f t="shared" si="124"/>
        <v/>
      </c>
      <c r="AG305" s="11" t="str">
        <f t="shared" si="125"/>
        <v/>
      </c>
      <c r="AH305" s="11" t="str">
        <f t="shared" si="126"/>
        <v/>
      </c>
      <c r="AI305" s="11" t="str">
        <f t="shared" si="127"/>
        <v/>
      </c>
      <c r="AJ305" s="11" t="str">
        <f t="shared" si="128"/>
        <v/>
      </c>
      <c r="AK305" s="11" t="str">
        <f t="shared" si="129"/>
        <v/>
      </c>
      <c r="AN305" s="11" t="str">
        <f t="shared" si="130"/>
        <v/>
      </c>
      <c r="AO305" s="11" t="str">
        <f t="shared" si="131"/>
        <v/>
      </c>
      <c r="AP305" s="11" t="str">
        <f t="shared" si="132"/>
        <v/>
      </c>
      <c r="AT305" s="11" t="str">
        <f t="shared" si="133"/>
        <v/>
      </c>
      <c r="AU305" s="11" t="str">
        <f t="shared" si="134"/>
        <v/>
      </c>
      <c r="AV305" s="11" t="str">
        <f t="shared" si="135"/>
        <v/>
      </c>
      <c r="AW305" s="11" t="str">
        <f t="shared" si="136"/>
        <v/>
      </c>
      <c r="AX305" s="11" t="str">
        <f t="shared" si="137"/>
        <v/>
      </c>
      <c r="AY305" s="11" t="str">
        <f t="shared" si="118"/>
        <v/>
      </c>
      <c r="AZ305" s="11" t="str">
        <f t="shared" si="138"/>
        <v/>
      </c>
      <c r="BA305" s="11" t="str">
        <f t="shared" si="120"/>
        <v xml:space="preserve"> </v>
      </c>
      <c r="BB305" s="11" t="str">
        <f>IFERROR(IF(AW305="","",VLOOKUP(AW305,SUSS!R:S,2,FALSE)),AY305*SUSS!$M$2)</f>
        <v/>
      </c>
      <c r="BC305" s="11" t="str">
        <f t="shared" si="119"/>
        <v/>
      </c>
    </row>
    <row r="306" spans="14:55" ht="15.75" thickBot="1">
      <c r="N306" s="3" t="s">
        <v>75</v>
      </c>
      <c r="O306" s="80">
        <v>74</v>
      </c>
      <c r="P306" s="84">
        <v>501.68</v>
      </c>
      <c r="Q306" s="81" t="s">
        <v>86</v>
      </c>
      <c r="R306" s="81" t="s">
        <v>10</v>
      </c>
      <c r="S306" s="81" t="s">
        <v>10</v>
      </c>
      <c r="T306" s="80" t="s">
        <v>93</v>
      </c>
      <c r="U306" s="80" t="s">
        <v>89</v>
      </c>
      <c r="AC306" s="11" t="str">
        <f t="shared" si="121"/>
        <v/>
      </c>
      <c r="AD306" s="11" t="str">
        <f t="shared" si="122"/>
        <v/>
      </c>
      <c r="AE306" s="11" t="str">
        <f t="shared" si="123"/>
        <v/>
      </c>
      <c r="AF306" s="11" t="str">
        <f t="shared" si="124"/>
        <v/>
      </c>
      <c r="AG306" s="11" t="str">
        <f t="shared" si="125"/>
        <v/>
      </c>
      <c r="AH306" s="11" t="str">
        <f t="shared" si="126"/>
        <v/>
      </c>
      <c r="AI306" s="11" t="str">
        <f t="shared" si="127"/>
        <v/>
      </c>
      <c r="AJ306" s="11" t="str">
        <f t="shared" si="128"/>
        <v/>
      </c>
      <c r="AK306" s="11" t="str">
        <f t="shared" si="129"/>
        <v/>
      </c>
      <c r="AN306" s="11" t="str">
        <f t="shared" si="130"/>
        <v/>
      </c>
      <c r="AO306" s="11" t="str">
        <f t="shared" si="131"/>
        <v/>
      </c>
      <c r="AP306" s="11" t="str">
        <f t="shared" si="132"/>
        <v/>
      </c>
      <c r="AT306" s="11" t="str">
        <f t="shared" si="133"/>
        <v/>
      </c>
      <c r="AU306" s="11" t="str">
        <f t="shared" si="134"/>
        <v/>
      </c>
      <c r="AV306" s="11" t="str">
        <f t="shared" si="135"/>
        <v/>
      </c>
      <c r="AW306" s="11" t="str">
        <f t="shared" si="136"/>
        <v/>
      </c>
      <c r="AX306" s="11" t="str">
        <f t="shared" si="137"/>
        <v/>
      </c>
      <c r="AY306" s="11" t="str">
        <f t="shared" si="118"/>
        <v/>
      </c>
      <c r="AZ306" s="11" t="str">
        <f t="shared" si="138"/>
        <v/>
      </c>
      <c r="BA306" s="11" t="str">
        <f t="shared" si="120"/>
        <v xml:space="preserve"> </v>
      </c>
      <c r="BB306" s="11" t="str">
        <f>IFERROR(IF(AW306="","",VLOOKUP(AW306,SUSS!R:S,2,FALSE)),AY306*SUSS!$M$2)</f>
        <v/>
      </c>
      <c r="BC306" s="11" t="str">
        <f t="shared" si="119"/>
        <v/>
      </c>
    </row>
    <row r="307" spans="14:55" ht="15.75" thickBot="1">
      <c r="N307" s="3" t="s">
        <v>75</v>
      </c>
      <c r="O307" s="80">
        <v>74</v>
      </c>
      <c r="P307" s="84">
        <v>784.66</v>
      </c>
      <c r="Q307" s="81" t="s">
        <v>11</v>
      </c>
      <c r="R307" s="81" t="s">
        <v>10</v>
      </c>
      <c r="S307" s="81" t="s">
        <v>10</v>
      </c>
      <c r="T307" s="80" t="s">
        <v>93</v>
      </c>
      <c r="U307" s="80" t="s">
        <v>89</v>
      </c>
      <c r="AC307" s="11" t="str">
        <f t="shared" si="121"/>
        <v/>
      </c>
      <c r="AD307" s="11" t="str">
        <f t="shared" si="122"/>
        <v/>
      </c>
      <c r="AE307" s="11" t="str">
        <f t="shared" si="123"/>
        <v/>
      </c>
      <c r="AF307" s="11" t="str">
        <f t="shared" si="124"/>
        <v/>
      </c>
      <c r="AG307" s="11" t="str">
        <f t="shared" si="125"/>
        <v/>
      </c>
      <c r="AH307" s="11" t="str">
        <f t="shared" si="126"/>
        <v/>
      </c>
      <c r="AI307" s="11" t="str">
        <f t="shared" si="127"/>
        <v/>
      </c>
      <c r="AJ307" s="11" t="str">
        <f t="shared" si="128"/>
        <v/>
      </c>
      <c r="AK307" s="11" t="str">
        <f t="shared" si="129"/>
        <v/>
      </c>
      <c r="AN307" s="11" t="str">
        <f t="shared" si="130"/>
        <v/>
      </c>
      <c r="AO307" s="11" t="str">
        <f t="shared" si="131"/>
        <v/>
      </c>
      <c r="AP307" s="11" t="str">
        <f t="shared" si="132"/>
        <v/>
      </c>
      <c r="AT307" s="11" t="str">
        <f t="shared" si="133"/>
        <v>G392553</v>
      </c>
      <c r="AU307" s="11">
        <f t="shared" si="134"/>
        <v>74</v>
      </c>
      <c r="AV307" s="11">
        <f t="shared" si="135"/>
        <v>784.66</v>
      </c>
      <c r="AW307" s="11" t="str">
        <f t="shared" si="136"/>
        <v>2012/10</v>
      </c>
      <c r="AX307" s="11" t="str">
        <f t="shared" si="137"/>
        <v>2012/10 Contribuciones Seg. Social</v>
      </c>
      <c r="AY307" s="11">
        <f t="shared" si="118"/>
        <v>22015.93</v>
      </c>
      <c r="AZ307" s="11">
        <f t="shared" si="138"/>
        <v>3.5640556633310512E-2</v>
      </c>
      <c r="BA307" s="11" t="str">
        <f t="shared" si="120"/>
        <v>G392553 74</v>
      </c>
      <c r="BB307" s="11">
        <f>IFERROR(IF(AW307="","",VLOOKUP(AW307,SUSS!R:S,2,FALSE)),AY307*SUSS!$M$2)</f>
        <v>2641.9115999999999</v>
      </c>
      <c r="BC307" s="11">
        <f t="shared" si="119"/>
        <v>94.159199999999984</v>
      </c>
    </row>
    <row r="308" spans="14:55" ht="15.75" thickBot="1">
      <c r="N308" s="3" t="s">
        <v>75</v>
      </c>
      <c r="O308" s="80">
        <v>75</v>
      </c>
      <c r="P308" s="84">
        <v>125.28</v>
      </c>
      <c r="Q308" s="81" t="s">
        <v>81</v>
      </c>
      <c r="R308" s="81" t="s">
        <v>10</v>
      </c>
      <c r="S308" s="81" t="s">
        <v>10</v>
      </c>
      <c r="T308" s="80" t="s">
        <v>88</v>
      </c>
      <c r="U308" s="80" t="s">
        <v>89</v>
      </c>
      <c r="AC308" s="11" t="str">
        <f t="shared" si="121"/>
        <v/>
      </c>
      <c r="AD308" s="11" t="str">
        <f t="shared" si="122"/>
        <v/>
      </c>
      <c r="AE308" s="11" t="str">
        <f t="shared" si="123"/>
        <v/>
      </c>
      <c r="AF308" s="11" t="str">
        <f t="shared" si="124"/>
        <v/>
      </c>
      <c r="AG308" s="11" t="str">
        <f t="shared" si="125"/>
        <v/>
      </c>
      <c r="AH308" s="11" t="str">
        <f t="shared" si="126"/>
        <v/>
      </c>
      <c r="AI308" s="11" t="str">
        <f t="shared" si="127"/>
        <v/>
      </c>
      <c r="AJ308" s="11" t="str">
        <f t="shared" si="128"/>
        <v/>
      </c>
      <c r="AK308" s="11" t="str">
        <f t="shared" si="129"/>
        <v/>
      </c>
      <c r="AN308" s="11" t="str">
        <f t="shared" si="130"/>
        <v/>
      </c>
      <c r="AO308" s="11" t="str">
        <f t="shared" si="131"/>
        <v/>
      </c>
      <c r="AP308" s="11" t="str">
        <f t="shared" si="132"/>
        <v/>
      </c>
      <c r="AT308" s="11" t="str">
        <f t="shared" si="133"/>
        <v/>
      </c>
      <c r="AU308" s="11" t="str">
        <f t="shared" si="134"/>
        <v/>
      </c>
      <c r="AV308" s="11" t="str">
        <f t="shared" si="135"/>
        <v/>
      </c>
      <c r="AW308" s="11" t="str">
        <f t="shared" si="136"/>
        <v/>
      </c>
      <c r="AX308" s="11" t="str">
        <f t="shared" si="137"/>
        <v/>
      </c>
      <c r="AY308" s="11" t="str">
        <f t="shared" si="118"/>
        <v/>
      </c>
      <c r="AZ308" s="11" t="str">
        <f t="shared" si="138"/>
        <v/>
      </c>
      <c r="BA308" s="11" t="str">
        <f t="shared" si="120"/>
        <v xml:space="preserve"> </v>
      </c>
      <c r="BB308" s="11" t="str">
        <f>IFERROR(IF(AW308="","",VLOOKUP(AW308,SUSS!R:S,2,FALSE)),AY308*SUSS!$M$2)</f>
        <v/>
      </c>
      <c r="BC308" s="11" t="str">
        <f t="shared" si="119"/>
        <v/>
      </c>
    </row>
    <row r="309" spans="14:55" ht="15.75" thickBot="1">
      <c r="N309" s="3" t="s">
        <v>75</v>
      </c>
      <c r="O309" s="80">
        <v>75</v>
      </c>
      <c r="P309" s="84">
        <v>109.82</v>
      </c>
      <c r="Q309" s="81" t="s">
        <v>83</v>
      </c>
      <c r="R309" s="81" t="s">
        <v>10</v>
      </c>
      <c r="S309" s="81" t="s">
        <v>10</v>
      </c>
      <c r="T309" s="80" t="s">
        <v>90</v>
      </c>
      <c r="U309" s="80" t="s">
        <v>89</v>
      </c>
      <c r="AC309" s="11" t="str">
        <f t="shared" si="121"/>
        <v/>
      </c>
      <c r="AD309" s="11" t="str">
        <f t="shared" si="122"/>
        <v/>
      </c>
      <c r="AE309" s="11" t="str">
        <f t="shared" si="123"/>
        <v/>
      </c>
      <c r="AF309" s="11" t="str">
        <f t="shared" si="124"/>
        <v/>
      </c>
      <c r="AG309" s="11" t="str">
        <f t="shared" si="125"/>
        <v/>
      </c>
      <c r="AH309" s="11" t="str">
        <f t="shared" si="126"/>
        <v/>
      </c>
      <c r="AI309" s="11" t="str">
        <f t="shared" si="127"/>
        <v/>
      </c>
      <c r="AJ309" s="11" t="str">
        <f t="shared" si="128"/>
        <v/>
      </c>
      <c r="AK309" s="11" t="str">
        <f t="shared" si="129"/>
        <v/>
      </c>
      <c r="AN309" s="11" t="str">
        <f t="shared" si="130"/>
        <v/>
      </c>
      <c r="AO309" s="11" t="str">
        <f t="shared" si="131"/>
        <v/>
      </c>
      <c r="AP309" s="11" t="str">
        <f t="shared" si="132"/>
        <v/>
      </c>
      <c r="AT309" s="11" t="str">
        <f t="shared" si="133"/>
        <v/>
      </c>
      <c r="AU309" s="11" t="str">
        <f t="shared" si="134"/>
        <v/>
      </c>
      <c r="AV309" s="11" t="str">
        <f t="shared" si="135"/>
        <v/>
      </c>
      <c r="AW309" s="11" t="str">
        <f t="shared" si="136"/>
        <v/>
      </c>
      <c r="AX309" s="11" t="str">
        <f t="shared" si="137"/>
        <v/>
      </c>
      <c r="AY309" s="11" t="str">
        <f t="shared" si="118"/>
        <v/>
      </c>
      <c r="AZ309" s="11" t="str">
        <f t="shared" si="138"/>
        <v/>
      </c>
      <c r="BA309" s="11" t="str">
        <f t="shared" si="120"/>
        <v xml:space="preserve"> </v>
      </c>
      <c r="BB309" s="11" t="str">
        <f>IFERROR(IF(AW309="","",VLOOKUP(AW309,SUSS!R:S,2,FALSE)),AY309*SUSS!$M$2)</f>
        <v/>
      </c>
      <c r="BC309" s="11" t="str">
        <f t="shared" si="119"/>
        <v/>
      </c>
    </row>
    <row r="310" spans="14:55" ht="15.75" thickBot="1">
      <c r="N310" s="3" t="s">
        <v>75</v>
      </c>
      <c r="O310" s="80">
        <v>75</v>
      </c>
      <c r="P310" s="84">
        <v>508.45</v>
      </c>
      <c r="Q310" s="81" t="s">
        <v>86</v>
      </c>
      <c r="R310" s="81" t="s">
        <v>10</v>
      </c>
      <c r="S310" s="81" t="s">
        <v>10</v>
      </c>
      <c r="T310" s="80" t="s">
        <v>93</v>
      </c>
      <c r="U310" s="80" t="s">
        <v>89</v>
      </c>
      <c r="AC310" s="11" t="str">
        <f t="shared" si="121"/>
        <v/>
      </c>
      <c r="AD310" s="11" t="str">
        <f t="shared" si="122"/>
        <v/>
      </c>
      <c r="AE310" s="11" t="str">
        <f t="shared" si="123"/>
        <v/>
      </c>
      <c r="AF310" s="11" t="str">
        <f t="shared" si="124"/>
        <v/>
      </c>
      <c r="AG310" s="11" t="str">
        <f t="shared" si="125"/>
        <v/>
      </c>
      <c r="AH310" s="11" t="str">
        <f t="shared" si="126"/>
        <v/>
      </c>
      <c r="AI310" s="11" t="str">
        <f t="shared" si="127"/>
        <v/>
      </c>
      <c r="AJ310" s="11" t="str">
        <f t="shared" si="128"/>
        <v/>
      </c>
      <c r="AK310" s="11" t="str">
        <f t="shared" si="129"/>
        <v/>
      </c>
      <c r="AN310" s="11" t="str">
        <f t="shared" si="130"/>
        <v/>
      </c>
      <c r="AO310" s="11" t="str">
        <f t="shared" si="131"/>
        <v/>
      </c>
      <c r="AP310" s="11" t="str">
        <f t="shared" si="132"/>
        <v/>
      </c>
      <c r="AT310" s="11" t="str">
        <f t="shared" si="133"/>
        <v/>
      </c>
      <c r="AU310" s="11" t="str">
        <f t="shared" si="134"/>
        <v/>
      </c>
      <c r="AV310" s="11" t="str">
        <f t="shared" si="135"/>
        <v/>
      </c>
      <c r="AW310" s="11" t="str">
        <f t="shared" si="136"/>
        <v/>
      </c>
      <c r="AX310" s="11" t="str">
        <f t="shared" si="137"/>
        <v/>
      </c>
      <c r="AY310" s="11" t="str">
        <f t="shared" si="118"/>
        <v/>
      </c>
      <c r="AZ310" s="11" t="str">
        <f t="shared" si="138"/>
        <v/>
      </c>
      <c r="BA310" s="11" t="str">
        <f t="shared" si="120"/>
        <v xml:space="preserve"> </v>
      </c>
      <c r="BB310" s="11" t="str">
        <f>IFERROR(IF(AW310="","",VLOOKUP(AW310,SUSS!R:S,2,FALSE)),AY310*SUSS!$M$2)</f>
        <v/>
      </c>
      <c r="BC310" s="11" t="str">
        <f t="shared" si="119"/>
        <v/>
      </c>
    </row>
    <row r="311" spans="14:55" ht="15.75" thickBot="1">
      <c r="N311" s="3" t="s">
        <v>75</v>
      </c>
      <c r="O311" s="80">
        <v>75</v>
      </c>
      <c r="P311" s="84">
        <v>795.26</v>
      </c>
      <c r="Q311" s="81" t="s">
        <v>11</v>
      </c>
      <c r="R311" s="81" t="s">
        <v>10</v>
      </c>
      <c r="S311" s="81" t="s">
        <v>10</v>
      </c>
      <c r="T311" s="80" t="s">
        <v>93</v>
      </c>
      <c r="U311" s="80" t="s">
        <v>89</v>
      </c>
      <c r="AC311" s="11" t="str">
        <f t="shared" si="121"/>
        <v/>
      </c>
      <c r="AD311" s="11" t="str">
        <f t="shared" si="122"/>
        <v/>
      </c>
      <c r="AE311" s="11" t="str">
        <f t="shared" si="123"/>
        <v/>
      </c>
      <c r="AF311" s="11" t="str">
        <f t="shared" si="124"/>
        <v/>
      </c>
      <c r="AG311" s="11" t="str">
        <f t="shared" si="125"/>
        <v/>
      </c>
      <c r="AH311" s="11" t="str">
        <f t="shared" si="126"/>
        <v/>
      </c>
      <c r="AI311" s="11" t="str">
        <f t="shared" si="127"/>
        <v/>
      </c>
      <c r="AJ311" s="11" t="str">
        <f t="shared" si="128"/>
        <v/>
      </c>
      <c r="AK311" s="11" t="str">
        <f t="shared" si="129"/>
        <v/>
      </c>
      <c r="AN311" s="11" t="str">
        <f t="shared" si="130"/>
        <v/>
      </c>
      <c r="AO311" s="11" t="str">
        <f t="shared" si="131"/>
        <v/>
      </c>
      <c r="AP311" s="11" t="str">
        <f t="shared" si="132"/>
        <v/>
      </c>
      <c r="AT311" s="11" t="str">
        <f t="shared" si="133"/>
        <v>G392553</v>
      </c>
      <c r="AU311" s="11">
        <f t="shared" si="134"/>
        <v>75</v>
      </c>
      <c r="AV311" s="11">
        <f t="shared" si="135"/>
        <v>795.26</v>
      </c>
      <c r="AW311" s="11" t="str">
        <f t="shared" si="136"/>
        <v>2012/10</v>
      </c>
      <c r="AX311" s="11" t="str">
        <f t="shared" si="137"/>
        <v>2012/10 Contribuciones Seg. Social</v>
      </c>
      <c r="AY311" s="11">
        <f t="shared" si="118"/>
        <v>22015.93</v>
      </c>
      <c r="AZ311" s="11">
        <f t="shared" si="138"/>
        <v>3.6122026187401575E-2</v>
      </c>
      <c r="BA311" s="11" t="str">
        <f t="shared" si="120"/>
        <v>G392553 75</v>
      </c>
      <c r="BB311" s="11">
        <f>IFERROR(IF(AW311="","",VLOOKUP(AW311,SUSS!R:S,2,FALSE)),AY311*SUSS!$M$2)</f>
        <v>2641.9115999999999</v>
      </c>
      <c r="BC311" s="11">
        <f t="shared" si="119"/>
        <v>95.43119999999999</v>
      </c>
    </row>
    <row r="312" spans="14:55" ht="15.75" thickBot="1">
      <c r="N312" s="3" t="s">
        <v>75</v>
      </c>
      <c r="O312" s="80">
        <v>76</v>
      </c>
      <c r="P312" s="84">
        <v>126.97</v>
      </c>
      <c r="Q312" s="81" t="s">
        <v>81</v>
      </c>
      <c r="R312" s="81" t="s">
        <v>10</v>
      </c>
      <c r="S312" s="81" t="s">
        <v>10</v>
      </c>
      <c r="T312" s="80" t="s">
        <v>88</v>
      </c>
      <c r="U312" s="80" t="s">
        <v>89</v>
      </c>
      <c r="AC312" s="11" t="str">
        <f t="shared" si="121"/>
        <v/>
      </c>
      <c r="AD312" s="11" t="str">
        <f t="shared" si="122"/>
        <v/>
      </c>
      <c r="AE312" s="11" t="str">
        <f t="shared" si="123"/>
        <v/>
      </c>
      <c r="AF312" s="11" t="str">
        <f t="shared" si="124"/>
        <v/>
      </c>
      <c r="AG312" s="11" t="str">
        <f t="shared" si="125"/>
        <v/>
      </c>
      <c r="AH312" s="11" t="str">
        <f t="shared" si="126"/>
        <v/>
      </c>
      <c r="AI312" s="11" t="str">
        <f t="shared" si="127"/>
        <v/>
      </c>
      <c r="AJ312" s="11" t="str">
        <f t="shared" si="128"/>
        <v/>
      </c>
      <c r="AK312" s="11" t="str">
        <f t="shared" si="129"/>
        <v/>
      </c>
      <c r="AN312" s="11" t="str">
        <f t="shared" si="130"/>
        <v/>
      </c>
      <c r="AO312" s="11" t="str">
        <f t="shared" si="131"/>
        <v/>
      </c>
      <c r="AP312" s="11" t="str">
        <f t="shared" si="132"/>
        <v/>
      </c>
      <c r="AT312" s="11" t="str">
        <f t="shared" si="133"/>
        <v/>
      </c>
      <c r="AU312" s="11" t="str">
        <f t="shared" si="134"/>
        <v/>
      </c>
      <c r="AV312" s="11" t="str">
        <f t="shared" si="135"/>
        <v/>
      </c>
      <c r="AW312" s="11" t="str">
        <f t="shared" si="136"/>
        <v/>
      </c>
      <c r="AX312" s="11" t="str">
        <f t="shared" si="137"/>
        <v/>
      </c>
      <c r="AY312" s="11" t="str">
        <f t="shared" si="118"/>
        <v/>
      </c>
      <c r="AZ312" s="11" t="str">
        <f t="shared" si="138"/>
        <v/>
      </c>
      <c r="BA312" s="11" t="str">
        <f t="shared" si="120"/>
        <v xml:space="preserve"> </v>
      </c>
      <c r="BB312" s="11" t="str">
        <f>IFERROR(IF(AW312="","",VLOOKUP(AW312,SUSS!R:S,2,FALSE)),AY312*SUSS!$M$2)</f>
        <v/>
      </c>
      <c r="BC312" s="11" t="str">
        <f t="shared" si="119"/>
        <v/>
      </c>
    </row>
    <row r="313" spans="14:55" ht="15.75" thickBot="1">
      <c r="N313" s="3" t="s">
        <v>75</v>
      </c>
      <c r="O313" s="80">
        <v>76</v>
      </c>
      <c r="P313" s="84">
        <v>111.3</v>
      </c>
      <c r="Q313" s="81" t="s">
        <v>83</v>
      </c>
      <c r="R313" s="81" t="s">
        <v>10</v>
      </c>
      <c r="S313" s="81" t="s">
        <v>10</v>
      </c>
      <c r="T313" s="80" t="s">
        <v>90</v>
      </c>
      <c r="U313" s="80" t="s">
        <v>89</v>
      </c>
      <c r="AC313" s="11" t="str">
        <f t="shared" si="121"/>
        <v/>
      </c>
      <c r="AD313" s="11" t="str">
        <f t="shared" si="122"/>
        <v/>
      </c>
      <c r="AE313" s="11" t="str">
        <f t="shared" si="123"/>
        <v/>
      </c>
      <c r="AF313" s="11" t="str">
        <f t="shared" si="124"/>
        <v/>
      </c>
      <c r="AG313" s="11" t="str">
        <f t="shared" si="125"/>
        <v/>
      </c>
      <c r="AH313" s="11" t="str">
        <f t="shared" si="126"/>
        <v/>
      </c>
      <c r="AI313" s="11" t="str">
        <f t="shared" si="127"/>
        <v/>
      </c>
      <c r="AJ313" s="11" t="str">
        <f t="shared" si="128"/>
        <v/>
      </c>
      <c r="AK313" s="11" t="str">
        <f t="shared" si="129"/>
        <v/>
      </c>
      <c r="AN313" s="11" t="str">
        <f t="shared" si="130"/>
        <v/>
      </c>
      <c r="AO313" s="11" t="str">
        <f t="shared" si="131"/>
        <v/>
      </c>
      <c r="AP313" s="11" t="str">
        <f t="shared" si="132"/>
        <v/>
      </c>
      <c r="AT313" s="11" t="str">
        <f t="shared" si="133"/>
        <v/>
      </c>
      <c r="AU313" s="11" t="str">
        <f t="shared" si="134"/>
        <v/>
      </c>
      <c r="AV313" s="11" t="str">
        <f t="shared" si="135"/>
        <v/>
      </c>
      <c r="AW313" s="11" t="str">
        <f t="shared" si="136"/>
        <v/>
      </c>
      <c r="AX313" s="11" t="str">
        <f t="shared" si="137"/>
        <v/>
      </c>
      <c r="AY313" s="11" t="str">
        <f t="shared" si="118"/>
        <v/>
      </c>
      <c r="AZ313" s="11" t="str">
        <f t="shared" si="138"/>
        <v/>
      </c>
      <c r="BA313" s="11" t="str">
        <f t="shared" si="120"/>
        <v xml:space="preserve"> </v>
      </c>
      <c r="BB313" s="11" t="str">
        <f>IFERROR(IF(AW313="","",VLOOKUP(AW313,SUSS!R:S,2,FALSE)),AY313*SUSS!$M$2)</f>
        <v/>
      </c>
      <c r="BC313" s="11" t="str">
        <f t="shared" si="119"/>
        <v/>
      </c>
    </row>
    <row r="314" spans="14:55" ht="15.75" thickBot="1">
      <c r="N314" s="3" t="s">
        <v>75</v>
      </c>
      <c r="O314" s="80">
        <v>76</v>
      </c>
      <c r="P314" s="84">
        <v>515.30999999999995</v>
      </c>
      <c r="Q314" s="81" t="s">
        <v>86</v>
      </c>
      <c r="R314" s="81" t="s">
        <v>10</v>
      </c>
      <c r="S314" s="81" t="s">
        <v>10</v>
      </c>
      <c r="T314" s="80" t="s">
        <v>93</v>
      </c>
      <c r="U314" s="80" t="s">
        <v>89</v>
      </c>
      <c r="AC314" s="11" t="str">
        <f t="shared" si="121"/>
        <v/>
      </c>
      <c r="AD314" s="11" t="str">
        <f t="shared" si="122"/>
        <v/>
      </c>
      <c r="AE314" s="11" t="str">
        <f t="shared" si="123"/>
        <v/>
      </c>
      <c r="AF314" s="11" t="str">
        <f t="shared" si="124"/>
        <v/>
      </c>
      <c r="AG314" s="11" t="str">
        <f t="shared" si="125"/>
        <v/>
      </c>
      <c r="AH314" s="11" t="str">
        <f t="shared" si="126"/>
        <v/>
      </c>
      <c r="AI314" s="11" t="str">
        <f t="shared" si="127"/>
        <v/>
      </c>
      <c r="AJ314" s="11" t="str">
        <f t="shared" si="128"/>
        <v/>
      </c>
      <c r="AK314" s="11" t="str">
        <f t="shared" si="129"/>
        <v/>
      </c>
      <c r="AN314" s="11" t="str">
        <f t="shared" si="130"/>
        <v/>
      </c>
      <c r="AO314" s="11" t="str">
        <f t="shared" si="131"/>
        <v/>
      </c>
      <c r="AP314" s="11" t="str">
        <f t="shared" si="132"/>
        <v/>
      </c>
      <c r="AT314" s="11" t="str">
        <f t="shared" si="133"/>
        <v/>
      </c>
      <c r="AU314" s="11" t="str">
        <f t="shared" si="134"/>
        <v/>
      </c>
      <c r="AV314" s="11" t="str">
        <f t="shared" si="135"/>
        <v/>
      </c>
      <c r="AW314" s="11" t="str">
        <f t="shared" si="136"/>
        <v/>
      </c>
      <c r="AX314" s="11" t="str">
        <f t="shared" si="137"/>
        <v/>
      </c>
      <c r="AY314" s="11" t="str">
        <f t="shared" si="118"/>
        <v/>
      </c>
      <c r="AZ314" s="11" t="str">
        <f t="shared" si="138"/>
        <v/>
      </c>
      <c r="BA314" s="11" t="str">
        <f t="shared" si="120"/>
        <v xml:space="preserve"> </v>
      </c>
      <c r="BB314" s="11" t="str">
        <f>IFERROR(IF(AW314="","",VLOOKUP(AW314,SUSS!R:S,2,FALSE)),AY314*SUSS!$M$2)</f>
        <v/>
      </c>
      <c r="BC314" s="11" t="str">
        <f t="shared" si="119"/>
        <v/>
      </c>
    </row>
    <row r="315" spans="14:55" ht="15.75" thickBot="1">
      <c r="N315" s="3" t="s">
        <v>75</v>
      </c>
      <c r="O315" s="80">
        <v>76</v>
      </c>
      <c r="P315" s="84">
        <v>805.99</v>
      </c>
      <c r="Q315" s="81" t="s">
        <v>11</v>
      </c>
      <c r="R315" s="81" t="s">
        <v>10</v>
      </c>
      <c r="S315" s="81" t="s">
        <v>10</v>
      </c>
      <c r="T315" s="80" t="s">
        <v>93</v>
      </c>
      <c r="U315" s="80" t="s">
        <v>89</v>
      </c>
      <c r="AC315" s="11" t="str">
        <f t="shared" si="121"/>
        <v/>
      </c>
      <c r="AD315" s="11" t="str">
        <f t="shared" si="122"/>
        <v/>
      </c>
      <c r="AE315" s="11" t="str">
        <f t="shared" si="123"/>
        <v/>
      </c>
      <c r="AF315" s="11" t="str">
        <f t="shared" si="124"/>
        <v/>
      </c>
      <c r="AG315" s="11" t="str">
        <f t="shared" si="125"/>
        <v/>
      </c>
      <c r="AH315" s="11" t="str">
        <f t="shared" si="126"/>
        <v/>
      </c>
      <c r="AI315" s="11" t="str">
        <f t="shared" si="127"/>
        <v/>
      </c>
      <c r="AJ315" s="11" t="str">
        <f t="shared" si="128"/>
        <v/>
      </c>
      <c r="AK315" s="11" t="str">
        <f t="shared" si="129"/>
        <v/>
      </c>
      <c r="AN315" s="11" t="str">
        <f t="shared" si="130"/>
        <v/>
      </c>
      <c r="AO315" s="11" t="str">
        <f t="shared" si="131"/>
        <v/>
      </c>
      <c r="AP315" s="11" t="str">
        <f t="shared" si="132"/>
        <v/>
      </c>
      <c r="AT315" s="11" t="str">
        <f t="shared" si="133"/>
        <v>G392553</v>
      </c>
      <c r="AU315" s="11">
        <f t="shared" si="134"/>
        <v>76</v>
      </c>
      <c r="AV315" s="11">
        <f t="shared" si="135"/>
        <v>805.99</v>
      </c>
      <c r="AW315" s="11" t="str">
        <f t="shared" si="136"/>
        <v>2012/10</v>
      </c>
      <c r="AX315" s="11" t="str">
        <f t="shared" si="137"/>
        <v>2012/10 Contribuciones Seg. Social</v>
      </c>
      <c r="AY315" s="11">
        <f t="shared" si="118"/>
        <v>22015.93</v>
      </c>
      <c r="AZ315" s="11">
        <f t="shared" si="138"/>
        <v>3.6609400556778658E-2</v>
      </c>
      <c r="BA315" s="11" t="str">
        <f t="shared" si="120"/>
        <v>G392553 76</v>
      </c>
      <c r="BB315" s="11">
        <f>IFERROR(IF(AW315="","",VLOOKUP(AW315,SUSS!R:S,2,FALSE)),AY315*SUSS!$M$2)</f>
        <v>2641.9115999999999</v>
      </c>
      <c r="BC315" s="11">
        <f t="shared" si="119"/>
        <v>96.718799999999987</v>
      </c>
    </row>
    <row r="316" spans="14:55" ht="15.75" thickBot="1">
      <c r="N316" s="3" t="s">
        <v>75</v>
      </c>
      <c r="O316" s="80">
        <v>77</v>
      </c>
      <c r="P316" s="84">
        <v>128.68</v>
      </c>
      <c r="Q316" s="81" t="s">
        <v>81</v>
      </c>
      <c r="R316" s="81" t="s">
        <v>10</v>
      </c>
      <c r="S316" s="81" t="s">
        <v>10</v>
      </c>
      <c r="T316" s="80" t="s">
        <v>88</v>
      </c>
      <c r="U316" s="80" t="s">
        <v>89</v>
      </c>
      <c r="AC316" s="11" t="str">
        <f t="shared" si="121"/>
        <v/>
      </c>
      <c r="AD316" s="11" t="str">
        <f t="shared" si="122"/>
        <v/>
      </c>
      <c r="AE316" s="11" t="str">
        <f t="shared" si="123"/>
        <v/>
      </c>
      <c r="AF316" s="11" t="str">
        <f t="shared" si="124"/>
        <v/>
      </c>
      <c r="AG316" s="11" t="str">
        <f t="shared" si="125"/>
        <v/>
      </c>
      <c r="AH316" s="11" t="str">
        <f t="shared" si="126"/>
        <v/>
      </c>
      <c r="AI316" s="11" t="str">
        <f t="shared" si="127"/>
        <v/>
      </c>
      <c r="AJ316" s="11" t="str">
        <f t="shared" si="128"/>
        <v/>
      </c>
      <c r="AK316" s="11" t="str">
        <f t="shared" si="129"/>
        <v/>
      </c>
      <c r="AN316" s="11" t="str">
        <f t="shared" si="130"/>
        <v/>
      </c>
      <c r="AO316" s="11" t="str">
        <f t="shared" si="131"/>
        <v/>
      </c>
      <c r="AP316" s="11" t="str">
        <f t="shared" si="132"/>
        <v/>
      </c>
      <c r="AT316" s="11" t="str">
        <f t="shared" si="133"/>
        <v/>
      </c>
      <c r="AU316" s="11" t="str">
        <f t="shared" si="134"/>
        <v/>
      </c>
      <c r="AV316" s="11" t="str">
        <f t="shared" si="135"/>
        <v/>
      </c>
      <c r="AW316" s="11" t="str">
        <f t="shared" si="136"/>
        <v/>
      </c>
      <c r="AX316" s="11" t="str">
        <f t="shared" si="137"/>
        <v/>
      </c>
      <c r="AY316" s="11" t="str">
        <f t="shared" si="118"/>
        <v/>
      </c>
      <c r="AZ316" s="11" t="str">
        <f t="shared" si="138"/>
        <v/>
      </c>
      <c r="BA316" s="11" t="str">
        <f t="shared" si="120"/>
        <v xml:space="preserve"> </v>
      </c>
      <c r="BB316" s="11" t="str">
        <f>IFERROR(IF(AW316="","",VLOOKUP(AW316,SUSS!R:S,2,FALSE)),AY316*SUSS!$M$2)</f>
        <v/>
      </c>
      <c r="BC316" s="11" t="str">
        <f t="shared" si="119"/>
        <v/>
      </c>
    </row>
    <row r="317" spans="14:55" ht="15.75" thickBot="1">
      <c r="N317" s="3" t="s">
        <v>75</v>
      </c>
      <c r="O317" s="80">
        <v>77</v>
      </c>
      <c r="P317" s="84">
        <v>112.8</v>
      </c>
      <c r="Q317" s="81" t="s">
        <v>83</v>
      </c>
      <c r="R317" s="81" t="s">
        <v>10</v>
      </c>
      <c r="S317" s="81" t="s">
        <v>10</v>
      </c>
      <c r="T317" s="80" t="s">
        <v>90</v>
      </c>
      <c r="U317" s="80" t="s">
        <v>89</v>
      </c>
      <c r="AC317" s="11" t="str">
        <f t="shared" si="121"/>
        <v/>
      </c>
      <c r="AD317" s="11" t="str">
        <f t="shared" si="122"/>
        <v/>
      </c>
      <c r="AE317" s="11" t="str">
        <f t="shared" si="123"/>
        <v/>
      </c>
      <c r="AF317" s="11" t="str">
        <f t="shared" si="124"/>
        <v/>
      </c>
      <c r="AG317" s="11" t="str">
        <f t="shared" si="125"/>
        <v/>
      </c>
      <c r="AH317" s="11" t="str">
        <f t="shared" si="126"/>
        <v/>
      </c>
      <c r="AI317" s="11" t="str">
        <f t="shared" si="127"/>
        <v/>
      </c>
      <c r="AJ317" s="11" t="str">
        <f t="shared" si="128"/>
        <v/>
      </c>
      <c r="AK317" s="11" t="str">
        <f t="shared" si="129"/>
        <v/>
      </c>
      <c r="AN317" s="11" t="str">
        <f t="shared" si="130"/>
        <v/>
      </c>
      <c r="AO317" s="11" t="str">
        <f t="shared" si="131"/>
        <v/>
      </c>
      <c r="AP317" s="11" t="str">
        <f t="shared" si="132"/>
        <v/>
      </c>
      <c r="AT317" s="11" t="str">
        <f t="shared" si="133"/>
        <v/>
      </c>
      <c r="AU317" s="11" t="str">
        <f t="shared" si="134"/>
        <v/>
      </c>
      <c r="AV317" s="11" t="str">
        <f t="shared" si="135"/>
        <v/>
      </c>
      <c r="AW317" s="11" t="str">
        <f t="shared" si="136"/>
        <v/>
      </c>
      <c r="AX317" s="11" t="str">
        <f t="shared" si="137"/>
        <v/>
      </c>
      <c r="AY317" s="11" t="str">
        <f t="shared" si="118"/>
        <v/>
      </c>
      <c r="AZ317" s="11" t="str">
        <f t="shared" si="138"/>
        <v/>
      </c>
      <c r="BA317" s="11" t="str">
        <f t="shared" si="120"/>
        <v xml:space="preserve"> </v>
      </c>
      <c r="BB317" s="11" t="str">
        <f>IFERROR(IF(AW317="","",VLOOKUP(AW317,SUSS!R:S,2,FALSE)),AY317*SUSS!$M$2)</f>
        <v/>
      </c>
      <c r="BC317" s="11" t="str">
        <f t="shared" si="119"/>
        <v/>
      </c>
    </row>
    <row r="318" spans="14:55" ht="15.75" thickBot="1">
      <c r="N318" s="3" t="s">
        <v>75</v>
      </c>
      <c r="O318" s="80">
        <v>77</v>
      </c>
      <c r="P318" s="84">
        <v>522.27</v>
      </c>
      <c r="Q318" s="81" t="s">
        <v>86</v>
      </c>
      <c r="R318" s="81" t="s">
        <v>10</v>
      </c>
      <c r="S318" s="81" t="s">
        <v>10</v>
      </c>
      <c r="T318" s="80" t="s">
        <v>93</v>
      </c>
      <c r="U318" s="80" t="s">
        <v>89</v>
      </c>
      <c r="AC318" s="11" t="str">
        <f t="shared" si="121"/>
        <v/>
      </c>
      <c r="AD318" s="11" t="str">
        <f t="shared" si="122"/>
        <v/>
      </c>
      <c r="AE318" s="11" t="str">
        <f t="shared" si="123"/>
        <v/>
      </c>
      <c r="AF318" s="11" t="str">
        <f t="shared" si="124"/>
        <v/>
      </c>
      <c r="AG318" s="11" t="str">
        <f t="shared" si="125"/>
        <v/>
      </c>
      <c r="AH318" s="11" t="str">
        <f t="shared" si="126"/>
        <v/>
      </c>
      <c r="AI318" s="11" t="str">
        <f t="shared" si="127"/>
        <v/>
      </c>
      <c r="AJ318" s="11" t="str">
        <f t="shared" si="128"/>
        <v/>
      </c>
      <c r="AK318" s="11" t="str">
        <f t="shared" si="129"/>
        <v/>
      </c>
      <c r="AN318" s="11" t="str">
        <f t="shared" si="130"/>
        <v/>
      </c>
      <c r="AO318" s="11" t="str">
        <f t="shared" si="131"/>
        <v/>
      </c>
      <c r="AP318" s="11" t="str">
        <f t="shared" si="132"/>
        <v/>
      </c>
      <c r="AT318" s="11" t="str">
        <f t="shared" si="133"/>
        <v/>
      </c>
      <c r="AU318" s="11" t="str">
        <f t="shared" si="134"/>
        <v/>
      </c>
      <c r="AV318" s="11" t="str">
        <f t="shared" si="135"/>
        <v/>
      </c>
      <c r="AW318" s="11" t="str">
        <f t="shared" si="136"/>
        <v/>
      </c>
      <c r="AX318" s="11" t="str">
        <f t="shared" si="137"/>
        <v/>
      </c>
      <c r="AY318" s="11" t="str">
        <f t="shared" si="118"/>
        <v/>
      </c>
      <c r="AZ318" s="11" t="str">
        <f t="shared" si="138"/>
        <v/>
      </c>
      <c r="BA318" s="11" t="str">
        <f t="shared" si="120"/>
        <v xml:space="preserve"> </v>
      </c>
      <c r="BB318" s="11" t="str">
        <f>IFERROR(IF(AW318="","",VLOOKUP(AW318,SUSS!R:S,2,FALSE)),AY318*SUSS!$M$2)</f>
        <v/>
      </c>
      <c r="BC318" s="11" t="str">
        <f t="shared" si="119"/>
        <v/>
      </c>
    </row>
    <row r="319" spans="14:55" ht="15.75" thickBot="1">
      <c r="N319" s="3" t="s">
        <v>75</v>
      </c>
      <c r="O319" s="80">
        <v>77</v>
      </c>
      <c r="P319" s="84">
        <v>816.87</v>
      </c>
      <c r="Q319" s="81" t="s">
        <v>11</v>
      </c>
      <c r="R319" s="81" t="s">
        <v>10</v>
      </c>
      <c r="S319" s="81" t="s">
        <v>10</v>
      </c>
      <c r="T319" s="80" t="s">
        <v>93</v>
      </c>
      <c r="U319" s="80" t="s">
        <v>89</v>
      </c>
      <c r="AC319" s="11" t="str">
        <f t="shared" si="121"/>
        <v/>
      </c>
      <c r="AD319" s="11" t="str">
        <f t="shared" si="122"/>
        <v/>
      </c>
      <c r="AE319" s="11" t="str">
        <f t="shared" si="123"/>
        <v/>
      </c>
      <c r="AF319" s="11" t="str">
        <f t="shared" si="124"/>
        <v/>
      </c>
      <c r="AG319" s="11" t="str">
        <f t="shared" si="125"/>
        <v/>
      </c>
      <c r="AH319" s="11" t="str">
        <f t="shared" si="126"/>
        <v/>
      </c>
      <c r="AI319" s="11" t="str">
        <f t="shared" si="127"/>
        <v/>
      </c>
      <c r="AJ319" s="11" t="str">
        <f t="shared" si="128"/>
        <v/>
      </c>
      <c r="AK319" s="11" t="str">
        <f t="shared" si="129"/>
        <v/>
      </c>
      <c r="AN319" s="11" t="str">
        <f t="shared" si="130"/>
        <v/>
      </c>
      <c r="AO319" s="11" t="str">
        <f t="shared" si="131"/>
        <v/>
      </c>
      <c r="AP319" s="11" t="str">
        <f t="shared" si="132"/>
        <v/>
      </c>
      <c r="AT319" s="11" t="str">
        <f t="shared" si="133"/>
        <v>G392553</v>
      </c>
      <c r="AU319" s="11">
        <f t="shared" si="134"/>
        <v>77</v>
      </c>
      <c r="AV319" s="11">
        <f t="shared" si="135"/>
        <v>816.87</v>
      </c>
      <c r="AW319" s="11" t="str">
        <f t="shared" si="136"/>
        <v>2012/10</v>
      </c>
      <c r="AX319" s="11" t="str">
        <f t="shared" si="137"/>
        <v>2012/10 Contribuciones Seg. Social</v>
      </c>
      <c r="AY319" s="11">
        <f t="shared" si="118"/>
        <v>22015.93</v>
      </c>
      <c r="AZ319" s="11">
        <f t="shared" si="138"/>
        <v>3.7103588174562691E-2</v>
      </c>
      <c r="BA319" s="11" t="str">
        <f t="shared" si="120"/>
        <v>G392553 77</v>
      </c>
      <c r="BB319" s="11">
        <f>IFERROR(IF(AW319="","",VLOOKUP(AW319,SUSS!R:S,2,FALSE)),AY319*SUSS!$M$2)</f>
        <v>2641.9115999999999</v>
      </c>
      <c r="BC319" s="11">
        <f t="shared" si="119"/>
        <v>98.0244</v>
      </c>
    </row>
    <row r="320" spans="14:55" ht="15.75" thickBot="1">
      <c r="N320" s="3" t="s">
        <v>75</v>
      </c>
      <c r="O320" s="80">
        <v>78</v>
      </c>
      <c r="P320" s="84">
        <v>130.41999999999999</v>
      </c>
      <c r="Q320" s="81" t="s">
        <v>81</v>
      </c>
      <c r="R320" s="81" t="s">
        <v>10</v>
      </c>
      <c r="S320" s="81" t="s">
        <v>10</v>
      </c>
      <c r="T320" s="80" t="s">
        <v>88</v>
      </c>
      <c r="U320" s="80" t="s">
        <v>89</v>
      </c>
      <c r="AC320" s="11" t="str">
        <f t="shared" si="121"/>
        <v/>
      </c>
      <c r="AD320" s="11" t="str">
        <f t="shared" si="122"/>
        <v/>
      </c>
      <c r="AE320" s="11" t="str">
        <f t="shared" si="123"/>
        <v/>
      </c>
      <c r="AF320" s="11" t="str">
        <f t="shared" si="124"/>
        <v/>
      </c>
      <c r="AG320" s="11" t="str">
        <f t="shared" si="125"/>
        <v/>
      </c>
      <c r="AH320" s="11" t="str">
        <f t="shared" si="126"/>
        <v/>
      </c>
      <c r="AI320" s="11" t="str">
        <f t="shared" si="127"/>
        <v/>
      </c>
      <c r="AJ320" s="11" t="str">
        <f t="shared" si="128"/>
        <v/>
      </c>
      <c r="AK320" s="11" t="str">
        <f t="shared" si="129"/>
        <v/>
      </c>
      <c r="AN320" s="11" t="str">
        <f t="shared" si="130"/>
        <v/>
      </c>
      <c r="AO320" s="11" t="str">
        <f t="shared" si="131"/>
        <v/>
      </c>
      <c r="AP320" s="11" t="str">
        <f t="shared" si="132"/>
        <v/>
      </c>
      <c r="AT320" s="11" t="str">
        <f t="shared" si="133"/>
        <v/>
      </c>
      <c r="AU320" s="11" t="str">
        <f t="shared" si="134"/>
        <v/>
      </c>
      <c r="AV320" s="11" t="str">
        <f t="shared" si="135"/>
        <v/>
      </c>
      <c r="AW320" s="11" t="str">
        <f t="shared" si="136"/>
        <v/>
      </c>
      <c r="AX320" s="11" t="str">
        <f t="shared" si="137"/>
        <v/>
      </c>
      <c r="AY320" s="11" t="str">
        <f t="shared" si="118"/>
        <v/>
      </c>
      <c r="AZ320" s="11" t="str">
        <f t="shared" si="138"/>
        <v/>
      </c>
      <c r="BA320" s="11" t="str">
        <f t="shared" si="120"/>
        <v xml:space="preserve"> </v>
      </c>
      <c r="BB320" s="11" t="str">
        <f>IFERROR(IF(AW320="","",VLOOKUP(AW320,SUSS!R:S,2,FALSE)),AY320*SUSS!$M$2)</f>
        <v/>
      </c>
      <c r="BC320" s="11" t="str">
        <f t="shared" si="119"/>
        <v/>
      </c>
    </row>
    <row r="321" spans="14:55" ht="15.75" thickBot="1">
      <c r="N321" s="3" t="s">
        <v>75</v>
      </c>
      <c r="O321" s="80">
        <v>78</v>
      </c>
      <c r="P321" s="84">
        <v>114.32</v>
      </c>
      <c r="Q321" s="81" t="s">
        <v>83</v>
      </c>
      <c r="R321" s="81" t="s">
        <v>10</v>
      </c>
      <c r="S321" s="81" t="s">
        <v>10</v>
      </c>
      <c r="T321" s="80" t="s">
        <v>90</v>
      </c>
      <c r="U321" s="80" t="s">
        <v>89</v>
      </c>
      <c r="AC321" s="11" t="str">
        <f t="shared" si="121"/>
        <v/>
      </c>
      <c r="AD321" s="11" t="str">
        <f t="shared" si="122"/>
        <v/>
      </c>
      <c r="AE321" s="11" t="str">
        <f t="shared" si="123"/>
        <v/>
      </c>
      <c r="AF321" s="11" t="str">
        <f t="shared" si="124"/>
        <v/>
      </c>
      <c r="AG321" s="11" t="str">
        <f t="shared" si="125"/>
        <v/>
      </c>
      <c r="AH321" s="11" t="str">
        <f t="shared" si="126"/>
        <v/>
      </c>
      <c r="AI321" s="11" t="str">
        <f t="shared" si="127"/>
        <v/>
      </c>
      <c r="AJ321" s="11" t="str">
        <f t="shared" si="128"/>
        <v/>
      </c>
      <c r="AK321" s="11" t="str">
        <f t="shared" si="129"/>
        <v/>
      </c>
      <c r="AN321" s="11" t="str">
        <f t="shared" si="130"/>
        <v/>
      </c>
      <c r="AO321" s="11" t="str">
        <f t="shared" si="131"/>
        <v/>
      </c>
      <c r="AP321" s="11" t="str">
        <f t="shared" si="132"/>
        <v/>
      </c>
      <c r="AT321" s="11" t="str">
        <f t="shared" si="133"/>
        <v/>
      </c>
      <c r="AU321" s="11" t="str">
        <f t="shared" si="134"/>
        <v/>
      </c>
      <c r="AV321" s="11" t="str">
        <f t="shared" si="135"/>
        <v/>
      </c>
      <c r="AW321" s="11" t="str">
        <f t="shared" si="136"/>
        <v/>
      </c>
      <c r="AX321" s="11" t="str">
        <f t="shared" si="137"/>
        <v/>
      </c>
      <c r="AY321" s="11" t="str">
        <f t="shared" si="118"/>
        <v/>
      </c>
      <c r="AZ321" s="11" t="str">
        <f t="shared" si="138"/>
        <v/>
      </c>
      <c r="BA321" s="11" t="str">
        <f t="shared" si="120"/>
        <v xml:space="preserve"> </v>
      </c>
      <c r="BB321" s="11" t="str">
        <f>IFERROR(IF(AW321="","",VLOOKUP(AW321,SUSS!R:S,2,FALSE)),AY321*SUSS!$M$2)</f>
        <v/>
      </c>
      <c r="BC321" s="11" t="str">
        <f t="shared" si="119"/>
        <v/>
      </c>
    </row>
    <row r="322" spans="14:55" ht="15.75" thickBot="1">
      <c r="N322" s="3" t="s">
        <v>75</v>
      </c>
      <c r="O322" s="80">
        <v>78</v>
      </c>
      <c r="P322" s="84">
        <v>529.32000000000005</v>
      </c>
      <c r="Q322" s="81" t="s">
        <v>86</v>
      </c>
      <c r="R322" s="81" t="s">
        <v>10</v>
      </c>
      <c r="S322" s="81" t="s">
        <v>10</v>
      </c>
      <c r="T322" s="80" t="s">
        <v>93</v>
      </c>
      <c r="U322" s="80" t="s">
        <v>89</v>
      </c>
      <c r="AC322" s="11" t="str">
        <f t="shared" si="121"/>
        <v/>
      </c>
      <c r="AD322" s="11" t="str">
        <f t="shared" si="122"/>
        <v/>
      </c>
      <c r="AE322" s="11" t="str">
        <f t="shared" si="123"/>
        <v/>
      </c>
      <c r="AF322" s="11" t="str">
        <f t="shared" si="124"/>
        <v/>
      </c>
      <c r="AG322" s="11" t="str">
        <f t="shared" si="125"/>
        <v/>
      </c>
      <c r="AH322" s="11" t="str">
        <f t="shared" si="126"/>
        <v/>
      </c>
      <c r="AI322" s="11" t="str">
        <f t="shared" si="127"/>
        <v/>
      </c>
      <c r="AJ322" s="11" t="str">
        <f t="shared" si="128"/>
        <v/>
      </c>
      <c r="AK322" s="11" t="str">
        <f t="shared" si="129"/>
        <v/>
      </c>
      <c r="AN322" s="11" t="str">
        <f t="shared" si="130"/>
        <v/>
      </c>
      <c r="AO322" s="11" t="str">
        <f t="shared" si="131"/>
        <v/>
      </c>
      <c r="AP322" s="11" t="str">
        <f t="shared" si="132"/>
        <v/>
      </c>
      <c r="AT322" s="11" t="str">
        <f t="shared" si="133"/>
        <v/>
      </c>
      <c r="AU322" s="11" t="str">
        <f t="shared" si="134"/>
        <v/>
      </c>
      <c r="AV322" s="11" t="str">
        <f t="shared" si="135"/>
        <v/>
      </c>
      <c r="AW322" s="11" t="str">
        <f t="shared" si="136"/>
        <v/>
      </c>
      <c r="AX322" s="11" t="str">
        <f t="shared" si="137"/>
        <v/>
      </c>
      <c r="AY322" s="11" t="str">
        <f t="shared" si="118"/>
        <v/>
      </c>
      <c r="AZ322" s="11" t="str">
        <f t="shared" si="138"/>
        <v/>
      </c>
      <c r="BA322" s="11" t="str">
        <f t="shared" si="120"/>
        <v xml:space="preserve"> </v>
      </c>
      <c r="BB322" s="11" t="str">
        <f>IFERROR(IF(AW322="","",VLOOKUP(AW322,SUSS!R:S,2,FALSE)),AY322*SUSS!$M$2)</f>
        <v/>
      </c>
      <c r="BC322" s="11" t="str">
        <f t="shared" si="119"/>
        <v/>
      </c>
    </row>
    <row r="323" spans="14:55" ht="15.75" thickBot="1">
      <c r="N323" s="3" t="s">
        <v>75</v>
      </c>
      <c r="O323" s="80">
        <v>78</v>
      </c>
      <c r="P323" s="84">
        <v>827.9</v>
      </c>
      <c r="Q323" s="81" t="s">
        <v>11</v>
      </c>
      <c r="R323" s="81" t="s">
        <v>10</v>
      </c>
      <c r="S323" s="81" t="s">
        <v>10</v>
      </c>
      <c r="T323" s="80" t="s">
        <v>93</v>
      </c>
      <c r="U323" s="80" t="s">
        <v>89</v>
      </c>
      <c r="AC323" s="11" t="str">
        <f t="shared" si="121"/>
        <v/>
      </c>
      <c r="AD323" s="11" t="str">
        <f t="shared" si="122"/>
        <v/>
      </c>
      <c r="AE323" s="11" t="str">
        <f t="shared" si="123"/>
        <v/>
      </c>
      <c r="AF323" s="11" t="str">
        <f t="shared" si="124"/>
        <v/>
      </c>
      <c r="AG323" s="11" t="str">
        <f t="shared" si="125"/>
        <v/>
      </c>
      <c r="AH323" s="11" t="str">
        <f t="shared" si="126"/>
        <v/>
      </c>
      <c r="AI323" s="11" t="str">
        <f t="shared" si="127"/>
        <v/>
      </c>
      <c r="AJ323" s="11" t="str">
        <f t="shared" si="128"/>
        <v/>
      </c>
      <c r="AK323" s="11" t="str">
        <f t="shared" si="129"/>
        <v/>
      </c>
      <c r="AN323" s="11" t="str">
        <f t="shared" si="130"/>
        <v/>
      </c>
      <c r="AO323" s="11" t="str">
        <f t="shared" si="131"/>
        <v/>
      </c>
      <c r="AP323" s="11" t="str">
        <f t="shared" si="132"/>
        <v/>
      </c>
      <c r="AT323" s="11" t="str">
        <f t="shared" si="133"/>
        <v>G392553</v>
      </c>
      <c r="AU323" s="11">
        <f t="shared" si="134"/>
        <v>78</v>
      </c>
      <c r="AV323" s="11">
        <f t="shared" si="135"/>
        <v>827.9</v>
      </c>
      <c r="AW323" s="11" t="str">
        <f t="shared" si="136"/>
        <v>2012/10</v>
      </c>
      <c r="AX323" s="11" t="str">
        <f t="shared" si="137"/>
        <v>2012/10 Contribuciones Seg. Social</v>
      </c>
      <c r="AY323" s="11">
        <f t="shared" si="118"/>
        <v>22015.93</v>
      </c>
      <c r="AZ323" s="11">
        <f t="shared" si="138"/>
        <v>3.7604589040753672E-2</v>
      </c>
      <c r="BA323" s="11" t="str">
        <f t="shared" si="120"/>
        <v>G392553 78</v>
      </c>
      <c r="BB323" s="11">
        <f>IFERROR(IF(AW323="","",VLOOKUP(AW323,SUSS!R:S,2,FALSE)),AY323*SUSS!$M$2)</f>
        <v>2641.9115999999999</v>
      </c>
      <c r="BC323" s="11">
        <f t="shared" si="119"/>
        <v>99.347999999999999</v>
      </c>
    </row>
    <row r="324" spans="14:55" ht="15.75" thickBot="1">
      <c r="N324" s="3" t="s">
        <v>75</v>
      </c>
      <c r="O324" s="80">
        <v>79</v>
      </c>
      <c r="P324" s="84">
        <v>132.18</v>
      </c>
      <c r="Q324" s="81" t="s">
        <v>81</v>
      </c>
      <c r="R324" s="81" t="s">
        <v>10</v>
      </c>
      <c r="S324" s="81" t="s">
        <v>10</v>
      </c>
      <c r="T324" s="80" t="s">
        <v>88</v>
      </c>
      <c r="U324" s="80" t="s">
        <v>89</v>
      </c>
      <c r="AC324" s="11" t="str">
        <f t="shared" si="121"/>
        <v/>
      </c>
      <c r="AD324" s="11" t="str">
        <f t="shared" si="122"/>
        <v/>
      </c>
      <c r="AE324" s="11" t="str">
        <f t="shared" si="123"/>
        <v/>
      </c>
      <c r="AF324" s="11" t="str">
        <f t="shared" si="124"/>
        <v/>
      </c>
      <c r="AG324" s="11" t="str">
        <f t="shared" si="125"/>
        <v/>
      </c>
      <c r="AH324" s="11" t="str">
        <f t="shared" si="126"/>
        <v/>
      </c>
      <c r="AI324" s="11" t="str">
        <f t="shared" si="127"/>
        <v/>
      </c>
      <c r="AJ324" s="11" t="str">
        <f t="shared" si="128"/>
        <v/>
      </c>
      <c r="AK324" s="11" t="str">
        <f t="shared" si="129"/>
        <v/>
      </c>
      <c r="AN324" s="11" t="str">
        <f t="shared" si="130"/>
        <v/>
      </c>
      <c r="AO324" s="11" t="str">
        <f t="shared" si="131"/>
        <v/>
      </c>
      <c r="AP324" s="11" t="str">
        <f t="shared" si="132"/>
        <v/>
      </c>
      <c r="AT324" s="11" t="str">
        <f t="shared" si="133"/>
        <v/>
      </c>
      <c r="AU324" s="11" t="str">
        <f t="shared" si="134"/>
        <v/>
      </c>
      <c r="AV324" s="11" t="str">
        <f t="shared" si="135"/>
        <v/>
      </c>
      <c r="AW324" s="11" t="str">
        <f t="shared" si="136"/>
        <v/>
      </c>
      <c r="AX324" s="11" t="str">
        <f t="shared" si="137"/>
        <v/>
      </c>
      <c r="AY324" s="11" t="str">
        <f t="shared" ref="AY324:AY387" si="139">VLOOKUP(AX324,AO:AP,2,FALSE)</f>
        <v/>
      </c>
      <c r="AZ324" s="11" t="str">
        <f t="shared" si="138"/>
        <v/>
      </c>
      <c r="BA324" s="11" t="str">
        <f t="shared" si="120"/>
        <v xml:space="preserve"> </v>
      </c>
      <c r="BB324" s="11" t="str">
        <f>IFERROR(IF(AW324="","",VLOOKUP(AW324,SUSS!R:S,2,FALSE)),AY324*SUSS!$M$2)</f>
        <v/>
      </c>
      <c r="BC324" s="11" t="str">
        <f t="shared" si="119"/>
        <v/>
      </c>
    </row>
    <row r="325" spans="14:55" ht="15.75" thickBot="1">
      <c r="N325" s="3" t="s">
        <v>75</v>
      </c>
      <c r="O325" s="80">
        <v>79</v>
      </c>
      <c r="P325" s="84">
        <v>115.87</v>
      </c>
      <c r="Q325" s="81" t="s">
        <v>83</v>
      </c>
      <c r="R325" s="81" t="s">
        <v>10</v>
      </c>
      <c r="S325" s="81" t="s">
        <v>10</v>
      </c>
      <c r="T325" s="80" t="s">
        <v>90</v>
      </c>
      <c r="U325" s="80" t="s">
        <v>89</v>
      </c>
      <c r="AC325" s="11" t="str">
        <f t="shared" si="121"/>
        <v/>
      </c>
      <c r="AD325" s="11" t="str">
        <f t="shared" si="122"/>
        <v/>
      </c>
      <c r="AE325" s="11" t="str">
        <f t="shared" si="123"/>
        <v/>
      </c>
      <c r="AF325" s="11" t="str">
        <f t="shared" si="124"/>
        <v/>
      </c>
      <c r="AG325" s="11" t="str">
        <f t="shared" si="125"/>
        <v/>
      </c>
      <c r="AH325" s="11" t="str">
        <f t="shared" si="126"/>
        <v/>
      </c>
      <c r="AI325" s="11" t="str">
        <f t="shared" si="127"/>
        <v/>
      </c>
      <c r="AJ325" s="11" t="str">
        <f t="shared" si="128"/>
        <v/>
      </c>
      <c r="AK325" s="11" t="str">
        <f t="shared" si="129"/>
        <v/>
      </c>
      <c r="AN325" s="11" t="str">
        <f t="shared" si="130"/>
        <v/>
      </c>
      <c r="AO325" s="11" t="str">
        <f t="shared" si="131"/>
        <v/>
      </c>
      <c r="AP325" s="11" t="str">
        <f t="shared" si="132"/>
        <v/>
      </c>
      <c r="AT325" s="11" t="str">
        <f t="shared" si="133"/>
        <v/>
      </c>
      <c r="AU325" s="11" t="str">
        <f t="shared" si="134"/>
        <v/>
      </c>
      <c r="AV325" s="11" t="str">
        <f t="shared" si="135"/>
        <v/>
      </c>
      <c r="AW325" s="11" t="str">
        <f t="shared" si="136"/>
        <v/>
      </c>
      <c r="AX325" s="11" t="str">
        <f t="shared" si="137"/>
        <v/>
      </c>
      <c r="AY325" s="11" t="str">
        <f t="shared" si="139"/>
        <v/>
      </c>
      <c r="AZ325" s="11" t="str">
        <f t="shared" si="138"/>
        <v/>
      </c>
      <c r="BA325" s="11" t="str">
        <f t="shared" si="120"/>
        <v xml:space="preserve"> </v>
      </c>
      <c r="BB325" s="11" t="str">
        <f>IFERROR(IF(AW325="","",VLOOKUP(AW325,SUSS!R:S,2,FALSE)),AY325*SUSS!$M$2)</f>
        <v/>
      </c>
      <c r="BC325" s="11" t="str">
        <f t="shared" ref="BC325:BC388" si="140">IFERROR(IF(BB325&lt;&gt;"",AZ325*BB325,""),"VER")</f>
        <v/>
      </c>
    </row>
    <row r="326" spans="14:55" ht="15.75" thickBot="1">
      <c r="N326" s="3" t="s">
        <v>75</v>
      </c>
      <c r="O326" s="80">
        <v>79</v>
      </c>
      <c r="P326" s="84">
        <v>536.47</v>
      </c>
      <c r="Q326" s="81" t="s">
        <v>86</v>
      </c>
      <c r="R326" s="81" t="s">
        <v>10</v>
      </c>
      <c r="S326" s="81" t="s">
        <v>10</v>
      </c>
      <c r="T326" s="80" t="s">
        <v>93</v>
      </c>
      <c r="U326" s="80" t="s">
        <v>89</v>
      </c>
      <c r="AC326" s="11" t="str">
        <f t="shared" si="121"/>
        <v/>
      </c>
      <c r="AD326" s="11" t="str">
        <f t="shared" si="122"/>
        <v/>
      </c>
      <c r="AE326" s="11" t="str">
        <f t="shared" si="123"/>
        <v/>
      </c>
      <c r="AF326" s="11" t="str">
        <f t="shared" si="124"/>
        <v/>
      </c>
      <c r="AG326" s="11" t="str">
        <f t="shared" si="125"/>
        <v/>
      </c>
      <c r="AH326" s="11" t="str">
        <f t="shared" si="126"/>
        <v/>
      </c>
      <c r="AI326" s="11" t="str">
        <f t="shared" si="127"/>
        <v/>
      </c>
      <c r="AJ326" s="11" t="str">
        <f t="shared" si="128"/>
        <v/>
      </c>
      <c r="AK326" s="11" t="str">
        <f t="shared" si="129"/>
        <v/>
      </c>
      <c r="AN326" s="11" t="str">
        <f t="shared" si="130"/>
        <v/>
      </c>
      <c r="AO326" s="11" t="str">
        <f t="shared" si="131"/>
        <v/>
      </c>
      <c r="AP326" s="11" t="str">
        <f t="shared" si="132"/>
        <v/>
      </c>
      <c r="AT326" s="11" t="str">
        <f t="shared" si="133"/>
        <v/>
      </c>
      <c r="AU326" s="11" t="str">
        <f t="shared" si="134"/>
        <v/>
      </c>
      <c r="AV326" s="11" t="str">
        <f t="shared" si="135"/>
        <v/>
      </c>
      <c r="AW326" s="11" t="str">
        <f t="shared" si="136"/>
        <v/>
      </c>
      <c r="AX326" s="11" t="str">
        <f t="shared" si="137"/>
        <v/>
      </c>
      <c r="AY326" s="11" t="str">
        <f t="shared" si="139"/>
        <v/>
      </c>
      <c r="AZ326" s="11" t="str">
        <f t="shared" si="138"/>
        <v/>
      </c>
      <c r="BA326" s="11" t="str">
        <f t="shared" si="120"/>
        <v xml:space="preserve"> </v>
      </c>
      <c r="BB326" s="11" t="str">
        <f>IFERROR(IF(AW326="","",VLOOKUP(AW326,SUSS!R:S,2,FALSE)),AY326*SUSS!$M$2)</f>
        <v/>
      </c>
      <c r="BC326" s="11" t="str">
        <f t="shared" si="140"/>
        <v/>
      </c>
    </row>
    <row r="327" spans="14:55" ht="15.75" thickBot="1">
      <c r="N327" s="3" t="s">
        <v>75</v>
      </c>
      <c r="O327" s="80">
        <v>79</v>
      </c>
      <c r="P327" s="84">
        <v>839.08</v>
      </c>
      <c r="Q327" s="81" t="s">
        <v>11</v>
      </c>
      <c r="R327" s="81" t="s">
        <v>10</v>
      </c>
      <c r="S327" s="81" t="s">
        <v>10</v>
      </c>
      <c r="T327" s="80" t="s">
        <v>93</v>
      </c>
      <c r="U327" s="80" t="s">
        <v>89</v>
      </c>
      <c r="AC327" s="11" t="str">
        <f t="shared" si="121"/>
        <v/>
      </c>
      <c r="AD327" s="11" t="str">
        <f t="shared" si="122"/>
        <v/>
      </c>
      <c r="AE327" s="11" t="str">
        <f t="shared" si="123"/>
        <v/>
      </c>
      <c r="AF327" s="11" t="str">
        <f t="shared" si="124"/>
        <v/>
      </c>
      <c r="AG327" s="11" t="str">
        <f t="shared" si="125"/>
        <v/>
      </c>
      <c r="AH327" s="11" t="str">
        <f t="shared" si="126"/>
        <v/>
      </c>
      <c r="AI327" s="11" t="str">
        <f t="shared" si="127"/>
        <v/>
      </c>
      <c r="AJ327" s="11" t="str">
        <f t="shared" si="128"/>
        <v/>
      </c>
      <c r="AK327" s="11" t="str">
        <f t="shared" si="129"/>
        <v/>
      </c>
      <c r="AN327" s="11" t="str">
        <f t="shared" si="130"/>
        <v/>
      </c>
      <c r="AO327" s="11" t="str">
        <f t="shared" si="131"/>
        <v/>
      </c>
      <c r="AP327" s="11" t="str">
        <f t="shared" si="132"/>
        <v/>
      </c>
      <c r="AT327" s="11" t="str">
        <f t="shared" si="133"/>
        <v>G392553</v>
      </c>
      <c r="AU327" s="11">
        <f t="shared" si="134"/>
        <v>79</v>
      </c>
      <c r="AV327" s="11">
        <f t="shared" si="135"/>
        <v>839.08</v>
      </c>
      <c r="AW327" s="11" t="str">
        <f t="shared" si="136"/>
        <v>2012/10</v>
      </c>
      <c r="AX327" s="11" t="str">
        <f t="shared" si="137"/>
        <v>2012/10 Contribuciones Seg. Social</v>
      </c>
      <c r="AY327" s="11">
        <f t="shared" si="139"/>
        <v>22015.93</v>
      </c>
      <c r="AZ327" s="11">
        <f t="shared" si="138"/>
        <v>3.8112403155351603E-2</v>
      </c>
      <c r="BA327" s="11" t="str">
        <f t="shared" si="120"/>
        <v>G392553 79</v>
      </c>
      <c r="BB327" s="11">
        <f>IFERROR(IF(AW327="","",VLOOKUP(AW327,SUSS!R:S,2,FALSE)),AY327*SUSS!$M$2)</f>
        <v>2641.9115999999999</v>
      </c>
      <c r="BC327" s="11">
        <f t="shared" si="140"/>
        <v>100.6896</v>
      </c>
    </row>
    <row r="328" spans="14:55" ht="15.75" thickBot="1">
      <c r="N328" s="3" t="s">
        <v>75</v>
      </c>
      <c r="O328" s="80">
        <v>80</v>
      </c>
      <c r="P328" s="84">
        <v>133.97</v>
      </c>
      <c r="Q328" s="81" t="s">
        <v>81</v>
      </c>
      <c r="R328" s="81" t="s">
        <v>10</v>
      </c>
      <c r="S328" s="81" t="s">
        <v>10</v>
      </c>
      <c r="T328" s="80" t="s">
        <v>88</v>
      </c>
      <c r="U328" s="80" t="s">
        <v>89</v>
      </c>
      <c r="AC328" s="11" t="str">
        <f t="shared" si="121"/>
        <v/>
      </c>
      <c r="AD328" s="11" t="str">
        <f t="shared" si="122"/>
        <v/>
      </c>
      <c r="AE328" s="11" t="str">
        <f t="shared" si="123"/>
        <v/>
      </c>
      <c r="AF328" s="11" t="str">
        <f t="shared" si="124"/>
        <v/>
      </c>
      <c r="AG328" s="11" t="str">
        <f t="shared" si="125"/>
        <v/>
      </c>
      <c r="AH328" s="11" t="str">
        <f t="shared" si="126"/>
        <v/>
      </c>
      <c r="AI328" s="11" t="str">
        <f t="shared" si="127"/>
        <v/>
      </c>
      <c r="AJ328" s="11" t="str">
        <f t="shared" si="128"/>
        <v/>
      </c>
      <c r="AK328" s="11" t="str">
        <f t="shared" si="129"/>
        <v/>
      </c>
      <c r="AN328" s="11" t="str">
        <f t="shared" si="130"/>
        <v/>
      </c>
      <c r="AO328" s="11" t="str">
        <f t="shared" si="131"/>
        <v/>
      </c>
      <c r="AP328" s="11" t="str">
        <f t="shared" si="132"/>
        <v/>
      </c>
      <c r="AT328" s="11" t="str">
        <f t="shared" si="133"/>
        <v/>
      </c>
      <c r="AU328" s="11" t="str">
        <f t="shared" si="134"/>
        <v/>
      </c>
      <c r="AV328" s="11" t="str">
        <f t="shared" si="135"/>
        <v/>
      </c>
      <c r="AW328" s="11" t="str">
        <f t="shared" si="136"/>
        <v/>
      </c>
      <c r="AX328" s="11" t="str">
        <f t="shared" si="137"/>
        <v/>
      </c>
      <c r="AY328" s="11" t="str">
        <f t="shared" si="139"/>
        <v/>
      </c>
      <c r="AZ328" s="11" t="str">
        <f t="shared" si="138"/>
        <v/>
      </c>
      <c r="BA328" s="11" t="str">
        <f t="shared" ref="BA328:BA391" si="141">AT328&amp;" "&amp;AU328</f>
        <v xml:space="preserve"> </v>
      </c>
      <c r="BB328" s="11" t="str">
        <f>IFERROR(IF(AW328="","",VLOOKUP(AW328,SUSS!R:S,2,FALSE)),AY328*SUSS!$M$2)</f>
        <v/>
      </c>
      <c r="BC328" s="11" t="str">
        <f t="shared" si="140"/>
        <v/>
      </c>
    </row>
    <row r="329" spans="14:55" ht="15.75" thickBot="1">
      <c r="N329" s="3" t="s">
        <v>75</v>
      </c>
      <c r="O329" s="80">
        <v>80</v>
      </c>
      <c r="P329" s="84">
        <v>117.43</v>
      </c>
      <c r="Q329" s="81" t="s">
        <v>83</v>
      </c>
      <c r="R329" s="81" t="s">
        <v>10</v>
      </c>
      <c r="S329" s="81" t="s">
        <v>10</v>
      </c>
      <c r="T329" s="80" t="s">
        <v>90</v>
      </c>
      <c r="U329" s="80" t="s">
        <v>89</v>
      </c>
      <c r="AC329" s="11" t="str">
        <f t="shared" si="121"/>
        <v/>
      </c>
      <c r="AD329" s="11" t="str">
        <f t="shared" si="122"/>
        <v/>
      </c>
      <c r="AE329" s="11" t="str">
        <f t="shared" si="123"/>
        <v/>
      </c>
      <c r="AF329" s="11" t="str">
        <f t="shared" si="124"/>
        <v/>
      </c>
      <c r="AG329" s="11" t="str">
        <f t="shared" si="125"/>
        <v/>
      </c>
      <c r="AH329" s="11" t="str">
        <f t="shared" si="126"/>
        <v/>
      </c>
      <c r="AI329" s="11" t="str">
        <f t="shared" si="127"/>
        <v/>
      </c>
      <c r="AJ329" s="11" t="str">
        <f t="shared" si="128"/>
        <v/>
      </c>
      <c r="AK329" s="11" t="str">
        <f t="shared" si="129"/>
        <v/>
      </c>
      <c r="AN329" s="11" t="str">
        <f t="shared" si="130"/>
        <v/>
      </c>
      <c r="AO329" s="11" t="str">
        <f t="shared" si="131"/>
        <v/>
      </c>
      <c r="AP329" s="11" t="str">
        <f t="shared" si="132"/>
        <v/>
      </c>
      <c r="AT329" s="11" t="str">
        <f t="shared" si="133"/>
        <v/>
      </c>
      <c r="AU329" s="11" t="str">
        <f t="shared" si="134"/>
        <v/>
      </c>
      <c r="AV329" s="11" t="str">
        <f t="shared" si="135"/>
        <v/>
      </c>
      <c r="AW329" s="11" t="str">
        <f t="shared" si="136"/>
        <v/>
      </c>
      <c r="AX329" s="11" t="str">
        <f t="shared" si="137"/>
        <v/>
      </c>
      <c r="AY329" s="11" t="str">
        <f t="shared" si="139"/>
        <v/>
      </c>
      <c r="AZ329" s="11" t="str">
        <f t="shared" si="138"/>
        <v/>
      </c>
      <c r="BA329" s="11" t="str">
        <f t="shared" si="141"/>
        <v xml:space="preserve"> </v>
      </c>
      <c r="BB329" s="11" t="str">
        <f>IFERROR(IF(AW329="","",VLOOKUP(AW329,SUSS!R:S,2,FALSE)),AY329*SUSS!$M$2)</f>
        <v/>
      </c>
      <c r="BC329" s="11" t="str">
        <f t="shared" si="140"/>
        <v/>
      </c>
    </row>
    <row r="330" spans="14:55" ht="15.75" thickBot="1">
      <c r="N330" s="3" t="s">
        <v>75</v>
      </c>
      <c r="O330" s="80">
        <v>80</v>
      </c>
      <c r="P330" s="84">
        <v>543.71</v>
      </c>
      <c r="Q330" s="81" t="s">
        <v>86</v>
      </c>
      <c r="R330" s="81" t="s">
        <v>10</v>
      </c>
      <c r="S330" s="81" t="s">
        <v>10</v>
      </c>
      <c r="T330" s="80" t="s">
        <v>93</v>
      </c>
      <c r="U330" s="80" t="s">
        <v>89</v>
      </c>
      <c r="AC330" s="11" t="str">
        <f t="shared" si="121"/>
        <v/>
      </c>
      <c r="AD330" s="11" t="str">
        <f t="shared" si="122"/>
        <v/>
      </c>
      <c r="AE330" s="11" t="str">
        <f t="shared" si="123"/>
        <v/>
      </c>
      <c r="AF330" s="11" t="str">
        <f t="shared" si="124"/>
        <v/>
      </c>
      <c r="AG330" s="11" t="str">
        <f t="shared" si="125"/>
        <v/>
      </c>
      <c r="AH330" s="11" t="str">
        <f t="shared" si="126"/>
        <v/>
      </c>
      <c r="AI330" s="11" t="str">
        <f t="shared" si="127"/>
        <v/>
      </c>
      <c r="AJ330" s="11" t="str">
        <f t="shared" si="128"/>
        <v/>
      </c>
      <c r="AK330" s="11" t="str">
        <f t="shared" si="129"/>
        <v/>
      </c>
      <c r="AN330" s="11" t="str">
        <f t="shared" si="130"/>
        <v/>
      </c>
      <c r="AO330" s="11" t="str">
        <f t="shared" si="131"/>
        <v/>
      </c>
      <c r="AP330" s="11" t="str">
        <f t="shared" si="132"/>
        <v/>
      </c>
      <c r="AT330" s="11" t="str">
        <f t="shared" si="133"/>
        <v/>
      </c>
      <c r="AU330" s="11" t="str">
        <f t="shared" si="134"/>
        <v/>
      </c>
      <c r="AV330" s="11" t="str">
        <f t="shared" si="135"/>
        <v/>
      </c>
      <c r="AW330" s="11" t="str">
        <f t="shared" si="136"/>
        <v/>
      </c>
      <c r="AX330" s="11" t="str">
        <f t="shared" si="137"/>
        <v/>
      </c>
      <c r="AY330" s="11" t="str">
        <f t="shared" si="139"/>
        <v/>
      </c>
      <c r="AZ330" s="11" t="str">
        <f t="shared" si="138"/>
        <v/>
      </c>
      <c r="BA330" s="11" t="str">
        <f t="shared" si="141"/>
        <v xml:space="preserve"> </v>
      </c>
      <c r="BB330" s="11" t="str">
        <f>IFERROR(IF(AW330="","",VLOOKUP(AW330,SUSS!R:S,2,FALSE)),AY330*SUSS!$M$2)</f>
        <v/>
      </c>
      <c r="BC330" s="11" t="str">
        <f t="shared" si="140"/>
        <v/>
      </c>
    </row>
    <row r="331" spans="14:55" ht="15.75" thickBot="1">
      <c r="N331" s="3" t="s">
        <v>75</v>
      </c>
      <c r="O331" s="80">
        <v>80</v>
      </c>
      <c r="P331" s="84">
        <v>850.4</v>
      </c>
      <c r="Q331" s="81" t="s">
        <v>11</v>
      </c>
      <c r="R331" s="81" t="s">
        <v>10</v>
      </c>
      <c r="S331" s="81" t="s">
        <v>10</v>
      </c>
      <c r="T331" s="80" t="s">
        <v>93</v>
      </c>
      <c r="U331" s="80" t="s">
        <v>89</v>
      </c>
      <c r="AC331" s="11" t="str">
        <f t="shared" si="121"/>
        <v/>
      </c>
      <c r="AD331" s="11" t="str">
        <f t="shared" si="122"/>
        <v/>
      </c>
      <c r="AE331" s="11" t="str">
        <f t="shared" si="123"/>
        <v/>
      </c>
      <c r="AF331" s="11" t="str">
        <f t="shared" si="124"/>
        <v/>
      </c>
      <c r="AG331" s="11" t="str">
        <f t="shared" si="125"/>
        <v/>
      </c>
      <c r="AH331" s="11" t="str">
        <f t="shared" si="126"/>
        <v/>
      </c>
      <c r="AI331" s="11" t="str">
        <f t="shared" si="127"/>
        <v/>
      </c>
      <c r="AJ331" s="11" t="str">
        <f t="shared" si="128"/>
        <v/>
      </c>
      <c r="AK331" s="11" t="str">
        <f t="shared" si="129"/>
        <v/>
      </c>
      <c r="AN331" s="11" t="str">
        <f t="shared" si="130"/>
        <v/>
      </c>
      <c r="AO331" s="11" t="str">
        <f t="shared" si="131"/>
        <v/>
      </c>
      <c r="AP331" s="11" t="str">
        <f t="shared" si="132"/>
        <v/>
      </c>
      <c r="AT331" s="11" t="str">
        <f t="shared" si="133"/>
        <v>G392553</v>
      </c>
      <c r="AU331" s="11">
        <f t="shared" si="134"/>
        <v>80</v>
      </c>
      <c r="AV331" s="11">
        <f t="shared" si="135"/>
        <v>850.4</v>
      </c>
      <c r="AW331" s="11" t="str">
        <f t="shared" si="136"/>
        <v>2012/10</v>
      </c>
      <c r="AX331" s="11" t="str">
        <f t="shared" si="137"/>
        <v>2012/10 Contribuciones Seg. Social</v>
      </c>
      <c r="AY331" s="11">
        <f t="shared" si="139"/>
        <v>22015.93</v>
      </c>
      <c r="AZ331" s="11">
        <f t="shared" si="138"/>
        <v>3.8626576301796015E-2</v>
      </c>
      <c r="BA331" s="11" t="str">
        <f t="shared" si="141"/>
        <v>G392553 80</v>
      </c>
      <c r="BB331" s="11">
        <f>IFERROR(IF(AW331="","",VLOOKUP(AW331,SUSS!R:S,2,FALSE)),AY331*SUSS!$M$2)</f>
        <v>2641.9115999999999</v>
      </c>
      <c r="BC331" s="11">
        <f t="shared" si="140"/>
        <v>102.04799999999999</v>
      </c>
    </row>
    <row r="332" spans="14:55" ht="15.75" thickBot="1">
      <c r="N332" s="3" t="s">
        <v>75</v>
      </c>
      <c r="O332" s="80">
        <v>81</v>
      </c>
      <c r="P332" s="84">
        <v>135.78</v>
      </c>
      <c r="Q332" s="81" t="s">
        <v>81</v>
      </c>
      <c r="R332" s="81" t="s">
        <v>10</v>
      </c>
      <c r="S332" s="81" t="s">
        <v>10</v>
      </c>
      <c r="T332" s="80" t="s">
        <v>88</v>
      </c>
      <c r="U332" s="80" t="s">
        <v>89</v>
      </c>
      <c r="AC332" s="11" t="str">
        <f t="shared" si="121"/>
        <v/>
      </c>
      <c r="AD332" s="11" t="str">
        <f t="shared" si="122"/>
        <v/>
      </c>
      <c r="AE332" s="11" t="str">
        <f t="shared" si="123"/>
        <v/>
      </c>
      <c r="AF332" s="11" t="str">
        <f t="shared" si="124"/>
        <v/>
      </c>
      <c r="AG332" s="11" t="str">
        <f t="shared" si="125"/>
        <v/>
      </c>
      <c r="AH332" s="11" t="str">
        <f t="shared" si="126"/>
        <v/>
      </c>
      <c r="AI332" s="11" t="str">
        <f t="shared" si="127"/>
        <v/>
      </c>
      <c r="AJ332" s="11" t="str">
        <f t="shared" si="128"/>
        <v/>
      </c>
      <c r="AK332" s="11" t="str">
        <f t="shared" si="129"/>
        <v/>
      </c>
      <c r="AN332" s="11" t="str">
        <f t="shared" si="130"/>
        <v/>
      </c>
      <c r="AO332" s="11" t="str">
        <f t="shared" si="131"/>
        <v/>
      </c>
      <c r="AP332" s="11" t="str">
        <f t="shared" si="132"/>
        <v/>
      </c>
      <c r="AT332" s="11" t="str">
        <f t="shared" si="133"/>
        <v/>
      </c>
      <c r="AU332" s="11" t="str">
        <f t="shared" si="134"/>
        <v/>
      </c>
      <c r="AV332" s="11" t="str">
        <f t="shared" si="135"/>
        <v/>
      </c>
      <c r="AW332" s="11" t="str">
        <f t="shared" si="136"/>
        <v/>
      </c>
      <c r="AX332" s="11" t="str">
        <f t="shared" si="137"/>
        <v/>
      </c>
      <c r="AY332" s="11" t="str">
        <f t="shared" si="139"/>
        <v/>
      </c>
      <c r="AZ332" s="11" t="str">
        <f t="shared" si="138"/>
        <v/>
      </c>
      <c r="BA332" s="11" t="str">
        <f t="shared" si="141"/>
        <v xml:space="preserve"> </v>
      </c>
      <c r="BB332" s="11" t="str">
        <f>IFERROR(IF(AW332="","",VLOOKUP(AW332,SUSS!R:S,2,FALSE)),AY332*SUSS!$M$2)</f>
        <v/>
      </c>
      <c r="BC332" s="11" t="str">
        <f t="shared" si="140"/>
        <v/>
      </c>
    </row>
    <row r="333" spans="14:55" ht="15.75" thickBot="1">
      <c r="N333" s="3" t="s">
        <v>75</v>
      </c>
      <c r="O333" s="80">
        <v>81</v>
      </c>
      <c r="P333" s="84">
        <v>119.02</v>
      </c>
      <c r="Q333" s="81" t="s">
        <v>83</v>
      </c>
      <c r="R333" s="81" t="s">
        <v>10</v>
      </c>
      <c r="S333" s="81" t="s">
        <v>10</v>
      </c>
      <c r="T333" s="80" t="s">
        <v>90</v>
      </c>
      <c r="U333" s="80" t="s">
        <v>89</v>
      </c>
      <c r="AC333" s="11" t="str">
        <f t="shared" si="121"/>
        <v/>
      </c>
      <c r="AD333" s="11" t="str">
        <f t="shared" si="122"/>
        <v/>
      </c>
      <c r="AE333" s="11" t="str">
        <f t="shared" si="123"/>
        <v/>
      </c>
      <c r="AF333" s="11" t="str">
        <f t="shared" si="124"/>
        <v/>
      </c>
      <c r="AG333" s="11" t="str">
        <f t="shared" si="125"/>
        <v/>
      </c>
      <c r="AH333" s="11" t="str">
        <f t="shared" si="126"/>
        <v/>
      </c>
      <c r="AI333" s="11" t="str">
        <f t="shared" si="127"/>
        <v/>
      </c>
      <c r="AJ333" s="11" t="str">
        <f t="shared" si="128"/>
        <v/>
      </c>
      <c r="AK333" s="11" t="str">
        <f t="shared" si="129"/>
        <v/>
      </c>
      <c r="AN333" s="11" t="str">
        <f t="shared" si="130"/>
        <v/>
      </c>
      <c r="AO333" s="11" t="str">
        <f t="shared" si="131"/>
        <v/>
      </c>
      <c r="AP333" s="11" t="str">
        <f t="shared" si="132"/>
        <v/>
      </c>
      <c r="AT333" s="11" t="str">
        <f t="shared" si="133"/>
        <v/>
      </c>
      <c r="AU333" s="11" t="str">
        <f t="shared" si="134"/>
        <v/>
      </c>
      <c r="AV333" s="11" t="str">
        <f t="shared" si="135"/>
        <v/>
      </c>
      <c r="AW333" s="11" t="str">
        <f t="shared" si="136"/>
        <v/>
      </c>
      <c r="AX333" s="11" t="str">
        <f t="shared" si="137"/>
        <v/>
      </c>
      <c r="AY333" s="11" t="str">
        <f t="shared" si="139"/>
        <v/>
      </c>
      <c r="AZ333" s="11" t="str">
        <f t="shared" si="138"/>
        <v/>
      </c>
      <c r="BA333" s="11" t="str">
        <f t="shared" si="141"/>
        <v xml:space="preserve"> </v>
      </c>
      <c r="BB333" s="11" t="str">
        <f>IFERROR(IF(AW333="","",VLOOKUP(AW333,SUSS!R:S,2,FALSE)),AY333*SUSS!$M$2)</f>
        <v/>
      </c>
      <c r="BC333" s="11" t="str">
        <f t="shared" si="140"/>
        <v/>
      </c>
    </row>
    <row r="334" spans="14:55" ht="15.75" thickBot="1">
      <c r="N334" s="3" t="s">
        <v>75</v>
      </c>
      <c r="O334" s="80">
        <v>81</v>
      </c>
      <c r="P334" s="84">
        <v>551.04999999999995</v>
      </c>
      <c r="Q334" s="81" t="s">
        <v>86</v>
      </c>
      <c r="R334" s="81" t="s">
        <v>10</v>
      </c>
      <c r="S334" s="81" t="s">
        <v>10</v>
      </c>
      <c r="T334" s="80" t="s">
        <v>93</v>
      </c>
      <c r="U334" s="80" t="s">
        <v>89</v>
      </c>
      <c r="AC334" s="11" t="str">
        <f t="shared" si="121"/>
        <v/>
      </c>
      <c r="AD334" s="11" t="str">
        <f t="shared" si="122"/>
        <v/>
      </c>
      <c r="AE334" s="11" t="str">
        <f t="shared" si="123"/>
        <v/>
      </c>
      <c r="AF334" s="11" t="str">
        <f t="shared" si="124"/>
        <v/>
      </c>
      <c r="AG334" s="11" t="str">
        <f t="shared" si="125"/>
        <v/>
      </c>
      <c r="AH334" s="11" t="str">
        <f t="shared" si="126"/>
        <v/>
      </c>
      <c r="AI334" s="11" t="str">
        <f t="shared" si="127"/>
        <v/>
      </c>
      <c r="AJ334" s="11" t="str">
        <f t="shared" si="128"/>
        <v/>
      </c>
      <c r="AK334" s="11" t="str">
        <f t="shared" si="129"/>
        <v/>
      </c>
      <c r="AN334" s="11" t="str">
        <f t="shared" si="130"/>
        <v/>
      </c>
      <c r="AO334" s="11" t="str">
        <f t="shared" si="131"/>
        <v/>
      </c>
      <c r="AP334" s="11" t="str">
        <f t="shared" si="132"/>
        <v/>
      </c>
      <c r="AT334" s="11" t="str">
        <f t="shared" si="133"/>
        <v/>
      </c>
      <c r="AU334" s="11" t="str">
        <f t="shared" si="134"/>
        <v/>
      </c>
      <c r="AV334" s="11" t="str">
        <f t="shared" si="135"/>
        <v/>
      </c>
      <c r="AW334" s="11" t="str">
        <f t="shared" si="136"/>
        <v/>
      </c>
      <c r="AX334" s="11" t="str">
        <f t="shared" si="137"/>
        <v/>
      </c>
      <c r="AY334" s="11" t="str">
        <f t="shared" si="139"/>
        <v/>
      </c>
      <c r="AZ334" s="11" t="str">
        <f t="shared" si="138"/>
        <v/>
      </c>
      <c r="BA334" s="11" t="str">
        <f t="shared" si="141"/>
        <v xml:space="preserve"> </v>
      </c>
      <c r="BB334" s="11" t="str">
        <f>IFERROR(IF(AW334="","",VLOOKUP(AW334,SUSS!R:S,2,FALSE)),AY334*SUSS!$M$2)</f>
        <v/>
      </c>
      <c r="BC334" s="11" t="str">
        <f t="shared" si="140"/>
        <v/>
      </c>
    </row>
    <row r="335" spans="14:55" ht="15.75" thickBot="1">
      <c r="N335" s="3" t="s">
        <v>75</v>
      </c>
      <c r="O335" s="80">
        <v>81</v>
      </c>
      <c r="P335" s="84">
        <v>861.89</v>
      </c>
      <c r="Q335" s="81" t="s">
        <v>11</v>
      </c>
      <c r="R335" s="81" t="s">
        <v>10</v>
      </c>
      <c r="S335" s="81" t="s">
        <v>10</v>
      </c>
      <c r="T335" s="80" t="s">
        <v>93</v>
      </c>
      <c r="U335" s="80" t="s">
        <v>89</v>
      </c>
      <c r="AC335" s="11" t="str">
        <f t="shared" si="121"/>
        <v/>
      </c>
      <c r="AD335" s="11" t="str">
        <f t="shared" si="122"/>
        <v/>
      </c>
      <c r="AE335" s="11" t="str">
        <f t="shared" si="123"/>
        <v/>
      </c>
      <c r="AF335" s="11" t="str">
        <f t="shared" si="124"/>
        <v/>
      </c>
      <c r="AG335" s="11" t="str">
        <f t="shared" si="125"/>
        <v/>
      </c>
      <c r="AH335" s="11" t="str">
        <f t="shared" si="126"/>
        <v/>
      </c>
      <c r="AI335" s="11" t="str">
        <f t="shared" si="127"/>
        <v/>
      </c>
      <c r="AJ335" s="11" t="str">
        <f t="shared" si="128"/>
        <v/>
      </c>
      <c r="AK335" s="11" t="str">
        <f t="shared" si="129"/>
        <v/>
      </c>
      <c r="AN335" s="11" t="str">
        <f t="shared" si="130"/>
        <v/>
      </c>
      <c r="AO335" s="11" t="str">
        <f t="shared" si="131"/>
        <v/>
      </c>
      <c r="AP335" s="11" t="str">
        <f t="shared" si="132"/>
        <v/>
      </c>
      <c r="AT335" s="11" t="str">
        <f t="shared" si="133"/>
        <v>G392553</v>
      </c>
      <c r="AU335" s="11">
        <f t="shared" si="134"/>
        <v>81</v>
      </c>
      <c r="AV335" s="11">
        <f t="shared" si="135"/>
        <v>861.89</v>
      </c>
      <c r="AW335" s="11" t="str">
        <f t="shared" si="136"/>
        <v>2012/10</v>
      </c>
      <c r="AX335" s="11" t="str">
        <f t="shared" si="137"/>
        <v>2012/10 Contribuciones Seg. Social</v>
      </c>
      <c r="AY335" s="11">
        <f t="shared" si="139"/>
        <v>22015.93</v>
      </c>
      <c r="AZ335" s="11">
        <f t="shared" si="138"/>
        <v>3.9148471129768304E-2</v>
      </c>
      <c r="BA335" s="11" t="str">
        <f t="shared" si="141"/>
        <v>G392553 81</v>
      </c>
      <c r="BB335" s="11">
        <f>IFERROR(IF(AW335="","",VLOOKUP(AW335,SUSS!R:S,2,FALSE)),AY335*SUSS!$M$2)</f>
        <v>2641.9115999999999</v>
      </c>
      <c r="BC335" s="11">
        <f t="shared" si="140"/>
        <v>103.42679999999999</v>
      </c>
    </row>
    <row r="336" spans="14:55" ht="15.75" thickBot="1">
      <c r="N336" s="3" t="s">
        <v>75</v>
      </c>
      <c r="O336" s="80">
        <v>82</v>
      </c>
      <c r="P336" s="84">
        <v>137.61000000000001</v>
      </c>
      <c r="Q336" s="81" t="s">
        <v>81</v>
      </c>
      <c r="R336" s="81" t="s">
        <v>10</v>
      </c>
      <c r="S336" s="81" t="s">
        <v>10</v>
      </c>
      <c r="T336" s="80" t="s">
        <v>88</v>
      </c>
      <c r="U336" s="80" t="s">
        <v>89</v>
      </c>
      <c r="AC336" s="11" t="str">
        <f t="shared" si="121"/>
        <v/>
      </c>
      <c r="AD336" s="11" t="str">
        <f t="shared" si="122"/>
        <v/>
      </c>
      <c r="AE336" s="11" t="str">
        <f t="shared" si="123"/>
        <v/>
      </c>
      <c r="AF336" s="11" t="str">
        <f t="shared" si="124"/>
        <v/>
      </c>
      <c r="AG336" s="11" t="str">
        <f t="shared" si="125"/>
        <v/>
      </c>
      <c r="AH336" s="11" t="str">
        <f t="shared" si="126"/>
        <v/>
      </c>
      <c r="AI336" s="11" t="str">
        <f t="shared" si="127"/>
        <v/>
      </c>
      <c r="AJ336" s="11" t="str">
        <f t="shared" si="128"/>
        <v/>
      </c>
      <c r="AK336" s="11" t="str">
        <f t="shared" si="129"/>
        <v/>
      </c>
      <c r="AN336" s="11" t="str">
        <f t="shared" si="130"/>
        <v/>
      </c>
      <c r="AO336" s="11" t="str">
        <f t="shared" si="131"/>
        <v/>
      </c>
      <c r="AP336" s="11" t="str">
        <f t="shared" si="132"/>
        <v/>
      </c>
      <c r="AT336" s="11" t="str">
        <f t="shared" si="133"/>
        <v/>
      </c>
      <c r="AU336" s="11" t="str">
        <f t="shared" si="134"/>
        <v/>
      </c>
      <c r="AV336" s="11" t="str">
        <f t="shared" si="135"/>
        <v/>
      </c>
      <c r="AW336" s="11" t="str">
        <f t="shared" si="136"/>
        <v/>
      </c>
      <c r="AX336" s="11" t="str">
        <f t="shared" si="137"/>
        <v/>
      </c>
      <c r="AY336" s="11" t="str">
        <f t="shared" si="139"/>
        <v/>
      </c>
      <c r="AZ336" s="11" t="str">
        <f t="shared" si="138"/>
        <v/>
      </c>
      <c r="BA336" s="11" t="str">
        <f t="shared" si="141"/>
        <v xml:space="preserve"> </v>
      </c>
      <c r="BB336" s="11" t="str">
        <f>IFERROR(IF(AW336="","",VLOOKUP(AW336,SUSS!R:S,2,FALSE)),AY336*SUSS!$M$2)</f>
        <v/>
      </c>
      <c r="BC336" s="11" t="str">
        <f t="shared" si="140"/>
        <v/>
      </c>
    </row>
    <row r="337" spans="14:55" ht="15.75" thickBot="1">
      <c r="N337" s="3" t="s">
        <v>75</v>
      </c>
      <c r="O337" s="80">
        <v>82</v>
      </c>
      <c r="P337" s="84">
        <v>120.62</v>
      </c>
      <c r="Q337" s="81" t="s">
        <v>83</v>
      </c>
      <c r="R337" s="81" t="s">
        <v>10</v>
      </c>
      <c r="S337" s="81" t="s">
        <v>10</v>
      </c>
      <c r="T337" s="80" t="s">
        <v>90</v>
      </c>
      <c r="U337" s="80" t="s">
        <v>89</v>
      </c>
      <c r="AC337" s="11" t="str">
        <f t="shared" si="121"/>
        <v/>
      </c>
      <c r="AD337" s="11" t="str">
        <f t="shared" si="122"/>
        <v/>
      </c>
      <c r="AE337" s="11" t="str">
        <f t="shared" si="123"/>
        <v/>
      </c>
      <c r="AF337" s="11" t="str">
        <f t="shared" si="124"/>
        <v/>
      </c>
      <c r="AG337" s="11" t="str">
        <f t="shared" si="125"/>
        <v/>
      </c>
      <c r="AH337" s="11" t="str">
        <f t="shared" si="126"/>
        <v/>
      </c>
      <c r="AI337" s="11" t="str">
        <f t="shared" si="127"/>
        <v/>
      </c>
      <c r="AJ337" s="11" t="str">
        <f t="shared" si="128"/>
        <v/>
      </c>
      <c r="AK337" s="11" t="str">
        <f t="shared" si="129"/>
        <v/>
      </c>
      <c r="AN337" s="11" t="str">
        <f t="shared" si="130"/>
        <v/>
      </c>
      <c r="AO337" s="11" t="str">
        <f t="shared" si="131"/>
        <v/>
      </c>
      <c r="AP337" s="11" t="str">
        <f t="shared" si="132"/>
        <v/>
      </c>
      <c r="AT337" s="11" t="str">
        <f t="shared" si="133"/>
        <v/>
      </c>
      <c r="AU337" s="11" t="str">
        <f t="shared" si="134"/>
        <v/>
      </c>
      <c r="AV337" s="11" t="str">
        <f t="shared" si="135"/>
        <v/>
      </c>
      <c r="AW337" s="11" t="str">
        <f t="shared" si="136"/>
        <v/>
      </c>
      <c r="AX337" s="11" t="str">
        <f t="shared" si="137"/>
        <v/>
      </c>
      <c r="AY337" s="11" t="str">
        <f t="shared" si="139"/>
        <v/>
      </c>
      <c r="AZ337" s="11" t="str">
        <f t="shared" si="138"/>
        <v/>
      </c>
      <c r="BA337" s="11" t="str">
        <f t="shared" si="141"/>
        <v xml:space="preserve"> </v>
      </c>
      <c r="BB337" s="11" t="str">
        <f>IFERROR(IF(AW337="","",VLOOKUP(AW337,SUSS!R:S,2,FALSE)),AY337*SUSS!$M$2)</f>
        <v/>
      </c>
      <c r="BC337" s="11" t="str">
        <f t="shared" si="140"/>
        <v/>
      </c>
    </row>
    <row r="338" spans="14:55" ht="15.75" thickBot="1">
      <c r="N338" s="3" t="s">
        <v>75</v>
      </c>
      <c r="O338" s="80">
        <v>82</v>
      </c>
      <c r="P338" s="84">
        <v>558.49</v>
      </c>
      <c r="Q338" s="81" t="s">
        <v>86</v>
      </c>
      <c r="R338" s="81" t="s">
        <v>10</v>
      </c>
      <c r="S338" s="81" t="s">
        <v>10</v>
      </c>
      <c r="T338" s="80" t="s">
        <v>93</v>
      </c>
      <c r="U338" s="80" t="s">
        <v>89</v>
      </c>
      <c r="AC338" s="11" t="str">
        <f t="shared" si="121"/>
        <v/>
      </c>
      <c r="AD338" s="11" t="str">
        <f t="shared" si="122"/>
        <v/>
      </c>
      <c r="AE338" s="11" t="str">
        <f t="shared" si="123"/>
        <v/>
      </c>
      <c r="AF338" s="11" t="str">
        <f t="shared" si="124"/>
        <v/>
      </c>
      <c r="AG338" s="11" t="str">
        <f t="shared" si="125"/>
        <v/>
      </c>
      <c r="AH338" s="11" t="str">
        <f t="shared" si="126"/>
        <v/>
      </c>
      <c r="AI338" s="11" t="str">
        <f t="shared" si="127"/>
        <v/>
      </c>
      <c r="AJ338" s="11" t="str">
        <f t="shared" si="128"/>
        <v/>
      </c>
      <c r="AK338" s="11" t="str">
        <f t="shared" si="129"/>
        <v/>
      </c>
      <c r="AN338" s="11" t="str">
        <f t="shared" si="130"/>
        <v/>
      </c>
      <c r="AO338" s="11" t="str">
        <f t="shared" si="131"/>
        <v/>
      </c>
      <c r="AP338" s="11" t="str">
        <f t="shared" si="132"/>
        <v/>
      </c>
      <c r="AT338" s="11" t="str">
        <f t="shared" si="133"/>
        <v/>
      </c>
      <c r="AU338" s="11" t="str">
        <f t="shared" si="134"/>
        <v/>
      </c>
      <c r="AV338" s="11" t="str">
        <f t="shared" si="135"/>
        <v/>
      </c>
      <c r="AW338" s="11" t="str">
        <f t="shared" si="136"/>
        <v/>
      </c>
      <c r="AX338" s="11" t="str">
        <f t="shared" si="137"/>
        <v/>
      </c>
      <c r="AY338" s="11" t="str">
        <f t="shared" si="139"/>
        <v/>
      </c>
      <c r="AZ338" s="11" t="str">
        <f t="shared" si="138"/>
        <v/>
      </c>
      <c r="BA338" s="11" t="str">
        <f t="shared" si="141"/>
        <v xml:space="preserve"> </v>
      </c>
      <c r="BB338" s="11" t="str">
        <f>IFERROR(IF(AW338="","",VLOOKUP(AW338,SUSS!R:S,2,FALSE)),AY338*SUSS!$M$2)</f>
        <v/>
      </c>
      <c r="BC338" s="11" t="str">
        <f t="shared" si="140"/>
        <v/>
      </c>
    </row>
    <row r="339" spans="14:55" ht="15.75" thickBot="1">
      <c r="N339" s="3" t="s">
        <v>75</v>
      </c>
      <c r="O339" s="80">
        <v>82</v>
      </c>
      <c r="P339" s="84">
        <v>873.52</v>
      </c>
      <c r="Q339" s="81" t="s">
        <v>11</v>
      </c>
      <c r="R339" s="81" t="s">
        <v>10</v>
      </c>
      <c r="S339" s="81" t="s">
        <v>10</v>
      </c>
      <c r="T339" s="80" t="s">
        <v>93</v>
      </c>
      <c r="U339" s="80" t="s">
        <v>89</v>
      </c>
      <c r="AC339" s="11" t="str">
        <f t="shared" si="121"/>
        <v/>
      </c>
      <c r="AD339" s="11" t="str">
        <f t="shared" si="122"/>
        <v/>
      </c>
      <c r="AE339" s="11" t="str">
        <f t="shared" si="123"/>
        <v/>
      </c>
      <c r="AF339" s="11" t="str">
        <f t="shared" si="124"/>
        <v/>
      </c>
      <c r="AG339" s="11" t="str">
        <f t="shared" si="125"/>
        <v/>
      </c>
      <c r="AH339" s="11" t="str">
        <f t="shared" si="126"/>
        <v/>
      </c>
      <c r="AI339" s="11" t="str">
        <f t="shared" si="127"/>
        <v/>
      </c>
      <c r="AJ339" s="11" t="str">
        <f t="shared" si="128"/>
        <v/>
      </c>
      <c r="AK339" s="11" t="str">
        <f t="shared" si="129"/>
        <v/>
      </c>
      <c r="AN339" s="11" t="str">
        <f t="shared" si="130"/>
        <v/>
      </c>
      <c r="AO339" s="11" t="str">
        <f t="shared" si="131"/>
        <v/>
      </c>
      <c r="AP339" s="11" t="str">
        <f t="shared" si="132"/>
        <v/>
      </c>
      <c r="AT339" s="11" t="str">
        <f t="shared" si="133"/>
        <v>G392553</v>
      </c>
      <c r="AU339" s="11">
        <f t="shared" si="134"/>
        <v>82</v>
      </c>
      <c r="AV339" s="11">
        <f t="shared" si="135"/>
        <v>873.52</v>
      </c>
      <c r="AW339" s="11" t="str">
        <f t="shared" si="136"/>
        <v>2012/10</v>
      </c>
      <c r="AX339" s="11" t="str">
        <f t="shared" si="137"/>
        <v>2012/10 Contribuciones Seg. Social</v>
      </c>
      <c r="AY339" s="11">
        <f t="shared" si="139"/>
        <v>22015.93</v>
      </c>
      <c r="AZ339" s="11">
        <f t="shared" si="138"/>
        <v>3.9676724989587082E-2</v>
      </c>
      <c r="BA339" s="11" t="str">
        <f t="shared" si="141"/>
        <v>G392553 82</v>
      </c>
      <c r="BB339" s="11">
        <f>IFERROR(IF(AW339="","",VLOOKUP(AW339,SUSS!R:S,2,FALSE)),AY339*SUSS!$M$2)</f>
        <v>2641.9115999999999</v>
      </c>
      <c r="BC339" s="11">
        <f t="shared" si="140"/>
        <v>104.82239999999999</v>
      </c>
    </row>
    <row r="340" spans="14:55" ht="15.75" thickBot="1">
      <c r="N340" s="3" t="s">
        <v>75</v>
      </c>
      <c r="O340" s="80">
        <v>83</v>
      </c>
      <c r="P340" s="84">
        <v>139.47</v>
      </c>
      <c r="Q340" s="81" t="s">
        <v>81</v>
      </c>
      <c r="R340" s="81" t="s">
        <v>10</v>
      </c>
      <c r="S340" s="81" t="s">
        <v>10</v>
      </c>
      <c r="T340" s="80" t="s">
        <v>88</v>
      </c>
      <c r="U340" s="80" t="s">
        <v>89</v>
      </c>
      <c r="AC340" s="11" t="str">
        <f t="shared" si="121"/>
        <v/>
      </c>
      <c r="AD340" s="11" t="str">
        <f t="shared" si="122"/>
        <v/>
      </c>
      <c r="AE340" s="11" t="str">
        <f t="shared" si="123"/>
        <v/>
      </c>
      <c r="AF340" s="11" t="str">
        <f t="shared" si="124"/>
        <v/>
      </c>
      <c r="AG340" s="11" t="str">
        <f t="shared" si="125"/>
        <v/>
      </c>
      <c r="AH340" s="11" t="str">
        <f t="shared" si="126"/>
        <v/>
      </c>
      <c r="AI340" s="11" t="str">
        <f t="shared" si="127"/>
        <v/>
      </c>
      <c r="AJ340" s="11" t="str">
        <f t="shared" si="128"/>
        <v/>
      </c>
      <c r="AK340" s="11" t="str">
        <f t="shared" si="129"/>
        <v/>
      </c>
      <c r="AN340" s="11" t="str">
        <f t="shared" si="130"/>
        <v/>
      </c>
      <c r="AO340" s="11" t="str">
        <f t="shared" si="131"/>
        <v/>
      </c>
      <c r="AP340" s="11" t="str">
        <f t="shared" si="132"/>
        <v/>
      </c>
      <c r="AT340" s="11" t="str">
        <f t="shared" si="133"/>
        <v/>
      </c>
      <c r="AU340" s="11" t="str">
        <f t="shared" si="134"/>
        <v/>
      </c>
      <c r="AV340" s="11" t="str">
        <f t="shared" si="135"/>
        <v/>
      </c>
      <c r="AW340" s="11" t="str">
        <f t="shared" si="136"/>
        <v/>
      </c>
      <c r="AX340" s="11" t="str">
        <f t="shared" si="137"/>
        <v/>
      </c>
      <c r="AY340" s="11" t="str">
        <f t="shared" si="139"/>
        <v/>
      </c>
      <c r="AZ340" s="11" t="str">
        <f t="shared" si="138"/>
        <v/>
      </c>
      <c r="BA340" s="11" t="str">
        <f t="shared" si="141"/>
        <v xml:space="preserve"> </v>
      </c>
      <c r="BB340" s="11" t="str">
        <f>IFERROR(IF(AW340="","",VLOOKUP(AW340,SUSS!R:S,2,FALSE)),AY340*SUSS!$M$2)</f>
        <v/>
      </c>
      <c r="BC340" s="11" t="str">
        <f t="shared" si="140"/>
        <v/>
      </c>
    </row>
    <row r="341" spans="14:55" ht="15.75" thickBot="1">
      <c r="N341" s="3" t="s">
        <v>75</v>
      </c>
      <c r="O341" s="80">
        <v>83</v>
      </c>
      <c r="P341" s="84">
        <v>122.25</v>
      </c>
      <c r="Q341" s="81" t="s">
        <v>83</v>
      </c>
      <c r="R341" s="81" t="s">
        <v>10</v>
      </c>
      <c r="S341" s="81" t="s">
        <v>10</v>
      </c>
      <c r="T341" s="80" t="s">
        <v>90</v>
      </c>
      <c r="U341" s="80" t="s">
        <v>89</v>
      </c>
      <c r="AC341" s="11" t="str">
        <f t="shared" si="121"/>
        <v/>
      </c>
      <c r="AD341" s="11" t="str">
        <f t="shared" si="122"/>
        <v/>
      </c>
      <c r="AE341" s="11" t="str">
        <f t="shared" si="123"/>
        <v/>
      </c>
      <c r="AF341" s="11" t="str">
        <f t="shared" si="124"/>
        <v/>
      </c>
      <c r="AG341" s="11" t="str">
        <f t="shared" si="125"/>
        <v/>
      </c>
      <c r="AH341" s="11" t="str">
        <f t="shared" si="126"/>
        <v/>
      </c>
      <c r="AI341" s="11" t="str">
        <f t="shared" si="127"/>
        <v/>
      </c>
      <c r="AJ341" s="11" t="str">
        <f t="shared" si="128"/>
        <v/>
      </c>
      <c r="AK341" s="11" t="str">
        <f t="shared" si="129"/>
        <v/>
      </c>
      <c r="AN341" s="11" t="str">
        <f t="shared" si="130"/>
        <v/>
      </c>
      <c r="AO341" s="11" t="str">
        <f t="shared" si="131"/>
        <v/>
      </c>
      <c r="AP341" s="11" t="str">
        <f t="shared" si="132"/>
        <v/>
      </c>
      <c r="AT341" s="11" t="str">
        <f t="shared" si="133"/>
        <v/>
      </c>
      <c r="AU341" s="11" t="str">
        <f t="shared" si="134"/>
        <v/>
      </c>
      <c r="AV341" s="11" t="str">
        <f t="shared" si="135"/>
        <v/>
      </c>
      <c r="AW341" s="11" t="str">
        <f t="shared" si="136"/>
        <v/>
      </c>
      <c r="AX341" s="11" t="str">
        <f t="shared" si="137"/>
        <v/>
      </c>
      <c r="AY341" s="11" t="str">
        <f t="shared" si="139"/>
        <v/>
      </c>
      <c r="AZ341" s="11" t="str">
        <f t="shared" si="138"/>
        <v/>
      </c>
      <c r="BA341" s="11" t="str">
        <f t="shared" si="141"/>
        <v xml:space="preserve"> </v>
      </c>
      <c r="BB341" s="11" t="str">
        <f>IFERROR(IF(AW341="","",VLOOKUP(AW341,SUSS!R:S,2,FALSE)),AY341*SUSS!$M$2)</f>
        <v/>
      </c>
      <c r="BC341" s="11" t="str">
        <f t="shared" si="140"/>
        <v/>
      </c>
    </row>
    <row r="342" spans="14:55" ht="15.75" thickBot="1">
      <c r="N342" s="3" t="s">
        <v>75</v>
      </c>
      <c r="O342" s="80">
        <v>83</v>
      </c>
      <c r="P342" s="84">
        <v>566.03</v>
      </c>
      <c r="Q342" s="81" t="s">
        <v>86</v>
      </c>
      <c r="R342" s="81" t="s">
        <v>10</v>
      </c>
      <c r="S342" s="81" t="s">
        <v>10</v>
      </c>
      <c r="T342" s="80" t="s">
        <v>93</v>
      </c>
      <c r="U342" s="80" t="s">
        <v>89</v>
      </c>
      <c r="AC342" s="11" t="str">
        <f t="shared" si="121"/>
        <v/>
      </c>
      <c r="AD342" s="11" t="str">
        <f t="shared" si="122"/>
        <v/>
      </c>
      <c r="AE342" s="11" t="str">
        <f t="shared" si="123"/>
        <v/>
      </c>
      <c r="AF342" s="11" t="str">
        <f t="shared" si="124"/>
        <v/>
      </c>
      <c r="AG342" s="11" t="str">
        <f t="shared" si="125"/>
        <v/>
      </c>
      <c r="AH342" s="11" t="str">
        <f t="shared" si="126"/>
        <v/>
      </c>
      <c r="AI342" s="11" t="str">
        <f t="shared" si="127"/>
        <v/>
      </c>
      <c r="AJ342" s="11" t="str">
        <f t="shared" si="128"/>
        <v/>
      </c>
      <c r="AK342" s="11" t="str">
        <f t="shared" si="129"/>
        <v/>
      </c>
      <c r="AN342" s="11" t="str">
        <f t="shared" si="130"/>
        <v/>
      </c>
      <c r="AO342" s="11" t="str">
        <f t="shared" si="131"/>
        <v/>
      </c>
      <c r="AP342" s="11" t="str">
        <f t="shared" si="132"/>
        <v/>
      </c>
      <c r="AT342" s="11" t="str">
        <f t="shared" si="133"/>
        <v/>
      </c>
      <c r="AU342" s="11" t="str">
        <f t="shared" si="134"/>
        <v/>
      </c>
      <c r="AV342" s="11" t="str">
        <f t="shared" si="135"/>
        <v/>
      </c>
      <c r="AW342" s="11" t="str">
        <f t="shared" si="136"/>
        <v/>
      </c>
      <c r="AX342" s="11" t="str">
        <f t="shared" si="137"/>
        <v/>
      </c>
      <c r="AY342" s="11" t="str">
        <f t="shared" si="139"/>
        <v/>
      </c>
      <c r="AZ342" s="11" t="str">
        <f t="shared" si="138"/>
        <v/>
      </c>
      <c r="BA342" s="11" t="str">
        <f t="shared" si="141"/>
        <v xml:space="preserve"> </v>
      </c>
      <c r="BB342" s="11" t="str">
        <f>IFERROR(IF(AW342="","",VLOOKUP(AW342,SUSS!R:S,2,FALSE)),AY342*SUSS!$M$2)</f>
        <v/>
      </c>
      <c r="BC342" s="11" t="str">
        <f t="shared" si="140"/>
        <v/>
      </c>
    </row>
    <row r="343" spans="14:55" ht="15.75" thickBot="1">
      <c r="N343" s="3" t="s">
        <v>75</v>
      </c>
      <c r="O343" s="80">
        <v>83</v>
      </c>
      <c r="P343" s="84">
        <v>885.31</v>
      </c>
      <c r="Q343" s="81" t="s">
        <v>11</v>
      </c>
      <c r="R343" s="81" t="s">
        <v>10</v>
      </c>
      <c r="S343" s="81" t="s">
        <v>10</v>
      </c>
      <c r="T343" s="80" t="s">
        <v>93</v>
      </c>
      <c r="U343" s="80" t="s">
        <v>89</v>
      </c>
      <c r="AC343" s="11" t="str">
        <f t="shared" si="121"/>
        <v/>
      </c>
      <c r="AD343" s="11" t="str">
        <f t="shared" si="122"/>
        <v/>
      </c>
      <c r="AE343" s="11" t="str">
        <f t="shared" si="123"/>
        <v/>
      </c>
      <c r="AF343" s="11" t="str">
        <f t="shared" si="124"/>
        <v/>
      </c>
      <c r="AG343" s="11" t="str">
        <f t="shared" si="125"/>
        <v/>
      </c>
      <c r="AH343" s="11" t="str">
        <f t="shared" si="126"/>
        <v/>
      </c>
      <c r="AI343" s="11" t="str">
        <f t="shared" si="127"/>
        <v/>
      </c>
      <c r="AJ343" s="11" t="str">
        <f t="shared" si="128"/>
        <v/>
      </c>
      <c r="AK343" s="11" t="str">
        <f t="shared" si="129"/>
        <v/>
      </c>
      <c r="AN343" s="11" t="str">
        <f t="shared" si="130"/>
        <v/>
      </c>
      <c r="AO343" s="11" t="str">
        <f t="shared" si="131"/>
        <v/>
      </c>
      <c r="AP343" s="11" t="str">
        <f t="shared" si="132"/>
        <v/>
      </c>
      <c r="AT343" s="11" t="str">
        <f t="shared" si="133"/>
        <v>G392553</v>
      </c>
      <c r="AU343" s="11">
        <f t="shared" si="134"/>
        <v>83</v>
      </c>
      <c r="AV343" s="11">
        <f t="shared" si="135"/>
        <v>885.31</v>
      </c>
      <c r="AW343" s="11" t="str">
        <f t="shared" si="136"/>
        <v>2012/10</v>
      </c>
      <c r="AX343" s="11" t="str">
        <f t="shared" si="137"/>
        <v>2012/10 Contribuciones Seg. Social</v>
      </c>
      <c r="AY343" s="11">
        <f t="shared" si="139"/>
        <v>22015.93</v>
      </c>
      <c r="AZ343" s="11">
        <f t="shared" si="138"/>
        <v>4.0212246314373271E-2</v>
      </c>
      <c r="BA343" s="11" t="str">
        <f t="shared" si="141"/>
        <v>G392553 83</v>
      </c>
      <c r="BB343" s="11">
        <f>IFERROR(IF(AW343="","",VLOOKUP(AW343,SUSS!R:S,2,FALSE)),AY343*SUSS!$M$2)</f>
        <v>2641.9115999999999</v>
      </c>
      <c r="BC343" s="11">
        <f t="shared" si="140"/>
        <v>106.23719999999999</v>
      </c>
    </row>
    <row r="344" spans="14:55" ht="15.75" thickBot="1">
      <c r="N344" s="3" t="s">
        <v>75</v>
      </c>
      <c r="O344" s="80">
        <v>84</v>
      </c>
      <c r="P344" s="84">
        <v>141.35</v>
      </c>
      <c r="Q344" s="81" t="s">
        <v>81</v>
      </c>
      <c r="R344" s="81" t="s">
        <v>10</v>
      </c>
      <c r="S344" s="81" t="s">
        <v>10</v>
      </c>
      <c r="T344" s="80" t="s">
        <v>88</v>
      </c>
      <c r="U344" s="80" t="s">
        <v>89</v>
      </c>
      <c r="AC344" s="11" t="str">
        <f t="shared" si="121"/>
        <v/>
      </c>
      <c r="AD344" s="11" t="str">
        <f t="shared" si="122"/>
        <v/>
      </c>
      <c r="AE344" s="11" t="str">
        <f t="shared" si="123"/>
        <v/>
      </c>
      <c r="AF344" s="11" t="str">
        <f t="shared" si="124"/>
        <v/>
      </c>
      <c r="AG344" s="11" t="str">
        <f t="shared" si="125"/>
        <v/>
      </c>
      <c r="AH344" s="11" t="str">
        <f t="shared" si="126"/>
        <v/>
      </c>
      <c r="AI344" s="11" t="str">
        <f t="shared" si="127"/>
        <v/>
      </c>
      <c r="AJ344" s="11" t="str">
        <f t="shared" si="128"/>
        <v/>
      </c>
      <c r="AK344" s="11" t="str">
        <f t="shared" si="129"/>
        <v/>
      </c>
      <c r="AN344" s="11" t="str">
        <f t="shared" si="130"/>
        <v/>
      </c>
      <c r="AO344" s="11" t="str">
        <f t="shared" si="131"/>
        <v/>
      </c>
      <c r="AP344" s="11" t="str">
        <f t="shared" si="132"/>
        <v/>
      </c>
      <c r="AT344" s="11" t="str">
        <f t="shared" si="133"/>
        <v/>
      </c>
      <c r="AU344" s="11" t="str">
        <f t="shared" si="134"/>
        <v/>
      </c>
      <c r="AV344" s="11" t="str">
        <f t="shared" si="135"/>
        <v/>
      </c>
      <c r="AW344" s="11" t="str">
        <f t="shared" si="136"/>
        <v/>
      </c>
      <c r="AX344" s="11" t="str">
        <f t="shared" si="137"/>
        <v/>
      </c>
      <c r="AY344" s="11" t="str">
        <f t="shared" si="139"/>
        <v/>
      </c>
      <c r="AZ344" s="11" t="str">
        <f t="shared" si="138"/>
        <v/>
      </c>
      <c r="BA344" s="11" t="str">
        <f t="shared" si="141"/>
        <v xml:space="preserve"> </v>
      </c>
      <c r="BB344" s="11" t="str">
        <f>IFERROR(IF(AW344="","",VLOOKUP(AW344,SUSS!R:S,2,FALSE)),AY344*SUSS!$M$2)</f>
        <v/>
      </c>
      <c r="BC344" s="11" t="str">
        <f t="shared" si="140"/>
        <v/>
      </c>
    </row>
    <row r="345" spans="14:55" ht="15.75" thickBot="1">
      <c r="N345" s="3" t="s">
        <v>75</v>
      </c>
      <c r="O345" s="80">
        <v>84</v>
      </c>
      <c r="P345" s="84">
        <v>123.9</v>
      </c>
      <c r="Q345" s="81" t="s">
        <v>83</v>
      </c>
      <c r="R345" s="81" t="s">
        <v>10</v>
      </c>
      <c r="S345" s="81" t="s">
        <v>10</v>
      </c>
      <c r="T345" s="80" t="s">
        <v>90</v>
      </c>
      <c r="U345" s="80" t="s">
        <v>89</v>
      </c>
      <c r="AC345" s="11" t="str">
        <f t="shared" si="121"/>
        <v/>
      </c>
      <c r="AD345" s="11" t="str">
        <f t="shared" si="122"/>
        <v/>
      </c>
      <c r="AE345" s="11" t="str">
        <f t="shared" si="123"/>
        <v/>
      </c>
      <c r="AF345" s="11" t="str">
        <f t="shared" si="124"/>
        <v/>
      </c>
      <c r="AG345" s="11" t="str">
        <f t="shared" si="125"/>
        <v/>
      </c>
      <c r="AH345" s="11" t="str">
        <f t="shared" si="126"/>
        <v/>
      </c>
      <c r="AI345" s="11" t="str">
        <f t="shared" si="127"/>
        <v/>
      </c>
      <c r="AJ345" s="11" t="str">
        <f t="shared" si="128"/>
        <v/>
      </c>
      <c r="AK345" s="11" t="str">
        <f t="shared" si="129"/>
        <v/>
      </c>
      <c r="AN345" s="11" t="str">
        <f t="shared" si="130"/>
        <v/>
      </c>
      <c r="AO345" s="11" t="str">
        <f t="shared" si="131"/>
        <v/>
      </c>
      <c r="AP345" s="11" t="str">
        <f t="shared" si="132"/>
        <v/>
      </c>
      <c r="AT345" s="11" t="str">
        <f t="shared" si="133"/>
        <v/>
      </c>
      <c r="AU345" s="11" t="str">
        <f t="shared" si="134"/>
        <v/>
      </c>
      <c r="AV345" s="11" t="str">
        <f t="shared" si="135"/>
        <v/>
      </c>
      <c r="AW345" s="11" t="str">
        <f t="shared" si="136"/>
        <v/>
      </c>
      <c r="AX345" s="11" t="str">
        <f t="shared" si="137"/>
        <v/>
      </c>
      <c r="AY345" s="11" t="str">
        <f t="shared" si="139"/>
        <v/>
      </c>
      <c r="AZ345" s="11" t="str">
        <f t="shared" si="138"/>
        <v/>
      </c>
      <c r="BA345" s="11" t="str">
        <f t="shared" si="141"/>
        <v xml:space="preserve"> </v>
      </c>
      <c r="BB345" s="11" t="str">
        <f>IFERROR(IF(AW345="","",VLOOKUP(AW345,SUSS!R:S,2,FALSE)),AY345*SUSS!$M$2)</f>
        <v/>
      </c>
      <c r="BC345" s="11" t="str">
        <f t="shared" si="140"/>
        <v/>
      </c>
    </row>
    <row r="346" spans="14:55" ht="15.75" thickBot="1">
      <c r="N346" s="3" t="s">
        <v>75</v>
      </c>
      <c r="O346" s="80">
        <v>84</v>
      </c>
      <c r="P346" s="84">
        <v>573.66999999999996</v>
      </c>
      <c r="Q346" s="81" t="s">
        <v>86</v>
      </c>
      <c r="R346" s="81" t="s">
        <v>10</v>
      </c>
      <c r="S346" s="81" t="s">
        <v>10</v>
      </c>
      <c r="T346" s="80" t="s">
        <v>93</v>
      </c>
      <c r="U346" s="80" t="s">
        <v>89</v>
      </c>
      <c r="AC346" s="11" t="str">
        <f t="shared" si="121"/>
        <v/>
      </c>
      <c r="AD346" s="11" t="str">
        <f t="shared" si="122"/>
        <v/>
      </c>
      <c r="AE346" s="11" t="str">
        <f t="shared" si="123"/>
        <v/>
      </c>
      <c r="AF346" s="11" t="str">
        <f t="shared" si="124"/>
        <v/>
      </c>
      <c r="AG346" s="11" t="str">
        <f t="shared" si="125"/>
        <v/>
      </c>
      <c r="AH346" s="11" t="str">
        <f t="shared" si="126"/>
        <v/>
      </c>
      <c r="AI346" s="11" t="str">
        <f t="shared" si="127"/>
        <v/>
      </c>
      <c r="AJ346" s="11" t="str">
        <f t="shared" si="128"/>
        <v/>
      </c>
      <c r="AK346" s="11" t="str">
        <f t="shared" si="129"/>
        <v/>
      </c>
      <c r="AN346" s="11" t="str">
        <f t="shared" si="130"/>
        <v/>
      </c>
      <c r="AO346" s="11" t="str">
        <f t="shared" si="131"/>
        <v/>
      </c>
      <c r="AP346" s="11" t="str">
        <f t="shared" si="132"/>
        <v/>
      </c>
      <c r="AT346" s="11" t="str">
        <f t="shared" si="133"/>
        <v/>
      </c>
      <c r="AU346" s="11" t="str">
        <f t="shared" si="134"/>
        <v/>
      </c>
      <c r="AV346" s="11" t="str">
        <f t="shared" si="135"/>
        <v/>
      </c>
      <c r="AW346" s="11" t="str">
        <f t="shared" si="136"/>
        <v/>
      </c>
      <c r="AX346" s="11" t="str">
        <f t="shared" si="137"/>
        <v/>
      </c>
      <c r="AY346" s="11" t="str">
        <f t="shared" si="139"/>
        <v/>
      </c>
      <c r="AZ346" s="11" t="str">
        <f t="shared" si="138"/>
        <v/>
      </c>
      <c r="BA346" s="11" t="str">
        <f t="shared" si="141"/>
        <v xml:space="preserve"> </v>
      </c>
      <c r="BB346" s="11" t="str">
        <f>IFERROR(IF(AW346="","",VLOOKUP(AW346,SUSS!R:S,2,FALSE)),AY346*SUSS!$M$2)</f>
        <v/>
      </c>
      <c r="BC346" s="11" t="str">
        <f t="shared" si="140"/>
        <v/>
      </c>
    </row>
    <row r="347" spans="14:55" ht="15.75" thickBot="1">
      <c r="N347" s="3" t="s">
        <v>75</v>
      </c>
      <c r="O347" s="80">
        <v>84</v>
      </c>
      <c r="P347" s="84">
        <v>897.27</v>
      </c>
      <c r="Q347" s="81" t="s">
        <v>11</v>
      </c>
      <c r="R347" s="81" t="s">
        <v>10</v>
      </c>
      <c r="S347" s="81" t="s">
        <v>10</v>
      </c>
      <c r="T347" s="80" t="s">
        <v>93</v>
      </c>
      <c r="U347" s="80" t="s">
        <v>89</v>
      </c>
      <c r="AC347" s="11" t="str">
        <f t="shared" si="121"/>
        <v/>
      </c>
      <c r="AD347" s="11" t="str">
        <f t="shared" si="122"/>
        <v/>
      </c>
      <c r="AE347" s="11" t="str">
        <f t="shared" si="123"/>
        <v/>
      </c>
      <c r="AF347" s="11" t="str">
        <f t="shared" si="124"/>
        <v/>
      </c>
      <c r="AG347" s="11" t="str">
        <f t="shared" si="125"/>
        <v/>
      </c>
      <c r="AH347" s="11" t="str">
        <f t="shared" si="126"/>
        <v/>
      </c>
      <c r="AI347" s="11" t="str">
        <f t="shared" si="127"/>
        <v/>
      </c>
      <c r="AJ347" s="11" t="str">
        <f t="shared" si="128"/>
        <v/>
      </c>
      <c r="AK347" s="11" t="str">
        <f t="shared" si="129"/>
        <v/>
      </c>
      <c r="AN347" s="11" t="str">
        <f t="shared" si="130"/>
        <v/>
      </c>
      <c r="AO347" s="11" t="str">
        <f t="shared" si="131"/>
        <v/>
      </c>
      <c r="AP347" s="11" t="str">
        <f t="shared" si="132"/>
        <v/>
      </c>
      <c r="AT347" s="11" t="str">
        <f t="shared" si="133"/>
        <v>G392553</v>
      </c>
      <c r="AU347" s="11">
        <f t="shared" si="134"/>
        <v>84</v>
      </c>
      <c r="AV347" s="11">
        <f t="shared" si="135"/>
        <v>897.27</v>
      </c>
      <c r="AW347" s="11" t="str">
        <f t="shared" si="136"/>
        <v>2012/10</v>
      </c>
      <c r="AX347" s="11" t="str">
        <f t="shared" si="137"/>
        <v>2012/10 Contribuciones Seg. Social</v>
      </c>
      <c r="AY347" s="11">
        <f t="shared" si="139"/>
        <v>22015.93</v>
      </c>
      <c r="AZ347" s="11">
        <f t="shared" si="138"/>
        <v>4.0755489320687337E-2</v>
      </c>
      <c r="BA347" s="11" t="str">
        <f t="shared" si="141"/>
        <v>G392553 84</v>
      </c>
      <c r="BB347" s="11">
        <f>IFERROR(IF(AW347="","",VLOOKUP(AW347,SUSS!R:S,2,FALSE)),AY347*SUSS!$M$2)</f>
        <v>2641.9115999999999</v>
      </c>
      <c r="BC347" s="11">
        <f t="shared" si="140"/>
        <v>107.6724</v>
      </c>
    </row>
    <row r="348" spans="14:55" ht="15.75" thickBot="1">
      <c r="N348" s="3" t="s">
        <v>75</v>
      </c>
      <c r="O348" s="80">
        <v>85</v>
      </c>
      <c r="P348" s="84">
        <v>143.26</v>
      </c>
      <c r="Q348" s="81" t="s">
        <v>81</v>
      </c>
      <c r="R348" s="81" t="s">
        <v>10</v>
      </c>
      <c r="S348" s="81" t="s">
        <v>10</v>
      </c>
      <c r="T348" s="80" t="s">
        <v>88</v>
      </c>
      <c r="U348" s="80" t="s">
        <v>89</v>
      </c>
      <c r="AC348" s="11" t="str">
        <f t="shared" si="121"/>
        <v/>
      </c>
      <c r="AD348" s="11" t="str">
        <f t="shared" si="122"/>
        <v/>
      </c>
      <c r="AE348" s="11" t="str">
        <f t="shared" si="123"/>
        <v/>
      </c>
      <c r="AF348" s="11" t="str">
        <f t="shared" si="124"/>
        <v/>
      </c>
      <c r="AG348" s="11" t="str">
        <f t="shared" si="125"/>
        <v/>
      </c>
      <c r="AH348" s="11" t="str">
        <f t="shared" si="126"/>
        <v/>
      </c>
      <c r="AI348" s="11" t="str">
        <f t="shared" si="127"/>
        <v/>
      </c>
      <c r="AJ348" s="11" t="str">
        <f t="shared" si="128"/>
        <v/>
      </c>
      <c r="AK348" s="11" t="str">
        <f t="shared" si="129"/>
        <v/>
      </c>
      <c r="AN348" s="11" t="str">
        <f t="shared" si="130"/>
        <v/>
      </c>
      <c r="AO348" s="11" t="str">
        <f t="shared" si="131"/>
        <v/>
      </c>
      <c r="AP348" s="11" t="str">
        <f t="shared" si="132"/>
        <v/>
      </c>
      <c r="AT348" s="11" t="str">
        <f t="shared" si="133"/>
        <v/>
      </c>
      <c r="AU348" s="11" t="str">
        <f t="shared" si="134"/>
        <v/>
      </c>
      <c r="AV348" s="11" t="str">
        <f t="shared" si="135"/>
        <v/>
      </c>
      <c r="AW348" s="11" t="str">
        <f t="shared" si="136"/>
        <v/>
      </c>
      <c r="AX348" s="11" t="str">
        <f t="shared" si="137"/>
        <v/>
      </c>
      <c r="AY348" s="11" t="str">
        <f t="shared" si="139"/>
        <v/>
      </c>
      <c r="AZ348" s="11" t="str">
        <f t="shared" si="138"/>
        <v/>
      </c>
      <c r="BA348" s="11" t="str">
        <f t="shared" si="141"/>
        <v xml:space="preserve"> </v>
      </c>
      <c r="BB348" s="11" t="str">
        <f>IFERROR(IF(AW348="","",VLOOKUP(AW348,SUSS!R:S,2,FALSE)),AY348*SUSS!$M$2)</f>
        <v/>
      </c>
      <c r="BC348" s="11" t="str">
        <f t="shared" si="140"/>
        <v/>
      </c>
    </row>
    <row r="349" spans="14:55" ht="15.75" thickBot="1">
      <c r="N349" s="3" t="s">
        <v>75</v>
      </c>
      <c r="O349" s="80">
        <v>85</v>
      </c>
      <c r="P349" s="84">
        <v>125.58</v>
      </c>
      <c r="Q349" s="81" t="s">
        <v>83</v>
      </c>
      <c r="R349" s="81" t="s">
        <v>10</v>
      </c>
      <c r="S349" s="81" t="s">
        <v>10</v>
      </c>
      <c r="T349" s="80" t="s">
        <v>90</v>
      </c>
      <c r="U349" s="80" t="s">
        <v>89</v>
      </c>
      <c r="AC349" s="11" t="str">
        <f t="shared" si="121"/>
        <v/>
      </c>
      <c r="AD349" s="11" t="str">
        <f t="shared" si="122"/>
        <v/>
      </c>
      <c r="AE349" s="11" t="str">
        <f t="shared" si="123"/>
        <v/>
      </c>
      <c r="AF349" s="11" t="str">
        <f t="shared" si="124"/>
        <v/>
      </c>
      <c r="AG349" s="11" t="str">
        <f t="shared" si="125"/>
        <v/>
      </c>
      <c r="AH349" s="11" t="str">
        <f t="shared" si="126"/>
        <v/>
      </c>
      <c r="AI349" s="11" t="str">
        <f t="shared" si="127"/>
        <v/>
      </c>
      <c r="AJ349" s="11" t="str">
        <f t="shared" si="128"/>
        <v/>
      </c>
      <c r="AK349" s="11" t="str">
        <f t="shared" si="129"/>
        <v/>
      </c>
      <c r="AN349" s="11" t="str">
        <f t="shared" si="130"/>
        <v/>
      </c>
      <c r="AO349" s="11" t="str">
        <f t="shared" si="131"/>
        <v/>
      </c>
      <c r="AP349" s="11" t="str">
        <f t="shared" si="132"/>
        <v/>
      </c>
      <c r="AT349" s="11" t="str">
        <f t="shared" si="133"/>
        <v/>
      </c>
      <c r="AU349" s="11" t="str">
        <f t="shared" si="134"/>
        <v/>
      </c>
      <c r="AV349" s="11" t="str">
        <f t="shared" si="135"/>
        <v/>
      </c>
      <c r="AW349" s="11" t="str">
        <f t="shared" si="136"/>
        <v/>
      </c>
      <c r="AX349" s="11" t="str">
        <f t="shared" si="137"/>
        <v/>
      </c>
      <c r="AY349" s="11" t="str">
        <f t="shared" si="139"/>
        <v/>
      </c>
      <c r="AZ349" s="11" t="str">
        <f t="shared" si="138"/>
        <v/>
      </c>
      <c r="BA349" s="11" t="str">
        <f t="shared" si="141"/>
        <v xml:space="preserve"> </v>
      </c>
      <c r="BB349" s="11" t="str">
        <f>IFERROR(IF(AW349="","",VLOOKUP(AW349,SUSS!R:S,2,FALSE)),AY349*SUSS!$M$2)</f>
        <v/>
      </c>
      <c r="BC349" s="11" t="str">
        <f t="shared" si="140"/>
        <v/>
      </c>
    </row>
    <row r="350" spans="14:55" ht="15.75" thickBot="1">
      <c r="N350" s="3" t="s">
        <v>75</v>
      </c>
      <c r="O350" s="80">
        <v>85</v>
      </c>
      <c r="P350" s="84">
        <v>581.41999999999996</v>
      </c>
      <c r="Q350" s="81" t="s">
        <v>86</v>
      </c>
      <c r="R350" s="81" t="s">
        <v>10</v>
      </c>
      <c r="S350" s="81" t="s">
        <v>10</v>
      </c>
      <c r="T350" s="80" t="s">
        <v>93</v>
      </c>
      <c r="U350" s="80" t="s">
        <v>89</v>
      </c>
      <c r="AC350" s="11" t="str">
        <f t="shared" ref="AC350:AC413" si="142">IF($E350=$AD$1,IF($G350=$AE$1,A350,""),"")</f>
        <v/>
      </c>
      <c r="AD350" s="11" t="str">
        <f t="shared" ref="AD350:AD413" si="143">IF($E350=$AD$1,IF($G350=$AE$1,E350,""),"")</f>
        <v/>
      </c>
      <c r="AE350" s="11" t="str">
        <f t="shared" ref="AE350:AE413" si="144">IF($E350=$AD$1,IF($G350=$AE$1,F350,""),"")</f>
        <v/>
      </c>
      <c r="AF350" s="11" t="str">
        <f t="shared" ref="AF350:AF413" si="145">IF($E350=$AD$1,IF($G350=$AE$1,G350,""),"")</f>
        <v/>
      </c>
      <c r="AG350" s="11" t="str">
        <f t="shared" ref="AG350:AG413" si="146">IF($E350=$AD$1,IF($G350=$AE$1,I350,""),"")</f>
        <v/>
      </c>
      <c r="AH350" s="11" t="str">
        <f t="shared" ref="AH350:AH413" si="147">IF($E350=$AD$1,IF($G350=$AE$1,J350,""),"")</f>
        <v/>
      </c>
      <c r="AI350" s="11" t="str">
        <f t="shared" ref="AI350:AI413" si="148">IF($E350=$AD$1,IF($G350=$AE$1,K350,""),"")</f>
        <v/>
      </c>
      <c r="AJ350" s="11" t="str">
        <f t="shared" ref="AJ350:AJ413" si="149">IF($E350=$AD$1,IF($G350=$AE$1,B350,""),"")</f>
        <v/>
      </c>
      <c r="AK350" s="11" t="str">
        <f t="shared" ref="AK350:AK413" si="150">IF($E350=$AD$1,IF($G350=$AE$1,C350,""),"")</f>
        <v/>
      </c>
      <c r="AN350" s="11" t="str">
        <f t="shared" ref="AN350:AN413" si="151">LEFT(AO350,7)</f>
        <v/>
      </c>
      <c r="AO350" s="11" t="str">
        <f t="shared" ref="AO350:AO413" si="152">IF(AF350=$AE$1,AJ350&amp;"/"&amp;AK350&amp;" "&amp;AD350,"")</f>
        <v/>
      </c>
      <c r="AP350" s="11" t="str">
        <f t="shared" ref="AP350:AP413" si="153">IF(AO350&lt;&gt;"",AI350,"")</f>
        <v/>
      </c>
      <c r="AT350" s="11" t="str">
        <f t="shared" ref="AT350:AT413" si="154">IF($Q350=$AD$1,N350,"")</f>
        <v/>
      </c>
      <c r="AU350" s="11" t="str">
        <f t="shared" ref="AU350:AU413" si="155">IF($Q350=$AD$1,O350,"")</f>
        <v/>
      </c>
      <c r="AV350" s="11" t="str">
        <f t="shared" ref="AV350:AV413" si="156">IF($Q350=$AD$1,P350,"")</f>
        <v/>
      </c>
      <c r="AW350" s="11" t="str">
        <f t="shared" ref="AW350:AW413" si="157">IF($Q350=$AD$1,T350,"")</f>
        <v/>
      </c>
      <c r="AX350" s="11" t="str">
        <f t="shared" ref="AX350:AX413" si="158">IF(AW350&lt;&gt;"",AW350&amp;" "&amp;$AD$1,"")</f>
        <v/>
      </c>
      <c r="AY350" s="11" t="str">
        <f t="shared" si="139"/>
        <v/>
      </c>
      <c r="AZ350" s="11" t="str">
        <f t="shared" ref="AZ350:AZ413" si="159">IF(AY350="","",AV350/AY350)</f>
        <v/>
      </c>
      <c r="BA350" s="11" t="str">
        <f t="shared" si="141"/>
        <v xml:space="preserve"> </v>
      </c>
      <c r="BB350" s="11" t="str">
        <f>IFERROR(IF(AW350="","",VLOOKUP(AW350,SUSS!R:S,2,FALSE)),AY350*SUSS!$M$2)</f>
        <v/>
      </c>
      <c r="BC350" s="11" t="str">
        <f t="shared" si="140"/>
        <v/>
      </c>
    </row>
    <row r="351" spans="14:55" ht="15.75" thickBot="1">
      <c r="N351" s="3" t="s">
        <v>75</v>
      </c>
      <c r="O351" s="80">
        <v>85</v>
      </c>
      <c r="P351" s="84">
        <v>909.38</v>
      </c>
      <c r="Q351" s="81" t="s">
        <v>11</v>
      </c>
      <c r="R351" s="81" t="s">
        <v>10</v>
      </c>
      <c r="S351" s="81" t="s">
        <v>10</v>
      </c>
      <c r="T351" s="80" t="s">
        <v>93</v>
      </c>
      <c r="U351" s="80" t="s">
        <v>89</v>
      </c>
      <c r="AC351" s="11" t="str">
        <f t="shared" si="142"/>
        <v/>
      </c>
      <c r="AD351" s="11" t="str">
        <f t="shared" si="143"/>
        <v/>
      </c>
      <c r="AE351" s="11" t="str">
        <f t="shared" si="144"/>
        <v/>
      </c>
      <c r="AF351" s="11" t="str">
        <f t="shared" si="145"/>
        <v/>
      </c>
      <c r="AG351" s="11" t="str">
        <f t="shared" si="146"/>
        <v/>
      </c>
      <c r="AH351" s="11" t="str">
        <f t="shared" si="147"/>
        <v/>
      </c>
      <c r="AI351" s="11" t="str">
        <f t="shared" si="148"/>
        <v/>
      </c>
      <c r="AJ351" s="11" t="str">
        <f t="shared" si="149"/>
        <v/>
      </c>
      <c r="AK351" s="11" t="str">
        <f t="shared" si="150"/>
        <v/>
      </c>
      <c r="AN351" s="11" t="str">
        <f t="shared" si="151"/>
        <v/>
      </c>
      <c r="AO351" s="11" t="str">
        <f t="shared" si="152"/>
        <v/>
      </c>
      <c r="AP351" s="11" t="str">
        <f t="shared" si="153"/>
        <v/>
      </c>
      <c r="AT351" s="11" t="str">
        <f t="shared" si="154"/>
        <v>G392553</v>
      </c>
      <c r="AU351" s="11">
        <f t="shared" si="155"/>
        <v>85</v>
      </c>
      <c r="AV351" s="11">
        <f t="shared" si="156"/>
        <v>909.38</v>
      </c>
      <c r="AW351" s="11" t="str">
        <f t="shared" si="157"/>
        <v>2012/10</v>
      </c>
      <c r="AX351" s="11" t="str">
        <f t="shared" si="158"/>
        <v>2012/10 Contribuciones Seg. Social</v>
      </c>
      <c r="AY351" s="11">
        <f t="shared" si="139"/>
        <v>22015.93</v>
      </c>
      <c r="AZ351" s="11">
        <f t="shared" si="159"/>
        <v>4.1305545575408352E-2</v>
      </c>
      <c r="BA351" s="11" t="str">
        <f t="shared" si="141"/>
        <v>G392553 85</v>
      </c>
      <c r="BB351" s="11">
        <f>IFERROR(IF(AW351="","",VLOOKUP(AW351,SUSS!R:S,2,FALSE)),AY351*SUSS!$M$2)</f>
        <v>2641.9115999999999</v>
      </c>
      <c r="BC351" s="11">
        <f t="shared" si="140"/>
        <v>109.12559999999999</v>
      </c>
    </row>
    <row r="352" spans="14:55" ht="15.75" thickBot="1">
      <c r="N352" s="3" t="s">
        <v>75</v>
      </c>
      <c r="O352" s="80">
        <v>86</v>
      </c>
      <c r="P352" s="84">
        <v>145.19</v>
      </c>
      <c r="Q352" s="81" t="s">
        <v>81</v>
      </c>
      <c r="R352" s="81" t="s">
        <v>10</v>
      </c>
      <c r="S352" s="81" t="s">
        <v>10</v>
      </c>
      <c r="T352" s="80" t="s">
        <v>88</v>
      </c>
      <c r="U352" s="80" t="s">
        <v>89</v>
      </c>
      <c r="AC352" s="11" t="str">
        <f t="shared" si="142"/>
        <v/>
      </c>
      <c r="AD352" s="11" t="str">
        <f t="shared" si="143"/>
        <v/>
      </c>
      <c r="AE352" s="11" t="str">
        <f t="shared" si="144"/>
        <v/>
      </c>
      <c r="AF352" s="11" t="str">
        <f t="shared" si="145"/>
        <v/>
      </c>
      <c r="AG352" s="11" t="str">
        <f t="shared" si="146"/>
        <v/>
      </c>
      <c r="AH352" s="11" t="str">
        <f t="shared" si="147"/>
        <v/>
      </c>
      <c r="AI352" s="11" t="str">
        <f t="shared" si="148"/>
        <v/>
      </c>
      <c r="AJ352" s="11" t="str">
        <f t="shared" si="149"/>
        <v/>
      </c>
      <c r="AK352" s="11" t="str">
        <f t="shared" si="150"/>
        <v/>
      </c>
      <c r="AN352" s="11" t="str">
        <f t="shared" si="151"/>
        <v/>
      </c>
      <c r="AO352" s="11" t="str">
        <f t="shared" si="152"/>
        <v/>
      </c>
      <c r="AP352" s="11" t="str">
        <f t="shared" si="153"/>
        <v/>
      </c>
      <c r="AT352" s="11" t="str">
        <f t="shared" si="154"/>
        <v/>
      </c>
      <c r="AU352" s="11" t="str">
        <f t="shared" si="155"/>
        <v/>
      </c>
      <c r="AV352" s="11" t="str">
        <f t="shared" si="156"/>
        <v/>
      </c>
      <c r="AW352" s="11" t="str">
        <f t="shared" si="157"/>
        <v/>
      </c>
      <c r="AX352" s="11" t="str">
        <f t="shared" si="158"/>
        <v/>
      </c>
      <c r="AY352" s="11" t="str">
        <f t="shared" si="139"/>
        <v/>
      </c>
      <c r="AZ352" s="11" t="str">
        <f t="shared" si="159"/>
        <v/>
      </c>
      <c r="BA352" s="11" t="str">
        <f t="shared" si="141"/>
        <v xml:space="preserve"> </v>
      </c>
      <c r="BB352" s="11" t="str">
        <f>IFERROR(IF(AW352="","",VLOOKUP(AW352,SUSS!R:S,2,FALSE)),AY352*SUSS!$M$2)</f>
        <v/>
      </c>
      <c r="BC352" s="11" t="str">
        <f t="shared" si="140"/>
        <v/>
      </c>
    </row>
    <row r="353" spans="14:55" ht="15.75" thickBot="1">
      <c r="N353" s="3" t="s">
        <v>75</v>
      </c>
      <c r="O353" s="80">
        <v>86</v>
      </c>
      <c r="P353" s="84">
        <v>127.27</v>
      </c>
      <c r="Q353" s="81" t="s">
        <v>83</v>
      </c>
      <c r="R353" s="81" t="s">
        <v>10</v>
      </c>
      <c r="S353" s="81" t="s">
        <v>10</v>
      </c>
      <c r="T353" s="80" t="s">
        <v>90</v>
      </c>
      <c r="U353" s="80" t="s">
        <v>89</v>
      </c>
      <c r="AC353" s="11" t="str">
        <f t="shared" si="142"/>
        <v/>
      </c>
      <c r="AD353" s="11" t="str">
        <f t="shared" si="143"/>
        <v/>
      </c>
      <c r="AE353" s="11" t="str">
        <f t="shared" si="144"/>
        <v/>
      </c>
      <c r="AF353" s="11" t="str">
        <f t="shared" si="145"/>
        <v/>
      </c>
      <c r="AG353" s="11" t="str">
        <f t="shared" si="146"/>
        <v/>
      </c>
      <c r="AH353" s="11" t="str">
        <f t="shared" si="147"/>
        <v/>
      </c>
      <c r="AI353" s="11" t="str">
        <f t="shared" si="148"/>
        <v/>
      </c>
      <c r="AJ353" s="11" t="str">
        <f t="shared" si="149"/>
        <v/>
      </c>
      <c r="AK353" s="11" t="str">
        <f t="shared" si="150"/>
        <v/>
      </c>
      <c r="AN353" s="11" t="str">
        <f t="shared" si="151"/>
        <v/>
      </c>
      <c r="AO353" s="11" t="str">
        <f t="shared" si="152"/>
        <v/>
      </c>
      <c r="AP353" s="11" t="str">
        <f t="shared" si="153"/>
        <v/>
      </c>
      <c r="AT353" s="11" t="str">
        <f t="shared" si="154"/>
        <v/>
      </c>
      <c r="AU353" s="11" t="str">
        <f t="shared" si="155"/>
        <v/>
      </c>
      <c r="AV353" s="11" t="str">
        <f t="shared" si="156"/>
        <v/>
      </c>
      <c r="AW353" s="11" t="str">
        <f t="shared" si="157"/>
        <v/>
      </c>
      <c r="AX353" s="11" t="str">
        <f t="shared" si="158"/>
        <v/>
      </c>
      <c r="AY353" s="11" t="str">
        <f t="shared" si="139"/>
        <v/>
      </c>
      <c r="AZ353" s="11" t="str">
        <f t="shared" si="159"/>
        <v/>
      </c>
      <c r="BA353" s="11" t="str">
        <f t="shared" si="141"/>
        <v xml:space="preserve"> </v>
      </c>
      <c r="BB353" s="11" t="str">
        <f>IFERROR(IF(AW353="","",VLOOKUP(AW353,SUSS!R:S,2,FALSE)),AY353*SUSS!$M$2)</f>
        <v/>
      </c>
      <c r="BC353" s="11" t="str">
        <f t="shared" si="140"/>
        <v/>
      </c>
    </row>
    <row r="354" spans="14:55" ht="15.75" thickBot="1">
      <c r="N354" s="3" t="s">
        <v>75</v>
      </c>
      <c r="O354" s="80">
        <v>86</v>
      </c>
      <c r="P354" s="84">
        <v>921.66</v>
      </c>
      <c r="Q354" s="81" t="s">
        <v>11</v>
      </c>
      <c r="R354" s="81" t="s">
        <v>10</v>
      </c>
      <c r="S354" s="81" t="s">
        <v>10</v>
      </c>
      <c r="T354" s="80" t="s">
        <v>93</v>
      </c>
      <c r="U354" s="80" t="s">
        <v>89</v>
      </c>
      <c r="AC354" s="11" t="str">
        <f t="shared" si="142"/>
        <v/>
      </c>
      <c r="AD354" s="11" t="str">
        <f t="shared" si="143"/>
        <v/>
      </c>
      <c r="AE354" s="11" t="str">
        <f t="shared" si="144"/>
        <v/>
      </c>
      <c r="AF354" s="11" t="str">
        <f t="shared" si="145"/>
        <v/>
      </c>
      <c r="AG354" s="11" t="str">
        <f t="shared" si="146"/>
        <v/>
      </c>
      <c r="AH354" s="11" t="str">
        <f t="shared" si="147"/>
        <v/>
      </c>
      <c r="AI354" s="11" t="str">
        <f t="shared" si="148"/>
        <v/>
      </c>
      <c r="AJ354" s="11" t="str">
        <f t="shared" si="149"/>
        <v/>
      </c>
      <c r="AK354" s="11" t="str">
        <f t="shared" si="150"/>
        <v/>
      </c>
      <c r="AN354" s="11" t="str">
        <f t="shared" si="151"/>
        <v/>
      </c>
      <c r="AO354" s="11" t="str">
        <f t="shared" si="152"/>
        <v/>
      </c>
      <c r="AP354" s="11" t="str">
        <f t="shared" si="153"/>
        <v/>
      </c>
      <c r="AT354" s="11" t="str">
        <f t="shared" si="154"/>
        <v>G392553</v>
      </c>
      <c r="AU354" s="11">
        <f t="shared" si="155"/>
        <v>86</v>
      </c>
      <c r="AV354" s="11">
        <f t="shared" si="156"/>
        <v>921.66</v>
      </c>
      <c r="AW354" s="11" t="str">
        <f t="shared" si="157"/>
        <v>2012/10</v>
      </c>
      <c r="AX354" s="11" t="str">
        <f t="shared" si="158"/>
        <v>2012/10 Contribuciones Seg. Social</v>
      </c>
      <c r="AY354" s="11">
        <f t="shared" si="139"/>
        <v>22015.93</v>
      </c>
      <c r="AZ354" s="11">
        <f t="shared" si="159"/>
        <v>4.1863323511657238E-2</v>
      </c>
      <c r="BA354" s="11" t="str">
        <f t="shared" si="141"/>
        <v>G392553 86</v>
      </c>
      <c r="BB354" s="11">
        <f>IFERROR(IF(AW354="","",VLOOKUP(AW354,SUSS!R:S,2,FALSE)),AY354*SUSS!$M$2)</f>
        <v>2641.9115999999999</v>
      </c>
      <c r="BC354" s="11">
        <f t="shared" si="140"/>
        <v>110.5992</v>
      </c>
    </row>
    <row r="355" spans="14:55" ht="15.75" thickBot="1">
      <c r="N355" s="3" t="s">
        <v>75</v>
      </c>
      <c r="O355" s="80">
        <v>86</v>
      </c>
      <c r="P355" s="84">
        <v>589.26</v>
      </c>
      <c r="Q355" s="81" t="s">
        <v>86</v>
      </c>
      <c r="R355" s="81" t="s">
        <v>10</v>
      </c>
      <c r="S355" s="81" t="s">
        <v>10</v>
      </c>
      <c r="T355" s="80" t="s">
        <v>93</v>
      </c>
      <c r="U355" s="80" t="s">
        <v>89</v>
      </c>
      <c r="AC355" s="11" t="str">
        <f t="shared" si="142"/>
        <v/>
      </c>
      <c r="AD355" s="11" t="str">
        <f t="shared" si="143"/>
        <v/>
      </c>
      <c r="AE355" s="11" t="str">
        <f t="shared" si="144"/>
        <v/>
      </c>
      <c r="AF355" s="11" t="str">
        <f t="shared" si="145"/>
        <v/>
      </c>
      <c r="AG355" s="11" t="str">
        <f t="shared" si="146"/>
        <v/>
      </c>
      <c r="AH355" s="11" t="str">
        <f t="shared" si="147"/>
        <v/>
      </c>
      <c r="AI355" s="11" t="str">
        <f t="shared" si="148"/>
        <v/>
      </c>
      <c r="AJ355" s="11" t="str">
        <f t="shared" si="149"/>
        <v/>
      </c>
      <c r="AK355" s="11" t="str">
        <f t="shared" si="150"/>
        <v/>
      </c>
      <c r="AN355" s="11" t="str">
        <f t="shared" si="151"/>
        <v/>
      </c>
      <c r="AO355" s="11" t="str">
        <f t="shared" si="152"/>
        <v/>
      </c>
      <c r="AP355" s="11" t="str">
        <f t="shared" si="153"/>
        <v/>
      </c>
      <c r="AT355" s="11" t="str">
        <f t="shared" si="154"/>
        <v/>
      </c>
      <c r="AU355" s="11" t="str">
        <f t="shared" si="155"/>
        <v/>
      </c>
      <c r="AV355" s="11" t="str">
        <f t="shared" si="156"/>
        <v/>
      </c>
      <c r="AW355" s="11" t="str">
        <f t="shared" si="157"/>
        <v/>
      </c>
      <c r="AX355" s="11" t="str">
        <f t="shared" si="158"/>
        <v/>
      </c>
      <c r="AY355" s="11" t="str">
        <f t="shared" si="139"/>
        <v/>
      </c>
      <c r="AZ355" s="11" t="str">
        <f t="shared" si="159"/>
        <v/>
      </c>
      <c r="BA355" s="11" t="str">
        <f t="shared" si="141"/>
        <v xml:space="preserve"> </v>
      </c>
      <c r="BB355" s="11" t="str">
        <f>IFERROR(IF(AW355="","",VLOOKUP(AW355,SUSS!R:S,2,FALSE)),AY355*SUSS!$M$2)</f>
        <v/>
      </c>
      <c r="BC355" s="11" t="str">
        <f t="shared" si="140"/>
        <v/>
      </c>
    </row>
    <row r="356" spans="14:55" ht="15.75" thickBot="1">
      <c r="N356" s="3" t="s">
        <v>75</v>
      </c>
      <c r="O356" s="80">
        <v>87</v>
      </c>
      <c r="P356" s="84">
        <v>147.15</v>
      </c>
      <c r="Q356" s="81" t="s">
        <v>81</v>
      </c>
      <c r="R356" s="81" t="s">
        <v>10</v>
      </c>
      <c r="S356" s="81" t="s">
        <v>10</v>
      </c>
      <c r="T356" s="80" t="s">
        <v>88</v>
      </c>
      <c r="U356" s="80" t="s">
        <v>89</v>
      </c>
      <c r="AC356" s="11" t="str">
        <f t="shared" si="142"/>
        <v/>
      </c>
      <c r="AD356" s="11" t="str">
        <f t="shared" si="143"/>
        <v/>
      </c>
      <c r="AE356" s="11" t="str">
        <f t="shared" si="144"/>
        <v/>
      </c>
      <c r="AF356" s="11" t="str">
        <f t="shared" si="145"/>
        <v/>
      </c>
      <c r="AG356" s="11" t="str">
        <f t="shared" si="146"/>
        <v/>
      </c>
      <c r="AH356" s="11" t="str">
        <f t="shared" si="147"/>
        <v/>
      </c>
      <c r="AI356" s="11" t="str">
        <f t="shared" si="148"/>
        <v/>
      </c>
      <c r="AJ356" s="11" t="str">
        <f t="shared" si="149"/>
        <v/>
      </c>
      <c r="AK356" s="11" t="str">
        <f t="shared" si="150"/>
        <v/>
      </c>
      <c r="AN356" s="11" t="str">
        <f t="shared" si="151"/>
        <v/>
      </c>
      <c r="AO356" s="11" t="str">
        <f t="shared" si="152"/>
        <v/>
      </c>
      <c r="AP356" s="11" t="str">
        <f t="shared" si="153"/>
        <v/>
      </c>
      <c r="AT356" s="11" t="str">
        <f t="shared" si="154"/>
        <v/>
      </c>
      <c r="AU356" s="11" t="str">
        <f t="shared" si="155"/>
        <v/>
      </c>
      <c r="AV356" s="11" t="str">
        <f t="shared" si="156"/>
        <v/>
      </c>
      <c r="AW356" s="11" t="str">
        <f t="shared" si="157"/>
        <v/>
      </c>
      <c r="AX356" s="11" t="str">
        <f t="shared" si="158"/>
        <v/>
      </c>
      <c r="AY356" s="11" t="str">
        <f t="shared" si="139"/>
        <v/>
      </c>
      <c r="AZ356" s="11" t="str">
        <f t="shared" si="159"/>
        <v/>
      </c>
      <c r="BA356" s="11" t="str">
        <f t="shared" si="141"/>
        <v xml:space="preserve"> </v>
      </c>
      <c r="BB356" s="11" t="str">
        <f>IFERROR(IF(AW356="","",VLOOKUP(AW356,SUSS!R:S,2,FALSE)),AY356*SUSS!$M$2)</f>
        <v/>
      </c>
      <c r="BC356" s="11" t="str">
        <f t="shared" si="140"/>
        <v/>
      </c>
    </row>
    <row r="357" spans="14:55" ht="15.75" thickBot="1">
      <c r="N357" s="3" t="s">
        <v>75</v>
      </c>
      <c r="O357" s="80">
        <v>87</v>
      </c>
      <c r="P357" s="84">
        <v>128.99</v>
      </c>
      <c r="Q357" s="81" t="s">
        <v>83</v>
      </c>
      <c r="R357" s="81" t="s">
        <v>10</v>
      </c>
      <c r="S357" s="81" t="s">
        <v>10</v>
      </c>
      <c r="T357" s="80" t="s">
        <v>90</v>
      </c>
      <c r="U357" s="80" t="s">
        <v>89</v>
      </c>
      <c r="AC357" s="11" t="str">
        <f t="shared" si="142"/>
        <v/>
      </c>
      <c r="AD357" s="11" t="str">
        <f t="shared" si="143"/>
        <v/>
      </c>
      <c r="AE357" s="11" t="str">
        <f t="shared" si="144"/>
        <v/>
      </c>
      <c r="AF357" s="11" t="str">
        <f t="shared" si="145"/>
        <v/>
      </c>
      <c r="AG357" s="11" t="str">
        <f t="shared" si="146"/>
        <v/>
      </c>
      <c r="AH357" s="11" t="str">
        <f t="shared" si="147"/>
        <v/>
      </c>
      <c r="AI357" s="11" t="str">
        <f t="shared" si="148"/>
        <v/>
      </c>
      <c r="AJ357" s="11" t="str">
        <f t="shared" si="149"/>
        <v/>
      </c>
      <c r="AK357" s="11" t="str">
        <f t="shared" si="150"/>
        <v/>
      </c>
      <c r="AN357" s="11" t="str">
        <f t="shared" si="151"/>
        <v/>
      </c>
      <c r="AO357" s="11" t="str">
        <f t="shared" si="152"/>
        <v/>
      </c>
      <c r="AP357" s="11" t="str">
        <f t="shared" si="153"/>
        <v/>
      </c>
      <c r="AT357" s="11" t="str">
        <f t="shared" si="154"/>
        <v/>
      </c>
      <c r="AU357" s="11" t="str">
        <f t="shared" si="155"/>
        <v/>
      </c>
      <c r="AV357" s="11" t="str">
        <f t="shared" si="156"/>
        <v/>
      </c>
      <c r="AW357" s="11" t="str">
        <f t="shared" si="157"/>
        <v/>
      </c>
      <c r="AX357" s="11" t="str">
        <f t="shared" si="158"/>
        <v/>
      </c>
      <c r="AY357" s="11" t="str">
        <f t="shared" si="139"/>
        <v/>
      </c>
      <c r="AZ357" s="11" t="str">
        <f t="shared" si="159"/>
        <v/>
      </c>
      <c r="BA357" s="11" t="str">
        <f t="shared" si="141"/>
        <v xml:space="preserve"> </v>
      </c>
      <c r="BB357" s="11" t="str">
        <f>IFERROR(IF(AW357="","",VLOOKUP(AW357,SUSS!R:S,2,FALSE)),AY357*SUSS!$M$2)</f>
        <v/>
      </c>
      <c r="BC357" s="11" t="str">
        <f t="shared" si="140"/>
        <v/>
      </c>
    </row>
    <row r="358" spans="14:55" ht="15.75" thickBot="1">
      <c r="N358" s="3" t="s">
        <v>75</v>
      </c>
      <c r="O358" s="80">
        <v>87</v>
      </c>
      <c r="P358" s="84">
        <v>934.1</v>
      </c>
      <c r="Q358" s="81" t="s">
        <v>11</v>
      </c>
      <c r="R358" s="81" t="s">
        <v>10</v>
      </c>
      <c r="S358" s="81" t="s">
        <v>10</v>
      </c>
      <c r="T358" s="80" t="s">
        <v>93</v>
      </c>
      <c r="U358" s="80" t="s">
        <v>89</v>
      </c>
      <c r="AC358" s="11" t="str">
        <f t="shared" si="142"/>
        <v/>
      </c>
      <c r="AD358" s="11" t="str">
        <f t="shared" si="143"/>
        <v/>
      </c>
      <c r="AE358" s="11" t="str">
        <f t="shared" si="144"/>
        <v/>
      </c>
      <c r="AF358" s="11" t="str">
        <f t="shared" si="145"/>
        <v/>
      </c>
      <c r="AG358" s="11" t="str">
        <f t="shared" si="146"/>
        <v/>
      </c>
      <c r="AH358" s="11" t="str">
        <f t="shared" si="147"/>
        <v/>
      </c>
      <c r="AI358" s="11" t="str">
        <f t="shared" si="148"/>
        <v/>
      </c>
      <c r="AJ358" s="11" t="str">
        <f t="shared" si="149"/>
        <v/>
      </c>
      <c r="AK358" s="11" t="str">
        <f t="shared" si="150"/>
        <v/>
      </c>
      <c r="AN358" s="11" t="str">
        <f t="shared" si="151"/>
        <v/>
      </c>
      <c r="AO358" s="11" t="str">
        <f t="shared" si="152"/>
        <v/>
      </c>
      <c r="AP358" s="11" t="str">
        <f t="shared" si="153"/>
        <v/>
      </c>
      <c r="AT358" s="11" t="str">
        <f t="shared" si="154"/>
        <v>G392553</v>
      </c>
      <c r="AU358" s="11">
        <f t="shared" si="155"/>
        <v>87</v>
      </c>
      <c r="AV358" s="11">
        <f t="shared" si="156"/>
        <v>934.1</v>
      </c>
      <c r="AW358" s="11" t="str">
        <f t="shared" si="157"/>
        <v>2012/10</v>
      </c>
      <c r="AX358" s="11" t="str">
        <f t="shared" si="158"/>
        <v>2012/10 Contribuciones Seg. Social</v>
      </c>
      <c r="AY358" s="11">
        <f t="shared" si="139"/>
        <v>22015.93</v>
      </c>
      <c r="AZ358" s="11">
        <f t="shared" si="159"/>
        <v>4.2428368912873542E-2</v>
      </c>
      <c r="BA358" s="11" t="str">
        <f t="shared" si="141"/>
        <v>G392553 87</v>
      </c>
      <c r="BB358" s="11">
        <f>IFERROR(IF(AW358="","",VLOOKUP(AW358,SUSS!R:S,2,FALSE)),AY358*SUSS!$M$2)</f>
        <v>2641.9115999999999</v>
      </c>
      <c r="BC358" s="11">
        <f t="shared" si="140"/>
        <v>112.092</v>
      </c>
    </row>
    <row r="359" spans="14:55" ht="15.75" thickBot="1">
      <c r="N359" s="3" t="s">
        <v>75</v>
      </c>
      <c r="O359" s="80">
        <v>87</v>
      </c>
      <c r="P359" s="84">
        <v>597.22</v>
      </c>
      <c r="Q359" s="81" t="s">
        <v>86</v>
      </c>
      <c r="R359" s="81" t="s">
        <v>10</v>
      </c>
      <c r="S359" s="81" t="s">
        <v>10</v>
      </c>
      <c r="T359" s="80" t="s">
        <v>93</v>
      </c>
      <c r="U359" s="80" t="s">
        <v>89</v>
      </c>
      <c r="AC359" s="11" t="str">
        <f t="shared" si="142"/>
        <v/>
      </c>
      <c r="AD359" s="11" t="str">
        <f t="shared" si="143"/>
        <v/>
      </c>
      <c r="AE359" s="11" t="str">
        <f t="shared" si="144"/>
        <v/>
      </c>
      <c r="AF359" s="11" t="str">
        <f t="shared" si="145"/>
        <v/>
      </c>
      <c r="AG359" s="11" t="str">
        <f t="shared" si="146"/>
        <v/>
      </c>
      <c r="AH359" s="11" t="str">
        <f t="shared" si="147"/>
        <v/>
      </c>
      <c r="AI359" s="11" t="str">
        <f t="shared" si="148"/>
        <v/>
      </c>
      <c r="AJ359" s="11" t="str">
        <f t="shared" si="149"/>
        <v/>
      </c>
      <c r="AK359" s="11" t="str">
        <f t="shared" si="150"/>
        <v/>
      </c>
      <c r="AN359" s="11" t="str">
        <f t="shared" si="151"/>
        <v/>
      </c>
      <c r="AO359" s="11" t="str">
        <f t="shared" si="152"/>
        <v/>
      </c>
      <c r="AP359" s="11" t="str">
        <f t="shared" si="153"/>
        <v/>
      </c>
      <c r="AT359" s="11" t="str">
        <f t="shared" si="154"/>
        <v/>
      </c>
      <c r="AU359" s="11" t="str">
        <f t="shared" si="155"/>
        <v/>
      </c>
      <c r="AV359" s="11" t="str">
        <f t="shared" si="156"/>
        <v/>
      </c>
      <c r="AW359" s="11" t="str">
        <f t="shared" si="157"/>
        <v/>
      </c>
      <c r="AX359" s="11" t="str">
        <f t="shared" si="158"/>
        <v/>
      </c>
      <c r="AY359" s="11" t="str">
        <f t="shared" si="139"/>
        <v/>
      </c>
      <c r="AZ359" s="11" t="str">
        <f t="shared" si="159"/>
        <v/>
      </c>
      <c r="BA359" s="11" t="str">
        <f t="shared" si="141"/>
        <v xml:space="preserve"> </v>
      </c>
      <c r="BB359" s="11" t="str">
        <f>IFERROR(IF(AW359="","",VLOOKUP(AW359,SUSS!R:S,2,FALSE)),AY359*SUSS!$M$2)</f>
        <v/>
      </c>
      <c r="BC359" s="11" t="str">
        <f t="shared" si="140"/>
        <v/>
      </c>
    </row>
    <row r="360" spans="14:55" ht="15.75" thickBot="1">
      <c r="N360" s="3" t="s">
        <v>75</v>
      </c>
      <c r="O360" s="80">
        <v>88</v>
      </c>
      <c r="P360" s="84">
        <v>149.13999999999999</v>
      </c>
      <c r="Q360" s="81" t="s">
        <v>81</v>
      </c>
      <c r="R360" s="81" t="s">
        <v>10</v>
      </c>
      <c r="S360" s="81" t="s">
        <v>10</v>
      </c>
      <c r="T360" s="80" t="s">
        <v>88</v>
      </c>
      <c r="U360" s="80" t="s">
        <v>89</v>
      </c>
      <c r="AC360" s="11" t="str">
        <f t="shared" si="142"/>
        <v/>
      </c>
      <c r="AD360" s="11" t="str">
        <f t="shared" si="143"/>
        <v/>
      </c>
      <c r="AE360" s="11" t="str">
        <f t="shared" si="144"/>
        <v/>
      </c>
      <c r="AF360" s="11" t="str">
        <f t="shared" si="145"/>
        <v/>
      </c>
      <c r="AG360" s="11" t="str">
        <f t="shared" si="146"/>
        <v/>
      </c>
      <c r="AH360" s="11" t="str">
        <f t="shared" si="147"/>
        <v/>
      </c>
      <c r="AI360" s="11" t="str">
        <f t="shared" si="148"/>
        <v/>
      </c>
      <c r="AJ360" s="11" t="str">
        <f t="shared" si="149"/>
        <v/>
      </c>
      <c r="AK360" s="11" t="str">
        <f t="shared" si="150"/>
        <v/>
      </c>
      <c r="AN360" s="11" t="str">
        <f t="shared" si="151"/>
        <v/>
      </c>
      <c r="AO360" s="11" t="str">
        <f t="shared" si="152"/>
        <v/>
      </c>
      <c r="AP360" s="11" t="str">
        <f t="shared" si="153"/>
        <v/>
      </c>
      <c r="AT360" s="11" t="str">
        <f t="shared" si="154"/>
        <v/>
      </c>
      <c r="AU360" s="11" t="str">
        <f t="shared" si="155"/>
        <v/>
      </c>
      <c r="AV360" s="11" t="str">
        <f t="shared" si="156"/>
        <v/>
      </c>
      <c r="AW360" s="11" t="str">
        <f t="shared" si="157"/>
        <v/>
      </c>
      <c r="AX360" s="11" t="str">
        <f t="shared" si="158"/>
        <v/>
      </c>
      <c r="AY360" s="11" t="str">
        <f t="shared" si="139"/>
        <v/>
      </c>
      <c r="AZ360" s="11" t="str">
        <f t="shared" si="159"/>
        <v/>
      </c>
      <c r="BA360" s="11" t="str">
        <f t="shared" si="141"/>
        <v xml:space="preserve"> </v>
      </c>
      <c r="BB360" s="11" t="str">
        <f>IFERROR(IF(AW360="","",VLOOKUP(AW360,SUSS!R:S,2,FALSE)),AY360*SUSS!$M$2)</f>
        <v/>
      </c>
      <c r="BC360" s="11" t="str">
        <f t="shared" si="140"/>
        <v/>
      </c>
    </row>
    <row r="361" spans="14:55" ht="15.75" thickBot="1">
      <c r="N361" s="3" t="s">
        <v>75</v>
      </c>
      <c r="O361" s="80">
        <v>88</v>
      </c>
      <c r="P361" s="84">
        <v>130.72999999999999</v>
      </c>
      <c r="Q361" s="81" t="s">
        <v>83</v>
      </c>
      <c r="R361" s="81" t="s">
        <v>10</v>
      </c>
      <c r="S361" s="81" t="s">
        <v>10</v>
      </c>
      <c r="T361" s="80" t="s">
        <v>90</v>
      </c>
      <c r="U361" s="80" t="s">
        <v>89</v>
      </c>
      <c r="AC361" s="11" t="str">
        <f t="shared" si="142"/>
        <v/>
      </c>
      <c r="AD361" s="11" t="str">
        <f t="shared" si="143"/>
        <v/>
      </c>
      <c r="AE361" s="11" t="str">
        <f t="shared" si="144"/>
        <v/>
      </c>
      <c r="AF361" s="11" t="str">
        <f t="shared" si="145"/>
        <v/>
      </c>
      <c r="AG361" s="11" t="str">
        <f t="shared" si="146"/>
        <v/>
      </c>
      <c r="AH361" s="11" t="str">
        <f t="shared" si="147"/>
        <v/>
      </c>
      <c r="AI361" s="11" t="str">
        <f t="shared" si="148"/>
        <v/>
      </c>
      <c r="AJ361" s="11" t="str">
        <f t="shared" si="149"/>
        <v/>
      </c>
      <c r="AK361" s="11" t="str">
        <f t="shared" si="150"/>
        <v/>
      </c>
      <c r="AN361" s="11" t="str">
        <f t="shared" si="151"/>
        <v/>
      </c>
      <c r="AO361" s="11" t="str">
        <f t="shared" si="152"/>
        <v/>
      </c>
      <c r="AP361" s="11" t="str">
        <f t="shared" si="153"/>
        <v/>
      </c>
      <c r="AT361" s="11" t="str">
        <f t="shared" si="154"/>
        <v/>
      </c>
      <c r="AU361" s="11" t="str">
        <f t="shared" si="155"/>
        <v/>
      </c>
      <c r="AV361" s="11" t="str">
        <f t="shared" si="156"/>
        <v/>
      </c>
      <c r="AW361" s="11" t="str">
        <f t="shared" si="157"/>
        <v/>
      </c>
      <c r="AX361" s="11" t="str">
        <f t="shared" si="158"/>
        <v/>
      </c>
      <c r="AY361" s="11" t="str">
        <f t="shared" si="139"/>
        <v/>
      </c>
      <c r="AZ361" s="11" t="str">
        <f t="shared" si="159"/>
        <v/>
      </c>
      <c r="BA361" s="11" t="str">
        <f t="shared" si="141"/>
        <v xml:space="preserve"> </v>
      </c>
      <c r="BB361" s="11" t="str">
        <f>IFERROR(IF(AW361="","",VLOOKUP(AW361,SUSS!R:S,2,FALSE)),AY361*SUSS!$M$2)</f>
        <v/>
      </c>
      <c r="BC361" s="11" t="str">
        <f t="shared" si="140"/>
        <v/>
      </c>
    </row>
    <row r="362" spans="14:55" ht="15.75" thickBot="1">
      <c r="N362" s="3" t="s">
        <v>75</v>
      </c>
      <c r="O362" s="80">
        <v>88</v>
      </c>
      <c r="P362" s="84">
        <v>946.71</v>
      </c>
      <c r="Q362" s="81" t="s">
        <v>11</v>
      </c>
      <c r="R362" s="81" t="s">
        <v>10</v>
      </c>
      <c r="S362" s="81" t="s">
        <v>10</v>
      </c>
      <c r="T362" s="80" t="s">
        <v>93</v>
      </c>
      <c r="U362" s="80" t="s">
        <v>89</v>
      </c>
      <c r="AC362" s="11" t="str">
        <f t="shared" si="142"/>
        <v/>
      </c>
      <c r="AD362" s="11" t="str">
        <f t="shared" si="143"/>
        <v/>
      </c>
      <c r="AE362" s="11" t="str">
        <f t="shared" si="144"/>
        <v/>
      </c>
      <c r="AF362" s="11" t="str">
        <f t="shared" si="145"/>
        <v/>
      </c>
      <c r="AG362" s="11" t="str">
        <f t="shared" si="146"/>
        <v/>
      </c>
      <c r="AH362" s="11" t="str">
        <f t="shared" si="147"/>
        <v/>
      </c>
      <c r="AI362" s="11" t="str">
        <f t="shared" si="148"/>
        <v/>
      </c>
      <c r="AJ362" s="11" t="str">
        <f t="shared" si="149"/>
        <v/>
      </c>
      <c r="AK362" s="11" t="str">
        <f t="shared" si="150"/>
        <v/>
      </c>
      <c r="AN362" s="11" t="str">
        <f t="shared" si="151"/>
        <v/>
      </c>
      <c r="AO362" s="11" t="str">
        <f t="shared" si="152"/>
        <v/>
      </c>
      <c r="AP362" s="11" t="str">
        <f t="shared" si="153"/>
        <v/>
      </c>
      <c r="AT362" s="11" t="str">
        <f t="shared" si="154"/>
        <v>G392553</v>
      </c>
      <c r="AU362" s="11">
        <f t="shared" si="155"/>
        <v>88</v>
      </c>
      <c r="AV362" s="11">
        <f t="shared" si="156"/>
        <v>946.71</v>
      </c>
      <c r="AW362" s="11" t="str">
        <f t="shared" si="157"/>
        <v>2012/10</v>
      </c>
      <c r="AX362" s="11" t="str">
        <f t="shared" si="158"/>
        <v>2012/10 Contribuciones Seg. Social</v>
      </c>
      <c r="AY362" s="11">
        <f t="shared" si="139"/>
        <v>22015.93</v>
      </c>
      <c r="AZ362" s="11">
        <f t="shared" si="159"/>
        <v>4.3001135995617723E-2</v>
      </c>
      <c r="BA362" s="11" t="str">
        <f t="shared" si="141"/>
        <v>G392553 88</v>
      </c>
      <c r="BB362" s="11">
        <f>IFERROR(IF(AW362="","",VLOOKUP(AW362,SUSS!R:S,2,FALSE)),AY362*SUSS!$M$2)</f>
        <v>2641.9115999999999</v>
      </c>
      <c r="BC362" s="11">
        <f t="shared" si="140"/>
        <v>113.60520000000001</v>
      </c>
    </row>
    <row r="363" spans="14:55" ht="15.75" thickBot="1">
      <c r="N363" s="3" t="s">
        <v>75</v>
      </c>
      <c r="O363" s="80">
        <v>88</v>
      </c>
      <c r="P363" s="84">
        <v>605.28</v>
      </c>
      <c r="Q363" s="81" t="s">
        <v>86</v>
      </c>
      <c r="R363" s="81" t="s">
        <v>10</v>
      </c>
      <c r="S363" s="81" t="s">
        <v>10</v>
      </c>
      <c r="T363" s="80" t="s">
        <v>93</v>
      </c>
      <c r="U363" s="80" t="s">
        <v>89</v>
      </c>
      <c r="AC363" s="11" t="str">
        <f t="shared" si="142"/>
        <v/>
      </c>
      <c r="AD363" s="11" t="str">
        <f t="shared" si="143"/>
        <v/>
      </c>
      <c r="AE363" s="11" t="str">
        <f t="shared" si="144"/>
        <v/>
      </c>
      <c r="AF363" s="11" t="str">
        <f t="shared" si="145"/>
        <v/>
      </c>
      <c r="AG363" s="11" t="str">
        <f t="shared" si="146"/>
        <v/>
      </c>
      <c r="AH363" s="11" t="str">
        <f t="shared" si="147"/>
        <v/>
      </c>
      <c r="AI363" s="11" t="str">
        <f t="shared" si="148"/>
        <v/>
      </c>
      <c r="AJ363" s="11" t="str">
        <f t="shared" si="149"/>
        <v/>
      </c>
      <c r="AK363" s="11" t="str">
        <f t="shared" si="150"/>
        <v/>
      </c>
      <c r="AN363" s="11" t="str">
        <f t="shared" si="151"/>
        <v/>
      </c>
      <c r="AO363" s="11" t="str">
        <f t="shared" si="152"/>
        <v/>
      </c>
      <c r="AP363" s="11" t="str">
        <f t="shared" si="153"/>
        <v/>
      </c>
      <c r="AT363" s="11" t="str">
        <f t="shared" si="154"/>
        <v/>
      </c>
      <c r="AU363" s="11" t="str">
        <f t="shared" si="155"/>
        <v/>
      </c>
      <c r="AV363" s="11" t="str">
        <f t="shared" si="156"/>
        <v/>
      </c>
      <c r="AW363" s="11" t="str">
        <f t="shared" si="157"/>
        <v/>
      </c>
      <c r="AX363" s="11" t="str">
        <f t="shared" si="158"/>
        <v/>
      </c>
      <c r="AY363" s="11" t="str">
        <f t="shared" si="139"/>
        <v/>
      </c>
      <c r="AZ363" s="11" t="str">
        <f t="shared" si="159"/>
        <v/>
      </c>
      <c r="BA363" s="11" t="str">
        <f t="shared" si="141"/>
        <v xml:space="preserve"> </v>
      </c>
      <c r="BB363" s="11" t="str">
        <f>IFERROR(IF(AW363="","",VLOOKUP(AW363,SUSS!R:S,2,FALSE)),AY363*SUSS!$M$2)</f>
        <v/>
      </c>
      <c r="BC363" s="11" t="str">
        <f t="shared" si="140"/>
        <v/>
      </c>
    </row>
    <row r="364" spans="14:55" ht="15.75" thickBot="1">
      <c r="N364" s="3" t="s">
        <v>75</v>
      </c>
      <c r="O364" s="80">
        <v>89</v>
      </c>
      <c r="P364" s="84">
        <v>151.15</v>
      </c>
      <c r="Q364" s="81" t="s">
        <v>81</v>
      </c>
      <c r="R364" s="81" t="s">
        <v>10</v>
      </c>
      <c r="S364" s="81" t="s">
        <v>10</v>
      </c>
      <c r="T364" s="80" t="s">
        <v>88</v>
      </c>
      <c r="U364" s="80" t="s">
        <v>89</v>
      </c>
      <c r="AC364" s="11" t="str">
        <f t="shared" si="142"/>
        <v/>
      </c>
      <c r="AD364" s="11" t="str">
        <f t="shared" si="143"/>
        <v/>
      </c>
      <c r="AE364" s="11" t="str">
        <f t="shared" si="144"/>
        <v/>
      </c>
      <c r="AF364" s="11" t="str">
        <f t="shared" si="145"/>
        <v/>
      </c>
      <c r="AG364" s="11" t="str">
        <f t="shared" si="146"/>
        <v/>
      </c>
      <c r="AH364" s="11" t="str">
        <f t="shared" si="147"/>
        <v/>
      </c>
      <c r="AI364" s="11" t="str">
        <f t="shared" si="148"/>
        <v/>
      </c>
      <c r="AJ364" s="11" t="str">
        <f t="shared" si="149"/>
        <v/>
      </c>
      <c r="AK364" s="11" t="str">
        <f t="shared" si="150"/>
        <v/>
      </c>
      <c r="AN364" s="11" t="str">
        <f t="shared" si="151"/>
        <v/>
      </c>
      <c r="AO364" s="11" t="str">
        <f t="shared" si="152"/>
        <v/>
      </c>
      <c r="AP364" s="11" t="str">
        <f t="shared" si="153"/>
        <v/>
      </c>
      <c r="AT364" s="11" t="str">
        <f t="shared" si="154"/>
        <v/>
      </c>
      <c r="AU364" s="11" t="str">
        <f t="shared" si="155"/>
        <v/>
      </c>
      <c r="AV364" s="11" t="str">
        <f t="shared" si="156"/>
        <v/>
      </c>
      <c r="AW364" s="11" t="str">
        <f t="shared" si="157"/>
        <v/>
      </c>
      <c r="AX364" s="11" t="str">
        <f t="shared" si="158"/>
        <v/>
      </c>
      <c r="AY364" s="11" t="str">
        <f t="shared" si="139"/>
        <v/>
      </c>
      <c r="AZ364" s="11" t="str">
        <f t="shared" si="159"/>
        <v/>
      </c>
      <c r="BA364" s="11" t="str">
        <f t="shared" si="141"/>
        <v xml:space="preserve"> </v>
      </c>
      <c r="BB364" s="11" t="str">
        <f>IFERROR(IF(AW364="","",VLOOKUP(AW364,SUSS!R:S,2,FALSE)),AY364*SUSS!$M$2)</f>
        <v/>
      </c>
      <c r="BC364" s="11" t="str">
        <f t="shared" si="140"/>
        <v/>
      </c>
    </row>
    <row r="365" spans="14:55" ht="15.75" thickBot="1">
      <c r="N365" s="3" t="s">
        <v>75</v>
      </c>
      <c r="O365" s="80">
        <v>89</v>
      </c>
      <c r="P365" s="84">
        <v>132.5</v>
      </c>
      <c r="Q365" s="81" t="s">
        <v>83</v>
      </c>
      <c r="R365" s="81" t="s">
        <v>10</v>
      </c>
      <c r="S365" s="81" t="s">
        <v>10</v>
      </c>
      <c r="T365" s="80" t="s">
        <v>90</v>
      </c>
      <c r="U365" s="80" t="s">
        <v>89</v>
      </c>
      <c r="AC365" s="11" t="str">
        <f t="shared" si="142"/>
        <v/>
      </c>
      <c r="AD365" s="11" t="str">
        <f t="shared" si="143"/>
        <v/>
      </c>
      <c r="AE365" s="11" t="str">
        <f t="shared" si="144"/>
        <v/>
      </c>
      <c r="AF365" s="11" t="str">
        <f t="shared" si="145"/>
        <v/>
      </c>
      <c r="AG365" s="11" t="str">
        <f t="shared" si="146"/>
        <v/>
      </c>
      <c r="AH365" s="11" t="str">
        <f t="shared" si="147"/>
        <v/>
      </c>
      <c r="AI365" s="11" t="str">
        <f t="shared" si="148"/>
        <v/>
      </c>
      <c r="AJ365" s="11" t="str">
        <f t="shared" si="149"/>
        <v/>
      </c>
      <c r="AK365" s="11" t="str">
        <f t="shared" si="150"/>
        <v/>
      </c>
      <c r="AN365" s="11" t="str">
        <f t="shared" si="151"/>
        <v/>
      </c>
      <c r="AO365" s="11" t="str">
        <f t="shared" si="152"/>
        <v/>
      </c>
      <c r="AP365" s="11" t="str">
        <f t="shared" si="153"/>
        <v/>
      </c>
      <c r="AT365" s="11" t="str">
        <f t="shared" si="154"/>
        <v/>
      </c>
      <c r="AU365" s="11" t="str">
        <f t="shared" si="155"/>
        <v/>
      </c>
      <c r="AV365" s="11" t="str">
        <f t="shared" si="156"/>
        <v/>
      </c>
      <c r="AW365" s="11" t="str">
        <f t="shared" si="157"/>
        <v/>
      </c>
      <c r="AX365" s="11" t="str">
        <f t="shared" si="158"/>
        <v/>
      </c>
      <c r="AY365" s="11" t="str">
        <f t="shared" si="139"/>
        <v/>
      </c>
      <c r="AZ365" s="11" t="str">
        <f t="shared" si="159"/>
        <v/>
      </c>
      <c r="BA365" s="11" t="str">
        <f t="shared" si="141"/>
        <v xml:space="preserve"> </v>
      </c>
      <c r="BB365" s="11" t="str">
        <f>IFERROR(IF(AW365="","",VLOOKUP(AW365,SUSS!R:S,2,FALSE)),AY365*SUSS!$M$2)</f>
        <v/>
      </c>
      <c r="BC365" s="11" t="str">
        <f t="shared" si="140"/>
        <v/>
      </c>
    </row>
    <row r="366" spans="14:55" ht="15.75" thickBot="1">
      <c r="N366" s="3" t="s">
        <v>75</v>
      </c>
      <c r="O366" s="80">
        <v>89</v>
      </c>
      <c r="P366" s="84">
        <v>959.49</v>
      </c>
      <c r="Q366" s="81" t="s">
        <v>11</v>
      </c>
      <c r="R366" s="81" t="s">
        <v>10</v>
      </c>
      <c r="S366" s="81" t="s">
        <v>10</v>
      </c>
      <c r="T366" s="80" t="s">
        <v>93</v>
      </c>
      <c r="U366" s="80" t="s">
        <v>89</v>
      </c>
      <c r="AC366" s="11" t="str">
        <f t="shared" si="142"/>
        <v/>
      </c>
      <c r="AD366" s="11" t="str">
        <f t="shared" si="143"/>
        <v/>
      </c>
      <c r="AE366" s="11" t="str">
        <f t="shared" si="144"/>
        <v/>
      </c>
      <c r="AF366" s="11" t="str">
        <f t="shared" si="145"/>
        <v/>
      </c>
      <c r="AG366" s="11" t="str">
        <f t="shared" si="146"/>
        <v/>
      </c>
      <c r="AH366" s="11" t="str">
        <f t="shared" si="147"/>
        <v/>
      </c>
      <c r="AI366" s="11" t="str">
        <f t="shared" si="148"/>
        <v/>
      </c>
      <c r="AJ366" s="11" t="str">
        <f t="shared" si="149"/>
        <v/>
      </c>
      <c r="AK366" s="11" t="str">
        <f t="shared" si="150"/>
        <v/>
      </c>
      <c r="AN366" s="11" t="str">
        <f t="shared" si="151"/>
        <v/>
      </c>
      <c r="AO366" s="11" t="str">
        <f t="shared" si="152"/>
        <v/>
      </c>
      <c r="AP366" s="11" t="str">
        <f t="shared" si="153"/>
        <v/>
      </c>
      <c r="AT366" s="11" t="str">
        <f t="shared" si="154"/>
        <v>G392553</v>
      </c>
      <c r="AU366" s="11">
        <f t="shared" si="155"/>
        <v>89</v>
      </c>
      <c r="AV366" s="11">
        <f t="shared" si="156"/>
        <v>959.49</v>
      </c>
      <c r="AW366" s="11" t="str">
        <f t="shared" si="157"/>
        <v>2012/10</v>
      </c>
      <c r="AX366" s="11" t="str">
        <f t="shared" si="158"/>
        <v>2012/10 Contribuciones Seg. Social</v>
      </c>
      <c r="AY366" s="11">
        <f t="shared" si="139"/>
        <v>22015.93</v>
      </c>
      <c r="AZ366" s="11">
        <f t="shared" si="159"/>
        <v>4.3581624759889769E-2</v>
      </c>
      <c r="BA366" s="11" t="str">
        <f t="shared" si="141"/>
        <v>G392553 89</v>
      </c>
      <c r="BB366" s="11">
        <f>IFERROR(IF(AW366="","",VLOOKUP(AW366,SUSS!R:S,2,FALSE)),AY366*SUSS!$M$2)</f>
        <v>2641.9115999999999</v>
      </c>
      <c r="BC366" s="11">
        <f t="shared" si="140"/>
        <v>115.13879999999999</v>
      </c>
    </row>
    <row r="367" spans="14:55" ht="15.75" thickBot="1">
      <c r="N367" s="3" t="s">
        <v>75</v>
      </c>
      <c r="O367" s="80">
        <v>89</v>
      </c>
      <c r="P367" s="84">
        <v>613.45000000000005</v>
      </c>
      <c r="Q367" s="81" t="s">
        <v>86</v>
      </c>
      <c r="R367" s="81" t="s">
        <v>10</v>
      </c>
      <c r="S367" s="81" t="s">
        <v>10</v>
      </c>
      <c r="T367" s="80" t="s">
        <v>93</v>
      </c>
      <c r="U367" s="80" t="s">
        <v>89</v>
      </c>
      <c r="AC367" s="11" t="str">
        <f t="shared" si="142"/>
        <v/>
      </c>
      <c r="AD367" s="11" t="str">
        <f t="shared" si="143"/>
        <v/>
      </c>
      <c r="AE367" s="11" t="str">
        <f t="shared" si="144"/>
        <v/>
      </c>
      <c r="AF367" s="11" t="str">
        <f t="shared" si="145"/>
        <v/>
      </c>
      <c r="AG367" s="11" t="str">
        <f t="shared" si="146"/>
        <v/>
      </c>
      <c r="AH367" s="11" t="str">
        <f t="shared" si="147"/>
        <v/>
      </c>
      <c r="AI367" s="11" t="str">
        <f t="shared" si="148"/>
        <v/>
      </c>
      <c r="AJ367" s="11" t="str">
        <f t="shared" si="149"/>
        <v/>
      </c>
      <c r="AK367" s="11" t="str">
        <f t="shared" si="150"/>
        <v/>
      </c>
      <c r="AN367" s="11" t="str">
        <f t="shared" si="151"/>
        <v/>
      </c>
      <c r="AO367" s="11" t="str">
        <f t="shared" si="152"/>
        <v/>
      </c>
      <c r="AP367" s="11" t="str">
        <f t="shared" si="153"/>
        <v/>
      </c>
      <c r="AT367" s="11" t="str">
        <f t="shared" si="154"/>
        <v/>
      </c>
      <c r="AU367" s="11" t="str">
        <f t="shared" si="155"/>
        <v/>
      </c>
      <c r="AV367" s="11" t="str">
        <f t="shared" si="156"/>
        <v/>
      </c>
      <c r="AW367" s="11" t="str">
        <f t="shared" si="157"/>
        <v/>
      </c>
      <c r="AX367" s="11" t="str">
        <f t="shared" si="158"/>
        <v/>
      </c>
      <c r="AY367" s="11" t="str">
        <f t="shared" si="139"/>
        <v/>
      </c>
      <c r="AZ367" s="11" t="str">
        <f t="shared" si="159"/>
        <v/>
      </c>
      <c r="BA367" s="11" t="str">
        <f t="shared" si="141"/>
        <v xml:space="preserve"> </v>
      </c>
      <c r="BB367" s="11" t="str">
        <f>IFERROR(IF(AW367="","",VLOOKUP(AW367,SUSS!R:S,2,FALSE)),AY367*SUSS!$M$2)</f>
        <v/>
      </c>
      <c r="BC367" s="11" t="str">
        <f t="shared" si="140"/>
        <v/>
      </c>
    </row>
    <row r="368" spans="14:55" ht="15.75" thickBot="1">
      <c r="N368" s="3" t="s">
        <v>75</v>
      </c>
      <c r="O368" s="80">
        <v>90</v>
      </c>
      <c r="P368" s="84">
        <v>153.19</v>
      </c>
      <c r="Q368" s="81" t="s">
        <v>81</v>
      </c>
      <c r="R368" s="81" t="s">
        <v>10</v>
      </c>
      <c r="S368" s="81" t="s">
        <v>10</v>
      </c>
      <c r="T368" s="80" t="s">
        <v>88</v>
      </c>
      <c r="U368" s="80" t="s">
        <v>94</v>
      </c>
      <c r="AC368" s="11" t="str">
        <f t="shared" si="142"/>
        <v/>
      </c>
      <c r="AD368" s="11" t="str">
        <f t="shared" si="143"/>
        <v/>
      </c>
      <c r="AE368" s="11" t="str">
        <f t="shared" si="144"/>
        <v/>
      </c>
      <c r="AF368" s="11" t="str">
        <f t="shared" si="145"/>
        <v/>
      </c>
      <c r="AG368" s="11" t="str">
        <f t="shared" si="146"/>
        <v/>
      </c>
      <c r="AH368" s="11" t="str">
        <f t="shared" si="147"/>
        <v/>
      </c>
      <c r="AI368" s="11" t="str">
        <f t="shared" si="148"/>
        <v/>
      </c>
      <c r="AJ368" s="11" t="str">
        <f t="shared" si="149"/>
        <v/>
      </c>
      <c r="AK368" s="11" t="str">
        <f t="shared" si="150"/>
        <v/>
      </c>
      <c r="AN368" s="11" t="str">
        <f t="shared" si="151"/>
        <v/>
      </c>
      <c r="AO368" s="11" t="str">
        <f t="shared" si="152"/>
        <v/>
      </c>
      <c r="AP368" s="11" t="str">
        <f t="shared" si="153"/>
        <v/>
      </c>
      <c r="AT368" s="11" t="str">
        <f t="shared" si="154"/>
        <v/>
      </c>
      <c r="AU368" s="11" t="str">
        <f t="shared" si="155"/>
        <v/>
      </c>
      <c r="AV368" s="11" t="str">
        <f t="shared" si="156"/>
        <v/>
      </c>
      <c r="AW368" s="11" t="str">
        <f t="shared" si="157"/>
        <v/>
      </c>
      <c r="AX368" s="11" t="str">
        <f t="shared" si="158"/>
        <v/>
      </c>
      <c r="AY368" s="11" t="str">
        <f t="shared" si="139"/>
        <v/>
      </c>
      <c r="AZ368" s="11" t="str">
        <f t="shared" si="159"/>
        <v/>
      </c>
      <c r="BA368" s="11" t="str">
        <f t="shared" si="141"/>
        <v xml:space="preserve"> </v>
      </c>
      <c r="BB368" s="11" t="str">
        <f>IFERROR(IF(AW368="","",VLOOKUP(AW368,SUSS!R:S,2,FALSE)),AY368*SUSS!$M$2)</f>
        <v/>
      </c>
      <c r="BC368" s="11" t="str">
        <f t="shared" si="140"/>
        <v/>
      </c>
    </row>
    <row r="369" spans="14:55" ht="15.75" thickBot="1">
      <c r="N369" s="3" t="s">
        <v>75</v>
      </c>
      <c r="O369" s="80">
        <v>90</v>
      </c>
      <c r="P369" s="84">
        <v>134.28</v>
      </c>
      <c r="Q369" s="81" t="s">
        <v>83</v>
      </c>
      <c r="R369" s="81" t="s">
        <v>10</v>
      </c>
      <c r="S369" s="81" t="s">
        <v>10</v>
      </c>
      <c r="T369" s="80" t="s">
        <v>90</v>
      </c>
      <c r="U369" s="80" t="s">
        <v>94</v>
      </c>
      <c r="AC369" s="11" t="str">
        <f t="shared" si="142"/>
        <v/>
      </c>
      <c r="AD369" s="11" t="str">
        <f t="shared" si="143"/>
        <v/>
      </c>
      <c r="AE369" s="11" t="str">
        <f t="shared" si="144"/>
        <v/>
      </c>
      <c r="AF369" s="11" t="str">
        <f t="shared" si="145"/>
        <v/>
      </c>
      <c r="AG369" s="11" t="str">
        <f t="shared" si="146"/>
        <v/>
      </c>
      <c r="AH369" s="11" t="str">
        <f t="shared" si="147"/>
        <v/>
      </c>
      <c r="AI369" s="11" t="str">
        <f t="shared" si="148"/>
        <v/>
      </c>
      <c r="AJ369" s="11" t="str">
        <f t="shared" si="149"/>
        <v/>
      </c>
      <c r="AK369" s="11" t="str">
        <f t="shared" si="150"/>
        <v/>
      </c>
      <c r="AN369" s="11" t="str">
        <f t="shared" si="151"/>
        <v/>
      </c>
      <c r="AO369" s="11" t="str">
        <f t="shared" si="152"/>
        <v/>
      </c>
      <c r="AP369" s="11" t="str">
        <f t="shared" si="153"/>
        <v/>
      </c>
      <c r="AT369" s="11" t="str">
        <f t="shared" si="154"/>
        <v/>
      </c>
      <c r="AU369" s="11" t="str">
        <f t="shared" si="155"/>
        <v/>
      </c>
      <c r="AV369" s="11" t="str">
        <f t="shared" si="156"/>
        <v/>
      </c>
      <c r="AW369" s="11" t="str">
        <f t="shared" si="157"/>
        <v/>
      </c>
      <c r="AX369" s="11" t="str">
        <f t="shared" si="158"/>
        <v/>
      </c>
      <c r="AY369" s="11" t="str">
        <f t="shared" si="139"/>
        <v/>
      </c>
      <c r="AZ369" s="11" t="str">
        <f t="shared" si="159"/>
        <v/>
      </c>
      <c r="BA369" s="11" t="str">
        <f t="shared" si="141"/>
        <v xml:space="preserve"> </v>
      </c>
      <c r="BB369" s="11" t="str">
        <f>IFERROR(IF(AW369="","",VLOOKUP(AW369,SUSS!R:S,2,FALSE)),AY369*SUSS!$M$2)</f>
        <v/>
      </c>
      <c r="BC369" s="11" t="str">
        <f t="shared" si="140"/>
        <v/>
      </c>
    </row>
    <row r="370" spans="14:55" ht="15.75" thickBot="1">
      <c r="N370" s="3" t="s">
        <v>75</v>
      </c>
      <c r="O370" s="80">
        <v>90</v>
      </c>
      <c r="P370" s="84">
        <v>972.44</v>
      </c>
      <c r="Q370" s="81" t="s">
        <v>11</v>
      </c>
      <c r="R370" s="81" t="s">
        <v>10</v>
      </c>
      <c r="S370" s="81" t="s">
        <v>10</v>
      </c>
      <c r="T370" s="80" t="s">
        <v>93</v>
      </c>
      <c r="U370" s="80" t="s">
        <v>94</v>
      </c>
      <c r="AC370" s="11" t="str">
        <f t="shared" si="142"/>
        <v/>
      </c>
      <c r="AD370" s="11" t="str">
        <f t="shared" si="143"/>
        <v/>
      </c>
      <c r="AE370" s="11" t="str">
        <f t="shared" si="144"/>
        <v/>
      </c>
      <c r="AF370" s="11" t="str">
        <f t="shared" si="145"/>
        <v/>
      </c>
      <c r="AG370" s="11" t="str">
        <f t="shared" si="146"/>
        <v/>
      </c>
      <c r="AH370" s="11" t="str">
        <f t="shared" si="147"/>
        <v/>
      </c>
      <c r="AI370" s="11" t="str">
        <f t="shared" si="148"/>
        <v/>
      </c>
      <c r="AJ370" s="11" t="str">
        <f t="shared" si="149"/>
        <v/>
      </c>
      <c r="AK370" s="11" t="str">
        <f t="shared" si="150"/>
        <v/>
      </c>
      <c r="AN370" s="11" t="str">
        <f t="shared" si="151"/>
        <v/>
      </c>
      <c r="AO370" s="11" t="str">
        <f t="shared" si="152"/>
        <v/>
      </c>
      <c r="AP370" s="11" t="str">
        <f t="shared" si="153"/>
        <v/>
      </c>
      <c r="AT370" s="11" t="str">
        <f t="shared" si="154"/>
        <v>G392553</v>
      </c>
      <c r="AU370" s="11">
        <f t="shared" si="155"/>
        <v>90</v>
      </c>
      <c r="AV370" s="11">
        <f t="shared" si="156"/>
        <v>972.44</v>
      </c>
      <c r="AW370" s="11" t="str">
        <f t="shared" si="157"/>
        <v>2012/10</v>
      </c>
      <c r="AX370" s="11" t="str">
        <f t="shared" si="158"/>
        <v>2012/10 Contribuciones Seg. Social</v>
      </c>
      <c r="AY370" s="11">
        <f t="shared" si="139"/>
        <v>22015.93</v>
      </c>
      <c r="AZ370" s="11">
        <f t="shared" si="159"/>
        <v>4.4169835205689699E-2</v>
      </c>
      <c r="BA370" s="11" t="str">
        <f t="shared" si="141"/>
        <v>G392553 90</v>
      </c>
      <c r="BB370" s="11">
        <f>IFERROR(IF(AW370="","",VLOOKUP(AW370,SUSS!R:S,2,FALSE)),AY370*SUSS!$M$2)</f>
        <v>2641.9115999999999</v>
      </c>
      <c r="BC370" s="11">
        <f t="shared" si="140"/>
        <v>116.69279999999999</v>
      </c>
    </row>
    <row r="371" spans="14:55" ht="15.75" thickBot="1">
      <c r="N371" s="3" t="s">
        <v>75</v>
      </c>
      <c r="O371" s="80">
        <v>90</v>
      </c>
      <c r="P371" s="84">
        <v>621.73</v>
      </c>
      <c r="Q371" s="81" t="s">
        <v>86</v>
      </c>
      <c r="R371" s="81" t="s">
        <v>10</v>
      </c>
      <c r="S371" s="81" t="s">
        <v>10</v>
      </c>
      <c r="T371" s="80" t="s">
        <v>93</v>
      </c>
      <c r="U371" s="80" t="s">
        <v>94</v>
      </c>
      <c r="AC371" s="11" t="str">
        <f t="shared" si="142"/>
        <v/>
      </c>
      <c r="AD371" s="11" t="str">
        <f t="shared" si="143"/>
        <v/>
      </c>
      <c r="AE371" s="11" t="str">
        <f t="shared" si="144"/>
        <v/>
      </c>
      <c r="AF371" s="11" t="str">
        <f t="shared" si="145"/>
        <v/>
      </c>
      <c r="AG371" s="11" t="str">
        <f t="shared" si="146"/>
        <v/>
      </c>
      <c r="AH371" s="11" t="str">
        <f t="shared" si="147"/>
        <v/>
      </c>
      <c r="AI371" s="11" t="str">
        <f t="shared" si="148"/>
        <v/>
      </c>
      <c r="AJ371" s="11" t="str">
        <f t="shared" si="149"/>
        <v/>
      </c>
      <c r="AK371" s="11" t="str">
        <f t="shared" si="150"/>
        <v/>
      </c>
      <c r="AN371" s="11" t="str">
        <f t="shared" si="151"/>
        <v/>
      </c>
      <c r="AO371" s="11" t="str">
        <f t="shared" si="152"/>
        <v/>
      </c>
      <c r="AP371" s="11" t="str">
        <f t="shared" si="153"/>
        <v/>
      </c>
      <c r="AT371" s="11" t="str">
        <f t="shared" si="154"/>
        <v/>
      </c>
      <c r="AU371" s="11" t="str">
        <f t="shared" si="155"/>
        <v/>
      </c>
      <c r="AV371" s="11" t="str">
        <f t="shared" si="156"/>
        <v/>
      </c>
      <c r="AW371" s="11" t="str">
        <f t="shared" si="157"/>
        <v/>
      </c>
      <c r="AX371" s="11" t="str">
        <f t="shared" si="158"/>
        <v/>
      </c>
      <c r="AY371" s="11" t="str">
        <f t="shared" si="139"/>
        <v/>
      </c>
      <c r="AZ371" s="11" t="str">
        <f t="shared" si="159"/>
        <v/>
      </c>
      <c r="BA371" s="11" t="str">
        <f t="shared" si="141"/>
        <v xml:space="preserve"> </v>
      </c>
      <c r="BB371" s="11" t="str">
        <f>IFERROR(IF(AW371="","",VLOOKUP(AW371,SUSS!R:S,2,FALSE)),AY371*SUSS!$M$2)</f>
        <v/>
      </c>
      <c r="BC371" s="11" t="str">
        <f t="shared" si="140"/>
        <v/>
      </c>
    </row>
    <row r="372" spans="14:55" ht="15.75" thickBot="1">
      <c r="N372" s="3" t="s">
        <v>75</v>
      </c>
      <c r="O372" s="80">
        <v>91</v>
      </c>
      <c r="P372" s="84">
        <v>155.26</v>
      </c>
      <c r="Q372" s="81" t="s">
        <v>81</v>
      </c>
      <c r="R372" s="81" t="s">
        <v>10</v>
      </c>
      <c r="S372" s="81" t="s">
        <v>10</v>
      </c>
      <c r="T372" s="80" t="s">
        <v>88</v>
      </c>
      <c r="U372" s="80" t="s">
        <v>94</v>
      </c>
      <c r="AC372" s="11" t="str">
        <f t="shared" si="142"/>
        <v/>
      </c>
      <c r="AD372" s="11" t="str">
        <f t="shared" si="143"/>
        <v/>
      </c>
      <c r="AE372" s="11" t="str">
        <f t="shared" si="144"/>
        <v/>
      </c>
      <c r="AF372" s="11" t="str">
        <f t="shared" si="145"/>
        <v/>
      </c>
      <c r="AG372" s="11" t="str">
        <f t="shared" si="146"/>
        <v/>
      </c>
      <c r="AH372" s="11" t="str">
        <f t="shared" si="147"/>
        <v/>
      </c>
      <c r="AI372" s="11" t="str">
        <f t="shared" si="148"/>
        <v/>
      </c>
      <c r="AJ372" s="11" t="str">
        <f t="shared" si="149"/>
        <v/>
      </c>
      <c r="AK372" s="11" t="str">
        <f t="shared" si="150"/>
        <v/>
      </c>
      <c r="AN372" s="11" t="str">
        <f t="shared" si="151"/>
        <v/>
      </c>
      <c r="AO372" s="11" t="str">
        <f t="shared" si="152"/>
        <v/>
      </c>
      <c r="AP372" s="11" t="str">
        <f t="shared" si="153"/>
        <v/>
      </c>
      <c r="AT372" s="11" t="str">
        <f t="shared" si="154"/>
        <v/>
      </c>
      <c r="AU372" s="11" t="str">
        <f t="shared" si="155"/>
        <v/>
      </c>
      <c r="AV372" s="11" t="str">
        <f t="shared" si="156"/>
        <v/>
      </c>
      <c r="AW372" s="11" t="str">
        <f t="shared" si="157"/>
        <v/>
      </c>
      <c r="AX372" s="11" t="str">
        <f t="shared" si="158"/>
        <v/>
      </c>
      <c r="AY372" s="11" t="str">
        <f t="shared" si="139"/>
        <v/>
      </c>
      <c r="AZ372" s="11" t="str">
        <f t="shared" si="159"/>
        <v/>
      </c>
      <c r="BA372" s="11" t="str">
        <f t="shared" si="141"/>
        <v xml:space="preserve"> </v>
      </c>
      <c r="BB372" s="11" t="str">
        <f>IFERROR(IF(AW372="","",VLOOKUP(AW372,SUSS!R:S,2,FALSE)),AY372*SUSS!$M$2)</f>
        <v/>
      </c>
      <c r="BC372" s="11" t="str">
        <f t="shared" si="140"/>
        <v/>
      </c>
    </row>
    <row r="373" spans="14:55" ht="15.75" thickBot="1">
      <c r="N373" s="3" t="s">
        <v>75</v>
      </c>
      <c r="O373" s="80">
        <v>91</v>
      </c>
      <c r="P373" s="84">
        <v>136.1</v>
      </c>
      <c r="Q373" s="81" t="s">
        <v>83</v>
      </c>
      <c r="R373" s="81" t="s">
        <v>10</v>
      </c>
      <c r="S373" s="81" t="s">
        <v>10</v>
      </c>
      <c r="T373" s="80" t="s">
        <v>90</v>
      </c>
      <c r="U373" s="80" t="s">
        <v>94</v>
      </c>
      <c r="AC373" s="11" t="str">
        <f t="shared" si="142"/>
        <v/>
      </c>
      <c r="AD373" s="11" t="str">
        <f t="shared" si="143"/>
        <v/>
      </c>
      <c r="AE373" s="11" t="str">
        <f t="shared" si="144"/>
        <v/>
      </c>
      <c r="AF373" s="11" t="str">
        <f t="shared" si="145"/>
        <v/>
      </c>
      <c r="AG373" s="11" t="str">
        <f t="shared" si="146"/>
        <v/>
      </c>
      <c r="AH373" s="11" t="str">
        <f t="shared" si="147"/>
        <v/>
      </c>
      <c r="AI373" s="11" t="str">
        <f t="shared" si="148"/>
        <v/>
      </c>
      <c r="AJ373" s="11" t="str">
        <f t="shared" si="149"/>
        <v/>
      </c>
      <c r="AK373" s="11" t="str">
        <f t="shared" si="150"/>
        <v/>
      </c>
      <c r="AN373" s="11" t="str">
        <f t="shared" si="151"/>
        <v/>
      </c>
      <c r="AO373" s="11" t="str">
        <f t="shared" si="152"/>
        <v/>
      </c>
      <c r="AP373" s="11" t="str">
        <f t="shared" si="153"/>
        <v/>
      </c>
      <c r="AT373" s="11" t="str">
        <f t="shared" si="154"/>
        <v/>
      </c>
      <c r="AU373" s="11" t="str">
        <f t="shared" si="155"/>
        <v/>
      </c>
      <c r="AV373" s="11" t="str">
        <f t="shared" si="156"/>
        <v/>
      </c>
      <c r="AW373" s="11" t="str">
        <f t="shared" si="157"/>
        <v/>
      </c>
      <c r="AX373" s="11" t="str">
        <f t="shared" si="158"/>
        <v/>
      </c>
      <c r="AY373" s="11" t="str">
        <f t="shared" si="139"/>
        <v/>
      </c>
      <c r="AZ373" s="11" t="str">
        <f t="shared" si="159"/>
        <v/>
      </c>
      <c r="BA373" s="11" t="str">
        <f t="shared" si="141"/>
        <v xml:space="preserve"> </v>
      </c>
      <c r="BB373" s="11" t="str">
        <f>IFERROR(IF(AW373="","",VLOOKUP(AW373,SUSS!R:S,2,FALSE)),AY373*SUSS!$M$2)</f>
        <v/>
      </c>
      <c r="BC373" s="11" t="str">
        <f t="shared" si="140"/>
        <v/>
      </c>
    </row>
    <row r="374" spans="14:55" ht="15.75" thickBot="1">
      <c r="N374" s="3" t="s">
        <v>75</v>
      </c>
      <c r="O374" s="80">
        <v>91</v>
      </c>
      <c r="P374" s="84">
        <v>630.13</v>
      </c>
      <c r="Q374" s="81" t="s">
        <v>86</v>
      </c>
      <c r="R374" s="81" t="s">
        <v>10</v>
      </c>
      <c r="S374" s="81" t="s">
        <v>10</v>
      </c>
      <c r="T374" s="80" t="s">
        <v>93</v>
      </c>
      <c r="U374" s="80" t="s">
        <v>94</v>
      </c>
      <c r="AC374" s="11" t="str">
        <f t="shared" si="142"/>
        <v/>
      </c>
      <c r="AD374" s="11" t="str">
        <f t="shared" si="143"/>
        <v/>
      </c>
      <c r="AE374" s="11" t="str">
        <f t="shared" si="144"/>
        <v/>
      </c>
      <c r="AF374" s="11" t="str">
        <f t="shared" si="145"/>
        <v/>
      </c>
      <c r="AG374" s="11" t="str">
        <f t="shared" si="146"/>
        <v/>
      </c>
      <c r="AH374" s="11" t="str">
        <f t="shared" si="147"/>
        <v/>
      </c>
      <c r="AI374" s="11" t="str">
        <f t="shared" si="148"/>
        <v/>
      </c>
      <c r="AJ374" s="11" t="str">
        <f t="shared" si="149"/>
        <v/>
      </c>
      <c r="AK374" s="11" t="str">
        <f t="shared" si="150"/>
        <v/>
      </c>
      <c r="AN374" s="11" t="str">
        <f t="shared" si="151"/>
        <v/>
      </c>
      <c r="AO374" s="11" t="str">
        <f t="shared" si="152"/>
        <v/>
      </c>
      <c r="AP374" s="11" t="str">
        <f t="shared" si="153"/>
        <v/>
      </c>
      <c r="AT374" s="11" t="str">
        <f t="shared" si="154"/>
        <v/>
      </c>
      <c r="AU374" s="11" t="str">
        <f t="shared" si="155"/>
        <v/>
      </c>
      <c r="AV374" s="11" t="str">
        <f t="shared" si="156"/>
        <v/>
      </c>
      <c r="AW374" s="11" t="str">
        <f t="shared" si="157"/>
        <v/>
      </c>
      <c r="AX374" s="11" t="str">
        <f t="shared" si="158"/>
        <v/>
      </c>
      <c r="AY374" s="11" t="str">
        <f t="shared" si="139"/>
        <v/>
      </c>
      <c r="AZ374" s="11" t="str">
        <f t="shared" si="159"/>
        <v/>
      </c>
      <c r="BA374" s="11" t="str">
        <f t="shared" si="141"/>
        <v xml:space="preserve"> </v>
      </c>
      <c r="BB374" s="11" t="str">
        <f>IFERROR(IF(AW374="","",VLOOKUP(AW374,SUSS!R:S,2,FALSE)),AY374*SUSS!$M$2)</f>
        <v/>
      </c>
      <c r="BC374" s="11" t="str">
        <f t="shared" si="140"/>
        <v/>
      </c>
    </row>
    <row r="375" spans="14:55" ht="15.75" thickBot="1">
      <c r="N375" s="3" t="s">
        <v>75</v>
      </c>
      <c r="O375" s="80">
        <v>91</v>
      </c>
      <c r="P375" s="84">
        <v>985.57</v>
      </c>
      <c r="Q375" s="81" t="s">
        <v>11</v>
      </c>
      <c r="R375" s="81" t="s">
        <v>10</v>
      </c>
      <c r="S375" s="81" t="s">
        <v>10</v>
      </c>
      <c r="T375" s="80" t="s">
        <v>93</v>
      </c>
      <c r="U375" s="80" t="s">
        <v>94</v>
      </c>
      <c r="AC375" s="11" t="str">
        <f t="shared" si="142"/>
        <v/>
      </c>
      <c r="AD375" s="11" t="str">
        <f t="shared" si="143"/>
        <v/>
      </c>
      <c r="AE375" s="11" t="str">
        <f t="shared" si="144"/>
        <v/>
      </c>
      <c r="AF375" s="11" t="str">
        <f t="shared" si="145"/>
        <v/>
      </c>
      <c r="AG375" s="11" t="str">
        <f t="shared" si="146"/>
        <v/>
      </c>
      <c r="AH375" s="11" t="str">
        <f t="shared" si="147"/>
        <v/>
      </c>
      <c r="AI375" s="11" t="str">
        <f t="shared" si="148"/>
        <v/>
      </c>
      <c r="AJ375" s="11" t="str">
        <f t="shared" si="149"/>
        <v/>
      </c>
      <c r="AK375" s="11" t="str">
        <f t="shared" si="150"/>
        <v/>
      </c>
      <c r="AN375" s="11" t="str">
        <f t="shared" si="151"/>
        <v/>
      </c>
      <c r="AO375" s="11" t="str">
        <f t="shared" si="152"/>
        <v/>
      </c>
      <c r="AP375" s="11" t="str">
        <f t="shared" si="153"/>
        <v/>
      </c>
      <c r="AT375" s="11" t="str">
        <f t="shared" si="154"/>
        <v>G392553</v>
      </c>
      <c r="AU375" s="11">
        <f t="shared" si="155"/>
        <v>91</v>
      </c>
      <c r="AV375" s="11">
        <f t="shared" si="156"/>
        <v>985.57</v>
      </c>
      <c r="AW375" s="11" t="str">
        <f t="shared" si="157"/>
        <v>2012/10</v>
      </c>
      <c r="AX375" s="11" t="str">
        <f t="shared" si="158"/>
        <v>2012/10 Contribuciones Seg. Social</v>
      </c>
      <c r="AY375" s="11">
        <f t="shared" si="139"/>
        <v>22015.93</v>
      </c>
      <c r="AZ375" s="11">
        <f t="shared" si="159"/>
        <v>4.4766221549577968E-2</v>
      </c>
      <c r="BA375" s="11" t="str">
        <f t="shared" si="141"/>
        <v>G392553 91</v>
      </c>
      <c r="BB375" s="11">
        <f>IFERROR(IF(AW375="","",VLOOKUP(AW375,SUSS!R:S,2,FALSE)),AY375*SUSS!$M$2)</f>
        <v>2641.9115999999999</v>
      </c>
      <c r="BC375" s="11">
        <f t="shared" si="140"/>
        <v>118.2684</v>
      </c>
    </row>
    <row r="376" spans="14:55" ht="15.75" thickBot="1">
      <c r="N376" s="3" t="s">
        <v>75</v>
      </c>
      <c r="O376" s="80">
        <v>92</v>
      </c>
      <c r="P376" s="84">
        <v>157.36000000000001</v>
      </c>
      <c r="Q376" s="81" t="s">
        <v>81</v>
      </c>
      <c r="R376" s="81" t="s">
        <v>10</v>
      </c>
      <c r="S376" s="81" t="s">
        <v>10</v>
      </c>
      <c r="T376" s="80" t="s">
        <v>88</v>
      </c>
      <c r="U376" s="80" t="s">
        <v>94</v>
      </c>
      <c r="AC376" s="11" t="str">
        <f t="shared" si="142"/>
        <v/>
      </c>
      <c r="AD376" s="11" t="str">
        <f t="shared" si="143"/>
        <v/>
      </c>
      <c r="AE376" s="11" t="str">
        <f t="shared" si="144"/>
        <v/>
      </c>
      <c r="AF376" s="11" t="str">
        <f t="shared" si="145"/>
        <v/>
      </c>
      <c r="AG376" s="11" t="str">
        <f t="shared" si="146"/>
        <v/>
      </c>
      <c r="AH376" s="11" t="str">
        <f t="shared" si="147"/>
        <v/>
      </c>
      <c r="AI376" s="11" t="str">
        <f t="shared" si="148"/>
        <v/>
      </c>
      <c r="AJ376" s="11" t="str">
        <f t="shared" si="149"/>
        <v/>
      </c>
      <c r="AK376" s="11" t="str">
        <f t="shared" si="150"/>
        <v/>
      </c>
      <c r="AN376" s="11" t="str">
        <f t="shared" si="151"/>
        <v/>
      </c>
      <c r="AO376" s="11" t="str">
        <f t="shared" si="152"/>
        <v/>
      </c>
      <c r="AP376" s="11" t="str">
        <f t="shared" si="153"/>
        <v/>
      </c>
      <c r="AT376" s="11" t="str">
        <f t="shared" si="154"/>
        <v/>
      </c>
      <c r="AU376" s="11" t="str">
        <f t="shared" si="155"/>
        <v/>
      </c>
      <c r="AV376" s="11" t="str">
        <f t="shared" si="156"/>
        <v/>
      </c>
      <c r="AW376" s="11" t="str">
        <f t="shared" si="157"/>
        <v/>
      </c>
      <c r="AX376" s="11" t="str">
        <f t="shared" si="158"/>
        <v/>
      </c>
      <c r="AY376" s="11" t="str">
        <f t="shared" si="139"/>
        <v/>
      </c>
      <c r="AZ376" s="11" t="str">
        <f t="shared" si="159"/>
        <v/>
      </c>
      <c r="BA376" s="11" t="str">
        <f t="shared" si="141"/>
        <v xml:space="preserve"> </v>
      </c>
      <c r="BB376" s="11" t="str">
        <f>IFERROR(IF(AW376="","",VLOOKUP(AW376,SUSS!R:S,2,FALSE)),AY376*SUSS!$M$2)</f>
        <v/>
      </c>
      <c r="BC376" s="11" t="str">
        <f t="shared" si="140"/>
        <v/>
      </c>
    </row>
    <row r="377" spans="14:55" ht="15.75" thickBot="1">
      <c r="N377" s="3" t="s">
        <v>75</v>
      </c>
      <c r="O377" s="80">
        <v>92</v>
      </c>
      <c r="P377" s="84">
        <v>137.93</v>
      </c>
      <c r="Q377" s="81" t="s">
        <v>83</v>
      </c>
      <c r="R377" s="81" t="s">
        <v>10</v>
      </c>
      <c r="S377" s="81" t="s">
        <v>10</v>
      </c>
      <c r="T377" s="80" t="s">
        <v>90</v>
      </c>
      <c r="U377" s="80" t="s">
        <v>94</v>
      </c>
      <c r="AC377" s="11" t="str">
        <f t="shared" si="142"/>
        <v/>
      </c>
      <c r="AD377" s="11" t="str">
        <f t="shared" si="143"/>
        <v/>
      </c>
      <c r="AE377" s="11" t="str">
        <f t="shared" si="144"/>
        <v/>
      </c>
      <c r="AF377" s="11" t="str">
        <f t="shared" si="145"/>
        <v/>
      </c>
      <c r="AG377" s="11" t="str">
        <f t="shared" si="146"/>
        <v/>
      </c>
      <c r="AH377" s="11" t="str">
        <f t="shared" si="147"/>
        <v/>
      </c>
      <c r="AI377" s="11" t="str">
        <f t="shared" si="148"/>
        <v/>
      </c>
      <c r="AJ377" s="11" t="str">
        <f t="shared" si="149"/>
        <v/>
      </c>
      <c r="AK377" s="11" t="str">
        <f t="shared" si="150"/>
        <v/>
      </c>
      <c r="AN377" s="11" t="str">
        <f t="shared" si="151"/>
        <v/>
      </c>
      <c r="AO377" s="11" t="str">
        <f t="shared" si="152"/>
        <v/>
      </c>
      <c r="AP377" s="11" t="str">
        <f t="shared" si="153"/>
        <v/>
      </c>
      <c r="AT377" s="11" t="str">
        <f t="shared" si="154"/>
        <v/>
      </c>
      <c r="AU377" s="11" t="str">
        <f t="shared" si="155"/>
        <v/>
      </c>
      <c r="AV377" s="11" t="str">
        <f t="shared" si="156"/>
        <v/>
      </c>
      <c r="AW377" s="11" t="str">
        <f t="shared" si="157"/>
        <v/>
      </c>
      <c r="AX377" s="11" t="str">
        <f t="shared" si="158"/>
        <v/>
      </c>
      <c r="AY377" s="11" t="str">
        <f t="shared" si="139"/>
        <v/>
      </c>
      <c r="AZ377" s="11" t="str">
        <f t="shared" si="159"/>
        <v/>
      </c>
      <c r="BA377" s="11" t="str">
        <f t="shared" si="141"/>
        <v xml:space="preserve"> </v>
      </c>
      <c r="BB377" s="11" t="str">
        <f>IFERROR(IF(AW377="","",VLOOKUP(AW377,SUSS!R:S,2,FALSE)),AY377*SUSS!$M$2)</f>
        <v/>
      </c>
      <c r="BC377" s="11" t="str">
        <f t="shared" si="140"/>
        <v/>
      </c>
    </row>
    <row r="378" spans="14:55" ht="15.75" thickBot="1">
      <c r="N378" s="3" t="s">
        <v>75</v>
      </c>
      <c r="O378" s="80">
        <v>92</v>
      </c>
      <c r="P378" s="84">
        <v>638.63</v>
      </c>
      <c r="Q378" s="81" t="s">
        <v>86</v>
      </c>
      <c r="R378" s="81" t="s">
        <v>10</v>
      </c>
      <c r="S378" s="81" t="s">
        <v>10</v>
      </c>
      <c r="T378" s="80" t="s">
        <v>93</v>
      </c>
      <c r="U378" s="80" t="s">
        <v>94</v>
      </c>
      <c r="AC378" s="11" t="str">
        <f t="shared" si="142"/>
        <v/>
      </c>
      <c r="AD378" s="11" t="str">
        <f t="shared" si="143"/>
        <v/>
      </c>
      <c r="AE378" s="11" t="str">
        <f t="shared" si="144"/>
        <v/>
      </c>
      <c r="AF378" s="11" t="str">
        <f t="shared" si="145"/>
        <v/>
      </c>
      <c r="AG378" s="11" t="str">
        <f t="shared" si="146"/>
        <v/>
      </c>
      <c r="AH378" s="11" t="str">
        <f t="shared" si="147"/>
        <v/>
      </c>
      <c r="AI378" s="11" t="str">
        <f t="shared" si="148"/>
        <v/>
      </c>
      <c r="AJ378" s="11" t="str">
        <f t="shared" si="149"/>
        <v/>
      </c>
      <c r="AK378" s="11" t="str">
        <f t="shared" si="150"/>
        <v/>
      </c>
      <c r="AN378" s="11" t="str">
        <f t="shared" si="151"/>
        <v/>
      </c>
      <c r="AO378" s="11" t="str">
        <f t="shared" si="152"/>
        <v/>
      </c>
      <c r="AP378" s="11" t="str">
        <f t="shared" si="153"/>
        <v/>
      </c>
      <c r="AT378" s="11" t="str">
        <f t="shared" si="154"/>
        <v/>
      </c>
      <c r="AU378" s="11" t="str">
        <f t="shared" si="155"/>
        <v/>
      </c>
      <c r="AV378" s="11" t="str">
        <f t="shared" si="156"/>
        <v/>
      </c>
      <c r="AW378" s="11" t="str">
        <f t="shared" si="157"/>
        <v/>
      </c>
      <c r="AX378" s="11" t="str">
        <f t="shared" si="158"/>
        <v/>
      </c>
      <c r="AY378" s="11" t="str">
        <f t="shared" si="139"/>
        <v/>
      </c>
      <c r="AZ378" s="11" t="str">
        <f t="shared" si="159"/>
        <v/>
      </c>
      <c r="BA378" s="11" t="str">
        <f t="shared" si="141"/>
        <v xml:space="preserve"> </v>
      </c>
      <c r="BB378" s="11" t="str">
        <f>IFERROR(IF(AW378="","",VLOOKUP(AW378,SUSS!R:S,2,FALSE)),AY378*SUSS!$M$2)</f>
        <v/>
      </c>
      <c r="BC378" s="11" t="str">
        <f t="shared" si="140"/>
        <v/>
      </c>
    </row>
    <row r="379" spans="14:55" ht="15.75" thickBot="1">
      <c r="N379" s="3" t="s">
        <v>75</v>
      </c>
      <c r="O379" s="80">
        <v>92</v>
      </c>
      <c r="P379" s="84">
        <v>998.88</v>
      </c>
      <c r="Q379" s="81" t="s">
        <v>11</v>
      </c>
      <c r="R379" s="81" t="s">
        <v>10</v>
      </c>
      <c r="S379" s="81" t="s">
        <v>10</v>
      </c>
      <c r="T379" s="80" t="s">
        <v>93</v>
      </c>
      <c r="U379" s="80" t="s">
        <v>94</v>
      </c>
      <c r="AC379" s="11" t="str">
        <f t="shared" si="142"/>
        <v/>
      </c>
      <c r="AD379" s="11" t="str">
        <f t="shared" si="143"/>
        <v/>
      </c>
      <c r="AE379" s="11" t="str">
        <f t="shared" si="144"/>
        <v/>
      </c>
      <c r="AF379" s="11" t="str">
        <f t="shared" si="145"/>
        <v/>
      </c>
      <c r="AG379" s="11" t="str">
        <f t="shared" si="146"/>
        <v/>
      </c>
      <c r="AH379" s="11" t="str">
        <f t="shared" si="147"/>
        <v/>
      </c>
      <c r="AI379" s="11" t="str">
        <f t="shared" si="148"/>
        <v/>
      </c>
      <c r="AJ379" s="11" t="str">
        <f t="shared" si="149"/>
        <v/>
      </c>
      <c r="AK379" s="11" t="str">
        <f t="shared" si="150"/>
        <v/>
      </c>
      <c r="AN379" s="11" t="str">
        <f t="shared" si="151"/>
        <v/>
      </c>
      <c r="AO379" s="11" t="str">
        <f t="shared" si="152"/>
        <v/>
      </c>
      <c r="AP379" s="11" t="str">
        <f t="shared" si="153"/>
        <v/>
      </c>
      <c r="AT379" s="11" t="str">
        <f t="shared" si="154"/>
        <v>G392553</v>
      </c>
      <c r="AU379" s="11">
        <f t="shared" si="155"/>
        <v>92</v>
      </c>
      <c r="AV379" s="11">
        <f t="shared" si="156"/>
        <v>998.88</v>
      </c>
      <c r="AW379" s="11" t="str">
        <f t="shared" si="157"/>
        <v>2012/10</v>
      </c>
      <c r="AX379" s="11" t="str">
        <f t="shared" si="158"/>
        <v>2012/10 Contribuciones Seg. Social</v>
      </c>
      <c r="AY379" s="11">
        <f t="shared" si="139"/>
        <v>22015.93</v>
      </c>
      <c r="AZ379" s="11">
        <f t="shared" si="159"/>
        <v>4.537078379155457E-2</v>
      </c>
      <c r="BA379" s="11" t="str">
        <f t="shared" si="141"/>
        <v>G392553 92</v>
      </c>
      <c r="BB379" s="11">
        <f>IFERROR(IF(AW379="","",VLOOKUP(AW379,SUSS!R:S,2,FALSE)),AY379*SUSS!$M$2)</f>
        <v>2641.9115999999999</v>
      </c>
      <c r="BC379" s="11">
        <f t="shared" si="140"/>
        <v>119.8656</v>
      </c>
    </row>
    <row r="380" spans="14:55" ht="15.75" thickBot="1">
      <c r="N380" s="3" t="s">
        <v>75</v>
      </c>
      <c r="O380" s="80">
        <v>93</v>
      </c>
      <c r="P380" s="84">
        <v>159.47999999999999</v>
      </c>
      <c r="Q380" s="81" t="s">
        <v>81</v>
      </c>
      <c r="R380" s="81" t="s">
        <v>10</v>
      </c>
      <c r="S380" s="81" t="s">
        <v>10</v>
      </c>
      <c r="T380" s="80" t="s">
        <v>88</v>
      </c>
      <c r="U380" s="80" t="s">
        <v>94</v>
      </c>
      <c r="AC380" s="11" t="str">
        <f t="shared" si="142"/>
        <v/>
      </c>
      <c r="AD380" s="11" t="str">
        <f t="shared" si="143"/>
        <v/>
      </c>
      <c r="AE380" s="11" t="str">
        <f t="shared" si="144"/>
        <v/>
      </c>
      <c r="AF380" s="11" t="str">
        <f t="shared" si="145"/>
        <v/>
      </c>
      <c r="AG380" s="11" t="str">
        <f t="shared" si="146"/>
        <v/>
      </c>
      <c r="AH380" s="11" t="str">
        <f t="shared" si="147"/>
        <v/>
      </c>
      <c r="AI380" s="11" t="str">
        <f t="shared" si="148"/>
        <v/>
      </c>
      <c r="AJ380" s="11" t="str">
        <f t="shared" si="149"/>
        <v/>
      </c>
      <c r="AK380" s="11" t="str">
        <f t="shared" si="150"/>
        <v/>
      </c>
      <c r="AN380" s="11" t="str">
        <f t="shared" si="151"/>
        <v/>
      </c>
      <c r="AO380" s="11" t="str">
        <f t="shared" si="152"/>
        <v/>
      </c>
      <c r="AP380" s="11" t="str">
        <f t="shared" si="153"/>
        <v/>
      </c>
      <c r="AT380" s="11" t="str">
        <f t="shared" si="154"/>
        <v/>
      </c>
      <c r="AU380" s="11" t="str">
        <f t="shared" si="155"/>
        <v/>
      </c>
      <c r="AV380" s="11" t="str">
        <f t="shared" si="156"/>
        <v/>
      </c>
      <c r="AW380" s="11" t="str">
        <f t="shared" si="157"/>
        <v/>
      </c>
      <c r="AX380" s="11" t="str">
        <f t="shared" si="158"/>
        <v/>
      </c>
      <c r="AY380" s="11" t="str">
        <f t="shared" si="139"/>
        <v/>
      </c>
      <c r="AZ380" s="11" t="str">
        <f t="shared" si="159"/>
        <v/>
      </c>
      <c r="BA380" s="11" t="str">
        <f t="shared" si="141"/>
        <v xml:space="preserve"> </v>
      </c>
      <c r="BB380" s="11" t="str">
        <f>IFERROR(IF(AW380="","",VLOOKUP(AW380,SUSS!R:S,2,FALSE)),AY380*SUSS!$M$2)</f>
        <v/>
      </c>
      <c r="BC380" s="11" t="str">
        <f t="shared" si="140"/>
        <v/>
      </c>
    </row>
    <row r="381" spans="14:55" ht="15.75" thickBot="1">
      <c r="N381" s="3" t="s">
        <v>75</v>
      </c>
      <c r="O381" s="80">
        <v>93</v>
      </c>
      <c r="P381" s="84">
        <v>139.80000000000001</v>
      </c>
      <c r="Q381" s="81" t="s">
        <v>83</v>
      </c>
      <c r="R381" s="81" t="s">
        <v>10</v>
      </c>
      <c r="S381" s="81" t="s">
        <v>10</v>
      </c>
      <c r="T381" s="80" t="s">
        <v>90</v>
      </c>
      <c r="U381" s="80" t="s">
        <v>94</v>
      </c>
      <c r="AC381" s="11" t="str">
        <f t="shared" si="142"/>
        <v/>
      </c>
      <c r="AD381" s="11" t="str">
        <f t="shared" si="143"/>
        <v/>
      </c>
      <c r="AE381" s="11" t="str">
        <f t="shared" si="144"/>
        <v/>
      </c>
      <c r="AF381" s="11" t="str">
        <f t="shared" si="145"/>
        <v/>
      </c>
      <c r="AG381" s="11" t="str">
        <f t="shared" si="146"/>
        <v/>
      </c>
      <c r="AH381" s="11" t="str">
        <f t="shared" si="147"/>
        <v/>
      </c>
      <c r="AI381" s="11" t="str">
        <f t="shared" si="148"/>
        <v/>
      </c>
      <c r="AJ381" s="11" t="str">
        <f t="shared" si="149"/>
        <v/>
      </c>
      <c r="AK381" s="11" t="str">
        <f t="shared" si="150"/>
        <v/>
      </c>
      <c r="AN381" s="11" t="str">
        <f t="shared" si="151"/>
        <v/>
      </c>
      <c r="AO381" s="11" t="str">
        <f t="shared" si="152"/>
        <v/>
      </c>
      <c r="AP381" s="11" t="str">
        <f t="shared" si="153"/>
        <v/>
      </c>
      <c r="AT381" s="11" t="str">
        <f t="shared" si="154"/>
        <v/>
      </c>
      <c r="AU381" s="11" t="str">
        <f t="shared" si="155"/>
        <v/>
      </c>
      <c r="AV381" s="11" t="str">
        <f t="shared" si="156"/>
        <v/>
      </c>
      <c r="AW381" s="11" t="str">
        <f t="shared" si="157"/>
        <v/>
      </c>
      <c r="AX381" s="11" t="str">
        <f t="shared" si="158"/>
        <v/>
      </c>
      <c r="AY381" s="11" t="str">
        <f t="shared" si="139"/>
        <v/>
      </c>
      <c r="AZ381" s="11" t="str">
        <f t="shared" si="159"/>
        <v/>
      </c>
      <c r="BA381" s="11" t="str">
        <f t="shared" si="141"/>
        <v xml:space="preserve"> </v>
      </c>
      <c r="BB381" s="11" t="str">
        <f>IFERROR(IF(AW381="","",VLOOKUP(AW381,SUSS!R:S,2,FALSE)),AY381*SUSS!$M$2)</f>
        <v/>
      </c>
      <c r="BC381" s="11" t="str">
        <f t="shared" si="140"/>
        <v/>
      </c>
    </row>
    <row r="382" spans="14:55" ht="15.75" thickBot="1">
      <c r="N382" s="3" t="s">
        <v>75</v>
      </c>
      <c r="O382" s="80">
        <v>93</v>
      </c>
      <c r="P382" s="83">
        <v>1012.36</v>
      </c>
      <c r="Q382" s="81" t="s">
        <v>11</v>
      </c>
      <c r="R382" s="81" t="s">
        <v>10</v>
      </c>
      <c r="S382" s="81" t="s">
        <v>10</v>
      </c>
      <c r="T382" s="80" t="s">
        <v>93</v>
      </c>
      <c r="U382" s="80" t="s">
        <v>94</v>
      </c>
      <c r="AC382" s="11" t="str">
        <f t="shared" si="142"/>
        <v/>
      </c>
      <c r="AD382" s="11" t="str">
        <f t="shared" si="143"/>
        <v/>
      </c>
      <c r="AE382" s="11" t="str">
        <f t="shared" si="144"/>
        <v/>
      </c>
      <c r="AF382" s="11" t="str">
        <f t="shared" si="145"/>
        <v/>
      </c>
      <c r="AG382" s="11" t="str">
        <f t="shared" si="146"/>
        <v/>
      </c>
      <c r="AH382" s="11" t="str">
        <f t="shared" si="147"/>
        <v/>
      </c>
      <c r="AI382" s="11" t="str">
        <f t="shared" si="148"/>
        <v/>
      </c>
      <c r="AJ382" s="11" t="str">
        <f t="shared" si="149"/>
        <v/>
      </c>
      <c r="AK382" s="11" t="str">
        <f t="shared" si="150"/>
        <v/>
      </c>
      <c r="AN382" s="11" t="str">
        <f t="shared" si="151"/>
        <v/>
      </c>
      <c r="AO382" s="11" t="str">
        <f t="shared" si="152"/>
        <v/>
      </c>
      <c r="AP382" s="11" t="str">
        <f t="shared" si="153"/>
        <v/>
      </c>
      <c r="AT382" s="11" t="str">
        <f t="shared" si="154"/>
        <v>G392553</v>
      </c>
      <c r="AU382" s="11">
        <f t="shared" si="155"/>
        <v>93</v>
      </c>
      <c r="AV382" s="11">
        <f t="shared" si="156"/>
        <v>1012.36</v>
      </c>
      <c r="AW382" s="11" t="str">
        <f t="shared" si="157"/>
        <v>2012/10</v>
      </c>
      <c r="AX382" s="11" t="str">
        <f t="shared" si="158"/>
        <v>2012/10 Contribuciones Seg. Social</v>
      </c>
      <c r="AY382" s="11">
        <f t="shared" si="139"/>
        <v>22015.93</v>
      </c>
      <c r="AZ382" s="11">
        <f t="shared" si="159"/>
        <v>4.5983067715059049E-2</v>
      </c>
      <c r="BA382" s="11" t="str">
        <f t="shared" si="141"/>
        <v>G392553 93</v>
      </c>
      <c r="BB382" s="11">
        <f>IFERROR(IF(AW382="","",VLOOKUP(AW382,SUSS!R:S,2,FALSE)),AY382*SUSS!$M$2)</f>
        <v>2641.9115999999999</v>
      </c>
      <c r="BC382" s="11">
        <f t="shared" si="140"/>
        <v>121.4832</v>
      </c>
    </row>
    <row r="383" spans="14:55" ht="15.75" thickBot="1">
      <c r="N383" s="3" t="s">
        <v>75</v>
      </c>
      <c r="O383" s="80">
        <v>93</v>
      </c>
      <c r="P383" s="84">
        <v>647.25</v>
      </c>
      <c r="Q383" s="81" t="s">
        <v>86</v>
      </c>
      <c r="R383" s="81" t="s">
        <v>10</v>
      </c>
      <c r="S383" s="81" t="s">
        <v>10</v>
      </c>
      <c r="T383" s="80" t="s">
        <v>93</v>
      </c>
      <c r="U383" s="80" t="s">
        <v>94</v>
      </c>
      <c r="AC383" s="11" t="str">
        <f t="shared" si="142"/>
        <v/>
      </c>
      <c r="AD383" s="11" t="str">
        <f t="shared" si="143"/>
        <v/>
      </c>
      <c r="AE383" s="11" t="str">
        <f t="shared" si="144"/>
        <v/>
      </c>
      <c r="AF383" s="11" t="str">
        <f t="shared" si="145"/>
        <v/>
      </c>
      <c r="AG383" s="11" t="str">
        <f t="shared" si="146"/>
        <v/>
      </c>
      <c r="AH383" s="11" t="str">
        <f t="shared" si="147"/>
        <v/>
      </c>
      <c r="AI383" s="11" t="str">
        <f t="shared" si="148"/>
        <v/>
      </c>
      <c r="AJ383" s="11" t="str">
        <f t="shared" si="149"/>
        <v/>
      </c>
      <c r="AK383" s="11" t="str">
        <f t="shared" si="150"/>
        <v/>
      </c>
      <c r="AN383" s="11" t="str">
        <f t="shared" si="151"/>
        <v/>
      </c>
      <c r="AO383" s="11" t="str">
        <f t="shared" si="152"/>
        <v/>
      </c>
      <c r="AP383" s="11" t="str">
        <f t="shared" si="153"/>
        <v/>
      </c>
      <c r="AT383" s="11" t="str">
        <f t="shared" si="154"/>
        <v/>
      </c>
      <c r="AU383" s="11" t="str">
        <f t="shared" si="155"/>
        <v/>
      </c>
      <c r="AV383" s="11" t="str">
        <f t="shared" si="156"/>
        <v/>
      </c>
      <c r="AW383" s="11" t="str">
        <f t="shared" si="157"/>
        <v/>
      </c>
      <c r="AX383" s="11" t="str">
        <f t="shared" si="158"/>
        <v/>
      </c>
      <c r="AY383" s="11" t="str">
        <f t="shared" si="139"/>
        <v/>
      </c>
      <c r="AZ383" s="11" t="str">
        <f t="shared" si="159"/>
        <v/>
      </c>
      <c r="BA383" s="11" t="str">
        <f t="shared" si="141"/>
        <v xml:space="preserve"> </v>
      </c>
      <c r="BB383" s="11" t="str">
        <f>IFERROR(IF(AW383="","",VLOOKUP(AW383,SUSS!R:S,2,FALSE)),AY383*SUSS!$M$2)</f>
        <v/>
      </c>
      <c r="BC383" s="11" t="str">
        <f t="shared" si="140"/>
        <v/>
      </c>
    </row>
    <row r="384" spans="14:55" ht="15.75" thickBot="1">
      <c r="N384" s="3" t="s">
        <v>75</v>
      </c>
      <c r="O384" s="80">
        <v>94</v>
      </c>
      <c r="P384" s="84">
        <v>161.63</v>
      </c>
      <c r="Q384" s="81" t="s">
        <v>81</v>
      </c>
      <c r="R384" s="81" t="s">
        <v>10</v>
      </c>
      <c r="S384" s="81" t="s">
        <v>10</v>
      </c>
      <c r="T384" s="80" t="s">
        <v>88</v>
      </c>
      <c r="U384" s="80" t="s">
        <v>94</v>
      </c>
      <c r="AC384" s="11" t="str">
        <f t="shared" si="142"/>
        <v/>
      </c>
      <c r="AD384" s="11" t="str">
        <f t="shared" si="143"/>
        <v/>
      </c>
      <c r="AE384" s="11" t="str">
        <f t="shared" si="144"/>
        <v/>
      </c>
      <c r="AF384" s="11" t="str">
        <f t="shared" si="145"/>
        <v/>
      </c>
      <c r="AG384" s="11" t="str">
        <f t="shared" si="146"/>
        <v/>
      </c>
      <c r="AH384" s="11" t="str">
        <f t="shared" si="147"/>
        <v/>
      </c>
      <c r="AI384" s="11" t="str">
        <f t="shared" si="148"/>
        <v/>
      </c>
      <c r="AJ384" s="11" t="str">
        <f t="shared" si="149"/>
        <v/>
      </c>
      <c r="AK384" s="11" t="str">
        <f t="shared" si="150"/>
        <v/>
      </c>
      <c r="AN384" s="11" t="str">
        <f t="shared" si="151"/>
        <v/>
      </c>
      <c r="AO384" s="11" t="str">
        <f t="shared" si="152"/>
        <v/>
      </c>
      <c r="AP384" s="11" t="str">
        <f t="shared" si="153"/>
        <v/>
      </c>
      <c r="AT384" s="11" t="str">
        <f t="shared" si="154"/>
        <v/>
      </c>
      <c r="AU384" s="11" t="str">
        <f t="shared" si="155"/>
        <v/>
      </c>
      <c r="AV384" s="11" t="str">
        <f t="shared" si="156"/>
        <v/>
      </c>
      <c r="AW384" s="11" t="str">
        <f t="shared" si="157"/>
        <v/>
      </c>
      <c r="AX384" s="11" t="str">
        <f t="shared" si="158"/>
        <v/>
      </c>
      <c r="AY384" s="11" t="str">
        <f t="shared" si="139"/>
        <v/>
      </c>
      <c r="AZ384" s="11" t="str">
        <f t="shared" si="159"/>
        <v/>
      </c>
      <c r="BA384" s="11" t="str">
        <f t="shared" si="141"/>
        <v xml:space="preserve"> </v>
      </c>
      <c r="BB384" s="11" t="str">
        <f>IFERROR(IF(AW384="","",VLOOKUP(AW384,SUSS!R:S,2,FALSE)),AY384*SUSS!$M$2)</f>
        <v/>
      </c>
      <c r="BC384" s="11" t="str">
        <f t="shared" si="140"/>
        <v/>
      </c>
    </row>
    <row r="385" spans="14:55" ht="15.75" thickBot="1">
      <c r="N385" s="3" t="s">
        <v>75</v>
      </c>
      <c r="O385" s="80">
        <v>94</v>
      </c>
      <c r="P385" s="84">
        <v>141.68</v>
      </c>
      <c r="Q385" s="81" t="s">
        <v>83</v>
      </c>
      <c r="R385" s="81" t="s">
        <v>10</v>
      </c>
      <c r="S385" s="81" t="s">
        <v>10</v>
      </c>
      <c r="T385" s="80" t="s">
        <v>90</v>
      </c>
      <c r="U385" s="80" t="s">
        <v>94</v>
      </c>
      <c r="AC385" s="11" t="str">
        <f t="shared" si="142"/>
        <v/>
      </c>
      <c r="AD385" s="11" t="str">
        <f t="shared" si="143"/>
        <v/>
      </c>
      <c r="AE385" s="11" t="str">
        <f t="shared" si="144"/>
        <v/>
      </c>
      <c r="AF385" s="11" t="str">
        <f t="shared" si="145"/>
        <v/>
      </c>
      <c r="AG385" s="11" t="str">
        <f t="shared" si="146"/>
        <v/>
      </c>
      <c r="AH385" s="11" t="str">
        <f t="shared" si="147"/>
        <v/>
      </c>
      <c r="AI385" s="11" t="str">
        <f t="shared" si="148"/>
        <v/>
      </c>
      <c r="AJ385" s="11" t="str">
        <f t="shared" si="149"/>
        <v/>
      </c>
      <c r="AK385" s="11" t="str">
        <f t="shared" si="150"/>
        <v/>
      </c>
      <c r="AN385" s="11" t="str">
        <f t="shared" si="151"/>
        <v/>
      </c>
      <c r="AO385" s="11" t="str">
        <f t="shared" si="152"/>
        <v/>
      </c>
      <c r="AP385" s="11" t="str">
        <f t="shared" si="153"/>
        <v/>
      </c>
      <c r="AT385" s="11" t="str">
        <f t="shared" si="154"/>
        <v/>
      </c>
      <c r="AU385" s="11" t="str">
        <f t="shared" si="155"/>
        <v/>
      </c>
      <c r="AV385" s="11" t="str">
        <f t="shared" si="156"/>
        <v/>
      </c>
      <c r="AW385" s="11" t="str">
        <f t="shared" si="157"/>
        <v/>
      </c>
      <c r="AX385" s="11" t="str">
        <f t="shared" si="158"/>
        <v/>
      </c>
      <c r="AY385" s="11" t="str">
        <f t="shared" si="139"/>
        <v/>
      </c>
      <c r="AZ385" s="11" t="str">
        <f t="shared" si="159"/>
        <v/>
      </c>
      <c r="BA385" s="11" t="str">
        <f t="shared" si="141"/>
        <v xml:space="preserve"> </v>
      </c>
      <c r="BB385" s="11" t="str">
        <f>IFERROR(IF(AW385="","",VLOOKUP(AW385,SUSS!R:S,2,FALSE)),AY385*SUSS!$M$2)</f>
        <v/>
      </c>
      <c r="BC385" s="11" t="str">
        <f t="shared" si="140"/>
        <v/>
      </c>
    </row>
    <row r="386" spans="14:55" ht="15.75" thickBot="1">
      <c r="N386" s="3" t="s">
        <v>75</v>
      </c>
      <c r="O386" s="80">
        <v>94</v>
      </c>
      <c r="P386" s="84">
        <v>655.99</v>
      </c>
      <c r="Q386" s="81" t="s">
        <v>86</v>
      </c>
      <c r="R386" s="81" t="s">
        <v>10</v>
      </c>
      <c r="S386" s="81" t="s">
        <v>10</v>
      </c>
      <c r="T386" s="80" t="s">
        <v>93</v>
      </c>
      <c r="U386" s="80" t="s">
        <v>94</v>
      </c>
      <c r="AC386" s="11" t="str">
        <f t="shared" si="142"/>
        <v/>
      </c>
      <c r="AD386" s="11" t="str">
        <f t="shared" si="143"/>
        <v/>
      </c>
      <c r="AE386" s="11" t="str">
        <f t="shared" si="144"/>
        <v/>
      </c>
      <c r="AF386" s="11" t="str">
        <f t="shared" si="145"/>
        <v/>
      </c>
      <c r="AG386" s="11" t="str">
        <f t="shared" si="146"/>
        <v/>
      </c>
      <c r="AH386" s="11" t="str">
        <f t="shared" si="147"/>
        <v/>
      </c>
      <c r="AI386" s="11" t="str">
        <f t="shared" si="148"/>
        <v/>
      </c>
      <c r="AJ386" s="11" t="str">
        <f t="shared" si="149"/>
        <v/>
      </c>
      <c r="AK386" s="11" t="str">
        <f t="shared" si="150"/>
        <v/>
      </c>
      <c r="AN386" s="11" t="str">
        <f t="shared" si="151"/>
        <v/>
      </c>
      <c r="AO386" s="11" t="str">
        <f t="shared" si="152"/>
        <v/>
      </c>
      <c r="AP386" s="11" t="str">
        <f t="shared" si="153"/>
        <v/>
      </c>
      <c r="AT386" s="11" t="str">
        <f t="shared" si="154"/>
        <v/>
      </c>
      <c r="AU386" s="11" t="str">
        <f t="shared" si="155"/>
        <v/>
      </c>
      <c r="AV386" s="11" t="str">
        <f t="shared" si="156"/>
        <v/>
      </c>
      <c r="AW386" s="11" t="str">
        <f t="shared" si="157"/>
        <v/>
      </c>
      <c r="AX386" s="11" t="str">
        <f t="shared" si="158"/>
        <v/>
      </c>
      <c r="AY386" s="11" t="str">
        <f t="shared" si="139"/>
        <v/>
      </c>
      <c r="AZ386" s="11" t="str">
        <f t="shared" si="159"/>
        <v/>
      </c>
      <c r="BA386" s="11" t="str">
        <f t="shared" si="141"/>
        <v xml:space="preserve"> </v>
      </c>
      <c r="BB386" s="11" t="str">
        <f>IFERROR(IF(AW386="","",VLOOKUP(AW386,SUSS!R:S,2,FALSE)),AY386*SUSS!$M$2)</f>
        <v/>
      </c>
      <c r="BC386" s="11" t="str">
        <f t="shared" si="140"/>
        <v/>
      </c>
    </row>
    <row r="387" spans="14:55" ht="15.75" thickBot="1">
      <c r="N387" s="3" t="s">
        <v>75</v>
      </c>
      <c r="O387" s="80">
        <v>94</v>
      </c>
      <c r="P387" s="83">
        <v>1026.03</v>
      </c>
      <c r="Q387" s="81" t="s">
        <v>11</v>
      </c>
      <c r="R387" s="81" t="s">
        <v>10</v>
      </c>
      <c r="S387" s="81" t="s">
        <v>10</v>
      </c>
      <c r="T387" s="80" t="s">
        <v>93</v>
      </c>
      <c r="U387" s="80" t="s">
        <v>94</v>
      </c>
      <c r="AC387" s="11" t="str">
        <f t="shared" si="142"/>
        <v/>
      </c>
      <c r="AD387" s="11" t="str">
        <f t="shared" si="143"/>
        <v/>
      </c>
      <c r="AE387" s="11" t="str">
        <f t="shared" si="144"/>
        <v/>
      </c>
      <c r="AF387" s="11" t="str">
        <f t="shared" si="145"/>
        <v/>
      </c>
      <c r="AG387" s="11" t="str">
        <f t="shared" si="146"/>
        <v/>
      </c>
      <c r="AH387" s="11" t="str">
        <f t="shared" si="147"/>
        <v/>
      </c>
      <c r="AI387" s="11" t="str">
        <f t="shared" si="148"/>
        <v/>
      </c>
      <c r="AJ387" s="11" t="str">
        <f t="shared" si="149"/>
        <v/>
      </c>
      <c r="AK387" s="11" t="str">
        <f t="shared" si="150"/>
        <v/>
      </c>
      <c r="AN387" s="11" t="str">
        <f t="shared" si="151"/>
        <v/>
      </c>
      <c r="AO387" s="11" t="str">
        <f t="shared" si="152"/>
        <v/>
      </c>
      <c r="AP387" s="11" t="str">
        <f t="shared" si="153"/>
        <v/>
      </c>
      <c r="AT387" s="11" t="str">
        <f t="shared" si="154"/>
        <v>G392553</v>
      </c>
      <c r="AU387" s="11">
        <f t="shared" si="155"/>
        <v>94</v>
      </c>
      <c r="AV387" s="11">
        <f t="shared" si="156"/>
        <v>1026.03</v>
      </c>
      <c r="AW387" s="11" t="str">
        <f t="shared" si="157"/>
        <v>2012/10</v>
      </c>
      <c r="AX387" s="11" t="str">
        <f t="shared" si="158"/>
        <v>2012/10 Contribuciones Seg. Social</v>
      </c>
      <c r="AY387" s="11">
        <f t="shared" si="139"/>
        <v>22015.93</v>
      </c>
      <c r="AZ387" s="11">
        <f t="shared" si="159"/>
        <v>4.6603981753212328E-2</v>
      </c>
      <c r="BA387" s="11" t="str">
        <f t="shared" si="141"/>
        <v>G392553 94</v>
      </c>
      <c r="BB387" s="11">
        <f>IFERROR(IF(AW387="","",VLOOKUP(AW387,SUSS!R:S,2,FALSE)),AY387*SUSS!$M$2)</f>
        <v>2641.9115999999999</v>
      </c>
      <c r="BC387" s="11">
        <f t="shared" si="140"/>
        <v>123.12359999999998</v>
      </c>
    </row>
    <row r="388" spans="14:55" ht="15.75" thickBot="1">
      <c r="N388" s="3" t="s">
        <v>75</v>
      </c>
      <c r="O388" s="80">
        <v>95</v>
      </c>
      <c r="P388" s="84">
        <v>163.82</v>
      </c>
      <c r="Q388" s="81" t="s">
        <v>81</v>
      </c>
      <c r="R388" s="81" t="s">
        <v>10</v>
      </c>
      <c r="S388" s="81" t="s">
        <v>10</v>
      </c>
      <c r="T388" s="80" t="s">
        <v>88</v>
      </c>
      <c r="U388" s="80" t="s">
        <v>94</v>
      </c>
      <c r="AC388" s="11" t="str">
        <f t="shared" si="142"/>
        <v/>
      </c>
      <c r="AD388" s="11" t="str">
        <f t="shared" si="143"/>
        <v/>
      </c>
      <c r="AE388" s="11" t="str">
        <f t="shared" si="144"/>
        <v/>
      </c>
      <c r="AF388" s="11" t="str">
        <f t="shared" si="145"/>
        <v/>
      </c>
      <c r="AG388" s="11" t="str">
        <f t="shared" si="146"/>
        <v/>
      </c>
      <c r="AH388" s="11" t="str">
        <f t="shared" si="147"/>
        <v/>
      </c>
      <c r="AI388" s="11" t="str">
        <f t="shared" si="148"/>
        <v/>
      </c>
      <c r="AJ388" s="11" t="str">
        <f t="shared" si="149"/>
        <v/>
      </c>
      <c r="AK388" s="11" t="str">
        <f t="shared" si="150"/>
        <v/>
      </c>
      <c r="AN388" s="11" t="str">
        <f t="shared" si="151"/>
        <v/>
      </c>
      <c r="AO388" s="11" t="str">
        <f t="shared" si="152"/>
        <v/>
      </c>
      <c r="AP388" s="11" t="str">
        <f t="shared" si="153"/>
        <v/>
      </c>
      <c r="AT388" s="11" t="str">
        <f t="shared" si="154"/>
        <v/>
      </c>
      <c r="AU388" s="11" t="str">
        <f t="shared" si="155"/>
        <v/>
      </c>
      <c r="AV388" s="11" t="str">
        <f t="shared" si="156"/>
        <v/>
      </c>
      <c r="AW388" s="11" t="str">
        <f t="shared" si="157"/>
        <v/>
      </c>
      <c r="AX388" s="11" t="str">
        <f t="shared" si="158"/>
        <v/>
      </c>
      <c r="AY388" s="11" t="str">
        <f t="shared" ref="AY388:AY451" si="160">VLOOKUP(AX388,AO:AP,2,FALSE)</f>
        <v/>
      </c>
      <c r="AZ388" s="11" t="str">
        <f t="shared" si="159"/>
        <v/>
      </c>
      <c r="BA388" s="11" t="str">
        <f t="shared" si="141"/>
        <v xml:space="preserve"> </v>
      </c>
      <c r="BB388" s="11" t="str">
        <f>IFERROR(IF(AW388="","",VLOOKUP(AW388,SUSS!R:S,2,FALSE)),AY388*SUSS!$M$2)</f>
        <v/>
      </c>
      <c r="BC388" s="11" t="str">
        <f t="shared" si="140"/>
        <v/>
      </c>
    </row>
    <row r="389" spans="14:55" ht="15.75" thickBot="1">
      <c r="N389" s="3" t="s">
        <v>75</v>
      </c>
      <c r="O389" s="80">
        <v>95</v>
      </c>
      <c r="P389" s="84">
        <v>8.3699999999999992</v>
      </c>
      <c r="Q389" s="81" t="s">
        <v>83</v>
      </c>
      <c r="R389" s="81" t="s">
        <v>10</v>
      </c>
      <c r="S389" s="81" t="s">
        <v>10</v>
      </c>
      <c r="T389" s="80" t="s">
        <v>90</v>
      </c>
      <c r="U389" s="80" t="s">
        <v>94</v>
      </c>
      <c r="AC389" s="11" t="str">
        <f t="shared" si="142"/>
        <v/>
      </c>
      <c r="AD389" s="11" t="str">
        <f t="shared" si="143"/>
        <v/>
      </c>
      <c r="AE389" s="11" t="str">
        <f t="shared" si="144"/>
        <v/>
      </c>
      <c r="AF389" s="11" t="str">
        <f t="shared" si="145"/>
        <v/>
      </c>
      <c r="AG389" s="11" t="str">
        <f t="shared" si="146"/>
        <v/>
      </c>
      <c r="AH389" s="11" t="str">
        <f t="shared" si="147"/>
        <v/>
      </c>
      <c r="AI389" s="11" t="str">
        <f t="shared" si="148"/>
        <v/>
      </c>
      <c r="AJ389" s="11" t="str">
        <f t="shared" si="149"/>
        <v/>
      </c>
      <c r="AK389" s="11" t="str">
        <f t="shared" si="150"/>
        <v/>
      </c>
      <c r="AN389" s="11" t="str">
        <f t="shared" si="151"/>
        <v/>
      </c>
      <c r="AO389" s="11" t="str">
        <f t="shared" si="152"/>
        <v/>
      </c>
      <c r="AP389" s="11" t="str">
        <f t="shared" si="153"/>
        <v/>
      </c>
      <c r="AT389" s="11" t="str">
        <f t="shared" si="154"/>
        <v/>
      </c>
      <c r="AU389" s="11" t="str">
        <f t="shared" si="155"/>
        <v/>
      </c>
      <c r="AV389" s="11" t="str">
        <f t="shared" si="156"/>
        <v/>
      </c>
      <c r="AW389" s="11" t="str">
        <f t="shared" si="157"/>
        <v/>
      </c>
      <c r="AX389" s="11" t="str">
        <f t="shared" si="158"/>
        <v/>
      </c>
      <c r="AY389" s="11" t="str">
        <f t="shared" si="160"/>
        <v/>
      </c>
      <c r="AZ389" s="11" t="str">
        <f t="shared" si="159"/>
        <v/>
      </c>
      <c r="BA389" s="11" t="str">
        <f t="shared" si="141"/>
        <v xml:space="preserve"> </v>
      </c>
      <c r="BB389" s="11" t="str">
        <f>IFERROR(IF(AW389="","",VLOOKUP(AW389,SUSS!R:S,2,FALSE)),AY389*SUSS!$M$2)</f>
        <v/>
      </c>
      <c r="BC389" s="11" t="str">
        <f t="shared" ref="BC389:BC452" si="161">IFERROR(IF(BB389&lt;&gt;"",AZ389*BB389,""),"VER")</f>
        <v/>
      </c>
    </row>
    <row r="390" spans="14:55" ht="15.75" thickBot="1">
      <c r="N390" s="3" t="s">
        <v>75</v>
      </c>
      <c r="O390" s="80">
        <v>95</v>
      </c>
      <c r="P390" s="84">
        <v>135.22999999999999</v>
      </c>
      <c r="Q390" s="81" t="s">
        <v>83</v>
      </c>
      <c r="R390" s="81" t="s">
        <v>10</v>
      </c>
      <c r="S390" s="81" t="s">
        <v>82</v>
      </c>
      <c r="T390" s="80" t="s">
        <v>90</v>
      </c>
      <c r="U390" s="80" t="s">
        <v>94</v>
      </c>
      <c r="AC390" s="11" t="str">
        <f t="shared" si="142"/>
        <v/>
      </c>
      <c r="AD390" s="11" t="str">
        <f t="shared" si="143"/>
        <v/>
      </c>
      <c r="AE390" s="11" t="str">
        <f t="shared" si="144"/>
        <v/>
      </c>
      <c r="AF390" s="11" t="str">
        <f t="shared" si="145"/>
        <v/>
      </c>
      <c r="AG390" s="11" t="str">
        <f t="shared" si="146"/>
        <v/>
      </c>
      <c r="AH390" s="11" t="str">
        <f t="shared" si="147"/>
        <v/>
      </c>
      <c r="AI390" s="11" t="str">
        <f t="shared" si="148"/>
        <v/>
      </c>
      <c r="AJ390" s="11" t="str">
        <f t="shared" si="149"/>
        <v/>
      </c>
      <c r="AK390" s="11" t="str">
        <f t="shared" si="150"/>
        <v/>
      </c>
      <c r="AN390" s="11" t="str">
        <f t="shared" si="151"/>
        <v/>
      </c>
      <c r="AO390" s="11" t="str">
        <f t="shared" si="152"/>
        <v/>
      </c>
      <c r="AP390" s="11" t="str">
        <f t="shared" si="153"/>
        <v/>
      </c>
      <c r="AT390" s="11" t="str">
        <f t="shared" si="154"/>
        <v/>
      </c>
      <c r="AU390" s="11" t="str">
        <f t="shared" si="155"/>
        <v/>
      </c>
      <c r="AV390" s="11" t="str">
        <f t="shared" si="156"/>
        <v/>
      </c>
      <c r="AW390" s="11" t="str">
        <f t="shared" si="157"/>
        <v/>
      </c>
      <c r="AX390" s="11" t="str">
        <f t="shared" si="158"/>
        <v/>
      </c>
      <c r="AY390" s="11" t="str">
        <f t="shared" si="160"/>
        <v/>
      </c>
      <c r="AZ390" s="11" t="str">
        <f t="shared" si="159"/>
        <v/>
      </c>
      <c r="BA390" s="11" t="str">
        <f t="shared" si="141"/>
        <v xml:space="preserve"> </v>
      </c>
      <c r="BB390" s="11" t="str">
        <f>IFERROR(IF(AW390="","",VLOOKUP(AW390,SUSS!R:S,2,FALSE)),AY390*SUSS!$M$2)</f>
        <v/>
      </c>
      <c r="BC390" s="11" t="str">
        <f t="shared" si="161"/>
        <v/>
      </c>
    </row>
    <row r="391" spans="14:55" ht="15.75" thickBot="1">
      <c r="N391" s="3" t="s">
        <v>75</v>
      </c>
      <c r="O391" s="80">
        <v>95</v>
      </c>
      <c r="P391" s="84">
        <v>914.65</v>
      </c>
      <c r="Q391" s="81" t="s">
        <v>11</v>
      </c>
      <c r="R391" s="81" t="s">
        <v>10</v>
      </c>
      <c r="S391" s="81" t="s">
        <v>10</v>
      </c>
      <c r="T391" s="80" t="s">
        <v>93</v>
      </c>
      <c r="U391" s="80" t="s">
        <v>94</v>
      </c>
      <c r="AC391" s="11" t="str">
        <f t="shared" si="142"/>
        <v/>
      </c>
      <c r="AD391" s="11" t="str">
        <f t="shared" si="143"/>
        <v/>
      </c>
      <c r="AE391" s="11" t="str">
        <f t="shared" si="144"/>
        <v/>
      </c>
      <c r="AF391" s="11" t="str">
        <f t="shared" si="145"/>
        <v/>
      </c>
      <c r="AG391" s="11" t="str">
        <f t="shared" si="146"/>
        <v/>
      </c>
      <c r="AH391" s="11" t="str">
        <f t="shared" si="147"/>
        <v/>
      </c>
      <c r="AI391" s="11" t="str">
        <f t="shared" si="148"/>
        <v/>
      </c>
      <c r="AJ391" s="11" t="str">
        <f t="shared" si="149"/>
        <v/>
      </c>
      <c r="AK391" s="11" t="str">
        <f t="shared" si="150"/>
        <v/>
      </c>
      <c r="AN391" s="11" t="str">
        <f t="shared" si="151"/>
        <v/>
      </c>
      <c r="AO391" s="11" t="str">
        <f t="shared" si="152"/>
        <v/>
      </c>
      <c r="AP391" s="11" t="str">
        <f t="shared" si="153"/>
        <v/>
      </c>
      <c r="AT391" s="11" t="str">
        <f t="shared" si="154"/>
        <v>G392553</v>
      </c>
      <c r="AU391" s="11">
        <f t="shared" si="155"/>
        <v>95</v>
      </c>
      <c r="AV391" s="11">
        <f t="shared" si="156"/>
        <v>914.65</v>
      </c>
      <c r="AW391" s="11" t="str">
        <f t="shared" si="157"/>
        <v>2012/10</v>
      </c>
      <c r="AX391" s="11" t="str">
        <f t="shared" si="158"/>
        <v>2012/10 Contribuciones Seg. Social</v>
      </c>
      <c r="AY391" s="11">
        <f t="shared" si="160"/>
        <v>22015.93</v>
      </c>
      <c r="AZ391" s="11">
        <f t="shared" si="159"/>
        <v>4.1544917702772494E-2</v>
      </c>
      <c r="BA391" s="11" t="str">
        <f t="shared" si="141"/>
        <v>G392553 95</v>
      </c>
      <c r="BB391" s="11">
        <f>IFERROR(IF(AW391="","",VLOOKUP(AW391,SUSS!R:S,2,FALSE)),AY391*SUSS!$M$2)</f>
        <v>2641.9115999999999</v>
      </c>
      <c r="BC391" s="11">
        <f t="shared" si="161"/>
        <v>109.758</v>
      </c>
    </row>
    <row r="392" spans="14:55" ht="15.75" thickBot="1">
      <c r="N392" s="3" t="s">
        <v>75</v>
      </c>
      <c r="O392" s="80">
        <v>95</v>
      </c>
      <c r="P392" s="84">
        <v>664.85</v>
      </c>
      <c r="Q392" s="81" t="s">
        <v>86</v>
      </c>
      <c r="R392" s="81" t="s">
        <v>10</v>
      </c>
      <c r="S392" s="81" t="s">
        <v>10</v>
      </c>
      <c r="T392" s="80" t="s">
        <v>93</v>
      </c>
      <c r="U392" s="80" t="s">
        <v>94</v>
      </c>
      <c r="AC392" s="11" t="str">
        <f t="shared" si="142"/>
        <v/>
      </c>
      <c r="AD392" s="11" t="str">
        <f t="shared" si="143"/>
        <v/>
      </c>
      <c r="AE392" s="11" t="str">
        <f t="shared" si="144"/>
        <v/>
      </c>
      <c r="AF392" s="11" t="str">
        <f t="shared" si="145"/>
        <v/>
      </c>
      <c r="AG392" s="11" t="str">
        <f t="shared" si="146"/>
        <v/>
      </c>
      <c r="AH392" s="11" t="str">
        <f t="shared" si="147"/>
        <v/>
      </c>
      <c r="AI392" s="11" t="str">
        <f t="shared" si="148"/>
        <v/>
      </c>
      <c r="AJ392" s="11" t="str">
        <f t="shared" si="149"/>
        <v/>
      </c>
      <c r="AK392" s="11" t="str">
        <f t="shared" si="150"/>
        <v/>
      </c>
      <c r="AN392" s="11" t="str">
        <f t="shared" si="151"/>
        <v/>
      </c>
      <c r="AO392" s="11" t="str">
        <f t="shared" si="152"/>
        <v/>
      </c>
      <c r="AP392" s="11" t="str">
        <f t="shared" si="153"/>
        <v/>
      </c>
      <c r="AT392" s="11" t="str">
        <f t="shared" si="154"/>
        <v/>
      </c>
      <c r="AU392" s="11" t="str">
        <f t="shared" si="155"/>
        <v/>
      </c>
      <c r="AV392" s="11" t="str">
        <f t="shared" si="156"/>
        <v/>
      </c>
      <c r="AW392" s="11" t="str">
        <f t="shared" si="157"/>
        <v/>
      </c>
      <c r="AX392" s="11" t="str">
        <f t="shared" si="158"/>
        <v/>
      </c>
      <c r="AY392" s="11" t="str">
        <f t="shared" si="160"/>
        <v/>
      </c>
      <c r="AZ392" s="11" t="str">
        <f t="shared" si="159"/>
        <v/>
      </c>
      <c r="BA392" s="11" t="str">
        <f t="shared" ref="BA392:BA455" si="162">AT392&amp;" "&amp;AU392</f>
        <v xml:space="preserve"> </v>
      </c>
      <c r="BB392" s="11" t="str">
        <f>IFERROR(IF(AW392="","",VLOOKUP(AW392,SUSS!R:S,2,FALSE)),AY392*SUSS!$M$2)</f>
        <v/>
      </c>
      <c r="BC392" s="11" t="str">
        <f t="shared" si="161"/>
        <v/>
      </c>
    </row>
    <row r="393" spans="14:55" ht="15.75" thickBot="1">
      <c r="N393" s="3" t="s">
        <v>75</v>
      </c>
      <c r="O393" s="80">
        <v>95</v>
      </c>
      <c r="P393" s="84">
        <v>125.23</v>
      </c>
      <c r="Q393" s="81" t="s">
        <v>11</v>
      </c>
      <c r="R393" s="81" t="s">
        <v>10</v>
      </c>
      <c r="S393" s="81" t="s">
        <v>82</v>
      </c>
      <c r="T393" s="80" t="s">
        <v>93</v>
      </c>
      <c r="U393" s="80" t="s">
        <v>94</v>
      </c>
      <c r="AC393" s="11" t="str">
        <f t="shared" si="142"/>
        <v/>
      </c>
      <c r="AD393" s="11" t="str">
        <f t="shared" si="143"/>
        <v/>
      </c>
      <c r="AE393" s="11" t="str">
        <f t="shared" si="144"/>
        <v/>
      </c>
      <c r="AF393" s="11" t="str">
        <f t="shared" si="145"/>
        <v/>
      </c>
      <c r="AG393" s="11" t="str">
        <f t="shared" si="146"/>
        <v/>
      </c>
      <c r="AH393" s="11" t="str">
        <f t="shared" si="147"/>
        <v/>
      </c>
      <c r="AI393" s="11" t="str">
        <f t="shared" si="148"/>
        <v/>
      </c>
      <c r="AJ393" s="11" t="str">
        <f t="shared" si="149"/>
        <v/>
      </c>
      <c r="AK393" s="11" t="str">
        <f t="shared" si="150"/>
        <v/>
      </c>
      <c r="AN393" s="11" t="str">
        <f t="shared" si="151"/>
        <v/>
      </c>
      <c r="AO393" s="11" t="str">
        <f t="shared" si="152"/>
        <v/>
      </c>
      <c r="AP393" s="11" t="str">
        <f t="shared" si="153"/>
        <v/>
      </c>
      <c r="AT393" s="11" t="str">
        <f t="shared" si="154"/>
        <v>G392553</v>
      </c>
      <c r="AU393" s="11">
        <f t="shared" si="155"/>
        <v>95</v>
      </c>
      <c r="AV393" s="11">
        <f t="shared" si="156"/>
        <v>125.23</v>
      </c>
      <c r="AW393" s="11" t="str">
        <f t="shared" si="157"/>
        <v>2012/10</v>
      </c>
      <c r="AX393" s="11" t="str">
        <f t="shared" si="158"/>
        <v>2012/10 Contribuciones Seg. Social</v>
      </c>
      <c r="AY393" s="11">
        <f t="shared" si="160"/>
        <v>22015.93</v>
      </c>
      <c r="AZ393" s="11">
        <f t="shared" si="159"/>
        <v>5.6881539866814618E-3</v>
      </c>
      <c r="BA393" s="11" t="str">
        <f t="shared" si="162"/>
        <v>G392553 95</v>
      </c>
      <c r="BB393" s="11">
        <f>IFERROR(IF(AW393="","",VLOOKUP(AW393,SUSS!R:S,2,FALSE)),AY393*SUSS!$M$2)</f>
        <v>2641.9115999999999</v>
      </c>
      <c r="BC393" s="11">
        <f t="shared" si="161"/>
        <v>15.0276</v>
      </c>
    </row>
    <row r="394" spans="14:55" ht="15.75" thickBot="1">
      <c r="N394" s="3" t="s">
        <v>75</v>
      </c>
      <c r="O394" s="80">
        <v>96</v>
      </c>
      <c r="P394" s="84">
        <v>166.03</v>
      </c>
      <c r="Q394" s="81" t="s">
        <v>81</v>
      </c>
      <c r="R394" s="81" t="s">
        <v>10</v>
      </c>
      <c r="S394" s="81" t="s">
        <v>10</v>
      </c>
      <c r="T394" s="80" t="s">
        <v>88</v>
      </c>
      <c r="U394" s="80" t="s">
        <v>94</v>
      </c>
      <c r="AC394" s="11" t="str">
        <f t="shared" si="142"/>
        <v/>
      </c>
      <c r="AD394" s="11" t="str">
        <f t="shared" si="143"/>
        <v/>
      </c>
      <c r="AE394" s="11" t="str">
        <f t="shared" si="144"/>
        <v/>
      </c>
      <c r="AF394" s="11" t="str">
        <f t="shared" si="145"/>
        <v/>
      </c>
      <c r="AG394" s="11" t="str">
        <f t="shared" si="146"/>
        <v/>
      </c>
      <c r="AH394" s="11" t="str">
        <f t="shared" si="147"/>
        <v/>
      </c>
      <c r="AI394" s="11" t="str">
        <f t="shared" si="148"/>
        <v/>
      </c>
      <c r="AJ394" s="11" t="str">
        <f t="shared" si="149"/>
        <v/>
      </c>
      <c r="AK394" s="11" t="str">
        <f t="shared" si="150"/>
        <v/>
      </c>
      <c r="AN394" s="11" t="str">
        <f t="shared" si="151"/>
        <v/>
      </c>
      <c r="AO394" s="11" t="str">
        <f t="shared" si="152"/>
        <v/>
      </c>
      <c r="AP394" s="11" t="str">
        <f t="shared" si="153"/>
        <v/>
      </c>
      <c r="AT394" s="11" t="str">
        <f t="shared" si="154"/>
        <v/>
      </c>
      <c r="AU394" s="11" t="str">
        <f t="shared" si="155"/>
        <v/>
      </c>
      <c r="AV394" s="11" t="str">
        <f t="shared" si="156"/>
        <v/>
      </c>
      <c r="AW394" s="11" t="str">
        <f t="shared" si="157"/>
        <v/>
      </c>
      <c r="AX394" s="11" t="str">
        <f t="shared" si="158"/>
        <v/>
      </c>
      <c r="AY394" s="11" t="str">
        <f t="shared" si="160"/>
        <v/>
      </c>
      <c r="AZ394" s="11" t="str">
        <f t="shared" si="159"/>
        <v/>
      </c>
      <c r="BA394" s="11" t="str">
        <f t="shared" si="162"/>
        <v xml:space="preserve"> </v>
      </c>
      <c r="BB394" s="11" t="str">
        <f>IFERROR(IF(AW394="","",VLOOKUP(AW394,SUSS!R:S,2,FALSE)),AY394*SUSS!$M$2)</f>
        <v/>
      </c>
      <c r="BC394" s="11" t="str">
        <f t="shared" si="161"/>
        <v/>
      </c>
    </row>
    <row r="395" spans="14:55" ht="15.75" thickBot="1">
      <c r="N395" s="3" t="s">
        <v>75</v>
      </c>
      <c r="O395" s="80">
        <v>96</v>
      </c>
      <c r="P395" s="84">
        <v>145.54</v>
      </c>
      <c r="Q395" s="81" t="s">
        <v>83</v>
      </c>
      <c r="R395" s="81" t="s">
        <v>10</v>
      </c>
      <c r="S395" s="81" t="s">
        <v>82</v>
      </c>
      <c r="T395" s="80" t="s">
        <v>90</v>
      </c>
      <c r="U395" s="80" t="s">
        <v>94</v>
      </c>
      <c r="AC395" s="11" t="str">
        <f t="shared" si="142"/>
        <v/>
      </c>
      <c r="AD395" s="11" t="str">
        <f t="shared" si="143"/>
        <v/>
      </c>
      <c r="AE395" s="11" t="str">
        <f t="shared" si="144"/>
        <v/>
      </c>
      <c r="AF395" s="11" t="str">
        <f t="shared" si="145"/>
        <v/>
      </c>
      <c r="AG395" s="11" t="str">
        <f t="shared" si="146"/>
        <v/>
      </c>
      <c r="AH395" s="11" t="str">
        <f t="shared" si="147"/>
        <v/>
      </c>
      <c r="AI395" s="11" t="str">
        <f t="shared" si="148"/>
        <v/>
      </c>
      <c r="AJ395" s="11" t="str">
        <f t="shared" si="149"/>
        <v/>
      </c>
      <c r="AK395" s="11" t="str">
        <f t="shared" si="150"/>
        <v/>
      </c>
      <c r="AN395" s="11" t="str">
        <f t="shared" si="151"/>
        <v/>
      </c>
      <c r="AO395" s="11" t="str">
        <f t="shared" si="152"/>
        <v/>
      </c>
      <c r="AP395" s="11" t="str">
        <f t="shared" si="153"/>
        <v/>
      </c>
      <c r="AT395" s="11" t="str">
        <f t="shared" si="154"/>
        <v/>
      </c>
      <c r="AU395" s="11" t="str">
        <f t="shared" si="155"/>
        <v/>
      </c>
      <c r="AV395" s="11" t="str">
        <f t="shared" si="156"/>
        <v/>
      </c>
      <c r="AW395" s="11" t="str">
        <f t="shared" si="157"/>
        <v/>
      </c>
      <c r="AX395" s="11" t="str">
        <f t="shared" si="158"/>
        <v/>
      </c>
      <c r="AY395" s="11" t="str">
        <f t="shared" si="160"/>
        <v/>
      </c>
      <c r="AZ395" s="11" t="str">
        <f t="shared" si="159"/>
        <v/>
      </c>
      <c r="BA395" s="11" t="str">
        <f t="shared" si="162"/>
        <v xml:space="preserve"> </v>
      </c>
      <c r="BB395" s="11" t="str">
        <f>IFERROR(IF(AW395="","",VLOOKUP(AW395,SUSS!R:S,2,FALSE)),AY395*SUSS!$M$2)</f>
        <v/>
      </c>
      <c r="BC395" s="11" t="str">
        <f t="shared" si="161"/>
        <v/>
      </c>
    </row>
    <row r="396" spans="14:55" ht="15.75" thickBot="1">
      <c r="N396" s="3" t="s">
        <v>75</v>
      </c>
      <c r="O396" s="80">
        <v>96</v>
      </c>
      <c r="P396" s="84">
        <v>673.83</v>
      </c>
      <c r="Q396" s="81" t="s">
        <v>86</v>
      </c>
      <c r="R396" s="81" t="s">
        <v>10</v>
      </c>
      <c r="S396" s="81" t="s">
        <v>10</v>
      </c>
      <c r="T396" s="80" t="s">
        <v>93</v>
      </c>
      <c r="U396" s="80" t="s">
        <v>94</v>
      </c>
      <c r="AC396" s="11" t="str">
        <f t="shared" si="142"/>
        <v/>
      </c>
      <c r="AD396" s="11" t="str">
        <f t="shared" si="143"/>
        <v/>
      </c>
      <c r="AE396" s="11" t="str">
        <f t="shared" si="144"/>
        <v/>
      </c>
      <c r="AF396" s="11" t="str">
        <f t="shared" si="145"/>
        <v/>
      </c>
      <c r="AG396" s="11" t="str">
        <f t="shared" si="146"/>
        <v/>
      </c>
      <c r="AH396" s="11" t="str">
        <f t="shared" si="147"/>
        <v/>
      </c>
      <c r="AI396" s="11" t="str">
        <f t="shared" si="148"/>
        <v/>
      </c>
      <c r="AJ396" s="11" t="str">
        <f t="shared" si="149"/>
        <v/>
      </c>
      <c r="AK396" s="11" t="str">
        <f t="shared" si="150"/>
        <v/>
      </c>
      <c r="AN396" s="11" t="str">
        <f t="shared" si="151"/>
        <v/>
      </c>
      <c r="AO396" s="11" t="str">
        <f t="shared" si="152"/>
        <v/>
      </c>
      <c r="AP396" s="11" t="str">
        <f t="shared" si="153"/>
        <v/>
      </c>
      <c r="AT396" s="11" t="str">
        <f t="shared" si="154"/>
        <v/>
      </c>
      <c r="AU396" s="11" t="str">
        <f t="shared" si="155"/>
        <v/>
      </c>
      <c r="AV396" s="11" t="str">
        <f t="shared" si="156"/>
        <v/>
      </c>
      <c r="AW396" s="11" t="str">
        <f t="shared" si="157"/>
        <v/>
      </c>
      <c r="AX396" s="11" t="str">
        <f t="shared" si="158"/>
        <v/>
      </c>
      <c r="AY396" s="11" t="str">
        <f t="shared" si="160"/>
        <v/>
      </c>
      <c r="AZ396" s="11" t="str">
        <f t="shared" si="159"/>
        <v/>
      </c>
      <c r="BA396" s="11" t="str">
        <f t="shared" si="162"/>
        <v xml:space="preserve"> </v>
      </c>
      <c r="BB396" s="11" t="str">
        <f>IFERROR(IF(AW396="","",VLOOKUP(AW396,SUSS!R:S,2,FALSE)),AY396*SUSS!$M$2)</f>
        <v/>
      </c>
      <c r="BC396" s="11" t="str">
        <f t="shared" si="161"/>
        <v/>
      </c>
    </row>
    <row r="397" spans="14:55" ht="15.75" thickBot="1">
      <c r="N397" s="3" t="s">
        <v>75</v>
      </c>
      <c r="O397" s="80">
        <v>96</v>
      </c>
      <c r="P397" s="83">
        <v>1053.92</v>
      </c>
      <c r="Q397" s="81" t="s">
        <v>11</v>
      </c>
      <c r="R397" s="81" t="s">
        <v>10</v>
      </c>
      <c r="S397" s="81" t="s">
        <v>82</v>
      </c>
      <c r="T397" s="80" t="s">
        <v>93</v>
      </c>
      <c r="U397" s="80" t="s">
        <v>94</v>
      </c>
      <c r="AC397" s="11" t="str">
        <f t="shared" si="142"/>
        <v/>
      </c>
      <c r="AD397" s="11" t="str">
        <f t="shared" si="143"/>
        <v/>
      </c>
      <c r="AE397" s="11" t="str">
        <f t="shared" si="144"/>
        <v/>
      </c>
      <c r="AF397" s="11" t="str">
        <f t="shared" si="145"/>
        <v/>
      </c>
      <c r="AG397" s="11" t="str">
        <f t="shared" si="146"/>
        <v/>
      </c>
      <c r="AH397" s="11" t="str">
        <f t="shared" si="147"/>
        <v/>
      </c>
      <c r="AI397" s="11" t="str">
        <f t="shared" si="148"/>
        <v/>
      </c>
      <c r="AJ397" s="11" t="str">
        <f t="shared" si="149"/>
        <v/>
      </c>
      <c r="AK397" s="11" t="str">
        <f t="shared" si="150"/>
        <v/>
      </c>
      <c r="AN397" s="11" t="str">
        <f t="shared" si="151"/>
        <v/>
      </c>
      <c r="AO397" s="11" t="str">
        <f t="shared" si="152"/>
        <v/>
      </c>
      <c r="AP397" s="11" t="str">
        <f t="shared" si="153"/>
        <v/>
      </c>
      <c r="AT397" s="11" t="str">
        <f t="shared" si="154"/>
        <v>G392553</v>
      </c>
      <c r="AU397" s="11">
        <f t="shared" si="155"/>
        <v>96</v>
      </c>
      <c r="AV397" s="11">
        <f t="shared" si="156"/>
        <v>1053.92</v>
      </c>
      <c r="AW397" s="11" t="str">
        <f t="shared" si="157"/>
        <v>2012/10</v>
      </c>
      <c r="AX397" s="11" t="str">
        <f t="shared" si="158"/>
        <v>2012/10 Contribuciones Seg. Social</v>
      </c>
      <c r="AY397" s="11">
        <f t="shared" si="160"/>
        <v>22015.93</v>
      </c>
      <c r="AZ397" s="11">
        <f t="shared" si="159"/>
        <v>4.7870791740344379E-2</v>
      </c>
      <c r="BA397" s="11" t="str">
        <f t="shared" si="162"/>
        <v>G392553 96</v>
      </c>
      <c r="BB397" s="11">
        <f>IFERROR(IF(AW397="","",VLOOKUP(AW397,SUSS!R:S,2,FALSE)),AY397*SUSS!$M$2)</f>
        <v>2641.9115999999999</v>
      </c>
      <c r="BC397" s="11">
        <f t="shared" si="161"/>
        <v>126.4704</v>
      </c>
    </row>
    <row r="398" spans="14:55" ht="15.75" thickBot="1">
      <c r="N398" s="3" t="s">
        <v>75</v>
      </c>
      <c r="O398" s="80">
        <v>97</v>
      </c>
      <c r="P398" s="84">
        <v>168.27</v>
      </c>
      <c r="Q398" s="81" t="s">
        <v>81</v>
      </c>
      <c r="R398" s="81" t="s">
        <v>10</v>
      </c>
      <c r="S398" s="81" t="s">
        <v>10</v>
      </c>
      <c r="T398" s="80" t="s">
        <v>88</v>
      </c>
      <c r="U398" s="80" t="s">
        <v>94</v>
      </c>
      <c r="AC398" s="11" t="str">
        <f t="shared" si="142"/>
        <v/>
      </c>
      <c r="AD398" s="11" t="str">
        <f t="shared" si="143"/>
        <v/>
      </c>
      <c r="AE398" s="11" t="str">
        <f t="shared" si="144"/>
        <v/>
      </c>
      <c r="AF398" s="11" t="str">
        <f t="shared" si="145"/>
        <v/>
      </c>
      <c r="AG398" s="11" t="str">
        <f t="shared" si="146"/>
        <v/>
      </c>
      <c r="AH398" s="11" t="str">
        <f t="shared" si="147"/>
        <v/>
      </c>
      <c r="AI398" s="11" t="str">
        <f t="shared" si="148"/>
        <v/>
      </c>
      <c r="AJ398" s="11" t="str">
        <f t="shared" si="149"/>
        <v/>
      </c>
      <c r="AK398" s="11" t="str">
        <f t="shared" si="150"/>
        <v/>
      </c>
      <c r="AN398" s="11" t="str">
        <f t="shared" si="151"/>
        <v/>
      </c>
      <c r="AO398" s="11" t="str">
        <f t="shared" si="152"/>
        <v/>
      </c>
      <c r="AP398" s="11" t="str">
        <f t="shared" si="153"/>
        <v/>
      </c>
      <c r="AT398" s="11" t="str">
        <f t="shared" si="154"/>
        <v/>
      </c>
      <c r="AU398" s="11" t="str">
        <f t="shared" si="155"/>
        <v/>
      </c>
      <c r="AV398" s="11" t="str">
        <f t="shared" si="156"/>
        <v/>
      </c>
      <c r="AW398" s="11" t="str">
        <f t="shared" si="157"/>
        <v/>
      </c>
      <c r="AX398" s="11" t="str">
        <f t="shared" si="158"/>
        <v/>
      </c>
      <c r="AY398" s="11" t="str">
        <f t="shared" si="160"/>
        <v/>
      </c>
      <c r="AZ398" s="11" t="str">
        <f t="shared" si="159"/>
        <v/>
      </c>
      <c r="BA398" s="11" t="str">
        <f t="shared" si="162"/>
        <v xml:space="preserve"> </v>
      </c>
      <c r="BB398" s="11" t="str">
        <f>IFERROR(IF(AW398="","",VLOOKUP(AW398,SUSS!R:S,2,FALSE)),AY398*SUSS!$M$2)</f>
        <v/>
      </c>
      <c r="BC398" s="11" t="str">
        <f t="shared" si="161"/>
        <v/>
      </c>
    </row>
    <row r="399" spans="14:55" ht="15.75" thickBot="1">
      <c r="N399" s="3" t="s">
        <v>75</v>
      </c>
      <c r="O399" s="80">
        <v>97</v>
      </c>
      <c r="P399" s="84">
        <v>147.5</v>
      </c>
      <c r="Q399" s="81" t="s">
        <v>83</v>
      </c>
      <c r="R399" s="81" t="s">
        <v>10</v>
      </c>
      <c r="S399" s="81" t="s">
        <v>82</v>
      </c>
      <c r="T399" s="80" t="s">
        <v>90</v>
      </c>
      <c r="U399" s="80" t="s">
        <v>94</v>
      </c>
      <c r="AC399" s="11" t="str">
        <f t="shared" si="142"/>
        <v/>
      </c>
      <c r="AD399" s="11" t="str">
        <f t="shared" si="143"/>
        <v/>
      </c>
      <c r="AE399" s="11" t="str">
        <f t="shared" si="144"/>
        <v/>
      </c>
      <c r="AF399" s="11" t="str">
        <f t="shared" si="145"/>
        <v/>
      </c>
      <c r="AG399" s="11" t="str">
        <f t="shared" si="146"/>
        <v/>
      </c>
      <c r="AH399" s="11" t="str">
        <f t="shared" si="147"/>
        <v/>
      </c>
      <c r="AI399" s="11" t="str">
        <f t="shared" si="148"/>
        <v/>
      </c>
      <c r="AJ399" s="11" t="str">
        <f t="shared" si="149"/>
        <v/>
      </c>
      <c r="AK399" s="11" t="str">
        <f t="shared" si="150"/>
        <v/>
      </c>
      <c r="AN399" s="11" t="str">
        <f t="shared" si="151"/>
        <v/>
      </c>
      <c r="AO399" s="11" t="str">
        <f t="shared" si="152"/>
        <v/>
      </c>
      <c r="AP399" s="11" t="str">
        <f t="shared" si="153"/>
        <v/>
      </c>
      <c r="AT399" s="11" t="str">
        <f t="shared" si="154"/>
        <v/>
      </c>
      <c r="AU399" s="11" t="str">
        <f t="shared" si="155"/>
        <v/>
      </c>
      <c r="AV399" s="11" t="str">
        <f t="shared" si="156"/>
        <v/>
      </c>
      <c r="AW399" s="11" t="str">
        <f t="shared" si="157"/>
        <v/>
      </c>
      <c r="AX399" s="11" t="str">
        <f t="shared" si="158"/>
        <v/>
      </c>
      <c r="AY399" s="11" t="str">
        <f t="shared" si="160"/>
        <v/>
      </c>
      <c r="AZ399" s="11" t="str">
        <f t="shared" si="159"/>
        <v/>
      </c>
      <c r="BA399" s="11" t="str">
        <f t="shared" si="162"/>
        <v xml:space="preserve"> </v>
      </c>
      <c r="BB399" s="11" t="str">
        <f>IFERROR(IF(AW399="","",VLOOKUP(AW399,SUSS!R:S,2,FALSE)),AY399*SUSS!$M$2)</f>
        <v/>
      </c>
      <c r="BC399" s="11" t="str">
        <f t="shared" si="161"/>
        <v/>
      </c>
    </row>
    <row r="400" spans="14:55" ht="15.75" thickBot="1">
      <c r="N400" s="3" t="s">
        <v>75</v>
      </c>
      <c r="O400" s="80">
        <v>97</v>
      </c>
      <c r="P400" s="84">
        <v>682.92</v>
      </c>
      <c r="Q400" s="81" t="s">
        <v>86</v>
      </c>
      <c r="R400" s="81" t="s">
        <v>10</v>
      </c>
      <c r="S400" s="81" t="s">
        <v>10</v>
      </c>
      <c r="T400" s="80" t="s">
        <v>93</v>
      </c>
      <c r="U400" s="80" t="s">
        <v>94</v>
      </c>
      <c r="AC400" s="11" t="str">
        <f t="shared" si="142"/>
        <v/>
      </c>
      <c r="AD400" s="11" t="str">
        <f t="shared" si="143"/>
        <v/>
      </c>
      <c r="AE400" s="11" t="str">
        <f t="shared" si="144"/>
        <v/>
      </c>
      <c r="AF400" s="11" t="str">
        <f t="shared" si="145"/>
        <v/>
      </c>
      <c r="AG400" s="11" t="str">
        <f t="shared" si="146"/>
        <v/>
      </c>
      <c r="AH400" s="11" t="str">
        <f t="shared" si="147"/>
        <v/>
      </c>
      <c r="AI400" s="11" t="str">
        <f t="shared" si="148"/>
        <v/>
      </c>
      <c r="AJ400" s="11" t="str">
        <f t="shared" si="149"/>
        <v/>
      </c>
      <c r="AK400" s="11" t="str">
        <f t="shared" si="150"/>
        <v/>
      </c>
      <c r="AN400" s="11" t="str">
        <f t="shared" si="151"/>
        <v/>
      </c>
      <c r="AO400" s="11" t="str">
        <f t="shared" si="152"/>
        <v/>
      </c>
      <c r="AP400" s="11" t="str">
        <f t="shared" si="153"/>
        <v/>
      </c>
      <c r="AT400" s="11" t="str">
        <f t="shared" si="154"/>
        <v/>
      </c>
      <c r="AU400" s="11" t="str">
        <f t="shared" si="155"/>
        <v/>
      </c>
      <c r="AV400" s="11" t="str">
        <f t="shared" si="156"/>
        <v/>
      </c>
      <c r="AW400" s="11" t="str">
        <f t="shared" si="157"/>
        <v/>
      </c>
      <c r="AX400" s="11" t="str">
        <f t="shared" si="158"/>
        <v/>
      </c>
      <c r="AY400" s="11" t="str">
        <f t="shared" si="160"/>
        <v/>
      </c>
      <c r="AZ400" s="11" t="str">
        <f t="shared" si="159"/>
        <v/>
      </c>
      <c r="BA400" s="11" t="str">
        <f t="shared" si="162"/>
        <v xml:space="preserve"> </v>
      </c>
      <c r="BB400" s="11" t="str">
        <f>IFERROR(IF(AW400="","",VLOOKUP(AW400,SUSS!R:S,2,FALSE)),AY400*SUSS!$M$2)</f>
        <v/>
      </c>
      <c r="BC400" s="11" t="str">
        <f t="shared" si="161"/>
        <v/>
      </c>
    </row>
    <row r="401" spans="14:55" ht="15.75" thickBot="1">
      <c r="N401" s="3" t="s">
        <v>75</v>
      </c>
      <c r="O401" s="80">
        <v>97</v>
      </c>
      <c r="P401" s="83">
        <v>1068.1500000000001</v>
      </c>
      <c r="Q401" s="81" t="s">
        <v>11</v>
      </c>
      <c r="R401" s="81" t="s">
        <v>10</v>
      </c>
      <c r="S401" s="81" t="s">
        <v>82</v>
      </c>
      <c r="T401" s="80" t="s">
        <v>93</v>
      </c>
      <c r="U401" s="80" t="s">
        <v>94</v>
      </c>
      <c r="AC401" s="11" t="str">
        <f t="shared" si="142"/>
        <v/>
      </c>
      <c r="AD401" s="11" t="str">
        <f t="shared" si="143"/>
        <v/>
      </c>
      <c r="AE401" s="11" t="str">
        <f t="shared" si="144"/>
        <v/>
      </c>
      <c r="AF401" s="11" t="str">
        <f t="shared" si="145"/>
        <v/>
      </c>
      <c r="AG401" s="11" t="str">
        <f t="shared" si="146"/>
        <v/>
      </c>
      <c r="AH401" s="11" t="str">
        <f t="shared" si="147"/>
        <v/>
      </c>
      <c r="AI401" s="11" t="str">
        <f t="shared" si="148"/>
        <v/>
      </c>
      <c r="AJ401" s="11" t="str">
        <f t="shared" si="149"/>
        <v/>
      </c>
      <c r="AK401" s="11" t="str">
        <f t="shared" si="150"/>
        <v/>
      </c>
      <c r="AN401" s="11" t="str">
        <f t="shared" si="151"/>
        <v/>
      </c>
      <c r="AO401" s="11" t="str">
        <f t="shared" si="152"/>
        <v/>
      </c>
      <c r="AP401" s="11" t="str">
        <f t="shared" si="153"/>
        <v/>
      </c>
      <c r="AT401" s="11" t="str">
        <f t="shared" si="154"/>
        <v>G392553</v>
      </c>
      <c r="AU401" s="11">
        <f t="shared" si="155"/>
        <v>97</v>
      </c>
      <c r="AV401" s="11">
        <f t="shared" si="156"/>
        <v>1068.1500000000001</v>
      </c>
      <c r="AW401" s="11" t="str">
        <f t="shared" si="157"/>
        <v>2012/10</v>
      </c>
      <c r="AX401" s="11" t="str">
        <f t="shared" si="158"/>
        <v>2012/10 Contribuciones Seg. Social</v>
      </c>
      <c r="AY401" s="11">
        <f t="shared" si="160"/>
        <v>22015.93</v>
      </c>
      <c r="AZ401" s="11">
        <f t="shared" si="159"/>
        <v>4.8517141905883604E-2</v>
      </c>
      <c r="BA401" s="11" t="str">
        <f t="shared" si="162"/>
        <v>G392553 97</v>
      </c>
      <c r="BB401" s="11">
        <f>IFERROR(IF(AW401="","",VLOOKUP(AW401,SUSS!R:S,2,FALSE)),AY401*SUSS!$M$2)</f>
        <v>2641.9115999999999</v>
      </c>
      <c r="BC401" s="11">
        <f t="shared" si="161"/>
        <v>128.178</v>
      </c>
    </row>
    <row r="402" spans="14:55" ht="15.75" thickBot="1">
      <c r="N402" s="3" t="s">
        <v>75</v>
      </c>
      <c r="O402" s="80">
        <v>98</v>
      </c>
      <c r="P402" s="84">
        <v>170.54</v>
      </c>
      <c r="Q402" s="81" t="s">
        <v>81</v>
      </c>
      <c r="R402" s="81" t="s">
        <v>10</v>
      </c>
      <c r="S402" s="81" t="s">
        <v>10</v>
      </c>
      <c r="T402" s="80" t="s">
        <v>88</v>
      </c>
      <c r="U402" s="80" t="s">
        <v>94</v>
      </c>
      <c r="AC402" s="11" t="str">
        <f t="shared" si="142"/>
        <v/>
      </c>
      <c r="AD402" s="11" t="str">
        <f t="shared" si="143"/>
        <v/>
      </c>
      <c r="AE402" s="11" t="str">
        <f t="shared" si="144"/>
        <v/>
      </c>
      <c r="AF402" s="11" t="str">
        <f t="shared" si="145"/>
        <v/>
      </c>
      <c r="AG402" s="11" t="str">
        <f t="shared" si="146"/>
        <v/>
      </c>
      <c r="AH402" s="11" t="str">
        <f t="shared" si="147"/>
        <v/>
      </c>
      <c r="AI402" s="11" t="str">
        <f t="shared" si="148"/>
        <v/>
      </c>
      <c r="AJ402" s="11" t="str">
        <f t="shared" si="149"/>
        <v/>
      </c>
      <c r="AK402" s="11" t="str">
        <f t="shared" si="150"/>
        <v/>
      </c>
      <c r="AN402" s="11" t="str">
        <f t="shared" si="151"/>
        <v/>
      </c>
      <c r="AO402" s="11" t="str">
        <f t="shared" si="152"/>
        <v/>
      </c>
      <c r="AP402" s="11" t="str">
        <f t="shared" si="153"/>
        <v/>
      </c>
      <c r="AT402" s="11" t="str">
        <f t="shared" si="154"/>
        <v/>
      </c>
      <c r="AU402" s="11" t="str">
        <f t="shared" si="155"/>
        <v/>
      </c>
      <c r="AV402" s="11" t="str">
        <f t="shared" si="156"/>
        <v/>
      </c>
      <c r="AW402" s="11" t="str">
        <f t="shared" si="157"/>
        <v/>
      </c>
      <c r="AX402" s="11" t="str">
        <f t="shared" si="158"/>
        <v/>
      </c>
      <c r="AY402" s="11" t="str">
        <f t="shared" si="160"/>
        <v/>
      </c>
      <c r="AZ402" s="11" t="str">
        <f t="shared" si="159"/>
        <v/>
      </c>
      <c r="BA402" s="11" t="str">
        <f t="shared" si="162"/>
        <v xml:space="preserve"> </v>
      </c>
      <c r="BB402" s="11" t="str">
        <f>IFERROR(IF(AW402="","",VLOOKUP(AW402,SUSS!R:S,2,FALSE)),AY402*SUSS!$M$2)</f>
        <v/>
      </c>
      <c r="BC402" s="11" t="str">
        <f t="shared" si="161"/>
        <v/>
      </c>
    </row>
    <row r="403" spans="14:55" ht="15.75" thickBot="1">
      <c r="N403" s="3" t="s">
        <v>75</v>
      </c>
      <c r="O403" s="80">
        <v>98</v>
      </c>
      <c r="P403" s="84">
        <v>149.49</v>
      </c>
      <c r="Q403" s="81" t="s">
        <v>83</v>
      </c>
      <c r="R403" s="81" t="s">
        <v>10</v>
      </c>
      <c r="S403" s="81" t="s">
        <v>82</v>
      </c>
      <c r="T403" s="80" t="s">
        <v>90</v>
      </c>
      <c r="U403" s="80" t="s">
        <v>94</v>
      </c>
      <c r="AC403" s="11" t="str">
        <f t="shared" si="142"/>
        <v/>
      </c>
      <c r="AD403" s="11" t="str">
        <f t="shared" si="143"/>
        <v/>
      </c>
      <c r="AE403" s="11" t="str">
        <f t="shared" si="144"/>
        <v/>
      </c>
      <c r="AF403" s="11" t="str">
        <f t="shared" si="145"/>
        <v/>
      </c>
      <c r="AG403" s="11" t="str">
        <f t="shared" si="146"/>
        <v/>
      </c>
      <c r="AH403" s="11" t="str">
        <f t="shared" si="147"/>
        <v/>
      </c>
      <c r="AI403" s="11" t="str">
        <f t="shared" si="148"/>
        <v/>
      </c>
      <c r="AJ403" s="11" t="str">
        <f t="shared" si="149"/>
        <v/>
      </c>
      <c r="AK403" s="11" t="str">
        <f t="shared" si="150"/>
        <v/>
      </c>
      <c r="AN403" s="11" t="str">
        <f t="shared" si="151"/>
        <v/>
      </c>
      <c r="AO403" s="11" t="str">
        <f t="shared" si="152"/>
        <v/>
      </c>
      <c r="AP403" s="11" t="str">
        <f t="shared" si="153"/>
        <v/>
      </c>
      <c r="AT403" s="11" t="str">
        <f t="shared" si="154"/>
        <v/>
      </c>
      <c r="AU403" s="11" t="str">
        <f t="shared" si="155"/>
        <v/>
      </c>
      <c r="AV403" s="11" t="str">
        <f t="shared" si="156"/>
        <v/>
      </c>
      <c r="AW403" s="11" t="str">
        <f t="shared" si="157"/>
        <v/>
      </c>
      <c r="AX403" s="11" t="str">
        <f t="shared" si="158"/>
        <v/>
      </c>
      <c r="AY403" s="11" t="str">
        <f t="shared" si="160"/>
        <v/>
      </c>
      <c r="AZ403" s="11" t="str">
        <f t="shared" si="159"/>
        <v/>
      </c>
      <c r="BA403" s="11" t="str">
        <f t="shared" si="162"/>
        <v xml:space="preserve"> </v>
      </c>
      <c r="BB403" s="11" t="str">
        <f>IFERROR(IF(AW403="","",VLOOKUP(AW403,SUSS!R:S,2,FALSE)),AY403*SUSS!$M$2)</f>
        <v/>
      </c>
      <c r="BC403" s="11" t="str">
        <f t="shared" si="161"/>
        <v/>
      </c>
    </row>
    <row r="404" spans="14:55" ht="15.75" thickBot="1">
      <c r="N404" s="3" t="s">
        <v>75</v>
      </c>
      <c r="O404" s="80">
        <v>98</v>
      </c>
      <c r="P404" s="84">
        <v>692.14</v>
      </c>
      <c r="Q404" s="81" t="s">
        <v>86</v>
      </c>
      <c r="R404" s="81" t="s">
        <v>10</v>
      </c>
      <c r="S404" s="81" t="s">
        <v>10</v>
      </c>
      <c r="T404" s="80" t="s">
        <v>93</v>
      </c>
      <c r="U404" s="80" t="s">
        <v>94</v>
      </c>
      <c r="AC404" s="11" t="str">
        <f t="shared" si="142"/>
        <v/>
      </c>
      <c r="AD404" s="11" t="str">
        <f t="shared" si="143"/>
        <v/>
      </c>
      <c r="AE404" s="11" t="str">
        <f t="shared" si="144"/>
        <v/>
      </c>
      <c r="AF404" s="11" t="str">
        <f t="shared" si="145"/>
        <v/>
      </c>
      <c r="AG404" s="11" t="str">
        <f t="shared" si="146"/>
        <v/>
      </c>
      <c r="AH404" s="11" t="str">
        <f t="shared" si="147"/>
        <v/>
      </c>
      <c r="AI404" s="11" t="str">
        <f t="shared" si="148"/>
        <v/>
      </c>
      <c r="AJ404" s="11" t="str">
        <f t="shared" si="149"/>
        <v/>
      </c>
      <c r="AK404" s="11" t="str">
        <f t="shared" si="150"/>
        <v/>
      </c>
      <c r="AN404" s="11" t="str">
        <f t="shared" si="151"/>
        <v/>
      </c>
      <c r="AO404" s="11" t="str">
        <f t="shared" si="152"/>
        <v/>
      </c>
      <c r="AP404" s="11" t="str">
        <f t="shared" si="153"/>
        <v/>
      </c>
      <c r="AT404" s="11" t="str">
        <f t="shared" si="154"/>
        <v/>
      </c>
      <c r="AU404" s="11" t="str">
        <f t="shared" si="155"/>
        <v/>
      </c>
      <c r="AV404" s="11" t="str">
        <f t="shared" si="156"/>
        <v/>
      </c>
      <c r="AW404" s="11" t="str">
        <f t="shared" si="157"/>
        <v/>
      </c>
      <c r="AX404" s="11" t="str">
        <f t="shared" si="158"/>
        <v/>
      </c>
      <c r="AY404" s="11" t="str">
        <f t="shared" si="160"/>
        <v/>
      </c>
      <c r="AZ404" s="11" t="str">
        <f t="shared" si="159"/>
        <v/>
      </c>
      <c r="BA404" s="11" t="str">
        <f t="shared" si="162"/>
        <v xml:space="preserve"> </v>
      </c>
      <c r="BB404" s="11" t="str">
        <f>IFERROR(IF(AW404="","",VLOOKUP(AW404,SUSS!R:S,2,FALSE)),AY404*SUSS!$M$2)</f>
        <v/>
      </c>
      <c r="BC404" s="11" t="str">
        <f t="shared" si="161"/>
        <v/>
      </c>
    </row>
    <row r="405" spans="14:55" ht="15.75" thickBot="1">
      <c r="N405" s="3" t="s">
        <v>75</v>
      </c>
      <c r="O405" s="80">
        <v>98</v>
      </c>
      <c r="P405" s="83">
        <v>1082.57</v>
      </c>
      <c r="Q405" s="81" t="s">
        <v>11</v>
      </c>
      <c r="R405" s="81" t="s">
        <v>10</v>
      </c>
      <c r="S405" s="81" t="s">
        <v>82</v>
      </c>
      <c r="T405" s="80" t="s">
        <v>93</v>
      </c>
      <c r="U405" s="80" t="s">
        <v>94</v>
      </c>
      <c r="AC405" s="11" t="str">
        <f t="shared" si="142"/>
        <v/>
      </c>
      <c r="AD405" s="11" t="str">
        <f t="shared" si="143"/>
        <v/>
      </c>
      <c r="AE405" s="11" t="str">
        <f t="shared" si="144"/>
        <v/>
      </c>
      <c r="AF405" s="11" t="str">
        <f t="shared" si="145"/>
        <v/>
      </c>
      <c r="AG405" s="11" t="str">
        <f t="shared" si="146"/>
        <v/>
      </c>
      <c r="AH405" s="11" t="str">
        <f t="shared" si="147"/>
        <v/>
      </c>
      <c r="AI405" s="11" t="str">
        <f t="shared" si="148"/>
        <v/>
      </c>
      <c r="AJ405" s="11" t="str">
        <f t="shared" si="149"/>
        <v/>
      </c>
      <c r="AK405" s="11" t="str">
        <f t="shared" si="150"/>
        <v/>
      </c>
      <c r="AN405" s="11" t="str">
        <f t="shared" si="151"/>
        <v/>
      </c>
      <c r="AO405" s="11" t="str">
        <f t="shared" si="152"/>
        <v/>
      </c>
      <c r="AP405" s="11" t="str">
        <f t="shared" si="153"/>
        <v/>
      </c>
      <c r="AT405" s="11" t="str">
        <f t="shared" si="154"/>
        <v>G392553</v>
      </c>
      <c r="AU405" s="11">
        <f t="shared" si="155"/>
        <v>98</v>
      </c>
      <c r="AV405" s="11">
        <f t="shared" si="156"/>
        <v>1082.57</v>
      </c>
      <c r="AW405" s="11" t="str">
        <f t="shared" si="157"/>
        <v>2012/10</v>
      </c>
      <c r="AX405" s="11" t="str">
        <f t="shared" si="158"/>
        <v>2012/10 Contribuciones Seg. Social</v>
      </c>
      <c r="AY405" s="11">
        <f t="shared" si="160"/>
        <v>22015.93</v>
      </c>
      <c r="AZ405" s="11">
        <f t="shared" si="159"/>
        <v>4.9172122186071629E-2</v>
      </c>
      <c r="BA405" s="11" t="str">
        <f t="shared" si="162"/>
        <v>G392553 98</v>
      </c>
      <c r="BB405" s="11">
        <f>IFERROR(IF(AW405="","",VLOOKUP(AW405,SUSS!R:S,2,FALSE)),AY405*SUSS!$M$2)</f>
        <v>2641.9115999999999</v>
      </c>
      <c r="BC405" s="11">
        <f t="shared" si="161"/>
        <v>129.9084</v>
      </c>
    </row>
    <row r="406" spans="14:55" ht="15.75" thickBot="1">
      <c r="N406" s="3" t="s">
        <v>75</v>
      </c>
      <c r="O406" s="80">
        <v>99</v>
      </c>
      <c r="P406" s="84">
        <v>172.84</v>
      </c>
      <c r="Q406" s="81" t="s">
        <v>81</v>
      </c>
      <c r="R406" s="81" t="s">
        <v>10</v>
      </c>
      <c r="S406" s="81" t="s">
        <v>10</v>
      </c>
      <c r="T406" s="80" t="s">
        <v>88</v>
      </c>
      <c r="U406" s="80" t="s">
        <v>94</v>
      </c>
      <c r="AC406" s="11" t="str">
        <f t="shared" si="142"/>
        <v/>
      </c>
      <c r="AD406" s="11" t="str">
        <f t="shared" si="143"/>
        <v/>
      </c>
      <c r="AE406" s="11" t="str">
        <f t="shared" si="144"/>
        <v/>
      </c>
      <c r="AF406" s="11" t="str">
        <f t="shared" si="145"/>
        <v/>
      </c>
      <c r="AG406" s="11" t="str">
        <f t="shared" si="146"/>
        <v/>
      </c>
      <c r="AH406" s="11" t="str">
        <f t="shared" si="147"/>
        <v/>
      </c>
      <c r="AI406" s="11" t="str">
        <f t="shared" si="148"/>
        <v/>
      </c>
      <c r="AJ406" s="11" t="str">
        <f t="shared" si="149"/>
        <v/>
      </c>
      <c r="AK406" s="11" t="str">
        <f t="shared" si="150"/>
        <v/>
      </c>
      <c r="AN406" s="11" t="str">
        <f t="shared" si="151"/>
        <v/>
      </c>
      <c r="AO406" s="11" t="str">
        <f t="shared" si="152"/>
        <v/>
      </c>
      <c r="AP406" s="11" t="str">
        <f t="shared" si="153"/>
        <v/>
      </c>
      <c r="AT406" s="11" t="str">
        <f t="shared" si="154"/>
        <v/>
      </c>
      <c r="AU406" s="11" t="str">
        <f t="shared" si="155"/>
        <v/>
      </c>
      <c r="AV406" s="11" t="str">
        <f t="shared" si="156"/>
        <v/>
      </c>
      <c r="AW406" s="11" t="str">
        <f t="shared" si="157"/>
        <v/>
      </c>
      <c r="AX406" s="11" t="str">
        <f t="shared" si="158"/>
        <v/>
      </c>
      <c r="AY406" s="11" t="str">
        <f t="shared" si="160"/>
        <v/>
      </c>
      <c r="AZ406" s="11" t="str">
        <f t="shared" si="159"/>
        <v/>
      </c>
      <c r="BA406" s="11" t="str">
        <f t="shared" si="162"/>
        <v xml:space="preserve"> </v>
      </c>
      <c r="BB406" s="11" t="str">
        <f>IFERROR(IF(AW406="","",VLOOKUP(AW406,SUSS!R:S,2,FALSE)),AY406*SUSS!$M$2)</f>
        <v/>
      </c>
      <c r="BC406" s="11" t="str">
        <f t="shared" si="161"/>
        <v/>
      </c>
    </row>
    <row r="407" spans="14:55" ht="15.75" thickBot="1">
      <c r="N407" s="3" t="s">
        <v>75</v>
      </c>
      <c r="O407" s="80">
        <v>99</v>
      </c>
      <c r="P407" s="84">
        <v>151.51</v>
      </c>
      <c r="Q407" s="81" t="s">
        <v>83</v>
      </c>
      <c r="R407" s="81" t="s">
        <v>10</v>
      </c>
      <c r="S407" s="81" t="s">
        <v>82</v>
      </c>
      <c r="T407" s="80" t="s">
        <v>90</v>
      </c>
      <c r="U407" s="80" t="s">
        <v>94</v>
      </c>
      <c r="AC407" s="11" t="str">
        <f t="shared" si="142"/>
        <v/>
      </c>
      <c r="AD407" s="11" t="str">
        <f t="shared" si="143"/>
        <v/>
      </c>
      <c r="AE407" s="11" t="str">
        <f t="shared" si="144"/>
        <v/>
      </c>
      <c r="AF407" s="11" t="str">
        <f t="shared" si="145"/>
        <v/>
      </c>
      <c r="AG407" s="11" t="str">
        <f t="shared" si="146"/>
        <v/>
      </c>
      <c r="AH407" s="11" t="str">
        <f t="shared" si="147"/>
        <v/>
      </c>
      <c r="AI407" s="11" t="str">
        <f t="shared" si="148"/>
        <v/>
      </c>
      <c r="AJ407" s="11" t="str">
        <f t="shared" si="149"/>
        <v/>
      </c>
      <c r="AK407" s="11" t="str">
        <f t="shared" si="150"/>
        <v/>
      </c>
      <c r="AN407" s="11" t="str">
        <f t="shared" si="151"/>
        <v/>
      </c>
      <c r="AO407" s="11" t="str">
        <f t="shared" si="152"/>
        <v/>
      </c>
      <c r="AP407" s="11" t="str">
        <f t="shared" si="153"/>
        <v/>
      </c>
      <c r="AT407" s="11" t="str">
        <f t="shared" si="154"/>
        <v/>
      </c>
      <c r="AU407" s="11" t="str">
        <f t="shared" si="155"/>
        <v/>
      </c>
      <c r="AV407" s="11" t="str">
        <f t="shared" si="156"/>
        <v/>
      </c>
      <c r="AW407" s="11" t="str">
        <f t="shared" si="157"/>
        <v/>
      </c>
      <c r="AX407" s="11" t="str">
        <f t="shared" si="158"/>
        <v/>
      </c>
      <c r="AY407" s="11" t="str">
        <f t="shared" si="160"/>
        <v/>
      </c>
      <c r="AZ407" s="11" t="str">
        <f t="shared" si="159"/>
        <v/>
      </c>
      <c r="BA407" s="11" t="str">
        <f t="shared" si="162"/>
        <v xml:space="preserve"> </v>
      </c>
      <c r="BB407" s="11" t="str">
        <f>IFERROR(IF(AW407="","",VLOOKUP(AW407,SUSS!R:S,2,FALSE)),AY407*SUSS!$M$2)</f>
        <v/>
      </c>
      <c r="BC407" s="11" t="str">
        <f t="shared" si="161"/>
        <v/>
      </c>
    </row>
    <row r="408" spans="14:55" ht="15.75" thickBot="1">
      <c r="N408" s="3" t="s">
        <v>75</v>
      </c>
      <c r="O408" s="80">
        <v>99</v>
      </c>
      <c r="P408" s="84">
        <v>701.49</v>
      </c>
      <c r="Q408" s="81" t="s">
        <v>86</v>
      </c>
      <c r="R408" s="81" t="s">
        <v>10</v>
      </c>
      <c r="S408" s="81" t="s">
        <v>10</v>
      </c>
      <c r="T408" s="80" t="s">
        <v>93</v>
      </c>
      <c r="U408" s="80" t="s">
        <v>94</v>
      </c>
      <c r="AC408" s="11" t="str">
        <f t="shared" si="142"/>
        <v/>
      </c>
      <c r="AD408" s="11" t="str">
        <f t="shared" si="143"/>
        <v/>
      </c>
      <c r="AE408" s="11" t="str">
        <f t="shared" si="144"/>
        <v/>
      </c>
      <c r="AF408" s="11" t="str">
        <f t="shared" si="145"/>
        <v/>
      </c>
      <c r="AG408" s="11" t="str">
        <f t="shared" si="146"/>
        <v/>
      </c>
      <c r="AH408" s="11" t="str">
        <f t="shared" si="147"/>
        <v/>
      </c>
      <c r="AI408" s="11" t="str">
        <f t="shared" si="148"/>
        <v/>
      </c>
      <c r="AJ408" s="11" t="str">
        <f t="shared" si="149"/>
        <v/>
      </c>
      <c r="AK408" s="11" t="str">
        <f t="shared" si="150"/>
        <v/>
      </c>
      <c r="AN408" s="11" t="str">
        <f t="shared" si="151"/>
        <v/>
      </c>
      <c r="AO408" s="11" t="str">
        <f t="shared" si="152"/>
        <v/>
      </c>
      <c r="AP408" s="11" t="str">
        <f t="shared" si="153"/>
        <v/>
      </c>
      <c r="AT408" s="11" t="str">
        <f t="shared" si="154"/>
        <v/>
      </c>
      <c r="AU408" s="11" t="str">
        <f t="shared" si="155"/>
        <v/>
      </c>
      <c r="AV408" s="11" t="str">
        <f t="shared" si="156"/>
        <v/>
      </c>
      <c r="AW408" s="11" t="str">
        <f t="shared" si="157"/>
        <v/>
      </c>
      <c r="AX408" s="11" t="str">
        <f t="shared" si="158"/>
        <v/>
      </c>
      <c r="AY408" s="11" t="str">
        <f t="shared" si="160"/>
        <v/>
      </c>
      <c r="AZ408" s="11" t="str">
        <f t="shared" si="159"/>
        <v/>
      </c>
      <c r="BA408" s="11" t="str">
        <f t="shared" si="162"/>
        <v xml:space="preserve"> </v>
      </c>
      <c r="BB408" s="11" t="str">
        <f>IFERROR(IF(AW408="","",VLOOKUP(AW408,SUSS!R:S,2,FALSE)),AY408*SUSS!$M$2)</f>
        <v/>
      </c>
      <c r="BC408" s="11" t="str">
        <f t="shared" si="161"/>
        <v/>
      </c>
    </row>
    <row r="409" spans="14:55" ht="15.75" thickBot="1">
      <c r="N409" s="3" t="s">
        <v>75</v>
      </c>
      <c r="O409" s="80">
        <v>99</v>
      </c>
      <c r="P409" s="83">
        <v>1097.18</v>
      </c>
      <c r="Q409" s="81" t="s">
        <v>11</v>
      </c>
      <c r="R409" s="81" t="s">
        <v>10</v>
      </c>
      <c r="S409" s="81" t="s">
        <v>82</v>
      </c>
      <c r="T409" s="80" t="s">
        <v>93</v>
      </c>
      <c r="U409" s="80" t="s">
        <v>94</v>
      </c>
      <c r="AC409" s="11" t="str">
        <f t="shared" si="142"/>
        <v/>
      </c>
      <c r="AD409" s="11" t="str">
        <f t="shared" si="143"/>
        <v/>
      </c>
      <c r="AE409" s="11" t="str">
        <f t="shared" si="144"/>
        <v/>
      </c>
      <c r="AF409" s="11" t="str">
        <f t="shared" si="145"/>
        <v/>
      </c>
      <c r="AG409" s="11" t="str">
        <f t="shared" si="146"/>
        <v/>
      </c>
      <c r="AH409" s="11" t="str">
        <f t="shared" si="147"/>
        <v/>
      </c>
      <c r="AI409" s="11" t="str">
        <f t="shared" si="148"/>
        <v/>
      </c>
      <c r="AJ409" s="11" t="str">
        <f t="shared" si="149"/>
        <v/>
      </c>
      <c r="AK409" s="11" t="str">
        <f t="shared" si="150"/>
        <v/>
      </c>
      <c r="AN409" s="11" t="str">
        <f t="shared" si="151"/>
        <v/>
      </c>
      <c r="AO409" s="11" t="str">
        <f t="shared" si="152"/>
        <v/>
      </c>
      <c r="AP409" s="11" t="str">
        <f t="shared" si="153"/>
        <v/>
      </c>
      <c r="AT409" s="11" t="str">
        <f t="shared" si="154"/>
        <v>G392553</v>
      </c>
      <c r="AU409" s="11">
        <f t="shared" si="155"/>
        <v>99</v>
      </c>
      <c r="AV409" s="11">
        <f t="shared" si="156"/>
        <v>1097.18</v>
      </c>
      <c r="AW409" s="11" t="str">
        <f t="shared" si="157"/>
        <v>2012/10</v>
      </c>
      <c r="AX409" s="11" t="str">
        <f t="shared" si="158"/>
        <v>2012/10 Contribuciones Seg. Social</v>
      </c>
      <c r="AY409" s="11">
        <f t="shared" si="160"/>
        <v>22015.93</v>
      </c>
      <c r="AZ409" s="11">
        <f t="shared" si="159"/>
        <v>4.9835732580908461E-2</v>
      </c>
      <c r="BA409" s="11" t="str">
        <f t="shared" si="162"/>
        <v>G392553 99</v>
      </c>
      <c r="BB409" s="11">
        <f>IFERROR(IF(AW409="","",VLOOKUP(AW409,SUSS!R:S,2,FALSE)),AY409*SUSS!$M$2)</f>
        <v>2641.9115999999999</v>
      </c>
      <c r="BC409" s="11">
        <f t="shared" si="161"/>
        <v>131.66159999999999</v>
      </c>
    </row>
    <row r="410" spans="14:55" ht="15.75" thickBot="1">
      <c r="N410" s="3" t="s">
        <v>75</v>
      </c>
      <c r="O410" s="80">
        <v>100</v>
      </c>
      <c r="P410" s="84">
        <v>175.18</v>
      </c>
      <c r="Q410" s="81" t="s">
        <v>81</v>
      </c>
      <c r="R410" s="81" t="s">
        <v>10</v>
      </c>
      <c r="S410" s="81" t="s">
        <v>10</v>
      </c>
      <c r="T410" s="80" t="s">
        <v>88</v>
      </c>
      <c r="U410" s="80" t="s">
        <v>94</v>
      </c>
      <c r="AC410" s="11" t="str">
        <f t="shared" si="142"/>
        <v/>
      </c>
      <c r="AD410" s="11" t="str">
        <f t="shared" si="143"/>
        <v/>
      </c>
      <c r="AE410" s="11" t="str">
        <f t="shared" si="144"/>
        <v/>
      </c>
      <c r="AF410" s="11" t="str">
        <f t="shared" si="145"/>
        <v/>
      </c>
      <c r="AG410" s="11" t="str">
        <f t="shared" si="146"/>
        <v/>
      </c>
      <c r="AH410" s="11" t="str">
        <f t="shared" si="147"/>
        <v/>
      </c>
      <c r="AI410" s="11" t="str">
        <f t="shared" si="148"/>
        <v/>
      </c>
      <c r="AJ410" s="11" t="str">
        <f t="shared" si="149"/>
        <v/>
      </c>
      <c r="AK410" s="11" t="str">
        <f t="shared" si="150"/>
        <v/>
      </c>
      <c r="AN410" s="11" t="str">
        <f t="shared" si="151"/>
        <v/>
      </c>
      <c r="AO410" s="11" t="str">
        <f t="shared" si="152"/>
        <v/>
      </c>
      <c r="AP410" s="11" t="str">
        <f t="shared" si="153"/>
        <v/>
      </c>
      <c r="AT410" s="11" t="str">
        <f t="shared" si="154"/>
        <v/>
      </c>
      <c r="AU410" s="11" t="str">
        <f t="shared" si="155"/>
        <v/>
      </c>
      <c r="AV410" s="11" t="str">
        <f t="shared" si="156"/>
        <v/>
      </c>
      <c r="AW410" s="11" t="str">
        <f t="shared" si="157"/>
        <v/>
      </c>
      <c r="AX410" s="11" t="str">
        <f t="shared" si="158"/>
        <v/>
      </c>
      <c r="AY410" s="11" t="str">
        <f t="shared" si="160"/>
        <v/>
      </c>
      <c r="AZ410" s="11" t="str">
        <f t="shared" si="159"/>
        <v/>
      </c>
      <c r="BA410" s="11" t="str">
        <f t="shared" si="162"/>
        <v xml:space="preserve"> </v>
      </c>
      <c r="BB410" s="11" t="str">
        <f>IFERROR(IF(AW410="","",VLOOKUP(AW410,SUSS!R:S,2,FALSE)),AY410*SUSS!$M$2)</f>
        <v/>
      </c>
      <c r="BC410" s="11" t="str">
        <f t="shared" si="161"/>
        <v/>
      </c>
    </row>
    <row r="411" spans="14:55" ht="15.75" thickBot="1">
      <c r="N411" s="3" t="s">
        <v>75</v>
      </c>
      <c r="O411" s="80">
        <v>100</v>
      </c>
      <c r="P411" s="84">
        <v>153.56</v>
      </c>
      <c r="Q411" s="81" t="s">
        <v>83</v>
      </c>
      <c r="R411" s="81" t="s">
        <v>10</v>
      </c>
      <c r="S411" s="81" t="s">
        <v>82</v>
      </c>
      <c r="T411" s="80" t="s">
        <v>90</v>
      </c>
      <c r="U411" s="80" t="s">
        <v>94</v>
      </c>
      <c r="AC411" s="11" t="str">
        <f t="shared" si="142"/>
        <v/>
      </c>
      <c r="AD411" s="11" t="str">
        <f t="shared" si="143"/>
        <v/>
      </c>
      <c r="AE411" s="11" t="str">
        <f t="shared" si="144"/>
        <v/>
      </c>
      <c r="AF411" s="11" t="str">
        <f t="shared" si="145"/>
        <v/>
      </c>
      <c r="AG411" s="11" t="str">
        <f t="shared" si="146"/>
        <v/>
      </c>
      <c r="AH411" s="11" t="str">
        <f t="shared" si="147"/>
        <v/>
      </c>
      <c r="AI411" s="11" t="str">
        <f t="shared" si="148"/>
        <v/>
      </c>
      <c r="AJ411" s="11" t="str">
        <f t="shared" si="149"/>
        <v/>
      </c>
      <c r="AK411" s="11" t="str">
        <f t="shared" si="150"/>
        <v/>
      </c>
      <c r="AN411" s="11" t="str">
        <f t="shared" si="151"/>
        <v/>
      </c>
      <c r="AO411" s="11" t="str">
        <f t="shared" si="152"/>
        <v/>
      </c>
      <c r="AP411" s="11" t="str">
        <f t="shared" si="153"/>
        <v/>
      </c>
      <c r="AT411" s="11" t="str">
        <f t="shared" si="154"/>
        <v/>
      </c>
      <c r="AU411" s="11" t="str">
        <f t="shared" si="155"/>
        <v/>
      </c>
      <c r="AV411" s="11" t="str">
        <f t="shared" si="156"/>
        <v/>
      </c>
      <c r="AW411" s="11" t="str">
        <f t="shared" si="157"/>
        <v/>
      </c>
      <c r="AX411" s="11" t="str">
        <f t="shared" si="158"/>
        <v/>
      </c>
      <c r="AY411" s="11" t="str">
        <f t="shared" si="160"/>
        <v/>
      </c>
      <c r="AZ411" s="11" t="str">
        <f t="shared" si="159"/>
        <v/>
      </c>
      <c r="BA411" s="11" t="str">
        <f t="shared" si="162"/>
        <v xml:space="preserve"> </v>
      </c>
      <c r="BB411" s="11" t="str">
        <f>IFERROR(IF(AW411="","",VLOOKUP(AW411,SUSS!R:S,2,FALSE)),AY411*SUSS!$M$2)</f>
        <v/>
      </c>
      <c r="BC411" s="11" t="str">
        <f t="shared" si="161"/>
        <v/>
      </c>
    </row>
    <row r="412" spans="14:55" ht="15.75" thickBot="1">
      <c r="N412" s="3" t="s">
        <v>75</v>
      </c>
      <c r="O412" s="80">
        <v>100</v>
      </c>
      <c r="P412" s="84">
        <v>463.25</v>
      </c>
      <c r="Q412" s="81" t="s">
        <v>86</v>
      </c>
      <c r="R412" s="81" t="s">
        <v>10</v>
      </c>
      <c r="S412" s="81" t="s">
        <v>10</v>
      </c>
      <c r="T412" s="80" t="s">
        <v>93</v>
      </c>
      <c r="U412" s="80" t="s">
        <v>94</v>
      </c>
      <c r="AC412" s="11" t="str">
        <f t="shared" si="142"/>
        <v/>
      </c>
      <c r="AD412" s="11" t="str">
        <f t="shared" si="143"/>
        <v/>
      </c>
      <c r="AE412" s="11" t="str">
        <f t="shared" si="144"/>
        <v/>
      </c>
      <c r="AF412" s="11" t="str">
        <f t="shared" si="145"/>
        <v/>
      </c>
      <c r="AG412" s="11" t="str">
        <f t="shared" si="146"/>
        <v/>
      </c>
      <c r="AH412" s="11" t="str">
        <f t="shared" si="147"/>
        <v/>
      </c>
      <c r="AI412" s="11" t="str">
        <f t="shared" si="148"/>
        <v/>
      </c>
      <c r="AJ412" s="11" t="str">
        <f t="shared" si="149"/>
        <v/>
      </c>
      <c r="AK412" s="11" t="str">
        <f t="shared" si="150"/>
        <v/>
      </c>
      <c r="AN412" s="11" t="str">
        <f t="shared" si="151"/>
        <v/>
      </c>
      <c r="AO412" s="11" t="str">
        <f t="shared" si="152"/>
        <v/>
      </c>
      <c r="AP412" s="11" t="str">
        <f t="shared" si="153"/>
        <v/>
      </c>
      <c r="AT412" s="11" t="str">
        <f t="shared" si="154"/>
        <v/>
      </c>
      <c r="AU412" s="11" t="str">
        <f t="shared" si="155"/>
        <v/>
      </c>
      <c r="AV412" s="11" t="str">
        <f t="shared" si="156"/>
        <v/>
      </c>
      <c r="AW412" s="11" t="str">
        <f t="shared" si="157"/>
        <v/>
      </c>
      <c r="AX412" s="11" t="str">
        <f t="shared" si="158"/>
        <v/>
      </c>
      <c r="AY412" s="11" t="str">
        <f t="shared" si="160"/>
        <v/>
      </c>
      <c r="AZ412" s="11" t="str">
        <f t="shared" si="159"/>
        <v/>
      </c>
      <c r="BA412" s="11" t="str">
        <f t="shared" si="162"/>
        <v xml:space="preserve"> </v>
      </c>
      <c r="BB412" s="11" t="str">
        <f>IFERROR(IF(AW412="","",VLOOKUP(AW412,SUSS!R:S,2,FALSE)),AY412*SUSS!$M$2)</f>
        <v/>
      </c>
      <c r="BC412" s="11" t="str">
        <f t="shared" si="161"/>
        <v/>
      </c>
    </row>
    <row r="413" spans="14:55" ht="15.75" thickBot="1">
      <c r="N413" s="3" t="s">
        <v>75</v>
      </c>
      <c r="O413" s="80">
        <v>100</v>
      </c>
      <c r="P413" s="84">
        <v>247.71</v>
      </c>
      <c r="Q413" s="81" t="s">
        <v>86</v>
      </c>
      <c r="R413" s="81" t="s">
        <v>10</v>
      </c>
      <c r="S413" s="81" t="s">
        <v>82</v>
      </c>
      <c r="T413" s="80" t="s">
        <v>93</v>
      </c>
      <c r="U413" s="80" t="s">
        <v>94</v>
      </c>
      <c r="AC413" s="11" t="str">
        <f t="shared" si="142"/>
        <v/>
      </c>
      <c r="AD413" s="11" t="str">
        <f t="shared" si="143"/>
        <v/>
      </c>
      <c r="AE413" s="11" t="str">
        <f t="shared" si="144"/>
        <v/>
      </c>
      <c r="AF413" s="11" t="str">
        <f t="shared" si="145"/>
        <v/>
      </c>
      <c r="AG413" s="11" t="str">
        <f t="shared" si="146"/>
        <v/>
      </c>
      <c r="AH413" s="11" t="str">
        <f t="shared" si="147"/>
        <v/>
      </c>
      <c r="AI413" s="11" t="str">
        <f t="shared" si="148"/>
        <v/>
      </c>
      <c r="AJ413" s="11" t="str">
        <f t="shared" si="149"/>
        <v/>
      </c>
      <c r="AK413" s="11" t="str">
        <f t="shared" si="150"/>
        <v/>
      </c>
      <c r="AN413" s="11" t="str">
        <f t="shared" si="151"/>
        <v/>
      </c>
      <c r="AO413" s="11" t="str">
        <f t="shared" si="152"/>
        <v/>
      </c>
      <c r="AP413" s="11" t="str">
        <f t="shared" si="153"/>
        <v/>
      </c>
      <c r="AT413" s="11" t="str">
        <f t="shared" si="154"/>
        <v/>
      </c>
      <c r="AU413" s="11" t="str">
        <f t="shared" si="155"/>
        <v/>
      </c>
      <c r="AV413" s="11" t="str">
        <f t="shared" si="156"/>
        <v/>
      </c>
      <c r="AW413" s="11" t="str">
        <f t="shared" si="157"/>
        <v/>
      </c>
      <c r="AX413" s="11" t="str">
        <f t="shared" si="158"/>
        <v/>
      </c>
      <c r="AY413" s="11" t="str">
        <f t="shared" si="160"/>
        <v/>
      </c>
      <c r="AZ413" s="11" t="str">
        <f t="shared" si="159"/>
        <v/>
      </c>
      <c r="BA413" s="11" t="str">
        <f t="shared" si="162"/>
        <v xml:space="preserve"> </v>
      </c>
      <c r="BB413" s="11" t="str">
        <f>IFERROR(IF(AW413="","",VLOOKUP(AW413,SUSS!R:S,2,FALSE)),AY413*SUSS!$M$2)</f>
        <v/>
      </c>
      <c r="BC413" s="11" t="str">
        <f t="shared" si="161"/>
        <v/>
      </c>
    </row>
    <row r="414" spans="14:55" ht="15.75" thickBot="1">
      <c r="N414" s="3" t="s">
        <v>75</v>
      </c>
      <c r="O414" s="80">
        <v>100</v>
      </c>
      <c r="P414" s="84">
        <v>504.52</v>
      </c>
      <c r="Q414" s="81" t="s">
        <v>11</v>
      </c>
      <c r="R414" s="81" t="s">
        <v>10</v>
      </c>
      <c r="S414" s="81" t="s">
        <v>82</v>
      </c>
      <c r="T414" s="80" t="s">
        <v>93</v>
      </c>
      <c r="U414" s="80" t="s">
        <v>94</v>
      </c>
      <c r="AC414" s="11" t="str">
        <f t="shared" ref="AC414:AC477" si="163">IF($E414=$AD$1,IF($G414=$AE$1,A414,""),"")</f>
        <v/>
      </c>
      <c r="AD414" s="11" t="str">
        <f t="shared" ref="AD414:AD477" si="164">IF($E414=$AD$1,IF($G414=$AE$1,E414,""),"")</f>
        <v/>
      </c>
      <c r="AE414" s="11" t="str">
        <f t="shared" ref="AE414:AE477" si="165">IF($E414=$AD$1,IF($G414=$AE$1,F414,""),"")</f>
        <v/>
      </c>
      <c r="AF414" s="11" t="str">
        <f t="shared" ref="AF414:AF477" si="166">IF($E414=$AD$1,IF($G414=$AE$1,G414,""),"")</f>
        <v/>
      </c>
      <c r="AG414" s="11" t="str">
        <f t="shared" ref="AG414:AG477" si="167">IF($E414=$AD$1,IF($G414=$AE$1,I414,""),"")</f>
        <v/>
      </c>
      <c r="AH414" s="11" t="str">
        <f t="shared" ref="AH414:AH477" si="168">IF($E414=$AD$1,IF($G414=$AE$1,J414,""),"")</f>
        <v/>
      </c>
      <c r="AI414" s="11" t="str">
        <f t="shared" ref="AI414:AI477" si="169">IF($E414=$AD$1,IF($G414=$AE$1,K414,""),"")</f>
        <v/>
      </c>
      <c r="AJ414" s="11" t="str">
        <f t="shared" ref="AJ414:AJ477" si="170">IF($E414=$AD$1,IF($G414=$AE$1,B414,""),"")</f>
        <v/>
      </c>
      <c r="AK414" s="11" t="str">
        <f t="shared" ref="AK414:AK477" si="171">IF($E414=$AD$1,IF($G414=$AE$1,C414,""),"")</f>
        <v/>
      </c>
      <c r="AN414" s="11" t="str">
        <f t="shared" ref="AN414:AN477" si="172">LEFT(AO414,7)</f>
        <v/>
      </c>
      <c r="AO414" s="11" t="str">
        <f t="shared" ref="AO414:AO477" si="173">IF(AF414=$AE$1,AJ414&amp;"/"&amp;AK414&amp;" "&amp;AD414,"")</f>
        <v/>
      </c>
      <c r="AP414" s="11" t="str">
        <f t="shared" ref="AP414:AP477" si="174">IF(AO414&lt;&gt;"",AI414,"")</f>
        <v/>
      </c>
      <c r="AT414" s="11" t="str">
        <f t="shared" ref="AT414:AT477" si="175">IF($Q414=$AD$1,N414,"")</f>
        <v>G392553</v>
      </c>
      <c r="AU414" s="11">
        <f t="shared" ref="AU414:AU477" si="176">IF($Q414=$AD$1,O414,"")</f>
        <v>100</v>
      </c>
      <c r="AV414" s="11">
        <f t="shared" ref="AV414:AV477" si="177">IF($Q414=$AD$1,P414,"")</f>
        <v>504.52</v>
      </c>
      <c r="AW414" s="11" t="str">
        <f t="shared" ref="AW414:AW477" si="178">IF($Q414=$AD$1,T414,"")</f>
        <v>2012/10</v>
      </c>
      <c r="AX414" s="11" t="str">
        <f t="shared" ref="AX414:AX477" si="179">IF(AW414&lt;&gt;"",AW414&amp;" "&amp;$AD$1,"")</f>
        <v>2012/10 Contribuciones Seg. Social</v>
      </c>
      <c r="AY414" s="11">
        <f t="shared" si="160"/>
        <v>22015.93</v>
      </c>
      <c r="AZ414" s="11">
        <f t="shared" ref="AZ414:AZ477" si="180">IF(AY414="","",AV414/AY414)</f>
        <v>2.2916133908492623E-2</v>
      </c>
      <c r="BA414" s="11" t="str">
        <f t="shared" si="162"/>
        <v>G392553 100</v>
      </c>
      <c r="BB414" s="11">
        <f>IFERROR(IF(AW414="","",VLOOKUP(AW414,SUSS!R:S,2,FALSE)),AY414*SUSS!$M$2)</f>
        <v>2641.9115999999999</v>
      </c>
      <c r="BC414" s="11">
        <f t="shared" si="161"/>
        <v>60.542400000000001</v>
      </c>
    </row>
    <row r="415" spans="14:55" ht="15.75" thickBot="1">
      <c r="N415" s="3" t="s">
        <v>75</v>
      </c>
      <c r="O415" s="80">
        <v>100</v>
      </c>
      <c r="P415" s="84">
        <v>607.47</v>
      </c>
      <c r="Q415" s="81" t="s">
        <v>11</v>
      </c>
      <c r="R415" s="81" t="s">
        <v>10</v>
      </c>
      <c r="S415" s="81" t="s">
        <v>10</v>
      </c>
      <c r="T415" s="80" t="s">
        <v>95</v>
      </c>
      <c r="U415" s="80" t="s">
        <v>94</v>
      </c>
      <c r="AC415" s="11" t="str">
        <f t="shared" si="163"/>
        <v/>
      </c>
      <c r="AD415" s="11" t="str">
        <f t="shared" si="164"/>
        <v/>
      </c>
      <c r="AE415" s="11" t="str">
        <f t="shared" si="165"/>
        <v/>
      </c>
      <c r="AF415" s="11" t="str">
        <f t="shared" si="166"/>
        <v/>
      </c>
      <c r="AG415" s="11" t="str">
        <f t="shared" si="167"/>
        <v/>
      </c>
      <c r="AH415" s="11" t="str">
        <f t="shared" si="168"/>
        <v/>
      </c>
      <c r="AI415" s="11" t="str">
        <f t="shared" si="169"/>
        <v/>
      </c>
      <c r="AJ415" s="11" t="str">
        <f t="shared" si="170"/>
        <v/>
      </c>
      <c r="AK415" s="11" t="str">
        <f t="shared" si="171"/>
        <v/>
      </c>
      <c r="AN415" s="11" t="str">
        <f t="shared" si="172"/>
        <v/>
      </c>
      <c r="AO415" s="11" t="str">
        <f t="shared" si="173"/>
        <v/>
      </c>
      <c r="AP415" s="11" t="str">
        <f t="shared" si="174"/>
        <v/>
      </c>
      <c r="AT415" s="11" t="str">
        <f t="shared" si="175"/>
        <v>G392553</v>
      </c>
      <c r="AU415" s="11">
        <f t="shared" si="176"/>
        <v>100</v>
      </c>
      <c r="AV415" s="11">
        <f t="shared" si="177"/>
        <v>607.47</v>
      </c>
      <c r="AW415" s="11" t="str">
        <f t="shared" si="178"/>
        <v>2012/12</v>
      </c>
      <c r="AX415" s="11" t="str">
        <f t="shared" si="179"/>
        <v>2012/12 Contribuciones Seg. Social</v>
      </c>
      <c r="AY415" s="11">
        <f t="shared" si="160"/>
        <v>13526.37</v>
      </c>
      <c r="AZ415" s="11">
        <f t="shared" si="180"/>
        <v>4.4910053473326543E-2</v>
      </c>
      <c r="BA415" s="11" t="str">
        <f t="shared" si="162"/>
        <v>G392553 100</v>
      </c>
      <c r="BB415" s="11">
        <f>IFERROR(IF(AW415="","",VLOOKUP(AW415,SUSS!R:S,2,FALSE)),AY415*SUSS!$M$2)</f>
        <v>1623.1644000000001</v>
      </c>
      <c r="BC415" s="11">
        <f t="shared" si="161"/>
        <v>72.8964</v>
      </c>
    </row>
    <row r="416" spans="14:55" ht="15.75" thickBot="1">
      <c r="N416" s="3" t="s">
        <v>75</v>
      </c>
      <c r="O416" s="80">
        <v>101</v>
      </c>
      <c r="P416" s="84">
        <v>122.44</v>
      </c>
      <c r="Q416" s="81" t="s">
        <v>81</v>
      </c>
      <c r="R416" s="81" t="s">
        <v>10</v>
      </c>
      <c r="S416" s="81" t="s">
        <v>10</v>
      </c>
      <c r="T416" s="80" t="s">
        <v>88</v>
      </c>
      <c r="U416" s="80" t="s">
        <v>94</v>
      </c>
      <c r="AC416" s="11" t="str">
        <f t="shared" si="163"/>
        <v/>
      </c>
      <c r="AD416" s="11" t="str">
        <f t="shared" si="164"/>
        <v/>
      </c>
      <c r="AE416" s="11" t="str">
        <f t="shared" si="165"/>
        <v/>
      </c>
      <c r="AF416" s="11" t="str">
        <f t="shared" si="166"/>
        <v/>
      </c>
      <c r="AG416" s="11" t="str">
        <f t="shared" si="167"/>
        <v/>
      </c>
      <c r="AH416" s="11" t="str">
        <f t="shared" si="168"/>
        <v/>
      </c>
      <c r="AI416" s="11" t="str">
        <f t="shared" si="169"/>
        <v/>
      </c>
      <c r="AJ416" s="11" t="str">
        <f t="shared" si="170"/>
        <v/>
      </c>
      <c r="AK416" s="11" t="str">
        <f t="shared" si="171"/>
        <v/>
      </c>
      <c r="AN416" s="11" t="str">
        <f t="shared" si="172"/>
        <v/>
      </c>
      <c r="AO416" s="11" t="str">
        <f t="shared" si="173"/>
        <v/>
      </c>
      <c r="AP416" s="11" t="str">
        <f t="shared" si="174"/>
        <v/>
      </c>
      <c r="AT416" s="11" t="str">
        <f t="shared" si="175"/>
        <v/>
      </c>
      <c r="AU416" s="11" t="str">
        <f t="shared" si="176"/>
        <v/>
      </c>
      <c r="AV416" s="11" t="str">
        <f t="shared" si="177"/>
        <v/>
      </c>
      <c r="AW416" s="11" t="str">
        <f t="shared" si="178"/>
        <v/>
      </c>
      <c r="AX416" s="11" t="str">
        <f t="shared" si="179"/>
        <v/>
      </c>
      <c r="AY416" s="11" t="str">
        <f t="shared" si="160"/>
        <v/>
      </c>
      <c r="AZ416" s="11" t="str">
        <f t="shared" si="180"/>
        <v/>
      </c>
      <c r="BA416" s="11" t="str">
        <f t="shared" si="162"/>
        <v xml:space="preserve"> </v>
      </c>
      <c r="BB416" s="11" t="str">
        <f>IFERROR(IF(AW416="","",VLOOKUP(AW416,SUSS!R:S,2,FALSE)),AY416*SUSS!$M$2)</f>
        <v/>
      </c>
      <c r="BC416" s="11" t="str">
        <f t="shared" si="161"/>
        <v/>
      </c>
    </row>
    <row r="417" spans="14:55" ht="15.75" thickBot="1">
      <c r="N417" s="3" t="s">
        <v>75</v>
      </c>
      <c r="O417" s="80">
        <v>101</v>
      </c>
      <c r="P417" s="84">
        <v>55.1</v>
      </c>
      <c r="Q417" s="81" t="s">
        <v>81</v>
      </c>
      <c r="R417" s="81" t="s">
        <v>10</v>
      </c>
      <c r="S417" s="81" t="s">
        <v>82</v>
      </c>
      <c r="T417" s="80" t="s">
        <v>88</v>
      </c>
      <c r="U417" s="80" t="s">
        <v>94</v>
      </c>
      <c r="AC417" s="11" t="str">
        <f t="shared" si="163"/>
        <v/>
      </c>
      <c r="AD417" s="11" t="str">
        <f t="shared" si="164"/>
        <v/>
      </c>
      <c r="AE417" s="11" t="str">
        <f t="shared" si="165"/>
        <v/>
      </c>
      <c r="AF417" s="11" t="str">
        <f t="shared" si="166"/>
        <v/>
      </c>
      <c r="AG417" s="11" t="str">
        <f t="shared" si="167"/>
        <v/>
      </c>
      <c r="AH417" s="11" t="str">
        <f t="shared" si="168"/>
        <v/>
      </c>
      <c r="AI417" s="11" t="str">
        <f t="shared" si="169"/>
        <v/>
      </c>
      <c r="AJ417" s="11" t="str">
        <f t="shared" si="170"/>
        <v/>
      </c>
      <c r="AK417" s="11" t="str">
        <f t="shared" si="171"/>
        <v/>
      </c>
      <c r="AN417" s="11" t="str">
        <f t="shared" si="172"/>
        <v/>
      </c>
      <c r="AO417" s="11" t="str">
        <f t="shared" si="173"/>
        <v/>
      </c>
      <c r="AP417" s="11" t="str">
        <f t="shared" si="174"/>
        <v/>
      </c>
      <c r="AT417" s="11" t="str">
        <f t="shared" si="175"/>
        <v/>
      </c>
      <c r="AU417" s="11" t="str">
        <f t="shared" si="176"/>
        <v/>
      </c>
      <c r="AV417" s="11" t="str">
        <f t="shared" si="177"/>
        <v/>
      </c>
      <c r="AW417" s="11" t="str">
        <f t="shared" si="178"/>
        <v/>
      </c>
      <c r="AX417" s="11" t="str">
        <f t="shared" si="179"/>
        <v/>
      </c>
      <c r="AY417" s="11" t="str">
        <f t="shared" si="160"/>
        <v/>
      </c>
      <c r="AZ417" s="11" t="str">
        <f t="shared" si="180"/>
        <v/>
      </c>
      <c r="BA417" s="11" t="str">
        <f t="shared" si="162"/>
        <v xml:space="preserve"> </v>
      </c>
      <c r="BB417" s="11" t="str">
        <f>IFERROR(IF(AW417="","",VLOOKUP(AW417,SUSS!R:S,2,FALSE)),AY417*SUSS!$M$2)</f>
        <v/>
      </c>
      <c r="BC417" s="11" t="str">
        <f t="shared" si="161"/>
        <v/>
      </c>
    </row>
    <row r="418" spans="14:55" ht="15.75" thickBot="1">
      <c r="N418" s="3" t="s">
        <v>75</v>
      </c>
      <c r="O418" s="80">
        <v>101</v>
      </c>
      <c r="P418" s="84">
        <v>155.63</v>
      </c>
      <c r="Q418" s="81" t="s">
        <v>83</v>
      </c>
      <c r="R418" s="81" t="s">
        <v>10</v>
      </c>
      <c r="S418" s="81" t="s">
        <v>82</v>
      </c>
      <c r="T418" s="80" t="s">
        <v>90</v>
      </c>
      <c r="U418" s="80" t="s">
        <v>94</v>
      </c>
      <c r="AC418" s="11" t="str">
        <f t="shared" si="163"/>
        <v/>
      </c>
      <c r="AD418" s="11" t="str">
        <f t="shared" si="164"/>
        <v/>
      </c>
      <c r="AE418" s="11" t="str">
        <f t="shared" si="165"/>
        <v/>
      </c>
      <c r="AF418" s="11" t="str">
        <f t="shared" si="166"/>
        <v/>
      </c>
      <c r="AG418" s="11" t="str">
        <f t="shared" si="167"/>
        <v/>
      </c>
      <c r="AH418" s="11" t="str">
        <f t="shared" si="168"/>
        <v/>
      </c>
      <c r="AI418" s="11" t="str">
        <f t="shared" si="169"/>
        <v/>
      </c>
      <c r="AJ418" s="11" t="str">
        <f t="shared" si="170"/>
        <v/>
      </c>
      <c r="AK418" s="11" t="str">
        <f t="shared" si="171"/>
        <v/>
      </c>
      <c r="AN418" s="11" t="str">
        <f t="shared" si="172"/>
        <v/>
      </c>
      <c r="AO418" s="11" t="str">
        <f t="shared" si="173"/>
        <v/>
      </c>
      <c r="AP418" s="11" t="str">
        <f t="shared" si="174"/>
        <v/>
      </c>
      <c r="AT418" s="11" t="str">
        <f t="shared" si="175"/>
        <v/>
      </c>
      <c r="AU418" s="11" t="str">
        <f t="shared" si="176"/>
        <v/>
      </c>
      <c r="AV418" s="11" t="str">
        <f t="shared" si="177"/>
        <v/>
      </c>
      <c r="AW418" s="11" t="str">
        <f t="shared" si="178"/>
        <v/>
      </c>
      <c r="AX418" s="11" t="str">
        <f t="shared" si="179"/>
        <v/>
      </c>
      <c r="AY418" s="11" t="str">
        <f t="shared" si="160"/>
        <v/>
      </c>
      <c r="AZ418" s="11" t="str">
        <f t="shared" si="180"/>
        <v/>
      </c>
      <c r="BA418" s="11" t="str">
        <f t="shared" si="162"/>
        <v xml:space="preserve"> </v>
      </c>
      <c r="BB418" s="11" t="str">
        <f>IFERROR(IF(AW418="","",VLOOKUP(AW418,SUSS!R:S,2,FALSE)),AY418*SUSS!$M$2)</f>
        <v/>
      </c>
      <c r="BC418" s="11" t="str">
        <f t="shared" si="161"/>
        <v/>
      </c>
    </row>
    <row r="419" spans="14:55" ht="15.75" thickBot="1">
      <c r="N419" s="3" t="s">
        <v>75</v>
      </c>
      <c r="O419" s="80">
        <v>101</v>
      </c>
      <c r="P419" s="84">
        <v>720.55</v>
      </c>
      <c r="Q419" s="81" t="s">
        <v>86</v>
      </c>
      <c r="R419" s="81" t="s">
        <v>10</v>
      </c>
      <c r="S419" s="81" t="s">
        <v>82</v>
      </c>
      <c r="T419" s="80" t="s">
        <v>93</v>
      </c>
      <c r="U419" s="80" t="s">
        <v>94</v>
      </c>
      <c r="AC419" s="11" t="str">
        <f t="shared" si="163"/>
        <v/>
      </c>
      <c r="AD419" s="11" t="str">
        <f t="shared" si="164"/>
        <v/>
      </c>
      <c r="AE419" s="11" t="str">
        <f t="shared" si="165"/>
        <v/>
      </c>
      <c r="AF419" s="11" t="str">
        <f t="shared" si="166"/>
        <v/>
      </c>
      <c r="AG419" s="11" t="str">
        <f t="shared" si="167"/>
        <v/>
      </c>
      <c r="AH419" s="11" t="str">
        <f t="shared" si="168"/>
        <v/>
      </c>
      <c r="AI419" s="11" t="str">
        <f t="shared" si="169"/>
        <v/>
      </c>
      <c r="AJ419" s="11" t="str">
        <f t="shared" si="170"/>
        <v/>
      </c>
      <c r="AK419" s="11" t="str">
        <f t="shared" si="171"/>
        <v/>
      </c>
      <c r="AN419" s="11" t="str">
        <f t="shared" si="172"/>
        <v/>
      </c>
      <c r="AO419" s="11" t="str">
        <f t="shared" si="173"/>
        <v/>
      </c>
      <c r="AP419" s="11" t="str">
        <f t="shared" si="174"/>
        <v/>
      </c>
      <c r="AT419" s="11" t="str">
        <f t="shared" si="175"/>
        <v/>
      </c>
      <c r="AU419" s="11" t="str">
        <f t="shared" si="176"/>
        <v/>
      </c>
      <c r="AV419" s="11" t="str">
        <f t="shared" si="177"/>
        <v/>
      </c>
      <c r="AW419" s="11" t="str">
        <f t="shared" si="178"/>
        <v/>
      </c>
      <c r="AX419" s="11" t="str">
        <f t="shared" si="179"/>
        <v/>
      </c>
      <c r="AY419" s="11" t="str">
        <f t="shared" si="160"/>
        <v/>
      </c>
      <c r="AZ419" s="11" t="str">
        <f t="shared" si="180"/>
        <v/>
      </c>
      <c r="BA419" s="11" t="str">
        <f t="shared" si="162"/>
        <v xml:space="preserve"> </v>
      </c>
      <c r="BB419" s="11" t="str">
        <f>IFERROR(IF(AW419="","",VLOOKUP(AW419,SUSS!R:S,2,FALSE)),AY419*SUSS!$M$2)</f>
        <v/>
      </c>
      <c r="BC419" s="11" t="str">
        <f t="shared" si="161"/>
        <v/>
      </c>
    </row>
    <row r="420" spans="14:55" ht="15.75" thickBot="1">
      <c r="N420" s="3" t="s">
        <v>75</v>
      </c>
      <c r="O420" s="80">
        <v>101</v>
      </c>
      <c r="P420" s="83">
        <v>1127.01</v>
      </c>
      <c r="Q420" s="81" t="s">
        <v>11</v>
      </c>
      <c r="R420" s="81" t="s">
        <v>10</v>
      </c>
      <c r="S420" s="81" t="s">
        <v>10</v>
      </c>
      <c r="T420" s="80" t="s">
        <v>95</v>
      </c>
      <c r="U420" s="80" t="s">
        <v>94</v>
      </c>
      <c r="AC420" s="11" t="str">
        <f t="shared" si="163"/>
        <v/>
      </c>
      <c r="AD420" s="11" t="str">
        <f t="shared" si="164"/>
        <v/>
      </c>
      <c r="AE420" s="11" t="str">
        <f t="shared" si="165"/>
        <v/>
      </c>
      <c r="AF420" s="11" t="str">
        <f t="shared" si="166"/>
        <v/>
      </c>
      <c r="AG420" s="11" t="str">
        <f t="shared" si="167"/>
        <v/>
      </c>
      <c r="AH420" s="11" t="str">
        <f t="shared" si="168"/>
        <v/>
      </c>
      <c r="AI420" s="11" t="str">
        <f t="shared" si="169"/>
        <v/>
      </c>
      <c r="AJ420" s="11" t="str">
        <f t="shared" si="170"/>
        <v/>
      </c>
      <c r="AK420" s="11" t="str">
        <f t="shared" si="171"/>
        <v/>
      </c>
      <c r="AN420" s="11" t="str">
        <f t="shared" si="172"/>
        <v/>
      </c>
      <c r="AO420" s="11" t="str">
        <f t="shared" si="173"/>
        <v/>
      </c>
      <c r="AP420" s="11" t="str">
        <f t="shared" si="174"/>
        <v/>
      </c>
      <c r="AT420" s="11" t="str">
        <f t="shared" si="175"/>
        <v>G392553</v>
      </c>
      <c r="AU420" s="11">
        <f t="shared" si="176"/>
        <v>101</v>
      </c>
      <c r="AV420" s="11">
        <f t="shared" si="177"/>
        <v>1127.01</v>
      </c>
      <c r="AW420" s="11" t="str">
        <f t="shared" si="178"/>
        <v>2012/12</v>
      </c>
      <c r="AX420" s="11" t="str">
        <f t="shared" si="179"/>
        <v>2012/12 Contribuciones Seg. Social</v>
      </c>
      <c r="AY420" s="11">
        <f t="shared" si="160"/>
        <v>13526.37</v>
      </c>
      <c r="AZ420" s="11">
        <f t="shared" si="180"/>
        <v>8.3319471521184171E-2</v>
      </c>
      <c r="BA420" s="11" t="str">
        <f t="shared" si="162"/>
        <v>G392553 101</v>
      </c>
      <c r="BB420" s="11">
        <f>IFERROR(IF(AW420="","",VLOOKUP(AW420,SUSS!R:S,2,FALSE)),AY420*SUSS!$M$2)</f>
        <v>1623.1644000000001</v>
      </c>
      <c r="BC420" s="11">
        <f t="shared" si="161"/>
        <v>135.24119999999999</v>
      </c>
    </row>
    <row r="421" spans="14:55" ht="15.75" thickBot="1">
      <c r="N421" s="3" t="s">
        <v>75</v>
      </c>
      <c r="O421" s="80">
        <v>102</v>
      </c>
      <c r="P421" s="84">
        <v>179.94</v>
      </c>
      <c r="Q421" s="81" t="s">
        <v>81</v>
      </c>
      <c r="R421" s="81" t="s">
        <v>10</v>
      </c>
      <c r="S421" s="81" t="s">
        <v>82</v>
      </c>
      <c r="T421" s="80" t="s">
        <v>88</v>
      </c>
      <c r="U421" s="80" t="s">
        <v>94</v>
      </c>
      <c r="AC421" s="11" t="str">
        <f t="shared" si="163"/>
        <v/>
      </c>
      <c r="AD421" s="11" t="str">
        <f t="shared" si="164"/>
        <v/>
      </c>
      <c r="AE421" s="11" t="str">
        <f t="shared" si="165"/>
        <v/>
      </c>
      <c r="AF421" s="11" t="str">
        <f t="shared" si="166"/>
        <v/>
      </c>
      <c r="AG421" s="11" t="str">
        <f t="shared" si="167"/>
        <v/>
      </c>
      <c r="AH421" s="11" t="str">
        <f t="shared" si="168"/>
        <v/>
      </c>
      <c r="AI421" s="11" t="str">
        <f t="shared" si="169"/>
        <v/>
      </c>
      <c r="AJ421" s="11" t="str">
        <f t="shared" si="170"/>
        <v/>
      </c>
      <c r="AK421" s="11" t="str">
        <f t="shared" si="171"/>
        <v/>
      </c>
      <c r="AN421" s="11" t="str">
        <f t="shared" si="172"/>
        <v/>
      </c>
      <c r="AO421" s="11" t="str">
        <f t="shared" si="173"/>
        <v/>
      </c>
      <c r="AP421" s="11" t="str">
        <f t="shared" si="174"/>
        <v/>
      </c>
      <c r="AT421" s="11" t="str">
        <f t="shared" si="175"/>
        <v/>
      </c>
      <c r="AU421" s="11" t="str">
        <f t="shared" si="176"/>
        <v/>
      </c>
      <c r="AV421" s="11" t="str">
        <f t="shared" si="177"/>
        <v/>
      </c>
      <c r="AW421" s="11" t="str">
        <f t="shared" si="178"/>
        <v/>
      </c>
      <c r="AX421" s="11" t="str">
        <f t="shared" si="179"/>
        <v/>
      </c>
      <c r="AY421" s="11" t="str">
        <f t="shared" si="160"/>
        <v/>
      </c>
      <c r="AZ421" s="11" t="str">
        <f t="shared" si="180"/>
        <v/>
      </c>
      <c r="BA421" s="11" t="str">
        <f t="shared" si="162"/>
        <v xml:space="preserve"> </v>
      </c>
      <c r="BB421" s="11" t="str">
        <f>IFERROR(IF(AW421="","",VLOOKUP(AW421,SUSS!R:S,2,FALSE)),AY421*SUSS!$M$2)</f>
        <v/>
      </c>
      <c r="BC421" s="11" t="str">
        <f t="shared" si="161"/>
        <v/>
      </c>
    </row>
    <row r="422" spans="14:55" ht="15.75" thickBot="1">
      <c r="N422" s="3" t="s">
        <v>75</v>
      </c>
      <c r="O422" s="80">
        <v>102</v>
      </c>
      <c r="P422" s="84">
        <v>157.72999999999999</v>
      </c>
      <c r="Q422" s="81" t="s">
        <v>83</v>
      </c>
      <c r="R422" s="81" t="s">
        <v>10</v>
      </c>
      <c r="S422" s="81" t="s">
        <v>82</v>
      </c>
      <c r="T422" s="80" t="s">
        <v>90</v>
      </c>
      <c r="U422" s="80" t="s">
        <v>94</v>
      </c>
      <c r="AC422" s="11" t="str">
        <f t="shared" si="163"/>
        <v/>
      </c>
      <c r="AD422" s="11" t="str">
        <f t="shared" si="164"/>
        <v/>
      </c>
      <c r="AE422" s="11" t="str">
        <f t="shared" si="165"/>
        <v/>
      </c>
      <c r="AF422" s="11" t="str">
        <f t="shared" si="166"/>
        <v/>
      </c>
      <c r="AG422" s="11" t="str">
        <f t="shared" si="167"/>
        <v/>
      </c>
      <c r="AH422" s="11" t="str">
        <f t="shared" si="168"/>
        <v/>
      </c>
      <c r="AI422" s="11" t="str">
        <f t="shared" si="169"/>
        <v/>
      </c>
      <c r="AJ422" s="11" t="str">
        <f t="shared" si="170"/>
        <v/>
      </c>
      <c r="AK422" s="11" t="str">
        <f t="shared" si="171"/>
        <v/>
      </c>
      <c r="AN422" s="11" t="str">
        <f t="shared" si="172"/>
        <v/>
      </c>
      <c r="AO422" s="11" t="str">
        <f t="shared" si="173"/>
        <v/>
      </c>
      <c r="AP422" s="11" t="str">
        <f t="shared" si="174"/>
        <v/>
      </c>
      <c r="AT422" s="11" t="str">
        <f t="shared" si="175"/>
        <v/>
      </c>
      <c r="AU422" s="11" t="str">
        <f t="shared" si="176"/>
        <v/>
      </c>
      <c r="AV422" s="11" t="str">
        <f t="shared" si="177"/>
        <v/>
      </c>
      <c r="AW422" s="11" t="str">
        <f t="shared" si="178"/>
        <v/>
      </c>
      <c r="AX422" s="11" t="str">
        <f t="shared" si="179"/>
        <v/>
      </c>
      <c r="AY422" s="11" t="str">
        <f t="shared" si="160"/>
        <v/>
      </c>
      <c r="AZ422" s="11" t="str">
        <f t="shared" si="180"/>
        <v/>
      </c>
      <c r="BA422" s="11" t="str">
        <f t="shared" si="162"/>
        <v xml:space="preserve"> </v>
      </c>
      <c r="BB422" s="11" t="str">
        <f>IFERROR(IF(AW422="","",VLOOKUP(AW422,SUSS!R:S,2,FALSE)),AY422*SUSS!$M$2)</f>
        <v/>
      </c>
      <c r="BC422" s="11" t="str">
        <f t="shared" si="161"/>
        <v/>
      </c>
    </row>
    <row r="423" spans="14:55" ht="15.75" thickBot="1">
      <c r="N423" s="3" t="s">
        <v>75</v>
      </c>
      <c r="O423" s="80">
        <v>102</v>
      </c>
      <c r="P423" s="84">
        <v>730.28</v>
      </c>
      <c r="Q423" s="81" t="s">
        <v>86</v>
      </c>
      <c r="R423" s="81" t="s">
        <v>10</v>
      </c>
      <c r="S423" s="81" t="s">
        <v>82</v>
      </c>
      <c r="T423" s="80" t="s">
        <v>93</v>
      </c>
      <c r="U423" s="80" t="s">
        <v>94</v>
      </c>
      <c r="AC423" s="11" t="str">
        <f t="shared" si="163"/>
        <v/>
      </c>
      <c r="AD423" s="11" t="str">
        <f t="shared" si="164"/>
        <v/>
      </c>
      <c r="AE423" s="11" t="str">
        <f t="shared" si="165"/>
        <v/>
      </c>
      <c r="AF423" s="11" t="str">
        <f t="shared" si="166"/>
        <v/>
      </c>
      <c r="AG423" s="11" t="str">
        <f t="shared" si="167"/>
        <v/>
      </c>
      <c r="AH423" s="11" t="str">
        <f t="shared" si="168"/>
        <v/>
      </c>
      <c r="AI423" s="11" t="str">
        <f t="shared" si="169"/>
        <v/>
      </c>
      <c r="AJ423" s="11" t="str">
        <f t="shared" si="170"/>
        <v/>
      </c>
      <c r="AK423" s="11" t="str">
        <f t="shared" si="171"/>
        <v/>
      </c>
      <c r="AN423" s="11" t="str">
        <f t="shared" si="172"/>
        <v/>
      </c>
      <c r="AO423" s="11" t="str">
        <f t="shared" si="173"/>
        <v/>
      </c>
      <c r="AP423" s="11" t="str">
        <f t="shared" si="174"/>
        <v/>
      </c>
      <c r="AT423" s="11" t="str">
        <f t="shared" si="175"/>
        <v/>
      </c>
      <c r="AU423" s="11" t="str">
        <f t="shared" si="176"/>
        <v/>
      </c>
      <c r="AV423" s="11" t="str">
        <f t="shared" si="177"/>
        <v/>
      </c>
      <c r="AW423" s="11" t="str">
        <f t="shared" si="178"/>
        <v/>
      </c>
      <c r="AX423" s="11" t="str">
        <f t="shared" si="179"/>
        <v/>
      </c>
      <c r="AY423" s="11" t="str">
        <f t="shared" si="160"/>
        <v/>
      </c>
      <c r="AZ423" s="11" t="str">
        <f t="shared" si="180"/>
        <v/>
      </c>
      <c r="BA423" s="11" t="str">
        <f t="shared" si="162"/>
        <v xml:space="preserve"> </v>
      </c>
      <c r="BB423" s="11" t="str">
        <f>IFERROR(IF(AW423="","",VLOOKUP(AW423,SUSS!R:S,2,FALSE)),AY423*SUSS!$M$2)</f>
        <v/>
      </c>
      <c r="BC423" s="11" t="str">
        <f t="shared" si="161"/>
        <v/>
      </c>
    </row>
    <row r="424" spans="14:55" ht="15.75" thickBot="1">
      <c r="N424" s="3" t="s">
        <v>75</v>
      </c>
      <c r="O424" s="80">
        <v>102</v>
      </c>
      <c r="P424" s="83">
        <v>1142.22</v>
      </c>
      <c r="Q424" s="81" t="s">
        <v>11</v>
      </c>
      <c r="R424" s="81" t="s">
        <v>10</v>
      </c>
      <c r="S424" s="81" t="s">
        <v>10</v>
      </c>
      <c r="T424" s="80" t="s">
        <v>95</v>
      </c>
      <c r="U424" s="80" t="s">
        <v>94</v>
      </c>
      <c r="AC424" s="11" t="str">
        <f t="shared" si="163"/>
        <v/>
      </c>
      <c r="AD424" s="11" t="str">
        <f t="shared" si="164"/>
        <v/>
      </c>
      <c r="AE424" s="11" t="str">
        <f t="shared" si="165"/>
        <v/>
      </c>
      <c r="AF424" s="11" t="str">
        <f t="shared" si="166"/>
        <v/>
      </c>
      <c r="AG424" s="11" t="str">
        <f t="shared" si="167"/>
        <v/>
      </c>
      <c r="AH424" s="11" t="str">
        <f t="shared" si="168"/>
        <v/>
      </c>
      <c r="AI424" s="11" t="str">
        <f t="shared" si="169"/>
        <v/>
      </c>
      <c r="AJ424" s="11" t="str">
        <f t="shared" si="170"/>
        <v/>
      </c>
      <c r="AK424" s="11" t="str">
        <f t="shared" si="171"/>
        <v/>
      </c>
      <c r="AN424" s="11" t="str">
        <f t="shared" si="172"/>
        <v/>
      </c>
      <c r="AO424" s="11" t="str">
        <f t="shared" si="173"/>
        <v/>
      </c>
      <c r="AP424" s="11" t="str">
        <f t="shared" si="174"/>
        <v/>
      </c>
      <c r="AT424" s="11" t="str">
        <f t="shared" si="175"/>
        <v>G392553</v>
      </c>
      <c r="AU424" s="11">
        <f t="shared" si="176"/>
        <v>102</v>
      </c>
      <c r="AV424" s="11">
        <f t="shared" si="177"/>
        <v>1142.22</v>
      </c>
      <c r="AW424" s="11" t="str">
        <f t="shared" si="178"/>
        <v>2012/12</v>
      </c>
      <c r="AX424" s="11" t="str">
        <f t="shared" si="179"/>
        <v>2012/12 Contribuciones Seg. Social</v>
      </c>
      <c r="AY424" s="11">
        <f t="shared" si="160"/>
        <v>13526.37</v>
      </c>
      <c r="AZ424" s="11">
        <f t="shared" si="180"/>
        <v>8.4443941722723834E-2</v>
      </c>
      <c r="BA424" s="11" t="str">
        <f t="shared" si="162"/>
        <v>G392553 102</v>
      </c>
      <c r="BB424" s="11">
        <f>IFERROR(IF(AW424="","",VLOOKUP(AW424,SUSS!R:S,2,FALSE)),AY424*SUSS!$M$2)</f>
        <v>1623.1644000000001</v>
      </c>
      <c r="BC424" s="11">
        <f t="shared" si="161"/>
        <v>137.06640000000002</v>
      </c>
    </row>
    <row r="425" spans="14:55" ht="15.75" thickBot="1">
      <c r="N425" s="3" t="s">
        <v>75</v>
      </c>
      <c r="O425" s="80">
        <v>103</v>
      </c>
      <c r="P425" s="84">
        <v>182.37</v>
      </c>
      <c r="Q425" s="81" t="s">
        <v>81</v>
      </c>
      <c r="R425" s="81" t="s">
        <v>10</v>
      </c>
      <c r="S425" s="81" t="s">
        <v>82</v>
      </c>
      <c r="T425" s="80" t="s">
        <v>88</v>
      </c>
      <c r="U425" s="80" t="s">
        <v>94</v>
      </c>
      <c r="AC425" s="11" t="str">
        <f t="shared" si="163"/>
        <v/>
      </c>
      <c r="AD425" s="11" t="str">
        <f t="shared" si="164"/>
        <v/>
      </c>
      <c r="AE425" s="11" t="str">
        <f t="shared" si="165"/>
        <v/>
      </c>
      <c r="AF425" s="11" t="str">
        <f t="shared" si="166"/>
        <v/>
      </c>
      <c r="AG425" s="11" t="str">
        <f t="shared" si="167"/>
        <v/>
      </c>
      <c r="AH425" s="11" t="str">
        <f t="shared" si="168"/>
        <v/>
      </c>
      <c r="AI425" s="11" t="str">
        <f t="shared" si="169"/>
        <v/>
      </c>
      <c r="AJ425" s="11" t="str">
        <f t="shared" si="170"/>
        <v/>
      </c>
      <c r="AK425" s="11" t="str">
        <f t="shared" si="171"/>
        <v/>
      </c>
      <c r="AN425" s="11" t="str">
        <f t="shared" si="172"/>
        <v/>
      </c>
      <c r="AO425" s="11" t="str">
        <f t="shared" si="173"/>
        <v/>
      </c>
      <c r="AP425" s="11" t="str">
        <f t="shared" si="174"/>
        <v/>
      </c>
      <c r="AT425" s="11" t="str">
        <f t="shared" si="175"/>
        <v/>
      </c>
      <c r="AU425" s="11" t="str">
        <f t="shared" si="176"/>
        <v/>
      </c>
      <c r="AV425" s="11" t="str">
        <f t="shared" si="177"/>
        <v/>
      </c>
      <c r="AW425" s="11" t="str">
        <f t="shared" si="178"/>
        <v/>
      </c>
      <c r="AX425" s="11" t="str">
        <f t="shared" si="179"/>
        <v/>
      </c>
      <c r="AY425" s="11" t="str">
        <f t="shared" si="160"/>
        <v/>
      </c>
      <c r="AZ425" s="11" t="str">
        <f t="shared" si="180"/>
        <v/>
      </c>
      <c r="BA425" s="11" t="str">
        <f t="shared" si="162"/>
        <v xml:space="preserve"> </v>
      </c>
      <c r="BB425" s="11" t="str">
        <f>IFERROR(IF(AW425="","",VLOOKUP(AW425,SUSS!R:S,2,FALSE)),AY425*SUSS!$M$2)</f>
        <v/>
      </c>
      <c r="BC425" s="11" t="str">
        <f t="shared" si="161"/>
        <v/>
      </c>
    </row>
    <row r="426" spans="14:55" ht="15.75" thickBot="1">
      <c r="N426" s="3" t="s">
        <v>75</v>
      </c>
      <c r="O426" s="80">
        <v>103</v>
      </c>
      <c r="P426" s="84">
        <v>159.86000000000001</v>
      </c>
      <c r="Q426" s="81" t="s">
        <v>83</v>
      </c>
      <c r="R426" s="81" t="s">
        <v>10</v>
      </c>
      <c r="S426" s="81" t="s">
        <v>82</v>
      </c>
      <c r="T426" s="80" t="s">
        <v>90</v>
      </c>
      <c r="U426" s="80" t="s">
        <v>94</v>
      </c>
      <c r="AC426" s="11" t="str">
        <f t="shared" si="163"/>
        <v/>
      </c>
      <c r="AD426" s="11" t="str">
        <f t="shared" si="164"/>
        <v/>
      </c>
      <c r="AE426" s="11" t="str">
        <f t="shared" si="165"/>
        <v/>
      </c>
      <c r="AF426" s="11" t="str">
        <f t="shared" si="166"/>
        <v/>
      </c>
      <c r="AG426" s="11" t="str">
        <f t="shared" si="167"/>
        <v/>
      </c>
      <c r="AH426" s="11" t="str">
        <f t="shared" si="168"/>
        <v/>
      </c>
      <c r="AI426" s="11" t="str">
        <f t="shared" si="169"/>
        <v/>
      </c>
      <c r="AJ426" s="11" t="str">
        <f t="shared" si="170"/>
        <v/>
      </c>
      <c r="AK426" s="11" t="str">
        <f t="shared" si="171"/>
        <v/>
      </c>
      <c r="AN426" s="11" t="str">
        <f t="shared" si="172"/>
        <v/>
      </c>
      <c r="AO426" s="11" t="str">
        <f t="shared" si="173"/>
        <v/>
      </c>
      <c r="AP426" s="11" t="str">
        <f t="shared" si="174"/>
        <v/>
      </c>
      <c r="AT426" s="11" t="str">
        <f t="shared" si="175"/>
        <v/>
      </c>
      <c r="AU426" s="11" t="str">
        <f t="shared" si="176"/>
        <v/>
      </c>
      <c r="AV426" s="11" t="str">
        <f t="shared" si="177"/>
        <v/>
      </c>
      <c r="AW426" s="11" t="str">
        <f t="shared" si="178"/>
        <v/>
      </c>
      <c r="AX426" s="11" t="str">
        <f t="shared" si="179"/>
        <v/>
      </c>
      <c r="AY426" s="11" t="str">
        <f t="shared" si="160"/>
        <v/>
      </c>
      <c r="AZ426" s="11" t="str">
        <f t="shared" si="180"/>
        <v/>
      </c>
      <c r="BA426" s="11" t="str">
        <f t="shared" si="162"/>
        <v xml:space="preserve"> </v>
      </c>
      <c r="BB426" s="11" t="str">
        <f>IFERROR(IF(AW426="","",VLOOKUP(AW426,SUSS!R:S,2,FALSE)),AY426*SUSS!$M$2)</f>
        <v/>
      </c>
      <c r="BC426" s="11" t="str">
        <f t="shared" si="161"/>
        <v/>
      </c>
    </row>
    <row r="427" spans="14:55" ht="15.75" thickBot="1">
      <c r="N427" s="3" t="s">
        <v>75</v>
      </c>
      <c r="O427" s="80">
        <v>103</v>
      </c>
      <c r="P427" s="84">
        <v>740.14</v>
      </c>
      <c r="Q427" s="81" t="s">
        <v>86</v>
      </c>
      <c r="R427" s="81" t="s">
        <v>10</v>
      </c>
      <c r="S427" s="81" t="s">
        <v>82</v>
      </c>
      <c r="T427" s="80" t="s">
        <v>93</v>
      </c>
      <c r="U427" s="80" t="s">
        <v>94</v>
      </c>
      <c r="AC427" s="11" t="str">
        <f t="shared" si="163"/>
        <v/>
      </c>
      <c r="AD427" s="11" t="str">
        <f t="shared" si="164"/>
        <v/>
      </c>
      <c r="AE427" s="11" t="str">
        <f t="shared" si="165"/>
        <v/>
      </c>
      <c r="AF427" s="11" t="str">
        <f t="shared" si="166"/>
        <v/>
      </c>
      <c r="AG427" s="11" t="str">
        <f t="shared" si="167"/>
        <v/>
      </c>
      <c r="AH427" s="11" t="str">
        <f t="shared" si="168"/>
        <v/>
      </c>
      <c r="AI427" s="11" t="str">
        <f t="shared" si="169"/>
        <v/>
      </c>
      <c r="AJ427" s="11" t="str">
        <f t="shared" si="170"/>
        <v/>
      </c>
      <c r="AK427" s="11" t="str">
        <f t="shared" si="171"/>
        <v/>
      </c>
      <c r="AN427" s="11" t="str">
        <f t="shared" si="172"/>
        <v/>
      </c>
      <c r="AO427" s="11" t="str">
        <f t="shared" si="173"/>
        <v/>
      </c>
      <c r="AP427" s="11" t="str">
        <f t="shared" si="174"/>
        <v/>
      </c>
      <c r="AT427" s="11" t="str">
        <f t="shared" si="175"/>
        <v/>
      </c>
      <c r="AU427" s="11" t="str">
        <f t="shared" si="176"/>
        <v/>
      </c>
      <c r="AV427" s="11" t="str">
        <f t="shared" si="177"/>
        <v/>
      </c>
      <c r="AW427" s="11" t="str">
        <f t="shared" si="178"/>
        <v/>
      </c>
      <c r="AX427" s="11" t="str">
        <f t="shared" si="179"/>
        <v/>
      </c>
      <c r="AY427" s="11" t="str">
        <f t="shared" si="160"/>
        <v/>
      </c>
      <c r="AZ427" s="11" t="str">
        <f t="shared" si="180"/>
        <v/>
      </c>
      <c r="BA427" s="11" t="str">
        <f t="shared" si="162"/>
        <v xml:space="preserve"> </v>
      </c>
      <c r="BB427" s="11" t="str">
        <f>IFERROR(IF(AW427="","",VLOOKUP(AW427,SUSS!R:S,2,FALSE)),AY427*SUSS!$M$2)</f>
        <v/>
      </c>
      <c r="BC427" s="11" t="str">
        <f t="shared" si="161"/>
        <v/>
      </c>
    </row>
    <row r="428" spans="14:55" ht="15.75" thickBot="1">
      <c r="N428" s="3" t="s">
        <v>75</v>
      </c>
      <c r="O428" s="80">
        <v>103</v>
      </c>
      <c r="P428" s="83">
        <v>1157.6400000000001</v>
      </c>
      <c r="Q428" s="81" t="s">
        <v>11</v>
      </c>
      <c r="R428" s="81" t="s">
        <v>10</v>
      </c>
      <c r="S428" s="81" t="s">
        <v>10</v>
      </c>
      <c r="T428" s="80" t="s">
        <v>95</v>
      </c>
      <c r="U428" s="80" t="s">
        <v>94</v>
      </c>
      <c r="AC428" s="11" t="str">
        <f t="shared" si="163"/>
        <v/>
      </c>
      <c r="AD428" s="11" t="str">
        <f t="shared" si="164"/>
        <v/>
      </c>
      <c r="AE428" s="11" t="str">
        <f t="shared" si="165"/>
        <v/>
      </c>
      <c r="AF428" s="11" t="str">
        <f t="shared" si="166"/>
        <v/>
      </c>
      <c r="AG428" s="11" t="str">
        <f t="shared" si="167"/>
        <v/>
      </c>
      <c r="AH428" s="11" t="str">
        <f t="shared" si="168"/>
        <v/>
      </c>
      <c r="AI428" s="11" t="str">
        <f t="shared" si="169"/>
        <v/>
      </c>
      <c r="AJ428" s="11" t="str">
        <f t="shared" si="170"/>
        <v/>
      </c>
      <c r="AK428" s="11" t="str">
        <f t="shared" si="171"/>
        <v/>
      </c>
      <c r="AN428" s="11" t="str">
        <f t="shared" si="172"/>
        <v/>
      </c>
      <c r="AO428" s="11" t="str">
        <f t="shared" si="173"/>
        <v/>
      </c>
      <c r="AP428" s="11" t="str">
        <f t="shared" si="174"/>
        <v/>
      </c>
      <c r="AT428" s="11" t="str">
        <f t="shared" si="175"/>
        <v>G392553</v>
      </c>
      <c r="AU428" s="11">
        <f t="shared" si="176"/>
        <v>103</v>
      </c>
      <c r="AV428" s="11">
        <f t="shared" si="177"/>
        <v>1157.6400000000001</v>
      </c>
      <c r="AW428" s="11" t="str">
        <f t="shared" si="178"/>
        <v>2012/12</v>
      </c>
      <c r="AX428" s="11" t="str">
        <f t="shared" si="179"/>
        <v>2012/12 Contribuciones Seg. Social</v>
      </c>
      <c r="AY428" s="11">
        <f t="shared" si="160"/>
        <v>13526.37</v>
      </c>
      <c r="AZ428" s="11">
        <f t="shared" si="180"/>
        <v>8.5583937153870554E-2</v>
      </c>
      <c r="BA428" s="11" t="str">
        <f t="shared" si="162"/>
        <v>G392553 103</v>
      </c>
      <c r="BB428" s="11">
        <f>IFERROR(IF(AW428="","",VLOOKUP(AW428,SUSS!R:S,2,FALSE)),AY428*SUSS!$M$2)</f>
        <v>1623.1644000000001</v>
      </c>
      <c r="BC428" s="11">
        <f t="shared" si="161"/>
        <v>138.91680000000002</v>
      </c>
    </row>
    <row r="429" spans="14:55" ht="15.75" thickBot="1">
      <c r="N429" s="3" t="s">
        <v>75</v>
      </c>
      <c r="O429" s="80">
        <v>104</v>
      </c>
      <c r="P429" s="84">
        <v>184.83</v>
      </c>
      <c r="Q429" s="81" t="s">
        <v>81</v>
      </c>
      <c r="R429" s="81" t="s">
        <v>10</v>
      </c>
      <c r="S429" s="81" t="s">
        <v>82</v>
      </c>
      <c r="T429" s="80" t="s">
        <v>88</v>
      </c>
      <c r="U429" s="80" t="s">
        <v>94</v>
      </c>
      <c r="AC429" s="11" t="str">
        <f t="shared" si="163"/>
        <v/>
      </c>
      <c r="AD429" s="11" t="str">
        <f t="shared" si="164"/>
        <v/>
      </c>
      <c r="AE429" s="11" t="str">
        <f t="shared" si="165"/>
        <v/>
      </c>
      <c r="AF429" s="11" t="str">
        <f t="shared" si="166"/>
        <v/>
      </c>
      <c r="AG429" s="11" t="str">
        <f t="shared" si="167"/>
        <v/>
      </c>
      <c r="AH429" s="11" t="str">
        <f t="shared" si="168"/>
        <v/>
      </c>
      <c r="AI429" s="11" t="str">
        <f t="shared" si="169"/>
        <v/>
      </c>
      <c r="AJ429" s="11" t="str">
        <f t="shared" si="170"/>
        <v/>
      </c>
      <c r="AK429" s="11" t="str">
        <f t="shared" si="171"/>
        <v/>
      </c>
      <c r="AN429" s="11" t="str">
        <f t="shared" si="172"/>
        <v/>
      </c>
      <c r="AO429" s="11" t="str">
        <f t="shared" si="173"/>
        <v/>
      </c>
      <c r="AP429" s="11" t="str">
        <f t="shared" si="174"/>
        <v/>
      </c>
      <c r="AT429" s="11" t="str">
        <f t="shared" si="175"/>
        <v/>
      </c>
      <c r="AU429" s="11" t="str">
        <f t="shared" si="176"/>
        <v/>
      </c>
      <c r="AV429" s="11" t="str">
        <f t="shared" si="177"/>
        <v/>
      </c>
      <c r="AW429" s="11" t="str">
        <f t="shared" si="178"/>
        <v/>
      </c>
      <c r="AX429" s="11" t="str">
        <f t="shared" si="179"/>
        <v/>
      </c>
      <c r="AY429" s="11" t="str">
        <f t="shared" si="160"/>
        <v/>
      </c>
      <c r="AZ429" s="11" t="str">
        <f t="shared" si="180"/>
        <v/>
      </c>
      <c r="BA429" s="11" t="str">
        <f t="shared" si="162"/>
        <v xml:space="preserve"> </v>
      </c>
      <c r="BB429" s="11" t="str">
        <f>IFERROR(IF(AW429="","",VLOOKUP(AW429,SUSS!R:S,2,FALSE)),AY429*SUSS!$M$2)</f>
        <v/>
      </c>
      <c r="BC429" s="11" t="str">
        <f t="shared" si="161"/>
        <v/>
      </c>
    </row>
    <row r="430" spans="14:55" ht="15.75" thickBot="1">
      <c r="N430" s="3" t="s">
        <v>75</v>
      </c>
      <c r="O430" s="80">
        <v>104</v>
      </c>
      <c r="P430" s="84">
        <v>83.72</v>
      </c>
      <c r="Q430" s="81" t="s">
        <v>83</v>
      </c>
      <c r="R430" s="81" t="s">
        <v>10</v>
      </c>
      <c r="S430" s="81" t="s">
        <v>82</v>
      </c>
      <c r="T430" s="80" t="s">
        <v>90</v>
      </c>
      <c r="U430" s="80" t="s">
        <v>94</v>
      </c>
      <c r="AC430" s="11" t="str">
        <f t="shared" si="163"/>
        <v/>
      </c>
      <c r="AD430" s="11" t="str">
        <f t="shared" si="164"/>
        <v/>
      </c>
      <c r="AE430" s="11" t="str">
        <f t="shared" si="165"/>
        <v/>
      </c>
      <c r="AF430" s="11" t="str">
        <f t="shared" si="166"/>
        <v/>
      </c>
      <c r="AG430" s="11" t="str">
        <f t="shared" si="167"/>
        <v/>
      </c>
      <c r="AH430" s="11" t="str">
        <f t="shared" si="168"/>
        <v/>
      </c>
      <c r="AI430" s="11" t="str">
        <f t="shared" si="169"/>
        <v/>
      </c>
      <c r="AJ430" s="11" t="str">
        <f t="shared" si="170"/>
        <v/>
      </c>
      <c r="AK430" s="11" t="str">
        <f t="shared" si="171"/>
        <v/>
      </c>
      <c r="AN430" s="11" t="str">
        <f t="shared" si="172"/>
        <v/>
      </c>
      <c r="AO430" s="11" t="str">
        <f t="shared" si="173"/>
        <v/>
      </c>
      <c r="AP430" s="11" t="str">
        <f t="shared" si="174"/>
        <v/>
      </c>
      <c r="AT430" s="11" t="str">
        <f t="shared" si="175"/>
        <v/>
      </c>
      <c r="AU430" s="11" t="str">
        <f t="shared" si="176"/>
        <v/>
      </c>
      <c r="AV430" s="11" t="str">
        <f t="shared" si="177"/>
        <v/>
      </c>
      <c r="AW430" s="11" t="str">
        <f t="shared" si="178"/>
        <v/>
      </c>
      <c r="AX430" s="11" t="str">
        <f t="shared" si="179"/>
        <v/>
      </c>
      <c r="AY430" s="11" t="str">
        <f t="shared" si="160"/>
        <v/>
      </c>
      <c r="AZ430" s="11" t="str">
        <f t="shared" si="180"/>
        <v/>
      </c>
      <c r="BA430" s="11" t="str">
        <f t="shared" si="162"/>
        <v xml:space="preserve"> </v>
      </c>
      <c r="BB430" s="11" t="str">
        <f>IFERROR(IF(AW430="","",VLOOKUP(AW430,SUSS!R:S,2,FALSE)),AY430*SUSS!$M$2)</f>
        <v/>
      </c>
      <c r="BC430" s="11" t="str">
        <f t="shared" si="161"/>
        <v/>
      </c>
    </row>
    <row r="431" spans="14:55" ht="15.75" thickBot="1">
      <c r="N431" s="3" t="s">
        <v>75</v>
      </c>
      <c r="O431" s="80">
        <v>104</v>
      </c>
      <c r="P431" s="84">
        <v>78.3</v>
      </c>
      <c r="Q431" s="81" t="s">
        <v>83</v>
      </c>
      <c r="R431" s="81" t="s">
        <v>10</v>
      </c>
      <c r="S431" s="81" t="s">
        <v>82</v>
      </c>
      <c r="T431" s="80" t="s">
        <v>90</v>
      </c>
      <c r="U431" s="80" t="s">
        <v>94</v>
      </c>
      <c r="AC431" s="11" t="str">
        <f t="shared" si="163"/>
        <v/>
      </c>
      <c r="AD431" s="11" t="str">
        <f t="shared" si="164"/>
        <v/>
      </c>
      <c r="AE431" s="11" t="str">
        <f t="shared" si="165"/>
        <v/>
      </c>
      <c r="AF431" s="11" t="str">
        <f t="shared" si="166"/>
        <v/>
      </c>
      <c r="AG431" s="11" t="str">
        <f t="shared" si="167"/>
        <v/>
      </c>
      <c r="AH431" s="11" t="str">
        <f t="shared" si="168"/>
        <v/>
      </c>
      <c r="AI431" s="11" t="str">
        <f t="shared" si="169"/>
        <v/>
      </c>
      <c r="AJ431" s="11" t="str">
        <f t="shared" si="170"/>
        <v/>
      </c>
      <c r="AK431" s="11" t="str">
        <f t="shared" si="171"/>
        <v/>
      </c>
      <c r="AN431" s="11" t="str">
        <f t="shared" si="172"/>
        <v/>
      </c>
      <c r="AO431" s="11" t="str">
        <f t="shared" si="173"/>
        <v/>
      </c>
      <c r="AP431" s="11" t="str">
        <f t="shared" si="174"/>
        <v/>
      </c>
      <c r="AT431" s="11" t="str">
        <f t="shared" si="175"/>
        <v/>
      </c>
      <c r="AU431" s="11" t="str">
        <f t="shared" si="176"/>
        <v/>
      </c>
      <c r="AV431" s="11" t="str">
        <f t="shared" si="177"/>
        <v/>
      </c>
      <c r="AW431" s="11" t="str">
        <f t="shared" si="178"/>
        <v/>
      </c>
      <c r="AX431" s="11" t="str">
        <f t="shared" si="179"/>
        <v/>
      </c>
      <c r="AY431" s="11" t="str">
        <f t="shared" si="160"/>
        <v/>
      </c>
      <c r="AZ431" s="11" t="str">
        <f t="shared" si="180"/>
        <v/>
      </c>
      <c r="BA431" s="11" t="str">
        <f t="shared" si="162"/>
        <v xml:space="preserve"> </v>
      </c>
      <c r="BB431" s="11" t="str">
        <f>IFERROR(IF(AW431="","",VLOOKUP(AW431,SUSS!R:S,2,FALSE)),AY431*SUSS!$M$2)</f>
        <v/>
      </c>
      <c r="BC431" s="11" t="str">
        <f t="shared" si="161"/>
        <v/>
      </c>
    </row>
    <row r="432" spans="14:55" ht="15.75" thickBot="1">
      <c r="N432" s="3" t="s">
        <v>75</v>
      </c>
      <c r="O432" s="80">
        <v>104</v>
      </c>
      <c r="P432" s="84">
        <v>750.13</v>
      </c>
      <c r="Q432" s="81" t="s">
        <v>86</v>
      </c>
      <c r="R432" s="81" t="s">
        <v>10</v>
      </c>
      <c r="S432" s="81" t="s">
        <v>82</v>
      </c>
      <c r="T432" s="80" t="s">
        <v>93</v>
      </c>
      <c r="U432" s="80" t="s">
        <v>94</v>
      </c>
      <c r="AC432" s="11" t="str">
        <f t="shared" si="163"/>
        <v/>
      </c>
      <c r="AD432" s="11" t="str">
        <f t="shared" si="164"/>
        <v/>
      </c>
      <c r="AE432" s="11" t="str">
        <f t="shared" si="165"/>
        <v/>
      </c>
      <c r="AF432" s="11" t="str">
        <f t="shared" si="166"/>
        <v/>
      </c>
      <c r="AG432" s="11" t="str">
        <f t="shared" si="167"/>
        <v/>
      </c>
      <c r="AH432" s="11" t="str">
        <f t="shared" si="168"/>
        <v/>
      </c>
      <c r="AI432" s="11" t="str">
        <f t="shared" si="169"/>
        <v/>
      </c>
      <c r="AJ432" s="11" t="str">
        <f t="shared" si="170"/>
        <v/>
      </c>
      <c r="AK432" s="11" t="str">
        <f t="shared" si="171"/>
        <v/>
      </c>
      <c r="AN432" s="11" t="str">
        <f t="shared" si="172"/>
        <v/>
      </c>
      <c r="AO432" s="11" t="str">
        <f t="shared" si="173"/>
        <v/>
      </c>
      <c r="AP432" s="11" t="str">
        <f t="shared" si="174"/>
        <v/>
      </c>
      <c r="AT432" s="11" t="str">
        <f t="shared" si="175"/>
        <v/>
      </c>
      <c r="AU432" s="11" t="str">
        <f t="shared" si="176"/>
        <v/>
      </c>
      <c r="AV432" s="11" t="str">
        <f t="shared" si="177"/>
        <v/>
      </c>
      <c r="AW432" s="11" t="str">
        <f t="shared" si="178"/>
        <v/>
      </c>
      <c r="AX432" s="11" t="str">
        <f t="shared" si="179"/>
        <v/>
      </c>
      <c r="AY432" s="11" t="str">
        <f t="shared" si="160"/>
        <v/>
      </c>
      <c r="AZ432" s="11" t="str">
        <f t="shared" si="180"/>
        <v/>
      </c>
      <c r="BA432" s="11" t="str">
        <f t="shared" si="162"/>
        <v xml:space="preserve"> </v>
      </c>
      <c r="BB432" s="11" t="str">
        <f>IFERROR(IF(AW432="","",VLOOKUP(AW432,SUSS!R:S,2,FALSE)),AY432*SUSS!$M$2)</f>
        <v/>
      </c>
      <c r="BC432" s="11" t="str">
        <f t="shared" si="161"/>
        <v/>
      </c>
    </row>
    <row r="433" spans="14:55" ht="15.75" thickBot="1">
      <c r="N433" s="3" t="s">
        <v>75</v>
      </c>
      <c r="O433" s="80">
        <v>104</v>
      </c>
      <c r="P433" s="83">
        <v>1173.26</v>
      </c>
      <c r="Q433" s="81" t="s">
        <v>11</v>
      </c>
      <c r="R433" s="81" t="s">
        <v>10</v>
      </c>
      <c r="S433" s="81" t="s">
        <v>10</v>
      </c>
      <c r="T433" s="80" t="s">
        <v>95</v>
      </c>
      <c r="U433" s="80" t="s">
        <v>94</v>
      </c>
      <c r="AC433" s="11" t="str">
        <f t="shared" si="163"/>
        <v/>
      </c>
      <c r="AD433" s="11" t="str">
        <f t="shared" si="164"/>
        <v/>
      </c>
      <c r="AE433" s="11" t="str">
        <f t="shared" si="165"/>
        <v/>
      </c>
      <c r="AF433" s="11" t="str">
        <f t="shared" si="166"/>
        <v/>
      </c>
      <c r="AG433" s="11" t="str">
        <f t="shared" si="167"/>
        <v/>
      </c>
      <c r="AH433" s="11" t="str">
        <f t="shared" si="168"/>
        <v/>
      </c>
      <c r="AI433" s="11" t="str">
        <f t="shared" si="169"/>
        <v/>
      </c>
      <c r="AJ433" s="11" t="str">
        <f t="shared" si="170"/>
        <v/>
      </c>
      <c r="AK433" s="11" t="str">
        <f t="shared" si="171"/>
        <v/>
      </c>
      <c r="AN433" s="11" t="str">
        <f t="shared" si="172"/>
        <v/>
      </c>
      <c r="AO433" s="11" t="str">
        <f t="shared" si="173"/>
        <v/>
      </c>
      <c r="AP433" s="11" t="str">
        <f t="shared" si="174"/>
        <v/>
      </c>
      <c r="AT433" s="11" t="str">
        <f t="shared" si="175"/>
        <v>G392553</v>
      </c>
      <c r="AU433" s="11">
        <f t="shared" si="176"/>
        <v>104</v>
      </c>
      <c r="AV433" s="11">
        <f t="shared" si="177"/>
        <v>1173.26</v>
      </c>
      <c r="AW433" s="11" t="str">
        <f t="shared" si="178"/>
        <v>2012/12</v>
      </c>
      <c r="AX433" s="11" t="str">
        <f t="shared" si="179"/>
        <v>2012/12 Contribuciones Seg. Social</v>
      </c>
      <c r="AY433" s="11">
        <f t="shared" si="160"/>
        <v>13526.37</v>
      </c>
      <c r="AZ433" s="11">
        <f t="shared" si="180"/>
        <v>8.6738718517976363E-2</v>
      </c>
      <c r="BA433" s="11" t="str">
        <f t="shared" si="162"/>
        <v>G392553 104</v>
      </c>
      <c r="BB433" s="11">
        <f>IFERROR(IF(AW433="","",VLOOKUP(AW433,SUSS!R:S,2,FALSE)),AY433*SUSS!$M$2)</f>
        <v>1623.1644000000001</v>
      </c>
      <c r="BC433" s="11">
        <f t="shared" si="161"/>
        <v>140.7912</v>
      </c>
    </row>
    <row r="434" spans="14:55" ht="15.75" thickBot="1">
      <c r="N434" s="3" t="s">
        <v>75</v>
      </c>
      <c r="O434" s="80">
        <v>105</v>
      </c>
      <c r="P434" s="84">
        <v>187.32</v>
      </c>
      <c r="Q434" s="81" t="s">
        <v>81</v>
      </c>
      <c r="R434" s="81" t="s">
        <v>10</v>
      </c>
      <c r="S434" s="81" t="s">
        <v>82</v>
      </c>
      <c r="T434" s="80" t="s">
        <v>88</v>
      </c>
      <c r="U434" s="80" t="s">
        <v>94</v>
      </c>
      <c r="AC434" s="11" t="str">
        <f t="shared" si="163"/>
        <v/>
      </c>
      <c r="AD434" s="11" t="str">
        <f t="shared" si="164"/>
        <v/>
      </c>
      <c r="AE434" s="11" t="str">
        <f t="shared" si="165"/>
        <v/>
      </c>
      <c r="AF434" s="11" t="str">
        <f t="shared" si="166"/>
        <v/>
      </c>
      <c r="AG434" s="11" t="str">
        <f t="shared" si="167"/>
        <v/>
      </c>
      <c r="AH434" s="11" t="str">
        <f t="shared" si="168"/>
        <v/>
      </c>
      <c r="AI434" s="11" t="str">
        <f t="shared" si="169"/>
        <v/>
      </c>
      <c r="AJ434" s="11" t="str">
        <f t="shared" si="170"/>
        <v/>
      </c>
      <c r="AK434" s="11" t="str">
        <f t="shared" si="171"/>
        <v/>
      </c>
      <c r="AN434" s="11" t="str">
        <f t="shared" si="172"/>
        <v/>
      </c>
      <c r="AO434" s="11" t="str">
        <f t="shared" si="173"/>
        <v/>
      </c>
      <c r="AP434" s="11" t="str">
        <f t="shared" si="174"/>
        <v/>
      </c>
      <c r="AT434" s="11" t="str">
        <f t="shared" si="175"/>
        <v/>
      </c>
      <c r="AU434" s="11" t="str">
        <f t="shared" si="176"/>
        <v/>
      </c>
      <c r="AV434" s="11" t="str">
        <f t="shared" si="177"/>
        <v/>
      </c>
      <c r="AW434" s="11" t="str">
        <f t="shared" si="178"/>
        <v/>
      </c>
      <c r="AX434" s="11" t="str">
        <f t="shared" si="179"/>
        <v/>
      </c>
      <c r="AY434" s="11" t="str">
        <f t="shared" si="160"/>
        <v/>
      </c>
      <c r="AZ434" s="11" t="str">
        <f t="shared" si="180"/>
        <v/>
      </c>
      <c r="BA434" s="11" t="str">
        <f t="shared" si="162"/>
        <v xml:space="preserve"> </v>
      </c>
      <c r="BB434" s="11" t="str">
        <f>IFERROR(IF(AW434="","",VLOOKUP(AW434,SUSS!R:S,2,FALSE)),AY434*SUSS!$M$2)</f>
        <v/>
      </c>
      <c r="BC434" s="11" t="str">
        <f t="shared" si="161"/>
        <v/>
      </c>
    </row>
    <row r="435" spans="14:55" ht="15.75" thickBot="1">
      <c r="N435" s="3" t="s">
        <v>75</v>
      </c>
      <c r="O435" s="80">
        <v>105</v>
      </c>
      <c r="P435" s="84">
        <v>164.2</v>
      </c>
      <c r="Q435" s="81" t="s">
        <v>83</v>
      </c>
      <c r="R435" s="81" t="s">
        <v>10</v>
      </c>
      <c r="S435" s="81" t="s">
        <v>82</v>
      </c>
      <c r="T435" s="80" t="s">
        <v>90</v>
      </c>
      <c r="U435" s="80" t="s">
        <v>94</v>
      </c>
      <c r="AC435" s="11" t="str">
        <f t="shared" si="163"/>
        <v/>
      </c>
      <c r="AD435" s="11" t="str">
        <f t="shared" si="164"/>
        <v/>
      </c>
      <c r="AE435" s="11" t="str">
        <f t="shared" si="165"/>
        <v/>
      </c>
      <c r="AF435" s="11" t="str">
        <f t="shared" si="166"/>
        <v/>
      </c>
      <c r="AG435" s="11" t="str">
        <f t="shared" si="167"/>
        <v/>
      </c>
      <c r="AH435" s="11" t="str">
        <f t="shared" si="168"/>
        <v/>
      </c>
      <c r="AI435" s="11" t="str">
        <f t="shared" si="169"/>
        <v/>
      </c>
      <c r="AJ435" s="11" t="str">
        <f t="shared" si="170"/>
        <v/>
      </c>
      <c r="AK435" s="11" t="str">
        <f t="shared" si="171"/>
        <v/>
      </c>
      <c r="AN435" s="11" t="str">
        <f t="shared" si="172"/>
        <v/>
      </c>
      <c r="AO435" s="11" t="str">
        <f t="shared" si="173"/>
        <v/>
      </c>
      <c r="AP435" s="11" t="str">
        <f t="shared" si="174"/>
        <v/>
      </c>
      <c r="AT435" s="11" t="str">
        <f t="shared" si="175"/>
        <v/>
      </c>
      <c r="AU435" s="11" t="str">
        <f t="shared" si="176"/>
        <v/>
      </c>
      <c r="AV435" s="11" t="str">
        <f t="shared" si="177"/>
        <v/>
      </c>
      <c r="AW435" s="11" t="str">
        <f t="shared" si="178"/>
        <v/>
      </c>
      <c r="AX435" s="11" t="str">
        <f t="shared" si="179"/>
        <v/>
      </c>
      <c r="AY435" s="11" t="str">
        <f t="shared" si="160"/>
        <v/>
      </c>
      <c r="AZ435" s="11" t="str">
        <f t="shared" si="180"/>
        <v/>
      </c>
      <c r="BA435" s="11" t="str">
        <f t="shared" si="162"/>
        <v xml:space="preserve"> </v>
      </c>
      <c r="BB435" s="11" t="str">
        <f>IFERROR(IF(AW435="","",VLOOKUP(AW435,SUSS!R:S,2,FALSE)),AY435*SUSS!$M$2)</f>
        <v/>
      </c>
      <c r="BC435" s="11" t="str">
        <f t="shared" si="161"/>
        <v/>
      </c>
    </row>
    <row r="436" spans="14:55" ht="15.75" thickBot="1">
      <c r="N436" s="3" t="s">
        <v>75</v>
      </c>
      <c r="O436" s="80">
        <v>105</v>
      </c>
      <c r="P436" s="84">
        <v>760.26</v>
      </c>
      <c r="Q436" s="81" t="s">
        <v>86</v>
      </c>
      <c r="R436" s="81" t="s">
        <v>10</v>
      </c>
      <c r="S436" s="81" t="s">
        <v>82</v>
      </c>
      <c r="T436" s="80" t="s">
        <v>93</v>
      </c>
      <c r="U436" s="80" t="s">
        <v>94</v>
      </c>
      <c r="AC436" s="11" t="str">
        <f t="shared" si="163"/>
        <v/>
      </c>
      <c r="AD436" s="11" t="str">
        <f t="shared" si="164"/>
        <v/>
      </c>
      <c r="AE436" s="11" t="str">
        <f t="shared" si="165"/>
        <v/>
      </c>
      <c r="AF436" s="11" t="str">
        <f t="shared" si="166"/>
        <v/>
      </c>
      <c r="AG436" s="11" t="str">
        <f t="shared" si="167"/>
        <v/>
      </c>
      <c r="AH436" s="11" t="str">
        <f t="shared" si="168"/>
        <v/>
      </c>
      <c r="AI436" s="11" t="str">
        <f t="shared" si="169"/>
        <v/>
      </c>
      <c r="AJ436" s="11" t="str">
        <f t="shared" si="170"/>
        <v/>
      </c>
      <c r="AK436" s="11" t="str">
        <f t="shared" si="171"/>
        <v/>
      </c>
      <c r="AN436" s="11" t="str">
        <f t="shared" si="172"/>
        <v/>
      </c>
      <c r="AO436" s="11" t="str">
        <f t="shared" si="173"/>
        <v/>
      </c>
      <c r="AP436" s="11" t="str">
        <f t="shared" si="174"/>
        <v/>
      </c>
      <c r="AT436" s="11" t="str">
        <f t="shared" si="175"/>
        <v/>
      </c>
      <c r="AU436" s="11" t="str">
        <f t="shared" si="176"/>
        <v/>
      </c>
      <c r="AV436" s="11" t="str">
        <f t="shared" si="177"/>
        <v/>
      </c>
      <c r="AW436" s="11" t="str">
        <f t="shared" si="178"/>
        <v/>
      </c>
      <c r="AX436" s="11" t="str">
        <f t="shared" si="179"/>
        <v/>
      </c>
      <c r="AY436" s="11" t="str">
        <f t="shared" si="160"/>
        <v/>
      </c>
      <c r="AZ436" s="11" t="str">
        <f t="shared" si="180"/>
        <v/>
      </c>
      <c r="BA436" s="11" t="str">
        <f t="shared" si="162"/>
        <v xml:space="preserve"> </v>
      </c>
      <c r="BB436" s="11" t="str">
        <f>IFERROR(IF(AW436="","",VLOOKUP(AW436,SUSS!R:S,2,FALSE)),AY436*SUSS!$M$2)</f>
        <v/>
      </c>
      <c r="BC436" s="11" t="str">
        <f t="shared" si="161"/>
        <v/>
      </c>
    </row>
    <row r="437" spans="14:55" ht="15.75" thickBot="1">
      <c r="N437" s="3" t="s">
        <v>75</v>
      </c>
      <c r="O437" s="80">
        <v>105</v>
      </c>
      <c r="P437" s="83">
        <v>1189.0999999999999</v>
      </c>
      <c r="Q437" s="81" t="s">
        <v>11</v>
      </c>
      <c r="R437" s="81" t="s">
        <v>10</v>
      </c>
      <c r="S437" s="81" t="s">
        <v>10</v>
      </c>
      <c r="T437" s="80" t="s">
        <v>95</v>
      </c>
      <c r="U437" s="80" t="s">
        <v>94</v>
      </c>
      <c r="AC437" s="11" t="str">
        <f t="shared" si="163"/>
        <v/>
      </c>
      <c r="AD437" s="11" t="str">
        <f t="shared" si="164"/>
        <v/>
      </c>
      <c r="AE437" s="11" t="str">
        <f t="shared" si="165"/>
        <v/>
      </c>
      <c r="AF437" s="11" t="str">
        <f t="shared" si="166"/>
        <v/>
      </c>
      <c r="AG437" s="11" t="str">
        <f t="shared" si="167"/>
        <v/>
      </c>
      <c r="AH437" s="11" t="str">
        <f t="shared" si="168"/>
        <v/>
      </c>
      <c r="AI437" s="11" t="str">
        <f t="shared" si="169"/>
        <v/>
      </c>
      <c r="AJ437" s="11" t="str">
        <f t="shared" si="170"/>
        <v/>
      </c>
      <c r="AK437" s="11" t="str">
        <f t="shared" si="171"/>
        <v/>
      </c>
      <c r="AN437" s="11" t="str">
        <f t="shared" si="172"/>
        <v/>
      </c>
      <c r="AO437" s="11" t="str">
        <f t="shared" si="173"/>
        <v/>
      </c>
      <c r="AP437" s="11" t="str">
        <f t="shared" si="174"/>
        <v/>
      </c>
      <c r="AT437" s="11" t="str">
        <f t="shared" si="175"/>
        <v>G392553</v>
      </c>
      <c r="AU437" s="11">
        <f t="shared" si="176"/>
        <v>105</v>
      </c>
      <c r="AV437" s="11">
        <f t="shared" si="177"/>
        <v>1189.0999999999999</v>
      </c>
      <c r="AW437" s="11" t="str">
        <f t="shared" si="178"/>
        <v>2012/12</v>
      </c>
      <c r="AX437" s="11" t="str">
        <f t="shared" si="179"/>
        <v>2012/12 Contribuciones Seg. Social</v>
      </c>
      <c r="AY437" s="11">
        <f t="shared" si="160"/>
        <v>13526.37</v>
      </c>
      <c r="AZ437" s="11">
        <f t="shared" si="180"/>
        <v>8.7909764408337185E-2</v>
      </c>
      <c r="BA437" s="11" t="str">
        <f t="shared" si="162"/>
        <v>G392553 105</v>
      </c>
      <c r="BB437" s="11">
        <f>IFERROR(IF(AW437="","",VLOOKUP(AW437,SUSS!R:S,2,FALSE)),AY437*SUSS!$M$2)</f>
        <v>1623.1644000000001</v>
      </c>
      <c r="BC437" s="11">
        <f t="shared" si="161"/>
        <v>142.69199999999998</v>
      </c>
    </row>
    <row r="438" spans="14:55" ht="15.75" thickBot="1">
      <c r="N438" s="3" t="s">
        <v>75</v>
      </c>
      <c r="O438" s="80">
        <v>106</v>
      </c>
      <c r="P438" s="84">
        <v>189.85</v>
      </c>
      <c r="Q438" s="81" t="s">
        <v>81</v>
      </c>
      <c r="R438" s="81" t="s">
        <v>10</v>
      </c>
      <c r="S438" s="81" t="s">
        <v>82</v>
      </c>
      <c r="T438" s="80" t="s">
        <v>88</v>
      </c>
      <c r="U438" s="80" t="s">
        <v>94</v>
      </c>
      <c r="AC438" s="11" t="str">
        <f t="shared" si="163"/>
        <v/>
      </c>
      <c r="AD438" s="11" t="str">
        <f t="shared" si="164"/>
        <v/>
      </c>
      <c r="AE438" s="11" t="str">
        <f t="shared" si="165"/>
        <v/>
      </c>
      <c r="AF438" s="11" t="str">
        <f t="shared" si="166"/>
        <v/>
      </c>
      <c r="AG438" s="11" t="str">
        <f t="shared" si="167"/>
        <v/>
      </c>
      <c r="AH438" s="11" t="str">
        <f t="shared" si="168"/>
        <v/>
      </c>
      <c r="AI438" s="11" t="str">
        <f t="shared" si="169"/>
        <v/>
      </c>
      <c r="AJ438" s="11" t="str">
        <f t="shared" si="170"/>
        <v/>
      </c>
      <c r="AK438" s="11" t="str">
        <f t="shared" si="171"/>
        <v/>
      </c>
      <c r="AN438" s="11" t="str">
        <f t="shared" si="172"/>
        <v/>
      </c>
      <c r="AO438" s="11" t="str">
        <f t="shared" si="173"/>
        <v/>
      </c>
      <c r="AP438" s="11" t="str">
        <f t="shared" si="174"/>
        <v/>
      </c>
      <c r="AT438" s="11" t="str">
        <f t="shared" si="175"/>
        <v/>
      </c>
      <c r="AU438" s="11" t="str">
        <f t="shared" si="176"/>
        <v/>
      </c>
      <c r="AV438" s="11" t="str">
        <f t="shared" si="177"/>
        <v/>
      </c>
      <c r="AW438" s="11" t="str">
        <f t="shared" si="178"/>
        <v/>
      </c>
      <c r="AX438" s="11" t="str">
        <f t="shared" si="179"/>
        <v/>
      </c>
      <c r="AY438" s="11" t="str">
        <f t="shared" si="160"/>
        <v/>
      </c>
      <c r="AZ438" s="11" t="str">
        <f t="shared" si="180"/>
        <v/>
      </c>
      <c r="BA438" s="11" t="str">
        <f t="shared" si="162"/>
        <v xml:space="preserve"> </v>
      </c>
      <c r="BB438" s="11" t="str">
        <f>IFERROR(IF(AW438="","",VLOOKUP(AW438,SUSS!R:S,2,FALSE)),AY438*SUSS!$M$2)</f>
        <v/>
      </c>
      <c r="BC438" s="11" t="str">
        <f t="shared" si="161"/>
        <v/>
      </c>
    </row>
    <row r="439" spans="14:55" ht="15.75" thickBot="1">
      <c r="N439" s="3" t="s">
        <v>75</v>
      </c>
      <c r="O439" s="80">
        <v>106</v>
      </c>
      <c r="P439" s="84">
        <v>166.42</v>
      </c>
      <c r="Q439" s="81" t="s">
        <v>83</v>
      </c>
      <c r="R439" s="81" t="s">
        <v>10</v>
      </c>
      <c r="S439" s="81" t="s">
        <v>82</v>
      </c>
      <c r="T439" s="80" t="s">
        <v>90</v>
      </c>
      <c r="U439" s="80" t="s">
        <v>94</v>
      </c>
      <c r="AC439" s="11" t="str">
        <f t="shared" si="163"/>
        <v/>
      </c>
      <c r="AD439" s="11" t="str">
        <f t="shared" si="164"/>
        <v/>
      </c>
      <c r="AE439" s="11" t="str">
        <f t="shared" si="165"/>
        <v/>
      </c>
      <c r="AF439" s="11" t="str">
        <f t="shared" si="166"/>
        <v/>
      </c>
      <c r="AG439" s="11" t="str">
        <f t="shared" si="167"/>
        <v/>
      </c>
      <c r="AH439" s="11" t="str">
        <f t="shared" si="168"/>
        <v/>
      </c>
      <c r="AI439" s="11" t="str">
        <f t="shared" si="169"/>
        <v/>
      </c>
      <c r="AJ439" s="11" t="str">
        <f t="shared" si="170"/>
        <v/>
      </c>
      <c r="AK439" s="11" t="str">
        <f t="shared" si="171"/>
        <v/>
      </c>
      <c r="AN439" s="11" t="str">
        <f t="shared" si="172"/>
        <v/>
      </c>
      <c r="AO439" s="11" t="str">
        <f t="shared" si="173"/>
        <v/>
      </c>
      <c r="AP439" s="11" t="str">
        <f t="shared" si="174"/>
        <v/>
      </c>
      <c r="AT439" s="11" t="str">
        <f t="shared" si="175"/>
        <v/>
      </c>
      <c r="AU439" s="11" t="str">
        <f t="shared" si="176"/>
        <v/>
      </c>
      <c r="AV439" s="11" t="str">
        <f t="shared" si="177"/>
        <v/>
      </c>
      <c r="AW439" s="11" t="str">
        <f t="shared" si="178"/>
        <v/>
      </c>
      <c r="AX439" s="11" t="str">
        <f t="shared" si="179"/>
        <v/>
      </c>
      <c r="AY439" s="11" t="str">
        <f t="shared" si="160"/>
        <v/>
      </c>
      <c r="AZ439" s="11" t="str">
        <f t="shared" si="180"/>
        <v/>
      </c>
      <c r="BA439" s="11" t="str">
        <f t="shared" si="162"/>
        <v xml:space="preserve"> </v>
      </c>
      <c r="BB439" s="11" t="str">
        <f>IFERROR(IF(AW439="","",VLOOKUP(AW439,SUSS!R:S,2,FALSE)),AY439*SUSS!$M$2)</f>
        <v/>
      </c>
      <c r="BC439" s="11" t="str">
        <f t="shared" si="161"/>
        <v/>
      </c>
    </row>
    <row r="440" spans="14:55" ht="15.75" thickBot="1">
      <c r="N440" s="3" t="s">
        <v>75</v>
      </c>
      <c r="O440" s="80">
        <v>106</v>
      </c>
      <c r="P440" s="84">
        <v>770.52</v>
      </c>
      <c r="Q440" s="81" t="s">
        <v>86</v>
      </c>
      <c r="R440" s="81" t="s">
        <v>10</v>
      </c>
      <c r="S440" s="81" t="s">
        <v>82</v>
      </c>
      <c r="T440" s="80" t="s">
        <v>93</v>
      </c>
      <c r="U440" s="80" t="s">
        <v>94</v>
      </c>
      <c r="AC440" s="11" t="str">
        <f t="shared" si="163"/>
        <v/>
      </c>
      <c r="AD440" s="11" t="str">
        <f t="shared" si="164"/>
        <v/>
      </c>
      <c r="AE440" s="11" t="str">
        <f t="shared" si="165"/>
        <v/>
      </c>
      <c r="AF440" s="11" t="str">
        <f t="shared" si="166"/>
        <v/>
      </c>
      <c r="AG440" s="11" t="str">
        <f t="shared" si="167"/>
        <v/>
      </c>
      <c r="AH440" s="11" t="str">
        <f t="shared" si="168"/>
        <v/>
      </c>
      <c r="AI440" s="11" t="str">
        <f t="shared" si="169"/>
        <v/>
      </c>
      <c r="AJ440" s="11" t="str">
        <f t="shared" si="170"/>
        <v/>
      </c>
      <c r="AK440" s="11" t="str">
        <f t="shared" si="171"/>
        <v/>
      </c>
      <c r="AN440" s="11" t="str">
        <f t="shared" si="172"/>
        <v/>
      </c>
      <c r="AO440" s="11" t="str">
        <f t="shared" si="173"/>
        <v/>
      </c>
      <c r="AP440" s="11" t="str">
        <f t="shared" si="174"/>
        <v/>
      </c>
      <c r="AT440" s="11" t="str">
        <f t="shared" si="175"/>
        <v/>
      </c>
      <c r="AU440" s="11" t="str">
        <f t="shared" si="176"/>
        <v/>
      </c>
      <c r="AV440" s="11" t="str">
        <f t="shared" si="177"/>
        <v/>
      </c>
      <c r="AW440" s="11" t="str">
        <f t="shared" si="178"/>
        <v/>
      </c>
      <c r="AX440" s="11" t="str">
        <f t="shared" si="179"/>
        <v/>
      </c>
      <c r="AY440" s="11" t="str">
        <f t="shared" si="160"/>
        <v/>
      </c>
      <c r="AZ440" s="11" t="str">
        <f t="shared" si="180"/>
        <v/>
      </c>
      <c r="BA440" s="11" t="str">
        <f t="shared" si="162"/>
        <v xml:space="preserve"> </v>
      </c>
      <c r="BB440" s="11" t="str">
        <f>IFERROR(IF(AW440="","",VLOOKUP(AW440,SUSS!R:S,2,FALSE)),AY440*SUSS!$M$2)</f>
        <v/>
      </c>
      <c r="BC440" s="11" t="str">
        <f t="shared" si="161"/>
        <v/>
      </c>
    </row>
    <row r="441" spans="14:55" ht="15.75" thickBot="1">
      <c r="N441" s="3" t="s">
        <v>75</v>
      </c>
      <c r="O441" s="80">
        <v>106</v>
      </c>
      <c r="P441" s="83">
        <v>1205.1600000000001</v>
      </c>
      <c r="Q441" s="81" t="s">
        <v>11</v>
      </c>
      <c r="R441" s="81" t="s">
        <v>10</v>
      </c>
      <c r="S441" s="81" t="s">
        <v>10</v>
      </c>
      <c r="T441" s="80" t="s">
        <v>95</v>
      </c>
      <c r="U441" s="80" t="s">
        <v>94</v>
      </c>
      <c r="AC441" s="11" t="str">
        <f t="shared" si="163"/>
        <v/>
      </c>
      <c r="AD441" s="11" t="str">
        <f t="shared" si="164"/>
        <v/>
      </c>
      <c r="AE441" s="11" t="str">
        <f t="shared" si="165"/>
        <v/>
      </c>
      <c r="AF441" s="11" t="str">
        <f t="shared" si="166"/>
        <v/>
      </c>
      <c r="AG441" s="11" t="str">
        <f t="shared" si="167"/>
        <v/>
      </c>
      <c r="AH441" s="11" t="str">
        <f t="shared" si="168"/>
        <v/>
      </c>
      <c r="AI441" s="11" t="str">
        <f t="shared" si="169"/>
        <v/>
      </c>
      <c r="AJ441" s="11" t="str">
        <f t="shared" si="170"/>
        <v/>
      </c>
      <c r="AK441" s="11" t="str">
        <f t="shared" si="171"/>
        <v/>
      </c>
      <c r="AN441" s="11" t="str">
        <f t="shared" si="172"/>
        <v/>
      </c>
      <c r="AO441" s="11" t="str">
        <f t="shared" si="173"/>
        <v/>
      </c>
      <c r="AP441" s="11" t="str">
        <f t="shared" si="174"/>
        <v/>
      </c>
      <c r="AT441" s="11" t="str">
        <f t="shared" si="175"/>
        <v>G392553</v>
      </c>
      <c r="AU441" s="11">
        <f t="shared" si="176"/>
        <v>106</v>
      </c>
      <c r="AV441" s="11">
        <f t="shared" si="177"/>
        <v>1205.1600000000001</v>
      </c>
      <c r="AW441" s="11" t="str">
        <f t="shared" si="178"/>
        <v>2012/12</v>
      </c>
      <c r="AX441" s="11" t="str">
        <f t="shared" si="179"/>
        <v>2012/12 Contribuciones Seg. Social</v>
      </c>
      <c r="AY441" s="11">
        <f t="shared" si="160"/>
        <v>13526.37</v>
      </c>
      <c r="AZ441" s="11">
        <f t="shared" si="180"/>
        <v>8.9097074824953035E-2</v>
      </c>
      <c r="BA441" s="11" t="str">
        <f t="shared" si="162"/>
        <v>G392553 106</v>
      </c>
      <c r="BB441" s="11">
        <f>IFERROR(IF(AW441="","",VLOOKUP(AW441,SUSS!R:S,2,FALSE)),AY441*SUSS!$M$2)</f>
        <v>1623.1644000000001</v>
      </c>
      <c r="BC441" s="11">
        <f t="shared" si="161"/>
        <v>144.61920000000001</v>
      </c>
    </row>
    <row r="442" spans="14:55" ht="15.75" thickBot="1">
      <c r="N442" s="3" t="s">
        <v>75</v>
      </c>
      <c r="O442" s="80">
        <v>107</v>
      </c>
      <c r="P442" s="84">
        <v>192.42</v>
      </c>
      <c r="Q442" s="81" t="s">
        <v>81</v>
      </c>
      <c r="R442" s="81" t="s">
        <v>10</v>
      </c>
      <c r="S442" s="81" t="s">
        <v>82</v>
      </c>
      <c r="T442" s="80" t="s">
        <v>88</v>
      </c>
      <c r="U442" s="80" t="s">
        <v>94</v>
      </c>
      <c r="AC442" s="11" t="str">
        <f t="shared" si="163"/>
        <v/>
      </c>
      <c r="AD442" s="11" t="str">
        <f t="shared" si="164"/>
        <v/>
      </c>
      <c r="AE442" s="11" t="str">
        <f t="shared" si="165"/>
        <v/>
      </c>
      <c r="AF442" s="11" t="str">
        <f t="shared" si="166"/>
        <v/>
      </c>
      <c r="AG442" s="11" t="str">
        <f t="shared" si="167"/>
        <v/>
      </c>
      <c r="AH442" s="11" t="str">
        <f t="shared" si="168"/>
        <v/>
      </c>
      <c r="AI442" s="11" t="str">
        <f t="shared" si="169"/>
        <v/>
      </c>
      <c r="AJ442" s="11" t="str">
        <f t="shared" si="170"/>
        <v/>
      </c>
      <c r="AK442" s="11" t="str">
        <f t="shared" si="171"/>
        <v/>
      </c>
      <c r="AN442" s="11" t="str">
        <f t="shared" si="172"/>
        <v/>
      </c>
      <c r="AO442" s="11" t="str">
        <f t="shared" si="173"/>
        <v/>
      </c>
      <c r="AP442" s="11" t="str">
        <f t="shared" si="174"/>
        <v/>
      </c>
      <c r="AT442" s="11" t="str">
        <f t="shared" si="175"/>
        <v/>
      </c>
      <c r="AU442" s="11" t="str">
        <f t="shared" si="176"/>
        <v/>
      </c>
      <c r="AV442" s="11" t="str">
        <f t="shared" si="177"/>
        <v/>
      </c>
      <c r="AW442" s="11" t="str">
        <f t="shared" si="178"/>
        <v/>
      </c>
      <c r="AX442" s="11" t="str">
        <f t="shared" si="179"/>
        <v/>
      </c>
      <c r="AY442" s="11" t="str">
        <f t="shared" si="160"/>
        <v/>
      </c>
      <c r="AZ442" s="11" t="str">
        <f t="shared" si="180"/>
        <v/>
      </c>
      <c r="BA442" s="11" t="str">
        <f t="shared" si="162"/>
        <v xml:space="preserve"> </v>
      </c>
      <c r="BB442" s="11" t="str">
        <f>IFERROR(IF(AW442="","",VLOOKUP(AW442,SUSS!R:S,2,FALSE)),AY442*SUSS!$M$2)</f>
        <v/>
      </c>
      <c r="BC442" s="11" t="str">
        <f t="shared" si="161"/>
        <v/>
      </c>
    </row>
    <row r="443" spans="14:55" ht="15.75" thickBot="1">
      <c r="N443" s="3" t="s">
        <v>75</v>
      </c>
      <c r="O443" s="80">
        <v>107</v>
      </c>
      <c r="P443" s="84">
        <v>168.67</v>
      </c>
      <c r="Q443" s="81" t="s">
        <v>83</v>
      </c>
      <c r="R443" s="81" t="s">
        <v>10</v>
      </c>
      <c r="S443" s="81" t="s">
        <v>82</v>
      </c>
      <c r="T443" s="80" t="s">
        <v>90</v>
      </c>
      <c r="U443" s="80" t="s">
        <v>94</v>
      </c>
      <c r="AC443" s="11" t="str">
        <f t="shared" si="163"/>
        <v/>
      </c>
      <c r="AD443" s="11" t="str">
        <f t="shared" si="164"/>
        <v/>
      </c>
      <c r="AE443" s="11" t="str">
        <f t="shared" si="165"/>
        <v/>
      </c>
      <c r="AF443" s="11" t="str">
        <f t="shared" si="166"/>
        <v/>
      </c>
      <c r="AG443" s="11" t="str">
        <f t="shared" si="167"/>
        <v/>
      </c>
      <c r="AH443" s="11" t="str">
        <f t="shared" si="168"/>
        <v/>
      </c>
      <c r="AI443" s="11" t="str">
        <f t="shared" si="169"/>
        <v/>
      </c>
      <c r="AJ443" s="11" t="str">
        <f t="shared" si="170"/>
        <v/>
      </c>
      <c r="AK443" s="11" t="str">
        <f t="shared" si="171"/>
        <v/>
      </c>
      <c r="AN443" s="11" t="str">
        <f t="shared" si="172"/>
        <v/>
      </c>
      <c r="AO443" s="11" t="str">
        <f t="shared" si="173"/>
        <v/>
      </c>
      <c r="AP443" s="11" t="str">
        <f t="shared" si="174"/>
        <v/>
      </c>
      <c r="AT443" s="11" t="str">
        <f t="shared" si="175"/>
        <v/>
      </c>
      <c r="AU443" s="11" t="str">
        <f t="shared" si="176"/>
        <v/>
      </c>
      <c r="AV443" s="11" t="str">
        <f t="shared" si="177"/>
        <v/>
      </c>
      <c r="AW443" s="11" t="str">
        <f t="shared" si="178"/>
        <v/>
      </c>
      <c r="AX443" s="11" t="str">
        <f t="shared" si="179"/>
        <v/>
      </c>
      <c r="AY443" s="11" t="str">
        <f t="shared" si="160"/>
        <v/>
      </c>
      <c r="AZ443" s="11" t="str">
        <f t="shared" si="180"/>
        <v/>
      </c>
      <c r="BA443" s="11" t="str">
        <f t="shared" si="162"/>
        <v xml:space="preserve"> </v>
      </c>
      <c r="BB443" s="11" t="str">
        <f>IFERROR(IF(AW443="","",VLOOKUP(AW443,SUSS!R:S,2,FALSE)),AY443*SUSS!$M$2)</f>
        <v/>
      </c>
      <c r="BC443" s="11" t="str">
        <f t="shared" si="161"/>
        <v/>
      </c>
    </row>
    <row r="444" spans="14:55" ht="15.75" thickBot="1">
      <c r="N444" s="3" t="s">
        <v>75</v>
      </c>
      <c r="O444" s="80">
        <v>107</v>
      </c>
      <c r="P444" s="84">
        <v>37.26</v>
      </c>
      <c r="Q444" s="81" t="s">
        <v>86</v>
      </c>
      <c r="R444" s="81" t="s">
        <v>10</v>
      </c>
      <c r="S444" s="81" t="s">
        <v>82</v>
      </c>
      <c r="T444" s="80" t="s">
        <v>93</v>
      </c>
      <c r="U444" s="80" t="s">
        <v>94</v>
      </c>
      <c r="AC444" s="11" t="str">
        <f t="shared" si="163"/>
        <v/>
      </c>
      <c r="AD444" s="11" t="str">
        <f t="shared" si="164"/>
        <v/>
      </c>
      <c r="AE444" s="11" t="str">
        <f t="shared" si="165"/>
        <v/>
      </c>
      <c r="AF444" s="11" t="str">
        <f t="shared" si="166"/>
        <v/>
      </c>
      <c r="AG444" s="11" t="str">
        <f t="shared" si="167"/>
        <v/>
      </c>
      <c r="AH444" s="11" t="str">
        <f t="shared" si="168"/>
        <v/>
      </c>
      <c r="AI444" s="11" t="str">
        <f t="shared" si="169"/>
        <v/>
      </c>
      <c r="AJ444" s="11" t="str">
        <f t="shared" si="170"/>
        <v/>
      </c>
      <c r="AK444" s="11" t="str">
        <f t="shared" si="171"/>
        <v/>
      </c>
      <c r="AN444" s="11" t="str">
        <f t="shared" si="172"/>
        <v/>
      </c>
      <c r="AO444" s="11" t="str">
        <f t="shared" si="173"/>
        <v/>
      </c>
      <c r="AP444" s="11" t="str">
        <f t="shared" si="174"/>
        <v/>
      </c>
      <c r="AT444" s="11" t="str">
        <f t="shared" si="175"/>
        <v/>
      </c>
      <c r="AU444" s="11" t="str">
        <f t="shared" si="176"/>
        <v/>
      </c>
      <c r="AV444" s="11" t="str">
        <f t="shared" si="177"/>
        <v/>
      </c>
      <c r="AW444" s="11" t="str">
        <f t="shared" si="178"/>
        <v/>
      </c>
      <c r="AX444" s="11" t="str">
        <f t="shared" si="179"/>
        <v/>
      </c>
      <c r="AY444" s="11" t="str">
        <f t="shared" si="160"/>
        <v/>
      </c>
      <c r="AZ444" s="11" t="str">
        <f t="shared" si="180"/>
        <v/>
      </c>
      <c r="BA444" s="11" t="str">
        <f t="shared" si="162"/>
        <v xml:space="preserve"> </v>
      </c>
      <c r="BB444" s="11" t="str">
        <f>IFERROR(IF(AW444="","",VLOOKUP(AW444,SUSS!R:S,2,FALSE)),AY444*SUSS!$M$2)</f>
        <v/>
      </c>
      <c r="BC444" s="11" t="str">
        <f t="shared" si="161"/>
        <v/>
      </c>
    </row>
    <row r="445" spans="14:55" ht="15.75" thickBot="1">
      <c r="N445" s="3" t="s">
        <v>75</v>
      </c>
      <c r="O445" s="80">
        <v>107</v>
      </c>
      <c r="P445" s="83">
        <v>1221.43</v>
      </c>
      <c r="Q445" s="81" t="s">
        <v>11</v>
      </c>
      <c r="R445" s="81" t="s">
        <v>10</v>
      </c>
      <c r="S445" s="81" t="s">
        <v>10</v>
      </c>
      <c r="T445" s="80" t="s">
        <v>95</v>
      </c>
      <c r="U445" s="80" t="s">
        <v>94</v>
      </c>
      <c r="AC445" s="11" t="str">
        <f t="shared" si="163"/>
        <v/>
      </c>
      <c r="AD445" s="11" t="str">
        <f t="shared" si="164"/>
        <v/>
      </c>
      <c r="AE445" s="11" t="str">
        <f t="shared" si="165"/>
        <v/>
      </c>
      <c r="AF445" s="11" t="str">
        <f t="shared" si="166"/>
        <v/>
      </c>
      <c r="AG445" s="11" t="str">
        <f t="shared" si="167"/>
        <v/>
      </c>
      <c r="AH445" s="11" t="str">
        <f t="shared" si="168"/>
        <v/>
      </c>
      <c r="AI445" s="11" t="str">
        <f t="shared" si="169"/>
        <v/>
      </c>
      <c r="AJ445" s="11" t="str">
        <f t="shared" si="170"/>
        <v/>
      </c>
      <c r="AK445" s="11" t="str">
        <f t="shared" si="171"/>
        <v/>
      </c>
      <c r="AN445" s="11" t="str">
        <f t="shared" si="172"/>
        <v/>
      </c>
      <c r="AO445" s="11" t="str">
        <f t="shared" si="173"/>
        <v/>
      </c>
      <c r="AP445" s="11" t="str">
        <f t="shared" si="174"/>
        <v/>
      </c>
      <c r="AT445" s="11" t="str">
        <f t="shared" si="175"/>
        <v>G392553</v>
      </c>
      <c r="AU445" s="11">
        <f t="shared" si="176"/>
        <v>107</v>
      </c>
      <c r="AV445" s="11">
        <f t="shared" si="177"/>
        <v>1221.43</v>
      </c>
      <c r="AW445" s="11" t="str">
        <f t="shared" si="178"/>
        <v>2012/12</v>
      </c>
      <c r="AX445" s="11" t="str">
        <f t="shared" si="179"/>
        <v>2012/12 Contribuciones Seg. Social</v>
      </c>
      <c r="AY445" s="11">
        <f t="shared" si="160"/>
        <v>13526.37</v>
      </c>
      <c r="AZ445" s="11">
        <f t="shared" si="180"/>
        <v>9.0299910471175929E-2</v>
      </c>
      <c r="BA445" s="11" t="str">
        <f t="shared" si="162"/>
        <v>G392553 107</v>
      </c>
      <c r="BB445" s="11">
        <f>IFERROR(IF(AW445="","",VLOOKUP(AW445,SUSS!R:S,2,FALSE)),AY445*SUSS!$M$2)</f>
        <v>1623.1644000000001</v>
      </c>
      <c r="BC445" s="11">
        <f t="shared" si="161"/>
        <v>146.57160000000002</v>
      </c>
    </row>
    <row r="446" spans="14:55" ht="15.75" thickBot="1">
      <c r="N446" s="3" t="s">
        <v>75</v>
      </c>
      <c r="O446" s="80">
        <v>107</v>
      </c>
      <c r="P446" s="84">
        <v>743.67</v>
      </c>
      <c r="Q446" s="81" t="s">
        <v>86</v>
      </c>
      <c r="R446" s="81" t="s">
        <v>10</v>
      </c>
      <c r="S446" s="81" t="s">
        <v>10</v>
      </c>
      <c r="T446" s="80" t="s">
        <v>96</v>
      </c>
      <c r="U446" s="80" t="s">
        <v>94</v>
      </c>
      <c r="AC446" s="11" t="str">
        <f t="shared" si="163"/>
        <v/>
      </c>
      <c r="AD446" s="11" t="str">
        <f t="shared" si="164"/>
        <v/>
      </c>
      <c r="AE446" s="11" t="str">
        <f t="shared" si="165"/>
        <v/>
      </c>
      <c r="AF446" s="11" t="str">
        <f t="shared" si="166"/>
        <v/>
      </c>
      <c r="AG446" s="11" t="str">
        <f t="shared" si="167"/>
        <v/>
      </c>
      <c r="AH446" s="11" t="str">
        <f t="shared" si="168"/>
        <v/>
      </c>
      <c r="AI446" s="11" t="str">
        <f t="shared" si="169"/>
        <v/>
      </c>
      <c r="AJ446" s="11" t="str">
        <f t="shared" si="170"/>
        <v/>
      </c>
      <c r="AK446" s="11" t="str">
        <f t="shared" si="171"/>
        <v/>
      </c>
      <c r="AN446" s="11" t="str">
        <f t="shared" si="172"/>
        <v/>
      </c>
      <c r="AO446" s="11" t="str">
        <f t="shared" si="173"/>
        <v/>
      </c>
      <c r="AP446" s="11" t="str">
        <f t="shared" si="174"/>
        <v/>
      </c>
      <c r="AT446" s="11" t="str">
        <f t="shared" si="175"/>
        <v/>
      </c>
      <c r="AU446" s="11" t="str">
        <f t="shared" si="176"/>
        <v/>
      </c>
      <c r="AV446" s="11" t="str">
        <f t="shared" si="177"/>
        <v/>
      </c>
      <c r="AW446" s="11" t="str">
        <f t="shared" si="178"/>
        <v/>
      </c>
      <c r="AX446" s="11" t="str">
        <f t="shared" si="179"/>
        <v/>
      </c>
      <c r="AY446" s="11" t="str">
        <f t="shared" si="160"/>
        <v/>
      </c>
      <c r="AZ446" s="11" t="str">
        <f t="shared" si="180"/>
        <v/>
      </c>
      <c r="BA446" s="11" t="str">
        <f t="shared" si="162"/>
        <v xml:space="preserve"> </v>
      </c>
      <c r="BB446" s="11" t="str">
        <f>IFERROR(IF(AW446="","",VLOOKUP(AW446,SUSS!R:S,2,FALSE)),AY446*SUSS!$M$2)</f>
        <v/>
      </c>
      <c r="BC446" s="11" t="str">
        <f t="shared" si="161"/>
        <v/>
      </c>
    </row>
    <row r="447" spans="14:55" ht="15.75" thickBot="1">
      <c r="N447" s="3" t="s">
        <v>75</v>
      </c>
      <c r="O447" s="80">
        <v>108</v>
      </c>
      <c r="P447" s="84">
        <v>195.01</v>
      </c>
      <c r="Q447" s="81" t="s">
        <v>81</v>
      </c>
      <c r="R447" s="81" t="s">
        <v>10</v>
      </c>
      <c r="S447" s="81" t="s">
        <v>82</v>
      </c>
      <c r="T447" s="80" t="s">
        <v>88</v>
      </c>
      <c r="U447" s="80" t="s">
        <v>94</v>
      </c>
      <c r="AC447" s="11" t="str">
        <f t="shared" si="163"/>
        <v/>
      </c>
      <c r="AD447" s="11" t="str">
        <f t="shared" si="164"/>
        <v/>
      </c>
      <c r="AE447" s="11" t="str">
        <f t="shared" si="165"/>
        <v/>
      </c>
      <c r="AF447" s="11" t="str">
        <f t="shared" si="166"/>
        <v/>
      </c>
      <c r="AG447" s="11" t="str">
        <f t="shared" si="167"/>
        <v/>
      </c>
      <c r="AH447" s="11" t="str">
        <f t="shared" si="168"/>
        <v/>
      </c>
      <c r="AI447" s="11" t="str">
        <f t="shared" si="169"/>
        <v/>
      </c>
      <c r="AJ447" s="11" t="str">
        <f t="shared" si="170"/>
        <v/>
      </c>
      <c r="AK447" s="11" t="str">
        <f t="shared" si="171"/>
        <v/>
      </c>
      <c r="AN447" s="11" t="str">
        <f t="shared" si="172"/>
        <v/>
      </c>
      <c r="AO447" s="11" t="str">
        <f t="shared" si="173"/>
        <v/>
      </c>
      <c r="AP447" s="11" t="str">
        <f t="shared" si="174"/>
        <v/>
      </c>
      <c r="AT447" s="11" t="str">
        <f t="shared" si="175"/>
        <v/>
      </c>
      <c r="AU447" s="11" t="str">
        <f t="shared" si="176"/>
        <v/>
      </c>
      <c r="AV447" s="11" t="str">
        <f t="shared" si="177"/>
        <v/>
      </c>
      <c r="AW447" s="11" t="str">
        <f t="shared" si="178"/>
        <v/>
      </c>
      <c r="AX447" s="11" t="str">
        <f t="shared" si="179"/>
        <v/>
      </c>
      <c r="AY447" s="11" t="str">
        <f t="shared" si="160"/>
        <v/>
      </c>
      <c r="AZ447" s="11" t="str">
        <f t="shared" si="180"/>
        <v/>
      </c>
      <c r="BA447" s="11" t="str">
        <f t="shared" si="162"/>
        <v xml:space="preserve"> </v>
      </c>
      <c r="BB447" s="11" t="str">
        <f>IFERROR(IF(AW447="","",VLOOKUP(AW447,SUSS!R:S,2,FALSE)),AY447*SUSS!$M$2)</f>
        <v/>
      </c>
      <c r="BC447" s="11" t="str">
        <f t="shared" si="161"/>
        <v/>
      </c>
    </row>
    <row r="448" spans="14:55" ht="15.75" thickBot="1">
      <c r="N448" s="3" t="s">
        <v>75</v>
      </c>
      <c r="O448" s="80">
        <v>108</v>
      </c>
      <c r="P448" s="84">
        <v>170.94</v>
      </c>
      <c r="Q448" s="81" t="s">
        <v>83</v>
      </c>
      <c r="R448" s="81" t="s">
        <v>10</v>
      </c>
      <c r="S448" s="81" t="s">
        <v>82</v>
      </c>
      <c r="T448" s="80" t="s">
        <v>90</v>
      </c>
      <c r="U448" s="80" t="s">
        <v>94</v>
      </c>
      <c r="AC448" s="11" t="str">
        <f t="shared" si="163"/>
        <v/>
      </c>
      <c r="AD448" s="11" t="str">
        <f t="shared" si="164"/>
        <v/>
      </c>
      <c r="AE448" s="11" t="str">
        <f t="shared" si="165"/>
        <v/>
      </c>
      <c r="AF448" s="11" t="str">
        <f t="shared" si="166"/>
        <v/>
      </c>
      <c r="AG448" s="11" t="str">
        <f t="shared" si="167"/>
        <v/>
      </c>
      <c r="AH448" s="11" t="str">
        <f t="shared" si="168"/>
        <v/>
      </c>
      <c r="AI448" s="11" t="str">
        <f t="shared" si="169"/>
        <v/>
      </c>
      <c r="AJ448" s="11" t="str">
        <f t="shared" si="170"/>
        <v/>
      </c>
      <c r="AK448" s="11" t="str">
        <f t="shared" si="171"/>
        <v/>
      </c>
      <c r="AN448" s="11" t="str">
        <f t="shared" si="172"/>
        <v/>
      </c>
      <c r="AO448" s="11" t="str">
        <f t="shared" si="173"/>
        <v/>
      </c>
      <c r="AP448" s="11" t="str">
        <f t="shared" si="174"/>
        <v/>
      </c>
      <c r="AT448" s="11" t="str">
        <f t="shared" si="175"/>
        <v/>
      </c>
      <c r="AU448" s="11" t="str">
        <f t="shared" si="176"/>
        <v/>
      </c>
      <c r="AV448" s="11" t="str">
        <f t="shared" si="177"/>
        <v/>
      </c>
      <c r="AW448" s="11" t="str">
        <f t="shared" si="178"/>
        <v/>
      </c>
      <c r="AX448" s="11" t="str">
        <f t="shared" si="179"/>
        <v/>
      </c>
      <c r="AY448" s="11" t="str">
        <f t="shared" si="160"/>
        <v/>
      </c>
      <c r="AZ448" s="11" t="str">
        <f t="shared" si="180"/>
        <v/>
      </c>
      <c r="BA448" s="11" t="str">
        <f t="shared" si="162"/>
        <v xml:space="preserve"> </v>
      </c>
      <c r="BB448" s="11" t="str">
        <f>IFERROR(IF(AW448="","",VLOOKUP(AW448,SUSS!R:S,2,FALSE)),AY448*SUSS!$M$2)</f>
        <v/>
      </c>
      <c r="BC448" s="11" t="str">
        <f t="shared" si="161"/>
        <v/>
      </c>
    </row>
    <row r="449" spans="14:55" ht="15.75" thickBot="1">
      <c r="N449" s="3" t="s">
        <v>75</v>
      </c>
      <c r="O449" s="80">
        <v>108</v>
      </c>
      <c r="P449" s="83">
        <v>1237.92</v>
      </c>
      <c r="Q449" s="81" t="s">
        <v>11</v>
      </c>
      <c r="R449" s="81" t="s">
        <v>10</v>
      </c>
      <c r="S449" s="81" t="s">
        <v>10</v>
      </c>
      <c r="T449" s="80" t="s">
        <v>95</v>
      </c>
      <c r="U449" s="80" t="s">
        <v>94</v>
      </c>
      <c r="AC449" s="11" t="str">
        <f t="shared" si="163"/>
        <v/>
      </c>
      <c r="AD449" s="11" t="str">
        <f t="shared" si="164"/>
        <v/>
      </c>
      <c r="AE449" s="11" t="str">
        <f t="shared" si="165"/>
        <v/>
      </c>
      <c r="AF449" s="11" t="str">
        <f t="shared" si="166"/>
        <v/>
      </c>
      <c r="AG449" s="11" t="str">
        <f t="shared" si="167"/>
        <v/>
      </c>
      <c r="AH449" s="11" t="str">
        <f t="shared" si="168"/>
        <v/>
      </c>
      <c r="AI449" s="11" t="str">
        <f t="shared" si="169"/>
        <v/>
      </c>
      <c r="AJ449" s="11" t="str">
        <f t="shared" si="170"/>
        <v/>
      </c>
      <c r="AK449" s="11" t="str">
        <f t="shared" si="171"/>
        <v/>
      </c>
      <c r="AN449" s="11" t="str">
        <f t="shared" si="172"/>
        <v/>
      </c>
      <c r="AO449" s="11" t="str">
        <f t="shared" si="173"/>
        <v/>
      </c>
      <c r="AP449" s="11" t="str">
        <f t="shared" si="174"/>
        <v/>
      </c>
      <c r="AT449" s="11" t="str">
        <f t="shared" si="175"/>
        <v>G392553</v>
      </c>
      <c r="AU449" s="11">
        <f t="shared" si="176"/>
        <v>108</v>
      </c>
      <c r="AV449" s="11">
        <f t="shared" si="177"/>
        <v>1237.92</v>
      </c>
      <c r="AW449" s="11" t="str">
        <f t="shared" si="178"/>
        <v>2012/12</v>
      </c>
      <c r="AX449" s="11" t="str">
        <f t="shared" si="179"/>
        <v>2012/12 Contribuciones Seg. Social</v>
      </c>
      <c r="AY449" s="11">
        <f t="shared" si="160"/>
        <v>13526.37</v>
      </c>
      <c r="AZ449" s="11">
        <f t="shared" si="180"/>
        <v>9.1519010643653836E-2</v>
      </c>
      <c r="BA449" s="11" t="str">
        <f t="shared" si="162"/>
        <v>G392553 108</v>
      </c>
      <c r="BB449" s="11">
        <f>IFERROR(IF(AW449="","",VLOOKUP(AW449,SUSS!R:S,2,FALSE)),AY449*SUSS!$M$2)</f>
        <v>1623.1644000000001</v>
      </c>
      <c r="BC449" s="11">
        <f t="shared" si="161"/>
        <v>148.5504</v>
      </c>
    </row>
    <row r="450" spans="14:55" ht="15.75" thickBot="1">
      <c r="N450" s="3" t="s">
        <v>75</v>
      </c>
      <c r="O450" s="80">
        <v>108</v>
      </c>
      <c r="P450" s="84">
        <v>791.47</v>
      </c>
      <c r="Q450" s="81" t="s">
        <v>86</v>
      </c>
      <c r="R450" s="81" t="s">
        <v>10</v>
      </c>
      <c r="S450" s="81" t="s">
        <v>10</v>
      </c>
      <c r="T450" s="80" t="s">
        <v>96</v>
      </c>
      <c r="U450" s="80" t="s">
        <v>94</v>
      </c>
      <c r="AC450" s="11" t="str">
        <f t="shared" si="163"/>
        <v/>
      </c>
      <c r="AD450" s="11" t="str">
        <f t="shared" si="164"/>
        <v/>
      </c>
      <c r="AE450" s="11" t="str">
        <f t="shared" si="165"/>
        <v/>
      </c>
      <c r="AF450" s="11" t="str">
        <f t="shared" si="166"/>
        <v/>
      </c>
      <c r="AG450" s="11" t="str">
        <f t="shared" si="167"/>
        <v/>
      </c>
      <c r="AH450" s="11" t="str">
        <f t="shared" si="168"/>
        <v/>
      </c>
      <c r="AI450" s="11" t="str">
        <f t="shared" si="169"/>
        <v/>
      </c>
      <c r="AJ450" s="11" t="str">
        <f t="shared" si="170"/>
        <v/>
      </c>
      <c r="AK450" s="11" t="str">
        <f t="shared" si="171"/>
        <v/>
      </c>
      <c r="AN450" s="11" t="str">
        <f t="shared" si="172"/>
        <v/>
      </c>
      <c r="AO450" s="11" t="str">
        <f t="shared" si="173"/>
        <v/>
      </c>
      <c r="AP450" s="11" t="str">
        <f t="shared" si="174"/>
        <v/>
      </c>
      <c r="AT450" s="11" t="str">
        <f t="shared" si="175"/>
        <v/>
      </c>
      <c r="AU450" s="11" t="str">
        <f t="shared" si="176"/>
        <v/>
      </c>
      <c r="AV450" s="11" t="str">
        <f t="shared" si="177"/>
        <v/>
      </c>
      <c r="AW450" s="11" t="str">
        <f t="shared" si="178"/>
        <v/>
      </c>
      <c r="AX450" s="11" t="str">
        <f t="shared" si="179"/>
        <v/>
      </c>
      <c r="AY450" s="11" t="str">
        <f t="shared" si="160"/>
        <v/>
      </c>
      <c r="AZ450" s="11" t="str">
        <f t="shared" si="180"/>
        <v/>
      </c>
      <c r="BA450" s="11" t="str">
        <f t="shared" si="162"/>
        <v xml:space="preserve"> </v>
      </c>
      <c r="BB450" s="11" t="str">
        <f>IFERROR(IF(AW450="","",VLOOKUP(AW450,SUSS!R:S,2,FALSE)),AY450*SUSS!$M$2)</f>
        <v/>
      </c>
      <c r="BC450" s="11" t="str">
        <f t="shared" si="161"/>
        <v/>
      </c>
    </row>
    <row r="451" spans="14:55" ht="15.75" thickBot="1">
      <c r="N451" s="3" t="s">
        <v>75</v>
      </c>
      <c r="O451" s="80">
        <v>109</v>
      </c>
      <c r="P451" s="84">
        <v>197.65</v>
      </c>
      <c r="Q451" s="81" t="s">
        <v>81</v>
      </c>
      <c r="R451" s="81" t="s">
        <v>10</v>
      </c>
      <c r="S451" s="81" t="s">
        <v>82</v>
      </c>
      <c r="T451" s="80" t="s">
        <v>88</v>
      </c>
      <c r="U451" s="80" t="s">
        <v>94</v>
      </c>
      <c r="AC451" s="11" t="str">
        <f t="shared" si="163"/>
        <v/>
      </c>
      <c r="AD451" s="11" t="str">
        <f t="shared" si="164"/>
        <v/>
      </c>
      <c r="AE451" s="11" t="str">
        <f t="shared" si="165"/>
        <v/>
      </c>
      <c r="AF451" s="11" t="str">
        <f t="shared" si="166"/>
        <v/>
      </c>
      <c r="AG451" s="11" t="str">
        <f t="shared" si="167"/>
        <v/>
      </c>
      <c r="AH451" s="11" t="str">
        <f t="shared" si="168"/>
        <v/>
      </c>
      <c r="AI451" s="11" t="str">
        <f t="shared" si="169"/>
        <v/>
      </c>
      <c r="AJ451" s="11" t="str">
        <f t="shared" si="170"/>
        <v/>
      </c>
      <c r="AK451" s="11" t="str">
        <f t="shared" si="171"/>
        <v/>
      </c>
      <c r="AN451" s="11" t="str">
        <f t="shared" si="172"/>
        <v/>
      </c>
      <c r="AO451" s="11" t="str">
        <f t="shared" si="173"/>
        <v/>
      </c>
      <c r="AP451" s="11" t="str">
        <f t="shared" si="174"/>
        <v/>
      </c>
      <c r="AT451" s="11" t="str">
        <f t="shared" si="175"/>
        <v/>
      </c>
      <c r="AU451" s="11" t="str">
        <f t="shared" si="176"/>
        <v/>
      </c>
      <c r="AV451" s="11" t="str">
        <f t="shared" si="177"/>
        <v/>
      </c>
      <c r="AW451" s="11" t="str">
        <f t="shared" si="178"/>
        <v/>
      </c>
      <c r="AX451" s="11" t="str">
        <f t="shared" si="179"/>
        <v/>
      </c>
      <c r="AY451" s="11" t="str">
        <f t="shared" si="160"/>
        <v/>
      </c>
      <c r="AZ451" s="11" t="str">
        <f t="shared" si="180"/>
        <v/>
      </c>
      <c r="BA451" s="11" t="str">
        <f t="shared" si="162"/>
        <v xml:space="preserve"> </v>
      </c>
      <c r="BB451" s="11" t="str">
        <f>IFERROR(IF(AW451="","",VLOOKUP(AW451,SUSS!R:S,2,FALSE)),AY451*SUSS!$M$2)</f>
        <v/>
      </c>
      <c r="BC451" s="11" t="str">
        <f t="shared" si="161"/>
        <v/>
      </c>
    </row>
    <row r="452" spans="14:55" ht="15.75" thickBot="1">
      <c r="N452" s="3" t="s">
        <v>75</v>
      </c>
      <c r="O452" s="80">
        <v>109</v>
      </c>
      <c r="P452" s="84">
        <v>173.25</v>
      </c>
      <c r="Q452" s="81" t="s">
        <v>83</v>
      </c>
      <c r="R452" s="81" t="s">
        <v>10</v>
      </c>
      <c r="S452" s="81" t="s">
        <v>82</v>
      </c>
      <c r="T452" s="80" t="s">
        <v>90</v>
      </c>
      <c r="U452" s="80" t="s">
        <v>94</v>
      </c>
      <c r="AC452" s="11" t="str">
        <f t="shared" si="163"/>
        <v/>
      </c>
      <c r="AD452" s="11" t="str">
        <f t="shared" si="164"/>
        <v/>
      </c>
      <c r="AE452" s="11" t="str">
        <f t="shared" si="165"/>
        <v/>
      </c>
      <c r="AF452" s="11" t="str">
        <f t="shared" si="166"/>
        <v/>
      </c>
      <c r="AG452" s="11" t="str">
        <f t="shared" si="167"/>
        <v/>
      </c>
      <c r="AH452" s="11" t="str">
        <f t="shared" si="168"/>
        <v/>
      </c>
      <c r="AI452" s="11" t="str">
        <f t="shared" si="169"/>
        <v/>
      </c>
      <c r="AJ452" s="11" t="str">
        <f t="shared" si="170"/>
        <v/>
      </c>
      <c r="AK452" s="11" t="str">
        <f t="shared" si="171"/>
        <v/>
      </c>
      <c r="AN452" s="11" t="str">
        <f t="shared" si="172"/>
        <v/>
      </c>
      <c r="AO452" s="11" t="str">
        <f t="shared" si="173"/>
        <v/>
      </c>
      <c r="AP452" s="11" t="str">
        <f t="shared" si="174"/>
        <v/>
      </c>
      <c r="AT452" s="11" t="str">
        <f t="shared" si="175"/>
        <v/>
      </c>
      <c r="AU452" s="11" t="str">
        <f t="shared" si="176"/>
        <v/>
      </c>
      <c r="AV452" s="11" t="str">
        <f t="shared" si="177"/>
        <v/>
      </c>
      <c r="AW452" s="11" t="str">
        <f t="shared" si="178"/>
        <v/>
      </c>
      <c r="AX452" s="11" t="str">
        <f t="shared" si="179"/>
        <v/>
      </c>
      <c r="AY452" s="11" t="str">
        <f t="shared" ref="AY452:AY515" si="181">VLOOKUP(AX452,AO:AP,2,FALSE)</f>
        <v/>
      </c>
      <c r="AZ452" s="11" t="str">
        <f t="shared" si="180"/>
        <v/>
      </c>
      <c r="BA452" s="11" t="str">
        <f t="shared" si="162"/>
        <v xml:space="preserve"> </v>
      </c>
      <c r="BB452" s="11" t="str">
        <f>IFERROR(IF(AW452="","",VLOOKUP(AW452,SUSS!R:S,2,FALSE)),AY452*SUSS!$M$2)</f>
        <v/>
      </c>
      <c r="BC452" s="11" t="str">
        <f t="shared" si="161"/>
        <v/>
      </c>
    </row>
    <row r="453" spans="14:55" ht="15.75" thickBot="1">
      <c r="N453" s="3" t="s">
        <v>75</v>
      </c>
      <c r="O453" s="80">
        <v>109</v>
      </c>
      <c r="P453" s="83">
        <v>1254.6300000000001</v>
      </c>
      <c r="Q453" s="81" t="s">
        <v>11</v>
      </c>
      <c r="R453" s="81" t="s">
        <v>10</v>
      </c>
      <c r="S453" s="81" t="s">
        <v>10</v>
      </c>
      <c r="T453" s="80" t="s">
        <v>95</v>
      </c>
      <c r="U453" s="80" t="s">
        <v>94</v>
      </c>
      <c r="AC453" s="11" t="str">
        <f t="shared" si="163"/>
        <v/>
      </c>
      <c r="AD453" s="11" t="str">
        <f t="shared" si="164"/>
        <v/>
      </c>
      <c r="AE453" s="11" t="str">
        <f t="shared" si="165"/>
        <v/>
      </c>
      <c r="AF453" s="11" t="str">
        <f t="shared" si="166"/>
        <v/>
      </c>
      <c r="AG453" s="11" t="str">
        <f t="shared" si="167"/>
        <v/>
      </c>
      <c r="AH453" s="11" t="str">
        <f t="shared" si="168"/>
        <v/>
      </c>
      <c r="AI453" s="11" t="str">
        <f t="shared" si="169"/>
        <v/>
      </c>
      <c r="AJ453" s="11" t="str">
        <f t="shared" si="170"/>
        <v/>
      </c>
      <c r="AK453" s="11" t="str">
        <f t="shared" si="171"/>
        <v/>
      </c>
      <c r="AN453" s="11" t="str">
        <f t="shared" si="172"/>
        <v/>
      </c>
      <c r="AO453" s="11" t="str">
        <f t="shared" si="173"/>
        <v/>
      </c>
      <c r="AP453" s="11" t="str">
        <f t="shared" si="174"/>
        <v/>
      </c>
      <c r="AT453" s="11" t="str">
        <f t="shared" si="175"/>
        <v>G392553</v>
      </c>
      <c r="AU453" s="11">
        <f t="shared" si="176"/>
        <v>109</v>
      </c>
      <c r="AV453" s="11">
        <f t="shared" si="177"/>
        <v>1254.6300000000001</v>
      </c>
      <c r="AW453" s="11" t="str">
        <f t="shared" si="178"/>
        <v>2012/12</v>
      </c>
      <c r="AX453" s="11" t="str">
        <f t="shared" si="179"/>
        <v>2012/12 Contribuciones Seg. Social</v>
      </c>
      <c r="AY453" s="11">
        <f t="shared" si="181"/>
        <v>13526.37</v>
      </c>
      <c r="AZ453" s="11">
        <f t="shared" si="180"/>
        <v>9.2754375342386758E-2</v>
      </c>
      <c r="BA453" s="11" t="str">
        <f t="shared" si="162"/>
        <v>G392553 109</v>
      </c>
      <c r="BB453" s="11">
        <f>IFERROR(IF(AW453="","",VLOOKUP(AW453,SUSS!R:S,2,FALSE)),AY453*SUSS!$M$2)</f>
        <v>1623.1644000000001</v>
      </c>
      <c r="BC453" s="11">
        <f t="shared" ref="BC453:BC516" si="182">IFERROR(IF(BB453&lt;&gt;"",AZ453*BB453,""),"VER")</f>
        <v>150.5556</v>
      </c>
    </row>
    <row r="454" spans="14:55" ht="15.75" thickBot="1">
      <c r="N454" s="3" t="s">
        <v>75</v>
      </c>
      <c r="O454" s="80">
        <v>109</v>
      </c>
      <c r="P454" s="84">
        <v>802.15</v>
      </c>
      <c r="Q454" s="81" t="s">
        <v>86</v>
      </c>
      <c r="R454" s="81" t="s">
        <v>10</v>
      </c>
      <c r="S454" s="81" t="s">
        <v>10</v>
      </c>
      <c r="T454" s="80" t="s">
        <v>96</v>
      </c>
      <c r="U454" s="80" t="s">
        <v>94</v>
      </c>
      <c r="AC454" s="11" t="str">
        <f t="shared" si="163"/>
        <v/>
      </c>
      <c r="AD454" s="11" t="str">
        <f t="shared" si="164"/>
        <v/>
      </c>
      <c r="AE454" s="11" t="str">
        <f t="shared" si="165"/>
        <v/>
      </c>
      <c r="AF454" s="11" t="str">
        <f t="shared" si="166"/>
        <v/>
      </c>
      <c r="AG454" s="11" t="str">
        <f t="shared" si="167"/>
        <v/>
      </c>
      <c r="AH454" s="11" t="str">
        <f t="shared" si="168"/>
        <v/>
      </c>
      <c r="AI454" s="11" t="str">
        <f t="shared" si="169"/>
        <v/>
      </c>
      <c r="AJ454" s="11" t="str">
        <f t="shared" si="170"/>
        <v/>
      </c>
      <c r="AK454" s="11" t="str">
        <f t="shared" si="171"/>
        <v/>
      </c>
      <c r="AN454" s="11" t="str">
        <f t="shared" si="172"/>
        <v/>
      </c>
      <c r="AO454" s="11" t="str">
        <f t="shared" si="173"/>
        <v/>
      </c>
      <c r="AP454" s="11" t="str">
        <f t="shared" si="174"/>
        <v/>
      </c>
      <c r="AT454" s="11" t="str">
        <f t="shared" si="175"/>
        <v/>
      </c>
      <c r="AU454" s="11" t="str">
        <f t="shared" si="176"/>
        <v/>
      </c>
      <c r="AV454" s="11" t="str">
        <f t="shared" si="177"/>
        <v/>
      </c>
      <c r="AW454" s="11" t="str">
        <f t="shared" si="178"/>
        <v/>
      </c>
      <c r="AX454" s="11" t="str">
        <f t="shared" si="179"/>
        <v/>
      </c>
      <c r="AY454" s="11" t="str">
        <f t="shared" si="181"/>
        <v/>
      </c>
      <c r="AZ454" s="11" t="str">
        <f t="shared" si="180"/>
        <v/>
      </c>
      <c r="BA454" s="11" t="str">
        <f t="shared" si="162"/>
        <v xml:space="preserve"> </v>
      </c>
      <c r="BB454" s="11" t="str">
        <f>IFERROR(IF(AW454="","",VLOOKUP(AW454,SUSS!R:S,2,FALSE)),AY454*SUSS!$M$2)</f>
        <v/>
      </c>
      <c r="BC454" s="11" t="str">
        <f t="shared" si="182"/>
        <v/>
      </c>
    </row>
    <row r="455" spans="14:55" ht="15.75" thickBot="1">
      <c r="N455" s="3" t="s">
        <v>75</v>
      </c>
      <c r="O455" s="80">
        <v>110</v>
      </c>
      <c r="P455" s="84">
        <v>200.31</v>
      </c>
      <c r="Q455" s="81" t="s">
        <v>81</v>
      </c>
      <c r="R455" s="81" t="s">
        <v>10</v>
      </c>
      <c r="S455" s="81" t="s">
        <v>82</v>
      </c>
      <c r="T455" s="80" t="s">
        <v>88</v>
      </c>
      <c r="U455" s="80" t="s">
        <v>94</v>
      </c>
      <c r="AC455" s="11" t="str">
        <f t="shared" si="163"/>
        <v/>
      </c>
      <c r="AD455" s="11" t="str">
        <f t="shared" si="164"/>
        <v/>
      </c>
      <c r="AE455" s="11" t="str">
        <f t="shared" si="165"/>
        <v/>
      </c>
      <c r="AF455" s="11" t="str">
        <f t="shared" si="166"/>
        <v/>
      </c>
      <c r="AG455" s="11" t="str">
        <f t="shared" si="167"/>
        <v/>
      </c>
      <c r="AH455" s="11" t="str">
        <f t="shared" si="168"/>
        <v/>
      </c>
      <c r="AI455" s="11" t="str">
        <f t="shared" si="169"/>
        <v/>
      </c>
      <c r="AJ455" s="11" t="str">
        <f t="shared" si="170"/>
        <v/>
      </c>
      <c r="AK455" s="11" t="str">
        <f t="shared" si="171"/>
        <v/>
      </c>
      <c r="AN455" s="11" t="str">
        <f t="shared" si="172"/>
        <v/>
      </c>
      <c r="AO455" s="11" t="str">
        <f t="shared" si="173"/>
        <v/>
      </c>
      <c r="AP455" s="11" t="str">
        <f t="shared" si="174"/>
        <v/>
      </c>
      <c r="AT455" s="11" t="str">
        <f t="shared" si="175"/>
        <v/>
      </c>
      <c r="AU455" s="11" t="str">
        <f t="shared" si="176"/>
        <v/>
      </c>
      <c r="AV455" s="11" t="str">
        <f t="shared" si="177"/>
        <v/>
      </c>
      <c r="AW455" s="11" t="str">
        <f t="shared" si="178"/>
        <v/>
      </c>
      <c r="AX455" s="11" t="str">
        <f t="shared" si="179"/>
        <v/>
      </c>
      <c r="AY455" s="11" t="str">
        <f t="shared" si="181"/>
        <v/>
      </c>
      <c r="AZ455" s="11" t="str">
        <f t="shared" si="180"/>
        <v/>
      </c>
      <c r="BA455" s="11" t="str">
        <f t="shared" si="162"/>
        <v xml:space="preserve"> </v>
      </c>
      <c r="BB455" s="11" t="str">
        <f>IFERROR(IF(AW455="","",VLOOKUP(AW455,SUSS!R:S,2,FALSE)),AY455*SUSS!$M$2)</f>
        <v/>
      </c>
      <c r="BC455" s="11" t="str">
        <f t="shared" si="182"/>
        <v/>
      </c>
    </row>
    <row r="456" spans="14:55" ht="15.75" thickBot="1">
      <c r="N456" s="3" t="s">
        <v>75</v>
      </c>
      <c r="O456" s="80">
        <v>110</v>
      </c>
      <c r="P456" s="84">
        <v>175.59</v>
      </c>
      <c r="Q456" s="81" t="s">
        <v>83</v>
      </c>
      <c r="R456" s="81" t="s">
        <v>10</v>
      </c>
      <c r="S456" s="81" t="s">
        <v>82</v>
      </c>
      <c r="T456" s="80" t="s">
        <v>90</v>
      </c>
      <c r="U456" s="80" t="s">
        <v>94</v>
      </c>
      <c r="AC456" s="11" t="str">
        <f t="shared" si="163"/>
        <v/>
      </c>
      <c r="AD456" s="11" t="str">
        <f t="shared" si="164"/>
        <v/>
      </c>
      <c r="AE456" s="11" t="str">
        <f t="shared" si="165"/>
        <v/>
      </c>
      <c r="AF456" s="11" t="str">
        <f t="shared" si="166"/>
        <v/>
      </c>
      <c r="AG456" s="11" t="str">
        <f t="shared" si="167"/>
        <v/>
      </c>
      <c r="AH456" s="11" t="str">
        <f t="shared" si="168"/>
        <v/>
      </c>
      <c r="AI456" s="11" t="str">
        <f t="shared" si="169"/>
        <v/>
      </c>
      <c r="AJ456" s="11" t="str">
        <f t="shared" si="170"/>
        <v/>
      </c>
      <c r="AK456" s="11" t="str">
        <f t="shared" si="171"/>
        <v/>
      </c>
      <c r="AN456" s="11" t="str">
        <f t="shared" si="172"/>
        <v/>
      </c>
      <c r="AO456" s="11" t="str">
        <f t="shared" si="173"/>
        <v/>
      </c>
      <c r="AP456" s="11" t="str">
        <f t="shared" si="174"/>
        <v/>
      </c>
      <c r="AT456" s="11" t="str">
        <f t="shared" si="175"/>
        <v/>
      </c>
      <c r="AU456" s="11" t="str">
        <f t="shared" si="176"/>
        <v/>
      </c>
      <c r="AV456" s="11" t="str">
        <f t="shared" si="177"/>
        <v/>
      </c>
      <c r="AW456" s="11" t="str">
        <f t="shared" si="178"/>
        <v/>
      </c>
      <c r="AX456" s="11" t="str">
        <f t="shared" si="179"/>
        <v/>
      </c>
      <c r="AY456" s="11" t="str">
        <f t="shared" si="181"/>
        <v/>
      </c>
      <c r="AZ456" s="11" t="str">
        <f t="shared" si="180"/>
        <v/>
      </c>
      <c r="BA456" s="11" t="str">
        <f t="shared" ref="BA456:BA519" si="183">AT456&amp;" "&amp;AU456</f>
        <v xml:space="preserve"> </v>
      </c>
      <c r="BB456" s="11" t="str">
        <f>IFERROR(IF(AW456="","",VLOOKUP(AW456,SUSS!R:S,2,FALSE)),AY456*SUSS!$M$2)</f>
        <v/>
      </c>
      <c r="BC456" s="11" t="str">
        <f t="shared" si="182"/>
        <v/>
      </c>
    </row>
    <row r="457" spans="14:55" ht="15.75" thickBot="1">
      <c r="N457" s="3" t="s">
        <v>75</v>
      </c>
      <c r="O457" s="80">
        <v>110</v>
      </c>
      <c r="P457" s="83">
        <v>1271.57</v>
      </c>
      <c r="Q457" s="81" t="s">
        <v>11</v>
      </c>
      <c r="R457" s="81" t="s">
        <v>10</v>
      </c>
      <c r="S457" s="81" t="s">
        <v>10</v>
      </c>
      <c r="T457" s="80" t="s">
        <v>95</v>
      </c>
      <c r="U457" s="80" t="s">
        <v>94</v>
      </c>
      <c r="AC457" s="11" t="str">
        <f t="shared" si="163"/>
        <v/>
      </c>
      <c r="AD457" s="11" t="str">
        <f t="shared" si="164"/>
        <v/>
      </c>
      <c r="AE457" s="11" t="str">
        <f t="shared" si="165"/>
        <v/>
      </c>
      <c r="AF457" s="11" t="str">
        <f t="shared" si="166"/>
        <v/>
      </c>
      <c r="AG457" s="11" t="str">
        <f t="shared" si="167"/>
        <v/>
      </c>
      <c r="AH457" s="11" t="str">
        <f t="shared" si="168"/>
        <v/>
      </c>
      <c r="AI457" s="11" t="str">
        <f t="shared" si="169"/>
        <v/>
      </c>
      <c r="AJ457" s="11" t="str">
        <f t="shared" si="170"/>
        <v/>
      </c>
      <c r="AK457" s="11" t="str">
        <f t="shared" si="171"/>
        <v/>
      </c>
      <c r="AN457" s="11" t="str">
        <f t="shared" si="172"/>
        <v/>
      </c>
      <c r="AO457" s="11" t="str">
        <f t="shared" si="173"/>
        <v/>
      </c>
      <c r="AP457" s="11" t="str">
        <f t="shared" si="174"/>
        <v/>
      </c>
      <c r="AT457" s="11" t="str">
        <f t="shared" si="175"/>
        <v>G392553</v>
      </c>
      <c r="AU457" s="11">
        <f t="shared" si="176"/>
        <v>110</v>
      </c>
      <c r="AV457" s="11">
        <f t="shared" si="177"/>
        <v>1271.57</v>
      </c>
      <c r="AW457" s="11" t="str">
        <f t="shared" si="178"/>
        <v>2012/12</v>
      </c>
      <c r="AX457" s="11" t="str">
        <f t="shared" si="179"/>
        <v>2012/12 Contribuciones Seg. Social</v>
      </c>
      <c r="AY457" s="11">
        <f t="shared" si="181"/>
        <v>13526.37</v>
      </c>
      <c r="AZ457" s="11">
        <f t="shared" si="180"/>
        <v>9.4006743864022635E-2</v>
      </c>
      <c r="BA457" s="11" t="str">
        <f t="shared" si="183"/>
        <v>G392553 110</v>
      </c>
      <c r="BB457" s="11">
        <f>IFERROR(IF(AW457="","",VLOOKUP(AW457,SUSS!R:S,2,FALSE)),AY457*SUSS!$M$2)</f>
        <v>1623.1644000000001</v>
      </c>
      <c r="BC457" s="11">
        <f t="shared" si="182"/>
        <v>152.58839999999998</v>
      </c>
    </row>
    <row r="458" spans="14:55" ht="15.75" thickBot="1">
      <c r="N458" s="3" t="s">
        <v>75</v>
      </c>
      <c r="O458" s="80">
        <v>110</v>
      </c>
      <c r="P458" s="84">
        <v>812.98</v>
      </c>
      <c r="Q458" s="81" t="s">
        <v>86</v>
      </c>
      <c r="R458" s="81" t="s">
        <v>10</v>
      </c>
      <c r="S458" s="81" t="s">
        <v>10</v>
      </c>
      <c r="T458" s="80" t="s">
        <v>96</v>
      </c>
      <c r="U458" s="80" t="s">
        <v>94</v>
      </c>
      <c r="AC458" s="11" t="str">
        <f t="shared" si="163"/>
        <v/>
      </c>
      <c r="AD458" s="11" t="str">
        <f t="shared" si="164"/>
        <v/>
      </c>
      <c r="AE458" s="11" t="str">
        <f t="shared" si="165"/>
        <v/>
      </c>
      <c r="AF458" s="11" t="str">
        <f t="shared" si="166"/>
        <v/>
      </c>
      <c r="AG458" s="11" t="str">
        <f t="shared" si="167"/>
        <v/>
      </c>
      <c r="AH458" s="11" t="str">
        <f t="shared" si="168"/>
        <v/>
      </c>
      <c r="AI458" s="11" t="str">
        <f t="shared" si="169"/>
        <v/>
      </c>
      <c r="AJ458" s="11" t="str">
        <f t="shared" si="170"/>
        <v/>
      </c>
      <c r="AK458" s="11" t="str">
        <f t="shared" si="171"/>
        <v/>
      </c>
      <c r="AN458" s="11" t="str">
        <f t="shared" si="172"/>
        <v/>
      </c>
      <c r="AO458" s="11" t="str">
        <f t="shared" si="173"/>
        <v/>
      </c>
      <c r="AP458" s="11" t="str">
        <f t="shared" si="174"/>
        <v/>
      </c>
      <c r="AT458" s="11" t="str">
        <f t="shared" si="175"/>
        <v/>
      </c>
      <c r="AU458" s="11" t="str">
        <f t="shared" si="176"/>
        <v/>
      </c>
      <c r="AV458" s="11" t="str">
        <f t="shared" si="177"/>
        <v/>
      </c>
      <c r="AW458" s="11" t="str">
        <f t="shared" si="178"/>
        <v/>
      </c>
      <c r="AX458" s="11" t="str">
        <f t="shared" si="179"/>
        <v/>
      </c>
      <c r="AY458" s="11" t="str">
        <f t="shared" si="181"/>
        <v/>
      </c>
      <c r="AZ458" s="11" t="str">
        <f t="shared" si="180"/>
        <v/>
      </c>
      <c r="BA458" s="11" t="str">
        <f t="shared" si="183"/>
        <v xml:space="preserve"> </v>
      </c>
      <c r="BB458" s="11" t="str">
        <f>IFERROR(IF(AW458="","",VLOOKUP(AW458,SUSS!R:S,2,FALSE)),AY458*SUSS!$M$2)</f>
        <v/>
      </c>
      <c r="BC458" s="11" t="str">
        <f t="shared" si="182"/>
        <v/>
      </c>
    </row>
    <row r="459" spans="14:55" ht="15.75" thickBot="1">
      <c r="N459" s="3" t="s">
        <v>75</v>
      </c>
      <c r="O459" s="80">
        <v>111</v>
      </c>
      <c r="P459" s="84">
        <v>203.02</v>
      </c>
      <c r="Q459" s="81" t="s">
        <v>81</v>
      </c>
      <c r="R459" s="81" t="s">
        <v>10</v>
      </c>
      <c r="S459" s="81" t="s">
        <v>82</v>
      </c>
      <c r="T459" s="80" t="s">
        <v>88</v>
      </c>
      <c r="U459" s="80" t="s">
        <v>94</v>
      </c>
      <c r="AC459" s="11" t="str">
        <f t="shared" si="163"/>
        <v/>
      </c>
      <c r="AD459" s="11" t="str">
        <f t="shared" si="164"/>
        <v/>
      </c>
      <c r="AE459" s="11" t="str">
        <f t="shared" si="165"/>
        <v/>
      </c>
      <c r="AF459" s="11" t="str">
        <f t="shared" si="166"/>
        <v/>
      </c>
      <c r="AG459" s="11" t="str">
        <f t="shared" si="167"/>
        <v/>
      </c>
      <c r="AH459" s="11" t="str">
        <f t="shared" si="168"/>
        <v/>
      </c>
      <c r="AI459" s="11" t="str">
        <f t="shared" si="169"/>
        <v/>
      </c>
      <c r="AJ459" s="11" t="str">
        <f t="shared" si="170"/>
        <v/>
      </c>
      <c r="AK459" s="11" t="str">
        <f t="shared" si="171"/>
        <v/>
      </c>
      <c r="AN459" s="11" t="str">
        <f t="shared" si="172"/>
        <v/>
      </c>
      <c r="AO459" s="11" t="str">
        <f t="shared" si="173"/>
        <v/>
      </c>
      <c r="AP459" s="11" t="str">
        <f t="shared" si="174"/>
        <v/>
      </c>
      <c r="AT459" s="11" t="str">
        <f t="shared" si="175"/>
        <v/>
      </c>
      <c r="AU459" s="11" t="str">
        <f t="shared" si="176"/>
        <v/>
      </c>
      <c r="AV459" s="11" t="str">
        <f t="shared" si="177"/>
        <v/>
      </c>
      <c r="AW459" s="11" t="str">
        <f t="shared" si="178"/>
        <v/>
      </c>
      <c r="AX459" s="11" t="str">
        <f t="shared" si="179"/>
        <v/>
      </c>
      <c r="AY459" s="11" t="str">
        <f t="shared" si="181"/>
        <v/>
      </c>
      <c r="AZ459" s="11" t="str">
        <f t="shared" si="180"/>
        <v/>
      </c>
      <c r="BA459" s="11" t="str">
        <f t="shared" si="183"/>
        <v xml:space="preserve"> </v>
      </c>
      <c r="BB459" s="11" t="str">
        <f>IFERROR(IF(AW459="","",VLOOKUP(AW459,SUSS!R:S,2,FALSE)),AY459*SUSS!$M$2)</f>
        <v/>
      </c>
      <c r="BC459" s="11" t="str">
        <f t="shared" si="182"/>
        <v/>
      </c>
    </row>
    <row r="460" spans="14:55" ht="15.75" thickBot="1">
      <c r="N460" s="3" t="s">
        <v>75</v>
      </c>
      <c r="O460" s="80">
        <v>111</v>
      </c>
      <c r="P460" s="84">
        <v>177.96</v>
      </c>
      <c r="Q460" s="81" t="s">
        <v>83</v>
      </c>
      <c r="R460" s="81" t="s">
        <v>10</v>
      </c>
      <c r="S460" s="81" t="s">
        <v>82</v>
      </c>
      <c r="T460" s="80" t="s">
        <v>90</v>
      </c>
      <c r="U460" s="80" t="s">
        <v>94</v>
      </c>
      <c r="AC460" s="11" t="str">
        <f t="shared" si="163"/>
        <v/>
      </c>
      <c r="AD460" s="11" t="str">
        <f t="shared" si="164"/>
        <v/>
      </c>
      <c r="AE460" s="11" t="str">
        <f t="shared" si="165"/>
        <v/>
      </c>
      <c r="AF460" s="11" t="str">
        <f t="shared" si="166"/>
        <v/>
      </c>
      <c r="AG460" s="11" t="str">
        <f t="shared" si="167"/>
        <v/>
      </c>
      <c r="AH460" s="11" t="str">
        <f t="shared" si="168"/>
        <v/>
      </c>
      <c r="AI460" s="11" t="str">
        <f t="shared" si="169"/>
        <v/>
      </c>
      <c r="AJ460" s="11" t="str">
        <f t="shared" si="170"/>
        <v/>
      </c>
      <c r="AK460" s="11" t="str">
        <f t="shared" si="171"/>
        <v/>
      </c>
      <c r="AN460" s="11" t="str">
        <f t="shared" si="172"/>
        <v/>
      </c>
      <c r="AO460" s="11" t="str">
        <f t="shared" si="173"/>
        <v/>
      </c>
      <c r="AP460" s="11" t="str">
        <f t="shared" si="174"/>
        <v/>
      </c>
      <c r="AT460" s="11" t="str">
        <f t="shared" si="175"/>
        <v/>
      </c>
      <c r="AU460" s="11" t="str">
        <f t="shared" si="176"/>
        <v/>
      </c>
      <c r="AV460" s="11" t="str">
        <f t="shared" si="177"/>
        <v/>
      </c>
      <c r="AW460" s="11" t="str">
        <f t="shared" si="178"/>
        <v/>
      </c>
      <c r="AX460" s="11" t="str">
        <f t="shared" si="179"/>
        <v/>
      </c>
      <c r="AY460" s="11" t="str">
        <f t="shared" si="181"/>
        <v/>
      </c>
      <c r="AZ460" s="11" t="str">
        <f t="shared" si="180"/>
        <v/>
      </c>
      <c r="BA460" s="11" t="str">
        <f t="shared" si="183"/>
        <v xml:space="preserve"> </v>
      </c>
      <c r="BB460" s="11" t="str">
        <f>IFERROR(IF(AW460="","",VLOOKUP(AW460,SUSS!R:S,2,FALSE)),AY460*SUSS!$M$2)</f>
        <v/>
      </c>
      <c r="BC460" s="11" t="str">
        <f t="shared" si="182"/>
        <v/>
      </c>
    </row>
    <row r="461" spans="14:55" ht="15.75" thickBot="1">
      <c r="N461" s="3" t="s">
        <v>75</v>
      </c>
      <c r="O461" s="80">
        <v>111</v>
      </c>
      <c r="P461" s="84">
        <v>938.96</v>
      </c>
      <c r="Q461" s="81" t="s">
        <v>11</v>
      </c>
      <c r="R461" s="81" t="s">
        <v>10</v>
      </c>
      <c r="S461" s="81" t="s">
        <v>10</v>
      </c>
      <c r="T461" s="80" t="s">
        <v>95</v>
      </c>
      <c r="U461" s="80" t="s">
        <v>94</v>
      </c>
      <c r="AC461" s="11" t="str">
        <f t="shared" si="163"/>
        <v/>
      </c>
      <c r="AD461" s="11" t="str">
        <f t="shared" si="164"/>
        <v/>
      </c>
      <c r="AE461" s="11" t="str">
        <f t="shared" si="165"/>
        <v/>
      </c>
      <c r="AF461" s="11" t="str">
        <f t="shared" si="166"/>
        <v/>
      </c>
      <c r="AG461" s="11" t="str">
        <f t="shared" si="167"/>
        <v/>
      </c>
      <c r="AH461" s="11" t="str">
        <f t="shared" si="168"/>
        <v/>
      </c>
      <c r="AI461" s="11" t="str">
        <f t="shared" si="169"/>
        <v/>
      </c>
      <c r="AJ461" s="11" t="str">
        <f t="shared" si="170"/>
        <v/>
      </c>
      <c r="AK461" s="11" t="str">
        <f t="shared" si="171"/>
        <v/>
      </c>
      <c r="AN461" s="11" t="str">
        <f t="shared" si="172"/>
        <v/>
      </c>
      <c r="AO461" s="11" t="str">
        <f t="shared" si="173"/>
        <v/>
      </c>
      <c r="AP461" s="11" t="str">
        <f t="shared" si="174"/>
        <v/>
      </c>
      <c r="AT461" s="11" t="str">
        <f t="shared" si="175"/>
        <v>G392553</v>
      </c>
      <c r="AU461" s="11">
        <f t="shared" si="176"/>
        <v>111</v>
      </c>
      <c r="AV461" s="11">
        <f t="shared" si="177"/>
        <v>938.96</v>
      </c>
      <c r="AW461" s="11" t="str">
        <f t="shared" si="178"/>
        <v>2012/12</v>
      </c>
      <c r="AX461" s="11" t="str">
        <f t="shared" si="179"/>
        <v>2012/12 Contribuciones Seg. Social</v>
      </c>
      <c r="AY461" s="11">
        <f t="shared" si="181"/>
        <v>13526.37</v>
      </c>
      <c r="AZ461" s="11">
        <f t="shared" si="180"/>
        <v>6.9416998056389109E-2</v>
      </c>
      <c r="BA461" s="11" t="str">
        <f t="shared" si="183"/>
        <v>G392553 111</v>
      </c>
      <c r="BB461" s="11">
        <f>IFERROR(IF(AW461="","",VLOOKUP(AW461,SUSS!R:S,2,FALSE)),AY461*SUSS!$M$2)</f>
        <v>1623.1644000000001</v>
      </c>
      <c r="BC461" s="11">
        <f t="shared" si="182"/>
        <v>112.6752</v>
      </c>
    </row>
    <row r="462" spans="14:55" ht="15.75" thickBot="1">
      <c r="N462" s="3" t="s">
        <v>75</v>
      </c>
      <c r="O462" s="80">
        <v>111</v>
      </c>
      <c r="P462" s="84">
        <v>349.77</v>
      </c>
      <c r="Q462" s="81" t="s">
        <v>11</v>
      </c>
      <c r="R462" s="81" t="s">
        <v>10</v>
      </c>
      <c r="S462" s="81" t="s">
        <v>82</v>
      </c>
      <c r="T462" s="80" t="s">
        <v>95</v>
      </c>
      <c r="U462" s="80" t="s">
        <v>94</v>
      </c>
      <c r="AC462" s="11" t="str">
        <f t="shared" si="163"/>
        <v/>
      </c>
      <c r="AD462" s="11" t="str">
        <f t="shared" si="164"/>
        <v/>
      </c>
      <c r="AE462" s="11" t="str">
        <f t="shared" si="165"/>
        <v/>
      </c>
      <c r="AF462" s="11" t="str">
        <f t="shared" si="166"/>
        <v/>
      </c>
      <c r="AG462" s="11" t="str">
        <f t="shared" si="167"/>
        <v/>
      </c>
      <c r="AH462" s="11" t="str">
        <f t="shared" si="168"/>
        <v/>
      </c>
      <c r="AI462" s="11" t="str">
        <f t="shared" si="169"/>
        <v/>
      </c>
      <c r="AJ462" s="11" t="str">
        <f t="shared" si="170"/>
        <v/>
      </c>
      <c r="AK462" s="11" t="str">
        <f t="shared" si="171"/>
        <v/>
      </c>
      <c r="AN462" s="11" t="str">
        <f t="shared" si="172"/>
        <v/>
      </c>
      <c r="AO462" s="11" t="str">
        <f t="shared" si="173"/>
        <v/>
      </c>
      <c r="AP462" s="11" t="str">
        <f t="shared" si="174"/>
        <v/>
      </c>
      <c r="AT462" s="11" t="str">
        <f t="shared" si="175"/>
        <v>G392553</v>
      </c>
      <c r="AU462" s="11">
        <f t="shared" si="176"/>
        <v>111</v>
      </c>
      <c r="AV462" s="11">
        <f t="shared" si="177"/>
        <v>349.77</v>
      </c>
      <c r="AW462" s="11" t="str">
        <f t="shared" si="178"/>
        <v>2012/12</v>
      </c>
      <c r="AX462" s="11" t="str">
        <f t="shared" si="179"/>
        <v>2012/12 Contribuciones Seg. Social</v>
      </c>
      <c r="AY462" s="11">
        <f t="shared" si="181"/>
        <v>13526.37</v>
      </c>
      <c r="AZ462" s="11">
        <f t="shared" si="180"/>
        <v>2.5858378855524427E-2</v>
      </c>
      <c r="BA462" s="11" t="str">
        <f t="shared" si="183"/>
        <v>G392553 111</v>
      </c>
      <c r="BB462" s="11">
        <f>IFERROR(IF(AW462="","",VLOOKUP(AW462,SUSS!R:S,2,FALSE)),AY462*SUSS!$M$2)</f>
        <v>1623.1644000000001</v>
      </c>
      <c r="BC462" s="11">
        <f t="shared" si="182"/>
        <v>41.972399999999993</v>
      </c>
    </row>
    <row r="463" spans="14:55" ht="15.75" thickBot="1">
      <c r="N463" s="3" t="s">
        <v>75</v>
      </c>
      <c r="O463" s="80">
        <v>111</v>
      </c>
      <c r="P463" s="84">
        <v>823.96</v>
      </c>
      <c r="Q463" s="81" t="s">
        <v>86</v>
      </c>
      <c r="R463" s="81" t="s">
        <v>10</v>
      </c>
      <c r="S463" s="81" t="s">
        <v>10</v>
      </c>
      <c r="T463" s="80" t="s">
        <v>96</v>
      </c>
      <c r="U463" s="80" t="s">
        <v>94</v>
      </c>
      <c r="AC463" s="11" t="str">
        <f t="shared" si="163"/>
        <v/>
      </c>
      <c r="AD463" s="11" t="str">
        <f t="shared" si="164"/>
        <v/>
      </c>
      <c r="AE463" s="11" t="str">
        <f t="shared" si="165"/>
        <v/>
      </c>
      <c r="AF463" s="11" t="str">
        <f t="shared" si="166"/>
        <v/>
      </c>
      <c r="AG463" s="11" t="str">
        <f t="shared" si="167"/>
        <v/>
      </c>
      <c r="AH463" s="11" t="str">
        <f t="shared" si="168"/>
        <v/>
      </c>
      <c r="AI463" s="11" t="str">
        <f t="shared" si="169"/>
        <v/>
      </c>
      <c r="AJ463" s="11" t="str">
        <f t="shared" si="170"/>
        <v/>
      </c>
      <c r="AK463" s="11" t="str">
        <f t="shared" si="171"/>
        <v/>
      </c>
      <c r="AN463" s="11" t="str">
        <f t="shared" si="172"/>
        <v/>
      </c>
      <c r="AO463" s="11" t="str">
        <f t="shared" si="173"/>
        <v/>
      </c>
      <c r="AP463" s="11" t="str">
        <f t="shared" si="174"/>
        <v/>
      </c>
      <c r="AT463" s="11" t="str">
        <f t="shared" si="175"/>
        <v/>
      </c>
      <c r="AU463" s="11" t="str">
        <f t="shared" si="176"/>
        <v/>
      </c>
      <c r="AV463" s="11" t="str">
        <f t="shared" si="177"/>
        <v/>
      </c>
      <c r="AW463" s="11" t="str">
        <f t="shared" si="178"/>
        <v/>
      </c>
      <c r="AX463" s="11" t="str">
        <f t="shared" si="179"/>
        <v/>
      </c>
      <c r="AY463" s="11" t="str">
        <f t="shared" si="181"/>
        <v/>
      </c>
      <c r="AZ463" s="11" t="str">
        <f t="shared" si="180"/>
        <v/>
      </c>
      <c r="BA463" s="11" t="str">
        <f t="shared" si="183"/>
        <v xml:space="preserve"> </v>
      </c>
      <c r="BB463" s="11" t="str">
        <f>IFERROR(IF(AW463="","",VLOOKUP(AW463,SUSS!R:S,2,FALSE)),AY463*SUSS!$M$2)</f>
        <v/>
      </c>
      <c r="BC463" s="11" t="str">
        <f t="shared" si="182"/>
        <v/>
      </c>
    </row>
    <row r="464" spans="14:55" ht="15.75" thickBot="1">
      <c r="N464" s="3" t="s">
        <v>75</v>
      </c>
      <c r="O464" s="80">
        <v>112</v>
      </c>
      <c r="P464" s="84">
        <v>205.76</v>
      </c>
      <c r="Q464" s="81" t="s">
        <v>81</v>
      </c>
      <c r="R464" s="81" t="s">
        <v>10</v>
      </c>
      <c r="S464" s="81" t="s">
        <v>82</v>
      </c>
      <c r="T464" s="80" t="s">
        <v>88</v>
      </c>
      <c r="U464" s="80" t="s">
        <v>94</v>
      </c>
      <c r="AC464" s="11" t="str">
        <f t="shared" si="163"/>
        <v/>
      </c>
      <c r="AD464" s="11" t="str">
        <f t="shared" si="164"/>
        <v/>
      </c>
      <c r="AE464" s="11" t="str">
        <f t="shared" si="165"/>
        <v/>
      </c>
      <c r="AF464" s="11" t="str">
        <f t="shared" si="166"/>
        <v/>
      </c>
      <c r="AG464" s="11" t="str">
        <f t="shared" si="167"/>
        <v/>
      </c>
      <c r="AH464" s="11" t="str">
        <f t="shared" si="168"/>
        <v/>
      </c>
      <c r="AI464" s="11" t="str">
        <f t="shared" si="169"/>
        <v/>
      </c>
      <c r="AJ464" s="11" t="str">
        <f t="shared" si="170"/>
        <v/>
      </c>
      <c r="AK464" s="11" t="str">
        <f t="shared" si="171"/>
        <v/>
      </c>
      <c r="AN464" s="11" t="str">
        <f t="shared" si="172"/>
        <v/>
      </c>
      <c r="AO464" s="11" t="str">
        <f t="shared" si="173"/>
        <v/>
      </c>
      <c r="AP464" s="11" t="str">
        <f t="shared" si="174"/>
        <v/>
      </c>
      <c r="AT464" s="11" t="str">
        <f t="shared" si="175"/>
        <v/>
      </c>
      <c r="AU464" s="11" t="str">
        <f t="shared" si="176"/>
        <v/>
      </c>
      <c r="AV464" s="11" t="str">
        <f t="shared" si="177"/>
        <v/>
      </c>
      <c r="AW464" s="11" t="str">
        <f t="shared" si="178"/>
        <v/>
      </c>
      <c r="AX464" s="11" t="str">
        <f t="shared" si="179"/>
        <v/>
      </c>
      <c r="AY464" s="11" t="str">
        <f t="shared" si="181"/>
        <v/>
      </c>
      <c r="AZ464" s="11" t="str">
        <f t="shared" si="180"/>
        <v/>
      </c>
      <c r="BA464" s="11" t="str">
        <f t="shared" si="183"/>
        <v xml:space="preserve"> </v>
      </c>
      <c r="BB464" s="11" t="str">
        <f>IFERROR(IF(AW464="","",VLOOKUP(AW464,SUSS!R:S,2,FALSE)),AY464*SUSS!$M$2)</f>
        <v/>
      </c>
      <c r="BC464" s="11" t="str">
        <f t="shared" si="182"/>
        <v/>
      </c>
    </row>
    <row r="465" spans="14:55" ht="15.75" thickBot="1">
      <c r="N465" s="3" t="s">
        <v>75</v>
      </c>
      <c r="O465" s="80">
        <v>112</v>
      </c>
      <c r="P465" s="84">
        <v>180.36</v>
      </c>
      <c r="Q465" s="81" t="s">
        <v>83</v>
      </c>
      <c r="R465" s="81" t="s">
        <v>10</v>
      </c>
      <c r="S465" s="81" t="s">
        <v>82</v>
      </c>
      <c r="T465" s="80" t="s">
        <v>90</v>
      </c>
      <c r="U465" s="80" t="s">
        <v>94</v>
      </c>
      <c r="AC465" s="11" t="str">
        <f t="shared" si="163"/>
        <v/>
      </c>
      <c r="AD465" s="11" t="str">
        <f t="shared" si="164"/>
        <v/>
      </c>
      <c r="AE465" s="11" t="str">
        <f t="shared" si="165"/>
        <v/>
      </c>
      <c r="AF465" s="11" t="str">
        <f t="shared" si="166"/>
        <v/>
      </c>
      <c r="AG465" s="11" t="str">
        <f t="shared" si="167"/>
        <v/>
      </c>
      <c r="AH465" s="11" t="str">
        <f t="shared" si="168"/>
        <v/>
      </c>
      <c r="AI465" s="11" t="str">
        <f t="shared" si="169"/>
        <v/>
      </c>
      <c r="AJ465" s="11" t="str">
        <f t="shared" si="170"/>
        <v/>
      </c>
      <c r="AK465" s="11" t="str">
        <f t="shared" si="171"/>
        <v/>
      </c>
      <c r="AN465" s="11" t="str">
        <f t="shared" si="172"/>
        <v/>
      </c>
      <c r="AO465" s="11" t="str">
        <f t="shared" si="173"/>
        <v/>
      </c>
      <c r="AP465" s="11" t="str">
        <f t="shared" si="174"/>
        <v/>
      </c>
      <c r="AT465" s="11" t="str">
        <f t="shared" si="175"/>
        <v/>
      </c>
      <c r="AU465" s="11" t="str">
        <f t="shared" si="176"/>
        <v/>
      </c>
      <c r="AV465" s="11" t="str">
        <f t="shared" si="177"/>
        <v/>
      </c>
      <c r="AW465" s="11" t="str">
        <f t="shared" si="178"/>
        <v/>
      </c>
      <c r="AX465" s="11" t="str">
        <f t="shared" si="179"/>
        <v/>
      </c>
      <c r="AY465" s="11" t="str">
        <f t="shared" si="181"/>
        <v/>
      </c>
      <c r="AZ465" s="11" t="str">
        <f t="shared" si="180"/>
        <v/>
      </c>
      <c r="BA465" s="11" t="str">
        <f t="shared" si="183"/>
        <v xml:space="preserve"> </v>
      </c>
      <c r="BB465" s="11" t="str">
        <f>IFERROR(IF(AW465="","",VLOOKUP(AW465,SUSS!R:S,2,FALSE)),AY465*SUSS!$M$2)</f>
        <v/>
      </c>
      <c r="BC465" s="11" t="str">
        <f t="shared" si="182"/>
        <v/>
      </c>
    </row>
    <row r="466" spans="14:55" ht="15.75" thickBot="1">
      <c r="N466" s="3" t="s">
        <v>75</v>
      </c>
      <c r="O466" s="80">
        <v>112</v>
      </c>
      <c r="P466" s="83">
        <v>1306.1300000000001</v>
      </c>
      <c r="Q466" s="81" t="s">
        <v>11</v>
      </c>
      <c r="R466" s="81" t="s">
        <v>10</v>
      </c>
      <c r="S466" s="81" t="s">
        <v>82</v>
      </c>
      <c r="T466" s="80" t="s">
        <v>95</v>
      </c>
      <c r="U466" s="80" t="s">
        <v>94</v>
      </c>
      <c r="AC466" s="11" t="str">
        <f t="shared" si="163"/>
        <v/>
      </c>
      <c r="AD466" s="11" t="str">
        <f t="shared" si="164"/>
        <v/>
      </c>
      <c r="AE466" s="11" t="str">
        <f t="shared" si="165"/>
        <v/>
      </c>
      <c r="AF466" s="11" t="str">
        <f t="shared" si="166"/>
        <v/>
      </c>
      <c r="AG466" s="11" t="str">
        <f t="shared" si="167"/>
        <v/>
      </c>
      <c r="AH466" s="11" t="str">
        <f t="shared" si="168"/>
        <v/>
      </c>
      <c r="AI466" s="11" t="str">
        <f t="shared" si="169"/>
        <v/>
      </c>
      <c r="AJ466" s="11" t="str">
        <f t="shared" si="170"/>
        <v/>
      </c>
      <c r="AK466" s="11" t="str">
        <f t="shared" si="171"/>
        <v/>
      </c>
      <c r="AN466" s="11" t="str">
        <f t="shared" si="172"/>
        <v/>
      </c>
      <c r="AO466" s="11" t="str">
        <f t="shared" si="173"/>
        <v/>
      </c>
      <c r="AP466" s="11" t="str">
        <f t="shared" si="174"/>
        <v/>
      </c>
      <c r="AT466" s="11" t="str">
        <f t="shared" si="175"/>
        <v>G392553</v>
      </c>
      <c r="AU466" s="11">
        <f t="shared" si="176"/>
        <v>112</v>
      </c>
      <c r="AV466" s="11">
        <f t="shared" si="177"/>
        <v>1306.1300000000001</v>
      </c>
      <c r="AW466" s="11" t="str">
        <f t="shared" si="178"/>
        <v>2012/12</v>
      </c>
      <c r="AX466" s="11" t="str">
        <f t="shared" si="179"/>
        <v>2012/12 Contribuciones Seg. Social</v>
      </c>
      <c r="AY466" s="11">
        <f t="shared" si="181"/>
        <v>13526.37</v>
      </c>
      <c r="AZ466" s="11">
        <f t="shared" si="180"/>
        <v>9.656175307935537E-2</v>
      </c>
      <c r="BA466" s="11" t="str">
        <f t="shared" si="183"/>
        <v>G392553 112</v>
      </c>
      <c r="BB466" s="11">
        <f>IFERROR(IF(AW466="","",VLOOKUP(AW466,SUSS!R:S,2,FALSE)),AY466*SUSS!$M$2)</f>
        <v>1623.1644000000001</v>
      </c>
      <c r="BC466" s="11">
        <f t="shared" si="182"/>
        <v>156.73560000000003</v>
      </c>
    </row>
    <row r="467" spans="14:55" ht="15.75" thickBot="1">
      <c r="N467" s="3" t="s">
        <v>75</v>
      </c>
      <c r="O467" s="80">
        <v>112</v>
      </c>
      <c r="P467" s="84">
        <v>835.08</v>
      </c>
      <c r="Q467" s="81" t="s">
        <v>86</v>
      </c>
      <c r="R467" s="81" t="s">
        <v>10</v>
      </c>
      <c r="S467" s="81" t="s">
        <v>10</v>
      </c>
      <c r="T467" s="80" t="s">
        <v>96</v>
      </c>
      <c r="U467" s="80" t="s">
        <v>94</v>
      </c>
      <c r="AC467" s="11" t="str">
        <f t="shared" si="163"/>
        <v/>
      </c>
      <c r="AD467" s="11" t="str">
        <f t="shared" si="164"/>
        <v/>
      </c>
      <c r="AE467" s="11" t="str">
        <f t="shared" si="165"/>
        <v/>
      </c>
      <c r="AF467" s="11" t="str">
        <f t="shared" si="166"/>
        <v/>
      </c>
      <c r="AG467" s="11" t="str">
        <f t="shared" si="167"/>
        <v/>
      </c>
      <c r="AH467" s="11" t="str">
        <f t="shared" si="168"/>
        <v/>
      </c>
      <c r="AI467" s="11" t="str">
        <f t="shared" si="169"/>
        <v/>
      </c>
      <c r="AJ467" s="11" t="str">
        <f t="shared" si="170"/>
        <v/>
      </c>
      <c r="AK467" s="11" t="str">
        <f t="shared" si="171"/>
        <v/>
      </c>
      <c r="AN467" s="11" t="str">
        <f t="shared" si="172"/>
        <v/>
      </c>
      <c r="AO467" s="11" t="str">
        <f t="shared" si="173"/>
        <v/>
      </c>
      <c r="AP467" s="11" t="str">
        <f t="shared" si="174"/>
        <v/>
      </c>
      <c r="AT467" s="11" t="str">
        <f t="shared" si="175"/>
        <v/>
      </c>
      <c r="AU467" s="11" t="str">
        <f t="shared" si="176"/>
        <v/>
      </c>
      <c r="AV467" s="11" t="str">
        <f t="shared" si="177"/>
        <v/>
      </c>
      <c r="AW467" s="11" t="str">
        <f t="shared" si="178"/>
        <v/>
      </c>
      <c r="AX467" s="11" t="str">
        <f t="shared" si="179"/>
        <v/>
      </c>
      <c r="AY467" s="11" t="str">
        <f t="shared" si="181"/>
        <v/>
      </c>
      <c r="AZ467" s="11" t="str">
        <f t="shared" si="180"/>
        <v/>
      </c>
      <c r="BA467" s="11" t="str">
        <f t="shared" si="183"/>
        <v xml:space="preserve"> </v>
      </c>
      <c r="BB467" s="11" t="str">
        <f>IFERROR(IF(AW467="","",VLOOKUP(AW467,SUSS!R:S,2,FALSE)),AY467*SUSS!$M$2)</f>
        <v/>
      </c>
      <c r="BC467" s="11" t="str">
        <f t="shared" si="182"/>
        <v/>
      </c>
    </row>
    <row r="468" spans="14:55" ht="15.75" thickBot="1">
      <c r="N468" s="3" t="s">
        <v>75</v>
      </c>
      <c r="O468" s="80">
        <v>113</v>
      </c>
      <c r="P468" s="84">
        <v>208.54</v>
      </c>
      <c r="Q468" s="81" t="s">
        <v>81</v>
      </c>
      <c r="R468" s="81" t="s">
        <v>10</v>
      </c>
      <c r="S468" s="81" t="s">
        <v>82</v>
      </c>
      <c r="T468" s="80" t="s">
        <v>88</v>
      </c>
      <c r="U468" s="80" t="s">
        <v>94</v>
      </c>
      <c r="AC468" s="11" t="str">
        <f t="shared" si="163"/>
        <v/>
      </c>
      <c r="AD468" s="11" t="str">
        <f t="shared" si="164"/>
        <v/>
      </c>
      <c r="AE468" s="11" t="str">
        <f t="shared" si="165"/>
        <v/>
      </c>
      <c r="AF468" s="11" t="str">
        <f t="shared" si="166"/>
        <v/>
      </c>
      <c r="AG468" s="11" t="str">
        <f t="shared" si="167"/>
        <v/>
      </c>
      <c r="AH468" s="11" t="str">
        <f t="shared" si="168"/>
        <v/>
      </c>
      <c r="AI468" s="11" t="str">
        <f t="shared" si="169"/>
        <v/>
      </c>
      <c r="AJ468" s="11" t="str">
        <f t="shared" si="170"/>
        <v/>
      </c>
      <c r="AK468" s="11" t="str">
        <f t="shared" si="171"/>
        <v/>
      </c>
      <c r="AN468" s="11" t="str">
        <f t="shared" si="172"/>
        <v/>
      </c>
      <c r="AO468" s="11" t="str">
        <f t="shared" si="173"/>
        <v/>
      </c>
      <c r="AP468" s="11" t="str">
        <f t="shared" si="174"/>
        <v/>
      </c>
      <c r="AT468" s="11" t="str">
        <f t="shared" si="175"/>
        <v/>
      </c>
      <c r="AU468" s="11" t="str">
        <f t="shared" si="176"/>
        <v/>
      </c>
      <c r="AV468" s="11" t="str">
        <f t="shared" si="177"/>
        <v/>
      </c>
      <c r="AW468" s="11" t="str">
        <f t="shared" si="178"/>
        <v/>
      </c>
      <c r="AX468" s="11" t="str">
        <f t="shared" si="179"/>
        <v/>
      </c>
      <c r="AY468" s="11" t="str">
        <f t="shared" si="181"/>
        <v/>
      </c>
      <c r="AZ468" s="11" t="str">
        <f t="shared" si="180"/>
        <v/>
      </c>
      <c r="BA468" s="11" t="str">
        <f t="shared" si="183"/>
        <v xml:space="preserve"> </v>
      </c>
      <c r="BB468" s="11" t="str">
        <f>IFERROR(IF(AW468="","",VLOOKUP(AW468,SUSS!R:S,2,FALSE)),AY468*SUSS!$M$2)</f>
        <v/>
      </c>
      <c r="BC468" s="11" t="str">
        <f t="shared" si="182"/>
        <v/>
      </c>
    </row>
    <row r="469" spans="14:55" ht="15.75" thickBot="1">
      <c r="N469" s="3" t="s">
        <v>75</v>
      </c>
      <c r="O469" s="80">
        <v>113</v>
      </c>
      <c r="P469" s="84">
        <v>182.8</v>
      </c>
      <c r="Q469" s="81" t="s">
        <v>83</v>
      </c>
      <c r="R469" s="81" t="s">
        <v>10</v>
      </c>
      <c r="S469" s="81" t="s">
        <v>82</v>
      </c>
      <c r="T469" s="80" t="s">
        <v>90</v>
      </c>
      <c r="U469" s="80" t="s">
        <v>94</v>
      </c>
      <c r="AC469" s="11" t="str">
        <f t="shared" si="163"/>
        <v/>
      </c>
      <c r="AD469" s="11" t="str">
        <f t="shared" si="164"/>
        <v/>
      </c>
      <c r="AE469" s="11" t="str">
        <f t="shared" si="165"/>
        <v/>
      </c>
      <c r="AF469" s="11" t="str">
        <f t="shared" si="166"/>
        <v/>
      </c>
      <c r="AG469" s="11" t="str">
        <f t="shared" si="167"/>
        <v/>
      </c>
      <c r="AH469" s="11" t="str">
        <f t="shared" si="168"/>
        <v/>
      </c>
      <c r="AI469" s="11" t="str">
        <f t="shared" si="169"/>
        <v/>
      </c>
      <c r="AJ469" s="11" t="str">
        <f t="shared" si="170"/>
        <v/>
      </c>
      <c r="AK469" s="11" t="str">
        <f t="shared" si="171"/>
        <v/>
      </c>
      <c r="AN469" s="11" t="str">
        <f t="shared" si="172"/>
        <v/>
      </c>
      <c r="AO469" s="11" t="str">
        <f t="shared" si="173"/>
        <v/>
      </c>
      <c r="AP469" s="11" t="str">
        <f t="shared" si="174"/>
        <v/>
      </c>
      <c r="AT469" s="11" t="str">
        <f t="shared" si="175"/>
        <v/>
      </c>
      <c r="AU469" s="11" t="str">
        <f t="shared" si="176"/>
        <v/>
      </c>
      <c r="AV469" s="11" t="str">
        <f t="shared" si="177"/>
        <v/>
      </c>
      <c r="AW469" s="11" t="str">
        <f t="shared" si="178"/>
        <v/>
      </c>
      <c r="AX469" s="11" t="str">
        <f t="shared" si="179"/>
        <v/>
      </c>
      <c r="AY469" s="11" t="str">
        <f t="shared" si="181"/>
        <v/>
      </c>
      <c r="AZ469" s="11" t="str">
        <f t="shared" si="180"/>
        <v/>
      </c>
      <c r="BA469" s="11" t="str">
        <f t="shared" si="183"/>
        <v xml:space="preserve"> </v>
      </c>
      <c r="BB469" s="11" t="str">
        <f>IFERROR(IF(AW469="","",VLOOKUP(AW469,SUSS!R:S,2,FALSE)),AY469*SUSS!$M$2)</f>
        <v/>
      </c>
      <c r="BC469" s="11" t="str">
        <f t="shared" si="182"/>
        <v/>
      </c>
    </row>
    <row r="470" spans="14:55" ht="15.75" thickBot="1">
      <c r="N470" s="3" t="s">
        <v>75</v>
      </c>
      <c r="O470" s="80">
        <v>113</v>
      </c>
      <c r="P470" s="84">
        <v>589.48</v>
      </c>
      <c r="Q470" s="81" t="s">
        <v>11</v>
      </c>
      <c r="R470" s="81" t="s">
        <v>10</v>
      </c>
      <c r="S470" s="81" t="s">
        <v>82</v>
      </c>
      <c r="T470" s="80" t="s">
        <v>95</v>
      </c>
      <c r="U470" s="80" t="s">
        <v>94</v>
      </c>
      <c r="AC470" s="11" t="str">
        <f t="shared" si="163"/>
        <v/>
      </c>
      <c r="AD470" s="11" t="str">
        <f t="shared" si="164"/>
        <v/>
      </c>
      <c r="AE470" s="11" t="str">
        <f t="shared" si="165"/>
        <v/>
      </c>
      <c r="AF470" s="11" t="str">
        <f t="shared" si="166"/>
        <v/>
      </c>
      <c r="AG470" s="11" t="str">
        <f t="shared" si="167"/>
        <v/>
      </c>
      <c r="AH470" s="11" t="str">
        <f t="shared" si="168"/>
        <v/>
      </c>
      <c r="AI470" s="11" t="str">
        <f t="shared" si="169"/>
        <v/>
      </c>
      <c r="AJ470" s="11" t="str">
        <f t="shared" si="170"/>
        <v/>
      </c>
      <c r="AK470" s="11" t="str">
        <f t="shared" si="171"/>
        <v/>
      </c>
      <c r="AN470" s="11" t="str">
        <f t="shared" si="172"/>
        <v/>
      </c>
      <c r="AO470" s="11" t="str">
        <f t="shared" si="173"/>
        <v/>
      </c>
      <c r="AP470" s="11" t="str">
        <f t="shared" si="174"/>
        <v/>
      </c>
      <c r="AT470" s="11" t="str">
        <f t="shared" si="175"/>
        <v>G392553</v>
      </c>
      <c r="AU470" s="11">
        <f t="shared" si="176"/>
        <v>113</v>
      </c>
      <c r="AV470" s="11">
        <f t="shared" si="177"/>
        <v>589.48</v>
      </c>
      <c r="AW470" s="11" t="str">
        <f t="shared" si="178"/>
        <v>2012/12</v>
      </c>
      <c r="AX470" s="11" t="str">
        <f t="shared" si="179"/>
        <v>2012/12 Contribuciones Seg. Social</v>
      </c>
      <c r="AY470" s="11">
        <f t="shared" si="181"/>
        <v>13526.37</v>
      </c>
      <c r="AZ470" s="11">
        <f t="shared" si="180"/>
        <v>4.3580058803655376E-2</v>
      </c>
      <c r="BA470" s="11" t="str">
        <f t="shared" si="183"/>
        <v>G392553 113</v>
      </c>
      <c r="BB470" s="11">
        <f>IFERROR(IF(AW470="","",VLOOKUP(AW470,SUSS!R:S,2,FALSE)),AY470*SUSS!$M$2)</f>
        <v>1623.1644000000001</v>
      </c>
      <c r="BC470" s="11">
        <f t="shared" si="182"/>
        <v>70.7376</v>
      </c>
    </row>
    <row r="471" spans="14:55" ht="15.75" thickBot="1">
      <c r="N471" s="3" t="s">
        <v>75</v>
      </c>
      <c r="O471" s="80">
        <v>113</v>
      </c>
      <c r="P471" s="84">
        <v>846.35</v>
      </c>
      <c r="Q471" s="81" t="s">
        <v>86</v>
      </c>
      <c r="R471" s="81" t="s">
        <v>10</v>
      </c>
      <c r="S471" s="81" t="s">
        <v>10</v>
      </c>
      <c r="T471" s="80" t="s">
        <v>96</v>
      </c>
      <c r="U471" s="80" t="s">
        <v>94</v>
      </c>
      <c r="AC471" s="11" t="str">
        <f t="shared" si="163"/>
        <v/>
      </c>
      <c r="AD471" s="11" t="str">
        <f t="shared" si="164"/>
        <v/>
      </c>
      <c r="AE471" s="11" t="str">
        <f t="shared" si="165"/>
        <v/>
      </c>
      <c r="AF471" s="11" t="str">
        <f t="shared" si="166"/>
        <v/>
      </c>
      <c r="AG471" s="11" t="str">
        <f t="shared" si="167"/>
        <v/>
      </c>
      <c r="AH471" s="11" t="str">
        <f t="shared" si="168"/>
        <v/>
      </c>
      <c r="AI471" s="11" t="str">
        <f t="shared" si="169"/>
        <v/>
      </c>
      <c r="AJ471" s="11" t="str">
        <f t="shared" si="170"/>
        <v/>
      </c>
      <c r="AK471" s="11" t="str">
        <f t="shared" si="171"/>
        <v/>
      </c>
      <c r="AN471" s="11" t="str">
        <f t="shared" si="172"/>
        <v/>
      </c>
      <c r="AO471" s="11" t="str">
        <f t="shared" si="173"/>
        <v/>
      </c>
      <c r="AP471" s="11" t="str">
        <f t="shared" si="174"/>
        <v/>
      </c>
      <c r="AT471" s="11" t="str">
        <f t="shared" si="175"/>
        <v/>
      </c>
      <c r="AU471" s="11" t="str">
        <f t="shared" si="176"/>
        <v/>
      </c>
      <c r="AV471" s="11" t="str">
        <f t="shared" si="177"/>
        <v/>
      </c>
      <c r="AW471" s="11" t="str">
        <f t="shared" si="178"/>
        <v/>
      </c>
      <c r="AX471" s="11" t="str">
        <f t="shared" si="179"/>
        <v/>
      </c>
      <c r="AY471" s="11" t="str">
        <f t="shared" si="181"/>
        <v/>
      </c>
      <c r="AZ471" s="11" t="str">
        <f t="shared" si="180"/>
        <v/>
      </c>
      <c r="BA471" s="11" t="str">
        <f t="shared" si="183"/>
        <v xml:space="preserve"> </v>
      </c>
      <c r="BB471" s="11" t="str">
        <f>IFERROR(IF(AW471="","",VLOOKUP(AW471,SUSS!R:S,2,FALSE)),AY471*SUSS!$M$2)</f>
        <v/>
      </c>
      <c r="BC471" s="11" t="str">
        <f t="shared" si="182"/>
        <v/>
      </c>
    </row>
    <row r="472" spans="14:55" ht="15.75" thickBot="1">
      <c r="N472" s="3" t="s">
        <v>75</v>
      </c>
      <c r="O472" s="80">
        <v>113</v>
      </c>
      <c r="P472" s="84">
        <v>734.29</v>
      </c>
      <c r="Q472" s="81" t="s">
        <v>11</v>
      </c>
      <c r="R472" s="81" t="s">
        <v>10</v>
      </c>
      <c r="S472" s="81" t="s">
        <v>10</v>
      </c>
      <c r="T472" s="80" t="s">
        <v>96</v>
      </c>
      <c r="U472" s="80" t="s">
        <v>94</v>
      </c>
      <c r="AC472" s="11" t="str">
        <f t="shared" si="163"/>
        <v/>
      </c>
      <c r="AD472" s="11" t="str">
        <f t="shared" si="164"/>
        <v/>
      </c>
      <c r="AE472" s="11" t="str">
        <f t="shared" si="165"/>
        <v/>
      </c>
      <c r="AF472" s="11" t="str">
        <f t="shared" si="166"/>
        <v/>
      </c>
      <c r="AG472" s="11" t="str">
        <f t="shared" si="167"/>
        <v/>
      </c>
      <c r="AH472" s="11" t="str">
        <f t="shared" si="168"/>
        <v/>
      </c>
      <c r="AI472" s="11" t="str">
        <f t="shared" si="169"/>
        <v/>
      </c>
      <c r="AJ472" s="11" t="str">
        <f t="shared" si="170"/>
        <v/>
      </c>
      <c r="AK472" s="11" t="str">
        <f t="shared" si="171"/>
        <v/>
      </c>
      <c r="AN472" s="11" t="str">
        <f t="shared" si="172"/>
        <v/>
      </c>
      <c r="AO472" s="11" t="str">
        <f t="shared" si="173"/>
        <v/>
      </c>
      <c r="AP472" s="11" t="str">
        <f t="shared" si="174"/>
        <v/>
      </c>
      <c r="AT472" s="11" t="str">
        <f t="shared" si="175"/>
        <v>G392553</v>
      </c>
      <c r="AU472" s="11">
        <f t="shared" si="176"/>
        <v>113</v>
      </c>
      <c r="AV472" s="11">
        <f t="shared" si="177"/>
        <v>734.29</v>
      </c>
      <c r="AW472" s="11" t="str">
        <f t="shared" si="178"/>
        <v>2013/1</v>
      </c>
      <c r="AX472" s="11" t="str">
        <f t="shared" si="179"/>
        <v>2013/1 Contribuciones Seg. Social</v>
      </c>
      <c r="AY472" s="11">
        <f t="shared" si="181"/>
        <v>9289.19</v>
      </c>
      <c r="AZ472" s="11">
        <f t="shared" si="180"/>
        <v>7.9047796417125699E-2</v>
      </c>
      <c r="BA472" s="11" t="str">
        <f t="shared" si="183"/>
        <v>G392553 113</v>
      </c>
      <c r="BB472" s="11">
        <f>IFERROR(IF(AW472="","",VLOOKUP(AW472,SUSS!R:S,2,FALSE)),AY472*SUSS!$M$2)</f>
        <v>1114.7028</v>
      </c>
      <c r="BC472" s="11">
        <f t="shared" si="182"/>
        <v>88.114799999999988</v>
      </c>
    </row>
    <row r="473" spans="14:55" ht="15.75" thickBot="1">
      <c r="N473" s="3" t="s">
        <v>75</v>
      </c>
      <c r="O473" s="80">
        <v>114</v>
      </c>
      <c r="P473" s="84">
        <v>211.35</v>
      </c>
      <c r="Q473" s="81" t="s">
        <v>81</v>
      </c>
      <c r="R473" s="81" t="s">
        <v>10</v>
      </c>
      <c r="S473" s="81" t="s">
        <v>82</v>
      </c>
      <c r="T473" s="80" t="s">
        <v>88</v>
      </c>
      <c r="U473" s="80" t="s">
        <v>94</v>
      </c>
      <c r="AC473" s="11" t="str">
        <f t="shared" si="163"/>
        <v/>
      </c>
      <c r="AD473" s="11" t="str">
        <f t="shared" si="164"/>
        <v/>
      </c>
      <c r="AE473" s="11" t="str">
        <f t="shared" si="165"/>
        <v/>
      </c>
      <c r="AF473" s="11" t="str">
        <f t="shared" si="166"/>
        <v/>
      </c>
      <c r="AG473" s="11" t="str">
        <f t="shared" si="167"/>
        <v/>
      </c>
      <c r="AH473" s="11" t="str">
        <f t="shared" si="168"/>
        <v/>
      </c>
      <c r="AI473" s="11" t="str">
        <f t="shared" si="169"/>
        <v/>
      </c>
      <c r="AJ473" s="11" t="str">
        <f t="shared" si="170"/>
        <v/>
      </c>
      <c r="AK473" s="11" t="str">
        <f t="shared" si="171"/>
        <v/>
      </c>
      <c r="AN473" s="11" t="str">
        <f t="shared" si="172"/>
        <v/>
      </c>
      <c r="AO473" s="11" t="str">
        <f t="shared" si="173"/>
        <v/>
      </c>
      <c r="AP473" s="11" t="str">
        <f t="shared" si="174"/>
        <v/>
      </c>
      <c r="AT473" s="11" t="str">
        <f t="shared" si="175"/>
        <v/>
      </c>
      <c r="AU473" s="11" t="str">
        <f t="shared" si="176"/>
        <v/>
      </c>
      <c r="AV473" s="11" t="str">
        <f t="shared" si="177"/>
        <v/>
      </c>
      <c r="AW473" s="11" t="str">
        <f t="shared" si="178"/>
        <v/>
      </c>
      <c r="AX473" s="11" t="str">
        <f t="shared" si="179"/>
        <v/>
      </c>
      <c r="AY473" s="11" t="str">
        <f t="shared" si="181"/>
        <v/>
      </c>
      <c r="AZ473" s="11" t="str">
        <f t="shared" si="180"/>
        <v/>
      </c>
      <c r="BA473" s="11" t="str">
        <f t="shared" si="183"/>
        <v xml:space="preserve"> </v>
      </c>
      <c r="BB473" s="11" t="str">
        <f>IFERROR(IF(AW473="","",VLOOKUP(AW473,SUSS!R:S,2,FALSE)),AY473*SUSS!$M$2)</f>
        <v/>
      </c>
      <c r="BC473" s="11" t="str">
        <f t="shared" si="182"/>
        <v/>
      </c>
    </row>
    <row r="474" spans="14:55" ht="15.75" thickBot="1">
      <c r="N474" s="3" t="s">
        <v>75</v>
      </c>
      <c r="O474" s="80">
        <v>114</v>
      </c>
      <c r="P474" s="84">
        <v>185.27</v>
      </c>
      <c r="Q474" s="81" t="s">
        <v>83</v>
      </c>
      <c r="R474" s="81" t="s">
        <v>10</v>
      </c>
      <c r="S474" s="81" t="s">
        <v>82</v>
      </c>
      <c r="T474" s="80" t="s">
        <v>90</v>
      </c>
      <c r="U474" s="80" t="s">
        <v>94</v>
      </c>
      <c r="AC474" s="11" t="str">
        <f t="shared" si="163"/>
        <v/>
      </c>
      <c r="AD474" s="11" t="str">
        <f t="shared" si="164"/>
        <v/>
      </c>
      <c r="AE474" s="11" t="str">
        <f t="shared" si="165"/>
        <v/>
      </c>
      <c r="AF474" s="11" t="str">
        <f t="shared" si="166"/>
        <v/>
      </c>
      <c r="AG474" s="11" t="str">
        <f t="shared" si="167"/>
        <v/>
      </c>
      <c r="AH474" s="11" t="str">
        <f t="shared" si="168"/>
        <v/>
      </c>
      <c r="AI474" s="11" t="str">
        <f t="shared" si="169"/>
        <v/>
      </c>
      <c r="AJ474" s="11" t="str">
        <f t="shared" si="170"/>
        <v/>
      </c>
      <c r="AK474" s="11" t="str">
        <f t="shared" si="171"/>
        <v/>
      </c>
      <c r="AN474" s="11" t="str">
        <f t="shared" si="172"/>
        <v/>
      </c>
      <c r="AO474" s="11" t="str">
        <f t="shared" si="173"/>
        <v/>
      </c>
      <c r="AP474" s="11" t="str">
        <f t="shared" si="174"/>
        <v/>
      </c>
      <c r="AT474" s="11" t="str">
        <f t="shared" si="175"/>
        <v/>
      </c>
      <c r="AU474" s="11" t="str">
        <f t="shared" si="176"/>
        <v/>
      </c>
      <c r="AV474" s="11" t="str">
        <f t="shared" si="177"/>
        <v/>
      </c>
      <c r="AW474" s="11" t="str">
        <f t="shared" si="178"/>
        <v/>
      </c>
      <c r="AX474" s="11" t="str">
        <f t="shared" si="179"/>
        <v/>
      </c>
      <c r="AY474" s="11" t="str">
        <f t="shared" si="181"/>
        <v/>
      </c>
      <c r="AZ474" s="11" t="str">
        <f t="shared" si="180"/>
        <v/>
      </c>
      <c r="BA474" s="11" t="str">
        <f t="shared" si="183"/>
        <v xml:space="preserve"> </v>
      </c>
      <c r="BB474" s="11" t="str">
        <f>IFERROR(IF(AW474="","",VLOOKUP(AW474,SUSS!R:S,2,FALSE)),AY474*SUSS!$M$2)</f>
        <v/>
      </c>
      <c r="BC474" s="11" t="str">
        <f t="shared" si="182"/>
        <v/>
      </c>
    </row>
    <row r="475" spans="14:55" ht="15.75" thickBot="1">
      <c r="N475" s="3" t="s">
        <v>75</v>
      </c>
      <c r="O475" s="80">
        <v>114</v>
      </c>
      <c r="P475" s="83">
        <v>1341.63</v>
      </c>
      <c r="Q475" s="81" t="s">
        <v>11</v>
      </c>
      <c r="R475" s="81" t="s">
        <v>10</v>
      </c>
      <c r="S475" s="81" t="s">
        <v>10</v>
      </c>
      <c r="T475" s="80" t="s">
        <v>96</v>
      </c>
      <c r="U475" s="80" t="s">
        <v>94</v>
      </c>
      <c r="AC475" s="11" t="str">
        <f t="shared" si="163"/>
        <v/>
      </c>
      <c r="AD475" s="11" t="str">
        <f t="shared" si="164"/>
        <v/>
      </c>
      <c r="AE475" s="11" t="str">
        <f t="shared" si="165"/>
        <v/>
      </c>
      <c r="AF475" s="11" t="str">
        <f t="shared" si="166"/>
        <v/>
      </c>
      <c r="AG475" s="11" t="str">
        <f t="shared" si="167"/>
        <v/>
      </c>
      <c r="AH475" s="11" t="str">
        <f t="shared" si="168"/>
        <v/>
      </c>
      <c r="AI475" s="11" t="str">
        <f t="shared" si="169"/>
        <v/>
      </c>
      <c r="AJ475" s="11" t="str">
        <f t="shared" si="170"/>
        <v/>
      </c>
      <c r="AK475" s="11" t="str">
        <f t="shared" si="171"/>
        <v/>
      </c>
      <c r="AN475" s="11" t="str">
        <f t="shared" si="172"/>
        <v/>
      </c>
      <c r="AO475" s="11" t="str">
        <f t="shared" si="173"/>
        <v/>
      </c>
      <c r="AP475" s="11" t="str">
        <f t="shared" si="174"/>
        <v/>
      </c>
      <c r="AT475" s="11" t="str">
        <f t="shared" si="175"/>
        <v>G392553</v>
      </c>
      <c r="AU475" s="11">
        <f t="shared" si="176"/>
        <v>114</v>
      </c>
      <c r="AV475" s="11">
        <f t="shared" si="177"/>
        <v>1341.63</v>
      </c>
      <c r="AW475" s="11" t="str">
        <f t="shared" si="178"/>
        <v>2013/1</v>
      </c>
      <c r="AX475" s="11" t="str">
        <f t="shared" si="179"/>
        <v>2013/1 Contribuciones Seg. Social</v>
      </c>
      <c r="AY475" s="11">
        <f t="shared" si="181"/>
        <v>9289.19</v>
      </c>
      <c r="AZ475" s="11">
        <f t="shared" si="180"/>
        <v>0.14442916981997353</v>
      </c>
      <c r="BA475" s="11" t="str">
        <f t="shared" si="183"/>
        <v>G392553 114</v>
      </c>
      <c r="BB475" s="11">
        <f>IFERROR(IF(AW475="","",VLOOKUP(AW475,SUSS!R:S,2,FALSE)),AY475*SUSS!$M$2)</f>
        <v>1114.7028</v>
      </c>
      <c r="BC475" s="11">
        <f t="shared" si="182"/>
        <v>160.9956</v>
      </c>
    </row>
    <row r="476" spans="14:55" ht="15.75" thickBot="1">
      <c r="N476" s="3" t="s">
        <v>75</v>
      </c>
      <c r="O476" s="80">
        <v>114</v>
      </c>
      <c r="P476" s="84">
        <v>857.78</v>
      </c>
      <c r="Q476" s="81" t="s">
        <v>86</v>
      </c>
      <c r="R476" s="81" t="s">
        <v>10</v>
      </c>
      <c r="S476" s="81" t="s">
        <v>10</v>
      </c>
      <c r="T476" s="80" t="s">
        <v>96</v>
      </c>
      <c r="U476" s="80" t="s">
        <v>94</v>
      </c>
      <c r="AC476" s="11" t="str">
        <f t="shared" si="163"/>
        <v/>
      </c>
      <c r="AD476" s="11" t="str">
        <f t="shared" si="164"/>
        <v/>
      </c>
      <c r="AE476" s="11" t="str">
        <f t="shared" si="165"/>
        <v/>
      </c>
      <c r="AF476" s="11" t="str">
        <f t="shared" si="166"/>
        <v/>
      </c>
      <c r="AG476" s="11" t="str">
        <f t="shared" si="167"/>
        <v/>
      </c>
      <c r="AH476" s="11" t="str">
        <f t="shared" si="168"/>
        <v/>
      </c>
      <c r="AI476" s="11" t="str">
        <f t="shared" si="169"/>
        <v/>
      </c>
      <c r="AJ476" s="11" t="str">
        <f t="shared" si="170"/>
        <v/>
      </c>
      <c r="AK476" s="11" t="str">
        <f t="shared" si="171"/>
        <v/>
      </c>
      <c r="AN476" s="11" t="str">
        <f t="shared" si="172"/>
        <v/>
      </c>
      <c r="AO476" s="11" t="str">
        <f t="shared" si="173"/>
        <v/>
      </c>
      <c r="AP476" s="11" t="str">
        <f t="shared" si="174"/>
        <v/>
      </c>
      <c r="AT476" s="11" t="str">
        <f t="shared" si="175"/>
        <v/>
      </c>
      <c r="AU476" s="11" t="str">
        <f t="shared" si="176"/>
        <v/>
      </c>
      <c r="AV476" s="11" t="str">
        <f t="shared" si="177"/>
        <v/>
      </c>
      <c r="AW476" s="11" t="str">
        <f t="shared" si="178"/>
        <v/>
      </c>
      <c r="AX476" s="11" t="str">
        <f t="shared" si="179"/>
        <v/>
      </c>
      <c r="AY476" s="11" t="str">
        <f t="shared" si="181"/>
        <v/>
      </c>
      <c r="AZ476" s="11" t="str">
        <f t="shared" si="180"/>
        <v/>
      </c>
      <c r="BA476" s="11" t="str">
        <f t="shared" si="183"/>
        <v xml:space="preserve"> </v>
      </c>
      <c r="BB476" s="11" t="str">
        <f>IFERROR(IF(AW476="","",VLOOKUP(AW476,SUSS!R:S,2,FALSE)),AY476*SUSS!$M$2)</f>
        <v/>
      </c>
      <c r="BC476" s="11" t="str">
        <f t="shared" si="182"/>
        <v/>
      </c>
    </row>
    <row r="477" spans="14:55" ht="15.75" thickBot="1">
      <c r="N477" s="3" t="s">
        <v>75</v>
      </c>
      <c r="O477" s="80">
        <v>115</v>
      </c>
      <c r="P477" s="84">
        <v>214.21</v>
      </c>
      <c r="Q477" s="81" t="s">
        <v>81</v>
      </c>
      <c r="R477" s="81" t="s">
        <v>10</v>
      </c>
      <c r="S477" s="81" t="s">
        <v>82</v>
      </c>
      <c r="T477" s="80" t="s">
        <v>88</v>
      </c>
      <c r="U477" s="80" t="s">
        <v>94</v>
      </c>
      <c r="AC477" s="11" t="str">
        <f t="shared" si="163"/>
        <v/>
      </c>
      <c r="AD477" s="11" t="str">
        <f t="shared" si="164"/>
        <v/>
      </c>
      <c r="AE477" s="11" t="str">
        <f t="shared" si="165"/>
        <v/>
      </c>
      <c r="AF477" s="11" t="str">
        <f t="shared" si="166"/>
        <v/>
      </c>
      <c r="AG477" s="11" t="str">
        <f t="shared" si="167"/>
        <v/>
      </c>
      <c r="AH477" s="11" t="str">
        <f t="shared" si="168"/>
        <v/>
      </c>
      <c r="AI477" s="11" t="str">
        <f t="shared" si="169"/>
        <v/>
      </c>
      <c r="AJ477" s="11" t="str">
        <f t="shared" si="170"/>
        <v/>
      </c>
      <c r="AK477" s="11" t="str">
        <f t="shared" si="171"/>
        <v/>
      </c>
      <c r="AN477" s="11" t="str">
        <f t="shared" si="172"/>
        <v/>
      </c>
      <c r="AO477" s="11" t="str">
        <f t="shared" si="173"/>
        <v/>
      </c>
      <c r="AP477" s="11" t="str">
        <f t="shared" si="174"/>
        <v/>
      </c>
      <c r="AT477" s="11" t="str">
        <f t="shared" si="175"/>
        <v/>
      </c>
      <c r="AU477" s="11" t="str">
        <f t="shared" si="176"/>
        <v/>
      </c>
      <c r="AV477" s="11" t="str">
        <f t="shared" si="177"/>
        <v/>
      </c>
      <c r="AW477" s="11" t="str">
        <f t="shared" si="178"/>
        <v/>
      </c>
      <c r="AX477" s="11" t="str">
        <f t="shared" si="179"/>
        <v/>
      </c>
      <c r="AY477" s="11" t="str">
        <f t="shared" si="181"/>
        <v/>
      </c>
      <c r="AZ477" s="11" t="str">
        <f t="shared" si="180"/>
        <v/>
      </c>
      <c r="BA477" s="11" t="str">
        <f t="shared" si="183"/>
        <v xml:space="preserve"> </v>
      </c>
      <c r="BB477" s="11" t="str">
        <f>IFERROR(IF(AW477="","",VLOOKUP(AW477,SUSS!R:S,2,FALSE)),AY477*SUSS!$M$2)</f>
        <v/>
      </c>
      <c r="BC477" s="11" t="str">
        <f t="shared" si="182"/>
        <v/>
      </c>
    </row>
    <row r="478" spans="14:55" ht="15.75" thickBot="1">
      <c r="N478" s="3" t="s">
        <v>75</v>
      </c>
      <c r="O478" s="80">
        <v>115</v>
      </c>
      <c r="P478" s="84">
        <v>187.77</v>
      </c>
      <c r="Q478" s="81" t="s">
        <v>83</v>
      </c>
      <c r="R478" s="81" t="s">
        <v>10</v>
      </c>
      <c r="S478" s="81" t="s">
        <v>82</v>
      </c>
      <c r="T478" s="80" t="s">
        <v>90</v>
      </c>
      <c r="U478" s="80" t="s">
        <v>94</v>
      </c>
      <c r="AC478" s="11" t="str">
        <f t="shared" ref="AC478:AC541" si="184">IF($E478=$AD$1,IF($G478=$AE$1,A478,""),"")</f>
        <v/>
      </c>
      <c r="AD478" s="11" t="str">
        <f t="shared" ref="AD478:AD541" si="185">IF($E478=$AD$1,IF($G478=$AE$1,E478,""),"")</f>
        <v/>
      </c>
      <c r="AE478" s="11" t="str">
        <f t="shared" ref="AE478:AE541" si="186">IF($E478=$AD$1,IF($G478=$AE$1,F478,""),"")</f>
        <v/>
      </c>
      <c r="AF478" s="11" t="str">
        <f t="shared" ref="AF478:AF541" si="187">IF($E478=$AD$1,IF($G478=$AE$1,G478,""),"")</f>
        <v/>
      </c>
      <c r="AG478" s="11" t="str">
        <f t="shared" ref="AG478:AG541" si="188">IF($E478=$AD$1,IF($G478=$AE$1,I478,""),"")</f>
        <v/>
      </c>
      <c r="AH478" s="11" t="str">
        <f t="shared" ref="AH478:AH541" si="189">IF($E478=$AD$1,IF($G478=$AE$1,J478,""),"")</f>
        <v/>
      </c>
      <c r="AI478" s="11" t="str">
        <f t="shared" ref="AI478:AI541" si="190">IF($E478=$AD$1,IF($G478=$AE$1,K478,""),"")</f>
        <v/>
      </c>
      <c r="AJ478" s="11" t="str">
        <f t="shared" ref="AJ478:AJ541" si="191">IF($E478=$AD$1,IF($G478=$AE$1,B478,""),"")</f>
        <v/>
      </c>
      <c r="AK478" s="11" t="str">
        <f t="shared" ref="AK478:AK541" si="192">IF($E478=$AD$1,IF($G478=$AE$1,C478,""),"")</f>
        <v/>
      </c>
      <c r="AN478" s="11" t="str">
        <f t="shared" ref="AN478:AN541" si="193">LEFT(AO478,7)</f>
        <v/>
      </c>
      <c r="AO478" s="11" t="str">
        <f t="shared" ref="AO478:AO541" si="194">IF(AF478=$AE$1,AJ478&amp;"/"&amp;AK478&amp;" "&amp;AD478,"")</f>
        <v/>
      </c>
      <c r="AP478" s="11" t="str">
        <f t="shared" ref="AP478:AP541" si="195">IF(AO478&lt;&gt;"",AI478,"")</f>
        <v/>
      </c>
      <c r="AT478" s="11" t="str">
        <f t="shared" ref="AT478:AT541" si="196">IF($Q478=$AD$1,N478,"")</f>
        <v/>
      </c>
      <c r="AU478" s="11" t="str">
        <f t="shared" ref="AU478:AU541" si="197">IF($Q478=$AD$1,O478,"")</f>
        <v/>
      </c>
      <c r="AV478" s="11" t="str">
        <f t="shared" ref="AV478:AV541" si="198">IF($Q478=$AD$1,P478,"")</f>
        <v/>
      </c>
      <c r="AW478" s="11" t="str">
        <f t="shared" ref="AW478:AW541" si="199">IF($Q478=$AD$1,T478,"")</f>
        <v/>
      </c>
      <c r="AX478" s="11" t="str">
        <f t="shared" ref="AX478:AX541" si="200">IF(AW478&lt;&gt;"",AW478&amp;" "&amp;$AD$1,"")</f>
        <v/>
      </c>
      <c r="AY478" s="11" t="str">
        <f t="shared" si="181"/>
        <v/>
      </c>
      <c r="AZ478" s="11" t="str">
        <f t="shared" ref="AZ478:AZ541" si="201">IF(AY478="","",AV478/AY478)</f>
        <v/>
      </c>
      <c r="BA478" s="11" t="str">
        <f t="shared" si="183"/>
        <v xml:space="preserve"> </v>
      </c>
      <c r="BB478" s="11" t="str">
        <f>IFERROR(IF(AW478="","",VLOOKUP(AW478,SUSS!R:S,2,FALSE)),AY478*SUSS!$M$2)</f>
        <v/>
      </c>
      <c r="BC478" s="11" t="str">
        <f t="shared" si="182"/>
        <v/>
      </c>
    </row>
    <row r="479" spans="14:55" ht="15.75" thickBot="1">
      <c r="N479" s="3" t="s">
        <v>75</v>
      </c>
      <c r="O479" s="80">
        <v>115</v>
      </c>
      <c r="P479" s="83">
        <v>1359.75</v>
      </c>
      <c r="Q479" s="81" t="s">
        <v>11</v>
      </c>
      <c r="R479" s="81" t="s">
        <v>10</v>
      </c>
      <c r="S479" s="81" t="s">
        <v>10</v>
      </c>
      <c r="T479" s="80" t="s">
        <v>96</v>
      </c>
      <c r="U479" s="80" t="s">
        <v>94</v>
      </c>
      <c r="AC479" s="11" t="str">
        <f t="shared" si="184"/>
        <v/>
      </c>
      <c r="AD479" s="11" t="str">
        <f t="shared" si="185"/>
        <v/>
      </c>
      <c r="AE479" s="11" t="str">
        <f t="shared" si="186"/>
        <v/>
      </c>
      <c r="AF479" s="11" t="str">
        <f t="shared" si="187"/>
        <v/>
      </c>
      <c r="AG479" s="11" t="str">
        <f t="shared" si="188"/>
        <v/>
      </c>
      <c r="AH479" s="11" t="str">
        <f t="shared" si="189"/>
        <v/>
      </c>
      <c r="AI479" s="11" t="str">
        <f t="shared" si="190"/>
        <v/>
      </c>
      <c r="AJ479" s="11" t="str">
        <f t="shared" si="191"/>
        <v/>
      </c>
      <c r="AK479" s="11" t="str">
        <f t="shared" si="192"/>
        <v/>
      </c>
      <c r="AN479" s="11" t="str">
        <f t="shared" si="193"/>
        <v/>
      </c>
      <c r="AO479" s="11" t="str">
        <f t="shared" si="194"/>
        <v/>
      </c>
      <c r="AP479" s="11" t="str">
        <f t="shared" si="195"/>
        <v/>
      </c>
      <c r="AT479" s="11" t="str">
        <f t="shared" si="196"/>
        <v>G392553</v>
      </c>
      <c r="AU479" s="11">
        <f t="shared" si="197"/>
        <v>115</v>
      </c>
      <c r="AV479" s="11">
        <f t="shared" si="198"/>
        <v>1359.75</v>
      </c>
      <c r="AW479" s="11" t="str">
        <f t="shared" si="199"/>
        <v>2013/1</v>
      </c>
      <c r="AX479" s="11" t="str">
        <f t="shared" si="200"/>
        <v>2013/1 Contribuciones Seg. Social</v>
      </c>
      <c r="AY479" s="11">
        <f t="shared" si="181"/>
        <v>9289.19</v>
      </c>
      <c r="AZ479" s="11">
        <f t="shared" si="201"/>
        <v>0.14637982429038485</v>
      </c>
      <c r="BA479" s="11" t="str">
        <f t="shared" si="183"/>
        <v>G392553 115</v>
      </c>
      <c r="BB479" s="11">
        <f>IFERROR(IF(AW479="","",VLOOKUP(AW479,SUSS!R:S,2,FALSE)),AY479*SUSS!$M$2)</f>
        <v>1114.7028</v>
      </c>
      <c r="BC479" s="11">
        <f t="shared" si="182"/>
        <v>163.17000000000002</v>
      </c>
    </row>
    <row r="480" spans="14:55" ht="15.75" thickBot="1">
      <c r="N480" s="3" t="s">
        <v>75</v>
      </c>
      <c r="O480" s="80">
        <v>115</v>
      </c>
      <c r="P480" s="84">
        <v>869.36</v>
      </c>
      <c r="Q480" s="81" t="s">
        <v>86</v>
      </c>
      <c r="R480" s="81" t="s">
        <v>10</v>
      </c>
      <c r="S480" s="81" t="s">
        <v>10</v>
      </c>
      <c r="T480" s="80" t="s">
        <v>96</v>
      </c>
      <c r="U480" s="80" t="s">
        <v>94</v>
      </c>
      <c r="AC480" s="11" t="str">
        <f t="shared" si="184"/>
        <v/>
      </c>
      <c r="AD480" s="11" t="str">
        <f t="shared" si="185"/>
        <v/>
      </c>
      <c r="AE480" s="11" t="str">
        <f t="shared" si="186"/>
        <v/>
      </c>
      <c r="AF480" s="11" t="str">
        <f t="shared" si="187"/>
        <v/>
      </c>
      <c r="AG480" s="11" t="str">
        <f t="shared" si="188"/>
        <v/>
      </c>
      <c r="AH480" s="11" t="str">
        <f t="shared" si="189"/>
        <v/>
      </c>
      <c r="AI480" s="11" t="str">
        <f t="shared" si="190"/>
        <v/>
      </c>
      <c r="AJ480" s="11" t="str">
        <f t="shared" si="191"/>
        <v/>
      </c>
      <c r="AK480" s="11" t="str">
        <f t="shared" si="192"/>
        <v/>
      </c>
      <c r="AN480" s="11" t="str">
        <f t="shared" si="193"/>
        <v/>
      </c>
      <c r="AO480" s="11" t="str">
        <f t="shared" si="194"/>
        <v/>
      </c>
      <c r="AP480" s="11" t="str">
        <f t="shared" si="195"/>
        <v/>
      </c>
      <c r="AT480" s="11" t="str">
        <f t="shared" si="196"/>
        <v/>
      </c>
      <c r="AU480" s="11" t="str">
        <f t="shared" si="197"/>
        <v/>
      </c>
      <c r="AV480" s="11" t="str">
        <f t="shared" si="198"/>
        <v/>
      </c>
      <c r="AW480" s="11" t="str">
        <f t="shared" si="199"/>
        <v/>
      </c>
      <c r="AX480" s="11" t="str">
        <f t="shared" si="200"/>
        <v/>
      </c>
      <c r="AY480" s="11" t="str">
        <f t="shared" si="181"/>
        <v/>
      </c>
      <c r="AZ480" s="11" t="str">
        <f t="shared" si="201"/>
        <v/>
      </c>
      <c r="BA480" s="11" t="str">
        <f t="shared" si="183"/>
        <v xml:space="preserve"> </v>
      </c>
      <c r="BB480" s="11" t="str">
        <f>IFERROR(IF(AW480="","",VLOOKUP(AW480,SUSS!R:S,2,FALSE)),AY480*SUSS!$M$2)</f>
        <v/>
      </c>
      <c r="BC480" s="11" t="str">
        <f t="shared" si="182"/>
        <v/>
      </c>
    </row>
    <row r="481" spans="14:55" ht="15.75" thickBot="1">
      <c r="N481" s="3" t="s">
        <v>75</v>
      </c>
      <c r="O481" s="80">
        <v>116</v>
      </c>
      <c r="P481" s="84">
        <v>217.1</v>
      </c>
      <c r="Q481" s="81" t="s">
        <v>81</v>
      </c>
      <c r="R481" s="81" t="s">
        <v>10</v>
      </c>
      <c r="S481" s="81" t="s">
        <v>82</v>
      </c>
      <c r="T481" s="80" t="s">
        <v>88</v>
      </c>
      <c r="U481" s="80" t="s">
        <v>94</v>
      </c>
      <c r="AC481" s="11" t="str">
        <f t="shared" si="184"/>
        <v/>
      </c>
      <c r="AD481" s="11" t="str">
        <f t="shared" si="185"/>
        <v/>
      </c>
      <c r="AE481" s="11" t="str">
        <f t="shared" si="186"/>
        <v/>
      </c>
      <c r="AF481" s="11" t="str">
        <f t="shared" si="187"/>
        <v/>
      </c>
      <c r="AG481" s="11" t="str">
        <f t="shared" si="188"/>
        <v/>
      </c>
      <c r="AH481" s="11" t="str">
        <f t="shared" si="189"/>
        <v/>
      </c>
      <c r="AI481" s="11" t="str">
        <f t="shared" si="190"/>
        <v/>
      </c>
      <c r="AJ481" s="11" t="str">
        <f t="shared" si="191"/>
        <v/>
      </c>
      <c r="AK481" s="11" t="str">
        <f t="shared" si="192"/>
        <v/>
      </c>
      <c r="AN481" s="11" t="str">
        <f t="shared" si="193"/>
        <v/>
      </c>
      <c r="AO481" s="11" t="str">
        <f t="shared" si="194"/>
        <v/>
      </c>
      <c r="AP481" s="11" t="str">
        <f t="shared" si="195"/>
        <v/>
      </c>
      <c r="AT481" s="11" t="str">
        <f t="shared" si="196"/>
        <v/>
      </c>
      <c r="AU481" s="11" t="str">
        <f t="shared" si="197"/>
        <v/>
      </c>
      <c r="AV481" s="11" t="str">
        <f t="shared" si="198"/>
        <v/>
      </c>
      <c r="AW481" s="11" t="str">
        <f t="shared" si="199"/>
        <v/>
      </c>
      <c r="AX481" s="11" t="str">
        <f t="shared" si="200"/>
        <v/>
      </c>
      <c r="AY481" s="11" t="str">
        <f t="shared" si="181"/>
        <v/>
      </c>
      <c r="AZ481" s="11" t="str">
        <f t="shared" si="201"/>
        <v/>
      </c>
      <c r="BA481" s="11" t="str">
        <f t="shared" si="183"/>
        <v xml:space="preserve"> </v>
      </c>
      <c r="BB481" s="11" t="str">
        <f>IFERROR(IF(AW481="","",VLOOKUP(AW481,SUSS!R:S,2,FALSE)),AY481*SUSS!$M$2)</f>
        <v/>
      </c>
      <c r="BC481" s="11" t="str">
        <f t="shared" si="182"/>
        <v/>
      </c>
    </row>
    <row r="482" spans="14:55" ht="15.75" thickBot="1">
      <c r="N482" s="3" t="s">
        <v>75</v>
      </c>
      <c r="O482" s="80">
        <v>116</v>
      </c>
      <c r="P482" s="84">
        <v>190.3</v>
      </c>
      <c r="Q482" s="81" t="s">
        <v>83</v>
      </c>
      <c r="R482" s="81" t="s">
        <v>10</v>
      </c>
      <c r="S482" s="81" t="s">
        <v>82</v>
      </c>
      <c r="T482" s="80" t="s">
        <v>90</v>
      </c>
      <c r="U482" s="80" t="s">
        <v>94</v>
      </c>
      <c r="AC482" s="11" t="str">
        <f t="shared" si="184"/>
        <v/>
      </c>
      <c r="AD482" s="11" t="str">
        <f t="shared" si="185"/>
        <v/>
      </c>
      <c r="AE482" s="11" t="str">
        <f t="shared" si="186"/>
        <v/>
      </c>
      <c r="AF482" s="11" t="str">
        <f t="shared" si="187"/>
        <v/>
      </c>
      <c r="AG482" s="11" t="str">
        <f t="shared" si="188"/>
        <v/>
      </c>
      <c r="AH482" s="11" t="str">
        <f t="shared" si="189"/>
        <v/>
      </c>
      <c r="AI482" s="11" t="str">
        <f t="shared" si="190"/>
        <v/>
      </c>
      <c r="AJ482" s="11" t="str">
        <f t="shared" si="191"/>
        <v/>
      </c>
      <c r="AK482" s="11" t="str">
        <f t="shared" si="192"/>
        <v/>
      </c>
      <c r="AN482" s="11" t="str">
        <f t="shared" si="193"/>
        <v/>
      </c>
      <c r="AO482" s="11" t="str">
        <f t="shared" si="194"/>
        <v/>
      </c>
      <c r="AP482" s="11" t="str">
        <f t="shared" si="195"/>
        <v/>
      </c>
      <c r="AT482" s="11" t="str">
        <f t="shared" si="196"/>
        <v/>
      </c>
      <c r="AU482" s="11" t="str">
        <f t="shared" si="197"/>
        <v/>
      </c>
      <c r="AV482" s="11" t="str">
        <f t="shared" si="198"/>
        <v/>
      </c>
      <c r="AW482" s="11" t="str">
        <f t="shared" si="199"/>
        <v/>
      </c>
      <c r="AX482" s="11" t="str">
        <f t="shared" si="200"/>
        <v/>
      </c>
      <c r="AY482" s="11" t="str">
        <f t="shared" si="181"/>
        <v/>
      </c>
      <c r="AZ482" s="11" t="str">
        <f t="shared" si="201"/>
        <v/>
      </c>
      <c r="BA482" s="11" t="str">
        <f t="shared" si="183"/>
        <v xml:space="preserve"> </v>
      </c>
      <c r="BB482" s="11" t="str">
        <f>IFERROR(IF(AW482="","",VLOOKUP(AW482,SUSS!R:S,2,FALSE)),AY482*SUSS!$M$2)</f>
        <v/>
      </c>
      <c r="BC482" s="11" t="str">
        <f t="shared" si="182"/>
        <v/>
      </c>
    </row>
    <row r="483" spans="14:55" ht="15.75" thickBot="1">
      <c r="N483" s="3" t="s">
        <v>75</v>
      </c>
      <c r="O483" s="80">
        <v>116</v>
      </c>
      <c r="P483" s="83">
        <v>1378.1</v>
      </c>
      <c r="Q483" s="81" t="s">
        <v>11</v>
      </c>
      <c r="R483" s="81" t="s">
        <v>10</v>
      </c>
      <c r="S483" s="81" t="s">
        <v>10</v>
      </c>
      <c r="T483" s="80" t="s">
        <v>96</v>
      </c>
      <c r="U483" s="80" t="s">
        <v>94</v>
      </c>
      <c r="AC483" s="11" t="str">
        <f t="shared" si="184"/>
        <v/>
      </c>
      <c r="AD483" s="11" t="str">
        <f t="shared" si="185"/>
        <v/>
      </c>
      <c r="AE483" s="11" t="str">
        <f t="shared" si="186"/>
        <v/>
      </c>
      <c r="AF483" s="11" t="str">
        <f t="shared" si="187"/>
        <v/>
      </c>
      <c r="AG483" s="11" t="str">
        <f t="shared" si="188"/>
        <v/>
      </c>
      <c r="AH483" s="11" t="str">
        <f t="shared" si="189"/>
        <v/>
      </c>
      <c r="AI483" s="11" t="str">
        <f t="shared" si="190"/>
        <v/>
      </c>
      <c r="AJ483" s="11" t="str">
        <f t="shared" si="191"/>
        <v/>
      </c>
      <c r="AK483" s="11" t="str">
        <f t="shared" si="192"/>
        <v/>
      </c>
      <c r="AN483" s="11" t="str">
        <f t="shared" si="193"/>
        <v/>
      </c>
      <c r="AO483" s="11" t="str">
        <f t="shared" si="194"/>
        <v/>
      </c>
      <c r="AP483" s="11" t="str">
        <f t="shared" si="195"/>
        <v/>
      </c>
      <c r="AT483" s="11" t="str">
        <f t="shared" si="196"/>
        <v>G392553</v>
      </c>
      <c r="AU483" s="11">
        <f t="shared" si="197"/>
        <v>116</v>
      </c>
      <c r="AV483" s="11">
        <f t="shared" si="198"/>
        <v>1378.1</v>
      </c>
      <c r="AW483" s="11" t="str">
        <f t="shared" si="199"/>
        <v>2013/1</v>
      </c>
      <c r="AX483" s="11" t="str">
        <f t="shared" si="200"/>
        <v>2013/1 Contribuciones Seg. Social</v>
      </c>
      <c r="AY483" s="11">
        <f t="shared" si="181"/>
        <v>9289.19</v>
      </c>
      <c r="AZ483" s="11">
        <f t="shared" si="201"/>
        <v>0.14835523872372078</v>
      </c>
      <c r="BA483" s="11" t="str">
        <f t="shared" si="183"/>
        <v>G392553 116</v>
      </c>
      <c r="BB483" s="11">
        <f>IFERROR(IF(AW483="","",VLOOKUP(AW483,SUSS!R:S,2,FALSE)),AY483*SUSS!$M$2)</f>
        <v>1114.7028</v>
      </c>
      <c r="BC483" s="11">
        <f t="shared" si="182"/>
        <v>165.37199999999999</v>
      </c>
    </row>
    <row r="484" spans="14:55" ht="15.75" thickBot="1">
      <c r="N484" s="3" t="s">
        <v>75</v>
      </c>
      <c r="O484" s="80">
        <v>116</v>
      </c>
      <c r="P484" s="84">
        <v>881.09</v>
      </c>
      <c r="Q484" s="81" t="s">
        <v>86</v>
      </c>
      <c r="R484" s="81" t="s">
        <v>10</v>
      </c>
      <c r="S484" s="81" t="s">
        <v>10</v>
      </c>
      <c r="T484" s="80" t="s">
        <v>96</v>
      </c>
      <c r="U484" s="80" t="s">
        <v>94</v>
      </c>
      <c r="AC484" s="11" t="str">
        <f t="shared" si="184"/>
        <v/>
      </c>
      <c r="AD484" s="11" t="str">
        <f t="shared" si="185"/>
        <v/>
      </c>
      <c r="AE484" s="11" t="str">
        <f t="shared" si="186"/>
        <v/>
      </c>
      <c r="AF484" s="11" t="str">
        <f t="shared" si="187"/>
        <v/>
      </c>
      <c r="AG484" s="11" t="str">
        <f t="shared" si="188"/>
        <v/>
      </c>
      <c r="AH484" s="11" t="str">
        <f t="shared" si="189"/>
        <v/>
      </c>
      <c r="AI484" s="11" t="str">
        <f t="shared" si="190"/>
        <v/>
      </c>
      <c r="AJ484" s="11" t="str">
        <f t="shared" si="191"/>
        <v/>
      </c>
      <c r="AK484" s="11" t="str">
        <f t="shared" si="192"/>
        <v/>
      </c>
      <c r="AN484" s="11" t="str">
        <f t="shared" si="193"/>
        <v/>
      </c>
      <c r="AO484" s="11" t="str">
        <f t="shared" si="194"/>
        <v/>
      </c>
      <c r="AP484" s="11" t="str">
        <f t="shared" si="195"/>
        <v/>
      </c>
      <c r="AT484" s="11" t="str">
        <f t="shared" si="196"/>
        <v/>
      </c>
      <c r="AU484" s="11" t="str">
        <f t="shared" si="197"/>
        <v/>
      </c>
      <c r="AV484" s="11" t="str">
        <f t="shared" si="198"/>
        <v/>
      </c>
      <c r="AW484" s="11" t="str">
        <f t="shared" si="199"/>
        <v/>
      </c>
      <c r="AX484" s="11" t="str">
        <f t="shared" si="200"/>
        <v/>
      </c>
      <c r="AY484" s="11" t="str">
        <f t="shared" si="181"/>
        <v/>
      </c>
      <c r="AZ484" s="11" t="str">
        <f t="shared" si="201"/>
        <v/>
      </c>
      <c r="BA484" s="11" t="str">
        <f t="shared" si="183"/>
        <v xml:space="preserve"> </v>
      </c>
      <c r="BB484" s="11" t="str">
        <f>IFERROR(IF(AW484="","",VLOOKUP(AW484,SUSS!R:S,2,FALSE)),AY484*SUSS!$M$2)</f>
        <v/>
      </c>
      <c r="BC484" s="11" t="str">
        <f t="shared" si="182"/>
        <v/>
      </c>
    </row>
    <row r="485" spans="14:55" ht="15.75" thickBot="1">
      <c r="N485" s="3" t="s">
        <v>75</v>
      </c>
      <c r="O485" s="80">
        <v>117</v>
      </c>
      <c r="P485" s="84">
        <v>220.03</v>
      </c>
      <c r="Q485" s="81" t="s">
        <v>81</v>
      </c>
      <c r="R485" s="81" t="s">
        <v>10</v>
      </c>
      <c r="S485" s="81" t="s">
        <v>82</v>
      </c>
      <c r="T485" s="80" t="s">
        <v>88</v>
      </c>
      <c r="U485" s="80" t="s">
        <v>94</v>
      </c>
      <c r="AC485" s="11" t="str">
        <f t="shared" si="184"/>
        <v/>
      </c>
      <c r="AD485" s="11" t="str">
        <f t="shared" si="185"/>
        <v/>
      </c>
      <c r="AE485" s="11" t="str">
        <f t="shared" si="186"/>
        <v/>
      </c>
      <c r="AF485" s="11" t="str">
        <f t="shared" si="187"/>
        <v/>
      </c>
      <c r="AG485" s="11" t="str">
        <f t="shared" si="188"/>
        <v/>
      </c>
      <c r="AH485" s="11" t="str">
        <f t="shared" si="189"/>
        <v/>
      </c>
      <c r="AI485" s="11" t="str">
        <f t="shared" si="190"/>
        <v/>
      </c>
      <c r="AJ485" s="11" t="str">
        <f t="shared" si="191"/>
        <v/>
      </c>
      <c r="AK485" s="11" t="str">
        <f t="shared" si="192"/>
        <v/>
      </c>
      <c r="AN485" s="11" t="str">
        <f t="shared" si="193"/>
        <v/>
      </c>
      <c r="AO485" s="11" t="str">
        <f t="shared" si="194"/>
        <v/>
      </c>
      <c r="AP485" s="11" t="str">
        <f t="shared" si="195"/>
        <v/>
      </c>
      <c r="AT485" s="11" t="str">
        <f t="shared" si="196"/>
        <v/>
      </c>
      <c r="AU485" s="11" t="str">
        <f t="shared" si="197"/>
        <v/>
      </c>
      <c r="AV485" s="11" t="str">
        <f t="shared" si="198"/>
        <v/>
      </c>
      <c r="AW485" s="11" t="str">
        <f t="shared" si="199"/>
        <v/>
      </c>
      <c r="AX485" s="11" t="str">
        <f t="shared" si="200"/>
        <v/>
      </c>
      <c r="AY485" s="11" t="str">
        <f t="shared" si="181"/>
        <v/>
      </c>
      <c r="AZ485" s="11" t="str">
        <f t="shared" si="201"/>
        <v/>
      </c>
      <c r="BA485" s="11" t="str">
        <f t="shared" si="183"/>
        <v xml:space="preserve"> </v>
      </c>
      <c r="BB485" s="11" t="str">
        <f>IFERROR(IF(AW485="","",VLOOKUP(AW485,SUSS!R:S,2,FALSE)),AY485*SUSS!$M$2)</f>
        <v/>
      </c>
      <c r="BC485" s="11" t="str">
        <f t="shared" si="182"/>
        <v/>
      </c>
    </row>
    <row r="486" spans="14:55" ht="15.75" thickBot="1">
      <c r="N486" s="3" t="s">
        <v>75</v>
      </c>
      <c r="O486" s="80">
        <v>117</v>
      </c>
      <c r="P486" s="84">
        <v>192.87</v>
      </c>
      <c r="Q486" s="81" t="s">
        <v>83</v>
      </c>
      <c r="R486" s="81" t="s">
        <v>10</v>
      </c>
      <c r="S486" s="81" t="s">
        <v>82</v>
      </c>
      <c r="T486" s="80" t="s">
        <v>90</v>
      </c>
      <c r="U486" s="80" t="s">
        <v>94</v>
      </c>
      <c r="AC486" s="11" t="str">
        <f t="shared" si="184"/>
        <v/>
      </c>
      <c r="AD486" s="11" t="str">
        <f t="shared" si="185"/>
        <v/>
      </c>
      <c r="AE486" s="11" t="str">
        <f t="shared" si="186"/>
        <v/>
      </c>
      <c r="AF486" s="11" t="str">
        <f t="shared" si="187"/>
        <v/>
      </c>
      <c r="AG486" s="11" t="str">
        <f t="shared" si="188"/>
        <v/>
      </c>
      <c r="AH486" s="11" t="str">
        <f t="shared" si="189"/>
        <v/>
      </c>
      <c r="AI486" s="11" t="str">
        <f t="shared" si="190"/>
        <v/>
      </c>
      <c r="AJ486" s="11" t="str">
        <f t="shared" si="191"/>
        <v/>
      </c>
      <c r="AK486" s="11" t="str">
        <f t="shared" si="192"/>
        <v/>
      </c>
      <c r="AN486" s="11" t="str">
        <f t="shared" si="193"/>
        <v/>
      </c>
      <c r="AO486" s="11" t="str">
        <f t="shared" si="194"/>
        <v/>
      </c>
      <c r="AP486" s="11" t="str">
        <f t="shared" si="195"/>
        <v/>
      </c>
      <c r="AT486" s="11" t="str">
        <f t="shared" si="196"/>
        <v/>
      </c>
      <c r="AU486" s="11" t="str">
        <f t="shared" si="197"/>
        <v/>
      </c>
      <c r="AV486" s="11" t="str">
        <f t="shared" si="198"/>
        <v/>
      </c>
      <c r="AW486" s="11" t="str">
        <f t="shared" si="199"/>
        <v/>
      </c>
      <c r="AX486" s="11" t="str">
        <f t="shared" si="200"/>
        <v/>
      </c>
      <c r="AY486" s="11" t="str">
        <f t="shared" si="181"/>
        <v/>
      </c>
      <c r="AZ486" s="11" t="str">
        <f t="shared" si="201"/>
        <v/>
      </c>
      <c r="BA486" s="11" t="str">
        <f t="shared" si="183"/>
        <v xml:space="preserve"> </v>
      </c>
      <c r="BB486" s="11" t="str">
        <f>IFERROR(IF(AW486="","",VLOOKUP(AW486,SUSS!R:S,2,FALSE)),AY486*SUSS!$M$2)</f>
        <v/>
      </c>
      <c r="BC486" s="11" t="str">
        <f t="shared" si="182"/>
        <v/>
      </c>
    </row>
    <row r="487" spans="14:55" ht="15.75" thickBot="1">
      <c r="N487" s="3" t="s">
        <v>75</v>
      </c>
      <c r="O487" s="80">
        <v>117</v>
      </c>
      <c r="P487" s="83">
        <v>1396.71</v>
      </c>
      <c r="Q487" s="81" t="s">
        <v>11</v>
      </c>
      <c r="R487" s="81" t="s">
        <v>10</v>
      </c>
      <c r="S487" s="81" t="s">
        <v>10</v>
      </c>
      <c r="T487" s="80" t="s">
        <v>96</v>
      </c>
      <c r="U487" s="80" t="s">
        <v>94</v>
      </c>
      <c r="AC487" s="11" t="str">
        <f t="shared" si="184"/>
        <v/>
      </c>
      <c r="AD487" s="11" t="str">
        <f t="shared" si="185"/>
        <v/>
      </c>
      <c r="AE487" s="11" t="str">
        <f t="shared" si="186"/>
        <v/>
      </c>
      <c r="AF487" s="11" t="str">
        <f t="shared" si="187"/>
        <v/>
      </c>
      <c r="AG487" s="11" t="str">
        <f t="shared" si="188"/>
        <v/>
      </c>
      <c r="AH487" s="11" t="str">
        <f t="shared" si="189"/>
        <v/>
      </c>
      <c r="AI487" s="11" t="str">
        <f t="shared" si="190"/>
        <v/>
      </c>
      <c r="AJ487" s="11" t="str">
        <f t="shared" si="191"/>
        <v/>
      </c>
      <c r="AK487" s="11" t="str">
        <f t="shared" si="192"/>
        <v/>
      </c>
      <c r="AN487" s="11" t="str">
        <f t="shared" si="193"/>
        <v/>
      </c>
      <c r="AO487" s="11" t="str">
        <f t="shared" si="194"/>
        <v/>
      </c>
      <c r="AP487" s="11" t="str">
        <f t="shared" si="195"/>
        <v/>
      </c>
      <c r="AT487" s="11" t="str">
        <f t="shared" si="196"/>
        <v>G392553</v>
      </c>
      <c r="AU487" s="11">
        <f t="shared" si="197"/>
        <v>117</v>
      </c>
      <c r="AV487" s="11">
        <f t="shared" si="198"/>
        <v>1396.71</v>
      </c>
      <c r="AW487" s="11" t="str">
        <f t="shared" si="199"/>
        <v>2013/1</v>
      </c>
      <c r="AX487" s="11" t="str">
        <f t="shared" si="200"/>
        <v>2013/1 Contribuciones Seg. Social</v>
      </c>
      <c r="AY487" s="11">
        <f t="shared" si="181"/>
        <v>9289.19</v>
      </c>
      <c r="AZ487" s="11">
        <f t="shared" si="201"/>
        <v>0.15035864268036286</v>
      </c>
      <c r="BA487" s="11" t="str">
        <f t="shared" si="183"/>
        <v>G392553 117</v>
      </c>
      <c r="BB487" s="11">
        <f>IFERROR(IF(AW487="","",VLOOKUP(AW487,SUSS!R:S,2,FALSE)),AY487*SUSS!$M$2)</f>
        <v>1114.7028</v>
      </c>
      <c r="BC487" s="11">
        <f t="shared" si="182"/>
        <v>167.6052</v>
      </c>
    </row>
    <row r="488" spans="14:55" ht="15.75" thickBot="1">
      <c r="N488" s="3" t="s">
        <v>75</v>
      </c>
      <c r="O488" s="80">
        <v>117</v>
      </c>
      <c r="P488" s="84">
        <v>892.99</v>
      </c>
      <c r="Q488" s="81" t="s">
        <v>86</v>
      </c>
      <c r="R488" s="81" t="s">
        <v>10</v>
      </c>
      <c r="S488" s="81" t="s">
        <v>10</v>
      </c>
      <c r="T488" s="80" t="s">
        <v>96</v>
      </c>
      <c r="U488" s="80" t="s">
        <v>94</v>
      </c>
      <c r="AC488" s="11" t="str">
        <f t="shared" si="184"/>
        <v/>
      </c>
      <c r="AD488" s="11" t="str">
        <f t="shared" si="185"/>
        <v/>
      </c>
      <c r="AE488" s="11" t="str">
        <f t="shared" si="186"/>
        <v/>
      </c>
      <c r="AF488" s="11" t="str">
        <f t="shared" si="187"/>
        <v/>
      </c>
      <c r="AG488" s="11" t="str">
        <f t="shared" si="188"/>
        <v/>
      </c>
      <c r="AH488" s="11" t="str">
        <f t="shared" si="189"/>
        <v/>
      </c>
      <c r="AI488" s="11" t="str">
        <f t="shared" si="190"/>
        <v/>
      </c>
      <c r="AJ488" s="11" t="str">
        <f t="shared" si="191"/>
        <v/>
      </c>
      <c r="AK488" s="11" t="str">
        <f t="shared" si="192"/>
        <v/>
      </c>
      <c r="AN488" s="11" t="str">
        <f t="shared" si="193"/>
        <v/>
      </c>
      <c r="AO488" s="11" t="str">
        <f t="shared" si="194"/>
        <v/>
      </c>
      <c r="AP488" s="11" t="str">
        <f t="shared" si="195"/>
        <v/>
      </c>
      <c r="AT488" s="11" t="str">
        <f t="shared" si="196"/>
        <v/>
      </c>
      <c r="AU488" s="11" t="str">
        <f t="shared" si="197"/>
        <v/>
      </c>
      <c r="AV488" s="11" t="str">
        <f t="shared" si="198"/>
        <v/>
      </c>
      <c r="AW488" s="11" t="str">
        <f t="shared" si="199"/>
        <v/>
      </c>
      <c r="AX488" s="11" t="str">
        <f t="shared" si="200"/>
        <v/>
      </c>
      <c r="AY488" s="11" t="str">
        <f t="shared" si="181"/>
        <v/>
      </c>
      <c r="AZ488" s="11" t="str">
        <f t="shared" si="201"/>
        <v/>
      </c>
      <c r="BA488" s="11" t="str">
        <f t="shared" si="183"/>
        <v xml:space="preserve"> </v>
      </c>
      <c r="BB488" s="11" t="str">
        <f>IFERROR(IF(AW488="","",VLOOKUP(AW488,SUSS!R:S,2,FALSE)),AY488*SUSS!$M$2)</f>
        <v/>
      </c>
      <c r="BC488" s="11" t="str">
        <f t="shared" si="182"/>
        <v/>
      </c>
    </row>
    <row r="489" spans="14:55" ht="15.75" thickBot="1">
      <c r="N489" s="3" t="s">
        <v>75</v>
      </c>
      <c r="O489" s="80">
        <v>118</v>
      </c>
      <c r="P489" s="84">
        <v>223</v>
      </c>
      <c r="Q489" s="81" t="s">
        <v>81</v>
      </c>
      <c r="R489" s="81" t="s">
        <v>10</v>
      </c>
      <c r="S489" s="81" t="s">
        <v>82</v>
      </c>
      <c r="T489" s="80" t="s">
        <v>88</v>
      </c>
      <c r="U489" s="80" t="s">
        <v>94</v>
      </c>
      <c r="AC489" s="11" t="str">
        <f t="shared" si="184"/>
        <v/>
      </c>
      <c r="AD489" s="11" t="str">
        <f t="shared" si="185"/>
        <v/>
      </c>
      <c r="AE489" s="11" t="str">
        <f t="shared" si="186"/>
        <v/>
      </c>
      <c r="AF489" s="11" t="str">
        <f t="shared" si="187"/>
        <v/>
      </c>
      <c r="AG489" s="11" t="str">
        <f t="shared" si="188"/>
        <v/>
      </c>
      <c r="AH489" s="11" t="str">
        <f t="shared" si="189"/>
        <v/>
      </c>
      <c r="AI489" s="11" t="str">
        <f t="shared" si="190"/>
        <v/>
      </c>
      <c r="AJ489" s="11" t="str">
        <f t="shared" si="191"/>
        <v/>
      </c>
      <c r="AK489" s="11" t="str">
        <f t="shared" si="192"/>
        <v/>
      </c>
      <c r="AN489" s="11" t="str">
        <f t="shared" si="193"/>
        <v/>
      </c>
      <c r="AO489" s="11" t="str">
        <f t="shared" si="194"/>
        <v/>
      </c>
      <c r="AP489" s="11" t="str">
        <f t="shared" si="195"/>
        <v/>
      </c>
      <c r="AT489" s="11" t="str">
        <f t="shared" si="196"/>
        <v/>
      </c>
      <c r="AU489" s="11" t="str">
        <f t="shared" si="197"/>
        <v/>
      </c>
      <c r="AV489" s="11" t="str">
        <f t="shared" si="198"/>
        <v/>
      </c>
      <c r="AW489" s="11" t="str">
        <f t="shared" si="199"/>
        <v/>
      </c>
      <c r="AX489" s="11" t="str">
        <f t="shared" si="200"/>
        <v/>
      </c>
      <c r="AY489" s="11" t="str">
        <f t="shared" si="181"/>
        <v/>
      </c>
      <c r="AZ489" s="11" t="str">
        <f t="shared" si="201"/>
        <v/>
      </c>
      <c r="BA489" s="11" t="str">
        <f t="shared" si="183"/>
        <v xml:space="preserve"> </v>
      </c>
      <c r="BB489" s="11" t="str">
        <f>IFERROR(IF(AW489="","",VLOOKUP(AW489,SUSS!R:S,2,FALSE)),AY489*SUSS!$M$2)</f>
        <v/>
      </c>
      <c r="BC489" s="11" t="str">
        <f t="shared" si="182"/>
        <v/>
      </c>
    </row>
    <row r="490" spans="14:55" ht="15.75" thickBot="1">
      <c r="N490" s="3" t="s">
        <v>75</v>
      </c>
      <c r="O490" s="80">
        <v>118</v>
      </c>
      <c r="P490" s="84">
        <v>195.48</v>
      </c>
      <c r="Q490" s="81" t="s">
        <v>83</v>
      </c>
      <c r="R490" s="81" t="s">
        <v>10</v>
      </c>
      <c r="S490" s="81" t="s">
        <v>82</v>
      </c>
      <c r="T490" s="80" t="s">
        <v>90</v>
      </c>
      <c r="U490" s="80" t="s">
        <v>94</v>
      </c>
      <c r="AC490" s="11" t="str">
        <f t="shared" si="184"/>
        <v/>
      </c>
      <c r="AD490" s="11" t="str">
        <f t="shared" si="185"/>
        <v/>
      </c>
      <c r="AE490" s="11" t="str">
        <f t="shared" si="186"/>
        <v/>
      </c>
      <c r="AF490" s="11" t="str">
        <f t="shared" si="187"/>
        <v/>
      </c>
      <c r="AG490" s="11" t="str">
        <f t="shared" si="188"/>
        <v/>
      </c>
      <c r="AH490" s="11" t="str">
        <f t="shared" si="189"/>
        <v/>
      </c>
      <c r="AI490" s="11" t="str">
        <f t="shared" si="190"/>
        <v/>
      </c>
      <c r="AJ490" s="11" t="str">
        <f t="shared" si="191"/>
        <v/>
      </c>
      <c r="AK490" s="11" t="str">
        <f t="shared" si="192"/>
        <v/>
      </c>
      <c r="AN490" s="11" t="str">
        <f t="shared" si="193"/>
        <v/>
      </c>
      <c r="AO490" s="11" t="str">
        <f t="shared" si="194"/>
        <v/>
      </c>
      <c r="AP490" s="11" t="str">
        <f t="shared" si="195"/>
        <v/>
      </c>
      <c r="AT490" s="11" t="str">
        <f t="shared" si="196"/>
        <v/>
      </c>
      <c r="AU490" s="11" t="str">
        <f t="shared" si="197"/>
        <v/>
      </c>
      <c r="AV490" s="11" t="str">
        <f t="shared" si="198"/>
        <v/>
      </c>
      <c r="AW490" s="11" t="str">
        <f t="shared" si="199"/>
        <v/>
      </c>
      <c r="AX490" s="11" t="str">
        <f t="shared" si="200"/>
        <v/>
      </c>
      <c r="AY490" s="11" t="str">
        <f t="shared" si="181"/>
        <v/>
      </c>
      <c r="AZ490" s="11" t="str">
        <f t="shared" si="201"/>
        <v/>
      </c>
      <c r="BA490" s="11" t="str">
        <f t="shared" si="183"/>
        <v xml:space="preserve"> </v>
      </c>
      <c r="BB490" s="11" t="str">
        <f>IFERROR(IF(AW490="","",VLOOKUP(AW490,SUSS!R:S,2,FALSE)),AY490*SUSS!$M$2)</f>
        <v/>
      </c>
      <c r="BC490" s="11" t="str">
        <f t="shared" si="182"/>
        <v/>
      </c>
    </row>
    <row r="491" spans="14:55" ht="15.75" thickBot="1">
      <c r="N491" s="3" t="s">
        <v>75</v>
      </c>
      <c r="O491" s="80">
        <v>118</v>
      </c>
      <c r="P491" s="83">
        <v>1415.57</v>
      </c>
      <c r="Q491" s="81" t="s">
        <v>11</v>
      </c>
      <c r="R491" s="81" t="s">
        <v>10</v>
      </c>
      <c r="S491" s="81" t="s">
        <v>10</v>
      </c>
      <c r="T491" s="80" t="s">
        <v>96</v>
      </c>
      <c r="U491" s="80" t="s">
        <v>94</v>
      </c>
      <c r="AC491" s="11" t="str">
        <f t="shared" si="184"/>
        <v/>
      </c>
      <c r="AD491" s="11" t="str">
        <f t="shared" si="185"/>
        <v/>
      </c>
      <c r="AE491" s="11" t="str">
        <f t="shared" si="186"/>
        <v/>
      </c>
      <c r="AF491" s="11" t="str">
        <f t="shared" si="187"/>
        <v/>
      </c>
      <c r="AG491" s="11" t="str">
        <f t="shared" si="188"/>
        <v/>
      </c>
      <c r="AH491" s="11" t="str">
        <f t="shared" si="189"/>
        <v/>
      </c>
      <c r="AI491" s="11" t="str">
        <f t="shared" si="190"/>
        <v/>
      </c>
      <c r="AJ491" s="11" t="str">
        <f t="shared" si="191"/>
        <v/>
      </c>
      <c r="AK491" s="11" t="str">
        <f t="shared" si="192"/>
        <v/>
      </c>
      <c r="AN491" s="11" t="str">
        <f t="shared" si="193"/>
        <v/>
      </c>
      <c r="AO491" s="11" t="str">
        <f t="shared" si="194"/>
        <v/>
      </c>
      <c r="AP491" s="11" t="str">
        <f t="shared" si="195"/>
        <v/>
      </c>
      <c r="AT491" s="11" t="str">
        <f t="shared" si="196"/>
        <v>G392553</v>
      </c>
      <c r="AU491" s="11">
        <f t="shared" si="197"/>
        <v>118</v>
      </c>
      <c r="AV491" s="11">
        <f t="shared" si="198"/>
        <v>1415.57</v>
      </c>
      <c r="AW491" s="11" t="str">
        <f t="shared" si="199"/>
        <v>2013/1</v>
      </c>
      <c r="AX491" s="11" t="str">
        <f t="shared" si="200"/>
        <v>2013/1 Contribuciones Seg. Social</v>
      </c>
      <c r="AY491" s="11">
        <f t="shared" si="181"/>
        <v>9289.19</v>
      </c>
      <c r="AZ491" s="11">
        <f t="shared" si="201"/>
        <v>0.1523889596401839</v>
      </c>
      <c r="BA491" s="11" t="str">
        <f t="shared" si="183"/>
        <v>G392553 118</v>
      </c>
      <c r="BB491" s="11">
        <f>IFERROR(IF(AW491="","",VLOOKUP(AW491,SUSS!R:S,2,FALSE)),AY491*SUSS!$M$2)</f>
        <v>1114.7028</v>
      </c>
      <c r="BC491" s="11">
        <f t="shared" si="182"/>
        <v>169.86839999999998</v>
      </c>
    </row>
    <row r="492" spans="14:55" ht="15.75" thickBot="1">
      <c r="N492" s="3" t="s">
        <v>75</v>
      </c>
      <c r="O492" s="80">
        <v>118</v>
      </c>
      <c r="P492" s="84">
        <v>905.05</v>
      </c>
      <c r="Q492" s="81" t="s">
        <v>86</v>
      </c>
      <c r="R492" s="81" t="s">
        <v>10</v>
      </c>
      <c r="S492" s="81" t="s">
        <v>10</v>
      </c>
      <c r="T492" s="80" t="s">
        <v>96</v>
      </c>
      <c r="U492" s="80" t="s">
        <v>94</v>
      </c>
      <c r="AC492" s="11" t="str">
        <f t="shared" si="184"/>
        <v/>
      </c>
      <c r="AD492" s="11" t="str">
        <f t="shared" si="185"/>
        <v/>
      </c>
      <c r="AE492" s="11" t="str">
        <f t="shared" si="186"/>
        <v/>
      </c>
      <c r="AF492" s="11" t="str">
        <f t="shared" si="187"/>
        <v/>
      </c>
      <c r="AG492" s="11" t="str">
        <f t="shared" si="188"/>
        <v/>
      </c>
      <c r="AH492" s="11" t="str">
        <f t="shared" si="189"/>
        <v/>
      </c>
      <c r="AI492" s="11" t="str">
        <f t="shared" si="190"/>
        <v/>
      </c>
      <c r="AJ492" s="11" t="str">
        <f t="shared" si="191"/>
        <v/>
      </c>
      <c r="AK492" s="11" t="str">
        <f t="shared" si="192"/>
        <v/>
      </c>
      <c r="AN492" s="11" t="str">
        <f t="shared" si="193"/>
        <v/>
      </c>
      <c r="AO492" s="11" t="str">
        <f t="shared" si="194"/>
        <v/>
      </c>
      <c r="AP492" s="11" t="str">
        <f t="shared" si="195"/>
        <v/>
      </c>
      <c r="AT492" s="11" t="str">
        <f t="shared" si="196"/>
        <v/>
      </c>
      <c r="AU492" s="11" t="str">
        <f t="shared" si="197"/>
        <v/>
      </c>
      <c r="AV492" s="11" t="str">
        <f t="shared" si="198"/>
        <v/>
      </c>
      <c r="AW492" s="11" t="str">
        <f t="shared" si="199"/>
        <v/>
      </c>
      <c r="AX492" s="11" t="str">
        <f t="shared" si="200"/>
        <v/>
      </c>
      <c r="AY492" s="11" t="str">
        <f t="shared" si="181"/>
        <v/>
      </c>
      <c r="AZ492" s="11" t="str">
        <f t="shared" si="201"/>
        <v/>
      </c>
      <c r="BA492" s="11" t="str">
        <f t="shared" si="183"/>
        <v xml:space="preserve"> </v>
      </c>
      <c r="BB492" s="11" t="str">
        <f>IFERROR(IF(AW492="","",VLOOKUP(AW492,SUSS!R:S,2,FALSE)),AY492*SUSS!$M$2)</f>
        <v/>
      </c>
      <c r="BC492" s="11" t="str">
        <f t="shared" si="182"/>
        <v/>
      </c>
    </row>
    <row r="493" spans="14:55" ht="15.75" thickBot="1">
      <c r="N493" s="3" t="s">
        <v>75</v>
      </c>
      <c r="O493" s="80">
        <v>119</v>
      </c>
      <c r="P493" s="84">
        <v>226.01</v>
      </c>
      <c r="Q493" s="81" t="s">
        <v>81</v>
      </c>
      <c r="R493" s="81" t="s">
        <v>10</v>
      </c>
      <c r="S493" s="81" t="s">
        <v>82</v>
      </c>
      <c r="T493" s="80" t="s">
        <v>88</v>
      </c>
      <c r="U493" s="80" t="s">
        <v>94</v>
      </c>
      <c r="AC493" s="11" t="str">
        <f t="shared" si="184"/>
        <v/>
      </c>
      <c r="AD493" s="11" t="str">
        <f t="shared" si="185"/>
        <v/>
      </c>
      <c r="AE493" s="11" t="str">
        <f t="shared" si="186"/>
        <v/>
      </c>
      <c r="AF493" s="11" t="str">
        <f t="shared" si="187"/>
        <v/>
      </c>
      <c r="AG493" s="11" t="str">
        <f t="shared" si="188"/>
        <v/>
      </c>
      <c r="AH493" s="11" t="str">
        <f t="shared" si="189"/>
        <v/>
      </c>
      <c r="AI493" s="11" t="str">
        <f t="shared" si="190"/>
        <v/>
      </c>
      <c r="AJ493" s="11" t="str">
        <f t="shared" si="191"/>
        <v/>
      </c>
      <c r="AK493" s="11" t="str">
        <f t="shared" si="192"/>
        <v/>
      </c>
      <c r="AN493" s="11" t="str">
        <f t="shared" si="193"/>
        <v/>
      </c>
      <c r="AO493" s="11" t="str">
        <f t="shared" si="194"/>
        <v/>
      </c>
      <c r="AP493" s="11" t="str">
        <f t="shared" si="195"/>
        <v/>
      </c>
      <c r="AT493" s="11" t="str">
        <f t="shared" si="196"/>
        <v/>
      </c>
      <c r="AU493" s="11" t="str">
        <f t="shared" si="197"/>
        <v/>
      </c>
      <c r="AV493" s="11" t="str">
        <f t="shared" si="198"/>
        <v/>
      </c>
      <c r="AW493" s="11" t="str">
        <f t="shared" si="199"/>
        <v/>
      </c>
      <c r="AX493" s="11" t="str">
        <f t="shared" si="200"/>
        <v/>
      </c>
      <c r="AY493" s="11" t="str">
        <f t="shared" si="181"/>
        <v/>
      </c>
      <c r="AZ493" s="11" t="str">
        <f t="shared" si="201"/>
        <v/>
      </c>
      <c r="BA493" s="11" t="str">
        <f t="shared" si="183"/>
        <v xml:space="preserve"> </v>
      </c>
      <c r="BB493" s="11" t="str">
        <f>IFERROR(IF(AW493="","",VLOOKUP(AW493,SUSS!R:S,2,FALSE)),AY493*SUSS!$M$2)</f>
        <v/>
      </c>
      <c r="BC493" s="11" t="str">
        <f t="shared" si="182"/>
        <v/>
      </c>
    </row>
    <row r="494" spans="14:55" ht="15.75" thickBot="1">
      <c r="N494" s="3" t="s">
        <v>75</v>
      </c>
      <c r="O494" s="80">
        <v>119</v>
      </c>
      <c r="P494" s="84">
        <v>181.48</v>
      </c>
      <c r="Q494" s="81" t="s">
        <v>83</v>
      </c>
      <c r="R494" s="81" t="s">
        <v>10</v>
      </c>
      <c r="S494" s="81" t="s">
        <v>82</v>
      </c>
      <c r="T494" s="80" t="s">
        <v>90</v>
      </c>
      <c r="U494" s="80" t="s">
        <v>94</v>
      </c>
      <c r="AC494" s="11" t="str">
        <f t="shared" si="184"/>
        <v/>
      </c>
      <c r="AD494" s="11" t="str">
        <f t="shared" si="185"/>
        <v/>
      </c>
      <c r="AE494" s="11" t="str">
        <f t="shared" si="186"/>
        <v/>
      </c>
      <c r="AF494" s="11" t="str">
        <f t="shared" si="187"/>
        <v/>
      </c>
      <c r="AG494" s="11" t="str">
        <f t="shared" si="188"/>
        <v/>
      </c>
      <c r="AH494" s="11" t="str">
        <f t="shared" si="189"/>
        <v/>
      </c>
      <c r="AI494" s="11" t="str">
        <f t="shared" si="190"/>
        <v/>
      </c>
      <c r="AJ494" s="11" t="str">
        <f t="shared" si="191"/>
        <v/>
      </c>
      <c r="AK494" s="11" t="str">
        <f t="shared" si="192"/>
        <v/>
      </c>
      <c r="AN494" s="11" t="str">
        <f t="shared" si="193"/>
        <v/>
      </c>
      <c r="AO494" s="11" t="str">
        <f t="shared" si="194"/>
        <v/>
      </c>
      <c r="AP494" s="11" t="str">
        <f t="shared" si="195"/>
        <v/>
      </c>
      <c r="AT494" s="11" t="str">
        <f t="shared" si="196"/>
        <v/>
      </c>
      <c r="AU494" s="11" t="str">
        <f t="shared" si="197"/>
        <v/>
      </c>
      <c r="AV494" s="11" t="str">
        <f t="shared" si="198"/>
        <v/>
      </c>
      <c r="AW494" s="11" t="str">
        <f t="shared" si="199"/>
        <v/>
      </c>
      <c r="AX494" s="11" t="str">
        <f t="shared" si="200"/>
        <v/>
      </c>
      <c r="AY494" s="11" t="str">
        <f t="shared" si="181"/>
        <v/>
      </c>
      <c r="AZ494" s="11" t="str">
        <f t="shared" si="201"/>
        <v/>
      </c>
      <c r="BA494" s="11" t="str">
        <f t="shared" si="183"/>
        <v xml:space="preserve"> </v>
      </c>
      <c r="BB494" s="11" t="str">
        <f>IFERROR(IF(AW494="","",VLOOKUP(AW494,SUSS!R:S,2,FALSE)),AY494*SUSS!$M$2)</f>
        <v/>
      </c>
      <c r="BC494" s="11" t="str">
        <f t="shared" si="182"/>
        <v/>
      </c>
    </row>
    <row r="495" spans="14:55" ht="29.25" thickBot="1">
      <c r="N495" s="3" t="s">
        <v>75</v>
      </c>
      <c r="O495" s="80">
        <v>119</v>
      </c>
      <c r="P495" s="84">
        <v>16.64</v>
      </c>
      <c r="Q495" s="81" t="s">
        <v>83</v>
      </c>
      <c r="R495" s="81" t="s">
        <v>10</v>
      </c>
      <c r="S495" s="81" t="s">
        <v>84</v>
      </c>
      <c r="T495" s="80" t="s">
        <v>90</v>
      </c>
      <c r="U495" s="80" t="s">
        <v>94</v>
      </c>
      <c r="AC495" s="11" t="str">
        <f t="shared" si="184"/>
        <v/>
      </c>
      <c r="AD495" s="11" t="str">
        <f t="shared" si="185"/>
        <v/>
      </c>
      <c r="AE495" s="11" t="str">
        <f t="shared" si="186"/>
        <v/>
      </c>
      <c r="AF495" s="11" t="str">
        <f t="shared" si="187"/>
        <v/>
      </c>
      <c r="AG495" s="11" t="str">
        <f t="shared" si="188"/>
        <v/>
      </c>
      <c r="AH495" s="11" t="str">
        <f t="shared" si="189"/>
        <v/>
      </c>
      <c r="AI495" s="11" t="str">
        <f t="shared" si="190"/>
        <v/>
      </c>
      <c r="AJ495" s="11" t="str">
        <f t="shared" si="191"/>
        <v/>
      </c>
      <c r="AK495" s="11" t="str">
        <f t="shared" si="192"/>
        <v/>
      </c>
      <c r="AN495" s="11" t="str">
        <f t="shared" si="193"/>
        <v/>
      </c>
      <c r="AO495" s="11" t="str">
        <f t="shared" si="194"/>
        <v/>
      </c>
      <c r="AP495" s="11" t="str">
        <f t="shared" si="195"/>
        <v/>
      </c>
      <c r="AT495" s="11" t="str">
        <f t="shared" si="196"/>
        <v/>
      </c>
      <c r="AU495" s="11" t="str">
        <f t="shared" si="197"/>
        <v/>
      </c>
      <c r="AV495" s="11" t="str">
        <f t="shared" si="198"/>
        <v/>
      </c>
      <c r="AW495" s="11" t="str">
        <f t="shared" si="199"/>
        <v/>
      </c>
      <c r="AX495" s="11" t="str">
        <f t="shared" si="200"/>
        <v/>
      </c>
      <c r="AY495" s="11" t="str">
        <f t="shared" si="181"/>
        <v/>
      </c>
      <c r="AZ495" s="11" t="str">
        <f t="shared" si="201"/>
        <v/>
      </c>
      <c r="BA495" s="11" t="str">
        <f t="shared" si="183"/>
        <v xml:space="preserve"> </v>
      </c>
      <c r="BB495" s="11" t="str">
        <f>IFERROR(IF(AW495="","",VLOOKUP(AW495,SUSS!R:S,2,FALSE)),AY495*SUSS!$M$2)</f>
        <v/>
      </c>
      <c r="BC495" s="11" t="str">
        <f t="shared" si="182"/>
        <v/>
      </c>
    </row>
    <row r="496" spans="14:55" ht="15.75" thickBot="1">
      <c r="N496" s="3" t="s">
        <v>75</v>
      </c>
      <c r="O496" s="80">
        <v>119</v>
      </c>
      <c r="P496" s="84">
        <v>458.79</v>
      </c>
      <c r="Q496" s="81" t="s">
        <v>86</v>
      </c>
      <c r="R496" s="81" t="s">
        <v>10</v>
      </c>
      <c r="S496" s="81" t="s">
        <v>10</v>
      </c>
      <c r="T496" s="80" t="s">
        <v>96</v>
      </c>
      <c r="U496" s="80" t="s">
        <v>94</v>
      </c>
      <c r="AC496" s="11" t="str">
        <f t="shared" si="184"/>
        <v/>
      </c>
      <c r="AD496" s="11" t="str">
        <f t="shared" si="185"/>
        <v/>
      </c>
      <c r="AE496" s="11" t="str">
        <f t="shared" si="186"/>
        <v/>
      </c>
      <c r="AF496" s="11" t="str">
        <f t="shared" si="187"/>
        <v/>
      </c>
      <c r="AG496" s="11" t="str">
        <f t="shared" si="188"/>
        <v/>
      </c>
      <c r="AH496" s="11" t="str">
        <f t="shared" si="189"/>
        <v/>
      </c>
      <c r="AI496" s="11" t="str">
        <f t="shared" si="190"/>
        <v/>
      </c>
      <c r="AJ496" s="11" t="str">
        <f t="shared" si="191"/>
        <v/>
      </c>
      <c r="AK496" s="11" t="str">
        <f t="shared" si="192"/>
        <v/>
      </c>
      <c r="AN496" s="11" t="str">
        <f t="shared" si="193"/>
        <v/>
      </c>
      <c r="AO496" s="11" t="str">
        <f t="shared" si="194"/>
        <v/>
      </c>
      <c r="AP496" s="11" t="str">
        <f t="shared" si="195"/>
        <v/>
      </c>
      <c r="AT496" s="11" t="str">
        <f t="shared" si="196"/>
        <v/>
      </c>
      <c r="AU496" s="11" t="str">
        <f t="shared" si="197"/>
        <v/>
      </c>
      <c r="AV496" s="11" t="str">
        <f t="shared" si="198"/>
        <v/>
      </c>
      <c r="AW496" s="11" t="str">
        <f t="shared" si="199"/>
        <v/>
      </c>
      <c r="AX496" s="11" t="str">
        <f t="shared" si="200"/>
        <v/>
      </c>
      <c r="AY496" s="11" t="str">
        <f t="shared" si="181"/>
        <v/>
      </c>
      <c r="AZ496" s="11" t="str">
        <f t="shared" si="201"/>
        <v/>
      </c>
      <c r="BA496" s="11" t="str">
        <f t="shared" si="183"/>
        <v xml:space="preserve"> </v>
      </c>
      <c r="BB496" s="11" t="str">
        <f>IFERROR(IF(AW496="","",VLOOKUP(AW496,SUSS!R:S,2,FALSE)),AY496*SUSS!$M$2)</f>
        <v/>
      </c>
      <c r="BC496" s="11" t="str">
        <f t="shared" si="182"/>
        <v/>
      </c>
    </row>
    <row r="497" spans="14:55" ht="15.75" thickBot="1">
      <c r="N497" s="3" t="s">
        <v>75</v>
      </c>
      <c r="O497" s="80">
        <v>119</v>
      </c>
      <c r="P497" s="83">
        <v>1434.68</v>
      </c>
      <c r="Q497" s="81" t="s">
        <v>11</v>
      </c>
      <c r="R497" s="81" t="s">
        <v>10</v>
      </c>
      <c r="S497" s="81" t="s">
        <v>10</v>
      </c>
      <c r="T497" s="80" t="s">
        <v>96</v>
      </c>
      <c r="U497" s="80" t="s">
        <v>94</v>
      </c>
      <c r="AC497" s="11" t="str">
        <f t="shared" si="184"/>
        <v/>
      </c>
      <c r="AD497" s="11" t="str">
        <f t="shared" si="185"/>
        <v/>
      </c>
      <c r="AE497" s="11" t="str">
        <f t="shared" si="186"/>
        <v/>
      </c>
      <c r="AF497" s="11" t="str">
        <f t="shared" si="187"/>
        <v/>
      </c>
      <c r="AG497" s="11" t="str">
        <f t="shared" si="188"/>
        <v/>
      </c>
      <c r="AH497" s="11" t="str">
        <f t="shared" si="189"/>
        <v/>
      </c>
      <c r="AI497" s="11" t="str">
        <f t="shared" si="190"/>
        <v/>
      </c>
      <c r="AJ497" s="11" t="str">
        <f t="shared" si="191"/>
        <v/>
      </c>
      <c r="AK497" s="11" t="str">
        <f t="shared" si="192"/>
        <v/>
      </c>
      <c r="AN497" s="11" t="str">
        <f t="shared" si="193"/>
        <v/>
      </c>
      <c r="AO497" s="11" t="str">
        <f t="shared" si="194"/>
        <v/>
      </c>
      <c r="AP497" s="11" t="str">
        <f t="shared" si="195"/>
        <v/>
      </c>
      <c r="AT497" s="11" t="str">
        <f t="shared" si="196"/>
        <v>G392553</v>
      </c>
      <c r="AU497" s="11">
        <f t="shared" si="197"/>
        <v>119</v>
      </c>
      <c r="AV497" s="11">
        <f t="shared" si="198"/>
        <v>1434.68</v>
      </c>
      <c r="AW497" s="11" t="str">
        <f t="shared" si="199"/>
        <v>2013/1</v>
      </c>
      <c r="AX497" s="11" t="str">
        <f t="shared" si="200"/>
        <v>2013/1 Contribuciones Seg. Social</v>
      </c>
      <c r="AY497" s="11">
        <f t="shared" si="181"/>
        <v>9289.19</v>
      </c>
      <c r="AZ497" s="11">
        <f t="shared" si="201"/>
        <v>0.1544461896031839</v>
      </c>
      <c r="BA497" s="11" t="str">
        <f t="shared" si="183"/>
        <v>G392553 119</v>
      </c>
      <c r="BB497" s="11">
        <f>IFERROR(IF(AW497="","",VLOOKUP(AW497,SUSS!R:S,2,FALSE)),AY497*SUSS!$M$2)</f>
        <v>1114.7028</v>
      </c>
      <c r="BC497" s="11">
        <f t="shared" si="182"/>
        <v>172.16159999999999</v>
      </c>
    </row>
    <row r="498" spans="14:55" ht="15.75" thickBot="1">
      <c r="N498" s="3" t="s">
        <v>75</v>
      </c>
      <c r="O498" s="80">
        <v>119</v>
      </c>
      <c r="P498" s="84">
        <v>458.48</v>
      </c>
      <c r="Q498" s="81" t="s">
        <v>86</v>
      </c>
      <c r="R498" s="81" t="s">
        <v>10</v>
      </c>
      <c r="S498" s="81" t="s">
        <v>82</v>
      </c>
      <c r="T498" s="80" t="s">
        <v>96</v>
      </c>
      <c r="U498" s="80" t="s">
        <v>94</v>
      </c>
      <c r="AC498" s="11" t="str">
        <f t="shared" si="184"/>
        <v/>
      </c>
      <c r="AD498" s="11" t="str">
        <f t="shared" si="185"/>
        <v/>
      </c>
      <c r="AE498" s="11" t="str">
        <f t="shared" si="186"/>
        <v/>
      </c>
      <c r="AF498" s="11" t="str">
        <f t="shared" si="187"/>
        <v/>
      </c>
      <c r="AG498" s="11" t="str">
        <f t="shared" si="188"/>
        <v/>
      </c>
      <c r="AH498" s="11" t="str">
        <f t="shared" si="189"/>
        <v/>
      </c>
      <c r="AI498" s="11" t="str">
        <f t="shared" si="190"/>
        <v/>
      </c>
      <c r="AJ498" s="11" t="str">
        <f t="shared" si="191"/>
        <v/>
      </c>
      <c r="AK498" s="11" t="str">
        <f t="shared" si="192"/>
        <v/>
      </c>
      <c r="AN498" s="11" t="str">
        <f t="shared" si="193"/>
        <v/>
      </c>
      <c r="AO498" s="11" t="str">
        <f t="shared" si="194"/>
        <v/>
      </c>
      <c r="AP498" s="11" t="str">
        <f t="shared" si="195"/>
        <v/>
      </c>
      <c r="AT498" s="11" t="str">
        <f t="shared" si="196"/>
        <v/>
      </c>
      <c r="AU498" s="11" t="str">
        <f t="shared" si="197"/>
        <v/>
      </c>
      <c r="AV498" s="11" t="str">
        <f t="shared" si="198"/>
        <v/>
      </c>
      <c r="AW498" s="11" t="str">
        <f t="shared" si="199"/>
        <v/>
      </c>
      <c r="AX498" s="11" t="str">
        <f t="shared" si="200"/>
        <v/>
      </c>
      <c r="AY498" s="11" t="str">
        <f t="shared" si="181"/>
        <v/>
      </c>
      <c r="AZ498" s="11" t="str">
        <f t="shared" si="201"/>
        <v/>
      </c>
      <c r="BA498" s="11" t="str">
        <f t="shared" si="183"/>
        <v xml:space="preserve"> </v>
      </c>
      <c r="BB498" s="11" t="str">
        <f>IFERROR(IF(AW498="","",VLOOKUP(AW498,SUSS!R:S,2,FALSE)),AY498*SUSS!$M$2)</f>
        <v/>
      </c>
      <c r="BC498" s="11" t="str">
        <f t="shared" si="182"/>
        <v/>
      </c>
    </row>
    <row r="499" spans="14:55" ht="15.75" thickBot="1">
      <c r="N499" s="3" t="s">
        <v>75</v>
      </c>
      <c r="O499" s="80">
        <v>120</v>
      </c>
      <c r="P499" s="84">
        <v>229.62</v>
      </c>
      <c r="Q499" s="81" t="s">
        <v>81</v>
      </c>
      <c r="R499" s="81" t="s">
        <v>10</v>
      </c>
      <c r="S499" s="81" t="s">
        <v>82</v>
      </c>
      <c r="T499" s="80" t="s">
        <v>88</v>
      </c>
      <c r="U499" s="80" t="s">
        <v>94</v>
      </c>
      <c r="AC499" s="11" t="str">
        <f t="shared" si="184"/>
        <v/>
      </c>
      <c r="AD499" s="11" t="str">
        <f t="shared" si="185"/>
        <v/>
      </c>
      <c r="AE499" s="11" t="str">
        <f t="shared" si="186"/>
        <v/>
      </c>
      <c r="AF499" s="11" t="str">
        <f t="shared" si="187"/>
        <v/>
      </c>
      <c r="AG499" s="11" t="str">
        <f t="shared" si="188"/>
        <v/>
      </c>
      <c r="AH499" s="11" t="str">
        <f t="shared" si="189"/>
        <v/>
      </c>
      <c r="AI499" s="11" t="str">
        <f t="shared" si="190"/>
        <v/>
      </c>
      <c r="AJ499" s="11" t="str">
        <f t="shared" si="191"/>
        <v/>
      </c>
      <c r="AK499" s="11" t="str">
        <f t="shared" si="192"/>
        <v/>
      </c>
      <c r="AN499" s="11" t="str">
        <f t="shared" si="193"/>
        <v/>
      </c>
      <c r="AO499" s="11" t="str">
        <f t="shared" si="194"/>
        <v/>
      </c>
      <c r="AP499" s="11" t="str">
        <f t="shared" si="195"/>
        <v/>
      </c>
      <c r="AT499" s="11" t="str">
        <f t="shared" si="196"/>
        <v/>
      </c>
      <c r="AU499" s="11" t="str">
        <f t="shared" si="197"/>
        <v/>
      </c>
      <c r="AV499" s="11" t="str">
        <f t="shared" si="198"/>
        <v/>
      </c>
      <c r="AW499" s="11" t="str">
        <f t="shared" si="199"/>
        <v/>
      </c>
      <c r="AX499" s="11" t="str">
        <f t="shared" si="200"/>
        <v/>
      </c>
      <c r="AY499" s="11" t="str">
        <f t="shared" si="181"/>
        <v/>
      </c>
      <c r="AZ499" s="11" t="str">
        <f t="shared" si="201"/>
        <v/>
      </c>
      <c r="BA499" s="11" t="str">
        <f t="shared" si="183"/>
        <v xml:space="preserve"> </v>
      </c>
      <c r="BB499" s="11" t="str">
        <f>IFERROR(IF(AW499="","",VLOOKUP(AW499,SUSS!R:S,2,FALSE)),AY499*SUSS!$M$2)</f>
        <v/>
      </c>
      <c r="BC499" s="11" t="str">
        <f t="shared" si="182"/>
        <v/>
      </c>
    </row>
    <row r="500" spans="14:55" ht="29.25" thickBot="1">
      <c r="N500" s="3" t="s">
        <v>75</v>
      </c>
      <c r="O500" s="80">
        <v>120</v>
      </c>
      <c r="P500" s="84">
        <v>201.38</v>
      </c>
      <c r="Q500" s="81" t="s">
        <v>83</v>
      </c>
      <c r="R500" s="81" t="s">
        <v>10</v>
      </c>
      <c r="S500" s="81" t="s">
        <v>84</v>
      </c>
      <c r="T500" s="80" t="s">
        <v>90</v>
      </c>
      <c r="U500" s="80" t="s">
        <v>94</v>
      </c>
      <c r="AC500" s="11" t="str">
        <f t="shared" si="184"/>
        <v/>
      </c>
      <c r="AD500" s="11" t="str">
        <f t="shared" si="185"/>
        <v/>
      </c>
      <c r="AE500" s="11" t="str">
        <f t="shared" si="186"/>
        <v/>
      </c>
      <c r="AF500" s="11" t="str">
        <f t="shared" si="187"/>
        <v/>
      </c>
      <c r="AG500" s="11" t="str">
        <f t="shared" si="188"/>
        <v/>
      </c>
      <c r="AH500" s="11" t="str">
        <f t="shared" si="189"/>
        <v/>
      </c>
      <c r="AI500" s="11" t="str">
        <f t="shared" si="190"/>
        <v/>
      </c>
      <c r="AJ500" s="11" t="str">
        <f t="shared" si="191"/>
        <v/>
      </c>
      <c r="AK500" s="11" t="str">
        <f t="shared" si="192"/>
        <v/>
      </c>
      <c r="AN500" s="11" t="str">
        <f t="shared" si="193"/>
        <v/>
      </c>
      <c r="AO500" s="11" t="str">
        <f t="shared" si="194"/>
        <v/>
      </c>
      <c r="AP500" s="11" t="str">
        <f t="shared" si="195"/>
        <v/>
      </c>
      <c r="AT500" s="11" t="str">
        <f t="shared" si="196"/>
        <v/>
      </c>
      <c r="AU500" s="11" t="str">
        <f t="shared" si="197"/>
        <v/>
      </c>
      <c r="AV500" s="11" t="str">
        <f t="shared" si="198"/>
        <v/>
      </c>
      <c r="AW500" s="11" t="str">
        <f t="shared" si="199"/>
        <v/>
      </c>
      <c r="AX500" s="11" t="str">
        <f t="shared" si="200"/>
        <v/>
      </c>
      <c r="AY500" s="11" t="str">
        <f t="shared" si="181"/>
        <v/>
      </c>
      <c r="AZ500" s="11" t="str">
        <f t="shared" si="201"/>
        <v/>
      </c>
      <c r="BA500" s="11" t="str">
        <f t="shared" si="183"/>
        <v xml:space="preserve"> </v>
      </c>
      <c r="BB500" s="11" t="str">
        <f>IFERROR(IF(AW500="","",VLOOKUP(AW500,SUSS!R:S,2,FALSE)),AY500*SUSS!$M$2)</f>
        <v/>
      </c>
      <c r="BC500" s="11" t="str">
        <f t="shared" si="182"/>
        <v/>
      </c>
    </row>
    <row r="501" spans="14:55" ht="15.75" thickBot="1">
      <c r="N501" s="3" t="s">
        <v>75</v>
      </c>
      <c r="O501" s="80">
        <v>120</v>
      </c>
      <c r="P501" s="84">
        <v>228.46</v>
      </c>
      <c r="Q501" s="81" t="s">
        <v>11</v>
      </c>
      <c r="R501" s="81" t="s">
        <v>10</v>
      </c>
      <c r="S501" s="81" t="s">
        <v>10</v>
      </c>
      <c r="T501" s="80" t="s">
        <v>96</v>
      </c>
      <c r="U501" s="80" t="s">
        <v>94</v>
      </c>
      <c r="AC501" s="11" t="str">
        <f t="shared" si="184"/>
        <v/>
      </c>
      <c r="AD501" s="11" t="str">
        <f t="shared" si="185"/>
        <v/>
      </c>
      <c r="AE501" s="11" t="str">
        <f t="shared" si="186"/>
        <v/>
      </c>
      <c r="AF501" s="11" t="str">
        <f t="shared" si="187"/>
        <v/>
      </c>
      <c r="AG501" s="11" t="str">
        <f t="shared" si="188"/>
        <v/>
      </c>
      <c r="AH501" s="11" t="str">
        <f t="shared" si="189"/>
        <v/>
      </c>
      <c r="AI501" s="11" t="str">
        <f t="shared" si="190"/>
        <v/>
      </c>
      <c r="AJ501" s="11" t="str">
        <f t="shared" si="191"/>
        <v/>
      </c>
      <c r="AK501" s="11" t="str">
        <f t="shared" si="192"/>
        <v/>
      </c>
      <c r="AN501" s="11" t="str">
        <f t="shared" si="193"/>
        <v/>
      </c>
      <c r="AO501" s="11" t="str">
        <f t="shared" si="194"/>
        <v/>
      </c>
      <c r="AP501" s="11" t="str">
        <f t="shared" si="195"/>
        <v/>
      </c>
      <c r="AT501" s="11" t="str">
        <f t="shared" si="196"/>
        <v>G392553</v>
      </c>
      <c r="AU501" s="11">
        <f t="shared" si="197"/>
        <v>120</v>
      </c>
      <c r="AV501" s="11">
        <f t="shared" si="198"/>
        <v>228.46</v>
      </c>
      <c r="AW501" s="11" t="str">
        <f t="shared" si="199"/>
        <v>2013/1</v>
      </c>
      <c r="AX501" s="11" t="str">
        <f t="shared" si="200"/>
        <v>2013/1 Contribuciones Seg. Social</v>
      </c>
      <c r="AY501" s="11">
        <f t="shared" si="181"/>
        <v>9289.19</v>
      </c>
      <c r="AZ501" s="11">
        <f t="shared" si="201"/>
        <v>2.4594178825064403E-2</v>
      </c>
      <c r="BA501" s="11" t="str">
        <f t="shared" si="183"/>
        <v>G392553 120</v>
      </c>
      <c r="BB501" s="11">
        <f>IFERROR(IF(AW501="","",VLOOKUP(AW501,SUSS!R:S,2,FALSE)),AY501*SUSS!$M$2)</f>
        <v>1114.7028</v>
      </c>
      <c r="BC501" s="11">
        <f t="shared" si="182"/>
        <v>27.415200000000002</v>
      </c>
    </row>
    <row r="502" spans="14:55" ht="15.75" thickBot="1">
      <c r="N502" s="3" t="s">
        <v>75</v>
      </c>
      <c r="O502" s="80">
        <v>120</v>
      </c>
      <c r="P502" s="84">
        <v>930.26</v>
      </c>
      <c r="Q502" s="81" t="s">
        <v>86</v>
      </c>
      <c r="R502" s="81" t="s">
        <v>10</v>
      </c>
      <c r="S502" s="81" t="s">
        <v>82</v>
      </c>
      <c r="T502" s="80" t="s">
        <v>96</v>
      </c>
      <c r="U502" s="80" t="s">
        <v>94</v>
      </c>
      <c r="AC502" s="11" t="str">
        <f t="shared" si="184"/>
        <v/>
      </c>
      <c r="AD502" s="11" t="str">
        <f t="shared" si="185"/>
        <v/>
      </c>
      <c r="AE502" s="11" t="str">
        <f t="shared" si="186"/>
        <v/>
      </c>
      <c r="AF502" s="11" t="str">
        <f t="shared" si="187"/>
        <v/>
      </c>
      <c r="AG502" s="11" t="str">
        <f t="shared" si="188"/>
        <v/>
      </c>
      <c r="AH502" s="11" t="str">
        <f t="shared" si="189"/>
        <v/>
      </c>
      <c r="AI502" s="11" t="str">
        <f t="shared" si="190"/>
        <v/>
      </c>
      <c r="AJ502" s="11" t="str">
        <f t="shared" si="191"/>
        <v/>
      </c>
      <c r="AK502" s="11" t="str">
        <f t="shared" si="192"/>
        <v/>
      </c>
      <c r="AN502" s="11" t="str">
        <f t="shared" si="193"/>
        <v/>
      </c>
      <c r="AO502" s="11" t="str">
        <f t="shared" si="194"/>
        <v/>
      </c>
      <c r="AP502" s="11" t="str">
        <f t="shared" si="195"/>
        <v/>
      </c>
      <c r="AT502" s="11" t="str">
        <f t="shared" si="196"/>
        <v/>
      </c>
      <c r="AU502" s="11" t="str">
        <f t="shared" si="197"/>
        <v/>
      </c>
      <c r="AV502" s="11" t="str">
        <f t="shared" si="198"/>
        <v/>
      </c>
      <c r="AW502" s="11" t="str">
        <f t="shared" si="199"/>
        <v/>
      </c>
      <c r="AX502" s="11" t="str">
        <f t="shared" si="200"/>
        <v/>
      </c>
      <c r="AY502" s="11" t="str">
        <f t="shared" si="181"/>
        <v/>
      </c>
      <c r="AZ502" s="11" t="str">
        <f t="shared" si="201"/>
        <v/>
      </c>
      <c r="BA502" s="11" t="str">
        <f t="shared" si="183"/>
        <v xml:space="preserve"> </v>
      </c>
      <c r="BB502" s="11" t="str">
        <f>IFERROR(IF(AW502="","",VLOOKUP(AW502,SUSS!R:S,2,FALSE)),AY502*SUSS!$M$2)</f>
        <v/>
      </c>
      <c r="BC502" s="11" t="str">
        <f t="shared" si="182"/>
        <v/>
      </c>
    </row>
    <row r="503" spans="14:55" ht="15.75" thickBot="1">
      <c r="N503" s="3" t="s">
        <v>75</v>
      </c>
      <c r="O503" s="80">
        <v>120</v>
      </c>
      <c r="P503" s="83">
        <v>1226.17</v>
      </c>
      <c r="Q503" s="81" t="s">
        <v>11</v>
      </c>
      <c r="R503" s="81" t="s">
        <v>10</v>
      </c>
      <c r="S503" s="81" t="s">
        <v>82</v>
      </c>
      <c r="T503" s="80" t="s">
        <v>96</v>
      </c>
      <c r="U503" s="80" t="s">
        <v>94</v>
      </c>
      <c r="AC503" s="11" t="str">
        <f t="shared" si="184"/>
        <v/>
      </c>
      <c r="AD503" s="11" t="str">
        <f t="shared" si="185"/>
        <v/>
      </c>
      <c r="AE503" s="11" t="str">
        <f t="shared" si="186"/>
        <v/>
      </c>
      <c r="AF503" s="11" t="str">
        <f t="shared" si="187"/>
        <v/>
      </c>
      <c r="AG503" s="11" t="str">
        <f t="shared" si="188"/>
        <v/>
      </c>
      <c r="AH503" s="11" t="str">
        <f t="shared" si="189"/>
        <v/>
      </c>
      <c r="AI503" s="11" t="str">
        <f t="shared" si="190"/>
        <v/>
      </c>
      <c r="AJ503" s="11" t="str">
        <f t="shared" si="191"/>
        <v/>
      </c>
      <c r="AK503" s="11" t="str">
        <f t="shared" si="192"/>
        <v/>
      </c>
      <c r="AN503" s="11" t="str">
        <f t="shared" si="193"/>
        <v/>
      </c>
      <c r="AO503" s="11" t="str">
        <f t="shared" si="194"/>
        <v/>
      </c>
      <c r="AP503" s="11" t="str">
        <f t="shared" si="195"/>
        <v/>
      </c>
      <c r="AT503" s="11" t="str">
        <f t="shared" si="196"/>
        <v>G392553</v>
      </c>
      <c r="AU503" s="11">
        <f t="shared" si="197"/>
        <v>120</v>
      </c>
      <c r="AV503" s="11">
        <f t="shared" si="198"/>
        <v>1226.17</v>
      </c>
      <c r="AW503" s="11" t="str">
        <f t="shared" si="199"/>
        <v>2013/1</v>
      </c>
      <c r="AX503" s="11" t="str">
        <f t="shared" si="200"/>
        <v>2013/1 Contribuciones Seg. Social</v>
      </c>
      <c r="AY503" s="11">
        <f t="shared" si="181"/>
        <v>9289.19</v>
      </c>
      <c r="AZ503" s="11">
        <f t="shared" si="201"/>
        <v>0.13199966843180083</v>
      </c>
      <c r="BA503" s="11" t="str">
        <f t="shared" si="183"/>
        <v>G392553 120</v>
      </c>
      <c r="BB503" s="11">
        <f>IFERROR(IF(AW503="","",VLOOKUP(AW503,SUSS!R:S,2,FALSE)),AY503*SUSS!$M$2)</f>
        <v>1114.7028</v>
      </c>
      <c r="BC503" s="11">
        <f t="shared" si="182"/>
        <v>147.1404</v>
      </c>
    </row>
    <row r="504" spans="14:55">
      <c r="AC504" s="11" t="str">
        <f t="shared" si="184"/>
        <v/>
      </c>
      <c r="AD504" s="11" t="str">
        <f t="shared" si="185"/>
        <v/>
      </c>
      <c r="AE504" s="11" t="str">
        <f t="shared" si="186"/>
        <v/>
      </c>
      <c r="AF504" s="11" t="str">
        <f t="shared" si="187"/>
        <v/>
      </c>
      <c r="AG504" s="11" t="str">
        <f t="shared" si="188"/>
        <v/>
      </c>
      <c r="AH504" s="11" t="str">
        <f t="shared" si="189"/>
        <v/>
      </c>
      <c r="AI504" s="11" t="str">
        <f t="shared" si="190"/>
        <v/>
      </c>
      <c r="AJ504" s="11" t="str">
        <f t="shared" si="191"/>
        <v/>
      </c>
      <c r="AK504" s="11" t="str">
        <f t="shared" si="192"/>
        <v/>
      </c>
      <c r="AN504" s="11" t="str">
        <f t="shared" si="193"/>
        <v/>
      </c>
      <c r="AO504" s="11" t="str">
        <f t="shared" si="194"/>
        <v/>
      </c>
      <c r="AP504" s="11" t="str">
        <f t="shared" si="195"/>
        <v/>
      </c>
      <c r="AT504" s="11" t="str">
        <f t="shared" si="196"/>
        <v/>
      </c>
      <c r="AU504" s="11" t="str">
        <f t="shared" si="197"/>
        <v/>
      </c>
      <c r="AV504" s="11" t="str">
        <f t="shared" si="198"/>
        <v/>
      </c>
      <c r="AW504" s="11" t="str">
        <f t="shared" si="199"/>
        <v/>
      </c>
      <c r="AX504" s="11" t="str">
        <f t="shared" si="200"/>
        <v/>
      </c>
      <c r="AY504" s="11" t="str">
        <f t="shared" si="181"/>
        <v/>
      </c>
      <c r="AZ504" s="11" t="str">
        <f t="shared" si="201"/>
        <v/>
      </c>
      <c r="BA504" s="11" t="str">
        <f t="shared" si="183"/>
        <v xml:space="preserve"> </v>
      </c>
      <c r="BB504" s="11" t="str">
        <f>IFERROR(IF(AW504="","",VLOOKUP(AW504,SUSS!R:S,2,FALSE)),AY504*SUSS!$M$2)</f>
        <v/>
      </c>
      <c r="BC504" s="11" t="str">
        <f t="shared" si="182"/>
        <v/>
      </c>
    </row>
    <row r="505" spans="14:55">
      <c r="AC505" s="11" t="str">
        <f t="shared" si="184"/>
        <v/>
      </c>
      <c r="AD505" s="11" t="str">
        <f t="shared" si="185"/>
        <v/>
      </c>
      <c r="AE505" s="11" t="str">
        <f t="shared" si="186"/>
        <v/>
      </c>
      <c r="AF505" s="11" t="str">
        <f t="shared" si="187"/>
        <v/>
      </c>
      <c r="AG505" s="11" t="str">
        <f t="shared" si="188"/>
        <v/>
      </c>
      <c r="AH505" s="11" t="str">
        <f t="shared" si="189"/>
        <v/>
      </c>
      <c r="AI505" s="11" t="str">
        <f t="shared" si="190"/>
        <v/>
      </c>
      <c r="AJ505" s="11" t="str">
        <f t="shared" si="191"/>
        <v/>
      </c>
      <c r="AK505" s="11" t="str">
        <f t="shared" si="192"/>
        <v/>
      </c>
      <c r="AN505" s="11" t="str">
        <f t="shared" si="193"/>
        <v/>
      </c>
      <c r="AO505" s="11" t="str">
        <f t="shared" si="194"/>
        <v/>
      </c>
      <c r="AP505" s="11" t="str">
        <f t="shared" si="195"/>
        <v/>
      </c>
      <c r="AT505" s="11" t="str">
        <f t="shared" si="196"/>
        <v/>
      </c>
      <c r="AU505" s="11" t="str">
        <f t="shared" si="197"/>
        <v/>
      </c>
      <c r="AV505" s="11" t="str">
        <f t="shared" si="198"/>
        <v/>
      </c>
      <c r="AW505" s="11" t="str">
        <f t="shared" si="199"/>
        <v/>
      </c>
      <c r="AX505" s="11" t="str">
        <f t="shared" si="200"/>
        <v/>
      </c>
      <c r="AY505" s="11" t="str">
        <f t="shared" si="181"/>
        <v/>
      </c>
      <c r="AZ505" s="11" t="str">
        <f t="shared" si="201"/>
        <v/>
      </c>
      <c r="BA505" s="11" t="str">
        <f t="shared" si="183"/>
        <v xml:space="preserve"> </v>
      </c>
      <c r="BB505" s="11" t="str">
        <f>IFERROR(IF(AW505="","",VLOOKUP(AW505,SUSS!R:S,2,FALSE)),AY505*SUSS!$M$2)</f>
        <v/>
      </c>
      <c r="BC505" s="11" t="str">
        <f t="shared" si="182"/>
        <v/>
      </c>
    </row>
    <row r="506" spans="14:55" ht="45.75" thickBot="1">
      <c r="N506" s="3" t="str">
        <f>+Descripción!B19</f>
        <v>M726936</v>
      </c>
      <c r="O506" s="74" t="s">
        <v>17</v>
      </c>
      <c r="P506"/>
      <c r="Q506"/>
      <c r="R506"/>
      <c r="S506"/>
      <c r="T506"/>
      <c r="U506"/>
      <c r="AC506" s="11" t="str">
        <f t="shared" si="184"/>
        <v/>
      </c>
      <c r="AD506" s="11" t="str">
        <f t="shared" si="185"/>
        <v/>
      </c>
      <c r="AE506" s="11" t="str">
        <f t="shared" si="186"/>
        <v/>
      </c>
      <c r="AF506" s="11" t="str">
        <f t="shared" si="187"/>
        <v/>
      </c>
      <c r="AG506" s="11" t="str">
        <f t="shared" si="188"/>
        <v/>
      </c>
      <c r="AH506" s="11" t="str">
        <f t="shared" si="189"/>
        <v/>
      </c>
      <c r="AI506" s="11" t="str">
        <f t="shared" si="190"/>
        <v/>
      </c>
      <c r="AJ506" s="11" t="str">
        <f t="shared" si="191"/>
        <v/>
      </c>
      <c r="AK506" s="11" t="str">
        <f t="shared" si="192"/>
        <v/>
      </c>
      <c r="AN506" s="11" t="str">
        <f t="shared" si="193"/>
        <v/>
      </c>
      <c r="AO506" s="11" t="str">
        <f t="shared" si="194"/>
        <v/>
      </c>
      <c r="AP506" s="11" t="str">
        <f t="shared" si="195"/>
        <v/>
      </c>
      <c r="AT506" s="11" t="str">
        <f t="shared" si="196"/>
        <v/>
      </c>
      <c r="AU506" s="11" t="str">
        <f t="shared" si="197"/>
        <v/>
      </c>
      <c r="AV506" s="11" t="str">
        <f t="shared" si="198"/>
        <v/>
      </c>
      <c r="AW506" s="11" t="str">
        <f t="shared" si="199"/>
        <v/>
      </c>
      <c r="AX506" s="11" t="str">
        <f t="shared" si="200"/>
        <v/>
      </c>
      <c r="AY506" s="11" t="str">
        <f t="shared" si="181"/>
        <v/>
      </c>
      <c r="AZ506" s="11" t="str">
        <f t="shared" si="201"/>
        <v/>
      </c>
      <c r="BA506" s="11" t="str">
        <f t="shared" si="183"/>
        <v xml:space="preserve"> </v>
      </c>
      <c r="BB506" s="11" t="str">
        <f>IFERROR(IF(AW506="","",VLOOKUP(AW506,SUSS!R:S,2,FALSE)),AY506*SUSS!$M$2)</f>
        <v/>
      </c>
      <c r="BC506" s="11" t="str">
        <f t="shared" si="182"/>
        <v/>
      </c>
    </row>
    <row r="507" spans="14:55" ht="15.75" thickBot="1">
      <c r="N507" s="3" t="s">
        <v>98</v>
      </c>
      <c r="O507" s="85" t="s">
        <v>13</v>
      </c>
      <c r="P507" s="85" t="s">
        <v>14</v>
      </c>
      <c r="Q507" s="85" t="s">
        <v>3</v>
      </c>
      <c r="R507" s="85" t="s">
        <v>4</v>
      </c>
      <c r="S507" s="85" t="s">
        <v>5</v>
      </c>
      <c r="T507" s="85" t="s">
        <v>15</v>
      </c>
      <c r="U507" s="85" t="s">
        <v>16</v>
      </c>
      <c r="AC507" s="11" t="str">
        <f t="shared" si="184"/>
        <v/>
      </c>
      <c r="AD507" s="11" t="str">
        <f t="shared" si="185"/>
        <v/>
      </c>
      <c r="AE507" s="11" t="str">
        <f t="shared" si="186"/>
        <v/>
      </c>
      <c r="AF507" s="11" t="str">
        <f t="shared" si="187"/>
        <v/>
      </c>
      <c r="AG507" s="11" t="str">
        <f t="shared" si="188"/>
        <v/>
      </c>
      <c r="AH507" s="11" t="str">
        <f t="shared" si="189"/>
        <v/>
      </c>
      <c r="AI507" s="11" t="str">
        <f t="shared" si="190"/>
        <v/>
      </c>
      <c r="AJ507" s="11" t="str">
        <f t="shared" si="191"/>
        <v/>
      </c>
      <c r="AK507" s="11" t="str">
        <f t="shared" si="192"/>
        <v/>
      </c>
      <c r="AN507" s="11" t="str">
        <f t="shared" si="193"/>
        <v/>
      </c>
      <c r="AO507" s="11" t="str">
        <f t="shared" si="194"/>
        <v/>
      </c>
      <c r="AP507" s="11" t="str">
        <f t="shared" si="195"/>
        <v/>
      </c>
      <c r="AT507" s="11" t="str">
        <f t="shared" si="196"/>
        <v/>
      </c>
      <c r="AU507" s="11" t="str">
        <f t="shared" si="197"/>
        <v/>
      </c>
      <c r="AV507" s="11" t="str">
        <f t="shared" si="198"/>
        <v/>
      </c>
      <c r="AW507" s="11" t="str">
        <f t="shared" si="199"/>
        <v/>
      </c>
      <c r="AX507" s="11" t="str">
        <f t="shared" si="200"/>
        <v/>
      </c>
      <c r="AY507" s="11" t="str">
        <f t="shared" si="181"/>
        <v/>
      </c>
      <c r="AZ507" s="11" t="str">
        <f t="shared" si="201"/>
        <v/>
      </c>
      <c r="BA507" s="11" t="str">
        <f t="shared" si="183"/>
        <v xml:space="preserve"> </v>
      </c>
      <c r="BB507" s="11" t="str">
        <f>IFERROR(IF(AW507="","",VLOOKUP(AW507,SUSS!R:S,2,FALSE)),AY507*SUSS!$M$2)</f>
        <v/>
      </c>
      <c r="BC507" s="11" t="str">
        <f t="shared" si="182"/>
        <v/>
      </c>
    </row>
    <row r="508" spans="14:55" ht="15.75" thickBot="1">
      <c r="N508" s="3" t="s">
        <v>98</v>
      </c>
      <c r="O508" s="75" t="s">
        <v>101</v>
      </c>
      <c r="P508" s="78">
        <v>5679.75</v>
      </c>
      <c r="Q508" s="76" t="s">
        <v>83</v>
      </c>
      <c r="R508" s="76" t="s">
        <v>10</v>
      </c>
      <c r="S508" s="76" t="s">
        <v>10</v>
      </c>
      <c r="T508" s="75" t="s">
        <v>102</v>
      </c>
      <c r="U508" s="75" t="s">
        <v>89</v>
      </c>
      <c r="AC508" s="11" t="str">
        <f t="shared" si="184"/>
        <v/>
      </c>
      <c r="AD508" s="11" t="str">
        <f t="shared" si="185"/>
        <v/>
      </c>
      <c r="AE508" s="11" t="str">
        <f t="shared" si="186"/>
        <v/>
      </c>
      <c r="AF508" s="11" t="str">
        <f t="shared" si="187"/>
        <v/>
      </c>
      <c r="AG508" s="11" t="str">
        <f t="shared" si="188"/>
        <v/>
      </c>
      <c r="AH508" s="11" t="str">
        <f t="shared" si="189"/>
        <v/>
      </c>
      <c r="AI508" s="11" t="str">
        <f t="shared" si="190"/>
        <v/>
      </c>
      <c r="AJ508" s="11" t="str">
        <f t="shared" si="191"/>
        <v/>
      </c>
      <c r="AK508" s="11" t="str">
        <f t="shared" si="192"/>
        <v/>
      </c>
      <c r="AN508" s="11" t="str">
        <f t="shared" si="193"/>
        <v/>
      </c>
      <c r="AO508" s="11" t="str">
        <f t="shared" si="194"/>
        <v/>
      </c>
      <c r="AP508" s="11" t="str">
        <f t="shared" si="195"/>
        <v/>
      </c>
      <c r="AT508" s="11" t="str">
        <f t="shared" si="196"/>
        <v/>
      </c>
      <c r="AU508" s="11" t="str">
        <f t="shared" si="197"/>
        <v/>
      </c>
      <c r="AV508" s="11" t="str">
        <f t="shared" si="198"/>
        <v/>
      </c>
      <c r="AW508" s="11" t="str">
        <f t="shared" si="199"/>
        <v/>
      </c>
      <c r="AX508" s="11" t="str">
        <f t="shared" si="200"/>
        <v/>
      </c>
      <c r="AY508" s="11" t="str">
        <f t="shared" si="181"/>
        <v/>
      </c>
      <c r="AZ508" s="11" t="str">
        <f t="shared" si="201"/>
        <v/>
      </c>
      <c r="BA508" s="11" t="str">
        <f t="shared" si="183"/>
        <v xml:space="preserve"> </v>
      </c>
      <c r="BB508" s="11" t="str">
        <f>IFERROR(IF(AW508="","",VLOOKUP(AW508,SUSS!R:S,2,FALSE)),AY508*SUSS!$M$2)</f>
        <v/>
      </c>
      <c r="BC508" s="11" t="str">
        <f t="shared" si="182"/>
        <v/>
      </c>
    </row>
    <row r="509" spans="14:55" ht="15.75" thickBot="1">
      <c r="N509" s="3" t="s">
        <v>98</v>
      </c>
      <c r="O509" s="80">
        <v>1</v>
      </c>
      <c r="P509" s="83">
        <v>19849.189999999999</v>
      </c>
      <c r="Q509" s="81" t="s">
        <v>83</v>
      </c>
      <c r="R509" s="81" t="s">
        <v>10</v>
      </c>
      <c r="S509" s="81" t="s">
        <v>10</v>
      </c>
      <c r="T509" s="80" t="s">
        <v>102</v>
      </c>
      <c r="U509" s="80" t="s">
        <v>89</v>
      </c>
      <c r="AC509" s="11" t="str">
        <f t="shared" si="184"/>
        <v/>
      </c>
      <c r="AD509" s="11" t="str">
        <f t="shared" si="185"/>
        <v/>
      </c>
      <c r="AE509" s="11" t="str">
        <f t="shared" si="186"/>
        <v/>
      </c>
      <c r="AF509" s="11" t="str">
        <f t="shared" si="187"/>
        <v/>
      </c>
      <c r="AG509" s="11" t="str">
        <f t="shared" si="188"/>
        <v/>
      </c>
      <c r="AH509" s="11" t="str">
        <f t="shared" si="189"/>
        <v/>
      </c>
      <c r="AI509" s="11" t="str">
        <f t="shared" si="190"/>
        <v/>
      </c>
      <c r="AJ509" s="11" t="str">
        <f t="shared" si="191"/>
        <v/>
      </c>
      <c r="AK509" s="11" t="str">
        <f t="shared" si="192"/>
        <v/>
      </c>
      <c r="AN509" s="11" t="str">
        <f t="shared" si="193"/>
        <v/>
      </c>
      <c r="AO509" s="11" t="str">
        <f t="shared" si="194"/>
        <v/>
      </c>
      <c r="AP509" s="11" t="str">
        <f t="shared" si="195"/>
        <v/>
      </c>
      <c r="AT509" s="11" t="str">
        <f t="shared" si="196"/>
        <v/>
      </c>
      <c r="AU509" s="11" t="str">
        <f t="shared" si="197"/>
        <v/>
      </c>
      <c r="AV509" s="11" t="str">
        <f t="shared" si="198"/>
        <v/>
      </c>
      <c r="AW509" s="11" t="str">
        <f t="shared" si="199"/>
        <v/>
      </c>
      <c r="AX509" s="11" t="str">
        <f t="shared" si="200"/>
        <v/>
      </c>
      <c r="AY509" s="11" t="str">
        <f t="shared" si="181"/>
        <v/>
      </c>
      <c r="AZ509" s="11" t="str">
        <f t="shared" si="201"/>
        <v/>
      </c>
      <c r="BA509" s="11" t="str">
        <f t="shared" si="183"/>
        <v xml:space="preserve"> </v>
      </c>
      <c r="BB509" s="11" t="str">
        <f>IFERROR(IF(AW509="","",VLOOKUP(AW509,SUSS!R:S,2,FALSE)),AY509*SUSS!$M$2)</f>
        <v/>
      </c>
      <c r="BC509" s="11" t="str">
        <f t="shared" si="182"/>
        <v/>
      </c>
    </row>
    <row r="510" spans="14:55" ht="15.75" thickBot="1">
      <c r="N510" s="3" t="s">
        <v>98</v>
      </c>
      <c r="O510" s="80">
        <v>1</v>
      </c>
      <c r="P510" s="83">
        <v>12764.47</v>
      </c>
      <c r="Q510" s="81" t="s">
        <v>83</v>
      </c>
      <c r="R510" s="81" t="s">
        <v>10</v>
      </c>
      <c r="S510" s="81" t="s">
        <v>82</v>
      </c>
      <c r="T510" s="80" t="s">
        <v>102</v>
      </c>
      <c r="U510" s="80" t="s">
        <v>89</v>
      </c>
      <c r="AC510" s="11" t="str">
        <f t="shared" si="184"/>
        <v/>
      </c>
      <c r="AD510" s="11" t="str">
        <f t="shared" si="185"/>
        <v/>
      </c>
      <c r="AE510" s="11" t="str">
        <f t="shared" si="186"/>
        <v/>
      </c>
      <c r="AF510" s="11" t="str">
        <f t="shared" si="187"/>
        <v/>
      </c>
      <c r="AG510" s="11" t="str">
        <f t="shared" si="188"/>
        <v/>
      </c>
      <c r="AH510" s="11" t="str">
        <f t="shared" si="189"/>
        <v/>
      </c>
      <c r="AI510" s="11" t="str">
        <f t="shared" si="190"/>
        <v/>
      </c>
      <c r="AJ510" s="11" t="str">
        <f t="shared" si="191"/>
        <v/>
      </c>
      <c r="AK510" s="11" t="str">
        <f t="shared" si="192"/>
        <v/>
      </c>
      <c r="AN510" s="11" t="str">
        <f t="shared" si="193"/>
        <v/>
      </c>
      <c r="AO510" s="11" t="str">
        <f t="shared" si="194"/>
        <v/>
      </c>
      <c r="AP510" s="11" t="str">
        <f t="shared" si="195"/>
        <v/>
      </c>
      <c r="AT510" s="11" t="str">
        <f t="shared" si="196"/>
        <v/>
      </c>
      <c r="AU510" s="11" t="str">
        <f t="shared" si="197"/>
        <v/>
      </c>
      <c r="AV510" s="11" t="str">
        <f t="shared" si="198"/>
        <v/>
      </c>
      <c r="AW510" s="11" t="str">
        <f t="shared" si="199"/>
        <v/>
      </c>
      <c r="AX510" s="11" t="str">
        <f t="shared" si="200"/>
        <v/>
      </c>
      <c r="AY510" s="11" t="str">
        <f t="shared" si="181"/>
        <v/>
      </c>
      <c r="AZ510" s="11" t="str">
        <f t="shared" si="201"/>
        <v/>
      </c>
      <c r="BA510" s="11" t="str">
        <f t="shared" si="183"/>
        <v xml:space="preserve"> </v>
      </c>
      <c r="BB510" s="11" t="str">
        <f>IFERROR(IF(AW510="","",VLOOKUP(AW510,SUSS!R:S,2,FALSE)),AY510*SUSS!$M$2)</f>
        <v/>
      </c>
      <c r="BC510" s="11" t="str">
        <f t="shared" si="182"/>
        <v/>
      </c>
    </row>
    <row r="511" spans="14:55" ht="15.75" thickBot="1">
      <c r="N511" s="3" t="s">
        <v>98</v>
      </c>
      <c r="O511" s="80">
        <v>1</v>
      </c>
      <c r="P511" s="83">
        <v>18504.09</v>
      </c>
      <c r="Q511" s="81" t="s">
        <v>83</v>
      </c>
      <c r="R511" s="81" t="s">
        <v>10</v>
      </c>
      <c r="S511" s="81" t="s">
        <v>10</v>
      </c>
      <c r="T511" s="80" t="s">
        <v>103</v>
      </c>
      <c r="U511" s="80" t="s">
        <v>89</v>
      </c>
      <c r="AC511" s="11" t="str">
        <f t="shared" si="184"/>
        <v/>
      </c>
      <c r="AD511" s="11" t="str">
        <f t="shared" si="185"/>
        <v/>
      </c>
      <c r="AE511" s="11" t="str">
        <f t="shared" si="186"/>
        <v/>
      </c>
      <c r="AF511" s="11" t="str">
        <f t="shared" si="187"/>
        <v/>
      </c>
      <c r="AG511" s="11" t="str">
        <f t="shared" si="188"/>
        <v/>
      </c>
      <c r="AH511" s="11" t="str">
        <f t="shared" si="189"/>
        <v/>
      </c>
      <c r="AI511" s="11" t="str">
        <f t="shared" si="190"/>
        <v/>
      </c>
      <c r="AJ511" s="11" t="str">
        <f t="shared" si="191"/>
        <v/>
      </c>
      <c r="AK511" s="11" t="str">
        <f t="shared" si="192"/>
        <v/>
      </c>
      <c r="AN511" s="11" t="str">
        <f t="shared" si="193"/>
        <v/>
      </c>
      <c r="AO511" s="11" t="str">
        <f t="shared" si="194"/>
        <v/>
      </c>
      <c r="AP511" s="11" t="str">
        <f t="shared" si="195"/>
        <v/>
      </c>
      <c r="AT511" s="11" t="str">
        <f t="shared" si="196"/>
        <v/>
      </c>
      <c r="AU511" s="11" t="str">
        <f t="shared" si="197"/>
        <v/>
      </c>
      <c r="AV511" s="11" t="str">
        <f t="shared" si="198"/>
        <v/>
      </c>
      <c r="AW511" s="11" t="str">
        <f t="shared" si="199"/>
        <v/>
      </c>
      <c r="AX511" s="11" t="str">
        <f t="shared" si="200"/>
        <v/>
      </c>
      <c r="AY511" s="11" t="str">
        <f t="shared" si="181"/>
        <v/>
      </c>
      <c r="AZ511" s="11" t="str">
        <f t="shared" si="201"/>
        <v/>
      </c>
      <c r="BA511" s="11" t="str">
        <f t="shared" si="183"/>
        <v xml:space="preserve"> </v>
      </c>
      <c r="BB511" s="11" t="str">
        <f>IFERROR(IF(AW511="","",VLOOKUP(AW511,SUSS!R:S,2,FALSE)),AY511*SUSS!$M$2)</f>
        <v/>
      </c>
      <c r="BC511" s="11" t="str">
        <f t="shared" si="182"/>
        <v/>
      </c>
    </row>
    <row r="512" spans="14:55" ht="15.75" thickBot="1">
      <c r="N512" s="3" t="s">
        <v>98</v>
      </c>
      <c r="O512" s="80">
        <v>2</v>
      </c>
      <c r="P512" s="83">
        <v>51117.75</v>
      </c>
      <c r="Q512" s="81" t="s">
        <v>83</v>
      </c>
      <c r="R512" s="81" t="s">
        <v>10</v>
      </c>
      <c r="S512" s="81" t="s">
        <v>10</v>
      </c>
      <c r="T512" s="80" t="s">
        <v>103</v>
      </c>
      <c r="U512" s="80" t="s">
        <v>89</v>
      </c>
      <c r="AC512" s="11" t="str">
        <f t="shared" si="184"/>
        <v/>
      </c>
      <c r="AD512" s="11" t="str">
        <f t="shared" si="185"/>
        <v/>
      </c>
      <c r="AE512" s="11" t="str">
        <f t="shared" si="186"/>
        <v/>
      </c>
      <c r="AF512" s="11" t="str">
        <f t="shared" si="187"/>
        <v/>
      </c>
      <c r="AG512" s="11" t="str">
        <f t="shared" si="188"/>
        <v/>
      </c>
      <c r="AH512" s="11" t="str">
        <f t="shared" si="189"/>
        <v/>
      </c>
      <c r="AI512" s="11" t="str">
        <f t="shared" si="190"/>
        <v/>
      </c>
      <c r="AJ512" s="11" t="str">
        <f t="shared" si="191"/>
        <v/>
      </c>
      <c r="AK512" s="11" t="str">
        <f t="shared" si="192"/>
        <v/>
      </c>
      <c r="AN512" s="11" t="str">
        <f t="shared" si="193"/>
        <v/>
      </c>
      <c r="AO512" s="11" t="str">
        <f t="shared" si="194"/>
        <v/>
      </c>
      <c r="AP512" s="11" t="str">
        <f t="shared" si="195"/>
        <v/>
      </c>
      <c r="AT512" s="11" t="str">
        <f t="shared" si="196"/>
        <v/>
      </c>
      <c r="AU512" s="11" t="str">
        <f t="shared" si="197"/>
        <v/>
      </c>
      <c r="AV512" s="11" t="str">
        <f t="shared" si="198"/>
        <v/>
      </c>
      <c r="AW512" s="11" t="str">
        <f t="shared" si="199"/>
        <v/>
      </c>
      <c r="AX512" s="11" t="str">
        <f t="shared" si="200"/>
        <v/>
      </c>
      <c r="AY512" s="11" t="str">
        <f t="shared" si="181"/>
        <v/>
      </c>
      <c r="AZ512" s="11" t="str">
        <f t="shared" si="201"/>
        <v/>
      </c>
      <c r="BA512" s="11" t="str">
        <f t="shared" si="183"/>
        <v xml:space="preserve"> </v>
      </c>
      <c r="BB512" s="11" t="str">
        <f>IFERROR(IF(AW512="","",VLOOKUP(AW512,SUSS!R:S,2,FALSE)),AY512*SUSS!$M$2)</f>
        <v/>
      </c>
      <c r="BC512" s="11" t="str">
        <f t="shared" si="182"/>
        <v/>
      </c>
    </row>
    <row r="513" spans="14:55" ht="15.75" thickBot="1">
      <c r="N513" s="3" t="s">
        <v>98</v>
      </c>
      <c r="O513" s="80">
        <v>3</v>
      </c>
      <c r="P513" s="83">
        <v>45987.83</v>
      </c>
      <c r="Q513" s="81" t="s">
        <v>83</v>
      </c>
      <c r="R513" s="81" t="s">
        <v>10</v>
      </c>
      <c r="S513" s="81" t="s">
        <v>10</v>
      </c>
      <c r="T513" s="80" t="s">
        <v>103</v>
      </c>
      <c r="U513" s="80" t="s">
        <v>89</v>
      </c>
      <c r="AC513" s="11" t="str">
        <f t="shared" si="184"/>
        <v/>
      </c>
      <c r="AD513" s="11" t="str">
        <f t="shared" si="185"/>
        <v/>
      </c>
      <c r="AE513" s="11" t="str">
        <f t="shared" si="186"/>
        <v/>
      </c>
      <c r="AF513" s="11" t="str">
        <f t="shared" si="187"/>
        <v/>
      </c>
      <c r="AG513" s="11" t="str">
        <f t="shared" si="188"/>
        <v/>
      </c>
      <c r="AH513" s="11" t="str">
        <f t="shared" si="189"/>
        <v/>
      </c>
      <c r="AI513" s="11" t="str">
        <f t="shared" si="190"/>
        <v/>
      </c>
      <c r="AJ513" s="11" t="str">
        <f t="shared" si="191"/>
        <v/>
      </c>
      <c r="AK513" s="11" t="str">
        <f t="shared" si="192"/>
        <v/>
      </c>
      <c r="AN513" s="11" t="str">
        <f t="shared" si="193"/>
        <v/>
      </c>
      <c r="AO513" s="11" t="str">
        <f t="shared" si="194"/>
        <v/>
      </c>
      <c r="AP513" s="11" t="str">
        <f t="shared" si="195"/>
        <v/>
      </c>
      <c r="AT513" s="11" t="str">
        <f t="shared" si="196"/>
        <v/>
      </c>
      <c r="AU513" s="11" t="str">
        <f t="shared" si="197"/>
        <v/>
      </c>
      <c r="AV513" s="11" t="str">
        <f t="shared" si="198"/>
        <v/>
      </c>
      <c r="AW513" s="11" t="str">
        <f t="shared" si="199"/>
        <v/>
      </c>
      <c r="AX513" s="11" t="str">
        <f t="shared" si="200"/>
        <v/>
      </c>
      <c r="AY513" s="11" t="str">
        <f t="shared" si="181"/>
        <v/>
      </c>
      <c r="AZ513" s="11" t="str">
        <f t="shared" si="201"/>
        <v/>
      </c>
      <c r="BA513" s="11" t="str">
        <f t="shared" si="183"/>
        <v xml:space="preserve"> </v>
      </c>
      <c r="BB513" s="11" t="str">
        <f>IFERROR(IF(AW513="","",VLOOKUP(AW513,SUSS!R:S,2,FALSE)),AY513*SUSS!$M$2)</f>
        <v/>
      </c>
      <c r="BC513" s="11" t="str">
        <f t="shared" si="182"/>
        <v/>
      </c>
    </row>
    <row r="514" spans="14:55" ht="15.75" thickBot="1">
      <c r="N514" s="3" t="s">
        <v>98</v>
      </c>
      <c r="O514" s="80">
        <v>3</v>
      </c>
      <c r="P514" s="83">
        <v>5129.92</v>
      </c>
      <c r="Q514" s="81" t="s">
        <v>83</v>
      </c>
      <c r="R514" s="81" t="s">
        <v>10</v>
      </c>
      <c r="S514" s="81" t="s">
        <v>82</v>
      </c>
      <c r="T514" s="80" t="s">
        <v>103</v>
      </c>
      <c r="U514" s="80" t="s">
        <v>89</v>
      </c>
      <c r="AC514" s="11" t="str">
        <f t="shared" si="184"/>
        <v/>
      </c>
      <c r="AD514" s="11" t="str">
        <f t="shared" si="185"/>
        <v/>
      </c>
      <c r="AE514" s="11" t="str">
        <f t="shared" si="186"/>
        <v/>
      </c>
      <c r="AF514" s="11" t="str">
        <f t="shared" si="187"/>
        <v/>
      </c>
      <c r="AG514" s="11" t="str">
        <f t="shared" si="188"/>
        <v/>
      </c>
      <c r="AH514" s="11" t="str">
        <f t="shared" si="189"/>
        <v/>
      </c>
      <c r="AI514" s="11" t="str">
        <f t="shared" si="190"/>
        <v/>
      </c>
      <c r="AJ514" s="11" t="str">
        <f t="shared" si="191"/>
        <v/>
      </c>
      <c r="AK514" s="11" t="str">
        <f t="shared" si="192"/>
        <v/>
      </c>
      <c r="AN514" s="11" t="str">
        <f t="shared" si="193"/>
        <v/>
      </c>
      <c r="AO514" s="11" t="str">
        <f t="shared" si="194"/>
        <v/>
      </c>
      <c r="AP514" s="11" t="str">
        <f t="shared" si="195"/>
        <v/>
      </c>
      <c r="AT514" s="11" t="str">
        <f t="shared" si="196"/>
        <v/>
      </c>
      <c r="AU514" s="11" t="str">
        <f t="shared" si="197"/>
        <v/>
      </c>
      <c r="AV514" s="11" t="str">
        <f t="shared" si="198"/>
        <v/>
      </c>
      <c r="AW514" s="11" t="str">
        <f t="shared" si="199"/>
        <v/>
      </c>
      <c r="AX514" s="11" t="str">
        <f t="shared" si="200"/>
        <v/>
      </c>
      <c r="AY514" s="11" t="str">
        <f t="shared" si="181"/>
        <v/>
      </c>
      <c r="AZ514" s="11" t="str">
        <f t="shared" si="201"/>
        <v/>
      </c>
      <c r="BA514" s="11" t="str">
        <f t="shared" si="183"/>
        <v xml:space="preserve"> </v>
      </c>
      <c r="BB514" s="11" t="str">
        <f>IFERROR(IF(AW514="","",VLOOKUP(AW514,SUSS!R:S,2,FALSE)),AY514*SUSS!$M$2)</f>
        <v/>
      </c>
      <c r="BC514" s="11" t="str">
        <f t="shared" si="182"/>
        <v/>
      </c>
    </row>
    <row r="515" spans="14:55" ht="15.75" thickBot="1">
      <c r="N515" s="3" t="s">
        <v>98</v>
      </c>
      <c r="O515" s="80">
        <v>4</v>
      </c>
      <c r="P515" s="83">
        <v>51117.75</v>
      </c>
      <c r="Q515" s="81" t="s">
        <v>83</v>
      </c>
      <c r="R515" s="81" t="s">
        <v>10</v>
      </c>
      <c r="S515" s="81" t="s">
        <v>82</v>
      </c>
      <c r="T515" s="80" t="s">
        <v>103</v>
      </c>
      <c r="U515" s="80" t="s">
        <v>89</v>
      </c>
      <c r="AC515" s="11" t="str">
        <f t="shared" si="184"/>
        <v/>
      </c>
      <c r="AD515" s="11" t="str">
        <f t="shared" si="185"/>
        <v/>
      </c>
      <c r="AE515" s="11" t="str">
        <f t="shared" si="186"/>
        <v/>
      </c>
      <c r="AF515" s="11" t="str">
        <f t="shared" si="187"/>
        <v/>
      </c>
      <c r="AG515" s="11" t="str">
        <f t="shared" si="188"/>
        <v/>
      </c>
      <c r="AH515" s="11" t="str">
        <f t="shared" si="189"/>
        <v/>
      </c>
      <c r="AI515" s="11" t="str">
        <f t="shared" si="190"/>
        <v/>
      </c>
      <c r="AJ515" s="11" t="str">
        <f t="shared" si="191"/>
        <v/>
      </c>
      <c r="AK515" s="11" t="str">
        <f t="shared" si="192"/>
        <v/>
      </c>
      <c r="AN515" s="11" t="str">
        <f t="shared" si="193"/>
        <v/>
      </c>
      <c r="AO515" s="11" t="str">
        <f t="shared" si="194"/>
        <v/>
      </c>
      <c r="AP515" s="11" t="str">
        <f t="shared" si="195"/>
        <v/>
      </c>
      <c r="AT515" s="11" t="str">
        <f t="shared" si="196"/>
        <v/>
      </c>
      <c r="AU515" s="11" t="str">
        <f t="shared" si="197"/>
        <v/>
      </c>
      <c r="AV515" s="11" t="str">
        <f t="shared" si="198"/>
        <v/>
      </c>
      <c r="AW515" s="11" t="str">
        <f t="shared" si="199"/>
        <v/>
      </c>
      <c r="AX515" s="11" t="str">
        <f t="shared" si="200"/>
        <v/>
      </c>
      <c r="AY515" s="11" t="str">
        <f t="shared" si="181"/>
        <v/>
      </c>
      <c r="AZ515" s="11" t="str">
        <f t="shared" si="201"/>
        <v/>
      </c>
      <c r="BA515" s="11" t="str">
        <f t="shared" si="183"/>
        <v xml:space="preserve"> </v>
      </c>
      <c r="BB515" s="11" t="str">
        <f>IFERROR(IF(AW515="","",VLOOKUP(AW515,SUSS!R:S,2,FALSE)),AY515*SUSS!$M$2)</f>
        <v/>
      </c>
      <c r="BC515" s="11" t="str">
        <f t="shared" si="182"/>
        <v/>
      </c>
    </row>
    <row r="516" spans="14:55" ht="15.75" thickBot="1">
      <c r="N516" s="3" t="s">
        <v>98</v>
      </c>
      <c r="O516" s="80">
        <v>5</v>
      </c>
      <c r="P516" s="83">
        <v>1557.17</v>
      </c>
      <c r="Q516" s="81" t="s">
        <v>83</v>
      </c>
      <c r="R516" s="81" t="s">
        <v>10</v>
      </c>
      <c r="S516" s="81" t="s">
        <v>82</v>
      </c>
      <c r="T516" s="80" t="s">
        <v>103</v>
      </c>
      <c r="U516" s="80" t="s">
        <v>89</v>
      </c>
      <c r="AC516" s="11" t="str">
        <f t="shared" si="184"/>
        <v/>
      </c>
      <c r="AD516" s="11" t="str">
        <f t="shared" si="185"/>
        <v/>
      </c>
      <c r="AE516" s="11" t="str">
        <f t="shared" si="186"/>
        <v/>
      </c>
      <c r="AF516" s="11" t="str">
        <f t="shared" si="187"/>
        <v/>
      </c>
      <c r="AG516" s="11" t="str">
        <f t="shared" si="188"/>
        <v/>
      </c>
      <c r="AH516" s="11" t="str">
        <f t="shared" si="189"/>
        <v/>
      </c>
      <c r="AI516" s="11" t="str">
        <f t="shared" si="190"/>
        <v/>
      </c>
      <c r="AJ516" s="11" t="str">
        <f t="shared" si="191"/>
        <v/>
      </c>
      <c r="AK516" s="11" t="str">
        <f t="shared" si="192"/>
        <v/>
      </c>
      <c r="AN516" s="11" t="str">
        <f t="shared" si="193"/>
        <v/>
      </c>
      <c r="AO516" s="11" t="str">
        <f t="shared" si="194"/>
        <v/>
      </c>
      <c r="AP516" s="11" t="str">
        <f t="shared" si="195"/>
        <v/>
      </c>
      <c r="AT516" s="11" t="str">
        <f t="shared" si="196"/>
        <v/>
      </c>
      <c r="AU516" s="11" t="str">
        <f t="shared" si="197"/>
        <v/>
      </c>
      <c r="AV516" s="11" t="str">
        <f t="shared" si="198"/>
        <v/>
      </c>
      <c r="AW516" s="11" t="str">
        <f t="shared" si="199"/>
        <v/>
      </c>
      <c r="AX516" s="11" t="str">
        <f t="shared" si="200"/>
        <v/>
      </c>
      <c r="AY516" s="11" t="str">
        <f t="shared" ref="AY516:AY579" si="202">VLOOKUP(AX516,AO:AP,2,FALSE)</f>
        <v/>
      </c>
      <c r="AZ516" s="11" t="str">
        <f t="shared" si="201"/>
        <v/>
      </c>
      <c r="BA516" s="11" t="str">
        <f t="shared" si="183"/>
        <v xml:space="preserve"> </v>
      </c>
      <c r="BB516" s="11" t="str">
        <f>IFERROR(IF(AW516="","",VLOOKUP(AW516,SUSS!R:S,2,FALSE)),AY516*SUSS!$M$2)</f>
        <v/>
      </c>
      <c r="BC516" s="11" t="str">
        <f t="shared" si="182"/>
        <v/>
      </c>
    </row>
    <row r="517" spans="14:55" ht="15.75" thickBot="1">
      <c r="N517" s="3" t="s">
        <v>98</v>
      </c>
      <c r="O517" s="80">
        <v>5</v>
      </c>
      <c r="P517" s="83">
        <v>34351.79</v>
      </c>
      <c r="Q517" s="81" t="s">
        <v>83</v>
      </c>
      <c r="R517" s="81" t="s">
        <v>10</v>
      </c>
      <c r="S517" s="81" t="s">
        <v>10</v>
      </c>
      <c r="T517" s="80" t="s">
        <v>104</v>
      </c>
      <c r="U517" s="80" t="s">
        <v>89</v>
      </c>
      <c r="AC517" s="11" t="str">
        <f t="shared" si="184"/>
        <v/>
      </c>
      <c r="AD517" s="11" t="str">
        <f t="shared" si="185"/>
        <v/>
      </c>
      <c r="AE517" s="11" t="str">
        <f t="shared" si="186"/>
        <v/>
      </c>
      <c r="AF517" s="11" t="str">
        <f t="shared" si="187"/>
        <v/>
      </c>
      <c r="AG517" s="11" t="str">
        <f t="shared" si="188"/>
        <v/>
      </c>
      <c r="AH517" s="11" t="str">
        <f t="shared" si="189"/>
        <v/>
      </c>
      <c r="AI517" s="11" t="str">
        <f t="shared" si="190"/>
        <v/>
      </c>
      <c r="AJ517" s="11" t="str">
        <f t="shared" si="191"/>
        <v/>
      </c>
      <c r="AK517" s="11" t="str">
        <f t="shared" si="192"/>
        <v/>
      </c>
      <c r="AN517" s="11" t="str">
        <f t="shared" si="193"/>
        <v/>
      </c>
      <c r="AO517" s="11" t="str">
        <f t="shared" si="194"/>
        <v/>
      </c>
      <c r="AP517" s="11" t="str">
        <f t="shared" si="195"/>
        <v/>
      </c>
      <c r="AT517" s="11" t="str">
        <f t="shared" si="196"/>
        <v/>
      </c>
      <c r="AU517" s="11" t="str">
        <f t="shared" si="197"/>
        <v/>
      </c>
      <c r="AV517" s="11" t="str">
        <f t="shared" si="198"/>
        <v/>
      </c>
      <c r="AW517" s="11" t="str">
        <f t="shared" si="199"/>
        <v/>
      </c>
      <c r="AX517" s="11" t="str">
        <f t="shared" si="200"/>
        <v/>
      </c>
      <c r="AY517" s="11" t="str">
        <f t="shared" si="202"/>
        <v/>
      </c>
      <c r="AZ517" s="11" t="str">
        <f t="shared" si="201"/>
        <v/>
      </c>
      <c r="BA517" s="11" t="str">
        <f t="shared" si="183"/>
        <v xml:space="preserve"> </v>
      </c>
      <c r="BB517" s="11" t="str">
        <f>IFERROR(IF(AW517="","",VLOOKUP(AW517,SUSS!R:S,2,FALSE)),AY517*SUSS!$M$2)</f>
        <v/>
      </c>
      <c r="BC517" s="11" t="str">
        <f t="shared" ref="BC517:BC580" si="203">IFERROR(IF(BB517&lt;&gt;"",AZ517*BB517,""),"VER")</f>
        <v/>
      </c>
    </row>
    <row r="518" spans="14:55" ht="15.75" thickBot="1">
      <c r="N518" s="3" t="s">
        <v>98</v>
      </c>
      <c r="O518" s="80">
        <v>5</v>
      </c>
      <c r="P518" s="83">
        <v>15208.79</v>
      </c>
      <c r="Q518" s="81" t="s">
        <v>83</v>
      </c>
      <c r="R518" s="81" t="s">
        <v>10</v>
      </c>
      <c r="S518" s="81" t="s">
        <v>82</v>
      </c>
      <c r="T518" s="80" t="s">
        <v>104</v>
      </c>
      <c r="U518" s="80" t="s">
        <v>89</v>
      </c>
      <c r="AC518" s="11" t="str">
        <f t="shared" si="184"/>
        <v/>
      </c>
      <c r="AD518" s="11" t="str">
        <f t="shared" si="185"/>
        <v/>
      </c>
      <c r="AE518" s="11" t="str">
        <f t="shared" si="186"/>
        <v/>
      </c>
      <c r="AF518" s="11" t="str">
        <f t="shared" si="187"/>
        <v/>
      </c>
      <c r="AG518" s="11" t="str">
        <f t="shared" si="188"/>
        <v/>
      </c>
      <c r="AH518" s="11" t="str">
        <f t="shared" si="189"/>
        <v/>
      </c>
      <c r="AI518" s="11" t="str">
        <f t="shared" si="190"/>
        <v/>
      </c>
      <c r="AJ518" s="11" t="str">
        <f t="shared" si="191"/>
        <v/>
      </c>
      <c r="AK518" s="11" t="str">
        <f t="shared" si="192"/>
        <v/>
      </c>
      <c r="AN518" s="11" t="str">
        <f t="shared" si="193"/>
        <v/>
      </c>
      <c r="AO518" s="11" t="str">
        <f t="shared" si="194"/>
        <v/>
      </c>
      <c r="AP518" s="11" t="str">
        <f t="shared" si="195"/>
        <v/>
      </c>
      <c r="AT518" s="11" t="str">
        <f t="shared" si="196"/>
        <v/>
      </c>
      <c r="AU518" s="11" t="str">
        <f t="shared" si="197"/>
        <v/>
      </c>
      <c r="AV518" s="11" t="str">
        <f t="shared" si="198"/>
        <v/>
      </c>
      <c r="AW518" s="11" t="str">
        <f t="shared" si="199"/>
        <v/>
      </c>
      <c r="AX518" s="11" t="str">
        <f t="shared" si="200"/>
        <v/>
      </c>
      <c r="AY518" s="11" t="str">
        <f t="shared" si="202"/>
        <v/>
      </c>
      <c r="AZ518" s="11" t="str">
        <f t="shared" si="201"/>
        <v/>
      </c>
      <c r="BA518" s="11" t="str">
        <f t="shared" si="183"/>
        <v xml:space="preserve"> </v>
      </c>
      <c r="BB518" s="11" t="str">
        <f>IFERROR(IF(AW518="","",VLOOKUP(AW518,SUSS!R:S,2,FALSE)),AY518*SUSS!$M$2)</f>
        <v/>
      </c>
      <c r="BC518" s="11" t="str">
        <f t="shared" si="203"/>
        <v/>
      </c>
    </row>
    <row r="519" spans="14:55" ht="15.75" thickBot="1">
      <c r="N519" s="3" t="s">
        <v>98</v>
      </c>
      <c r="O519" s="80">
        <v>6</v>
      </c>
      <c r="P519" s="83">
        <v>1967.11</v>
      </c>
      <c r="Q519" s="81" t="s">
        <v>83</v>
      </c>
      <c r="R519" s="81" t="s">
        <v>10</v>
      </c>
      <c r="S519" s="81" t="s">
        <v>82</v>
      </c>
      <c r="T519" s="80" t="s">
        <v>104</v>
      </c>
      <c r="U519" s="80" t="s">
        <v>89</v>
      </c>
      <c r="AC519" s="11" t="str">
        <f t="shared" si="184"/>
        <v/>
      </c>
      <c r="AD519" s="11" t="str">
        <f t="shared" si="185"/>
        <v/>
      </c>
      <c r="AE519" s="11" t="str">
        <f t="shared" si="186"/>
        <v/>
      </c>
      <c r="AF519" s="11" t="str">
        <f t="shared" si="187"/>
        <v/>
      </c>
      <c r="AG519" s="11" t="str">
        <f t="shared" si="188"/>
        <v/>
      </c>
      <c r="AH519" s="11" t="str">
        <f t="shared" si="189"/>
        <v/>
      </c>
      <c r="AI519" s="11" t="str">
        <f t="shared" si="190"/>
        <v/>
      </c>
      <c r="AJ519" s="11" t="str">
        <f t="shared" si="191"/>
        <v/>
      </c>
      <c r="AK519" s="11" t="str">
        <f t="shared" si="192"/>
        <v/>
      </c>
      <c r="AN519" s="11" t="str">
        <f t="shared" si="193"/>
        <v/>
      </c>
      <c r="AO519" s="11" t="str">
        <f t="shared" si="194"/>
        <v/>
      </c>
      <c r="AP519" s="11" t="str">
        <f t="shared" si="195"/>
        <v/>
      </c>
      <c r="AT519" s="11" t="str">
        <f t="shared" si="196"/>
        <v/>
      </c>
      <c r="AU519" s="11" t="str">
        <f t="shared" si="197"/>
        <v/>
      </c>
      <c r="AV519" s="11" t="str">
        <f t="shared" si="198"/>
        <v/>
      </c>
      <c r="AW519" s="11" t="str">
        <f t="shared" si="199"/>
        <v/>
      </c>
      <c r="AX519" s="11" t="str">
        <f t="shared" si="200"/>
        <v/>
      </c>
      <c r="AY519" s="11" t="str">
        <f t="shared" si="202"/>
        <v/>
      </c>
      <c r="AZ519" s="11" t="str">
        <f t="shared" si="201"/>
        <v/>
      </c>
      <c r="BA519" s="11" t="str">
        <f t="shared" si="183"/>
        <v xml:space="preserve"> </v>
      </c>
      <c r="BB519" s="11" t="str">
        <f>IFERROR(IF(AW519="","",VLOOKUP(AW519,SUSS!R:S,2,FALSE)),AY519*SUSS!$M$2)</f>
        <v/>
      </c>
      <c r="BC519" s="11" t="str">
        <f t="shared" si="203"/>
        <v/>
      </c>
    </row>
    <row r="520" spans="14:55" ht="15.75" thickBot="1">
      <c r="N520" s="3" t="s">
        <v>98</v>
      </c>
      <c r="O520" s="80">
        <v>6</v>
      </c>
      <c r="P520" s="83">
        <v>49150.64</v>
      </c>
      <c r="Q520" s="81" t="s">
        <v>83</v>
      </c>
      <c r="R520" s="81" t="s">
        <v>10</v>
      </c>
      <c r="S520" s="81" t="s">
        <v>10</v>
      </c>
      <c r="T520" s="80" t="s">
        <v>105</v>
      </c>
      <c r="U520" s="80" t="s">
        <v>89</v>
      </c>
      <c r="AC520" s="11" t="str">
        <f t="shared" si="184"/>
        <v/>
      </c>
      <c r="AD520" s="11" t="str">
        <f t="shared" si="185"/>
        <v/>
      </c>
      <c r="AE520" s="11" t="str">
        <f t="shared" si="186"/>
        <v/>
      </c>
      <c r="AF520" s="11" t="str">
        <f t="shared" si="187"/>
        <v/>
      </c>
      <c r="AG520" s="11" t="str">
        <f t="shared" si="188"/>
        <v/>
      </c>
      <c r="AH520" s="11" t="str">
        <f t="shared" si="189"/>
        <v/>
      </c>
      <c r="AI520" s="11" t="str">
        <f t="shared" si="190"/>
        <v/>
      </c>
      <c r="AJ520" s="11" t="str">
        <f t="shared" si="191"/>
        <v/>
      </c>
      <c r="AK520" s="11" t="str">
        <f t="shared" si="192"/>
        <v/>
      </c>
      <c r="AN520" s="11" t="str">
        <f t="shared" si="193"/>
        <v/>
      </c>
      <c r="AO520" s="11" t="str">
        <f t="shared" si="194"/>
        <v/>
      </c>
      <c r="AP520" s="11" t="str">
        <f t="shared" si="195"/>
        <v/>
      </c>
      <c r="AT520" s="11" t="str">
        <f t="shared" si="196"/>
        <v/>
      </c>
      <c r="AU520" s="11" t="str">
        <f t="shared" si="197"/>
        <v/>
      </c>
      <c r="AV520" s="11" t="str">
        <f t="shared" si="198"/>
        <v/>
      </c>
      <c r="AW520" s="11" t="str">
        <f t="shared" si="199"/>
        <v/>
      </c>
      <c r="AX520" s="11" t="str">
        <f t="shared" si="200"/>
        <v/>
      </c>
      <c r="AY520" s="11" t="str">
        <f t="shared" si="202"/>
        <v/>
      </c>
      <c r="AZ520" s="11" t="str">
        <f t="shared" si="201"/>
        <v/>
      </c>
      <c r="BA520" s="11" t="str">
        <f t="shared" ref="BA520:BA583" si="204">AT520&amp;" "&amp;AU520</f>
        <v xml:space="preserve"> </v>
      </c>
      <c r="BB520" s="11" t="str">
        <f>IFERROR(IF(AW520="","",VLOOKUP(AW520,SUSS!R:S,2,FALSE)),AY520*SUSS!$M$2)</f>
        <v/>
      </c>
      <c r="BC520" s="11" t="str">
        <f t="shared" si="203"/>
        <v/>
      </c>
    </row>
    <row r="521" spans="14:55" ht="15.75" thickBot="1">
      <c r="N521" s="3" t="s">
        <v>98</v>
      </c>
      <c r="O521" s="80">
        <v>7</v>
      </c>
      <c r="P521" s="83">
        <v>11924.6</v>
      </c>
      <c r="Q521" s="81" t="s">
        <v>83</v>
      </c>
      <c r="R521" s="81" t="s">
        <v>10</v>
      </c>
      <c r="S521" s="81" t="s">
        <v>10</v>
      </c>
      <c r="T521" s="80" t="s">
        <v>105</v>
      </c>
      <c r="U521" s="80" t="s">
        <v>89</v>
      </c>
      <c r="AC521" s="11" t="str">
        <f t="shared" si="184"/>
        <v/>
      </c>
      <c r="AD521" s="11" t="str">
        <f t="shared" si="185"/>
        <v/>
      </c>
      <c r="AE521" s="11" t="str">
        <f t="shared" si="186"/>
        <v/>
      </c>
      <c r="AF521" s="11" t="str">
        <f t="shared" si="187"/>
        <v/>
      </c>
      <c r="AG521" s="11" t="str">
        <f t="shared" si="188"/>
        <v/>
      </c>
      <c r="AH521" s="11" t="str">
        <f t="shared" si="189"/>
        <v/>
      </c>
      <c r="AI521" s="11" t="str">
        <f t="shared" si="190"/>
        <v/>
      </c>
      <c r="AJ521" s="11" t="str">
        <f t="shared" si="191"/>
        <v/>
      </c>
      <c r="AK521" s="11" t="str">
        <f t="shared" si="192"/>
        <v/>
      </c>
      <c r="AN521" s="11" t="str">
        <f t="shared" si="193"/>
        <v/>
      </c>
      <c r="AO521" s="11" t="str">
        <f t="shared" si="194"/>
        <v/>
      </c>
      <c r="AP521" s="11" t="str">
        <f t="shared" si="195"/>
        <v/>
      </c>
      <c r="AT521" s="11" t="str">
        <f t="shared" si="196"/>
        <v/>
      </c>
      <c r="AU521" s="11" t="str">
        <f t="shared" si="197"/>
        <v/>
      </c>
      <c r="AV521" s="11" t="str">
        <f t="shared" si="198"/>
        <v/>
      </c>
      <c r="AW521" s="11" t="str">
        <f t="shared" si="199"/>
        <v/>
      </c>
      <c r="AX521" s="11" t="str">
        <f t="shared" si="200"/>
        <v/>
      </c>
      <c r="AY521" s="11" t="str">
        <f t="shared" si="202"/>
        <v/>
      </c>
      <c r="AZ521" s="11" t="str">
        <f t="shared" si="201"/>
        <v/>
      </c>
      <c r="BA521" s="11" t="str">
        <f t="shared" si="204"/>
        <v xml:space="preserve"> </v>
      </c>
      <c r="BB521" s="11" t="str">
        <f>IFERROR(IF(AW521="","",VLOOKUP(AW521,SUSS!R:S,2,FALSE)),AY521*SUSS!$M$2)</f>
        <v/>
      </c>
      <c r="BC521" s="11" t="str">
        <f t="shared" si="203"/>
        <v/>
      </c>
    </row>
    <row r="522" spans="14:55" ht="15.75" thickBot="1">
      <c r="N522" s="3" t="s">
        <v>98</v>
      </c>
      <c r="O522" s="80">
        <v>7</v>
      </c>
      <c r="P522" s="83">
        <v>30537.62</v>
      </c>
      <c r="Q522" s="81" t="s">
        <v>83</v>
      </c>
      <c r="R522" s="81" t="s">
        <v>10</v>
      </c>
      <c r="S522" s="81" t="s">
        <v>82</v>
      </c>
      <c r="T522" s="80" t="s">
        <v>105</v>
      </c>
      <c r="U522" s="80" t="s">
        <v>89</v>
      </c>
      <c r="AC522" s="11" t="str">
        <f t="shared" si="184"/>
        <v/>
      </c>
      <c r="AD522" s="11" t="str">
        <f t="shared" si="185"/>
        <v/>
      </c>
      <c r="AE522" s="11" t="str">
        <f t="shared" si="186"/>
        <v/>
      </c>
      <c r="AF522" s="11" t="str">
        <f t="shared" si="187"/>
        <v/>
      </c>
      <c r="AG522" s="11" t="str">
        <f t="shared" si="188"/>
        <v/>
      </c>
      <c r="AH522" s="11" t="str">
        <f t="shared" si="189"/>
        <v/>
      </c>
      <c r="AI522" s="11" t="str">
        <f t="shared" si="190"/>
        <v/>
      </c>
      <c r="AJ522" s="11" t="str">
        <f t="shared" si="191"/>
        <v/>
      </c>
      <c r="AK522" s="11" t="str">
        <f t="shared" si="192"/>
        <v/>
      </c>
      <c r="AN522" s="11" t="str">
        <f t="shared" si="193"/>
        <v/>
      </c>
      <c r="AO522" s="11" t="str">
        <f t="shared" si="194"/>
        <v/>
      </c>
      <c r="AP522" s="11" t="str">
        <f t="shared" si="195"/>
        <v/>
      </c>
      <c r="AT522" s="11" t="str">
        <f t="shared" si="196"/>
        <v/>
      </c>
      <c r="AU522" s="11" t="str">
        <f t="shared" si="197"/>
        <v/>
      </c>
      <c r="AV522" s="11" t="str">
        <f t="shared" si="198"/>
        <v/>
      </c>
      <c r="AW522" s="11" t="str">
        <f t="shared" si="199"/>
        <v/>
      </c>
      <c r="AX522" s="11" t="str">
        <f t="shared" si="200"/>
        <v/>
      </c>
      <c r="AY522" s="11" t="str">
        <f t="shared" si="202"/>
        <v/>
      </c>
      <c r="AZ522" s="11" t="str">
        <f t="shared" si="201"/>
        <v/>
      </c>
      <c r="BA522" s="11" t="str">
        <f t="shared" si="204"/>
        <v xml:space="preserve"> </v>
      </c>
      <c r="BB522" s="11" t="str">
        <f>IFERROR(IF(AW522="","",VLOOKUP(AW522,SUSS!R:S,2,FALSE)),AY522*SUSS!$M$2)</f>
        <v/>
      </c>
      <c r="BC522" s="11" t="str">
        <f t="shared" si="203"/>
        <v/>
      </c>
    </row>
    <row r="523" spans="14:55" ht="15.75" thickBot="1">
      <c r="N523" s="3" t="s">
        <v>98</v>
      </c>
      <c r="O523" s="80">
        <v>7</v>
      </c>
      <c r="P523" s="83">
        <v>8655.5300000000007</v>
      </c>
      <c r="Q523" s="81" t="s">
        <v>83</v>
      </c>
      <c r="R523" s="81" t="s">
        <v>10</v>
      </c>
      <c r="S523" s="81" t="s">
        <v>10</v>
      </c>
      <c r="T523" s="80" t="s">
        <v>106</v>
      </c>
      <c r="U523" s="80" t="s">
        <v>89</v>
      </c>
      <c r="AC523" s="11" t="str">
        <f t="shared" si="184"/>
        <v/>
      </c>
      <c r="AD523" s="11" t="str">
        <f t="shared" si="185"/>
        <v/>
      </c>
      <c r="AE523" s="11" t="str">
        <f t="shared" si="186"/>
        <v/>
      </c>
      <c r="AF523" s="11" t="str">
        <f t="shared" si="187"/>
        <v/>
      </c>
      <c r="AG523" s="11" t="str">
        <f t="shared" si="188"/>
        <v/>
      </c>
      <c r="AH523" s="11" t="str">
        <f t="shared" si="189"/>
        <v/>
      </c>
      <c r="AI523" s="11" t="str">
        <f t="shared" si="190"/>
        <v/>
      </c>
      <c r="AJ523" s="11" t="str">
        <f t="shared" si="191"/>
        <v/>
      </c>
      <c r="AK523" s="11" t="str">
        <f t="shared" si="192"/>
        <v/>
      </c>
      <c r="AN523" s="11" t="str">
        <f t="shared" si="193"/>
        <v/>
      </c>
      <c r="AO523" s="11" t="str">
        <f t="shared" si="194"/>
        <v/>
      </c>
      <c r="AP523" s="11" t="str">
        <f t="shared" si="195"/>
        <v/>
      </c>
      <c r="AT523" s="11" t="str">
        <f t="shared" si="196"/>
        <v/>
      </c>
      <c r="AU523" s="11" t="str">
        <f t="shared" si="197"/>
        <v/>
      </c>
      <c r="AV523" s="11" t="str">
        <f t="shared" si="198"/>
        <v/>
      </c>
      <c r="AW523" s="11" t="str">
        <f t="shared" si="199"/>
        <v/>
      </c>
      <c r="AX523" s="11" t="str">
        <f t="shared" si="200"/>
        <v/>
      </c>
      <c r="AY523" s="11" t="str">
        <f t="shared" si="202"/>
        <v/>
      </c>
      <c r="AZ523" s="11" t="str">
        <f t="shared" si="201"/>
        <v/>
      </c>
      <c r="BA523" s="11" t="str">
        <f t="shared" si="204"/>
        <v xml:space="preserve"> </v>
      </c>
      <c r="BB523" s="11" t="str">
        <f>IFERROR(IF(AW523="","",VLOOKUP(AW523,SUSS!R:S,2,FALSE)),AY523*SUSS!$M$2)</f>
        <v/>
      </c>
      <c r="BC523" s="11" t="str">
        <f t="shared" si="203"/>
        <v/>
      </c>
    </row>
    <row r="524" spans="14:55" ht="15.75" thickBot="1">
      <c r="N524" s="3" t="s">
        <v>98</v>
      </c>
      <c r="O524" s="80">
        <v>8</v>
      </c>
      <c r="P524" s="83">
        <v>51117.75</v>
      </c>
      <c r="Q524" s="81" t="s">
        <v>83</v>
      </c>
      <c r="R524" s="81" t="s">
        <v>10</v>
      </c>
      <c r="S524" s="81" t="s">
        <v>10</v>
      </c>
      <c r="T524" s="80" t="s">
        <v>106</v>
      </c>
      <c r="U524" s="80" t="s">
        <v>89</v>
      </c>
      <c r="AC524" s="11" t="str">
        <f t="shared" si="184"/>
        <v/>
      </c>
      <c r="AD524" s="11" t="str">
        <f t="shared" si="185"/>
        <v/>
      </c>
      <c r="AE524" s="11" t="str">
        <f t="shared" si="186"/>
        <v/>
      </c>
      <c r="AF524" s="11" t="str">
        <f t="shared" si="187"/>
        <v/>
      </c>
      <c r="AG524" s="11" t="str">
        <f t="shared" si="188"/>
        <v/>
      </c>
      <c r="AH524" s="11" t="str">
        <f t="shared" si="189"/>
        <v/>
      </c>
      <c r="AI524" s="11" t="str">
        <f t="shared" si="190"/>
        <v/>
      </c>
      <c r="AJ524" s="11" t="str">
        <f t="shared" si="191"/>
        <v/>
      </c>
      <c r="AK524" s="11" t="str">
        <f t="shared" si="192"/>
        <v/>
      </c>
      <c r="AN524" s="11" t="str">
        <f t="shared" si="193"/>
        <v/>
      </c>
      <c r="AO524" s="11" t="str">
        <f t="shared" si="194"/>
        <v/>
      </c>
      <c r="AP524" s="11" t="str">
        <f t="shared" si="195"/>
        <v/>
      </c>
      <c r="AT524" s="11" t="str">
        <f t="shared" si="196"/>
        <v/>
      </c>
      <c r="AU524" s="11" t="str">
        <f t="shared" si="197"/>
        <v/>
      </c>
      <c r="AV524" s="11" t="str">
        <f t="shared" si="198"/>
        <v/>
      </c>
      <c r="AW524" s="11" t="str">
        <f t="shared" si="199"/>
        <v/>
      </c>
      <c r="AX524" s="11" t="str">
        <f t="shared" si="200"/>
        <v/>
      </c>
      <c r="AY524" s="11" t="str">
        <f t="shared" si="202"/>
        <v/>
      </c>
      <c r="AZ524" s="11" t="str">
        <f t="shared" si="201"/>
        <v/>
      </c>
      <c r="BA524" s="11" t="str">
        <f t="shared" si="204"/>
        <v xml:space="preserve"> </v>
      </c>
      <c r="BB524" s="11" t="str">
        <f>IFERROR(IF(AW524="","",VLOOKUP(AW524,SUSS!R:S,2,FALSE)),AY524*SUSS!$M$2)</f>
        <v/>
      </c>
      <c r="BC524" s="11" t="str">
        <f t="shared" si="203"/>
        <v/>
      </c>
    </row>
    <row r="525" spans="14:55" ht="15.75" thickBot="1">
      <c r="N525" s="3" t="s">
        <v>98</v>
      </c>
      <c r="O525" s="80">
        <v>9</v>
      </c>
      <c r="P525" s="83">
        <v>16088.42</v>
      </c>
      <c r="Q525" s="81" t="s">
        <v>83</v>
      </c>
      <c r="R525" s="81" t="s">
        <v>10</v>
      </c>
      <c r="S525" s="81" t="s">
        <v>10</v>
      </c>
      <c r="T525" s="80" t="s">
        <v>106</v>
      </c>
      <c r="U525" s="80" t="s">
        <v>94</v>
      </c>
      <c r="AC525" s="11" t="str">
        <f t="shared" si="184"/>
        <v/>
      </c>
      <c r="AD525" s="11" t="str">
        <f t="shared" si="185"/>
        <v/>
      </c>
      <c r="AE525" s="11" t="str">
        <f t="shared" si="186"/>
        <v/>
      </c>
      <c r="AF525" s="11" t="str">
        <f t="shared" si="187"/>
        <v/>
      </c>
      <c r="AG525" s="11" t="str">
        <f t="shared" si="188"/>
        <v/>
      </c>
      <c r="AH525" s="11" t="str">
        <f t="shared" si="189"/>
        <v/>
      </c>
      <c r="AI525" s="11" t="str">
        <f t="shared" si="190"/>
        <v/>
      </c>
      <c r="AJ525" s="11" t="str">
        <f t="shared" si="191"/>
        <v/>
      </c>
      <c r="AK525" s="11" t="str">
        <f t="shared" si="192"/>
        <v/>
      </c>
      <c r="AN525" s="11" t="str">
        <f t="shared" si="193"/>
        <v/>
      </c>
      <c r="AO525" s="11" t="str">
        <f t="shared" si="194"/>
        <v/>
      </c>
      <c r="AP525" s="11" t="str">
        <f t="shared" si="195"/>
        <v/>
      </c>
      <c r="AT525" s="11" t="str">
        <f t="shared" si="196"/>
        <v/>
      </c>
      <c r="AU525" s="11" t="str">
        <f t="shared" si="197"/>
        <v/>
      </c>
      <c r="AV525" s="11" t="str">
        <f t="shared" si="198"/>
        <v/>
      </c>
      <c r="AW525" s="11" t="str">
        <f t="shared" si="199"/>
        <v/>
      </c>
      <c r="AX525" s="11" t="str">
        <f t="shared" si="200"/>
        <v/>
      </c>
      <c r="AY525" s="11" t="str">
        <f t="shared" si="202"/>
        <v/>
      </c>
      <c r="AZ525" s="11" t="str">
        <f t="shared" si="201"/>
        <v/>
      </c>
      <c r="BA525" s="11" t="str">
        <f t="shared" si="204"/>
        <v xml:space="preserve"> </v>
      </c>
      <c r="BB525" s="11" t="str">
        <f>IFERROR(IF(AW525="","",VLOOKUP(AW525,SUSS!R:S,2,FALSE)),AY525*SUSS!$M$2)</f>
        <v/>
      </c>
      <c r="BC525" s="11" t="str">
        <f t="shared" si="203"/>
        <v/>
      </c>
    </row>
    <row r="526" spans="14:55" ht="15.75" thickBot="1">
      <c r="N526" s="3" t="s">
        <v>98</v>
      </c>
      <c r="O526" s="80">
        <v>9</v>
      </c>
      <c r="P526" s="83">
        <v>35029.33</v>
      </c>
      <c r="Q526" s="81" t="s">
        <v>83</v>
      </c>
      <c r="R526" s="81" t="s">
        <v>10</v>
      </c>
      <c r="S526" s="81" t="s">
        <v>82</v>
      </c>
      <c r="T526" s="80" t="s">
        <v>106</v>
      </c>
      <c r="U526" s="80" t="s">
        <v>94</v>
      </c>
      <c r="AC526" s="11" t="str">
        <f t="shared" si="184"/>
        <v/>
      </c>
      <c r="AD526" s="11" t="str">
        <f t="shared" si="185"/>
        <v/>
      </c>
      <c r="AE526" s="11" t="str">
        <f t="shared" si="186"/>
        <v/>
      </c>
      <c r="AF526" s="11" t="str">
        <f t="shared" si="187"/>
        <v/>
      </c>
      <c r="AG526" s="11" t="str">
        <f t="shared" si="188"/>
        <v/>
      </c>
      <c r="AH526" s="11" t="str">
        <f t="shared" si="189"/>
        <v/>
      </c>
      <c r="AI526" s="11" t="str">
        <f t="shared" si="190"/>
        <v/>
      </c>
      <c r="AJ526" s="11" t="str">
        <f t="shared" si="191"/>
        <v/>
      </c>
      <c r="AK526" s="11" t="str">
        <f t="shared" si="192"/>
        <v/>
      </c>
      <c r="AN526" s="11" t="str">
        <f t="shared" si="193"/>
        <v/>
      </c>
      <c r="AO526" s="11" t="str">
        <f t="shared" si="194"/>
        <v/>
      </c>
      <c r="AP526" s="11" t="str">
        <f t="shared" si="195"/>
        <v/>
      </c>
      <c r="AT526" s="11" t="str">
        <f t="shared" si="196"/>
        <v/>
      </c>
      <c r="AU526" s="11" t="str">
        <f t="shared" si="197"/>
        <v/>
      </c>
      <c r="AV526" s="11" t="str">
        <f t="shared" si="198"/>
        <v/>
      </c>
      <c r="AW526" s="11" t="str">
        <f t="shared" si="199"/>
        <v/>
      </c>
      <c r="AX526" s="11" t="str">
        <f t="shared" si="200"/>
        <v/>
      </c>
      <c r="AY526" s="11" t="str">
        <f t="shared" si="202"/>
        <v/>
      </c>
      <c r="AZ526" s="11" t="str">
        <f t="shared" si="201"/>
        <v/>
      </c>
      <c r="BA526" s="11" t="str">
        <f t="shared" si="204"/>
        <v xml:space="preserve"> </v>
      </c>
      <c r="BB526" s="11" t="str">
        <f>IFERROR(IF(AW526="","",VLOOKUP(AW526,SUSS!R:S,2,FALSE)),AY526*SUSS!$M$2)</f>
        <v/>
      </c>
      <c r="BC526" s="11" t="str">
        <f t="shared" si="203"/>
        <v/>
      </c>
    </row>
    <row r="527" spans="14:55" ht="15.75" thickBot="1">
      <c r="N527" s="3" t="s">
        <v>98</v>
      </c>
      <c r="O527" s="80">
        <v>10</v>
      </c>
      <c r="P527" s="83">
        <v>2901.52</v>
      </c>
      <c r="Q527" s="81" t="s">
        <v>83</v>
      </c>
      <c r="R527" s="81" t="s">
        <v>10</v>
      </c>
      <c r="S527" s="81" t="s">
        <v>82</v>
      </c>
      <c r="T527" s="80" t="s">
        <v>106</v>
      </c>
      <c r="U527" s="80" t="s">
        <v>94</v>
      </c>
      <c r="AC527" s="11" t="str">
        <f t="shared" si="184"/>
        <v/>
      </c>
      <c r="AD527" s="11" t="str">
        <f t="shared" si="185"/>
        <v/>
      </c>
      <c r="AE527" s="11" t="str">
        <f t="shared" si="186"/>
        <v/>
      </c>
      <c r="AF527" s="11" t="str">
        <f t="shared" si="187"/>
        <v/>
      </c>
      <c r="AG527" s="11" t="str">
        <f t="shared" si="188"/>
        <v/>
      </c>
      <c r="AH527" s="11" t="str">
        <f t="shared" si="189"/>
        <v/>
      </c>
      <c r="AI527" s="11" t="str">
        <f t="shared" si="190"/>
        <v/>
      </c>
      <c r="AJ527" s="11" t="str">
        <f t="shared" si="191"/>
        <v/>
      </c>
      <c r="AK527" s="11" t="str">
        <f t="shared" si="192"/>
        <v/>
      </c>
      <c r="AN527" s="11" t="str">
        <f t="shared" si="193"/>
        <v/>
      </c>
      <c r="AO527" s="11" t="str">
        <f t="shared" si="194"/>
        <v/>
      </c>
      <c r="AP527" s="11" t="str">
        <f t="shared" si="195"/>
        <v/>
      </c>
      <c r="AT527" s="11" t="str">
        <f t="shared" si="196"/>
        <v/>
      </c>
      <c r="AU527" s="11" t="str">
        <f t="shared" si="197"/>
        <v/>
      </c>
      <c r="AV527" s="11" t="str">
        <f t="shared" si="198"/>
        <v/>
      </c>
      <c r="AW527" s="11" t="str">
        <f t="shared" si="199"/>
        <v/>
      </c>
      <c r="AX527" s="11" t="str">
        <f t="shared" si="200"/>
        <v/>
      </c>
      <c r="AY527" s="11" t="str">
        <f t="shared" si="202"/>
        <v/>
      </c>
      <c r="AZ527" s="11" t="str">
        <f t="shared" si="201"/>
        <v/>
      </c>
      <c r="BA527" s="11" t="str">
        <f t="shared" si="204"/>
        <v xml:space="preserve"> </v>
      </c>
      <c r="BB527" s="11" t="str">
        <f>IFERROR(IF(AW527="","",VLOOKUP(AW527,SUSS!R:S,2,FALSE)),AY527*SUSS!$M$2)</f>
        <v/>
      </c>
      <c r="BC527" s="11" t="str">
        <f t="shared" si="203"/>
        <v/>
      </c>
    </row>
    <row r="528" spans="14:55" ht="15.75" thickBot="1">
      <c r="N528" s="3" t="s">
        <v>98</v>
      </c>
      <c r="O528" s="80">
        <v>10</v>
      </c>
      <c r="P528" s="83">
        <v>10380.09</v>
      </c>
      <c r="Q528" s="81" t="s">
        <v>83</v>
      </c>
      <c r="R528" s="81" t="s">
        <v>10</v>
      </c>
      <c r="S528" s="81" t="s">
        <v>10</v>
      </c>
      <c r="T528" s="80" t="s">
        <v>107</v>
      </c>
      <c r="U528" s="80" t="s">
        <v>94</v>
      </c>
      <c r="AC528" s="11" t="str">
        <f t="shared" si="184"/>
        <v/>
      </c>
      <c r="AD528" s="11" t="str">
        <f t="shared" si="185"/>
        <v/>
      </c>
      <c r="AE528" s="11" t="str">
        <f t="shared" si="186"/>
        <v/>
      </c>
      <c r="AF528" s="11" t="str">
        <f t="shared" si="187"/>
        <v/>
      </c>
      <c r="AG528" s="11" t="str">
        <f t="shared" si="188"/>
        <v/>
      </c>
      <c r="AH528" s="11" t="str">
        <f t="shared" si="189"/>
        <v/>
      </c>
      <c r="AI528" s="11" t="str">
        <f t="shared" si="190"/>
        <v/>
      </c>
      <c r="AJ528" s="11" t="str">
        <f t="shared" si="191"/>
        <v/>
      </c>
      <c r="AK528" s="11" t="str">
        <f t="shared" si="192"/>
        <v/>
      </c>
      <c r="AN528" s="11" t="str">
        <f t="shared" si="193"/>
        <v/>
      </c>
      <c r="AO528" s="11" t="str">
        <f t="shared" si="194"/>
        <v/>
      </c>
      <c r="AP528" s="11" t="str">
        <f t="shared" si="195"/>
        <v/>
      </c>
      <c r="AT528" s="11" t="str">
        <f t="shared" si="196"/>
        <v/>
      </c>
      <c r="AU528" s="11" t="str">
        <f t="shared" si="197"/>
        <v/>
      </c>
      <c r="AV528" s="11" t="str">
        <f t="shared" si="198"/>
        <v/>
      </c>
      <c r="AW528" s="11" t="str">
        <f t="shared" si="199"/>
        <v/>
      </c>
      <c r="AX528" s="11" t="str">
        <f t="shared" si="200"/>
        <v/>
      </c>
      <c r="AY528" s="11" t="str">
        <f t="shared" si="202"/>
        <v/>
      </c>
      <c r="AZ528" s="11" t="str">
        <f t="shared" si="201"/>
        <v/>
      </c>
      <c r="BA528" s="11" t="str">
        <f t="shared" si="204"/>
        <v xml:space="preserve"> </v>
      </c>
      <c r="BB528" s="11" t="str">
        <f>IFERROR(IF(AW528="","",VLOOKUP(AW528,SUSS!R:S,2,FALSE)),AY528*SUSS!$M$2)</f>
        <v/>
      </c>
      <c r="BC528" s="11" t="str">
        <f t="shared" si="203"/>
        <v/>
      </c>
    </row>
    <row r="529" spans="14:55" ht="15.75" thickBot="1">
      <c r="N529" s="3" t="s">
        <v>98</v>
      </c>
      <c r="O529" s="80">
        <v>10</v>
      </c>
      <c r="P529" s="83">
        <v>2595.02</v>
      </c>
      <c r="Q529" s="81" t="s">
        <v>83</v>
      </c>
      <c r="R529" s="81" t="s">
        <v>10</v>
      </c>
      <c r="S529" s="81" t="s">
        <v>82</v>
      </c>
      <c r="T529" s="80" t="s">
        <v>107</v>
      </c>
      <c r="U529" s="80" t="s">
        <v>94</v>
      </c>
      <c r="AC529" s="11" t="str">
        <f t="shared" si="184"/>
        <v/>
      </c>
      <c r="AD529" s="11" t="str">
        <f t="shared" si="185"/>
        <v/>
      </c>
      <c r="AE529" s="11" t="str">
        <f t="shared" si="186"/>
        <v/>
      </c>
      <c r="AF529" s="11" t="str">
        <f t="shared" si="187"/>
        <v/>
      </c>
      <c r="AG529" s="11" t="str">
        <f t="shared" si="188"/>
        <v/>
      </c>
      <c r="AH529" s="11" t="str">
        <f t="shared" si="189"/>
        <v/>
      </c>
      <c r="AI529" s="11" t="str">
        <f t="shared" si="190"/>
        <v/>
      </c>
      <c r="AJ529" s="11" t="str">
        <f t="shared" si="191"/>
        <v/>
      </c>
      <c r="AK529" s="11" t="str">
        <f t="shared" si="192"/>
        <v/>
      </c>
      <c r="AN529" s="11" t="str">
        <f t="shared" si="193"/>
        <v/>
      </c>
      <c r="AO529" s="11" t="str">
        <f t="shared" si="194"/>
        <v/>
      </c>
      <c r="AP529" s="11" t="str">
        <f t="shared" si="195"/>
        <v/>
      </c>
      <c r="AT529" s="11" t="str">
        <f t="shared" si="196"/>
        <v/>
      </c>
      <c r="AU529" s="11" t="str">
        <f t="shared" si="197"/>
        <v/>
      </c>
      <c r="AV529" s="11" t="str">
        <f t="shared" si="198"/>
        <v/>
      </c>
      <c r="AW529" s="11" t="str">
        <f t="shared" si="199"/>
        <v/>
      </c>
      <c r="AX529" s="11" t="str">
        <f t="shared" si="200"/>
        <v/>
      </c>
      <c r="AY529" s="11" t="str">
        <f t="shared" si="202"/>
        <v/>
      </c>
      <c r="AZ529" s="11" t="str">
        <f t="shared" si="201"/>
        <v/>
      </c>
      <c r="BA529" s="11" t="str">
        <f t="shared" si="204"/>
        <v xml:space="preserve"> </v>
      </c>
      <c r="BB529" s="11" t="str">
        <f>IFERROR(IF(AW529="","",VLOOKUP(AW529,SUSS!R:S,2,FALSE)),AY529*SUSS!$M$2)</f>
        <v/>
      </c>
      <c r="BC529" s="11" t="str">
        <f t="shared" si="203"/>
        <v/>
      </c>
    </row>
    <row r="530" spans="14:55" ht="15.75" thickBot="1">
      <c r="N530" s="3" t="s">
        <v>98</v>
      </c>
      <c r="O530" s="80">
        <v>10</v>
      </c>
      <c r="P530" s="83">
        <v>35241.120000000003</v>
      </c>
      <c r="Q530" s="81" t="s">
        <v>83</v>
      </c>
      <c r="R530" s="81" t="s">
        <v>10</v>
      </c>
      <c r="S530" s="81" t="s">
        <v>10</v>
      </c>
      <c r="T530" s="80" t="s">
        <v>108</v>
      </c>
      <c r="U530" s="80" t="s">
        <v>94</v>
      </c>
      <c r="AC530" s="11" t="str">
        <f t="shared" si="184"/>
        <v/>
      </c>
      <c r="AD530" s="11" t="str">
        <f t="shared" si="185"/>
        <v/>
      </c>
      <c r="AE530" s="11" t="str">
        <f t="shared" si="186"/>
        <v/>
      </c>
      <c r="AF530" s="11" t="str">
        <f t="shared" si="187"/>
        <v/>
      </c>
      <c r="AG530" s="11" t="str">
        <f t="shared" si="188"/>
        <v/>
      </c>
      <c r="AH530" s="11" t="str">
        <f t="shared" si="189"/>
        <v/>
      </c>
      <c r="AI530" s="11" t="str">
        <f t="shared" si="190"/>
        <v/>
      </c>
      <c r="AJ530" s="11" t="str">
        <f t="shared" si="191"/>
        <v/>
      </c>
      <c r="AK530" s="11" t="str">
        <f t="shared" si="192"/>
        <v/>
      </c>
      <c r="AN530" s="11" t="str">
        <f t="shared" si="193"/>
        <v/>
      </c>
      <c r="AO530" s="11" t="str">
        <f t="shared" si="194"/>
        <v/>
      </c>
      <c r="AP530" s="11" t="str">
        <f t="shared" si="195"/>
        <v/>
      </c>
      <c r="AT530" s="11" t="str">
        <f t="shared" si="196"/>
        <v/>
      </c>
      <c r="AU530" s="11" t="str">
        <f t="shared" si="197"/>
        <v/>
      </c>
      <c r="AV530" s="11" t="str">
        <f t="shared" si="198"/>
        <v/>
      </c>
      <c r="AW530" s="11" t="str">
        <f t="shared" si="199"/>
        <v/>
      </c>
      <c r="AX530" s="11" t="str">
        <f t="shared" si="200"/>
        <v/>
      </c>
      <c r="AY530" s="11" t="str">
        <f t="shared" si="202"/>
        <v/>
      </c>
      <c r="AZ530" s="11" t="str">
        <f t="shared" si="201"/>
        <v/>
      </c>
      <c r="BA530" s="11" t="str">
        <f t="shared" si="204"/>
        <v xml:space="preserve"> </v>
      </c>
      <c r="BB530" s="11" t="str">
        <f>IFERROR(IF(AW530="","",VLOOKUP(AW530,SUSS!R:S,2,FALSE)),AY530*SUSS!$M$2)</f>
        <v/>
      </c>
      <c r="BC530" s="11" t="str">
        <f t="shared" si="203"/>
        <v/>
      </c>
    </row>
    <row r="531" spans="14:55" ht="15.75" thickBot="1">
      <c r="N531" s="3" t="s">
        <v>98</v>
      </c>
      <c r="O531" s="80">
        <v>11</v>
      </c>
      <c r="P531" s="83">
        <v>33846</v>
      </c>
      <c r="Q531" s="81" t="s">
        <v>83</v>
      </c>
      <c r="R531" s="81" t="s">
        <v>10</v>
      </c>
      <c r="S531" s="81" t="s">
        <v>10</v>
      </c>
      <c r="T531" s="80" t="s">
        <v>108</v>
      </c>
      <c r="U531" s="80" t="s">
        <v>94</v>
      </c>
      <c r="AC531" s="11" t="str">
        <f t="shared" si="184"/>
        <v/>
      </c>
      <c r="AD531" s="11" t="str">
        <f t="shared" si="185"/>
        <v/>
      </c>
      <c r="AE531" s="11" t="str">
        <f t="shared" si="186"/>
        <v/>
      </c>
      <c r="AF531" s="11" t="str">
        <f t="shared" si="187"/>
        <v/>
      </c>
      <c r="AG531" s="11" t="str">
        <f t="shared" si="188"/>
        <v/>
      </c>
      <c r="AH531" s="11" t="str">
        <f t="shared" si="189"/>
        <v/>
      </c>
      <c r="AI531" s="11" t="str">
        <f t="shared" si="190"/>
        <v/>
      </c>
      <c r="AJ531" s="11" t="str">
        <f t="shared" si="191"/>
        <v/>
      </c>
      <c r="AK531" s="11" t="str">
        <f t="shared" si="192"/>
        <v/>
      </c>
      <c r="AN531" s="11" t="str">
        <f t="shared" si="193"/>
        <v/>
      </c>
      <c r="AO531" s="11" t="str">
        <f t="shared" si="194"/>
        <v/>
      </c>
      <c r="AP531" s="11" t="str">
        <f t="shared" si="195"/>
        <v/>
      </c>
      <c r="AT531" s="11" t="str">
        <f t="shared" si="196"/>
        <v/>
      </c>
      <c r="AU531" s="11" t="str">
        <f t="shared" si="197"/>
        <v/>
      </c>
      <c r="AV531" s="11" t="str">
        <f t="shared" si="198"/>
        <v/>
      </c>
      <c r="AW531" s="11" t="str">
        <f t="shared" si="199"/>
        <v/>
      </c>
      <c r="AX531" s="11" t="str">
        <f t="shared" si="200"/>
        <v/>
      </c>
      <c r="AY531" s="11" t="str">
        <f t="shared" si="202"/>
        <v/>
      </c>
      <c r="AZ531" s="11" t="str">
        <f t="shared" si="201"/>
        <v/>
      </c>
      <c r="BA531" s="11" t="str">
        <f t="shared" si="204"/>
        <v xml:space="preserve"> </v>
      </c>
      <c r="BB531" s="11" t="str">
        <f>IFERROR(IF(AW531="","",VLOOKUP(AW531,SUSS!R:S,2,FALSE)),AY531*SUSS!$M$2)</f>
        <v/>
      </c>
      <c r="BC531" s="11" t="str">
        <f t="shared" si="203"/>
        <v/>
      </c>
    </row>
    <row r="532" spans="14:55" ht="15.75" thickBot="1">
      <c r="N532" s="3" t="s">
        <v>98</v>
      </c>
      <c r="O532" s="80">
        <v>11</v>
      </c>
      <c r="P532" s="83">
        <v>17271.78</v>
      </c>
      <c r="Q532" s="81" t="s">
        <v>83</v>
      </c>
      <c r="R532" s="81" t="s">
        <v>10</v>
      </c>
      <c r="S532" s="81" t="s">
        <v>82</v>
      </c>
      <c r="T532" s="80" t="s">
        <v>108</v>
      </c>
      <c r="U532" s="80" t="s">
        <v>94</v>
      </c>
      <c r="AC532" s="11" t="str">
        <f t="shared" si="184"/>
        <v/>
      </c>
      <c r="AD532" s="11" t="str">
        <f t="shared" si="185"/>
        <v/>
      </c>
      <c r="AE532" s="11" t="str">
        <f t="shared" si="186"/>
        <v/>
      </c>
      <c r="AF532" s="11" t="str">
        <f t="shared" si="187"/>
        <v/>
      </c>
      <c r="AG532" s="11" t="str">
        <f t="shared" si="188"/>
        <v/>
      </c>
      <c r="AH532" s="11" t="str">
        <f t="shared" si="189"/>
        <v/>
      </c>
      <c r="AI532" s="11" t="str">
        <f t="shared" si="190"/>
        <v/>
      </c>
      <c r="AJ532" s="11" t="str">
        <f t="shared" si="191"/>
        <v/>
      </c>
      <c r="AK532" s="11" t="str">
        <f t="shared" si="192"/>
        <v/>
      </c>
      <c r="AN532" s="11" t="str">
        <f t="shared" si="193"/>
        <v/>
      </c>
      <c r="AO532" s="11" t="str">
        <f t="shared" si="194"/>
        <v/>
      </c>
      <c r="AP532" s="11" t="str">
        <f t="shared" si="195"/>
        <v/>
      </c>
      <c r="AT532" s="11" t="str">
        <f t="shared" si="196"/>
        <v/>
      </c>
      <c r="AU532" s="11" t="str">
        <f t="shared" si="197"/>
        <v/>
      </c>
      <c r="AV532" s="11" t="str">
        <f t="shared" si="198"/>
        <v/>
      </c>
      <c r="AW532" s="11" t="str">
        <f t="shared" si="199"/>
        <v/>
      </c>
      <c r="AX532" s="11" t="str">
        <f t="shared" si="200"/>
        <v/>
      </c>
      <c r="AY532" s="11" t="str">
        <f t="shared" si="202"/>
        <v/>
      </c>
      <c r="AZ532" s="11" t="str">
        <f t="shared" si="201"/>
        <v/>
      </c>
      <c r="BA532" s="11" t="str">
        <f t="shared" si="204"/>
        <v xml:space="preserve"> </v>
      </c>
      <c r="BB532" s="11" t="str">
        <f>IFERROR(IF(AW532="","",VLOOKUP(AW532,SUSS!R:S,2,FALSE)),AY532*SUSS!$M$2)</f>
        <v/>
      </c>
      <c r="BC532" s="11" t="str">
        <f t="shared" si="203"/>
        <v/>
      </c>
    </row>
    <row r="533" spans="14:55">
      <c r="AC533" s="11" t="str">
        <f t="shared" si="184"/>
        <v/>
      </c>
      <c r="AD533" s="11" t="str">
        <f t="shared" si="185"/>
        <v/>
      </c>
      <c r="AE533" s="11" t="str">
        <f t="shared" si="186"/>
        <v/>
      </c>
      <c r="AF533" s="11" t="str">
        <f t="shared" si="187"/>
        <v/>
      </c>
      <c r="AG533" s="11" t="str">
        <f t="shared" si="188"/>
        <v/>
      </c>
      <c r="AH533" s="11" t="str">
        <f t="shared" si="189"/>
        <v/>
      </c>
      <c r="AI533" s="11" t="str">
        <f t="shared" si="190"/>
        <v/>
      </c>
      <c r="AJ533" s="11" t="str">
        <f t="shared" si="191"/>
        <v/>
      </c>
      <c r="AK533" s="11" t="str">
        <f t="shared" si="192"/>
        <v/>
      </c>
      <c r="AN533" s="11" t="str">
        <f t="shared" si="193"/>
        <v/>
      </c>
      <c r="AO533" s="11" t="str">
        <f t="shared" si="194"/>
        <v/>
      </c>
      <c r="AP533" s="11" t="str">
        <f t="shared" si="195"/>
        <v/>
      </c>
      <c r="AT533" s="11" t="str">
        <f t="shared" si="196"/>
        <v/>
      </c>
      <c r="AU533" s="11" t="str">
        <f t="shared" si="197"/>
        <v/>
      </c>
      <c r="AV533" s="11" t="str">
        <f t="shared" si="198"/>
        <v/>
      </c>
      <c r="AW533" s="11" t="str">
        <f t="shared" si="199"/>
        <v/>
      </c>
      <c r="AX533" s="11" t="str">
        <f t="shared" si="200"/>
        <v/>
      </c>
      <c r="AY533" s="11" t="str">
        <f t="shared" si="202"/>
        <v/>
      </c>
      <c r="AZ533" s="11" t="str">
        <f t="shared" si="201"/>
        <v/>
      </c>
      <c r="BA533" s="11" t="str">
        <f t="shared" si="204"/>
        <v xml:space="preserve"> </v>
      </c>
      <c r="BB533" s="11" t="str">
        <f>IFERROR(IF(AW533="","",VLOOKUP(AW533,SUSS!R:S,2,FALSE)),AY533*SUSS!$M$2)</f>
        <v/>
      </c>
      <c r="BC533" s="11" t="str">
        <f t="shared" si="203"/>
        <v/>
      </c>
    </row>
    <row r="534" spans="14:55">
      <c r="AC534" s="11" t="str">
        <f t="shared" si="184"/>
        <v/>
      </c>
      <c r="AD534" s="11" t="str">
        <f t="shared" si="185"/>
        <v/>
      </c>
      <c r="AE534" s="11" t="str">
        <f t="shared" si="186"/>
        <v/>
      </c>
      <c r="AF534" s="11" t="str">
        <f t="shared" si="187"/>
        <v/>
      </c>
      <c r="AG534" s="11" t="str">
        <f t="shared" si="188"/>
        <v/>
      </c>
      <c r="AH534" s="11" t="str">
        <f t="shared" si="189"/>
        <v/>
      </c>
      <c r="AI534" s="11" t="str">
        <f t="shared" si="190"/>
        <v/>
      </c>
      <c r="AJ534" s="11" t="str">
        <f t="shared" si="191"/>
        <v/>
      </c>
      <c r="AK534" s="11" t="str">
        <f t="shared" si="192"/>
        <v/>
      </c>
      <c r="AN534" s="11" t="str">
        <f t="shared" si="193"/>
        <v/>
      </c>
      <c r="AO534" s="11" t="str">
        <f t="shared" si="194"/>
        <v/>
      </c>
      <c r="AP534" s="11" t="str">
        <f t="shared" si="195"/>
        <v/>
      </c>
      <c r="AT534" s="11" t="str">
        <f t="shared" si="196"/>
        <v/>
      </c>
      <c r="AU534" s="11" t="str">
        <f t="shared" si="197"/>
        <v/>
      </c>
      <c r="AV534" s="11" t="str">
        <f t="shared" si="198"/>
        <v/>
      </c>
      <c r="AW534" s="11" t="str">
        <f t="shared" si="199"/>
        <v/>
      </c>
      <c r="AX534" s="11" t="str">
        <f t="shared" si="200"/>
        <v/>
      </c>
      <c r="AY534" s="11" t="str">
        <f t="shared" si="202"/>
        <v/>
      </c>
      <c r="AZ534" s="11" t="str">
        <f t="shared" si="201"/>
        <v/>
      </c>
      <c r="BA534" s="11" t="str">
        <f t="shared" si="204"/>
        <v xml:space="preserve"> </v>
      </c>
      <c r="BB534" s="11" t="str">
        <f>IFERROR(IF(AW534="","",VLOOKUP(AW534,SUSS!R:S,2,FALSE)),AY534*SUSS!$M$2)</f>
        <v/>
      </c>
      <c r="BC534" s="11" t="str">
        <f t="shared" si="203"/>
        <v/>
      </c>
    </row>
    <row r="535" spans="14:55">
      <c r="AC535" s="11" t="str">
        <f t="shared" si="184"/>
        <v/>
      </c>
      <c r="AD535" s="11" t="str">
        <f t="shared" si="185"/>
        <v/>
      </c>
      <c r="AE535" s="11" t="str">
        <f t="shared" si="186"/>
        <v/>
      </c>
      <c r="AF535" s="11" t="str">
        <f t="shared" si="187"/>
        <v/>
      </c>
      <c r="AG535" s="11" t="str">
        <f t="shared" si="188"/>
        <v/>
      </c>
      <c r="AH535" s="11" t="str">
        <f t="shared" si="189"/>
        <v/>
      </c>
      <c r="AI535" s="11" t="str">
        <f t="shared" si="190"/>
        <v/>
      </c>
      <c r="AJ535" s="11" t="str">
        <f t="shared" si="191"/>
        <v/>
      </c>
      <c r="AK535" s="11" t="str">
        <f t="shared" si="192"/>
        <v/>
      </c>
      <c r="AN535" s="11" t="str">
        <f t="shared" si="193"/>
        <v/>
      </c>
      <c r="AO535" s="11" t="str">
        <f t="shared" si="194"/>
        <v/>
      </c>
      <c r="AP535" s="11" t="str">
        <f t="shared" si="195"/>
        <v/>
      </c>
      <c r="AT535" s="11" t="str">
        <f t="shared" si="196"/>
        <v/>
      </c>
      <c r="AU535" s="11" t="str">
        <f t="shared" si="197"/>
        <v/>
      </c>
      <c r="AV535" s="11" t="str">
        <f t="shared" si="198"/>
        <v/>
      </c>
      <c r="AW535" s="11" t="str">
        <f t="shared" si="199"/>
        <v/>
      </c>
      <c r="AX535" s="11" t="str">
        <f t="shared" si="200"/>
        <v/>
      </c>
      <c r="AY535" s="11" t="str">
        <f t="shared" si="202"/>
        <v/>
      </c>
      <c r="AZ535" s="11" t="str">
        <f t="shared" si="201"/>
        <v/>
      </c>
      <c r="BA535" s="11" t="str">
        <f t="shared" si="204"/>
        <v xml:space="preserve"> </v>
      </c>
      <c r="BB535" s="11" t="str">
        <f>IFERROR(IF(AW535="","",VLOOKUP(AW535,SUSS!R:S,2,FALSE)),AY535*SUSS!$M$2)</f>
        <v/>
      </c>
      <c r="BC535" s="11" t="str">
        <f t="shared" si="203"/>
        <v/>
      </c>
    </row>
    <row r="536" spans="14:55" ht="45.75" thickBot="1">
      <c r="N536" s="3" t="str">
        <f>+Descripción!B32</f>
        <v>M726938</v>
      </c>
      <c r="O536" s="74" t="s">
        <v>17</v>
      </c>
      <c r="P536"/>
      <c r="Q536"/>
      <c r="R536"/>
      <c r="S536"/>
      <c r="T536"/>
      <c r="U536"/>
      <c r="AC536" s="11" t="str">
        <f t="shared" si="184"/>
        <v/>
      </c>
      <c r="AD536" s="11" t="str">
        <f t="shared" si="185"/>
        <v/>
      </c>
      <c r="AE536" s="11" t="str">
        <f t="shared" si="186"/>
        <v/>
      </c>
      <c r="AF536" s="11" t="str">
        <f t="shared" si="187"/>
        <v/>
      </c>
      <c r="AG536" s="11" t="str">
        <f t="shared" si="188"/>
        <v/>
      </c>
      <c r="AH536" s="11" t="str">
        <f t="shared" si="189"/>
        <v/>
      </c>
      <c r="AI536" s="11" t="str">
        <f t="shared" si="190"/>
        <v/>
      </c>
      <c r="AJ536" s="11" t="str">
        <f t="shared" si="191"/>
        <v/>
      </c>
      <c r="AK536" s="11" t="str">
        <f t="shared" si="192"/>
        <v/>
      </c>
      <c r="AN536" s="11" t="str">
        <f t="shared" si="193"/>
        <v/>
      </c>
      <c r="AO536" s="11" t="str">
        <f t="shared" si="194"/>
        <v/>
      </c>
      <c r="AP536" s="11" t="str">
        <f t="shared" si="195"/>
        <v/>
      </c>
      <c r="AT536" s="11" t="str">
        <f t="shared" si="196"/>
        <v/>
      </c>
      <c r="AU536" s="11" t="str">
        <f t="shared" si="197"/>
        <v/>
      </c>
      <c r="AV536" s="11" t="str">
        <f t="shared" si="198"/>
        <v/>
      </c>
      <c r="AW536" s="11" t="str">
        <f t="shared" si="199"/>
        <v/>
      </c>
      <c r="AX536" s="11" t="str">
        <f t="shared" si="200"/>
        <v/>
      </c>
      <c r="AY536" s="11" t="str">
        <f t="shared" si="202"/>
        <v/>
      </c>
      <c r="AZ536" s="11" t="str">
        <f t="shared" si="201"/>
        <v/>
      </c>
      <c r="BA536" s="11" t="str">
        <f t="shared" si="204"/>
        <v xml:space="preserve"> </v>
      </c>
      <c r="BB536" s="11" t="str">
        <f>IFERROR(IF(AW536="","",VLOOKUP(AW536,SUSS!R:S,2,FALSE)),AY536*SUSS!$M$2)</f>
        <v/>
      </c>
      <c r="BC536" s="11" t="str">
        <f t="shared" si="203"/>
        <v/>
      </c>
    </row>
    <row r="537" spans="14:55" ht="15.75" thickBot="1">
      <c r="N537" s="3" t="s">
        <v>109</v>
      </c>
      <c r="O537" s="85" t="s">
        <v>13</v>
      </c>
      <c r="P537" s="85" t="s">
        <v>14</v>
      </c>
      <c r="Q537" s="85" t="s">
        <v>3</v>
      </c>
      <c r="R537" s="85" t="s">
        <v>4</v>
      </c>
      <c r="S537" s="85" t="s">
        <v>5</v>
      </c>
      <c r="T537" s="85" t="s">
        <v>15</v>
      </c>
      <c r="U537" s="85" t="s">
        <v>16</v>
      </c>
      <c r="AC537" s="11" t="str">
        <f t="shared" si="184"/>
        <v/>
      </c>
      <c r="AD537" s="11" t="str">
        <f t="shared" si="185"/>
        <v/>
      </c>
      <c r="AE537" s="11" t="str">
        <f t="shared" si="186"/>
        <v/>
      </c>
      <c r="AF537" s="11" t="str">
        <f t="shared" si="187"/>
        <v/>
      </c>
      <c r="AG537" s="11" t="str">
        <f t="shared" si="188"/>
        <v/>
      </c>
      <c r="AH537" s="11" t="str">
        <f t="shared" si="189"/>
        <v/>
      </c>
      <c r="AI537" s="11" t="str">
        <f t="shared" si="190"/>
        <v/>
      </c>
      <c r="AJ537" s="11" t="str">
        <f t="shared" si="191"/>
        <v/>
      </c>
      <c r="AK537" s="11" t="str">
        <f t="shared" si="192"/>
        <v/>
      </c>
      <c r="AN537" s="11" t="str">
        <f t="shared" si="193"/>
        <v/>
      </c>
      <c r="AO537" s="11" t="str">
        <f t="shared" si="194"/>
        <v/>
      </c>
      <c r="AP537" s="11" t="str">
        <f t="shared" si="195"/>
        <v/>
      </c>
      <c r="AT537" s="11" t="str">
        <f t="shared" si="196"/>
        <v/>
      </c>
      <c r="AU537" s="11" t="str">
        <f t="shared" si="197"/>
        <v/>
      </c>
      <c r="AV537" s="11" t="str">
        <f t="shared" si="198"/>
        <v/>
      </c>
      <c r="AW537" s="11" t="str">
        <f t="shared" si="199"/>
        <v/>
      </c>
      <c r="AX537" s="11" t="str">
        <f t="shared" si="200"/>
        <v/>
      </c>
      <c r="AY537" s="11" t="str">
        <f t="shared" si="202"/>
        <v/>
      </c>
      <c r="AZ537" s="11" t="str">
        <f t="shared" si="201"/>
        <v/>
      </c>
      <c r="BA537" s="11" t="str">
        <f t="shared" si="204"/>
        <v xml:space="preserve"> </v>
      </c>
      <c r="BB537" s="11" t="str">
        <f>IFERROR(IF(AW537="","",VLOOKUP(AW537,SUSS!R:S,2,FALSE)),AY537*SUSS!$M$2)</f>
        <v/>
      </c>
      <c r="BC537" s="11" t="str">
        <f t="shared" si="203"/>
        <v/>
      </c>
    </row>
    <row r="538" spans="14:55" ht="15.75" thickBot="1">
      <c r="N538" s="3" t="s">
        <v>109</v>
      </c>
      <c r="O538" s="75" t="s">
        <v>101</v>
      </c>
      <c r="P538" s="79">
        <v>583.4</v>
      </c>
      <c r="Q538" s="76" t="s">
        <v>100</v>
      </c>
      <c r="R538" s="76" t="s">
        <v>10</v>
      </c>
      <c r="S538" s="76" t="s">
        <v>10</v>
      </c>
      <c r="T538" s="75" t="s">
        <v>110</v>
      </c>
      <c r="U538" s="75" t="s">
        <v>89</v>
      </c>
      <c r="AC538" s="11" t="str">
        <f t="shared" si="184"/>
        <v/>
      </c>
      <c r="AD538" s="11" t="str">
        <f t="shared" si="185"/>
        <v/>
      </c>
      <c r="AE538" s="11" t="str">
        <f t="shared" si="186"/>
        <v/>
      </c>
      <c r="AF538" s="11" t="str">
        <f t="shared" si="187"/>
        <v/>
      </c>
      <c r="AG538" s="11" t="str">
        <f t="shared" si="188"/>
        <v/>
      </c>
      <c r="AH538" s="11" t="str">
        <f t="shared" si="189"/>
        <v/>
      </c>
      <c r="AI538" s="11" t="str">
        <f t="shared" si="190"/>
        <v/>
      </c>
      <c r="AJ538" s="11" t="str">
        <f t="shared" si="191"/>
        <v/>
      </c>
      <c r="AK538" s="11" t="str">
        <f t="shared" si="192"/>
        <v/>
      </c>
      <c r="AN538" s="11" t="str">
        <f t="shared" si="193"/>
        <v/>
      </c>
      <c r="AO538" s="11" t="str">
        <f t="shared" si="194"/>
        <v/>
      </c>
      <c r="AP538" s="11" t="str">
        <f t="shared" si="195"/>
        <v/>
      </c>
      <c r="AT538" s="11" t="str">
        <f t="shared" si="196"/>
        <v/>
      </c>
      <c r="AU538" s="11" t="str">
        <f t="shared" si="197"/>
        <v/>
      </c>
      <c r="AV538" s="11" t="str">
        <f t="shared" si="198"/>
        <v/>
      </c>
      <c r="AW538" s="11" t="str">
        <f t="shared" si="199"/>
        <v/>
      </c>
      <c r="AX538" s="11" t="str">
        <f t="shared" si="200"/>
        <v/>
      </c>
      <c r="AY538" s="11" t="str">
        <f t="shared" si="202"/>
        <v/>
      </c>
      <c r="AZ538" s="11" t="str">
        <f t="shared" si="201"/>
        <v/>
      </c>
      <c r="BA538" s="11" t="str">
        <f t="shared" si="204"/>
        <v xml:space="preserve"> </v>
      </c>
      <c r="BB538" s="11" t="str">
        <f>IFERROR(IF(AW538="","",VLOOKUP(AW538,SUSS!R:S,2,FALSE)),AY538*SUSS!$M$2)</f>
        <v/>
      </c>
      <c r="BC538" s="11" t="str">
        <f t="shared" si="203"/>
        <v/>
      </c>
    </row>
    <row r="539" spans="14:55" ht="15.75" thickBot="1">
      <c r="N539" s="3" t="s">
        <v>109</v>
      </c>
      <c r="O539" s="80" t="s">
        <v>101</v>
      </c>
      <c r="P539" s="83">
        <v>18484.849999999999</v>
      </c>
      <c r="Q539" s="81" t="s">
        <v>83</v>
      </c>
      <c r="R539" s="81" t="s">
        <v>10</v>
      </c>
      <c r="S539" s="81" t="s">
        <v>10</v>
      </c>
      <c r="T539" s="80" t="s">
        <v>111</v>
      </c>
      <c r="U539" s="80" t="s">
        <v>89</v>
      </c>
      <c r="AC539" s="11" t="str">
        <f t="shared" si="184"/>
        <v/>
      </c>
      <c r="AD539" s="11" t="str">
        <f t="shared" si="185"/>
        <v/>
      </c>
      <c r="AE539" s="11" t="str">
        <f t="shared" si="186"/>
        <v/>
      </c>
      <c r="AF539" s="11" t="str">
        <f t="shared" si="187"/>
        <v/>
      </c>
      <c r="AG539" s="11" t="str">
        <f t="shared" si="188"/>
        <v/>
      </c>
      <c r="AH539" s="11" t="str">
        <f t="shared" si="189"/>
        <v/>
      </c>
      <c r="AI539" s="11" t="str">
        <f t="shared" si="190"/>
        <v/>
      </c>
      <c r="AJ539" s="11" t="str">
        <f t="shared" si="191"/>
        <v/>
      </c>
      <c r="AK539" s="11" t="str">
        <f t="shared" si="192"/>
        <v/>
      </c>
      <c r="AN539" s="11" t="str">
        <f t="shared" si="193"/>
        <v/>
      </c>
      <c r="AO539" s="11" t="str">
        <f t="shared" si="194"/>
        <v/>
      </c>
      <c r="AP539" s="11" t="str">
        <f t="shared" si="195"/>
        <v/>
      </c>
      <c r="AT539" s="11" t="str">
        <f t="shared" si="196"/>
        <v/>
      </c>
      <c r="AU539" s="11" t="str">
        <f t="shared" si="197"/>
        <v/>
      </c>
      <c r="AV539" s="11" t="str">
        <f t="shared" si="198"/>
        <v/>
      </c>
      <c r="AW539" s="11" t="str">
        <f t="shared" si="199"/>
        <v/>
      </c>
      <c r="AX539" s="11" t="str">
        <f t="shared" si="200"/>
        <v/>
      </c>
      <c r="AY539" s="11" t="str">
        <f t="shared" si="202"/>
        <v/>
      </c>
      <c r="AZ539" s="11" t="str">
        <f t="shared" si="201"/>
        <v/>
      </c>
      <c r="BA539" s="11" t="str">
        <f t="shared" si="204"/>
        <v xml:space="preserve"> </v>
      </c>
      <c r="BB539" s="11" t="str">
        <f>IFERROR(IF(AW539="","",VLOOKUP(AW539,SUSS!R:S,2,FALSE)),AY539*SUSS!$M$2)</f>
        <v/>
      </c>
      <c r="BC539" s="11" t="str">
        <f t="shared" si="203"/>
        <v/>
      </c>
    </row>
    <row r="540" spans="14:55" ht="15.75" thickBot="1">
      <c r="N540" s="3" t="s">
        <v>109</v>
      </c>
      <c r="O540" s="80">
        <v>1</v>
      </c>
      <c r="P540" s="84">
        <v>481.31</v>
      </c>
      <c r="Q540" s="81" t="s">
        <v>100</v>
      </c>
      <c r="R540" s="81" t="s">
        <v>10</v>
      </c>
      <c r="S540" s="81" t="s">
        <v>10</v>
      </c>
      <c r="T540" s="80" t="s">
        <v>110</v>
      </c>
      <c r="U540" s="80" t="s">
        <v>89</v>
      </c>
      <c r="AC540" s="11" t="str">
        <f t="shared" si="184"/>
        <v/>
      </c>
      <c r="AD540" s="11" t="str">
        <f t="shared" si="185"/>
        <v/>
      </c>
      <c r="AE540" s="11" t="str">
        <f t="shared" si="186"/>
        <v/>
      </c>
      <c r="AF540" s="11" t="str">
        <f t="shared" si="187"/>
        <v/>
      </c>
      <c r="AG540" s="11" t="str">
        <f t="shared" si="188"/>
        <v/>
      </c>
      <c r="AH540" s="11" t="str">
        <f t="shared" si="189"/>
        <v/>
      </c>
      <c r="AI540" s="11" t="str">
        <f t="shared" si="190"/>
        <v/>
      </c>
      <c r="AJ540" s="11" t="str">
        <f t="shared" si="191"/>
        <v/>
      </c>
      <c r="AK540" s="11" t="str">
        <f t="shared" si="192"/>
        <v/>
      </c>
      <c r="AN540" s="11" t="str">
        <f t="shared" si="193"/>
        <v/>
      </c>
      <c r="AO540" s="11" t="str">
        <f t="shared" si="194"/>
        <v/>
      </c>
      <c r="AP540" s="11" t="str">
        <f t="shared" si="195"/>
        <v/>
      </c>
      <c r="AT540" s="11" t="str">
        <f t="shared" si="196"/>
        <v/>
      </c>
      <c r="AU540" s="11" t="str">
        <f t="shared" si="197"/>
        <v/>
      </c>
      <c r="AV540" s="11" t="str">
        <f t="shared" si="198"/>
        <v/>
      </c>
      <c r="AW540" s="11" t="str">
        <f t="shared" si="199"/>
        <v/>
      </c>
      <c r="AX540" s="11" t="str">
        <f t="shared" si="200"/>
        <v/>
      </c>
      <c r="AY540" s="11" t="str">
        <f t="shared" si="202"/>
        <v/>
      </c>
      <c r="AZ540" s="11" t="str">
        <f t="shared" si="201"/>
        <v/>
      </c>
      <c r="BA540" s="11" t="str">
        <f t="shared" si="204"/>
        <v xml:space="preserve"> </v>
      </c>
      <c r="BB540" s="11" t="str">
        <f>IFERROR(IF(AW540="","",VLOOKUP(AW540,SUSS!R:S,2,FALSE)),AY540*SUSS!$M$2)</f>
        <v/>
      </c>
      <c r="BC540" s="11" t="str">
        <f t="shared" si="203"/>
        <v/>
      </c>
    </row>
    <row r="541" spans="14:55" ht="15.75" thickBot="1">
      <c r="N541" s="3" t="s">
        <v>109</v>
      </c>
      <c r="O541" s="80">
        <v>1</v>
      </c>
      <c r="P541" s="83">
        <v>15250</v>
      </c>
      <c r="Q541" s="81" t="s">
        <v>83</v>
      </c>
      <c r="R541" s="81" t="s">
        <v>10</v>
      </c>
      <c r="S541" s="81" t="s">
        <v>10</v>
      </c>
      <c r="T541" s="80" t="s">
        <v>111</v>
      </c>
      <c r="U541" s="80" t="s">
        <v>89</v>
      </c>
      <c r="AC541" s="11" t="str">
        <f t="shared" si="184"/>
        <v/>
      </c>
      <c r="AD541" s="11" t="str">
        <f t="shared" si="185"/>
        <v/>
      </c>
      <c r="AE541" s="11" t="str">
        <f t="shared" si="186"/>
        <v/>
      </c>
      <c r="AF541" s="11" t="str">
        <f t="shared" si="187"/>
        <v/>
      </c>
      <c r="AG541" s="11" t="str">
        <f t="shared" si="188"/>
        <v/>
      </c>
      <c r="AH541" s="11" t="str">
        <f t="shared" si="189"/>
        <v/>
      </c>
      <c r="AI541" s="11" t="str">
        <f t="shared" si="190"/>
        <v/>
      </c>
      <c r="AJ541" s="11" t="str">
        <f t="shared" si="191"/>
        <v/>
      </c>
      <c r="AK541" s="11" t="str">
        <f t="shared" si="192"/>
        <v/>
      </c>
      <c r="AN541" s="11" t="str">
        <f t="shared" si="193"/>
        <v/>
      </c>
      <c r="AO541" s="11" t="str">
        <f t="shared" si="194"/>
        <v/>
      </c>
      <c r="AP541" s="11" t="str">
        <f t="shared" si="195"/>
        <v/>
      </c>
      <c r="AT541" s="11" t="str">
        <f t="shared" si="196"/>
        <v/>
      </c>
      <c r="AU541" s="11" t="str">
        <f t="shared" si="197"/>
        <v/>
      </c>
      <c r="AV541" s="11" t="str">
        <f t="shared" si="198"/>
        <v/>
      </c>
      <c r="AW541" s="11" t="str">
        <f t="shared" si="199"/>
        <v/>
      </c>
      <c r="AX541" s="11" t="str">
        <f t="shared" si="200"/>
        <v/>
      </c>
      <c r="AY541" s="11" t="str">
        <f t="shared" si="202"/>
        <v/>
      </c>
      <c r="AZ541" s="11" t="str">
        <f t="shared" si="201"/>
        <v/>
      </c>
      <c r="BA541" s="11" t="str">
        <f t="shared" si="204"/>
        <v xml:space="preserve"> </v>
      </c>
      <c r="BB541" s="11" t="str">
        <f>IFERROR(IF(AW541="","",VLOOKUP(AW541,SUSS!R:S,2,FALSE)),AY541*SUSS!$M$2)</f>
        <v/>
      </c>
      <c r="BC541" s="11" t="str">
        <f t="shared" si="203"/>
        <v/>
      </c>
    </row>
    <row r="542" spans="14:55" ht="15.75" thickBot="1">
      <c r="N542" s="3" t="s">
        <v>109</v>
      </c>
      <c r="O542" s="80">
        <v>2</v>
      </c>
      <c r="P542" s="84">
        <v>481.31</v>
      </c>
      <c r="Q542" s="81" t="s">
        <v>100</v>
      </c>
      <c r="R542" s="81" t="s">
        <v>10</v>
      </c>
      <c r="S542" s="81" t="s">
        <v>10</v>
      </c>
      <c r="T542" s="80" t="s">
        <v>110</v>
      </c>
      <c r="U542" s="80" t="s">
        <v>89</v>
      </c>
      <c r="AC542" s="11" t="str">
        <f t="shared" ref="AC542:AC605" si="205">IF($E542=$AD$1,IF($G542=$AE$1,A542,""),"")</f>
        <v/>
      </c>
      <c r="AD542" s="11" t="str">
        <f t="shared" ref="AD542:AD605" si="206">IF($E542=$AD$1,IF($G542=$AE$1,E542,""),"")</f>
        <v/>
      </c>
      <c r="AE542" s="11" t="str">
        <f t="shared" ref="AE542:AE605" si="207">IF($E542=$AD$1,IF($G542=$AE$1,F542,""),"")</f>
        <v/>
      </c>
      <c r="AF542" s="11" t="str">
        <f t="shared" ref="AF542:AF605" si="208">IF($E542=$AD$1,IF($G542=$AE$1,G542,""),"")</f>
        <v/>
      </c>
      <c r="AG542" s="11" t="str">
        <f t="shared" ref="AG542:AG605" si="209">IF($E542=$AD$1,IF($G542=$AE$1,I542,""),"")</f>
        <v/>
      </c>
      <c r="AH542" s="11" t="str">
        <f t="shared" ref="AH542:AH605" si="210">IF($E542=$AD$1,IF($G542=$AE$1,J542,""),"")</f>
        <v/>
      </c>
      <c r="AI542" s="11" t="str">
        <f t="shared" ref="AI542:AI605" si="211">IF($E542=$AD$1,IF($G542=$AE$1,K542,""),"")</f>
        <v/>
      </c>
      <c r="AJ542" s="11" t="str">
        <f t="shared" ref="AJ542:AJ605" si="212">IF($E542=$AD$1,IF($G542=$AE$1,B542,""),"")</f>
        <v/>
      </c>
      <c r="AK542" s="11" t="str">
        <f t="shared" ref="AK542:AK605" si="213">IF($E542=$AD$1,IF($G542=$AE$1,C542,""),"")</f>
        <v/>
      </c>
      <c r="AN542" s="11" t="str">
        <f t="shared" ref="AN542:AN605" si="214">LEFT(AO542,7)</f>
        <v/>
      </c>
      <c r="AO542" s="11" t="str">
        <f t="shared" ref="AO542:AO605" si="215">IF(AF542=$AE$1,AJ542&amp;"/"&amp;AK542&amp;" "&amp;AD542,"")</f>
        <v/>
      </c>
      <c r="AP542" s="11" t="str">
        <f t="shared" ref="AP542:AP605" si="216">IF(AO542&lt;&gt;"",AI542,"")</f>
        <v/>
      </c>
      <c r="AT542" s="11" t="str">
        <f t="shared" ref="AT542:AT605" si="217">IF($Q542=$AD$1,N542,"")</f>
        <v/>
      </c>
      <c r="AU542" s="11" t="str">
        <f t="shared" ref="AU542:AU605" si="218">IF($Q542=$AD$1,O542,"")</f>
        <v/>
      </c>
      <c r="AV542" s="11" t="str">
        <f t="shared" ref="AV542:AV605" si="219">IF($Q542=$AD$1,P542,"")</f>
        <v/>
      </c>
      <c r="AW542" s="11" t="str">
        <f t="shared" ref="AW542:AW605" si="220">IF($Q542=$AD$1,T542,"")</f>
        <v/>
      </c>
      <c r="AX542" s="11" t="str">
        <f t="shared" ref="AX542:AX605" si="221">IF(AW542&lt;&gt;"",AW542&amp;" "&amp;$AD$1,"")</f>
        <v/>
      </c>
      <c r="AY542" s="11" t="str">
        <f t="shared" si="202"/>
        <v/>
      </c>
      <c r="AZ542" s="11" t="str">
        <f t="shared" ref="AZ542:AZ605" si="222">IF(AY542="","",AV542/AY542)</f>
        <v/>
      </c>
      <c r="BA542" s="11" t="str">
        <f t="shared" si="204"/>
        <v xml:space="preserve"> </v>
      </c>
      <c r="BB542" s="11" t="str">
        <f>IFERROR(IF(AW542="","",VLOOKUP(AW542,SUSS!R:S,2,FALSE)),AY542*SUSS!$M$2)</f>
        <v/>
      </c>
      <c r="BC542" s="11" t="str">
        <f t="shared" si="203"/>
        <v/>
      </c>
    </row>
    <row r="543" spans="14:55" ht="15.75" thickBot="1">
      <c r="N543" s="3" t="s">
        <v>109</v>
      </c>
      <c r="O543" s="80">
        <v>2</v>
      </c>
      <c r="P543" s="83">
        <v>10836.62</v>
      </c>
      <c r="Q543" s="81" t="s">
        <v>83</v>
      </c>
      <c r="R543" s="81" t="s">
        <v>10</v>
      </c>
      <c r="S543" s="81" t="s">
        <v>10</v>
      </c>
      <c r="T543" s="80" t="s">
        <v>111</v>
      </c>
      <c r="U543" s="80" t="s">
        <v>89</v>
      </c>
      <c r="AC543" s="11" t="str">
        <f t="shared" si="205"/>
        <v/>
      </c>
      <c r="AD543" s="11" t="str">
        <f t="shared" si="206"/>
        <v/>
      </c>
      <c r="AE543" s="11" t="str">
        <f t="shared" si="207"/>
        <v/>
      </c>
      <c r="AF543" s="11" t="str">
        <f t="shared" si="208"/>
        <v/>
      </c>
      <c r="AG543" s="11" t="str">
        <f t="shared" si="209"/>
        <v/>
      </c>
      <c r="AH543" s="11" t="str">
        <f t="shared" si="210"/>
        <v/>
      </c>
      <c r="AI543" s="11" t="str">
        <f t="shared" si="211"/>
        <v/>
      </c>
      <c r="AJ543" s="11" t="str">
        <f t="shared" si="212"/>
        <v/>
      </c>
      <c r="AK543" s="11" t="str">
        <f t="shared" si="213"/>
        <v/>
      </c>
      <c r="AN543" s="11" t="str">
        <f t="shared" si="214"/>
        <v/>
      </c>
      <c r="AO543" s="11" t="str">
        <f t="shared" si="215"/>
        <v/>
      </c>
      <c r="AP543" s="11" t="str">
        <f t="shared" si="216"/>
        <v/>
      </c>
      <c r="AT543" s="11" t="str">
        <f t="shared" si="217"/>
        <v/>
      </c>
      <c r="AU543" s="11" t="str">
        <f t="shared" si="218"/>
        <v/>
      </c>
      <c r="AV543" s="11" t="str">
        <f t="shared" si="219"/>
        <v/>
      </c>
      <c r="AW543" s="11" t="str">
        <f t="shared" si="220"/>
        <v/>
      </c>
      <c r="AX543" s="11" t="str">
        <f t="shared" si="221"/>
        <v/>
      </c>
      <c r="AY543" s="11" t="str">
        <f t="shared" si="202"/>
        <v/>
      </c>
      <c r="AZ543" s="11" t="str">
        <f t="shared" si="222"/>
        <v/>
      </c>
      <c r="BA543" s="11" t="str">
        <f t="shared" si="204"/>
        <v xml:space="preserve"> </v>
      </c>
      <c r="BB543" s="11" t="str">
        <f>IFERROR(IF(AW543="","",VLOOKUP(AW543,SUSS!R:S,2,FALSE)),AY543*SUSS!$M$2)</f>
        <v/>
      </c>
      <c r="BC543" s="11" t="str">
        <f t="shared" si="203"/>
        <v/>
      </c>
    </row>
    <row r="544" spans="14:55" ht="15.75" thickBot="1">
      <c r="N544" s="3" t="s">
        <v>109</v>
      </c>
      <c r="O544" s="80">
        <v>2</v>
      </c>
      <c r="P544" s="83">
        <v>4413.38</v>
      </c>
      <c r="Q544" s="81" t="s">
        <v>83</v>
      </c>
      <c r="R544" s="81" t="s">
        <v>10</v>
      </c>
      <c r="S544" s="81" t="s">
        <v>82</v>
      </c>
      <c r="T544" s="80" t="s">
        <v>111</v>
      </c>
      <c r="U544" s="80" t="s">
        <v>89</v>
      </c>
      <c r="AC544" s="11" t="str">
        <f t="shared" si="205"/>
        <v/>
      </c>
      <c r="AD544" s="11" t="str">
        <f t="shared" si="206"/>
        <v/>
      </c>
      <c r="AE544" s="11" t="str">
        <f t="shared" si="207"/>
        <v/>
      </c>
      <c r="AF544" s="11" t="str">
        <f t="shared" si="208"/>
        <v/>
      </c>
      <c r="AG544" s="11" t="str">
        <f t="shared" si="209"/>
        <v/>
      </c>
      <c r="AH544" s="11" t="str">
        <f t="shared" si="210"/>
        <v/>
      </c>
      <c r="AI544" s="11" t="str">
        <f t="shared" si="211"/>
        <v/>
      </c>
      <c r="AJ544" s="11" t="str">
        <f t="shared" si="212"/>
        <v/>
      </c>
      <c r="AK544" s="11" t="str">
        <f t="shared" si="213"/>
        <v/>
      </c>
      <c r="AN544" s="11" t="str">
        <f t="shared" si="214"/>
        <v/>
      </c>
      <c r="AO544" s="11" t="str">
        <f t="shared" si="215"/>
        <v/>
      </c>
      <c r="AP544" s="11" t="str">
        <f t="shared" si="216"/>
        <v/>
      </c>
      <c r="AT544" s="11" t="str">
        <f t="shared" si="217"/>
        <v/>
      </c>
      <c r="AU544" s="11" t="str">
        <f t="shared" si="218"/>
        <v/>
      </c>
      <c r="AV544" s="11" t="str">
        <f t="shared" si="219"/>
        <v/>
      </c>
      <c r="AW544" s="11" t="str">
        <f t="shared" si="220"/>
        <v/>
      </c>
      <c r="AX544" s="11" t="str">
        <f t="shared" si="221"/>
        <v/>
      </c>
      <c r="AY544" s="11" t="str">
        <f t="shared" si="202"/>
        <v/>
      </c>
      <c r="AZ544" s="11" t="str">
        <f t="shared" si="222"/>
        <v/>
      </c>
      <c r="BA544" s="11" t="str">
        <f t="shared" si="204"/>
        <v xml:space="preserve"> </v>
      </c>
      <c r="BB544" s="11" t="str">
        <f>IFERROR(IF(AW544="","",VLOOKUP(AW544,SUSS!R:S,2,FALSE)),AY544*SUSS!$M$2)</f>
        <v/>
      </c>
      <c r="BC544" s="11" t="str">
        <f t="shared" si="203"/>
        <v/>
      </c>
    </row>
    <row r="545" spans="14:55" ht="15.75" thickBot="1">
      <c r="N545" s="3" t="s">
        <v>109</v>
      </c>
      <c r="O545" s="80">
        <v>3</v>
      </c>
      <c r="P545" s="84">
        <v>481.31</v>
      </c>
      <c r="Q545" s="81" t="s">
        <v>100</v>
      </c>
      <c r="R545" s="81" t="s">
        <v>10</v>
      </c>
      <c r="S545" s="81" t="s">
        <v>10</v>
      </c>
      <c r="T545" s="80" t="s">
        <v>110</v>
      </c>
      <c r="U545" s="80" t="s">
        <v>89</v>
      </c>
      <c r="AC545" s="11" t="str">
        <f t="shared" si="205"/>
        <v/>
      </c>
      <c r="AD545" s="11" t="str">
        <f t="shared" si="206"/>
        <v/>
      </c>
      <c r="AE545" s="11" t="str">
        <f t="shared" si="207"/>
        <v/>
      </c>
      <c r="AF545" s="11" t="str">
        <f t="shared" si="208"/>
        <v/>
      </c>
      <c r="AG545" s="11" t="str">
        <f t="shared" si="209"/>
        <v/>
      </c>
      <c r="AH545" s="11" t="str">
        <f t="shared" si="210"/>
        <v/>
      </c>
      <c r="AI545" s="11" t="str">
        <f t="shared" si="211"/>
        <v/>
      </c>
      <c r="AJ545" s="11" t="str">
        <f t="shared" si="212"/>
        <v/>
      </c>
      <c r="AK545" s="11" t="str">
        <f t="shared" si="213"/>
        <v/>
      </c>
      <c r="AN545" s="11" t="str">
        <f t="shared" si="214"/>
        <v/>
      </c>
      <c r="AO545" s="11" t="str">
        <f t="shared" si="215"/>
        <v/>
      </c>
      <c r="AP545" s="11" t="str">
        <f t="shared" si="216"/>
        <v/>
      </c>
      <c r="AT545" s="11" t="str">
        <f t="shared" si="217"/>
        <v/>
      </c>
      <c r="AU545" s="11" t="str">
        <f t="shared" si="218"/>
        <v/>
      </c>
      <c r="AV545" s="11" t="str">
        <f t="shared" si="219"/>
        <v/>
      </c>
      <c r="AW545" s="11" t="str">
        <f t="shared" si="220"/>
        <v/>
      </c>
      <c r="AX545" s="11" t="str">
        <f t="shared" si="221"/>
        <v/>
      </c>
      <c r="AY545" s="11" t="str">
        <f t="shared" si="202"/>
        <v/>
      </c>
      <c r="AZ545" s="11" t="str">
        <f t="shared" si="222"/>
        <v/>
      </c>
      <c r="BA545" s="11" t="str">
        <f t="shared" si="204"/>
        <v xml:space="preserve"> </v>
      </c>
      <c r="BB545" s="11" t="str">
        <f>IFERROR(IF(AW545="","",VLOOKUP(AW545,SUSS!R:S,2,FALSE)),AY545*SUSS!$M$2)</f>
        <v/>
      </c>
      <c r="BC545" s="11" t="str">
        <f t="shared" si="203"/>
        <v/>
      </c>
    </row>
    <row r="546" spans="14:55" ht="15.75" thickBot="1">
      <c r="N546" s="3" t="s">
        <v>109</v>
      </c>
      <c r="O546" s="80">
        <v>3</v>
      </c>
      <c r="P546" s="83">
        <v>15250</v>
      </c>
      <c r="Q546" s="81" t="s">
        <v>83</v>
      </c>
      <c r="R546" s="81" t="s">
        <v>10</v>
      </c>
      <c r="S546" s="81" t="s">
        <v>82</v>
      </c>
      <c r="T546" s="80" t="s">
        <v>111</v>
      </c>
      <c r="U546" s="80" t="s">
        <v>89</v>
      </c>
      <c r="AC546" s="11" t="str">
        <f t="shared" si="205"/>
        <v/>
      </c>
      <c r="AD546" s="11" t="str">
        <f t="shared" si="206"/>
        <v/>
      </c>
      <c r="AE546" s="11" t="str">
        <f t="shared" si="207"/>
        <v/>
      </c>
      <c r="AF546" s="11" t="str">
        <f t="shared" si="208"/>
        <v/>
      </c>
      <c r="AG546" s="11" t="str">
        <f t="shared" si="209"/>
        <v/>
      </c>
      <c r="AH546" s="11" t="str">
        <f t="shared" si="210"/>
        <v/>
      </c>
      <c r="AI546" s="11" t="str">
        <f t="shared" si="211"/>
        <v/>
      </c>
      <c r="AJ546" s="11" t="str">
        <f t="shared" si="212"/>
        <v/>
      </c>
      <c r="AK546" s="11" t="str">
        <f t="shared" si="213"/>
        <v/>
      </c>
      <c r="AN546" s="11" t="str">
        <f t="shared" si="214"/>
        <v/>
      </c>
      <c r="AO546" s="11" t="str">
        <f t="shared" si="215"/>
        <v/>
      </c>
      <c r="AP546" s="11" t="str">
        <f t="shared" si="216"/>
        <v/>
      </c>
      <c r="AT546" s="11" t="str">
        <f t="shared" si="217"/>
        <v/>
      </c>
      <c r="AU546" s="11" t="str">
        <f t="shared" si="218"/>
        <v/>
      </c>
      <c r="AV546" s="11" t="str">
        <f t="shared" si="219"/>
        <v/>
      </c>
      <c r="AW546" s="11" t="str">
        <f t="shared" si="220"/>
        <v/>
      </c>
      <c r="AX546" s="11" t="str">
        <f t="shared" si="221"/>
        <v/>
      </c>
      <c r="AY546" s="11" t="str">
        <f t="shared" si="202"/>
        <v/>
      </c>
      <c r="AZ546" s="11" t="str">
        <f t="shared" si="222"/>
        <v/>
      </c>
      <c r="BA546" s="11" t="str">
        <f t="shared" si="204"/>
        <v xml:space="preserve"> </v>
      </c>
      <c r="BB546" s="11" t="str">
        <f>IFERROR(IF(AW546="","",VLOOKUP(AW546,SUSS!R:S,2,FALSE)),AY546*SUSS!$M$2)</f>
        <v/>
      </c>
      <c r="BC546" s="11" t="str">
        <f t="shared" si="203"/>
        <v/>
      </c>
    </row>
    <row r="547" spans="14:55" ht="15.75" thickBot="1">
      <c r="N547" s="3" t="s">
        <v>109</v>
      </c>
      <c r="O547" s="80">
        <v>4</v>
      </c>
      <c r="P547" s="84">
        <v>481.31</v>
      </c>
      <c r="Q547" s="81" t="s">
        <v>100</v>
      </c>
      <c r="R547" s="81" t="s">
        <v>10</v>
      </c>
      <c r="S547" s="81" t="s">
        <v>10</v>
      </c>
      <c r="T547" s="80" t="s">
        <v>110</v>
      </c>
      <c r="U547" s="80" t="s">
        <v>89</v>
      </c>
      <c r="AC547" s="11" t="str">
        <f t="shared" si="205"/>
        <v/>
      </c>
      <c r="AD547" s="11" t="str">
        <f t="shared" si="206"/>
        <v/>
      </c>
      <c r="AE547" s="11" t="str">
        <f t="shared" si="207"/>
        <v/>
      </c>
      <c r="AF547" s="11" t="str">
        <f t="shared" si="208"/>
        <v/>
      </c>
      <c r="AG547" s="11" t="str">
        <f t="shared" si="209"/>
        <v/>
      </c>
      <c r="AH547" s="11" t="str">
        <f t="shared" si="210"/>
        <v/>
      </c>
      <c r="AI547" s="11" t="str">
        <f t="shared" si="211"/>
        <v/>
      </c>
      <c r="AJ547" s="11" t="str">
        <f t="shared" si="212"/>
        <v/>
      </c>
      <c r="AK547" s="11" t="str">
        <f t="shared" si="213"/>
        <v/>
      </c>
      <c r="AN547" s="11" t="str">
        <f t="shared" si="214"/>
        <v/>
      </c>
      <c r="AO547" s="11" t="str">
        <f t="shared" si="215"/>
        <v/>
      </c>
      <c r="AP547" s="11" t="str">
        <f t="shared" si="216"/>
        <v/>
      </c>
      <c r="AT547" s="11" t="str">
        <f t="shared" si="217"/>
        <v/>
      </c>
      <c r="AU547" s="11" t="str">
        <f t="shared" si="218"/>
        <v/>
      </c>
      <c r="AV547" s="11" t="str">
        <f t="shared" si="219"/>
        <v/>
      </c>
      <c r="AW547" s="11" t="str">
        <f t="shared" si="220"/>
        <v/>
      </c>
      <c r="AX547" s="11" t="str">
        <f t="shared" si="221"/>
        <v/>
      </c>
      <c r="AY547" s="11" t="str">
        <f t="shared" si="202"/>
        <v/>
      </c>
      <c r="AZ547" s="11" t="str">
        <f t="shared" si="222"/>
        <v/>
      </c>
      <c r="BA547" s="11" t="str">
        <f t="shared" si="204"/>
        <v xml:space="preserve"> </v>
      </c>
      <c r="BB547" s="11" t="str">
        <f>IFERROR(IF(AW547="","",VLOOKUP(AW547,SUSS!R:S,2,FALSE)),AY547*SUSS!$M$2)</f>
        <v/>
      </c>
      <c r="BC547" s="11" t="str">
        <f t="shared" si="203"/>
        <v/>
      </c>
    </row>
    <row r="548" spans="14:55" ht="15.75" thickBot="1">
      <c r="N548" s="3" t="s">
        <v>109</v>
      </c>
      <c r="O548" s="80">
        <v>4</v>
      </c>
      <c r="P548" s="83">
        <v>2622.36</v>
      </c>
      <c r="Q548" s="81" t="s">
        <v>83</v>
      </c>
      <c r="R548" s="81" t="s">
        <v>10</v>
      </c>
      <c r="S548" s="81" t="s">
        <v>82</v>
      </c>
      <c r="T548" s="80" t="s">
        <v>111</v>
      </c>
      <c r="U548" s="80" t="s">
        <v>89</v>
      </c>
      <c r="AC548" s="11" t="str">
        <f t="shared" si="205"/>
        <v/>
      </c>
      <c r="AD548" s="11" t="str">
        <f t="shared" si="206"/>
        <v/>
      </c>
      <c r="AE548" s="11" t="str">
        <f t="shared" si="207"/>
        <v/>
      </c>
      <c r="AF548" s="11" t="str">
        <f t="shared" si="208"/>
        <v/>
      </c>
      <c r="AG548" s="11" t="str">
        <f t="shared" si="209"/>
        <v/>
      </c>
      <c r="AH548" s="11" t="str">
        <f t="shared" si="210"/>
        <v/>
      </c>
      <c r="AI548" s="11" t="str">
        <f t="shared" si="211"/>
        <v/>
      </c>
      <c r="AJ548" s="11" t="str">
        <f t="shared" si="212"/>
        <v/>
      </c>
      <c r="AK548" s="11" t="str">
        <f t="shared" si="213"/>
        <v/>
      </c>
      <c r="AN548" s="11" t="str">
        <f t="shared" si="214"/>
        <v/>
      </c>
      <c r="AO548" s="11" t="str">
        <f t="shared" si="215"/>
        <v/>
      </c>
      <c r="AP548" s="11" t="str">
        <f t="shared" si="216"/>
        <v/>
      </c>
      <c r="AT548" s="11" t="str">
        <f t="shared" si="217"/>
        <v/>
      </c>
      <c r="AU548" s="11" t="str">
        <f t="shared" si="218"/>
        <v/>
      </c>
      <c r="AV548" s="11" t="str">
        <f t="shared" si="219"/>
        <v/>
      </c>
      <c r="AW548" s="11" t="str">
        <f t="shared" si="220"/>
        <v/>
      </c>
      <c r="AX548" s="11" t="str">
        <f t="shared" si="221"/>
        <v/>
      </c>
      <c r="AY548" s="11" t="str">
        <f t="shared" si="202"/>
        <v/>
      </c>
      <c r="AZ548" s="11" t="str">
        <f t="shared" si="222"/>
        <v/>
      </c>
      <c r="BA548" s="11" t="str">
        <f t="shared" si="204"/>
        <v xml:space="preserve"> </v>
      </c>
      <c r="BB548" s="11" t="str">
        <f>IFERROR(IF(AW548="","",VLOOKUP(AW548,SUSS!R:S,2,FALSE)),AY548*SUSS!$M$2)</f>
        <v/>
      </c>
      <c r="BC548" s="11" t="str">
        <f t="shared" si="203"/>
        <v/>
      </c>
    </row>
    <row r="549" spans="14:55" ht="15.75" thickBot="1">
      <c r="N549" s="3" t="s">
        <v>109</v>
      </c>
      <c r="O549" s="80">
        <v>4</v>
      </c>
      <c r="P549" s="83">
        <v>12627.64</v>
      </c>
      <c r="Q549" s="81" t="s">
        <v>83</v>
      </c>
      <c r="R549" s="81" t="s">
        <v>10</v>
      </c>
      <c r="S549" s="81" t="s">
        <v>10</v>
      </c>
      <c r="T549" s="80" t="s">
        <v>112</v>
      </c>
      <c r="U549" s="80" t="s">
        <v>89</v>
      </c>
      <c r="AC549" s="11" t="str">
        <f t="shared" si="205"/>
        <v/>
      </c>
      <c r="AD549" s="11" t="str">
        <f t="shared" si="206"/>
        <v/>
      </c>
      <c r="AE549" s="11" t="str">
        <f t="shared" si="207"/>
        <v/>
      </c>
      <c r="AF549" s="11" t="str">
        <f t="shared" si="208"/>
        <v/>
      </c>
      <c r="AG549" s="11" t="str">
        <f t="shared" si="209"/>
        <v/>
      </c>
      <c r="AH549" s="11" t="str">
        <f t="shared" si="210"/>
        <v/>
      </c>
      <c r="AI549" s="11" t="str">
        <f t="shared" si="211"/>
        <v/>
      </c>
      <c r="AJ549" s="11" t="str">
        <f t="shared" si="212"/>
        <v/>
      </c>
      <c r="AK549" s="11" t="str">
        <f t="shared" si="213"/>
        <v/>
      </c>
      <c r="AN549" s="11" t="str">
        <f t="shared" si="214"/>
        <v/>
      </c>
      <c r="AO549" s="11" t="str">
        <f t="shared" si="215"/>
        <v/>
      </c>
      <c r="AP549" s="11" t="str">
        <f t="shared" si="216"/>
        <v/>
      </c>
      <c r="AT549" s="11" t="str">
        <f t="shared" si="217"/>
        <v/>
      </c>
      <c r="AU549" s="11" t="str">
        <f t="shared" si="218"/>
        <v/>
      </c>
      <c r="AV549" s="11" t="str">
        <f t="shared" si="219"/>
        <v/>
      </c>
      <c r="AW549" s="11" t="str">
        <f t="shared" si="220"/>
        <v/>
      </c>
      <c r="AX549" s="11" t="str">
        <f t="shared" si="221"/>
        <v/>
      </c>
      <c r="AY549" s="11" t="str">
        <f t="shared" si="202"/>
        <v/>
      </c>
      <c r="AZ549" s="11" t="str">
        <f t="shared" si="222"/>
        <v/>
      </c>
      <c r="BA549" s="11" t="str">
        <f t="shared" si="204"/>
        <v xml:space="preserve"> </v>
      </c>
      <c r="BB549" s="11" t="str">
        <f>IFERROR(IF(AW549="","",VLOOKUP(AW549,SUSS!R:S,2,FALSE)),AY549*SUSS!$M$2)</f>
        <v/>
      </c>
      <c r="BC549" s="11" t="str">
        <f t="shared" si="203"/>
        <v/>
      </c>
    </row>
    <row r="550" spans="14:55" ht="15.75" thickBot="1">
      <c r="N550" s="3" t="s">
        <v>109</v>
      </c>
      <c r="O550" s="80">
        <v>5</v>
      </c>
      <c r="P550" s="84">
        <v>481.31</v>
      </c>
      <c r="Q550" s="81" t="s">
        <v>100</v>
      </c>
      <c r="R550" s="81" t="s">
        <v>10</v>
      </c>
      <c r="S550" s="81" t="s">
        <v>10</v>
      </c>
      <c r="T550" s="80" t="s">
        <v>110</v>
      </c>
      <c r="U550" s="80" t="s">
        <v>89</v>
      </c>
      <c r="AC550" s="11" t="str">
        <f t="shared" si="205"/>
        <v/>
      </c>
      <c r="AD550" s="11" t="str">
        <f t="shared" si="206"/>
        <v/>
      </c>
      <c r="AE550" s="11" t="str">
        <f t="shared" si="207"/>
        <v/>
      </c>
      <c r="AF550" s="11" t="str">
        <f t="shared" si="208"/>
        <v/>
      </c>
      <c r="AG550" s="11" t="str">
        <f t="shared" si="209"/>
        <v/>
      </c>
      <c r="AH550" s="11" t="str">
        <f t="shared" si="210"/>
        <v/>
      </c>
      <c r="AI550" s="11" t="str">
        <f t="shared" si="211"/>
        <v/>
      </c>
      <c r="AJ550" s="11" t="str">
        <f t="shared" si="212"/>
        <v/>
      </c>
      <c r="AK550" s="11" t="str">
        <f t="shared" si="213"/>
        <v/>
      </c>
      <c r="AN550" s="11" t="str">
        <f t="shared" si="214"/>
        <v/>
      </c>
      <c r="AO550" s="11" t="str">
        <f t="shared" si="215"/>
        <v/>
      </c>
      <c r="AP550" s="11" t="str">
        <f t="shared" si="216"/>
        <v/>
      </c>
      <c r="AT550" s="11" t="str">
        <f t="shared" si="217"/>
        <v/>
      </c>
      <c r="AU550" s="11" t="str">
        <f t="shared" si="218"/>
        <v/>
      </c>
      <c r="AV550" s="11" t="str">
        <f t="shared" si="219"/>
        <v/>
      </c>
      <c r="AW550" s="11" t="str">
        <f t="shared" si="220"/>
        <v/>
      </c>
      <c r="AX550" s="11" t="str">
        <f t="shared" si="221"/>
        <v/>
      </c>
      <c r="AY550" s="11" t="str">
        <f t="shared" si="202"/>
        <v/>
      </c>
      <c r="AZ550" s="11" t="str">
        <f t="shared" si="222"/>
        <v/>
      </c>
      <c r="BA550" s="11" t="str">
        <f t="shared" si="204"/>
        <v xml:space="preserve"> </v>
      </c>
      <c r="BB550" s="11" t="str">
        <f>IFERROR(IF(AW550="","",VLOOKUP(AW550,SUSS!R:S,2,FALSE)),AY550*SUSS!$M$2)</f>
        <v/>
      </c>
      <c r="BC550" s="11" t="str">
        <f t="shared" si="203"/>
        <v/>
      </c>
    </row>
    <row r="551" spans="14:55" ht="15.75" thickBot="1">
      <c r="N551" s="3" t="s">
        <v>109</v>
      </c>
      <c r="O551" s="80">
        <v>5</v>
      </c>
      <c r="P551" s="83">
        <v>15250</v>
      </c>
      <c r="Q551" s="81" t="s">
        <v>83</v>
      </c>
      <c r="R551" s="81" t="s">
        <v>10</v>
      </c>
      <c r="S551" s="81" t="s">
        <v>10</v>
      </c>
      <c r="T551" s="80" t="s">
        <v>112</v>
      </c>
      <c r="U551" s="80" t="s">
        <v>89</v>
      </c>
      <c r="AC551" s="11" t="str">
        <f t="shared" si="205"/>
        <v/>
      </c>
      <c r="AD551" s="11" t="str">
        <f t="shared" si="206"/>
        <v/>
      </c>
      <c r="AE551" s="11" t="str">
        <f t="shared" si="207"/>
        <v/>
      </c>
      <c r="AF551" s="11" t="str">
        <f t="shared" si="208"/>
        <v/>
      </c>
      <c r="AG551" s="11" t="str">
        <f t="shared" si="209"/>
        <v/>
      </c>
      <c r="AH551" s="11" t="str">
        <f t="shared" si="210"/>
        <v/>
      </c>
      <c r="AI551" s="11" t="str">
        <f t="shared" si="211"/>
        <v/>
      </c>
      <c r="AJ551" s="11" t="str">
        <f t="shared" si="212"/>
        <v/>
      </c>
      <c r="AK551" s="11" t="str">
        <f t="shared" si="213"/>
        <v/>
      </c>
      <c r="AN551" s="11" t="str">
        <f t="shared" si="214"/>
        <v/>
      </c>
      <c r="AO551" s="11" t="str">
        <f t="shared" si="215"/>
        <v/>
      </c>
      <c r="AP551" s="11" t="str">
        <f t="shared" si="216"/>
        <v/>
      </c>
      <c r="AT551" s="11" t="str">
        <f t="shared" si="217"/>
        <v/>
      </c>
      <c r="AU551" s="11" t="str">
        <f t="shared" si="218"/>
        <v/>
      </c>
      <c r="AV551" s="11" t="str">
        <f t="shared" si="219"/>
        <v/>
      </c>
      <c r="AW551" s="11" t="str">
        <f t="shared" si="220"/>
        <v/>
      </c>
      <c r="AX551" s="11" t="str">
        <f t="shared" si="221"/>
        <v/>
      </c>
      <c r="AY551" s="11" t="str">
        <f t="shared" si="202"/>
        <v/>
      </c>
      <c r="AZ551" s="11" t="str">
        <f t="shared" si="222"/>
        <v/>
      </c>
      <c r="BA551" s="11" t="str">
        <f t="shared" si="204"/>
        <v xml:space="preserve"> </v>
      </c>
      <c r="BB551" s="11" t="str">
        <f>IFERROR(IF(AW551="","",VLOOKUP(AW551,SUSS!R:S,2,FALSE)),AY551*SUSS!$M$2)</f>
        <v/>
      </c>
      <c r="BC551" s="11" t="str">
        <f t="shared" si="203"/>
        <v/>
      </c>
    </row>
    <row r="552" spans="14:55" ht="15.75" thickBot="1">
      <c r="N552" s="3" t="s">
        <v>109</v>
      </c>
      <c r="O552" s="80">
        <v>6</v>
      </c>
      <c r="P552" s="84">
        <v>481.31</v>
      </c>
      <c r="Q552" s="81" t="s">
        <v>100</v>
      </c>
      <c r="R552" s="81" t="s">
        <v>10</v>
      </c>
      <c r="S552" s="81" t="s">
        <v>10</v>
      </c>
      <c r="T552" s="80" t="s">
        <v>110</v>
      </c>
      <c r="U552" s="80" t="s">
        <v>89</v>
      </c>
      <c r="AC552" s="11" t="str">
        <f t="shared" si="205"/>
        <v/>
      </c>
      <c r="AD552" s="11" t="str">
        <f t="shared" si="206"/>
        <v/>
      </c>
      <c r="AE552" s="11" t="str">
        <f t="shared" si="207"/>
        <v/>
      </c>
      <c r="AF552" s="11" t="str">
        <f t="shared" si="208"/>
        <v/>
      </c>
      <c r="AG552" s="11" t="str">
        <f t="shared" si="209"/>
        <v/>
      </c>
      <c r="AH552" s="11" t="str">
        <f t="shared" si="210"/>
        <v/>
      </c>
      <c r="AI552" s="11" t="str">
        <f t="shared" si="211"/>
        <v/>
      </c>
      <c r="AJ552" s="11" t="str">
        <f t="shared" si="212"/>
        <v/>
      </c>
      <c r="AK552" s="11" t="str">
        <f t="shared" si="213"/>
        <v/>
      </c>
      <c r="AN552" s="11" t="str">
        <f t="shared" si="214"/>
        <v/>
      </c>
      <c r="AO552" s="11" t="str">
        <f t="shared" si="215"/>
        <v/>
      </c>
      <c r="AP552" s="11" t="str">
        <f t="shared" si="216"/>
        <v/>
      </c>
      <c r="AT552" s="11" t="str">
        <f t="shared" si="217"/>
        <v/>
      </c>
      <c r="AU552" s="11" t="str">
        <f t="shared" si="218"/>
        <v/>
      </c>
      <c r="AV552" s="11" t="str">
        <f t="shared" si="219"/>
        <v/>
      </c>
      <c r="AW552" s="11" t="str">
        <f t="shared" si="220"/>
        <v/>
      </c>
      <c r="AX552" s="11" t="str">
        <f t="shared" si="221"/>
        <v/>
      </c>
      <c r="AY552" s="11" t="str">
        <f t="shared" si="202"/>
        <v/>
      </c>
      <c r="AZ552" s="11" t="str">
        <f t="shared" si="222"/>
        <v/>
      </c>
      <c r="BA552" s="11" t="str">
        <f t="shared" si="204"/>
        <v xml:space="preserve"> </v>
      </c>
      <c r="BB552" s="11" t="str">
        <f>IFERROR(IF(AW552="","",VLOOKUP(AW552,SUSS!R:S,2,FALSE)),AY552*SUSS!$M$2)</f>
        <v/>
      </c>
      <c r="BC552" s="11" t="str">
        <f t="shared" si="203"/>
        <v/>
      </c>
    </row>
    <row r="553" spans="14:55" ht="15.75" thickBot="1">
      <c r="N553" s="3" t="s">
        <v>109</v>
      </c>
      <c r="O553" s="80">
        <v>6</v>
      </c>
      <c r="P553" s="83">
        <v>15250</v>
      </c>
      <c r="Q553" s="81" t="s">
        <v>83</v>
      </c>
      <c r="R553" s="81" t="s">
        <v>10</v>
      </c>
      <c r="S553" s="81" t="s">
        <v>10</v>
      </c>
      <c r="T553" s="80" t="s">
        <v>112</v>
      </c>
      <c r="U553" s="80" t="s">
        <v>89</v>
      </c>
      <c r="AC553" s="11" t="str">
        <f t="shared" si="205"/>
        <v/>
      </c>
      <c r="AD553" s="11" t="str">
        <f t="shared" si="206"/>
        <v/>
      </c>
      <c r="AE553" s="11" t="str">
        <f t="shared" si="207"/>
        <v/>
      </c>
      <c r="AF553" s="11" t="str">
        <f t="shared" si="208"/>
        <v/>
      </c>
      <c r="AG553" s="11" t="str">
        <f t="shared" si="209"/>
        <v/>
      </c>
      <c r="AH553" s="11" t="str">
        <f t="shared" si="210"/>
        <v/>
      </c>
      <c r="AI553" s="11" t="str">
        <f t="shared" si="211"/>
        <v/>
      </c>
      <c r="AJ553" s="11" t="str">
        <f t="shared" si="212"/>
        <v/>
      </c>
      <c r="AK553" s="11" t="str">
        <f t="shared" si="213"/>
        <v/>
      </c>
      <c r="AN553" s="11" t="str">
        <f t="shared" si="214"/>
        <v/>
      </c>
      <c r="AO553" s="11" t="str">
        <f t="shared" si="215"/>
        <v/>
      </c>
      <c r="AP553" s="11" t="str">
        <f t="shared" si="216"/>
        <v/>
      </c>
      <c r="AT553" s="11" t="str">
        <f t="shared" si="217"/>
        <v/>
      </c>
      <c r="AU553" s="11" t="str">
        <f t="shared" si="218"/>
        <v/>
      </c>
      <c r="AV553" s="11" t="str">
        <f t="shared" si="219"/>
        <v/>
      </c>
      <c r="AW553" s="11" t="str">
        <f t="shared" si="220"/>
        <v/>
      </c>
      <c r="AX553" s="11" t="str">
        <f t="shared" si="221"/>
        <v/>
      </c>
      <c r="AY553" s="11" t="str">
        <f t="shared" si="202"/>
        <v/>
      </c>
      <c r="AZ553" s="11" t="str">
        <f t="shared" si="222"/>
        <v/>
      </c>
      <c r="BA553" s="11" t="str">
        <f t="shared" si="204"/>
        <v xml:space="preserve"> </v>
      </c>
      <c r="BB553" s="11" t="str">
        <f>IFERROR(IF(AW553="","",VLOOKUP(AW553,SUSS!R:S,2,FALSE)),AY553*SUSS!$M$2)</f>
        <v/>
      </c>
      <c r="BC553" s="11" t="str">
        <f t="shared" si="203"/>
        <v/>
      </c>
    </row>
    <row r="554" spans="14:55" ht="15.75" thickBot="1">
      <c r="N554" s="3" t="s">
        <v>109</v>
      </c>
      <c r="O554" s="80">
        <v>7</v>
      </c>
      <c r="P554" s="84">
        <v>481.31</v>
      </c>
      <c r="Q554" s="81" t="s">
        <v>100</v>
      </c>
      <c r="R554" s="81" t="s">
        <v>10</v>
      </c>
      <c r="S554" s="81" t="s">
        <v>10</v>
      </c>
      <c r="T554" s="80" t="s">
        <v>110</v>
      </c>
      <c r="U554" s="80" t="s">
        <v>89</v>
      </c>
      <c r="AC554" s="11" t="str">
        <f t="shared" si="205"/>
        <v/>
      </c>
      <c r="AD554" s="11" t="str">
        <f t="shared" si="206"/>
        <v/>
      </c>
      <c r="AE554" s="11" t="str">
        <f t="shared" si="207"/>
        <v/>
      </c>
      <c r="AF554" s="11" t="str">
        <f t="shared" si="208"/>
        <v/>
      </c>
      <c r="AG554" s="11" t="str">
        <f t="shared" si="209"/>
        <v/>
      </c>
      <c r="AH554" s="11" t="str">
        <f t="shared" si="210"/>
        <v/>
      </c>
      <c r="AI554" s="11" t="str">
        <f t="shared" si="211"/>
        <v/>
      </c>
      <c r="AJ554" s="11" t="str">
        <f t="shared" si="212"/>
        <v/>
      </c>
      <c r="AK554" s="11" t="str">
        <f t="shared" si="213"/>
        <v/>
      </c>
      <c r="AN554" s="11" t="str">
        <f t="shared" si="214"/>
        <v/>
      </c>
      <c r="AO554" s="11" t="str">
        <f t="shared" si="215"/>
        <v/>
      </c>
      <c r="AP554" s="11" t="str">
        <f t="shared" si="216"/>
        <v/>
      </c>
      <c r="AT554" s="11" t="str">
        <f t="shared" si="217"/>
        <v/>
      </c>
      <c r="AU554" s="11" t="str">
        <f t="shared" si="218"/>
        <v/>
      </c>
      <c r="AV554" s="11" t="str">
        <f t="shared" si="219"/>
        <v/>
      </c>
      <c r="AW554" s="11" t="str">
        <f t="shared" si="220"/>
        <v/>
      </c>
      <c r="AX554" s="11" t="str">
        <f t="shared" si="221"/>
        <v/>
      </c>
      <c r="AY554" s="11" t="str">
        <f t="shared" si="202"/>
        <v/>
      </c>
      <c r="AZ554" s="11" t="str">
        <f t="shared" si="222"/>
        <v/>
      </c>
      <c r="BA554" s="11" t="str">
        <f t="shared" si="204"/>
        <v xml:space="preserve"> </v>
      </c>
      <c r="BB554" s="11" t="str">
        <f>IFERROR(IF(AW554="","",VLOOKUP(AW554,SUSS!R:S,2,FALSE)),AY554*SUSS!$M$2)</f>
        <v/>
      </c>
      <c r="BC554" s="11" t="str">
        <f t="shared" si="203"/>
        <v/>
      </c>
    </row>
    <row r="555" spans="14:55" ht="15.75" thickBot="1">
      <c r="N555" s="3" t="s">
        <v>109</v>
      </c>
      <c r="O555" s="80">
        <v>7</v>
      </c>
      <c r="P555" s="83">
        <v>15250</v>
      </c>
      <c r="Q555" s="81" t="s">
        <v>83</v>
      </c>
      <c r="R555" s="81" t="s">
        <v>10</v>
      </c>
      <c r="S555" s="81" t="s">
        <v>10</v>
      </c>
      <c r="T555" s="80" t="s">
        <v>112</v>
      </c>
      <c r="U555" s="80" t="s">
        <v>89</v>
      </c>
      <c r="AC555" s="11" t="str">
        <f t="shared" si="205"/>
        <v/>
      </c>
      <c r="AD555" s="11" t="str">
        <f t="shared" si="206"/>
        <v/>
      </c>
      <c r="AE555" s="11" t="str">
        <f t="shared" si="207"/>
        <v/>
      </c>
      <c r="AF555" s="11" t="str">
        <f t="shared" si="208"/>
        <v/>
      </c>
      <c r="AG555" s="11" t="str">
        <f t="shared" si="209"/>
        <v/>
      </c>
      <c r="AH555" s="11" t="str">
        <f t="shared" si="210"/>
        <v/>
      </c>
      <c r="AI555" s="11" t="str">
        <f t="shared" si="211"/>
        <v/>
      </c>
      <c r="AJ555" s="11" t="str">
        <f t="shared" si="212"/>
        <v/>
      </c>
      <c r="AK555" s="11" t="str">
        <f t="shared" si="213"/>
        <v/>
      </c>
      <c r="AN555" s="11" t="str">
        <f t="shared" si="214"/>
        <v/>
      </c>
      <c r="AO555" s="11" t="str">
        <f t="shared" si="215"/>
        <v/>
      </c>
      <c r="AP555" s="11" t="str">
        <f t="shared" si="216"/>
        <v/>
      </c>
      <c r="AT555" s="11" t="str">
        <f t="shared" si="217"/>
        <v/>
      </c>
      <c r="AU555" s="11" t="str">
        <f t="shared" si="218"/>
        <v/>
      </c>
      <c r="AV555" s="11" t="str">
        <f t="shared" si="219"/>
        <v/>
      </c>
      <c r="AW555" s="11" t="str">
        <f t="shared" si="220"/>
        <v/>
      </c>
      <c r="AX555" s="11" t="str">
        <f t="shared" si="221"/>
        <v/>
      </c>
      <c r="AY555" s="11" t="str">
        <f t="shared" si="202"/>
        <v/>
      </c>
      <c r="AZ555" s="11" t="str">
        <f t="shared" si="222"/>
        <v/>
      </c>
      <c r="BA555" s="11" t="str">
        <f t="shared" si="204"/>
        <v xml:space="preserve"> </v>
      </c>
      <c r="BB555" s="11" t="str">
        <f>IFERROR(IF(AW555="","",VLOOKUP(AW555,SUSS!R:S,2,FALSE)),AY555*SUSS!$M$2)</f>
        <v/>
      </c>
      <c r="BC555" s="11" t="str">
        <f t="shared" si="203"/>
        <v/>
      </c>
    </row>
    <row r="556" spans="14:55" ht="15.75" thickBot="1">
      <c r="N556" s="3" t="s">
        <v>109</v>
      </c>
      <c r="O556" s="80">
        <v>8</v>
      </c>
      <c r="P556" s="84">
        <v>481.31</v>
      </c>
      <c r="Q556" s="81" t="s">
        <v>100</v>
      </c>
      <c r="R556" s="81" t="s">
        <v>10</v>
      </c>
      <c r="S556" s="81" t="s">
        <v>10</v>
      </c>
      <c r="T556" s="80" t="s">
        <v>110</v>
      </c>
      <c r="U556" s="80" t="s">
        <v>89</v>
      </c>
      <c r="AC556" s="11" t="str">
        <f t="shared" si="205"/>
        <v/>
      </c>
      <c r="AD556" s="11" t="str">
        <f t="shared" si="206"/>
        <v/>
      </c>
      <c r="AE556" s="11" t="str">
        <f t="shared" si="207"/>
        <v/>
      </c>
      <c r="AF556" s="11" t="str">
        <f t="shared" si="208"/>
        <v/>
      </c>
      <c r="AG556" s="11" t="str">
        <f t="shared" si="209"/>
        <v/>
      </c>
      <c r="AH556" s="11" t="str">
        <f t="shared" si="210"/>
        <v/>
      </c>
      <c r="AI556" s="11" t="str">
        <f t="shared" si="211"/>
        <v/>
      </c>
      <c r="AJ556" s="11" t="str">
        <f t="shared" si="212"/>
        <v/>
      </c>
      <c r="AK556" s="11" t="str">
        <f t="shared" si="213"/>
        <v/>
      </c>
      <c r="AN556" s="11" t="str">
        <f t="shared" si="214"/>
        <v/>
      </c>
      <c r="AO556" s="11" t="str">
        <f t="shared" si="215"/>
        <v/>
      </c>
      <c r="AP556" s="11" t="str">
        <f t="shared" si="216"/>
        <v/>
      </c>
      <c r="AT556" s="11" t="str">
        <f t="shared" si="217"/>
        <v/>
      </c>
      <c r="AU556" s="11" t="str">
        <f t="shared" si="218"/>
        <v/>
      </c>
      <c r="AV556" s="11" t="str">
        <f t="shared" si="219"/>
        <v/>
      </c>
      <c r="AW556" s="11" t="str">
        <f t="shared" si="220"/>
        <v/>
      </c>
      <c r="AX556" s="11" t="str">
        <f t="shared" si="221"/>
        <v/>
      </c>
      <c r="AY556" s="11" t="str">
        <f t="shared" si="202"/>
        <v/>
      </c>
      <c r="AZ556" s="11" t="str">
        <f t="shared" si="222"/>
        <v/>
      </c>
      <c r="BA556" s="11" t="str">
        <f t="shared" si="204"/>
        <v xml:space="preserve"> </v>
      </c>
      <c r="BB556" s="11" t="str">
        <f>IFERROR(IF(AW556="","",VLOOKUP(AW556,SUSS!R:S,2,FALSE)),AY556*SUSS!$M$2)</f>
        <v/>
      </c>
      <c r="BC556" s="11" t="str">
        <f t="shared" si="203"/>
        <v/>
      </c>
    </row>
    <row r="557" spans="14:55" ht="15.75" thickBot="1">
      <c r="N557" s="3" t="s">
        <v>109</v>
      </c>
      <c r="O557" s="80">
        <v>8</v>
      </c>
      <c r="P557" s="83">
        <v>15250</v>
      </c>
      <c r="Q557" s="81" t="s">
        <v>83</v>
      </c>
      <c r="R557" s="81" t="s">
        <v>10</v>
      </c>
      <c r="S557" s="81" t="s">
        <v>10</v>
      </c>
      <c r="T557" s="80" t="s">
        <v>112</v>
      </c>
      <c r="U557" s="80" t="s">
        <v>89</v>
      </c>
      <c r="AC557" s="11" t="str">
        <f t="shared" si="205"/>
        <v/>
      </c>
      <c r="AD557" s="11" t="str">
        <f t="shared" si="206"/>
        <v/>
      </c>
      <c r="AE557" s="11" t="str">
        <f t="shared" si="207"/>
        <v/>
      </c>
      <c r="AF557" s="11" t="str">
        <f t="shared" si="208"/>
        <v/>
      </c>
      <c r="AG557" s="11" t="str">
        <f t="shared" si="209"/>
        <v/>
      </c>
      <c r="AH557" s="11" t="str">
        <f t="shared" si="210"/>
        <v/>
      </c>
      <c r="AI557" s="11" t="str">
        <f t="shared" si="211"/>
        <v/>
      </c>
      <c r="AJ557" s="11" t="str">
        <f t="shared" si="212"/>
        <v/>
      </c>
      <c r="AK557" s="11" t="str">
        <f t="shared" si="213"/>
        <v/>
      </c>
      <c r="AN557" s="11" t="str">
        <f t="shared" si="214"/>
        <v/>
      </c>
      <c r="AO557" s="11" t="str">
        <f t="shared" si="215"/>
        <v/>
      </c>
      <c r="AP557" s="11" t="str">
        <f t="shared" si="216"/>
        <v/>
      </c>
      <c r="AT557" s="11" t="str">
        <f t="shared" si="217"/>
        <v/>
      </c>
      <c r="AU557" s="11" t="str">
        <f t="shared" si="218"/>
        <v/>
      </c>
      <c r="AV557" s="11" t="str">
        <f t="shared" si="219"/>
        <v/>
      </c>
      <c r="AW557" s="11" t="str">
        <f t="shared" si="220"/>
        <v/>
      </c>
      <c r="AX557" s="11" t="str">
        <f t="shared" si="221"/>
        <v/>
      </c>
      <c r="AY557" s="11" t="str">
        <f t="shared" si="202"/>
        <v/>
      </c>
      <c r="AZ557" s="11" t="str">
        <f t="shared" si="222"/>
        <v/>
      </c>
      <c r="BA557" s="11" t="str">
        <f t="shared" si="204"/>
        <v xml:space="preserve"> </v>
      </c>
      <c r="BB557" s="11" t="str">
        <f>IFERROR(IF(AW557="","",VLOOKUP(AW557,SUSS!R:S,2,FALSE)),AY557*SUSS!$M$2)</f>
        <v/>
      </c>
      <c r="BC557" s="11" t="str">
        <f t="shared" si="203"/>
        <v/>
      </c>
    </row>
    <row r="558" spans="14:55" ht="15.75" thickBot="1">
      <c r="N558" s="3" t="s">
        <v>109</v>
      </c>
      <c r="O558" s="80">
        <v>9</v>
      </c>
      <c r="P558" s="84">
        <v>481.31</v>
      </c>
      <c r="Q558" s="81" t="s">
        <v>100</v>
      </c>
      <c r="R558" s="81" t="s">
        <v>10</v>
      </c>
      <c r="S558" s="81" t="s">
        <v>10</v>
      </c>
      <c r="T558" s="80" t="s">
        <v>110</v>
      </c>
      <c r="U558" s="80" t="s">
        <v>94</v>
      </c>
      <c r="AC558" s="11" t="str">
        <f t="shared" si="205"/>
        <v/>
      </c>
      <c r="AD558" s="11" t="str">
        <f t="shared" si="206"/>
        <v/>
      </c>
      <c r="AE558" s="11" t="str">
        <f t="shared" si="207"/>
        <v/>
      </c>
      <c r="AF558" s="11" t="str">
        <f t="shared" si="208"/>
        <v/>
      </c>
      <c r="AG558" s="11" t="str">
        <f t="shared" si="209"/>
        <v/>
      </c>
      <c r="AH558" s="11" t="str">
        <f t="shared" si="210"/>
        <v/>
      </c>
      <c r="AI558" s="11" t="str">
        <f t="shared" si="211"/>
        <v/>
      </c>
      <c r="AJ558" s="11" t="str">
        <f t="shared" si="212"/>
        <v/>
      </c>
      <c r="AK558" s="11" t="str">
        <f t="shared" si="213"/>
        <v/>
      </c>
      <c r="AN558" s="11" t="str">
        <f t="shared" si="214"/>
        <v/>
      </c>
      <c r="AO558" s="11" t="str">
        <f t="shared" si="215"/>
        <v/>
      </c>
      <c r="AP558" s="11" t="str">
        <f t="shared" si="216"/>
        <v/>
      </c>
      <c r="AT558" s="11" t="str">
        <f t="shared" si="217"/>
        <v/>
      </c>
      <c r="AU558" s="11" t="str">
        <f t="shared" si="218"/>
        <v/>
      </c>
      <c r="AV558" s="11" t="str">
        <f t="shared" si="219"/>
        <v/>
      </c>
      <c r="AW558" s="11" t="str">
        <f t="shared" si="220"/>
        <v/>
      </c>
      <c r="AX558" s="11" t="str">
        <f t="shared" si="221"/>
        <v/>
      </c>
      <c r="AY558" s="11" t="str">
        <f t="shared" si="202"/>
        <v/>
      </c>
      <c r="AZ558" s="11" t="str">
        <f t="shared" si="222"/>
        <v/>
      </c>
      <c r="BA558" s="11" t="str">
        <f t="shared" si="204"/>
        <v xml:space="preserve"> </v>
      </c>
      <c r="BB558" s="11" t="str">
        <f>IFERROR(IF(AW558="","",VLOOKUP(AW558,SUSS!R:S,2,FALSE)),AY558*SUSS!$M$2)</f>
        <v/>
      </c>
      <c r="BC558" s="11" t="str">
        <f t="shared" si="203"/>
        <v/>
      </c>
    </row>
    <row r="559" spans="14:55" ht="15.75" thickBot="1">
      <c r="N559" s="3" t="s">
        <v>109</v>
      </c>
      <c r="O559" s="80">
        <v>9</v>
      </c>
      <c r="P559" s="83">
        <v>15250</v>
      </c>
      <c r="Q559" s="81" t="s">
        <v>83</v>
      </c>
      <c r="R559" s="81" t="s">
        <v>10</v>
      </c>
      <c r="S559" s="81" t="s">
        <v>10</v>
      </c>
      <c r="T559" s="80" t="s">
        <v>112</v>
      </c>
      <c r="U559" s="80" t="s">
        <v>94</v>
      </c>
      <c r="AC559" s="11" t="str">
        <f t="shared" si="205"/>
        <v/>
      </c>
      <c r="AD559" s="11" t="str">
        <f t="shared" si="206"/>
        <v/>
      </c>
      <c r="AE559" s="11" t="str">
        <f t="shared" si="207"/>
        <v/>
      </c>
      <c r="AF559" s="11" t="str">
        <f t="shared" si="208"/>
        <v/>
      </c>
      <c r="AG559" s="11" t="str">
        <f t="shared" si="209"/>
        <v/>
      </c>
      <c r="AH559" s="11" t="str">
        <f t="shared" si="210"/>
        <v/>
      </c>
      <c r="AI559" s="11" t="str">
        <f t="shared" si="211"/>
        <v/>
      </c>
      <c r="AJ559" s="11" t="str">
        <f t="shared" si="212"/>
        <v/>
      </c>
      <c r="AK559" s="11" t="str">
        <f t="shared" si="213"/>
        <v/>
      </c>
      <c r="AN559" s="11" t="str">
        <f t="shared" si="214"/>
        <v/>
      </c>
      <c r="AO559" s="11" t="str">
        <f t="shared" si="215"/>
        <v/>
      </c>
      <c r="AP559" s="11" t="str">
        <f t="shared" si="216"/>
        <v/>
      </c>
      <c r="AT559" s="11" t="str">
        <f t="shared" si="217"/>
        <v/>
      </c>
      <c r="AU559" s="11" t="str">
        <f t="shared" si="218"/>
        <v/>
      </c>
      <c r="AV559" s="11" t="str">
        <f t="shared" si="219"/>
        <v/>
      </c>
      <c r="AW559" s="11" t="str">
        <f t="shared" si="220"/>
        <v/>
      </c>
      <c r="AX559" s="11" t="str">
        <f t="shared" si="221"/>
        <v/>
      </c>
      <c r="AY559" s="11" t="str">
        <f t="shared" si="202"/>
        <v/>
      </c>
      <c r="AZ559" s="11" t="str">
        <f t="shared" si="222"/>
        <v/>
      </c>
      <c r="BA559" s="11" t="str">
        <f t="shared" si="204"/>
        <v xml:space="preserve"> </v>
      </c>
      <c r="BB559" s="11" t="str">
        <f>IFERROR(IF(AW559="","",VLOOKUP(AW559,SUSS!R:S,2,FALSE)),AY559*SUSS!$M$2)</f>
        <v/>
      </c>
      <c r="BC559" s="11" t="str">
        <f t="shared" si="203"/>
        <v/>
      </c>
    </row>
    <row r="560" spans="14:55" ht="15.75" thickBot="1">
      <c r="N560" s="3" t="s">
        <v>109</v>
      </c>
      <c r="O560" s="80">
        <v>10</v>
      </c>
      <c r="P560" s="84">
        <v>481.31</v>
      </c>
      <c r="Q560" s="81" t="s">
        <v>100</v>
      </c>
      <c r="R560" s="81" t="s">
        <v>10</v>
      </c>
      <c r="S560" s="81" t="s">
        <v>10</v>
      </c>
      <c r="T560" s="80" t="s">
        <v>110</v>
      </c>
      <c r="U560" s="80" t="s">
        <v>94</v>
      </c>
      <c r="AC560" s="11" t="str">
        <f t="shared" si="205"/>
        <v/>
      </c>
      <c r="AD560" s="11" t="str">
        <f t="shared" si="206"/>
        <v/>
      </c>
      <c r="AE560" s="11" t="str">
        <f t="shared" si="207"/>
        <v/>
      </c>
      <c r="AF560" s="11" t="str">
        <f t="shared" si="208"/>
        <v/>
      </c>
      <c r="AG560" s="11" t="str">
        <f t="shared" si="209"/>
        <v/>
      </c>
      <c r="AH560" s="11" t="str">
        <f t="shared" si="210"/>
        <v/>
      </c>
      <c r="AI560" s="11" t="str">
        <f t="shared" si="211"/>
        <v/>
      </c>
      <c r="AJ560" s="11" t="str">
        <f t="shared" si="212"/>
        <v/>
      </c>
      <c r="AK560" s="11" t="str">
        <f t="shared" si="213"/>
        <v/>
      </c>
      <c r="AN560" s="11" t="str">
        <f t="shared" si="214"/>
        <v/>
      </c>
      <c r="AO560" s="11" t="str">
        <f t="shared" si="215"/>
        <v/>
      </c>
      <c r="AP560" s="11" t="str">
        <f t="shared" si="216"/>
        <v/>
      </c>
      <c r="AT560" s="11" t="str">
        <f t="shared" si="217"/>
        <v/>
      </c>
      <c r="AU560" s="11" t="str">
        <f t="shared" si="218"/>
        <v/>
      </c>
      <c r="AV560" s="11" t="str">
        <f t="shared" si="219"/>
        <v/>
      </c>
      <c r="AW560" s="11" t="str">
        <f t="shared" si="220"/>
        <v/>
      </c>
      <c r="AX560" s="11" t="str">
        <f t="shared" si="221"/>
        <v/>
      </c>
      <c r="AY560" s="11" t="str">
        <f t="shared" si="202"/>
        <v/>
      </c>
      <c r="AZ560" s="11" t="str">
        <f t="shared" si="222"/>
        <v/>
      </c>
      <c r="BA560" s="11" t="str">
        <f t="shared" si="204"/>
        <v xml:space="preserve"> </v>
      </c>
      <c r="BB560" s="11" t="str">
        <f>IFERROR(IF(AW560="","",VLOOKUP(AW560,SUSS!R:S,2,FALSE)),AY560*SUSS!$M$2)</f>
        <v/>
      </c>
      <c r="BC560" s="11" t="str">
        <f t="shared" si="203"/>
        <v/>
      </c>
    </row>
    <row r="561" spans="14:55" ht="15.75" thickBot="1">
      <c r="N561" s="3" t="s">
        <v>109</v>
      </c>
      <c r="O561" s="80">
        <v>10</v>
      </c>
      <c r="P561" s="83">
        <v>15250</v>
      </c>
      <c r="Q561" s="81" t="s">
        <v>83</v>
      </c>
      <c r="R561" s="81" t="s">
        <v>10</v>
      </c>
      <c r="S561" s="81" t="s">
        <v>10</v>
      </c>
      <c r="T561" s="80" t="s">
        <v>112</v>
      </c>
      <c r="U561" s="80" t="s">
        <v>94</v>
      </c>
      <c r="AC561" s="11" t="str">
        <f t="shared" si="205"/>
        <v/>
      </c>
      <c r="AD561" s="11" t="str">
        <f t="shared" si="206"/>
        <v/>
      </c>
      <c r="AE561" s="11" t="str">
        <f t="shared" si="207"/>
        <v/>
      </c>
      <c r="AF561" s="11" t="str">
        <f t="shared" si="208"/>
        <v/>
      </c>
      <c r="AG561" s="11" t="str">
        <f t="shared" si="209"/>
        <v/>
      </c>
      <c r="AH561" s="11" t="str">
        <f t="shared" si="210"/>
        <v/>
      </c>
      <c r="AI561" s="11" t="str">
        <f t="shared" si="211"/>
        <v/>
      </c>
      <c r="AJ561" s="11" t="str">
        <f t="shared" si="212"/>
        <v/>
      </c>
      <c r="AK561" s="11" t="str">
        <f t="shared" si="213"/>
        <v/>
      </c>
      <c r="AN561" s="11" t="str">
        <f t="shared" si="214"/>
        <v/>
      </c>
      <c r="AO561" s="11" t="str">
        <f t="shared" si="215"/>
        <v/>
      </c>
      <c r="AP561" s="11" t="str">
        <f t="shared" si="216"/>
        <v/>
      </c>
      <c r="AT561" s="11" t="str">
        <f t="shared" si="217"/>
        <v/>
      </c>
      <c r="AU561" s="11" t="str">
        <f t="shared" si="218"/>
        <v/>
      </c>
      <c r="AV561" s="11" t="str">
        <f t="shared" si="219"/>
        <v/>
      </c>
      <c r="AW561" s="11" t="str">
        <f t="shared" si="220"/>
        <v/>
      </c>
      <c r="AX561" s="11" t="str">
        <f t="shared" si="221"/>
        <v/>
      </c>
      <c r="AY561" s="11" t="str">
        <f t="shared" si="202"/>
        <v/>
      </c>
      <c r="AZ561" s="11" t="str">
        <f t="shared" si="222"/>
        <v/>
      </c>
      <c r="BA561" s="11" t="str">
        <f t="shared" si="204"/>
        <v xml:space="preserve"> </v>
      </c>
      <c r="BB561" s="11" t="str">
        <f>IFERROR(IF(AW561="","",VLOOKUP(AW561,SUSS!R:S,2,FALSE)),AY561*SUSS!$M$2)</f>
        <v/>
      </c>
      <c r="BC561" s="11" t="str">
        <f t="shared" si="203"/>
        <v/>
      </c>
    </row>
    <row r="562" spans="14:55" ht="15.75" thickBot="1">
      <c r="N562" s="3" t="s">
        <v>109</v>
      </c>
      <c r="O562" s="80">
        <v>11</v>
      </c>
      <c r="P562" s="84">
        <v>481.31</v>
      </c>
      <c r="Q562" s="81" t="s">
        <v>100</v>
      </c>
      <c r="R562" s="81" t="s">
        <v>10</v>
      </c>
      <c r="S562" s="81" t="s">
        <v>10</v>
      </c>
      <c r="T562" s="80" t="s">
        <v>110</v>
      </c>
      <c r="U562" s="80" t="s">
        <v>94</v>
      </c>
      <c r="AC562" s="11" t="str">
        <f t="shared" si="205"/>
        <v/>
      </c>
      <c r="AD562" s="11" t="str">
        <f t="shared" si="206"/>
        <v/>
      </c>
      <c r="AE562" s="11" t="str">
        <f t="shared" si="207"/>
        <v/>
      </c>
      <c r="AF562" s="11" t="str">
        <f t="shared" si="208"/>
        <v/>
      </c>
      <c r="AG562" s="11" t="str">
        <f t="shared" si="209"/>
        <v/>
      </c>
      <c r="AH562" s="11" t="str">
        <f t="shared" si="210"/>
        <v/>
      </c>
      <c r="AI562" s="11" t="str">
        <f t="shared" si="211"/>
        <v/>
      </c>
      <c r="AJ562" s="11" t="str">
        <f t="shared" si="212"/>
        <v/>
      </c>
      <c r="AK562" s="11" t="str">
        <f t="shared" si="213"/>
        <v/>
      </c>
      <c r="AN562" s="11" t="str">
        <f t="shared" si="214"/>
        <v/>
      </c>
      <c r="AO562" s="11" t="str">
        <f t="shared" si="215"/>
        <v/>
      </c>
      <c r="AP562" s="11" t="str">
        <f t="shared" si="216"/>
        <v/>
      </c>
      <c r="AT562" s="11" t="str">
        <f t="shared" si="217"/>
        <v/>
      </c>
      <c r="AU562" s="11" t="str">
        <f t="shared" si="218"/>
        <v/>
      </c>
      <c r="AV562" s="11" t="str">
        <f t="shared" si="219"/>
        <v/>
      </c>
      <c r="AW562" s="11" t="str">
        <f t="shared" si="220"/>
        <v/>
      </c>
      <c r="AX562" s="11" t="str">
        <f t="shared" si="221"/>
        <v/>
      </c>
      <c r="AY562" s="11" t="str">
        <f t="shared" si="202"/>
        <v/>
      </c>
      <c r="AZ562" s="11" t="str">
        <f t="shared" si="222"/>
        <v/>
      </c>
      <c r="BA562" s="11" t="str">
        <f t="shared" si="204"/>
        <v xml:space="preserve"> </v>
      </c>
      <c r="BB562" s="11" t="str">
        <f>IFERROR(IF(AW562="","",VLOOKUP(AW562,SUSS!R:S,2,FALSE)),AY562*SUSS!$M$2)</f>
        <v/>
      </c>
      <c r="BC562" s="11" t="str">
        <f t="shared" si="203"/>
        <v/>
      </c>
    </row>
    <row r="563" spans="14:55" ht="15.75" thickBot="1">
      <c r="N563" s="3" t="s">
        <v>109</v>
      </c>
      <c r="O563" s="80">
        <v>11</v>
      </c>
      <c r="P563" s="83">
        <v>15250</v>
      </c>
      <c r="Q563" s="81" t="s">
        <v>83</v>
      </c>
      <c r="R563" s="81" t="s">
        <v>10</v>
      </c>
      <c r="S563" s="81" t="s">
        <v>10</v>
      </c>
      <c r="T563" s="80" t="s">
        <v>112</v>
      </c>
      <c r="U563" s="80" t="s">
        <v>94</v>
      </c>
      <c r="AC563" s="11" t="str">
        <f t="shared" si="205"/>
        <v/>
      </c>
      <c r="AD563" s="11" t="str">
        <f t="shared" si="206"/>
        <v/>
      </c>
      <c r="AE563" s="11" t="str">
        <f t="shared" si="207"/>
        <v/>
      </c>
      <c r="AF563" s="11" t="str">
        <f t="shared" si="208"/>
        <v/>
      </c>
      <c r="AG563" s="11" t="str">
        <f t="shared" si="209"/>
        <v/>
      </c>
      <c r="AH563" s="11" t="str">
        <f t="shared" si="210"/>
        <v/>
      </c>
      <c r="AI563" s="11" t="str">
        <f t="shared" si="211"/>
        <v/>
      </c>
      <c r="AJ563" s="11" t="str">
        <f t="shared" si="212"/>
        <v/>
      </c>
      <c r="AK563" s="11" t="str">
        <f t="shared" si="213"/>
        <v/>
      </c>
      <c r="AN563" s="11" t="str">
        <f t="shared" si="214"/>
        <v/>
      </c>
      <c r="AO563" s="11" t="str">
        <f t="shared" si="215"/>
        <v/>
      </c>
      <c r="AP563" s="11" t="str">
        <f t="shared" si="216"/>
        <v/>
      </c>
      <c r="AT563" s="11" t="str">
        <f t="shared" si="217"/>
        <v/>
      </c>
      <c r="AU563" s="11" t="str">
        <f t="shared" si="218"/>
        <v/>
      </c>
      <c r="AV563" s="11" t="str">
        <f t="shared" si="219"/>
        <v/>
      </c>
      <c r="AW563" s="11" t="str">
        <f t="shared" si="220"/>
        <v/>
      </c>
      <c r="AX563" s="11" t="str">
        <f t="shared" si="221"/>
        <v/>
      </c>
      <c r="AY563" s="11" t="str">
        <f t="shared" si="202"/>
        <v/>
      </c>
      <c r="AZ563" s="11" t="str">
        <f t="shared" si="222"/>
        <v/>
      </c>
      <c r="BA563" s="11" t="str">
        <f t="shared" si="204"/>
        <v xml:space="preserve"> </v>
      </c>
      <c r="BB563" s="11" t="str">
        <f>IFERROR(IF(AW563="","",VLOOKUP(AW563,SUSS!R:S,2,FALSE)),AY563*SUSS!$M$2)</f>
        <v/>
      </c>
      <c r="BC563" s="11" t="str">
        <f t="shared" si="203"/>
        <v/>
      </c>
    </row>
    <row r="564" spans="14:55" ht="15.75" thickBot="1">
      <c r="N564" s="3" t="s">
        <v>109</v>
      </c>
      <c r="O564" s="80">
        <v>12</v>
      </c>
      <c r="P564" s="84">
        <v>481.31</v>
      </c>
      <c r="Q564" s="81" t="s">
        <v>100</v>
      </c>
      <c r="R564" s="81" t="s">
        <v>10</v>
      </c>
      <c r="S564" s="81" t="s">
        <v>10</v>
      </c>
      <c r="T564" s="80" t="s">
        <v>110</v>
      </c>
      <c r="U564" s="80" t="s">
        <v>94</v>
      </c>
      <c r="AC564" s="11" t="str">
        <f t="shared" si="205"/>
        <v/>
      </c>
      <c r="AD564" s="11" t="str">
        <f t="shared" si="206"/>
        <v/>
      </c>
      <c r="AE564" s="11" t="str">
        <f t="shared" si="207"/>
        <v/>
      </c>
      <c r="AF564" s="11" t="str">
        <f t="shared" si="208"/>
        <v/>
      </c>
      <c r="AG564" s="11" t="str">
        <f t="shared" si="209"/>
        <v/>
      </c>
      <c r="AH564" s="11" t="str">
        <f t="shared" si="210"/>
        <v/>
      </c>
      <c r="AI564" s="11" t="str">
        <f t="shared" si="211"/>
        <v/>
      </c>
      <c r="AJ564" s="11" t="str">
        <f t="shared" si="212"/>
        <v/>
      </c>
      <c r="AK564" s="11" t="str">
        <f t="shared" si="213"/>
        <v/>
      </c>
      <c r="AN564" s="11" t="str">
        <f t="shared" si="214"/>
        <v/>
      </c>
      <c r="AO564" s="11" t="str">
        <f t="shared" si="215"/>
        <v/>
      </c>
      <c r="AP564" s="11" t="str">
        <f t="shared" si="216"/>
        <v/>
      </c>
      <c r="AT564" s="11" t="str">
        <f t="shared" si="217"/>
        <v/>
      </c>
      <c r="AU564" s="11" t="str">
        <f t="shared" si="218"/>
        <v/>
      </c>
      <c r="AV564" s="11" t="str">
        <f t="shared" si="219"/>
        <v/>
      </c>
      <c r="AW564" s="11" t="str">
        <f t="shared" si="220"/>
        <v/>
      </c>
      <c r="AX564" s="11" t="str">
        <f t="shared" si="221"/>
        <v/>
      </c>
      <c r="AY564" s="11" t="str">
        <f t="shared" si="202"/>
        <v/>
      </c>
      <c r="AZ564" s="11" t="str">
        <f t="shared" si="222"/>
        <v/>
      </c>
      <c r="BA564" s="11" t="str">
        <f t="shared" si="204"/>
        <v xml:space="preserve"> </v>
      </c>
      <c r="BB564" s="11" t="str">
        <f>IFERROR(IF(AW564="","",VLOOKUP(AW564,SUSS!R:S,2,FALSE)),AY564*SUSS!$M$2)</f>
        <v/>
      </c>
      <c r="BC564" s="11" t="str">
        <f t="shared" si="203"/>
        <v/>
      </c>
    </row>
    <row r="565" spans="14:55" ht="15.75" thickBot="1">
      <c r="N565" s="3" t="s">
        <v>109</v>
      </c>
      <c r="O565" s="80">
        <v>12</v>
      </c>
      <c r="P565" s="83">
        <v>15250</v>
      </c>
      <c r="Q565" s="81" t="s">
        <v>83</v>
      </c>
      <c r="R565" s="81" t="s">
        <v>10</v>
      </c>
      <c r="S565" s="81" t="s">
        <v>10</v>
      </c>
      <c r="T565" s="80" t="s">
        <v>112</v>
      </c>
      <c r="U565" s="80" t="s">
        <v>94</v>
      </c>
      <c r="AC565" s="11" t="str">
        <f t="shared" si="205"/>
        <v/>
      </c>
      <c r="AD565" s="11" t="str">
        <f t="shared" si="206"/>
        <v/>
      </c>
      <c r="AE565" s="11" t="str">
        <f t="shared" si="207"/>
        <v/>
      </c>
      <c r="AF565" s="11" t="str">
        <f t="shared" si="208"/>
        <v/>
      </c>
      <c r="AG565" s="11" t="str">
        <f t="shared" si="209"/>
        <v/>
      </c>
      <c r="AH565" s="11" t="str">
        <f t="shared" si="210"/>
        <v/>
      </c>
      <c r="AI565" s="11" t="str">
        <f t="shared" si="211"/>
        <v/>
      </c>
      <c r="AJ565" s="11" t="str">
        <f t="shared" si="212"/>
        <v/>
      </c>
      <c r="AK565" s="11" t="str">
        <f t="shared" si="213"/>
        <v/>
      </c>
      <c r="AN565" s="11" t="str">
        <f t="shared" si="214"/>
        <v/>
      </c>
      <c r="AO565" s="11" t="str">
        <f t="shared" si="215"/>
        <v/>
      </c>
      <c r="AP565" s="11" t="str">
        <f t="shared" si="216"/>
        <v/>
      </c>
      <c r="AT565" s="11" t="str">
        <f t="shared" si="217"/>
        <v/>
      </c>
      <c r="AU565" s="11" t="str">
        <f t="shared" si="218"/>
        <v/>
      </c>
      <c r="AV565" s="11" t="str">
        <f t="shared" si="219"/>
        <v/>
      </c>
      <c r="AW565" s="11" t="str">
        <f t="shared" si="220"/>
        <v/>
      </c>
      <c r="AX565" s="11" t="str">
        <f t="shared" si="221"/>
        <v/>
      </c>
      <c r="AY565" s="11" t="str">
        <f t="shared" si="202"/>
        <v/>
      </c>
      <c r="AZ565" s="11" t="str">
        <f t="shared" si="222"/>
        <v/>
      </c>
      <c r="BA565" s="11" t="str">
        <f t="shared" si="204"/>
        <v xml:space="preserve"> </v>
      </c>
      <c r="BB565" s="11" t="str">
        <f>IFERROR(IF(AW565="","",VLOOKUP(AW565,SUSS!R:S,2,FALSE)),AY565*SUSS!$M$2)</f>
        <v/>
      </c>
      <c r="BC565" s="11" t="str">
        <f t="shared" si="203"/>
        <v/>
      </c>
    </row>
    <row r="566" spans="14:55" ht="15.75" thickBot="1">
      <c r="N566" s="3" t="s">
        <v>109</v>
      </c>
      <c r="O566" s="80">
        <v>13</v>
      </c>
      <c r="P566" s="84">
        <v>481.31</v>
      </c>
      <c r="Q566" s="81" t="s">
        <v>100</v>
      </c>
      <c r="R566" s="81" t="s">
        <v>10</v>
      </c>
      <c r="S566" s="81" t="s">
        <v>10</v>
      </c>
      <c r="T566" s="80" t="s">
        <v>110</v>
      </c>
      <c r="U566" s="80" t="s">
        <v>94</v>
      </c>
      <c r="AC566" s="11" t="str">
        <f t="shared" si="205"/>
        <v/>
      </c>
      <c r="AD566" s="11" t="str">
        <f t="shared" si="206"/>
        <v/>
      </c>
      <c r="AE566" s="11" t="str">
        <f t="shared" si="207"/>
        <v/>
      </c>
      <c r="AF566" s="11" t="str">
        <f t="shared" si="208"/>
        <v/>
      </c>
      <c r="AG566" s="11" t="str">
        <f t="shared" si="209"/>
        <v/>
      </c>
      <c r="AH566" s="11" t="str">
        <f t="shared" si="210"/>
        <v/>
      </c>
      <c r="AI566" s="11" t="str">
        <f t="shared" si="211"/>
        <v/>
      </c>
      <c r="AJ566" s="11" t="str">
        <f t="shared" si="212"/>
        <v/>
      </c>
      <c r="AK566" s="11" t="str">
        <f t="shared" si="213"/>
        <v/>
      </c>
      <c r="AN566" s="11" t="str">
        <f t="shared" si="214"/>
        <v/>
      </c>
      <c r="AO566" s="11" t="str">
        <f t="shared" si="215"/>
        <v/>
      </c>
      <c r="AP566" s="11" t="str">
        <f t="shared" si="216"/>
        <v/>
      </c>
      <c r="AT566" s="11" t="str">
        <f t="shared" si="217"/>
        <v/>
      </c>
      <c r="AU566" s="11" t="str">
        <f t="shared" si="218"/>
        <v/>
      </c>
      <c r="AV566" s="11" t="str">
        <f t="shared" si="219"/>
        <v/>
      </c>
      <c r="AW566" s="11" t="str">
        <f t="shared" si="220"/>
        <v/>
      </c>
      <c r="AX566" s="11" t="str">
        <f t="shared" si="221"/>
        <v/>
      </c>
      <c r="AY566" s="11" t="str">
        <f t="shared" si="202"/>
        <v/>
      </c>
      <c r="AZ566" s="11" t="str">
        <f t="shared" si="222"/>
        <v/>
      </c>
      <c r="BA566" s="11" t="str">
        <f t="shared" si="204"/>
        <v xml:space="preserve"> </v>
      </c>
      <c r="BB566" s="11" t="str">
        <f>IFERROR(IF(AW566="","",VLOOKUP(AW566,SUSS!R:S,2,FALSE)),AY566*SUSS!$M$2)</f>
        <v/>
      </c>
      <c r="BC566" s="11" t="str">
        <f t="shared" si="203"/>
        <v/>
      </c>
    </row>
    <row r="567" spans="14:55" ht="15.75" thickBot="1">
      <c r="N567" s="3" t="s">
        <v>109</v>
      </c>
      <c r="O567" s="80">
        <v>13</v>
      </c>
      <c r="P567" s="83">
        <v>15250</v>
      </c>
      <c r="Q567" s="81" t="s">
        <v>83</v>
      </c>
      <c r="R567" s="81" t="s">
        <v>10</v>
      </c>
      <c r="S567" s="81" t="s">
        <v>10</v>
      </c>
      <c r="T567" s="80" t="s">
        <v>112</v>
      </c>
      <c r="U567" s="80" t="s">
        <v>94</v>
      </c>
      <c r="AC567" s="11" t="str">
        <f t="shared" si="205"/>
        <v/>
      </c>
      <c r="AD567" s="11" t="str">
        <f t="shared" si="206"/>
        <v/>
      </c>
      <c r="AE567" s="11" t="str">
        <f t="shared" si="207"/>
        <v/>
      </c>
      <c r="AF567" s="11" t="str">
        <f t="shared" si="208"/>
        <v/>
      </c>
      <c r="AG567" s="11" t="str">
        <f t="shared" si="209"/>
        <v/>
      </c>
      <c r="AH567" s="11" t="str">
        <f t="shared" si="210"/>
        <v/>
      </c>
      <c r="AI567" s="11" t="str">
        <f t="shared" si="211"/>
        <v/>
      </c>
      <c r="AJ567" s="11" t="str">
        <f t="shared" si="212"/>
        <v/>
      </c>
      <c r="AK567" s="11" t="str">
        <f t="shared" si="213"/>
        <v/>
      </c>
      <c r="AN567" s="11" t="str">
        <f t="shared" si="214"/>
        <v/>
      </c>
      <c r="AO567" s="11" t="str">
        <f t="shared" si="215"/>
        <v/>
      </c>
      <c r="AP567" s="11" t="str">
        <f t="shared" si="216"/>
        <v/>
      </c>
      <c r="AT567" s="11" t="str">
        <f t="shared" si="217"/>
        <v/>
      </c>
      <c r="AU567" s="11" t="str">
        <f t="shared" si="218"/>
        <v/>
      </c>
      <c r="AV567" s="11" t="str">
        <f t="shared" si="219"/>
        <v/>
      </c>
      <c r="AW567" s="11" t="str">
        <f t="shared" si="220"/>
        <v/>
      </c>
      <c r="AX567" s="11" t="str">
        <f t="shared" si="221"/>
        <v/>
      </c>
      <c r="AY567" s="11" t="str">
        <f t="shared" si="202"/>
        <v/>
      </c>
      <c r="AZ567" s="11" t="str">
        <f t="shared" si="222"/>
        <v/>
      </c>
      <c r="BA567" s="11" t="str">
        <f t="shared" si="204"/>
        <v xml:space="preserve"> </v>
      </c>
      <c r="BB567" s="11" t="str">
        <f>IFERROR(IF(AW567="","",VLOOKUP(AW567,SUSS!R:S,2,FALSE)),AY567*SUSS!$M$2)</f>
        <v/>
      </c>
      <c r="BC567" s="11" t="str">
        <f t="shared" si="203"/>
        <v/>
      </c>
    </row>
    <row r="568" spans="14:55" ht="15.75" thickBot="1">
      <c r="N568" s="3" t="s">
        <v>109</v>
      </c>
      <c r="O568" s="80">
        <v>14</v>
      </c>
      <c r="P568" s="84">
        <v>481.31</v>
      </c>
      <c r="Q568" s="81" t="s">
        <v>100</v>
      </c>
      <c r="R568" s="81" t="s">
        <v>10</v>
      </c>
      <c r="S568" s="81" t="s">
        <v>10</v>
      </c>
      <c r="T568" s="80" t="s">
        <v>110</v>
      </c>
      <c r="U568" s="80" t="s">
        <v>94</v>
      </c>
      <c r="AC568" s="11" t="str">
        <f t="shared" si="205"/>
        <v/>
      </c>
      <c r="AD568" s="11" t="str">
        <f t="shared" si="206"/>
        <v/>
      </c>
      <c r="AE568" s="11" t="str">
        <f t="shared" si="207"/>
        <v/>
      </c>
      <c r="AF568" s="11" t="str">
        <f t="shared" si="208"/>
        <v/>
      </c>
      <c r="AG568" s="11" t="str">
        <f t="shared" si="209"/>
        <v/>
      </c>
      <c r="AH568" s="11" t="str">
        <f t="shared" si="210"/>
        <v/>
      </c>
      <c r="AI568" s="11" t="str">
        <f t="shared" si="211"/>
        <v/>
      </c>
      <c r="AJ568" s="11" t="str">
        <f t="shared" si="212"/>
        <v/>
      </c>
      <c r="AK568" s="11" t="str">
        <f t="shared" si="213"/>
        <v/>
      </c>
      <c r="AN568" s="11" t="str">
        <f t="shared" si="214"/>
        <v/>
      </c>
      <c r="AO568" s="11" t="str">
        <f t="shared" si="215"/>
        <v/>
      </c>
      <c r="AP568" s="11" t="str">
        <f t="shared" si="216"/>
        <v/>
      </c>
      <c r="AT568" s="11" t="str">
        <f t="shared" si="217"/>
        <v/>
      </c>
      <c r="AU568" s="11" t="str">
        <f t="shared" si="218"/>
        <v/>
      </c>
      <c r="AV568" s="11" t="str">
        <f t="shared" si="219"/>
        <v/>
      </c>
      <c r="AW568" s="11" t="str">
        <f t="shared" si="220"/>
        <v/>
      </c>
      <c r="AX568" s="11" t="str">
        <f t="shared" si="221"/>
        <v/>
      </c>
      <c r="AY568" s="11" t="str">
        <f t="shared" si="202"/>
        <v/>
      </c>
      <c r="AZ568" s="11" t="str">
        <f t="shared" si="222"/>
        <v/>
      </c>
      <c r="BA568" s="11" t="str">
        <f t="shared" si="204"/>
        <v xml:space="preserve"> </v>
      </c>
      <c r="BB568" s="11" t="str">
        <f>IFERROR(IF(AW568="","",VLOOKUP(AW568,SUSS!R:S,2,FALSE)),AY568*SUSS!$M$2)</f>
        <v/>
      </c>
      <c r="BC568" s="11" t="str">
        <f t="shared" si="203"/>
        <v/>
      </c>
    </row>
    <row r="569" spans="14:55" ht="15.75" thickBot="1">
      <c r="N569" s="3" t="s">
        <v>109</v>
      </c>
      <c r="O569" s="80">
        <v>14</v>
      </c>
      <c r="P569" s="83">
        <v>15250</v>
      </c>
      <c r="Q569" s="81" t="s">
        <v>83</v>
      </c>
      <c r="R569" s="81" t="s">
        <v>10</v>
      </c>
      <c r="S569" s="81" t="s">
        <v>10</v>
      </c>
      <c r="T569" s="80" t="s">
        <v>112</v>
      </c>
      <c r="U569" s="80" t="s">
        <v>94</v>
      </c>
      <c r="AC569" s="11" t="str">
        <f t="shared" si="205"/>
        <v/>
      </c>
      <c r="AD569" s="11" t="str">
        <f t="shared" si="206"/>
        <v/>
      </c>
      <c r="AE569" s="11" t="str">
        <f t="shared" si="207"/>
        <v/>
      </c>
      <c r="AF569" s="11" t="str">
        <f t="shared" si="208"/>
        <v/>
      </c>
      <c r="AG569" s="11" t="str">
        <f t="shared" si="209"/>
        <v/>
      </c>
      <c r="AH569" s="11" t="str">
        <f t="shared" si="210"/>
        <v/>
      </c>
      <c r="AI569" s="11" t="str">
        <f t="shared" si="211"/>
        <v/>
      </c>
      <c r="AJ569" s="11" t="str">
        <f t="shared" si="212"/>
        <v/>
      </c>
      <c r="AK569" s="11" t="str">
        <f t="shared" si="213"/>
        <v/>
      </c>
      <c r="AN569" s="11" t="str">
        <f t="shared" si="214"/>
        <v/>
      </c>
      <c r="AO569" s="11" t="str">
        <f t="shared" si="215"/>
        <v/>
      </c>
      <c r="AP569" s="11" t="str">
        <f t="shared" si="216"/>
        <v/>
      </c>
      <c r="AT569" s="11" t="str">
        <f t="shared" si="217"/>
        <v/>
      </c>
      <c r="AU569" s="11" t="str">
        <f t="shared" si="218"/>
        <v/>
      </c>
      <c r="AV569" s="11" t="str">
        <f t="shared" si="219"/>
        <v/>
      </c>
      <c r="AW569" s="11" t="str">
        <f t="shared" si="220"/>
        <v/>
      </c>
      <c r="AX569" s="11" t="str">
        <f t="shared" si="221"/>
        <v/>
      </c>
      <c r="AY569" s="11" t="str">
        <f t="shared" si="202"/>
        <v/>
      </c>
      <c r="AZ569" s="11" t="str">
        <f t="shared" si="222"/>
        <v/>
      </c>
      <c r="BA569" s="11" t="str">
        <f t="shared" si="204"/>
        <v xml:space="preserve"> </v>
      </c>
      <c r="BB569" s="11" t="str">
        <f>IFERROR(IF(AW569="","",VLOOKUP(AW569,SUSS!R:S,2,FALSE)),AY569*SUSS!$M$2)</f>
        <v/>
      </c>
      <c r="BC569" s="11" t="str">
        <f t="shared" si="203"/>
        <v/>
      </c>
    </row>
    <row r="570" spans="14:55" ht="15.75" thickBot="1">
      <c r="N570" s="3" t="s">
        <v>109</v>
      </c>
      <c r="O570" s="80">
        <v>15</v>
      </c>
      <c r="P570" s="84">
        <v>481.31</v>
      </c>
      <c r="Q570" s="81" t="s">
        <v>100</v>
      </c>
      <c r="R570" s="81" t="s">
        <v>10</v>
      </c>
      <c r="S570" s="81" t="s">
        <v>10</v>
      </c>
      <c r="T570" s="80" t="s">
        <v>110</v>
      </c>
      <c r="U570" s="80" t="s">
        <v>94</v>
      </c>
      <c r="AC570" s="11" t="str">
        <f t="shared" si="205"/>
        <v/>
      </c>
      <c r="AD570" s="11" t="str">
        <f t="shared" si="206"/>
        <v/>
      </c>
      <c r="AE570" s="11" t="str">
        <f t="shared" si="207"/>
        <v/>
      </c>
      <c r="AF570" s="11" t="str">
        <f t="shared" si="208"/>
        <v/>
      </c>
      <c r="AG570" s="11" t="str">
        <f t="shared" si="209"/>
        <v/>
      </c>
      <c r="AH570" s="11" t="str">
        <f t="shared" si="210"/>
        <v/>
      </c>
      <c r="AI570" s="11" t="str">
        <f t="shared" si="211"/>
        <v/>
      </c>
      <c r="AJ570" s="11" t="str">
        <f t="shared" si="212"/>
        <v/>
      </c>
      <c r="AK570" s="11" t="str">
        <f t="shared" si="213"/>
        <v/>
      </c>
      <c r="AN570" s="11" t="str">
        <f t="shared" si="214"/>
        <v/>
      </c>
      <c r="AO570" s="11" t="str">
        <f t="shared" si="215"/>
        <v/>
      </c>
      <c r="AP570" s="11" t="str">
        <f t="shared" si="216"/>
        <v/>
      </c>
      <c r="AT570" s="11" t="str">
        <f t="shared" si="217"/>
        <v/>
      </c>
      <c r="AU570" s="11" t="str">
        <f t="shared" si="218"/>
        <v/>
      </c>
      <c r="AV570" s="11" t="str">
        <f t="shared" si="219"/>
        <v/>
      </c>
      <c r="AW570" s="11" t="str">
        <f t="shared" si="220"/>
        <v/>
      </c>
      <c r="AX570" s="11" t="str">
        <f t="shared" si="221"/>
        <v/>
      </c>
      <c r="AY570" s="11" t="str">
        <f t="shared" si="202"/>
        <v/>
      </c>
      <c r="AZ570" s="11" t="str">
        <f t="shared" si="222"/>
        <v/>
      </c>
      <c r="BA570" s="11" t="str">
        <f t="shared" si="204"/>
        <v xml:space="preserve"> </v>
      </c>
      <c r="BB570" s="11" t="str">
        <f>IFERROR(IF(AW570="","",VLOOKUP(AW570,SUSS!R:S,2,FALSE)),AY570*SUSS!$M$2)</f>
        <v/>
      </c>
      <c r="BC570" s="11" t="str">
        <f t="shared" si="203"/>
        <v/>
      </c>
    </row>
    <row r="571" spans="14:55" ht="15.75" thickBot="1">
      <c r="N571" s="3" t="s">
        <v>109</v>
      </c>
      <c r="O571" s="80">
        <v>15</v>
      </c>
      <c r="P571" s="83">
        <v>15250</v>
      </c>
      <c r="Q571" s="81" t="s">
        <v>83</v>
      </c>
      <c r="R571" s="81" t="s">
        <v>10</v>
      </c>
      <c r="S571" s="81" t="s">
        <v>10</v>
      </c>
      <c r="T571" s="80" t="s">
        <v>112</v>
      </c>
      <c r="U571" s="80" t="s">
        <v>94</v>
      </c>
      <c r="AC571" s="11" t="str">
        <f t="shared" si="205"/>
        <v/>
      </c>
      <c r="AD571" s="11" t="str">
        <f t="shared" si="206"/>
        <v/>
      </c>
      <c r="AE571" s="11" t="str">
        <f t="shared" si="207"/>
        <v/>
      </c>
      <c r="AF571" s="11" t="str">
        <f t="shared" si="208"/>
        <v/>
      </c>
      <c r="AG571" s="11" t="str">
        <f t="shared" si="209"/>
        <v/>
      </c>
      <c r="AH571" s="11" t="str">
        <f t="shared" si="210"/>
        <v/>
      </c>
      <c r="AI571" s="11" t="str">
        <f t="shared" si="211"/>
        <v/>
      </c>
      <c r="AJ571" s="11" t="str">
        <f t="shared" si="212"/>
        <v/>
      </c>
      <c r="AK571" s="11" t="str">
        <f t="shared" si="213"/>
        <v/>
      </c>
      <c r="AN571" s="11" t="str">
        <f t="shared" si="214"/>
        <v/>
      </c>
      <c r="AO571" s="11" t="str">
        <f t="shared" si="215"/>
        <v/>
      </c>
      <c r="AP571" s="11" t="str">
        <f t="shared" si="216"/>
        <v/>
      </c>
      <c r="AT571" s="11" t="str">
        <f t="shared" si="217"/>
        <v/>
      </c>
      <c r="AU571" s="11" t="str">
        <f t="shared" si="218"/>
        <v/>
      </c>
      <c r="AV571" s="11" t="str">
        <f t="shared" si="219"/>
        <v/>
      </c>
      <c r="AW571" s="11" t="str">
        <f t="shared" si="220"/>
        <v/>
      </c>
      <c r="AX571" s="11" t="str">
        <f t="shared" si="221"/>
        <v/>
      </c>
      <c r="AY571" s="11" t="str">
        <f t="shared" si="202"/>
        <v/>
      </c>
      <c r="AZ571" s="11" t="str">
        <f t="shared" si="222"/>
        <v/>
      </c>
      <c r="BA571" s="11" t="str">
        <f t="shared" si="204"/>
        <v xml:space="preserve"> </v>
      </c>
      <c r="BB571" s="11" t="str">
        <f>IFERROR(IF(AW571="","",VLOOKUP(AW571,SUSS!R:S,2,FALSE)),AY571*SUSS!$M$2)</f>
        <v/>
      </c>
      <c r="BC571" s="11" t="str">
        <f t="shared" si="203"/>
        <v/>
      </c>
    </row>
    <row r="572" spans="14:55" ht="15.75" thickBot="1">
      <c r="N572" s="3" t="s">
        <v>109</v>
      </c>
      <c r="O572" s="80">
        <v>16</v>
      </c>
      <c r="P572" s="84">
        <v>481.31</v>
      </c>
      <c r="Q572" s="81" t="s">
        <v>100</v>
      </c>
      <c r="R572" s="81" t="s">
        <v>10</v>
      </c>
      <c r="S572" s="81" t="s">
        <v>10</v>
      </c>
      <c r="T572" s="80" t="s">
        <v>110</v>
      </c>
      <c r="U572" s="80" t="s">
        <v>94</v>
      </c>
      <c r="AC572" s="11" t="str">
        <f t="shared" si="205"/>
        <v/>
      </c>
      <c r="AD572" s="11" t="str">
        <f t="shared" si="206"/>
        <v/>
      </c>
      <c r="AE572" s="11" t="str">
        <f t="shared" si="207"/>
        <v/>
      </c>
      <c r="AF572" s="11" t="str">
        <f t="shared" si="208"/>
        <v/>
      </c>
      <c r="AG572" s="11" t="str">
        <f t="shared" si="209"/>
        <v/>
      </c>
      <c r="AH572" s="11" t="str">
        <f t="shared" si="210"/>
        <v/>
      </c>
      <c r="AI572" s="11" t="str">
        <f t="shared" si="211"/>
        <v/>
      </c>
      <c r="AJ572" s="11" t="str">
        <f t="shared" si="212"/>
        <v/>
      </c>
      <c r="AK572" s="11" t="str">
        <f t="shared" si="213"/>
        <v/>
      </c>
      <c r="AN572" s="11" t="str">
        <f t="shared" si="214"/>
        <v/>
      </c>
      <c r="AO572" s="11" t="str">
        <f t="shared" si="215"/>
        <v/>
      </c>
      <c r="AP572" s="11" t="str">
        <f t="shared" si="216"/>
        <v/>
      </c>
      <c r="AT572" s="11" t="str">
        <f t="shared" si="217"/>
        <v/>
      </c>
      <c r="AU572" s="11" t="str">
        <f t="shared" si="218"/>
        <v/>
      </c>
      <c r="AV572" s="11" t="str">
        <f t="shared" si="219"/>
        <v/>
      </c>
      <c r="AW572" s="11" t="str">
        <f t="shared" si="220"/>
        <v/>
      </c>
      <c r="AX572" s="11" t="str">
        <f t="shared" si="221"/>
        <v/>
      </c>
      <c r="AY572" s="11" t="str">
        <f t="shared" si="202"/>
        <v/>
      </c>
      <c r="AZ572" s="11" t="str">
        <f t="shared" si="222"/>
        <v/>
      </c>
      <c r="BA572" s="11" t="str">
        <f t="shared" si="204"/>
        <v xml:space="preserve"> </v>
      </c>
      <c r="BB572" s="11" t="str">
        <f>IFERROR(IF(AW572="","",VLOOKUP(AW572,SUSS!R:S,2,FALSE)),AY572*SUSS!$M$2)</f>
        <v/>
      </c>
      <c r="BC572" s="11" t="str">
        <f t="shared" si="203"/>
        <v/>
      </c>
    </row>
    <row r="573" spans="14:55" ht="15.75" thickBot="1">
      <c r="N573" s="3" t="s">
        <v>109</v>
      </c>
      <c r="O573" s="80">
        <v>16</v>
      </c>
      <c r="P573" s="83">
        <v>15250</v>
      </c>
      <c r="Q573" s="81" t="s">
        <v>83</v>
      </c>
      <c r="R573" s="81" t="s">
        <v>10</v>
      </c>
      <c r="S573" s="81" t="s">
        <v>10</v>
      </c>
      <c r="T573" s="80" t="s">
        <v>112</v>
      </c>
      <c r="U573" s="80" t="s">
        <v>94</v>
      </c>
      <c r="AC573" s="11" t="str">
        <f t="shared" si="205"/>
        <v/>
      </c>
      <c r="AD573" s="11" t="str">
        <f t="shared" si="206"/>
        <v/>
      </c>
      <c r="AE573" s="11" t="str">
        <f t="shared" si="207"/>
        <v/>
      </c>
      <c r="AF573" s="11" t="str">
        <f t="shared" si="208"/>
        <v/>
      </c>
      <c r="AG573" s="11" t="str">
        <f t="shared" si="209"/>
        <v/>
      </c>
      <c r="AH573" s="11" t="str">
        <f t="shared" si="210"/>
        <v/>
      </c>
      <c r="AI573" s="11" t="str">
        <f t="shared" si="211"/>
        <v/>
      </c>
      <c r="AJ573" s="11" t="str">
        <f t="shared" si="212"/>
        <v/>
      </c>
      <c r="AK573" s="11" t="str">
        <f t="shared" si="213"/>
        <v/>
      </c>
      <c r="AN573" s="11" t="str">
        <f t="shared" si="214"/>
        <v/>
      </c>
      <c r="AO573" s="11" t="str">
        <f t="shared" si="215"/>
        <v/>
      </c>
      <c r="AP573" s="11" t="str">
        <f t="shared" si="216"/>
        <v/>
      </c>
      <c r="AT573" s="11" t="str">
        <f t="shared" si="217"/>
        <v/>
      </c>
      <c r="AU573" s="11" t="str">
        <f t="shared" si="218"/>
        <v/>
      </c>
      <c r="AV573" s="11" t="str">
        <f t="shared" si="219"/>
        <v/>
      </c>
      <c r="AW573" s="11" t="str">
        <f t="shared" si="220"/>
        <v/>
      </c>
      <c r="AX573" s="11" t="str">
        <f t="shared" si="221"/>
        <v/>
      </c>
      <c r="AY573" s="11" t="str">
        <f t="shared" si="202"/>
        <v/>
      </c>
      <c r="AZ573" s="11" t="str">
        <f t="shared" si="222"/>
        <v/>
      </c>
      <c r="BA573" s="11" t="str">
        <f t="shared" si="204"/>
        <v xml:space="preserve"> </v>
      </c>
      <c r="BB573" s="11" t="str">
        <f>IFERROR(IF(AW573="","",VLOOKUP(AW573,SUSS!R:S,2,FALSE)),AY573*SUSS!$M$2)</f>
        <v/>
      </c>
      <c r="BC573" s="11" t="str">
        <f t="shared" si="203"/>
        <v/>
      </c>
    </row>
    <row r="574" spans="14:55" ht="15.75" thickBot="1">
      <c r="N574" s="3" t="s">
        <v>109</v>
      </c>
      <c r="O574" s="80">
        <v>17</v>
      </c>
      <c r="P574" s="84">
        <v>481.31</v>
      </c>
      <c r="Q574" s="81" t="s">
        <v>100</v>
      </c>
      <c r="R574" s="81" t="s">
        <v>10</v>
      </c>
      <c r="S574" s="81" t="s">
        <v>10</v>
      </c>
      <c r="T574" s="80" t="s">
        <v>110</v>
      </c>
      <c r="U574" s="80" t="s">
        <v>94</v>
      </c>
      <c r="AC574" s="11" t="str">
        <f t="shared" si="205"/>
        <v/>
      </c>
      <c r="AD574" s="11" t="str">
        <f t="shared" si="206"/>
        <v/>
      </c>
      <c r="AE574" s="11" t="str">
        <f t="shared" si="207"/>
        <v/>
      </c>
      <c r="AF574" s="11" t="str">
        <f t="shared" si="208"/>
        <v/>
      </c>
      <c r="AG574" s="11" t="str">
        <f t="shared" si="209"/>
        <v/>
      </c>
      <c r="AH574" s="11" t="str">
        <f t="shared" si="210"/>
        <v/>
      </c>
      <c r="AI574" s="11" t="str">
        <f t="shared" si="211"/>
        <v/>
      </c>
      <c r="AJ574" s="11" t="str">
        <f t="shared" si="212"/>
        <v/>
      </c>
      <c r="AK574" s="11" t="str">
        <f t="shared" si="213"/>
        <v/>
      </c>
      <c r="AN574" s="11" t="str">
        <f t="shared" si="214"/>
        <v/>
      </c>
      <c r="AO574" s="11" t="str">
        <f t="shared" si="215"/>
        <v/>
      </c>
      <c r="AP574" s="11" t="str">
        <f t="shared" si="216"/>
        <v/>
      </c>
      <c r="AT574" s="11" t="str">
        <f t="shared" si="217"/>
        <v/>
      </c>
      <c r="AU574" s="11" t="str">
        <f t="shared" si="218"/>
        <v/>
      </c>
      <c r="AV574" s="11" t="str">
        <f t="shared" si="219"/>
        <v/>
      </c>
      <c r="AW574" s="11" t="str">
        <f t="shared" si="220"/>
        <v/>
      </c>
      <c r="AX574" s="11" t="str">
        <f t="shared" si="221"/>
        <v/>
      </c>
      <c r="AY574" s="11" t="str">
        <f t="shared" si="202"/>
        <v/>
      </c>
      <c r="AZ574" s="11" t="str">
        <f t="shared" si="222"/>
        <v/>
      </c>
      <c r="BA574" s="11" t="str">
        <f t="shared" si="204"/>
        <v xml:space="preserve"> </v>
      </c>
      <c r="BB574" s="11" t="str">
        <f>IFERROR(IF(AW574="","",VLOOKUP(AW574,SUSS!R:S,2,FALSE)),AY574*SUSS!$M$2)</f>
        <v/>
      </c>
      <c r="BC574" s="11" t="str">
        <f t="shared" si="203"/>
        <v/>
      </c>
    </row>
    <row r="575" spans="14:55" ht="15.75" thickBot="1">
      <c r="N575" s="3" t="s">
        <v>109</v>
      </c>
      <c r="O575" s="80">
        <v>17</v>
      </c>
      <c r="P575" s="83">
        <v>15250</v>
      </c>
      <c r="Q575" s="81" t="s">
        <v>83</v>
      </c>
      <c r="R575" s="81" t="s">
        <v>10</v>
      </c>
      <c r="S575" s="81" t="s">
        <v>10</v>
      </c>
      <c r="T575" s="80" t="s">
        <v>112</v>
      </c>
      <c r="U575" s="80" t="s">
        <v>94</v>
      </c>
      <c r="AC575" s="11" t="str">
        <f t="shared" si="205"/>
        <v/>
      </c>
      <c r="AD575" s="11" t="str">
        <f t="shared" si="206"/>
        <v/>
      </c>
      <c r="AE575" s="11" t="str">
        <f t="shared" si="207"/>
        <v/>
      </c>
      <c r="AF575" s="11" t="str">
        <f t="shared" si="208"/>
        <v/>
      </c>
      <c r="AG575" s="11" t="str">
        <f t="shared" si="209"/>
        <v/>
      </c>
      <c r="AH575" s="11" t="str">
        <f t="shared" si="210"/>
        <v/>
      </c>
      <c r="AI575" s="11" t="str">
        <f t="shared" si="211"/>
        <v/>
      </c>
      <c r="AJ575" s="11" t="str">
        <f t="shared" si="212"/>
        <v/>
      </c>
      <c r="AK575" s="11" t="str">
        <f t="shared" si="213"/>
        <v/>
      </c>
      <c r="AN575" s="11" t="str">
        <f t="shared" si="214"/>
        <v/>
      </c>
      <c r="AO575" s="11" t="str">
        <f t="shared" si="215"/>
        <v/>
      </c>
      <c r="AP575" s="11" t="str">
        <f t="shared" si="216"/>
        <v/>
      </c>
      <c r="AT575" s="11" t="str">
        <f t="shared" si="217"/>
        <v/>
      </c>
      <c r="AU575" s="11" t="str">
        <f t="shared" si="218"/>
        <v/>
      </c>
      <c r="AV575" s="11" t="str">
        <f t="shared" si="219"/>
        <v/>
      </c>
      <c r="AW575" s="11" t="str">
        <f t="shared" si="220"/>
        <v/>
      </c>
      <c r="AX575" s="11" t="str">
        <f t="shared" si="221"/>
        <v/>
      </c>
      <c r="AY575" s="11" t="str">
        <f t="shared" si="202"/>
        <v/>
      </c>
      <c r="AZ575" s="11" t="str">
        <f t="shared" si="222"/>
        <v/>
      </c>
      <c r="BA575" s="11" t="str">
        <f t="shared" si="204"/>
        <v xml:space="preserve"> </v>
      </c>
      <c r="BB575" s="11" t="str">
        <f>IFERROR(IF(AW575="","",VLOOKUP(AW575,SUSS!R:S,2,FALSE)),AY575*SUSS!$M$2)</f>
        <v/>
      </c>
      <c r="BC575" s="11" t="str">
        <f t="shared" si="203"/>
        <v/>
      </c>
    </row>
    <row r="576" spans="14:55" ht="15.75" thickBot="1">
      <c r="N576" s="3" t="s">
        <v>109</v>
      </c>
      <c r="O576" s="80">
        <v>18</v>
      </c>
      <c r="P576" s="84">
        <v>481.31</v>
      </c>
      <c r="Q576" s="81" t="s">
        <v>100</v>
      </c>
      <c r="R576" s="81" t="s">
        <v>10</v>
      </c>
      <c r="S576" s="81" t="s">
        <v>10</v>
      </c>
      <c r="T576" s="80" t="s">
        <v>110</v>
      </c>
      <c r="U576" s="80" t="s">
        <v>94</v>
      </c>
      <c r="AC576" s="11" t="str">
        <f t="shared" si="205"/>
        <v/>
      </c>
      <c r="AD576" s="11" t="str">
        <f t="shared" si="206"/>
        <v/>
      </c>
      <c r="AE576" s="11" t="str">
        <f t="shared" si="207"/>
        <v/>
      </c>
      <c r="AF576" s="11" t="str">
        <f t="shared" si="208"/>
        <v/>
      </c>
      <c r="AG576" s="11" t="str">
        <f t="shared" si="209"/>
        <v/>
      </c>
      <c r="AH576" s="11" t="str">
        <f t="shared" si="210"/>
        <v/>
      </c>
      <c r="AI576" s="11" t="str">
        <f t="shared" si="211"/>
        <v/>
      </c>
      <c r="AJ576" s="11" t="str">
        <f t="shared" si="212"/>
        <v/>
      </c>
      <c r="AK576" s="11" t="str">
        <f t="shared" si="213"/>
        <v/>
      </c>
      <c r="AN576" s="11" t="str">
        <f t="shared" si="214"/>
        <v/>
      </c>
      <c r="AO576" s="11" t="str">
        <f t="shared" si="215"/>
        <v/>
      </c>
      <c r="AP576" s="11" t="str">
        <f t="shared" si="216"/>
        <v/>
      </c>
      <c r="AT576" s="11" t="str">
        <f t="shared" si="217"/>
        <v/>
      </c>
      <c r="AU576" s="11" t="str">
        <f t="shared" si="218"/>
        <v/>
      </c>
      <c r="AV576" s="11" t="str">
        <f t="shared" si="219"/>
        <v/>
      </c>
      <c r="AW576" s="11" t="str">
        <f t="shared" si="220"/>
        <v/>
      </c>
      <c r="AX576" s="11" t="str">
        <f t="shared" si="221"/>
        <v/>
      </c>
      <c r="AY576" s="11" t="str">
        <f t="shared" si="202"/>
        <v/>
      </c>
      <c r="AZ576" s="11" t="str">
        <f t="shared" si="222"/>
        <v/>
      </c>
      <c r="BA576" s="11" t="str">
        <f t="shared" si="204"/>
        <v xml:space="preserve"> </v>
      </c>
      <c r="BB576" s="11" t="str">
        <f>IFERROR(IF(AW576="","",VLOOKUP(AW576,SUSS!R:S,2,FALSE)),AY576*SUSS!$M$2)</f>
        <v/>
      </c>
      <c r="BC576" s="11" t="str">
        <f t="shared" si="203"/>
        <v/>
      </c>
    </row>
    <row r="577" spans="14:55" ht="15.75" thickBot="1">
      <c r="N577" s="3" t="s">
        <v>109</v>
      </c>
      <c r="O577" s="80">
        <v>18</v>
      </c>
      <c r="P577" s="83">
        <v>15250</v>
      </c>
      <c r="Q577" s="81" t="s">
        <v>83</v>
      </c>
      <c r="R577" s="81" t="s">
        <v>10</v>
      </c>
      <c r="S577" s="81" t="s">
        <v>10</v>
      </c>
      <c r="T577" s="80" t="s">
        <v>112</v>
      </c>
      <c r="U577" s="80" t="s">
        <v>94</v>
      </c>
      <c r="AC577" s="11" t="str">
        <f t="shared" si="205"/>
        <v/>
      </c>
      <c r="AD577" s="11" t="str">
        <f t="shared" si="206"/>
        <v/>
      </c>
      <c r="AE577" s="11" t="str">
        <f t="shared" si="207"/>
        <v/>
      </c>
      <c r="AF577" s="11" t="str">
        <f t="shared" si="208"/>
        <v/>
      </c>
      <c r="AG577" s="11" t="str">
        <f t="shared" si="209"/>
        <v/>
      </c>
      <c r="AH577" s="11" t="str">
        <f t="shared" si="210"/>
        <v/>
      </c>
      <c r="AI577" s="11" t="str">
        <f t="shared" si="211"/>
        <v/>
      </c>
      <c r="AJ577" s="11" t="str">
        <f t="shared" si="212"/>
        <v/>
      </c>
      <c r="AK577" s="11" t="str">
        <f t="shared" si="213"/>
        <v/>
      </c>
      <c r="AN577" s="11" t="str">
        <f t="shared" si="214"/>
        <v/>
      </c>
      <c r="AO577" s="11" t="str">
        <f t="shared" si="215"/>
        <v/>
      </c>
      <c r="AP577" s="11" t="str">
        <f t="shared" si="216"/>
        <v/>
      </c>
      <c r="AT577" s="11" t="str">
        <f t="shared" si="217"/>
        <v/>
      </c>
      <c r="AU577" s="11" t="str">
        <f t="shared" si="218"/>
        <v/>
      </c>
      <c r="AV577" s="11" t="str">
        <f t="shared" si="219"/>
        <v/>
      </c>
      <c r="AW577" s="11" t="str">
        <f t="shared" si="220"/>
        <v/>
      </c>
      <c r="AX577" s="11" t="str">
        <f t="shared" si="221"/>
        <v/>
      </c>
      <c r="AY577" s="11" t="str">
        <f t="shared" si="202"/>
        <v/>
      </c>
      <c r="AZ577" s="11" t="str">
        <f t="shared" si="222"/>
        <v/>
      </c>
      <c r="BA577" s="11" t="str">
        <f t="shared" si="204"/>
        <v xml:space="preserve"> </v>
      </c>
      <c r="BB577" s="11" t="str">
        <f>IFERROR(IF(AW577="","",VLOOKUP(AW577,SUSS!R:S,2,FALSE)),AY577*SUSS!$M$2)</f>
        <v/>
      </c>
      <c r="BC577" s="11" t="str">
        <f t="shared" si="203"/>
        <v/>
      </c>
    </row>
    <row r="578" spans="14:55" ht="15.75" thickBot="1">
      <c r="N578" s="3" t="s">
        <v>109</v>
      </c>
      <c r="O578" s="80">
        <v>19</v>
      </c>
      <c r="P578" s="84">
        <v>481.31</v>
      </c>
      <c r="Q578" s="81" t="s">
        <v>100</v>
      </c>
      <c r="R578" s="81" t="s">
        <v>10</v>
      </c>
      <c r="S578" s="81" t="s">
        <v>10</v>
      </c>
      <c r="T578" s="80" t="s">
        <v>110</v>
      </c>
      <c r="U578" s="80" t="s">
        <v>94</v>
      </c>
      <c r="AC578" s="11" t="str">
        <f t="shared" si="205"/>
        <v/>
      </c>
      <c r="AD578" s="11" t="str">
        <f t="shared" si="206"/>
        <v/>
      </c>
      <c r="AE578" s="11" t="str">
        <f t="shared" si="207"/>
        <v/>
      </c>
      <c r="AF578" s="11" t="str">
        <f t="shared" si="208"/>
        <v/>
      </c>
      <c r="AG578" s="11" t="str">
        <f t="shared" si="209"/>
        <v/>
      </c>
      <c r="AH578" s="11" t="str">
        <f t="shared" si="210"/>
        <v/>
      </c>
      <c r="AI578" s="11" t="str">
        <f t="shared" si="211"/>
        <v/>
      </c>
      <c r="AJ578" s="11" t="str">
        <f t="shared" si="212"/>
        <v/>
      </c>
      <c r="AK578" s="11" t="str">
        <f t="shared" si="213"/>
        <v/>
      </c>
      <c r="AN578" s="11" t="str">
        <f t="shared" si="214"/>
        <v/>
      </c>
      <c r="AO578" s="11" t="str">
        <f t="shared" si="215"/>
        <v/>
      </c>
      <c r="AP578" s="11" t="str">
        <f t="shared" si="216"/>
        <v/>
      </c>
      <c r="AT578" s="11" t="str">
        <f t="shared" si="217"/>
        <v/>
      </c>
      <c r="AU578" s="11" t="str">
        <f t="shared" si="218"/>
        <v/>
      </c>
      <c r="AV578" s="11" t="str">
        <f t="shared" si="219"/>
        <v/>
      </c>
      <c r="AW578" s="11" t="str">
        <f t="shared" si="220"/>
        <v/>
      </c>
      <c r="AX578" s="11" t="str">
        <f t="shared" si="221"/>
        <v/>
      </c>
      <c r="AY578" s="11" t="str">
        <f t="shared" si="202"/>
        <v/>
      </c>
      <c r="AZ578" s="11" t="str">
        <f t="shared" si="222"/>
        <v/>
      </c>
      <c r="BA578" s="11" t="str">
        <f t="shared" si="204"/>
        <v xml:space="preserve"> </v>
      </c>
      <c r="BB578" s="11" t="str">
        <f>IFERROR(IF(AW578="","",VLOOKUP(AW578,SUSS!R:S,2,FALSE)),AY578*SUSS!$M$2)</f>
        <v/>
      </c>
      <c r="BC578" s="11" t="str">
        <f t="shared" si="203"/>
        <v/>
      </c>
    </row>
    <row r="579" spans="14:55" ht="15.75" thickBot="1">
      <c r="N579" s="3" t="s">
        <v>109</v>
      </c>
      <c r="O579" s="80">
        <v>19</v>
      </c>
      <c r="P579" s="83">
        <v>15250</v>
      </c>
      <c r="Q579" s="81" t="s">
        <v>83</v>
      </c>
      <c r="R579" s="81" t="s">
        <v>10</v>
      </c>
      <c r="S579" s="81" t="s">
        <v>10</v>
      </c>
      <c r="T579" s="80" t="s">
        <v>112</v>
      </c>
      <c r="U579" s="80" t="s">
        <v>94</v>
      </c>
      <c r="AC579" s="11" t="str">
        <f t="shared" si="205"/>
        <v/>
      </c>
      <c r="AD579" s="11" t="str">
        <f t="shared" si="206"/>
        <v/>
      </c>
      <c r="AE579" s="11" t="str">
        <f t="shared" si="207"/>
        <v/>
      </c>
      <c r="AF579" s="11" t="str">
        <f t="shared" si="208"/>
        <v/>
      </c>
      <c r="AG579" s="11" t="str">
        <f t="shared" si="209"/>
        <v/>
      </c>
      <c r="AH579" s="11" t="str">
        <f t="shared" si="210"/>
        <v/>
      </c>
      <c r="AI579" s="11" t="str">
        <f t="shared" si="211"/>
        <v/>
      </c>
      <c r="AJ579" s="11" t="str">
        <f t="shared" si="212"/>
        <v/>
      </c>
      <c r="AK579" s="11" t="str">
        <f t="shared" si="213"/>
        <v/>
      </c>
      <c r="AN579" s="11" t="str">
        <f t="shared" si="214"/>
        <v/>
      </c>
      <c r="AO579" s="11" t="str">
        <f t="shared" si="215"/>
        <v/>
      </c>
      <c r="AP579" s="11" t="str">
        <f t="shared" si="216"/>
        <v/>
      </c>
      <c r="AT579" s="11" t="str">
        <f t="shared" si="217"/>
        <v/>
      </c>
      <c r="AU579" s="11" t="str">
        <f t="shared" si="218"/>
        <v/>
      </c>
      <c r="AV579" s="11" t="str">
        <f t="shared" si="219"/>
        <v/>
      </c>
      <c r="AW579" s="11" t="str">
        <f t="shared" si="220"/>
        <v/>
      </c>
      <c r="AX579" s="11" t="str">
        <f t="shared" si="221"/>
        <v/>
      </c>
      <c r="AY579" s="11" t="str">
        <f t="shared" si="202"/>
        <v/>
      </c>
      <c r="AZ579" s="11" t="str">
        <f t="shared" si="222"/>
        <v/>
      </c>
      <c r="BA579" s="11" t="str">
        <f t="shared" si="204"/>
        <v xml:space="preserve"> </v>
      </c>
      <c r="BB579" s="11" t="str">
        <f>IFERROR(IF(AW579="","",VLOOKUP(AW579,SUSS!R:S,2,FALSE)),AY579*SUSS!$M$2)</f>
        <v/>
      </c>
      <c r="BC579" s="11" t="str">
        <f t="shared" si="203"/>
        <v/>
      </c>
    </row>
    <row r="580" spans="14:55" ht="15.75" thickBot="1">
      <c r="N580" s="3" t="s">
        <v>109</v>
      </c>
      <c r="O580" s="80">
        <v>20</v>
      </c>
      <c r="P580" s="84">
        <v>481.31</v>
      </c>
      <c r="Q580" s="81" t="s">
        <v>100</v>
      </c>
      <c r="R580" s="81" t="s">
        <v>10</v>
      </c>
      <c r="S580" s="81" t="s">
        <v>10</v>
      </c>
      <c r="T580" s="80" t="s">
        <v>110</v>
      </c>
      <c r="U580" s="80" t="s">
        <v>94</v>
      </c>
      <c r="AC580" s="11" t="str">
        <f t="shared" si="205"/>
        <v/>
      </c>
      <c r="AD580" s="11" t="str">
        <f t="shared" si="206"/>
        <v/>
      </c>
      <c r="AE580" s="11" t="str">
        <f t="shared" si="207"/>
        <v/>
      </c>
      <c r="AF580" s="11" t="str">
        <f t="shared" si="208"/>
        <v/>
      </c>
      <c r="AG580" s="11" t="str">
        <f t="shared" si="209"/>
        <v/>
      </c>
      <c r="AH580" s="11" t="str">
        <f t="shared" si="210"/>
        <v/>
      </c>
      <c r="AI580" s="11" t="str">
        <f t="shared" si="211"/>
        <v/>
      </c>
      <c r="AJ580" s="11" t="str">
        <f t="shared" si="212"/>
        <v/>
      </c>
      <c r="AK580" s="11" t="str">
        <f t="shared" si="213"/>
        <v/>
      </c>
      <c r="AN580" s="11" t="str">
        <f t="shared" si="214"/>
        <v/>
      </c>
      <c r="AO580" s="11" t="str">
        <f t="shared" si="215"/>
        <v/>
      </c>
      <c r="AP580" s="11" t="str">
        <f t="shared" si="216"/>
        <v/>
      </c>
      <c r="AT580" s="11" t="str">
        <f t="shared" si="217"/>
        <v/>
      </c>
      <c r="AU580" s="11" t="str">
        <f t="shared" si="218"/>
        <v/>
      </c>
      <c r="AV580" s="11" t="str">
        <f t="shared" si="219"/>
        <v/>
      </c>
      <c r="AW580" s="11" t="str">
        <f t="shared" si="220"/>
        <v/>
      </c>
      <c r="AX580" s="11" t="str">
        <f t="shared" si="221"/>
        <v/>
      </c>
      <c r="AY580" s="11" t="str">
        <f t="shared" ref="AY580:AY643" si="223">VLOOKUP(AX580,AO:AP,2,FALSE)</f>
        <v/>
      </c>
      <c r="AZ580" s="11" t="str">
        <f t="shared" si="222"/>
        <v/>
      </c>
      <c r="BA580" s="11" t="str">
        <f t="shared" si="204"/>
        <v xml:space="preserve"> </v>
      </c>
      <c r="BB580" s="11" t="str">
        <f>IFERROR(IF(AW580="","",VLOOKUP(AW580,SUSS!R:S,2,FALSE)),AY580*SUSS!$M$2)</f>
        <v/>
      </c>
      <c r="BC580" s="11" t="str">
        <f t="shared" si="203"/>
        <v/>
      </c>
    </row>
    <row r="581" spans="14:55" ht="15.75" thickBot="1">
      <c r="N581" s="3" t="s">
        <v>109</v>
      </c>
      <c r="O581" s="80">
        <v>20</v>
      </c>
      <c r="P581" s="83">
        <v>15250</v>
      </c>
      <c r="Q581" s="81" t="s">
        <v>83</v>
      </c>
      <c r="R581" s="81" t="s">
        <v>10</v>
      </c>
      <c r="S581" s="81" t="s">
        <v>10</v>
      </c>
      <c r="T581" s="80" t="s">
        <v>112</v>
      </c>
      <c r="U581" s="80" t="s">
        <v>94</v>
      </c>
      <c r="AC581" s="11" t="str">
        <f t="shared" si="205"/>
        <v/>
      </c>
      <c r="AD581" s="11" t="str">
        <f t="shared" si="206"/>
        <v/>
      </c>
      <c r="AE581" s="11" t="str">
        <f t="shared" si="207"/>
        <v/>
      </c>
      <c r="AF581" s="11" t="str">
        <f t="shared" si="208"/>
        <v/>
      </c>
      <c r="AG581" s="11" t="str">
        <f t="shared" si="209"/>
        <v/>
      </c>
      <c r="AH581" s="11" t="str">
        <f t="shared" si="210"/>
        <v/>
      </c>
      <c r="AI581" s="11" t="str">
        <f t="shared" si="211"/>
        <v/>
      </c>
      <c r="AJ581" s="11" t="str">
        <f t="shared" si="212"/>
        <v/>
      </c>
      <c r="AK581" s="11" t="str">
        <f t="shared" si="213"/>
        <v/>
      </c>
      <c r="AN581" s="11" t="str">
        <f t="shared" si="214"/>
        <v/>
      </c>
      <c r="AO581" s="11" t="str">
        <f t="shared" si="215"/>
        <v/>
      </c>
      <c r="AP581" s="11" t="str">
        <f t="shared" si="216"/>
        <v/>
      </c>
      <c r="AT581" s="11" t="str">
        <f t="shared" si="217"/>
        <v/>
      </c>
      <c r="AU581" s="11" t="str">
        <f t="shared" si="218"/>
        <v/>
      </c>
      <c r="AV581" s="11" t="str">
        <f t="shared" si="219"/>
        <v/>
      </c>
      <c r="AW581" s="11" t="str">
        <f t="shared" si="220"/>
        <v/>
      </c>
      <c r="AX581" s="11" t="str">
        <f t="shared" si="221"/>
        <v/>
      </c>
      <c r="AY581" s="11" t="str">
        <f t="shared" si="223"/>
        <v/>
      </c>
      <c r="AZ581" s="11" t="str">
        <f t="shared" si="222"/>
        <v/>
      </c>
      <c r="BA581" s="11" t="str">
        <f t="shared" si="204"/>
        <v xml:space="preserve"> </v>
      </c>
      <c r="BB581" s="11" t="str">
        <f>IFERROR(IF(AW581="","",VLOOKUP(AW581,SUSS!R:S,2,FALSE)),AY581*SUSS!$M$2)</f>
        <v/>
      </c>
      <c r="BC581" s="11" t="str">
        <f t="shared" ref="BC581:BC644" si="224">IFERROR(IF(BB581&lt;&gt;"",AZ581*BB581,""),"VER")</f>
        <v/>
      </c>
    </row>
    <row r="582" spans="14:55" ht="15.75" thickBot="1">
      <c r="N582" s="3" t="s">
        <v>109</v>
      </c>
      <c r="O582" s="80">
        <v>21</v>
      </c>
      <c r="P582" s="84">
        <v>481.31</v>
      </c>
      <c r="Q582" s="81" t="s">
        <v>100</v>
      </c>
      <c r="R582" s="81" t="s">
        <v>10</v>
      </c>
      <c r="S582" s="81" t="s">
        <v>10</v>
      </c>
      <c r="T582" s="80" t="s">
        <v>110</v>
      </c>
      <c r="U582" s="80" t="s">
        <v>94</v>
      </c>
      <c r="AC582" s="11" t="str">
        <f t="shared" si="205"/>
        <v/>
      </c>
      <c r="AD582" s="11" t="str">
        <f t="shared" si="206"/>
        <v/>
      </c>
      <c r="AE582" s="11" t="str">
        <f t="shared" si="207"/>
        <v/>
      </c>
      <c r="AF582" s="11" t="str">
        <f t="shared" si="208"/>
        <v/>
      </c>
      <c r="AG582" s="11" t="str">
        <f t="shared" si="209"/>
        <v/>
      </c>
      <c r="AH582" s="11" t="str">
        <f t="shared" si="210"/>
        <v/>
      </c>
      <c r="AI582" s="11" t="str">
        <f t="shared" si="211"/>
        <v/>
      </c>
      <c r="AJ582" s="11" t="str">
        <f t="shared" si="212"/>
        <v/>
      </c>
      <c r="AK582" s="11" t="str">
        <f t="shared" si="213"/>
        <v/>
      </c>
      <c r="AN582" s="11" t="str">
        <f t="shared" si="214"/>
        <v/>
      </c>
      <c r="AO582" s="11" t="str">
        <f t="shared" si="215"/>
        <v/>
      </c>
      <c r="AP582" s="11" t="str">
        <f t="shared" si="216"/>
        <v/>
      </c>
      <c r="AT582" s="11" t="str">
        <f t="shared" si="217"/>
        <v/>
      </c>
      <c r="AU582" s="11" t="str">
        <f t="shared" si="218"/>
        <v/>
      </c>
      <c r="AV582" s="11" t="str">
        <f t="shared" si="219"/>
        <v/>
      </c>
      <c r="AW582" s="11" t="str">
        <f t="shared" si="220"/>
        <v/>
      </c>
      <c r="AX582" s="11" t="str">
        <f t="shared" si="221"/>
        <v/>
      </c>
      <c r="AY582" s="11" t="str">
        <f t="shared" si="223"/>
        <v/>
      </c>
      <c r="AZ582" s="11" t="str">
        <f t="shared" si="222"/>
        <v/>
      </c>
      <c r="BA582" s="11" t="str">
        <f t="shared" si="204"/>
        <v xml:space="preserve"> </v>
      </c>
      <c r="BB582" s="11" t="str">
        <f>IFERROR(IF(AW582="","",VLOOKUP(AW582,SUSS!R:S,2,FALSE)),AY582*SUSS!$M$2)</f>
        <v/>
      </c>
      <c r="BC582" s="11" t="str">
        <f t="shared" si="224"/>
        <v/>
      </c>
    </row>
    <row r="583" spans="14:55" ht="15.75" thickBot="1">
      <c r="N583" s="3" t="s">
        <v>109</v>
      </c>
      <c r="O583" s="80">
        <v>21</v>
      </c>
      <c r="P583" s="83">
        <v>15250</v>
      </c>
      <c r="Q583" s="81" t="s">
        <v>83</v>
      </c>
      <c r="R583" s="81" t="s">
        <v>10</v>
      </c>
      <c r="S583" s="81" t="s">
        <v>10</v>
      </c>
      <c r="T583" s="80" t="s">
        <v>112</v>
      </c>
      <c r="U583" s="80" t="s">
        <v>94</v>
      </c>
      <c r="AC583" s="11" t="str">
        <f t="shared" si="205"/>
        <v/>
      </c>
      <c r="AD583" s="11" t="str">
        <f t="shared" si="206"/>
        <v/>
      </c>
      <c r="AE583" s="11" t="str">
        <f t="shared" si="207"/>
        <v/>
      </c>
      <c r="AF583" s="11" t="str">
        <f t="shared" si="208"/>
        <v/>
      </c>
      <c r="AG583" s="11" t="str">
        <f t="shared" si="209"/>
        <v/>
      </c>
      <c r="AH583" s="11" t="str">
        <f t="shared" si="210"/>
        <v/>
      </c>
      <c r="AI583" s="11" t="str">
        <f t="shared" si="211"/>
        <v/>
      </c>
      <c r="AJ583" s="11" t="str">
        <f t="shared" si="212"/>
        <v/>
      </c>
      <c r="AK583" s="11" t="str">
        <f t="shared" si="213"/>
        <v/>
      </c>
      <c r="AN583" s="11" t="str">
        <f t="shared" si="214"/>
        <v/>
      </c>
      <c r="AO583" s="11" t="str">
        <f t="shared" si="215"/>
        <v/>
      </c>
      <c r="AP583" s="11" t="str">
        <f t="shared" si="216"/>
        <v/>
      </c>
      <c r="AT583" s="11" t="str">
        <f t="shared" si="217"/>
        <v/>
      </c>
      <c r="AU583" s="11" t="str">
        <f t="shared" si="218"/>
        <v/>
      </c>
      <c r="AV583" s="11" t="str">
        <f t="shared" si="219"/>
        <v/>
      </c>
      <c r="AW583" s="11" t="str">
        <f t="shared" si="220"/>
        <v/>
      </c>
      <c r="AX583" s="11" t="str">
        <f t="shared" si="221"/>
        <v/>
      </c>
      <c r="AY583" s="11" t="str">
        <f t="shared" si="223"/>
        <v/>
      </c>
      <c r="AZ583" s="11" t="str">
        <f t="shared" si="222"/>
        <v/>
      </c>
      <c r="BA583" s="11" t="str">
        <f t="shared" si="204"/>
        <v xml:space="preserve"> </v>
      </c>
      <c r="BB583" s="11" t="str">
        <f>IFERROR(IF(AW583="","",VLOOKUP(AW583,SUSS!R:S,2,FALSE)),AY583*SUSS!$M$2)</f>
        <v/>
      </c>
      <c r="BC583" s="11" t="str">
        <f t="shared" si="224"/>
        <v/>
      </c>
    </row>
    <row r="584" spans="14:55" ht="15.75" thickBot="1">
      <c r="N584" s="3" t="s">
        <v>109</v>
      </c>
      <c r="O584" s="80">
        <v>22</v>
      </c>
      <c r="P584" s="84">
        <v>481.31</v>
      </c>
      <c r="Q584" s="81" t="s">
        <v>100</v>
      </c>
      <c r="R584" s="81" t="s">
        <v>10</v>
      </c>
      <c r="S584" s="81" t="s">
        <v>10</v>
      </c>
      <c r="T584" s="80" t="s">
        <v>110</v>
      </c>
      <c r="U584" s="80" t="s">
        <v>94</v>
      </c>
      <c r="AC584" s="11" t="str">
        <f t="shared" si="205"/>
        <v/>
      </c>
      <c r="AD584" s="11" t="str">
        <f t="shared" si="206"/>
        <v/>
      </c>
      <c r="AE584" s="11" t="str">
        <f t="shared" si="207"/>
        <v/>
      </c>
      <c r="AF584" s="11" t="str">
        <f t="shared" si="208"/>
        <v/>
      </c>
      <c r="AG584" s="11" t="str">
        <f t="shared" si="209"/>
        <v/>
      </c>
      <c r="AH584" s="11" t="str">
        <f t="shared" si="210"/>
        <v/>
      </c>
      <c r="AI584" s="11" t="str">
        <f t="shared" si="211"/>
        <v/>
      </c>
      <c r="AJ584" s="11" t="str">
        <f t="shared" si="212"/>
        <v/>
      </c>
      <c r="AK584" s="11" t="str">
        <f t="shared" si="213"/>
        <v/>
      </c>
      <c r="AN584" s="11" t="str">
        <f t="shared" si="214"/>
        <v/>
      </c>
      <c r="AO584" s="11" t="str">
        <f t="shared" si="215"/>
        <v/>
      </c>
      <c r="AP584" s="11" t="str">
        <f t="shared" si="216"/>
        <v/>
      </c>
      <c r="AT584" s="11" t="str">
        <f t="shared" si="217"/>
        <v/>
      </c>
      <c r="AU584" s="11" t="str">
        <f t="shared" si="218"/>
        <v/>
      </c>
      <c r="AV584" s="11" t="str">
        <f t="shared" si="219"/>
        <v/>
      </c>
      <c r="AW584" s="11" t="str">
        <f t="shared" si="220"/>
        <v/>
      </c>
      <c r="AX584" s="11" t="str">
        <f t="shared" si="221"/>
        <v/>
      </c>
      <c r="AY584" s="11" t="str">
        <f t="shared" si="223"/>
        <v/>
      </c>
      <c r="AZ584" s="11" t="str">
        <f t="shared" si="222"/>
        <v/>
      </c>
      <c r="BA584" s="11" t="str">
        <f t="shared" ref="BA584:BA647" si="225">AT584&amp;" "&amp;AU584</f>
        <v xml:space="preserve"> </v>
      </c>
      <c r="BB584" s="11" t="str">
        <f>IFERROR(IF(AW584="","",VLOOKUP(AW584,SUSS!R:S,2,FALSE)),AY584*SUSS!$M$2)</f>
        <v/>
      </c>
      <c r="BC584" s="11" t="str">
        <f t="shared" si="224"/>
        <v/>
      </c>
    </row>
    <row r="585" spans="14:55" ht="15.75" thickBot="1">
      <c r="N585" s="3" t="s">
        <v>109</v>
      </c>
      <c r="O585" s="80">
        <v>22</v>
      </c>
      <c r="P585" s="83">
        <v>15250</v>
      </c>
      <c r="Q585" s="81" t="s">
        <v>83</v>
      </c>
      <c r="R585" s="81" t="s">
        <v>10</v>
      </c>
      <c r="S585" s="81" t="s">
        <v>10</v>
      </c>
      <c r="T585" s="80" t="s">
        <v>112</v>
      </c>
      <c r="U585" s="80" t="s">
        <v>94</v>
      </c>
      <c r="AC585" s="11" t="str">
        <f t="shared" si="205"/>
        <v/>
      </c>
      <c r="AD585" s="11" t="str">
        <f t="shared" si="206"/>
        <v/>
      </c>
      <c r="AE585" s="11" t="str">
        <f t="shared" si="207"/>
        <v/>
      </c>
      <c r="AF585" s="11" t="str">
        <f t="shared" si="208"/>
        <v/>
      </c>
      <c r="AG585" s="11" t="str">
        <f t="shared" si="209"/>
        <v/>
      </c>
      <c r="AH585" s="11" t="str">
        <f t="shared" si="210"/>
        <v/>
      </c>
      <c r="AI585" s="11" t="str">
        <f t="shared" si="211"/>
        <v/>
      </c>
      <c r="AJ585" s="11" t="str">
        <f t="shared" si="212"/>
        <v/>
      </c>
      <c r="AK585" s="11" t="str">
        <f t="shared" si="213"/>
        <v/>
      </c>
      <c r="AN585" s="11" t="str">
        <f t="shared" si="214"/>
        <v/>
      </c>
      <c r="AO585" s="11" t="str">
        <f t="shared" si="215"/>
        <v/>
      </c>
      <c r="AP585" s="11" t="str">
        <f t="shared" si="216"/>
        <v/>
      </c>
      <c r="AT585" s="11" t="str">
        <f t="shared" si="217"/>
        <v/>
      </c>
      <c r="AU585" s="11" t="str">
        <f t="shared" si="218"/>
        <v/>
      </c>
      <c r="AV585" s="11" t="str">
        <f t="shared" si="219"/>
        <v/>
      </c>
      <c r="AW585" s="11" t="str">
        <f t="shared" si="220"/>
        <v/>
      </c>
      <c r="AX585" s="11" t="str">
        <f t="shared" si="221"/>
        <v/>
      </c>
      <c r="AY585" s="11" t="str">
        <f t="shared" si="223"/>
        <v/>
      </c>
      <c r="AZ585" s="11" t="str">
        <f t="shared" si="222"/>
        <v/>
      </c>
      <c r="BA585" s="11" t="str">
        <f t="shared" si="225"/>
        <v xml:space="preserve"> </v>
      </c>
      <c r="BB585" s="11" t="str">
        <f>IFERROR(IF(AW585="","",VLOOKUP(AW585,SUSS!R:S,2,FALSE)),AY585*SUSS!$M$2)</f>
        <v/>
      </c>
      <c r="BC585" s="11" t="str">
        <f t="shared" si="224"/>
        <v/>
      </c>
    </row>
    <row r="586" spans="14:55" ht="15.75" thickBot="1">
      <c r="N586" s="3" t="s">
        <v>109</v>
      </c>
      <c r="O586" s="80">
        <v>23</v>
      </c>
      <c r="P586" s="84">
        <v>481.31</v>
      </c>
      <c r="Q586" s="81" t="s">
        <v>100</v>
      </c>
      <c r="R586" s="81" t="s">
        <v>10</v>
      </c>
      <c r="S586" s="81" t="s">
        <v>10</v>
      </c>
      <c r="T586" s="80" t="s">
        <v>110</v>
      </c>
      <c r="U586" s="80" t="s">
        <v>94</v>
      </c>
      <c r="AC586" s="11" t="str">
        <f t="shared" si="205"/>
        <v/>
      </c>
      <c r="AD586" s="11" t="str">
        <f t="shared" si="206"/>
        <v/>
      </c>
      <c r="AE586" s="11" t="str">
        <f t="shared" si="207"/>
        <v/>
      </c>
      <c r="AF586" s="11" t="str">
        <f t="shared" si="208"/>
        <v/>
      </c>
      <c r="AG586" s="11" t="str">
        <f t="shared" si="209"/>
        <v/>
      </c>
      <c r="AH586" s="11" t="str">
        <f t="shared" si="210"/>
        <v/>
      </c>
      <c r="AI586" s="11" t="str">
        <f t="shared" si="211"/>
        <v/>
      </c>
      <c r="AJ586" s="11" t="str">
        <f t="shared" si="212"/>
        <v/>
      </c>
      <c r="AK586" s="11" t="str">
        <f t="shared" si="213"/>
        <v/>
      </c>
      <c r="AN586" s="11" t="str">
        <f t="shared" si="214"/>
        <v/>
      </c>
      <c r="AO586" s="11" t="str">
        <f t="shared" si="215"/>
        <v/>
      </c>
      <c r="AP586" s="11" t="str">
        <f t="shared" si="216"/>
        <v/>
      </c>
      <c r="AT586" s="11" t="str">
        <f t="shared" si="217"/>
        <v/>
      </c>
      <c r="AU586" s="11" t="str">
        <f t="shared" si="218"/>
        <v/>
      </c>
      <c r="AV586" s="11" t="str">
        <f t="shared" si="219"/>
        <v/>
      </c>
      <c r="AW586" s="11" t="str">
        <f t="shared" si="220"/>
        <v/>
      </c>
      <c r="AX586" s="11" t="str">
        <f t="shared" si="221"/>
        <v/>
      </c>
      <c r="AY586" s="11" t="str">
        <f t="shared" si="223"/>
        <v/>
      </c>
      <c r="AZ586" s="11" t="str">
        <f t="shared" si="222"/>
        <v/>
      </c>
      <c r="BA586" s="11" t="str">
        <f t="shared" si="225"/>
        <v xml:space="preserve"> </v>
      </c>
      <c r="BB586" s="11" t="str">
        <f>IFERROR(IF(AW586="","",VLOOKUP(AW586,SUSS!R:S,2,FALSE)),AY586*SUSS!$M$2)</f>
        <v/>
      </c>
      <c r="BC586" s="11" t="str">
        <f t="shared" si="224"/>
        <v/>
      </c>
    </row>
    <row r="587" spans="14:55" ht="15.75" thickBot="1">
      <c r="N587" s="3" t="s">
        <v>109</v>
      </c>
      <c r="O587" s="80">
        <v>23</v>
      </c>
      <c r="P587" s="83">
        <v>15250</v>
      </c>
      <c r="Q587" s="81" t="s">
        <v>83</v>
      </c>
      <c r="R587" s="81" t="s">
        <v>10</v>
      </c>
      <c r="S587" s="81" t="s">
        <v>10</v>
      </c>
      <c r="T587" s="80" t="s">
        <v>112</v>
      </c>
      <c r="U587" s="80" t="s">
        <v>94</v>
      </c>
      <c r="AC587" s="11" t="str">
        <f t="shared" si="205"/>
        <v/>
      </c>
      <c r="AD587" s="11" t="str">
        <f t="shared" si="206"/>
        <v/>
      </c>
      <c r="AE587" s="11" t="str">
        <f t="shared" si="207"/>
        <v/>
      </c>
      <c r="AF587" s="11" t="str">
        <f t="shared" si="208"/>
        <v/>
      </c>
      <c r="AG587" s="11" t="str">
        <f t="shared" si="209"/>
        <v/>
      </c>
      <c r="AH587" s="11" t="str">
        <f t="shared" si="210"/>
        <v/>
      </c>
      <c r="AI587" s="11" t="str">
        <f t="shared" si="211"/>
        <v/>
      </c>
      <c r="AJ587" s="11" t="str">
        <f t="shared" si="212"/>
        <v/>
      </c>
      <c r="AK587" s="11" t="str">
        <f t="shared" si="213"/>
        <v/>
      </c>
      <c r="AN587" s="11" t="str">
        <f t="shared" si="214"/>
        <v/>
      </c>
      <c r="AO587" s="11" t="str">
        <f t="shared" si="215"/>
        <v/>
      </c>
      <c r="AP587" s="11" t="str">
        <f t="shared" si="216"/>
        <v/>
      </c>
      <c r="AT587" s="11" t="str">
        <f t="shared" si="217"/>
        <v/>
      </c>
      <c r="AU587" s="11" t="str">
        <f t="shared" si="218"/>
        <v/>
      </c>
      <c r="AV587" s="11" t="str">
        <f t="shared" si="219"/>
        <v/>
      </c>
      <c r="AW587" s="11" t="str">
        <f t="shared" si="220"/>
        <v/>
      </c>
      <c r="AX587" s="11" t="str">
        <f t="shared" si="221"/>
        <v/>
      </c>
      <c r="AY587" s="11" t="str">
        <f t="shared" si="223"/>
        <v/>
      </c>
      <c r="AZ587" s="11" t="str">
        <f t="shared" si="222"/>
        <v/>
      </c>
      <c r="BA587" s="11" t="str">
        <f t="shared" si="225"/>
        <v xml:space="preserve"> </v>
      </c>
      <c r="BB587" s="11" t="str">
        <f>IFERROR(IF(AW587="","",VLOOKUP(AW587,SUSS!R:S,2,FALSE)),AY587*SUSS!$M$2)</f>
        <v/>
      </c>
      <c r="BC587" s="11" t="str">
        <f t="shared" si="224"/>
        <v/>
      </c>
    </row>
    <row r="588" spans="14:55" ht="15.75" thickBot="1">
      <c r="N588" s="3" t="s">
        <v>109</v>
      </c>
      <c r="O588" s="80">
        <v>24</v>
      </c>
      <c r="P588" s="84">
        <v>481.31</v>
      </c>
      <c r="Q588" s="81" t="s">
        <v>100</v>
      </c>
      <c r="R588" s="81" t="s">
        <v>10</v>
      </c>
      <c r="S588" s="81" t="s">
        <v>10</v>
      </c>
      <c r="T588" s="80" t="s">
        <v>110</v>
      </c>
      <c r="U588" s="80" t="s">
        <v>94</v>
      </c>
      <c r="AC588" s="11" t="str">
        <f t="shared" si="205"/>
        <v/>
      </c>
      <c r="AD588" s="11" t="str">
        <f t="shared" si="206"/>
        <v/>
      </c>
      <c r="AE588" s="11" t="str">
        <f t="shared" si="207"/>
        <v/>
      </c>
      <c r="AF588" s="11" t="str">
        <f t="shared" si="208"/>
        <v/>
      </c>
      <c r="AG588" s="11" t="str">
        <f t="shared" si="209"/>
        <v/>
      </c>
      <c r="AH588" s="11" t="str">
        <f t="shared" si="210"/>
        <v/>
      </c>
      <c r="AI588" s="11" t="str">
        <f t="shared" si="211"/>
        <v/>
      </c>
      <c r="AJ588" s="11" t="str">
        <f t="shared" si="212"/>
        <v/>
      </c>
      <c r="AK588" s="11" t="str">
        <f t="shared" si="213"/>
        <v/>
      </c>
      <c r="AN588" s="11" t="str">
        <f t="shared" si="214"/>
        <v/>
      </c>
      <c r="AO588" s="11" t="str">
        <f t="shared" si="215"/>
        <v/>
      </c>
      <c r="AP588" s="11" t="str">
        <f t="shared" si="216"/>
        <v/>
      </c>
      <c r="AT588" s="11" t="str">
        <f t="shared" si="217"/>
        <v/>
      </c>
      <c r="AU588" s="11" t="str">
        <f t="shared" si="218"/>
        <v/>
      </c>
      <c r="AV588" s="11" t="str">
        <f t="shared" si="219"/>
        <v/>
      </c>
      <c r="AW588" s="11" t="str">
        <f t="shared" si="220"/>
        <v/>
      </c>
      <c r="AX588" s="11" t="str">
        <f t="shared" si="221"/>
        <v/>
      </c>
      <c r="AY588" s="11" t="str">
        <f t="shared" si="223"/>
        <v/>
      </c>
      <c r="AZ588" s="11" t="str">
        <f t="shared" si="222"/>
        <v/>
      </c>
      <c r="BA588" s="11" t="str">
        <f t="shared" si="225"/>
        <v xml:space="preserve"> </v>
      </c>
      <c r="BB588" s="11" t="str">
        <f>IFERROR(IF(AW588="","",VLOOKUP(AW588,SUSS!R:S,2,FALSE)),AY588*SUSS!$M$2)</f>
        <v/>
      </c>
      <c r="BC588" s="11" t="str">
        <f t="shared" si="224"/>
        <v/>
      </c>
    </row>
    <row r="589" spans="14:55" ht="15.75" thickBot="1">
      <c r="N589" s="3" t="s">
        <v>109</v>
      </c>
      <c r="O589" s="80">
        <v>24</v>
      </c>
      <c r="P589" s="83">
        <v>5889.26</v>
      </c>
      <c r="Q589" s="81" t="s">
        <v>83</v>
      </c>
      <c r="R589" s="81" t="s">
        <v>10</v>
      </c>
      <c r="S589" s="81" t="s">
        <v>10</v>
      </c>
      <c r="T589" s="80" t="s">
        <v>112</v>
      </c>
      <c r="U589" s="80" t="s">
        <v>94</v>
      </c>
      <c r="AC589" s="11" t="str">
        <f t="shared" si="205"/>
        <v/>
      </c>
      <c r="AD589" s="11" t="str">
        <f t="shared" si="206"/>
        <v/>
      </c>
      <c r="AE589" s="11" t="str">
        <f t="shared" si="207"/>
        <v/>
      </c>
      <c r="AF589" s="11" t="str">
        <f t="shared" si="208"/>
        <v/>
      </c>
      <c r="AG589" s="11" t="str">
        <f t="shared" si="209"/>
        <v/>
      </c>
      <c r="AH589" s="11" t="str">
        <f t="shared" si="210"/>
        <v/>
      </c>
      <c r="AI589" s="11" t="str">
        <f t="shared" si="211"/>
        <v/>
      </c>
      <c r="AJ589" s="11" t="str">
        <f t="shared" si="212"/>
        <v/>
      </c>
      <c r="AK589" s="11" t="str">
        <f t="shared" si="213"/>
        <v/>
      </c>
      <c r="AN589" s="11" t="str">
        <f t="shared" si="214"/>
        <v/>
      </c>
      <c r="AO589" s="11" t="str">
        <f t="shared" si="215"/>
        <v/>
      </c>
      <c r="AP589" s="11" t="str">
        <f t="shared" si="216"/>
        <v/>
      </c>
      <c r="AT589" s="11" t="str">
        <f t="shared" si="217"/>
        <v/>
      </c>
      <c r="AU589" s="11" t="str">
        <f t="shared" si="218"/>
        <v/>
      </c>
      <c r="AV589" s="11" t="str">
        <f t="shared" si="219"/>
        <v/>
      </c>
      <c r="AW589" s="11" t="str">
        <f t="shared" si="220"/>
        <v/>
      </c>
      <c r="AX589" s="11" t="str">
        <f t="shared" si="221"/>
        <v/>
      </c>
      <c r="AY589" s="11" t="str">
        <f t="shared" si="223"/>
        <v/>
      </c>
      <c r="AZ589" s="11" t="str">
        <f t="shared" si="222"/>
        <v/>
      </c>
      <c r="BA589" s="11" t="str">
        <f t="shared" si="225"/>
        <v xml:space="preserve"> </v>
      </c>
      <c r="BB589" s="11" t="str">
        <f>IFERROR(IF(AW589="","",VLOOKUP(AW589,SUSS!R:S,2,FALSE)),AY589*SUSS!$M$2)</f>
        <v/>
      </c>
      <c r="BC589" s="11" t="str">
        <f t="shared" si="224"/>
        <v/>
      </c>
    </row>
    <row r="590" spans="14:55" ht="15.75" thickBot="1">
      <c r="N590" s="3" t="s">
        <v>109</v>
      </c>
      <c r="O590" s="80">
        <v>24</v>
      </c>
      <c r="P590" s="83">
        <v>9360.74</v>
      </c>
      <c r="Q590" s="81" t="s">
        <v>83</v>
      </c>
      <c r="R590" s="81" t="s">
        <v>10</v>
      </c>
      <c r="S590" s="81" t="s">
        <v>82</v>
      </c>
      <c r="T590" s="80" t="s">
        <v>112</v>
      </c>
      <c r="U590" s="80" t="s">
        <v>94</v>
      </c>
      <c r="AC590" s="11" t="str">
        <f t="shared" si="205"/>
        <v/>
      </c>
      <c r="AD590" s="11" t="str">
        <f t="shared" si="206"/>
        <v/>
      </c>
      <c r="AE590" s="11" t="str">
        <f t="shared" si="207"/>
        <v/>
      </c>
      <c r="AF590" s="11" t="str">
        <f t="shared" si="208"/>
        <v/>
      </c>
      <c r="AG590" s="11" t="str">
        <f t="shared" si="209"/>
        <v/>
      </c>
      <c r="AH590" s="11" t="str">
        <f t="shared" si="210"/>
        <v/>
      </c>
      <c r="AI590" s="11" t="str">
        <f t="shared" si="211"/>
        <v/>
      </c>
      <c r="AJ590" s="11" t="str">
        <f t="shared" si="212"/>
        <v/>
      </c>
      <c r="AK590" s="11" t="str">
        <f t="shared" si="213"/>
        <v/>
      </c>
      <c r="AN590" s="11" t="str">
        <f t="shared" si="214"/>
        <v/>
      </c>
      <c r="AO590" s="11" t="str">
        <f t="shared" si="215"/>
        <v/>
      </c>
      <c r="AP590" s="11" t="str">
        <f t="shared" si="216"/>
        <v/>
      </c>
      <c r="AT590" s="11" t="str">
        <f t="shared" si="217"/>
        <v/>
      </c>
      <c r="AU590" s="11" t="str">
        <f t="shared" si="218"/>
        <v/>
      </c>
      <c r="AV590" s="11" t="str">
        <f t="shared" si="219"/>
        <v/>
      </c>
      <c r="AW590" s="11" t="str">
        <f t="shared" si="220"/>
        <v/>
      </c>
      <c r="AX590" s="11" t="str">
        <f t="shared" si="221"/>
        <v/>
      </c>
      <c r="AY590" s="11" t="str">
        <f t="shared" si="223"/>
        <v/>
      </c>
      <c r="AZ590" s="11" t="str">
        <f t="shared" si="222"/>
        <v/>
      </c>
      <c r="BA590" s="11" t="str">
        <f t="shared" si="225"/>
        <v xml:space="preserve"> </v>
      </c>
      <c r="BB590" s="11" t="str">
        <f>IFERROR(IF(AW590="","",VLOOKUP(AW590,SUSS!R:S,2,FALSE)),AY590*SUSS!$M$2)</f>
        <v/>
      </c>
      <c r="BC590" s="11" t="str">
        <f t="shared" si="224"/>
        <v/>
      </c>
    </row>
    <row r="591" spans="14:55" ht="15.75" thickBot="1">
      <c r="N591" s="3" t="s">
        <v>109</v>
      </c>
      <c r="O591" s="80">
        <v>25</v>
      </c>
      <c r="P591" s="84">
        <v>481.31</v>
      </c>
      <c r="Q591" s="81" t="s">
        <v>100</v>
      </c>
      <c r="R591" s="81" t="s">
        <v>10</v>
      </c>
      <c r="S591" s="81" t="s">
        <v>10</v>
      </c>
      <c r="T591" s="80" t="s">
        <v>110</v>
      </c>
      <c r="U591" s="80" t="s">
        <v>94</v>
      </c>
      <c r="AC591" s="11" t="str">
        <f t="shared" si="205"/>
        <v/>
      </c>
      <c r="AD591" s="11" t="str">
        <f t="shared" si="206"/>
        <v/>
      </c>
      <c r="AE591" s="11" t="str">
        <f t="shared" si="207"/>
        <v/>
      </c>
      <c r="AF591" s="11" t="str">
        <f t="shared" si="208"/>
        <v/>
      </c>
      <c r="AG591" s="11" t="str">
        <f t="shared" si="209"/>
        <v/>
      </c>
      <c r="AH591" s="11" t="str">
        <f t="shared" si="210"/>
        <v/>
      </c>
      <c r="AI591" s="11" t="str">
        <f t="shared" si="211"/>
        <v/>
      </c>
      <c r="AJ591" s="11" t="str">
        <f t="shared" si="212"/>
        <v/>
      </c>
      <c r="AK591" s="11" t="str">
        <f t="shared" si="213"/>
        <v/>
      </c>
      <c r="AN591" s="11" t="str">
        <f t="shared" si="214"/>
        <v/>
      </c>
      <c r="AO591" s="11" t="str">
        <f t="shared" si="215"/>
        <v/>
      </c>
      <c r="AP591" s="11" t="str">
        <f t="shared" si="216"/>
        <v/>
      </c>
      <c r="AT591" s="11" t="str">
        <f t="shared" si="217"/>
        <v/>
      </c>
      <c r="AU591" s="11" t="str">
        <f t="shared" si="218"/>
        <v/>
      </c>
      <c r="AV591" s="11" t="str">
        <f t="shared" si="219"/>
        <v/>
      </c>
      <c r="AW591" s="11" t="str">
        <f t="shared" si="220"/>
        <v/>
      </c>
      <c r="AX591" s="11" t="str">
        <f t="shared" si="221"/>
        <v/>
      </c>
      <c r="AY591" s="11" t="str">
        <f t="shared" si="223"/>
        <v/>
      </c>
      <c r="AZ591" s="11" t="str">
        <f t="shared" si="222"/>
        <v/>
      </c>
      <c r="BA591" s="11" t="str">
        <f t="shared" si="225"/>
        <v xml:space="preserve"> </v>
      </c>
      <c r="BB591" s="11" t="str">
        <f>IFERROR(IF(AW591="","",VLOOKUP(AW591,SUSS!R:S,2,FALSE)),AY591*SUSS!$M$2)</f>
        <v/>
      </c>
      <c r="BC591" s="11" t="str">
        <f t="shared" si="224"/>
        <v/>
      </c>
    </row>
    <row r="592" spans="14:55" ht="15.75" thickBot="1">
      <c r="N592" s="3" t="s">
        <v>109</v>
      </c>
      <c r="O592" s="80">
        <v>25</v>
      </c>
      <c r="P592" s="83">
        <v>15250</v>
      </c>
      <c r="Q592" s="81" t="s">
        <v>83</v>
      </c>
      <c r="R592" s="81" t="s">
        <v>10</v>
      </c>
      <c r="S592" s="81" t="s">
        <v>82</v>
      </c>
      <c r="T592" s="80" t="s">
        <v>112</v>
      </c>
      <c r="U592" s="80" t="s">
        <v>94</v>
      </c>
      <c r="AC592" s="11" t="str">
        <f t="shared" si="205"/>
        <v/>
      </c>
      <c r="AD592" s="11" t="str">
        <f t="shared" si="206"/>
        <v/>
      </c>
      <c r="AE592" s="11" t="str">
        <f t="shared" si="207"/>
        <v/>
      </c>
      <c r="AF592" s="11" t="str">
        <f t="shared" si="208"/>
        <v/>
      </c>
      <c r="AG592" s="11" t="str">
        <f t="shared" si="209"/>
        <v/>
      </c>
      <c r="AH592" s="11" t="str">
        <f t="shared" si="210"/>
        <v/>
      </c>
      <c r="AI592" s="11" t="str">
        <f t="shared" si="211"/>
        <v/>
      </c>
      <c r="AJ592" s="11" t="str">
        <f t="shared" si="212"/>
        <v/>
      </c>
      <c r="AK592" s="11" t="str">
        <f t="shared" si="213"/>
        <v/>
      </c>
      <c r="AN592" s="11" t="str">
        <f t="shared" si="214"/>
        <v/>
      </c>
      <c r="AO592" s="11" t="str">
        <f t="shared" si="215"/>
        <v/>
      </c>
      <c r="AP592" s="11" t="str">
        <f t="shared" si="216"/>
        <v/>
      </c>
      <c r="AT592" s="11" t="str">
        <f t="shared" si="217"/>
        <v/>
      </c>
      <c r="AU592" s="11" t="str">
        <f t="shared" si="218"/>
        <v/>
      </c>
      <c r="AV592" s="11" t="str">
        <f t="shared" si="219"/>
        <v/>
      </c>
      <c r="AW592" s="11" t="str">
        <f t="shared" si="220"/>
        <v/>
      </c>
      <c r="AX592" s="11" t="str">
        <f t="shared" si="221"/>
        <v/>
      </c>
      <c r="AY592" s="11" t="str">
        <f t="shared" si="223"/>
        <v/>
      </c>
      <c r="AZ592" s="11" t="str">
        <f t="shared" si="222"/>
        <v/>
      </c>
      <c r="BA592" s="11" t="str">
        <f t="shared" si="225"/>
        <v xml:space="preserve"> </v>
      </c>
      <c r="BB592" s="11" t="str">
        <f>IFERROR(IF(AW592="","",VLOOKUP(AW592,SUSS!R:S,2,FALSE)),AY592*SUSS!$M$2)</f>
        <v/>
      </c>
      <c r="BC592" s="11" t="str">
        <f t="shared" si="224"/>
        <v/>
      </c>
    </row>
    <row r="593" spans="14:55" ht="15.75" thickBot="1">
      <c r="N593" s="3" t="s">
        <v>109</v>
      </c>
      <c r="O593" s="80">
        <v>26</v>
      </c>
      <c r="P593" s="84">
        <v>481.31</v>
      </c>
      <c r="Q593" s="81" t="s">
        <v>100</v>
      </c>
      <c r="R593" s="81" t="s">
        <v>10</v>
      </c>
      <c r="S593" s="81" t="s">
        <v>10</v>
      </c>
      <c r="T593" s="80" t="s">
        <v>110</v>
      </c>
      <c r="U593" s="80" t="s">
        <v>94</v>
      </c>
      <c r="AC593" s="11" t="str">
        <f t="shared" si="205"/>
        <v/>
      </c>
      <c r="AD593" s="11" t="str">
        <f t="shared" si="206"/>
        <v/>
      </c>
      <c r="AE593" s="11" t="str">
        <f t="shared" si="207"/>
        <v/>
      </c>
      <c r="AF593" s="11" t="str">
        <f t="shared" si="208"/>
        <v/>
      </c>
      <c r="AG593" s="11" t="str">
        <f t="shared" si="209"/>
        <v/>
      </c>
      <c r="AH593" s="11" t="str">
        <f t="shared" si="210"/>
        <v/>
      </c>
      <c r="AI593" s="11" t="str">
        <f t="shared" si="211"/>
        <v/>
      </c>
      <c r="AJ593" s="11" t="str">
        <f t="shared" si="212"/>
        <v/>
      </c>
      <c r="AK593" s="11" t="str">
        <f t="shared" si="213"/>
        <v/>
      </c>
      <c r="AN593" s="11" t="str">
        <f t="shared" si="214"/>
        <v/>
      </c>
      <c r="AO593" s="11" t="str">
        <f t="shared" si="215"/>
        <v/>
      </c>
      <c r="AP593" s="11" t="str">
        <f t="shared" si="216"/>
        <v/>
      </c>
      <c r="AT593" s="11" t="str">
        <f t="shared" si="217"/>
        <v/>
      </c>
      <c r="AU593" s="11" t="str">
        <f t="shared" si="218"/>
        <v/>
      </c>
      <c r="AV593" s="11" t="str">
        <f t="shared" si="219"/>
        <v/>
      </c>
      <c r="AW593" s="11" t="str">
        <f t="shared" si="220"/>
        <v/>
      </c>
      <c r="AX593" s="11" t="str">
        <f t="shared" si="221"/>
        <v/>
      </c>
      <c r="AY593" s="11" t="str">
        <f t="shared" si="223"/>
        <v/>
      </c>
      <c r="AZ593" s="11" t="str">
        <f t="shared" si="222"/>
        <v/>
      </c>
      <c r="BA593" s="11" t="str">
        <f t="shared" si="225"/>
        <v xml:space="preserve"> </v>
      </c>
      <c r="BB593" s="11" t="str">
        <f>IFERROR(IF(AW593="","",VLOOKUP(AW593,SUSS!R:S,2,FALSE)),AY593*SUSS!$M$2)</f>
        <v/>
      </c>
      <c r="BC593" s="11" t="str">
        <f t="shared" si="224"/>
        <v/>
      </c>
    </row>
    <row r="594" spans="14:55" ht="15.75" thickBot="1">
      <c r="N594" s="3" t="s">
        <v>109</v>
      </c>
      <c r="O594" s="80">
        <v>26</v>
      </c>
      <c r="P594" s="83">
        <v>15250</v>
      </c>
      <c r="Q594" s="81" t="s">
        <v>83</v>
      </c>
      <c r="R594" s="81" t="s">
        <v>10</v>
      </c>
      <c r="S594" s="81" t="s">
        <v>82</v>
      </c>
      <c r="T594" s="80" t="s">
        <v>112</v>
      </c>
      <c r="U594" s="80" t="s">
        <v>94</v>
      </c>
      <c r="AC594" s="11" t="str">
        <f t="shared" si="205"/>
        <v/>
      </c>
      <c r="AD594" s="11" t="str">
        <f t="shared" si="206"/>
        <v/>
      </c>
      <c r="AE594" s="11" t="str">
        <f t="shared" si="207"/>
        <v/>
      </c>
      <c r="AF594" s="11" t="str">
        <f t="shared" si="208"/>
        <v/>
      </c>
      <c r="AG594" s="11" t="str">
        <f t="shared" si="209"/>
        <v/>
      </c>
      <c r="AH594" s="11" t="str">
        <f t="shared" si="210"/>
        <v/>
      </c>
      <c r="AI594" s="11" t="str">
        <f t="shared" si="211"/>
        <v/>
      </c>
      <c r="AJ594" s="11" t="str">
        <f t="shared" si="212"/>
        <v/>
      </c>
      <c r="AK594" s="11" t="str">
        <f t="shared" si="213"/>
        <v/>
      </c>
      <c r="AN594" s="11" t="str">
        <f t="shared" si="214"/>
        <v/>
      </c>
      <c r="AO594" s="11" t="str">
        <f t="shared" si="215"/>
        <v/>
      </c>
      <c r="AP594" s="11" t="str">
        <f t="shared" si="216"/>
        <v/>
      </c>
      <c r="AT594" s="11" t="str">
        <f t="shared" si="217"/>
        <v/>
      </c>
      <c r="AU594" s="11" t="str">
        <f t="shared" si="218"/>
        <v/>
      </c>
      <c r="AV594" s="11" t="str">
        <f t="shared" si="219"/>
        <v/>
      </c>
      <c r="AW594" s="11" t="str">
        <f t="shared" si="220"/>
        <v/>
      </c>
      <c r="AX594" s="11" t="str">
        <f t="shared" si="221"/>
        <v/>
      </c>
      <c r="AY594" s="11" t="str">
        <f t="shared" si="223"/>
        <v/>
      </c>
      <c r="AZ594" s="11" t="str">
        <f t="shared" si="222"/>
        <v/>
      </c>
      <c r="BA594" s="11" t="str">
        <f t="shared" si="225"/>
        <v xml:space="preserve"> </v>
      </c>
      <c r="BB594" s="11" t="str">
        <f>IFERROR(IF(AW594="","",VLOOKUP(AW594,SUSS!R:S,2,FALSE)),AY594*SUSS!$M$2)</f>
        <v/>
      </c>
      <c r="BC594" s="11" t="str">
        <f t="shared" si="224"/>
        <v/>
      </c>
    </row>
    <row r="595" spans="14:55" ht="15.75" thickBot="1">
      <c r="N595" s="3" t="s">
        <v>109</v>
      </c>
      <c r="O595" s="80">
        <v>27</v>
      </c>
      <c r="P595" s="84">
        <v>481.31</v>
      </c>
      <c r="Q595" s="81" t="s">
        <v>100</v>
      </c>
      <c r="R595" s="81" t="s">
        <v>10</v>
      </c>
      <c r="S595" s="81" t="s">
        <v>10</v>
      </c>
      <c r="T595" s="80" t="s">
        <v>110</v>
      </c>
      <c r="U595" s="80" t="s">
        <v>94</v>
      </c>
      <c r="AC595" s="11" t="str">
        <f t="shared" si="205"/>
        <v/>
      </c>
      <c r="AD595" s="11" t="str">
        <f t="shared" si="206"/>
        <v/>
      </c>
      <c r="AE595" s="11" t="str">
        <f t="shared" si="207"/>
        <v/>
      </c>
      <c r="AF595" s="11" t="str">
        <f t="shared" si="208"/>
        <v/>
      </c>
      <c r="AG595" s="11" t="str">
        <f t="shared" si="209"/>
        <v/>
      </c>
      <c r="AH595" s="11" t="str">
        <f t="shared" si="210"/>
        <v/>
      </c>
      <c r="AI595" s="11" t="str">
        <f t="shared" si="211"/>
        <v/>
      </c>
      <c r="AJ595" s="11" t="str">
        <f t="shared" si="212"/>
        <v/>
      </c>
      <c r="AK595" s="11" t="str">
        <f t="shared" si="213"/>
        <v/>
      </c>
      <c r="AN595" s="11" t="str">
        <f t="shared" si="214"/>
        <v/>
      </c>
      <c r="AO595" s="11" t="str">
        <f t="shared" si="215"/>
        <v/>
      </c>
      <c r="AP595" s="11" t="str">
        <f t="shared" si="216"/>
        <v/>
      </c>
      <c r="AT595" s="11" t="str">
        <f t="shared" si="217"/>
        <v/>
      </c>
      <c r="AU595" s="11" t="str">
        <f t="shared" si="218"/>
        <v/>
      </c>
      <c r="AV595" s="11" t="str">
        <f t="shared" si="219"/>
        <v/>
      </c>
      <c r="AW595" s="11" t="str">
        <f t="shared" si="220"/>
        <v/>
      </c>
      <c r="AX595" s="11" t="str">
        <f t="shared" si="221"/>
        <v/>
      </c>
      <c r="AY595" s="11" t="str">
        <f t="shared" si="223"/>
        <v/>
      </c>
      <c r="AZ595" s="11" t="str">
        <f t="shared" si="222"/>
        <v/>
      </c>
      <c r="BA595" s="11" t="str">
        <f t="shared" si="225"/>
        <v xml:space="preserve"> </v>
      </c>
      <c r="BB595" s="11" t="str">
        <f>IFERROR(IF(AW595="","",VLOOKUP(AW595,SUSS!R:S,2,FALSE)),AY595*SUSS!$M$2)</f>
        <v/>
      </c>
      <c r="BC595" s="11" t="str">
        <f t="shared" si="224"/>
        <v/>
      </c>
    </row>
    <row r="596" spans="14:55" ht="15.75" thickBot="1">
      <c r="N596" s="3" t="s">
        <v>109</v>
      </c>
      <c r="O596" s="80">
        <v>27</v>
      </c>
      <c r="P596" s="83">
        <v>15250</v>
      </c>
      <c r="Q596" s="81" t="s">
        <v>83</v>
      </c>
      <c r="R596" s="81" t="s">
        <v>10</v>
      </c>
      <c r="S596" s="81" t="s">
        <v>82</v>
      </c>
      <c r="T596" s="80" t="s">
        <v>112</v>
      </c>
      <c r="U596" s="80" t="s">
        <v>94</v>
      </c>
      <c r="AC596" s="11" t="str">
        <f t="shared" si="205"/>
        <v/>
      </c>
      <c r="AD596" s="11" t="str">
        <f t="shared" si="206"/>
        <v/>
      </c>
      <c r="AE596" s="11" t="str">
        <f t="shared" si="207"/>
        <v/>
      </c>
      <c r="AF596" s="11" t="str">
        <f t="shared" si="208"/>
        <v/>
      </c>
      <c r="AG596" s="11" t="str">
        <f t="shared" si="209"/>
        <v/>
      </c>
      <c r="AH596" s="11" t="str">
        <f t="shared" si="210"/>
        <v/>
      </c>
      <c r="AI596" s="11" t="str">
        <f t="shared" si="211"/>
        <v/>
      </c>
      <c r="AJ596" s="11" t="str">
        <f t="shared" si="212"/>
        <v/>
      </c>
      <c r="AK596" s="11" t="str">
        <f t="shared" si="213"/>
        <v/>
      </c>
      <c r="AN596" s="11" t="str">
        <f t="shared" si="214"/>
        <v/>
      </c>
      <c r="AO596" s="11" t="str">
        <f t="shared" si="215"/>
        <v/>
      </c>
      <c r="AP596" s="11" t="str">
        <f t="shared" si="216"/>
        <v/>
      </c>
      <c r="AT596" s="11" t="str">
        <f t="shared" si="217"/>
        <v/>
      </c>
      <c r="AU596" s="11" t="str">
        <f t="shared" si="218"/>
        <v/>
      </c>
      <c r="AV596" s="11" t="str">
        <f t="shared" si="219"/>
        <v/>
      </c>
      <c r="AW596" s="11" t="str">
        <f t="shared" si="220"/>
        <v/>
      </c>
      <c r="AX596" s="11" t="str">
        <f t="shared" si="221"/>
        <v/>
      </c>
      <c r="AY596" s="11" t="str">
        <f t="shared" si="223"/>
        <v/>
      </c>
      <c r="AZ596" s="11" t="str">
        <f t="shared" si="222"/>
        <v/>
      </c>
      <c r="BA596" s="11" t="str">
        <f t="shared" si="225"/>
        <v xml:space="preserve"> </v>
      </c>
      <c r="BB596" s="11" t="str">
        <f>IFERROR(IF(AW596="","",VLOOKUP(AW596,SUSS!R:S,2,FALSE)),AY596*SUSS!$M$2)</f>
        <v/>
      </c>
      <c r="BC596" s="11" t="str">
        <f t="shared" si="224"/>
        <v/>
      </c>
    </row>
    <row r="597" spans="14:55" ht="15.75" thickBot="1">
      <c r="N597" s="3" t="s">
        <v>109</v>
      </c>
      <c r="O597" s="80">
        <v>28</v>
      </c>
      <c r="P597" s="84">
        <v>481.31</v>
      </c>
      <c r="Q597" s="81" t="s">
        <v>100</v>
      </c>
      <c r="R597" s="81" t="s">
        <v>10</v>
      </c>
      <c r="S597" s="81" t="s">
        <v>10</v>
      </c>
      <c r="T597" s="80" t="s">
        <v>110</v>
      </c>
      <c r="U597" s="80" t="s">
        <v>94</v>
      </c>
      <c r="AC597" s="11" t="str">
        <f t="shared" si="205"/>
        <v/>
      </c>
      <c r="AD597" s="11" t="str">
        <f t="shared" si="206"/>
        <v/>
      </c>
      <c r="AE597" s="11" t="str">
        <f t="shared" si="207"/>
        <v/>
      </c>
      <c r="AF597" s="11" t="str">
        <f t="shared" si="208"/>
        <v/>
      </c>
      <c r="AG597" s="11" t="str">
        <f t="shared" si="209"/>
        <v/>
      </c>
      <c r="AH597" s="11" t="str">
        <f t="shared" si="210"/>
        <v/>
      </c>
      <c r="AI597" s="11" t="str">
        <f t="shared" si="211"/>
        <v/>
      </c>
      <c r="AJ597" s="11" t="str">
        <f t="shared" si="212"/>
        <v/>
      </c>
      <c r="AK597" s="11" t="str">
        <f t="shared" si="213"/>
        <v/>
      </c>
      <c r="AN597" s="11" t="str">
        <f t="shared" si="214"/>
        <v/>
      </c>
      <c r="AO597" s="11" t="str">
        <f t="shared" si="215"/>
        <v/>
      </c>
      <c r="AP597" s="11" t="str">
        <f t="shared" si="216"/>
        <v/>
      </c>
      <c r="AT597" s="11" t="str">
        <f t="shared" si="217"/>
        <v/>
      </c>
      <c r="AU597" s="11" t="str">
        <f t="shared" si="218"/>
        <v/>
      </c>
      <c r="AV597" s="11" t="str">
        <f t="shared" si="219"/>
        <v/>
      </c>
      <c r="AW597" s="11" t="str">
        <f t="shared" si="220"/>
        <v/>
      </c>
      <c r="AX597" s="11" t="str">
        <f t="shared" si="221"/>
        <v/>
      </c>
      <c r="AY597" s="11" t="str">
        <f t="shared" si="223"/>
        <v/>
      </c>
      <c r="AZ597" s="11" t="str">
        <f t="shared" si="222"/>
        <v/>
      </c>
      <c r="BA597" s="11" t="str">
        <f t="shared" si="225"/>
        <v xml:space="preserve"> </v>
      </c>
      <c r="BB597" s="11" t="str">
        <f>IFERROR(IF(AW597="","",VLOOKUP(AW597,SUSS!R:S,2,FALSE)),AY597*SUSS!$M$2)</f>
        <v/>
      </c>
      <c r="BC597" s="11" t="str">
        <f t="shared" si="224"/>
        <v/>
      </c>
    </row>
    <row r="598" spans="14:55" ht="15.75" thickBot="1">
      <c r="N598" s="3" t="s">
        <v>109</v>
      </c>
      <c r="O598" s="80">
        <v>28</v>
      </c>
      <c r="P598" s="83">
        <v>15250</v>
      </c>
      <c r="Q598" s="81" t="s">
        <v>83</v>
      </c>
      <c r="R598" s="81" t="s">
        <v>10</v>
      </c>
      <c r="S598" s="81" t="s">
        <v>82</v>
      </c>
      <c r="T598" s="80" t="s">
        <v>112</v>
      </c>
      <c r="U598" s="80" t="s">
        <v>94</v>
      </c>
      <c r="AC598" s="11" t="str">
        <f t="shared" si="205"/>
        <v/>
      </c>
      <c r="AD598" s="11" t="str">
        <f t="shared" si="206"/>
        <v/>
      </c>
      <c r="AE598" s="11" t="str">
        <f t="shared" si="207"/>
        <v/>
      </c>
      <c r="AF598" s="11" t="str">
        <f t="shared" si="208"/>
        <v/>
      </c>
      <c r="AG598" s="11" t="str">
        <f t="shared" si="209"/>
        <v/>
      </c>
      <c r="AH598" s="11" t="str">
        <f t="shared" si="210"/>
        <v/>
      </c>
      <c r="AI598" s="11" t="str">
        <f t="shared" si="211"/>
        <v/>
      </c>
      <c r="AJ598" s="11" t="str">
        <f t="shared" si="212"/>
        <v/>
      </c>
      <c r="AK598" s="11" t="str">
        <f t="shared" si="213"/>
        <v/>
      </c>
      <c r="AN598" s="11" t="str">
        <f t="shared" si="214"/>
        <v/>
      </c>
      <c r="AO598" s="11" t="str">
        <f t="shared" si="215"/>
        <v/>
      </c>
      <c r="AP598" s="11" t="str">
        <f t="shared" si="216"/>
        <v/>
      </c>
      <c r="AT598" s="11" t="str">
        <f t="shared" si="217"/>
        <v/>
      </c>
      <c r="AU598" s="11" t="str">
        <f t="shared" si="218"/>
        <v/>
      </c>
      <c r="AV598" s="11" t="str">
        <f t="shared" si="219"/>
        <v/>
      </c>
      <c r="AW598" s="11" t="str">
        <f t="shared" si="220"/>
        <v/>
      </c>
      <c r="AX598" s="11" t="str">
        <f t="shared" si="221"/>
        <v/>
      </c>
      <c r="AY598" s="11" t="str">
        <f t="shared" si="223"/>
        <v/>
      </c>
      <c r="AZ598" s="11" t="str">
        <f t="shared" si="222"/>
        <v/>
      </c>
      <c r="BA598" s="11" t="str">
        <f t="shared" si="225"/>
        <v xml:space="preserve"> </v>
      </c>
      <c r="BB598" s="11" t="str">
        <f>IFERROR(IF(AW598="","",VLOOKUP(AW598,SUSS!R:S,2,FALSE)),AY598*SUSS!$M$2)</f>
        <v/>
      </c>
      <c r="BC598" s="11" t="str">
        <f t="shared" si="224"/>
        <v/>
      </c>
    </row>
    <row r="599" spans="14:55" ht="15.75" thickBot="1">
      <c r="N599" s="3" t="s">
        <v>109</v>
      </c>
      <c r="O599" s="80">
        <v>29</v>
      </c>
      <c r="P599" s="84">
        <v>481.31</v>
      </c>
      <c r="Q599" s="81" t="s">
        <v>100</v>
      </c>
      <c r="R599" s="81" t="s">
        <v>10</v>
      </c>
      <c r="S599" s="81" t="s">
        <v>10</v>
      </c>
      <c r="T599" s="80" t="s">
        <v>110</v>
      </c>
      <c r="U599" s="80" t="s">
        <v>94</v>
      </c>
      <c r="AC599" s="11" t="str">
        <f t="shared" si="205"/>
        <v/>
      </c>
      <c r="AD599" s="11" t="str">
        <f t="shared" si="206"/>
        <v/>
      </c>
      <c r="AE599" s="11" t="str">
        <f t="shared" si="207"/>
        <v/>
      </c>
      <c r="AF599" s="11" t="str">
        <f t="shared" si="208"/>
        <v/>
      </c>
      <c r="AG599" s="11" t="str">
        <f t="shared" si="209"/>
        <v/>
      </c>
      <c r="AH599" s="11" t="str">
        <f t="shared" si="210"/>
        <v/>
      </c>
      <c r="AI599" s="11" t="str">
        <f t="shared" si="211"/>
        <v/>
      </c>
      <c r="AJ599" s="11" t="str">
        <f t="shared" si="212"/>
        <v/>
      </c>
      <c r="AK599" s="11" t="str">
        <f t="shared" si="213"/>
        <v/>
      </c>
      <c r="AN599" s="11" t="str">
        <f t="shared" si="214"/>
        <v/>
      </c>
      <c r="AO599" s="11" t="str">
        <f t="shared" si="215"/>
        <v/>
      </c>
      <c r="AP599" s="11" t="str">
        <f t="shared" si="216"/>
        <v/>
      </c>
      <c r="AT599" s="11" t="str">
        <f t="shared" si="217"/>
        <v/>
      </c>
      <c r="AU599" s="11" t="str">
        <f t="shared" si="218"/>
        <v/>
      </c>
      <c r="AV599" s="11" t="str">
        <f t="shared" si="219"/>
        <v/>
      </c>
      <c r="AW599" s="11" t="str">
        <f t="shared" si="220"/>
        <v/>
      </c>
      <c r="AX599" s="11" t="str">
        <f t="shared" si="221"/>
        <v/>
      </c>
      <c r="AY599" s="11" t="str">
        <f t="shared" si="223"/>
        <v/>
      </c>
      <c r="AZ599" s="11" t="str">
        <f t="shared" si="222"/>
        <v/>
      </c>
      <c r="BA599" s="11" t="str">
        <f t="shared" si="225"/>
        <v xml:space="preserve"> </v>
      </c>
      <c r="BB599" s="11" t="str">
        <f>IFERROR(IF(AW599="","",VLOOKUP(AW599,SUSS!R:S,2,FALSE)),AY599*SUSS!$M$2)</f>
        <v/>
      </c>
      <c r="BC599" s="11" t="str">
        <f t="shared" si="224"/>
        <v/>
      </c>
    </row>
    <row r="600" spans="14:55" ht="15.75" thickBot="1">
      <c r="N600" s="3" t="s">
        <v>109</v>
      </c>
      <c r="O600" s="80">
        <v>29</v>
      </c>
      <c r="P600" s="83">
        <v>15250</v>
      </c>
      <c r="Q600" s="81" t="s">
        <v>83</v>
      </c>
      <c r="R600" s="81" t="s">
        <v>10</v>
      </c>
      <c r="S600" s="81" t="s">
        <v>82</v>
      </c>
      <c r="T600" s="80" t="s">
        <v>112</v>
      </c>
      <c r="U600" s="80" t="s">
        <v>94</v>
      </c>
      <c r="AC600" s="11" t="str">
        <f t="shared" si="205"/>
        <v/>
      </c>
      <c r="AD600" s="11" t="str">
        <f t="shared" si="206"/>
        <v/>
      </c>
      <c r="AE600" s="11" t="str">
        <f t="shared" si="207"/>
        <v/>
      </c>
      <c r="AF600" s="11" t="str">
        <f t="shared" si="208"/>
        <v/>
      </c>
      <c r="AG600" s="11" t="str">
        <f t="shared" si="209"/>
        <v/>
      </c>
      <c r="AH600" s="11" t="str">
        <f t="shared" si="210"/>
        <v/>
      </c>
      <c r="AI600" s="11" t="str">
        <f t="shared" si="211"/>
        <v/>
      </c>
      <c r="AJ600" s="11" t="str">
        <f t="shared" si="212"/>
        <v/>
      </c>
      <c r="AK600" s="11" t="str">
        <f t="shared" si="213"/>
        <v/>
      </c>
      <c r="AN600" s="11" t="str">
        <f t="shared" si="214"/>
        <v/>
      </c>
      <c r="AO600" s="11" t="str">
        <f t="shared" si="215"/>
        <v/>
      </c>
      <c r="AP600" s="11" t="str">
        <f t="shared" si="216"/>
        <v/>
      </c>
      <c r="AT600" s="11" t="str">
        <f t="shared" si="217"/>
        <v/>
      </c>
      <c r="AU600" s="11" t="str">
        <f t="shared" si="218"/>
        <v/>
      </c>
      <c r="AV600" s="11" t="str">
        <f t="shared" si="219"/>
        <v/>
      </c>
      <c r="AW600" s="11" t="str">
        <f t="shared" si="220"/>
        <v/>
      </c>
      <c r="AX600" s="11" t="str">
        <f t="shared" si="221"/>
        <v/>
      </c>
      <c r="AY600" s="11" t="str">
        <f t="shared" si="223"/>
        <v/>
      </c>
      <c r="AZ600" s="11" t="str">
        <f t="shared" si="222"/>
        <v/>
      </c>
      <c r="BA600" s="11" t="str">
        <f t="shared" si="225"/>
        <v xml:space="preserve"> </v>
      </c>
      <c r="BB600" s="11" t="str">
        <f>IFERROR(IF(AW600="","",VLOOKUP(AW600,SUSS!R:S,2,FALSE)),AY600*SUSS!$M$2)</f>
        <v/>
      </c>
      <c r="BC600" s="11" t="str">
        <f t="shared" si="224"/>
        <v/>
      </c>
    </row>
    <row r="601" spans="14:55" ht="15.75" thickBot="1">
      <c r="N601" s="3" t="s">
        <v>109</v>
      </c>
      <c r="O601" s="80">
        <v>30</v>
      </c>
      <c r="P601" s="84">
        <v>481.31</v>
      </c>
      <c r="Q601" s="81" t="s">
        <v>100</v>
      </c>
      <c r="R601" s="81" t="s">
        <v>10</v>
      </c>
      <c r="S601" s="81" t="s">
        <v>10</v>
      </c>
      <c r="T601" s="80" t="s">
        <v>110</v>
      </c>
      <c r="U601" s="80" t="s">
        <v>94</v>
      </c>
      <c r="AC601" s="11" t="str">
        <f t="shared" si="205"/>
        <v/>
      </c>
      <c r="AD601" s="11" t="str">
        <f t="shared" si="206"/>
        <v/>
      </c>
      <c r="AE601" s="11" t="str">
        <f t="shared" si="207"/>
        <v/>
      </c>
      <c r="AF601" s="11" t="str">
        <f t="shared" si="208"/>
        <v/>
      </c>
      <c r="AG601" s="11" t="str">
        <f t="shared" si="209"/>
        <v/>
      </c>
      <c r="AH601" s="11" t="str">
        <f t="shared" si="210"/>
        <v/>
      </c>
      <c r="AI601" s="11" t="str">
        <f t="shared" si="211"/>
        <v/>
      </c>
      <c r="AJ601" s="11" t="str">
        <f t="shared" si="212"/>
        <v/>
      </c>
      <c r="AK601" s="11" t="str">
        <f t="shared" si="213"/>
        <v/>
      </c>
      <c r="AN601" s="11" t="str">
        <f t="shared" si="214"/>
        <v/>
      </c>
      <c r="AO601" s="11" t="str">
        <f t="shared" si="215"/>
        <v/>
      </c>
      <c r="AP601" s="11" t="str">
        <f t="shared" si="216"/>
        <v/>
      </c>
      <c r="AT601" s="11" t="str">
        <f t="shared" si="217"/>
        <v/>
      </c>
      <c r="AU601" s="11" t="str">
        <f t="shared" si="218"/>
        <v/>
      </c>
      <c r="AV601" s="11" t="str">
        <f t="shared" si="219"/>
        <v/>
      </c>
      <c r="AW601" s="11" t="str">
        <f t="shared" si="220"/>
        <v/>
      </c>
      <c r="AX601" s="11" t="str">
        <f t="shared" si="221"/>
        <v/>
      </c>
      <c r="AY601" s="11" t="str">
        <f t="shared" si="223"/>
        <v/>
      </c>
      <c r="AZ601" s="11" t="str">
        <f t="shared" si="222"/>
        <v/>
      </c>
      <c r="BA601" s="11" t="str">
        <f t="shared" si="225"/>
        <v xml:space="preserve"> </v>
      </c>
      <c r="BB601" s="11" t="str">
        <f>IFERROR(IF(AW601="","",VLOOKUP(AW601,SUSS!R:S,2,FALSE)),AY601*SUSS!$M$2)</f>
        <v/>
      </c>
      <c r="BC601" s="11" t="str">
        <f t="shared" si="224"/>
        <v/>
      </c>
    </row>
    <row r="602" spans="14:55" ht="15.75" thickBot="1">
      <c r="N602" s="3" t="s">
        <v>109</v>
      </c>
      <c r="O602" s="80">
        <v>30</v>
      </c>
      <c r="P602" s="83">
        <v>15250</v>
      </c>
      <c r="Q602" s="81" t="s">
        <v>83</v>
      </c>
      <c r="R602" s="81" t="s">
        <v>10</v>
      </c>
      <c r="S602" s="81" t="s">
        <v>82</v>
      </c>
      <c r="T602" s="80" t="s">
        <v>112</v>
      </c>
      <c r="U602" s="80" t="s">
        <v>94</v>
      </c>
      <c r="AC602" s="11" t="str">
        <f t="shared" si="205"/>
        <v/>
      </c>
      <c r="AD602" s="11" t="str">
        <f t="shared" si="206"/>
        <v/>
      </c>
      <c r="AE602" s="11" t="str">
        <f t="shared" si="207"/>
        <v/>
      </c>
      <c r="AF602" s="11" t="str">
        <f t="shared" si="208"/>
        <v/>
      </c>
      <c r="AG602" s="11" t="str">
        <f t="shared" si="209"/>
        <v/>
      </c>
      <c r="AH602" s="11" t="str">
        <f t="shared" si="210"/>
        <v/>
      </c>
      <c r="AI602" s="11" t="str">
        <f t="shared" si="211"/>
        <v/>
      </c>
      <c r="AJ602" s="11" t="str">
        <f t="shared" si="212"/>
        <v/>
      </c>
      <c r="AK602" s="11" t="str">
        <f t="shared" si="213"/>
        <v/>
      </c>
      <c r="AN602" s="11" t="str">
        <f t="shared" si="214"/>
        <v/>
      </c>
      <c r="AO602" s="11" t="str">
        <f t="shared" si="215"/>
        <v/>
      </c>
      <c r="AP602" s="11" t="str">
        <f t="shared" si="216"/>
        <v/>
      </c>
      <c r="AT602" s="11" t="str">
        <f t="shared" si="217"/>
        <v/>
      </c>
      <c r="AU602" s="11" t="str">
        <f t="shared" si="218"/>
        <v/>
      </c>
      <c r="AV602" s="11" t="str">
        <f t="shared" si="219"/>
        <v/>
      </c>
      <c r="AW602" s="11" t="str">
        <f t="shared" si="220"/>
        <v/>
      </c>
      <c r="AX602" s="11" t="str">
        <f t="shared" si="221"/>
        <v/>
      </c>
      <c r="AY602" s="11" t="str">
        <f t="shared" si="223"/>
        <v/>
      </c>
      <c r="AZ602" s="11" t="str">
        <f t="shared" si="222"/>
        <v/>
      </c>
      <c r="BA602" s="11" t="str">
        <f t="shared" si="225"/>
        <v xml:space="preserve"> </v>
      </c>
      <c r="BB602" s="11" t="str">
        <f>IFERROR(IF(AW602="","",VLOOKUP(AW602,SUSS!R:S,2,FALSE)),AY602*SUSS!$M$2)</f>
        <v/>
      </c>
      <c r="BC602" s="11" t="str">
        <f t="shared" si="224"/>
        <v/>
      </c>
    </row>
    <row r="603" spans="14:55" ht="15.75" thickBot="1">
      <c r="N603" s="3" t="s">
        <v>109</v>
      </c>
      <c r="O603" s="80">
        <v>31</v>
      </c>
      <c r="P603" s="84">
        <v>481.31</v>
      </c>
      <c r="Q603" s="81" t="s">
        <v>100</v>
      </c>
      <c r="R603" s="81" t="s">
        <v>10</v>
      </c>
      <c r="S603" s="81" t="s">
        <v>10</v>
      </c>
      <c r="T603" s="80" t="s">
        <v>110</v>
      </c>
      <c r="U603" s="80" t="s">
        <v>94</v>
      </c>
      <c r="AC603" s="11" t="str">
        <f t="shared" si="205"/>
        <v/>
      </c>
      <c r="AD603" s="11" t="str">
        <f t="shared" si="206"/>
        <v/>
      </c>
      <c r="AE603" s="11" t="str">
        <f t="shared" si="207"/>
        <v/>
      </c>
      <c r="AF603" s="11" t="str">
        <f t="shared" si="208"/>
        <v/>
      </c>
      <c r="AG603" s="11" t="str">
        <f t="shared" si="209"/>
        <v/>
      </c>
      <c r="AH603" s="11" t="str">
        <f t="shared" si="210"/>
        <v/>
      </c>
      <c r="AI603" s="11" t="str">
        <f t="shared" si="211"/>
        <v/>
      </c>
      <c r="AJ603" s="11" t="str">
        <f t="shared" si="212"/>
        <v/>
      </c>
      <c r="AK603" s="11" t="str">
        <f t="shared" si="213"/>
        <v/>
      </c>
      <c r="AN603" s="11" t="str">
        <f t="shared" si="214"/>
        <v/>
      </c>
      <c r="AO603" s="11" t="str">
        <f t="shared" si="215"/>
        <v/>
      </c>
      <c r="AP603" s="11" t="str">
        <f t="shared" si="216"/>
        <v/>
      </c>
      <c r="AT603" s="11" t="str">
        <f t="shared" si="217"/>
        <v/>
      </c>
      <c r="AU603" s="11" t="str">
        <f t="shared" si="218"/>
        <v/>
      </c>
      <c r="AV603" s="11" t="str">
        <f t="shared" si="219"/>
        <v/>
      </c>
      <c r="AW603" s="11" t="str">
        <f t="shared" si="220"/>
        <v/>
      </c>
      <c r="AX603" s="11" t="str">
        <f t="shared" si="221"/>
        <v/>
      </c>
      <c r="AY603" s="11" t="str">
        <f t="shared" si="223"/>
        <v/>
      </c>
      <c r="AZ603" s="11" t="str">
        <f t="shared" si="222"/>
        <v/>
      </c>
      <c r="BA603" s="11" t="str">
        <f t="shared" si="225"/>
        <v xml:space="preserve"> </v>
      </c>
      <c r="BB603" s="11" t="str">
        <f>IFERROR(IF(AW603="","",VLOOKUP(AW603,SUSS!R:S,2,FALSE)),AY603*SUSS!$M$2)</f>
        <v/>
      </c>
      <c r="BC603" s="11" t="str">
        <f t="shared" si="224"/>
        <v/>
      </c>
    </row>
    <row r="604" spans="14:55" ht="15.75" thickBot="1">
      <c r="N604" s="3" t="s">
        <v>109</v>
      </c>
      <c r="O604" s="80">
        <v>31</v>
      </c>
      <c r="P604" s="83">
        <v>15250</v>
      </c>
      <c r="Q604" s="81" t="s">
        <v>83</v>
      </c>
      <c r="R604" s="81" t="s">
        <v>10</v>
      </c>
      <c r="S604" s="81" t="s">
        <v>82</v>
      </c>
      <c r="T604" s="80" t="s">
        <v>112</v>
      </c>
      <c r="U604" s="80" t="s">
        <v>94</v>
      </c>
      <c r="AC604" s="11" t="str">
        <f t="shared" si="205"/>
        <v/>
      </c>
      <c r="AD604" s="11" t="str">
        <f t="shared" si="206"/>
        <v/>
      </c>
      <c r="AE604" s="11" t="str">
        <f t="shared" si="207"/>
        <v/>
      </c>
      <c r="AF604" s="11" t="str">
        <f t="shared" si="208"/>
        <v/>
      </c>
      <c r="AG604" s="11" t="str">
        <f t="shared" si="209"/>
        <v/>
      </c>
      <c r="AH604" s="11" t="str">
        <f t="shared" si="210"/>
        <v/>
      </c>
      <c r="AI604" s="11" t="str">
        <f t="shared" si="211"/>
        <v/>
      </c>
      <c r="AJ604" s="11" t="str">
        <f t="shared" si="212"/>
        <v/>
      </c>
      <c r="AK604" s="11" t="str">
        <f t="shared" si="213"/>
        <v/>
      </c>
      <c r="AN604" s="11" t="str">
        <f t="shared" si="214"/>
        <v/>
      </c>
      <c r="AO604" s="11" t="str">
        <f t="shared" si="215"/>
        <v/>
      </c>
      <c r="AP604" s="11" t="str">
        <f t="shared" si="216"/>
        <v/>
      </c>
      <c r="AT604" s="11" t="str">
        <f t="shared" si="217"/>
        <v/>
      </c>
      <c r="AU604" s="11" t="str">
        <f t="shared" si="218"/>
        <v/>
      </c>
      <c r="AV604" s="11" t="str">
        <f t="shared" si="219"/>
        <v/>
      </c>
      <c r="AW604" s="11" t="str">
        <f t="shared" si="220"/>
        <v/>
      </c>
      <c r="AX604" s="11" t="str">
        <f t="shared" si="221"/>
        <v/>
      </c>
      <c r="AY604" s="11" t="str">
        <f t="shared" si="223"/>
        <v/>
      </c>
      <c r="AZ604" s="11" t="str">
        <f t="shared" si="222"/>
        <v/>
      </c>
      <c r="BA604" s="11" t="str">
        <f t="shared" si="225"/>
        <v xml:space="preserve"> </v>
      </c>
      <c r="BB604" s="11" t="str">
        <f>IFERROR(IF(AW604="","",VLOOKUP(AW604,SUSS!R:S,2,FALSE)),AY604*SUSS!$M$2)</f>
        <v/>
      </c>
      <c r="BC604" s="11" t="str">
        <f t="shared" si="224"/>
        <v/>
      </c>
    </row>
    <row r="605" spans="14:55" ht="15.75" thickBot="1">
      <c r="N605" s="3" t="s">
        <v>109</v>
      </c>
      <c r="O605" s="80">
        <v>32</v>
      </c>
      <c r="P605" s="84">
        <v>481.31</v>
      </c>
      <c r="Q605" s="81" t="s">
        <v>100</v>
      </c>
      <c r="R605" s="81" t="s">
        <v>10</v>
      </c>
      <c r="S605" s="81" t="s">
        <v>10</v>
      </c>
      <c r="T605" s="80" t="s">
        <v>110</v>
      </c>
      <c r="U605" s="80" t="s">
        <v>94</v>
      </c>
      <c r="AC605" s="11" t="str">
        <f t="shared" si="205"/>
        <v/>
      </c>
      <c r="AD605" s="11" t="str">
        <f t="shared" si="206"/>
        <v/>
      </c>
      <c r="AE605" s="11" t="str">
        <f t="shared" si="207"/>
        <v/>
      </c>
      <c r="AF605" s="11" t="str">
        <f t="shared" si="208"/>
        <v/>
      </c>
      <c r="AG605" s="11" t="str">
        <f t="shared" si="209"/>
        <v/>
      </c>
      <c r="AH605" s="11" t="str">
        <f t="shared" si="210"/>
        <v/>
      </c>
      <c r="AI605" s="11" t="str">
        <f t="shared" si="211"/>
        <v/>
      </c>
      <c r="AJ605" s="11" t="str">
        <f t="shared" si="212"/>
        <v/>
      </c>
      <c r="AK605" s="11" t="str">
        <f t="shared" si="213"/>
        <v/>
      </c>
      <c r="AN605" s="11" t="str">
        <f t="shared" si="214"/>
        <v/>
      </c>
      <c r="AO605" s="11" t="str">
        <f t="shared" si="215"/>
        <v/>
      </c>
      <c r="AP605" s="11" t="str">
        <f t="shared" si="216"/>
        <v/>
      </c>
      <c r="AT605" s="11" t="str">
        <f t="shared" si="217"/>
        <v/>
      </c>
      <c r="AU605" s="11" t="str">
        <f t="shared" si="218"/>
        <v/>
      </c>
      <c r="AV605" s="11" t="str">
        <f t="shared" si="219"/>
        <v/>
      </c>
      <c r="AW605" s="11" t="str">
        <f t="shared" si="220"/>
        <v/>
      </c>
      <c r="AX605" s="11" t="str">
        <f t="shared" si="221"/>
        <v/>
      </c>
      <c r="AY605" s="11" t="str">
        <f t="shared" si="223"/>
        <v/>
      </c>
      <c r="AZ605" s="11" t="str">
        <f t="shared" si="222"/>
        <v/>
      </c>
      <c r="BA605" s="11" t="str">
        <f t="shared" si="225"/>
        <v xml:space="preserve"> </v>
      </c>
      <c r="BB605" s="11" t="str">
        <f>IFERROR(IF(AW605="","",VLOOKUP(AW605,SUSS!R:S,2,FALSE)),AY605*SUSS!$M$2)</f>
        <v/>
      </c>
      <c r="BC605" s="11" t="str">
        <f t="shared" si="224"/>
        <v/>
      </c>
    </row>
    <row r="606" spans="14:55" ht="15.75" thickBot="1">
      <c r="N606" s="3" t="s">
        <v>109</v>
      </c>
      <c r="O606" s="80">
        <v>32</v>
      </c>
      <c r="P606" s="83">
        <v>15250</v>
      </c>
      <c r="Q606" s="81" t="s">
        <v>83</v>
      </c>
      <c r="R606" s="81" t="s">
        <v>10</v>
      </c>
      <c r="S606" s="81" t="s">
        <v>82</v>
      </c>
      <c r="T606" s="80" t="s">
        <v>112</v>
      </c>
      <c r="U606" s="80" t="s">
        <v>94</v>
      </c>
      <c r="AC606" s="11" t="str">
        <f t="shared" ref="AC606:AC669" si="226">IF($E606=$AD$1,IF($G606=$AE$1,A606,""),"")</f>
        <v/>
      </c>
      <c r="AD606" s="11" t="str">
        <f t="shared" ref="AD606:AD669" si="227">IF($E606=$AD$1,IF($G606=$AE$1,E606,""),"")</f>
        <v/>
      </c>
      <c r="AE606" s="11" t="str">
        <f t="shared" ref="AE606:AE669" si="228">IF($E606=$AD$1,IF($G606=$AE$1,F606,""),"")</f>
        <v/>
      </c>
      <c r="AF606" s="11" t="str">
        <f t="shared" ref="AF606:AF669" si="229">IF($E606=$AD$1,IF($G606=$AE$1,G606,""),"")</f>
        <v/>
      </c>
      <c r="AG606" s="11" t="str">
        <f t="shared" ref="AG606:AG669" si="230">IF($E606=$AD$1,IF($G606=$AE$1,I606,""),"")</f>
        <v/>
      </c>
      <c r="AH606" s="11" t="str">
        <f t="shared" ref="AH606:AH669" si="231">IF($E606=$AD$1,IF($G606=$AE$1,J606,""),"")</f>
        <v/>
      </c>
      <c r="AI606" s="11" t="str">
        <f t="shared" ref="AI606:AI669" si="232">IF($E606=$AD$1,IF($G606=$AE$1,K606,""),"")</f>
        <v/>
      </c>
      <c r="AJ606" s="11" t="str">
        <f t="shared" ref="AJ606:AJ669" si="233">IF($E606=$AD$1,IF($G606=$AE$1,B606,""),"")</f>
        <v/>
      </c>
      <c r="AK606" s="11" t="str">
        <f t="shared" ref="AK606:AK669" si="234">IF($E606=$AD$1,IF($G606=$AE$1,C606,""),"")</f>
        <v/>
      </c>
      <c r="AN606" s="11" t="str">
        <f t="shared" ref="AN606:AN669" si="235">LEFT(AO606,7)</f>
        <v/>
      </c>
      <c r="AO606" s="11" t="str">
        <f t="shared" ref="AO606:AO669" si="236">IF(AF606=$AE$1,AJ606&amp;"/"&amp;AK606&amp;" "&amp;AD606,"")</f>
        <v/>
      </c>
      <c r="AP606" s="11" t="str">
        <f t="shared" ref="AP606:AP669" si="237">IF(AO606&lt;&gt;"",AI606,"")</f>
        <v/>
      </c>
      <c r="AT606" s="11" t="str">
        <f t="shared" ref="AT606:AT669" si="238">IF($Q606=$AD$1,N606,"")</f>
        <v/>
      </c>
      <c r="AU606" s="11" t="str">
        <f t="shared" ref="AU606:AU669" si="239">IF($Q606=$AD$1,O606,"")</f>
        <v/>
      </c>
      <c r="AV606" s="11" t="str">
        <f t="shared" ref="AV606:AV669" si="240">IF($Q606=$AD$1,P606,"")</f>
        <v/>
      </c>
      <c r="AW606" s="11" t="str">
        <f t="shared" ref="AW606:AW669" si="241">IF($Q606=$AD$1,T606,"")</f>
        <v/>
      </c>
      <c r="AX606" s="11" t="str">
        <f t="shared" ref="AX606:AX669" si="242">IF(AW606&lt;&gt;"",AW606&amp;" "&amp;$AD$1,"")</f>
        <v/>
      </c>
      <c r="AY606" s="11" t="str">
        <f t="shared" si="223"/>
        <v/>
      </c>
      <c r="AZ606" s="11" t="str">
        <f t="shared" ref="AZ606:AZ669" si="243">IF(AY606="","",AV606/AY606)</f>
        <v/>
      </c>
      <c r="BA606" s="11" t="str">
        <f t="shared" si="225"/>
        <v xml:space="preserve"> </v>
      </c>
      <c r="BB606" s="11" t="str">
        <f>IFERROR(IF(AW606="","",VLOOKUP(AW606,SUSS!R:S,2,FALSE)),AY606*SUSS!$M$2)</f>
        <v/>
      </c>
      <c r="BC606" s="11" t="str">
        <f t="shared" si="224"/>
        <v/>
      </c>
    </row>
    <row r="607" spans="14:55" ht="15.75" thickBot="1">
      <c r="N607" s="3" t="s">
        <v>109</v>
      </c>
      <c r="O607" s="80">
        <v>33</v>
      </c>
      <c r="P607" s="84">
        <v>481.31</v>
      </c>
      <c r="Q607" s="81" t="s">
        <v>100</v>
      </c>
      <c r="R607" s="81" t="s">
        <v>10</v>
      </c>
      <c r="S607" s="81" t="s">
        <v>10</v>
      </c>
      <c r="T607" s="80" t="s">
        <v>110</v>
      </c>
      <c r="U607" s="80" t="s">
        <v>94</v>
      </c>
      <c r="AC607" s="11" t="str">
        <f t="shared" si="226"/>
        <v/>
      </c>
      <c r="AD607" s="11" t="str">
        <f t="shared" si="227"/>
        <v/>
      </c>
      <c r="AE607" s="11" t="str">
        <f t="shared" si="228"/>
        <v/>
      </c>
      <c r="AF607" s="11" t="str">
        <f t="shared" si="229"/>
        <v/>
      </c>
      <c r="AG607" s="11" t="str">
        <f t="shared" si="230"/>
        <v/>
      </c>
      <c r="AH607" s="11" t="str">
        <f t="shared" si="231"/>
        <v/>
      </c>
      <c r="AI607" s="11" t="str">
        <f t="shared" si="232"/>
        <v/>
      </c>
      <c r="AJ607" s="11" t="str">
        <f t="shared" si="233"/>
        <v/>
      </c>
      <c r="AK607" s="11" t="str">
        <f t="shared" si="234"/>
        <v/>
      </c>
      <c r="AN607" s="11" t="str">
        <f t="shared" si="235"/>
        <v/>
      </c>
      <c r="AO607" s="11" t="str">
        <f t="shared" si="236"/>
        <v/>
      </c>
      <c r="AP607" s="11" t="str">
        <f t="shared" si="237"/>
        <v/>
      </c>
      <c r="AT607" s="11" t="str">
        <f t="shared" si="238"/>
        <v/>
      </c>
      <c r="AU607" s="11" t="str">
        <f t="shared" si="239"/>
        <v/>
      </c>
      <c r="AV607" s="11" t="str">
        <f t="shared" si="240"/>
        <v/>
      </c>
      <c r="AW607" s="11" t="str">
        <f t="shared" si="241"/>
        <v/>
      </c>
      <c r="AX607" s="11" t="str">
        <f t="shared" si="242"/>
        <v/>
      </c>
      <c r="AY607" s="11" t="str">
        <f t="shared" si="223"/>
        <v/>
      </c>
      <c r="AZ607" s="11" t="str">
        <f t="shared" si="243"/>
        <v/>
      </c>
      <c r="BA607" s="11" t="str">
        <f t="shared" si="225"/>
        <v xml:space="preserve"> </v>
      </c>
      <c r="BB607" s="11" t="str">
        <f>IFERROR(IF(AW607="","",VLOOKUP(AW607,SUSS!R:S,2,FALSE)),AY607*SUSS!$M$2)</f>
        <v/>
      </c>
      <c r="BC607" s="11" t="str">
        <f t="shared" si="224"/>
        <v/>
      </c>
    </row>
    <row r="608" spans="14:55" ht="15.75" thickBot="1">
      <c r="N608" s="3" t="s">
        <v>109</v>
      </c>
      <c r="O608" s="80">
        <v>33</v>
      </c>
      <c r="P608" s="83">
        <v>15250</v>
      </c>
      <c r="Q608" s="81" t="s">
        <v>83</v>
      </c>
      <c r="R608" s="81" t="s">
        <v>10</v>
      </c>
      <c r="S608" s="81" t="s">
        <v>82</v>
      </c>
      <c r="T608" s="80" t="s">
        <v>112</v>
      </c>
      <c r="U608" s="80" t="s">
        <v>94</v>
      </c>
      <c r="AC608" s="11" t="str">
        <f t="shared" si="226"/>
        <v/>
      </c>
      <c r="AD608" s="11" t="str">
        <f t="shared" si="227"/>
        <v/>
      </c>
      <c r="AE608" s="11" t="str">
        <f t="shared" si="228"/>
        <v/>
      </c>
      <c r="AF608" s="11" t="str">
        <f t="shared" si="229"/>
        <v/>
      </c>
      <c r="AG608" s="11" t="str">
        <f t="shared" si="230"/>
        <v/>
      </c>
      <c r="AH608" s="11" t="str">
        <f t="shared" si="231"/>
        <v/>
      </c>
      <c r="AI608" s="11" t="str">
        <f t="shared" si="232"/>
        <v/>
      </c>
      <c r="AJ608" s="11" t="str">
        <f t="shared" si="233"/>
        <v/>
      </c>
      <c r="AK608" s="11" t="str">
        <f t="shared" si="234"/>
        <v/>
      </c>
      <c r="AN608" s="11" t="str">
        <f t="shared" si="235"/>
        <v/>
      </c>
      <c r="AO608" s="11" t="str">
        <f t="shared" si="236"/>
        <v/>
      </c>
      <c r="AP608" s="11" t="str">
        <f t="shared" si="237"/>
        <v/>
      </c>
      <c r="AT608" s="11" t="str">
        <f t="shared" si="238"/>
        <v/>
      </c>
      <c r="AU608" s="11" t="str">
        <f t="shared" si="239"/>
        <v/>
      </c>
      <c r="AV608" s="11" t="str">
        <f t="shared" si="240"/>
        <v/>
      </c>
      <c r="AW608" s="11" t="str">
        <f t="shared" si="241"/>
        <v/>
      </c>
      <c r="AX608" s="11" t="str">
        <f t="shared" si="242"/>
        <v/>
      </c>
      <c r="AY608" s="11" t="str">
        <f t="shared" si="223"/>
        <v/>
      </c>
      <c r="AZ608" s="11" t="str">
        <f t="shared" si="243"/>
        <v/>
      </c>
      <c r="BA608" s="11" t="str">
        <f t="shared" si="225"/>
        <v xml:space="preserve"> </v>
      </c>
      <c r="BB608" s="11" t="str">
        <f>IFERROR(IF(AW608="","",VLOOKUP(AW608,SUSS!R:S,2,FALSE)),AY608*SUSS!$M$2)</f>
        <v/>
      </c>
      <c r="BC608" s="11" t="str">
        <f t="shared" si="224"/>
        <v/>
      </c>
    </row>
    <row r="609" spans="14:55" ht="15.75" thickBot="1">
      <c r="N609" s="3" t="s">
        <v>109</v>
      </c>
      <c r="O609" s="80">
        <v>34</v>
      </c>
      <c r="P609" s="84">
        <v>481.31</v>
      </c>
      <c r="Q609" s="81" t="s">
        <v>100</v>
      </c>
      <c r="R609" s="81" t="s">
        <v>10</v>
      </c>
      <c r="S609" s="81" t="s">
        <v>10</v>
      </c>
      <c r="T609" s="80" t="s">
        <v>110</v>
      </c>
      <c r="U609" s="80" t="s">
        <v>94</v>
      </c>
      <c r="AC609" s="11" t="str">
        <f t="shared" si="226"/>
        <v/>
      </c>
      <c r="AD609" s="11" t="str">
        <f t="shared" si="227"/>
        <v/>
      </c>
      <c r="AE609" s="11" t="str">
        <f t="shared" si="228"/>
        <v/>
      </c>
      <c r="AF609" s="11" t="str">
        <f t="shared" si="229"/>
        <v/>
      </c>
      <c r="AG609" s="11" t="str">
        <f t="shared" si="230"/>
        <v/>
      </c>
      <c r="AH609" s="11" t="str">
        <f t="shared" si="231"/>
        <v/>
      </c>
      <c r="AI609" s="11" t="str">
        <f t="shared" si="232"/>
        <v/>
      </c>
      <c r="AJ609" s="11" t="str">
        <f t="shared" si="233"/>
        <v/>
      </c>
      <c r="AK609" s="11" t="str">
        <f t="shared" si="234"/>
        <v/>
      </c>
      <c r="AN609" s="11" t="str">
        <f t="shared" si="235"/>
        <v/>
      </c>
      <c r="AO609" s="11" t="str">
        <f t="shared" si="236"/>
        <v/>
      </c>
      <c r="AP609" s="11" t="str">
        <f t="shared" si="237"/>
        <v/>
      </c>
      <c r="AT609" s="11" t="str">
        <f t="shared" si="238"/>
        <v/>
      </c>
      <c r="AU609" s="11" t="str">
        <f t="shared" si="239"/>
        <v/>
      </c>
      <c r="AV609" s="11" t="str">
        <f t="shared" si="240"/>
        <v/>
      </c>
      <c r="AW609" s="11" t="str">
        <f t="shared" si="241"/>
        <v/>
      </c>
      <c r="AX609" s="11" t="str">
        <f t="shared" si="242"/>
        <v/>
      </c>
      <c r="AY609" s="11" t="str">
        <f t="shared" si="223"/>
        <v/>
      </c>
      <c r="AZ609" s="11" t="str">
        <f t="shared" si="243"/>
        <v/>
      </c>
      <c r="BA609" s="11" t="str">
        <f t="shared" si="225"/>
        <v xml:space="preserve"> </v>
      </c>
      <c r="BB609" s="11" t="str">
        <f>IFERROR(IF(AW609="","",VLOOKUP(AW609,SUSS!R:S,2,FALSE)),AY609*SUSS!$M$2)</f>
        <v/>
      </c>
      <c r="BC609" s="11" t="str">
        <f t="shared" si="224"/>
        <v/>
      </c>
    </row>
    <row r="610" spans="14:55" ht="15.75" thickBot="1">
      <c r="N610" s="3" t="s">
        <v>109</v>
      </c>
      <c r="O610" s="80">
        <v>34</v>
      </c>
      <c r="P610" s="83">
        <v>7522.71</v>
      </c>
      <c r="Q610" s="81" t="s">
        <v>83</v>
      </c>
      <c r="R610" s="81" t="s">
        <v>10</v>
      </c>
      <c r="S610" s="81" t="s">
        <v>82</v>
      </c>
      <c r="T610" s="80" t="s">
        <v>112</v>
      </c>
      <c r="U610" s="80" t="s">
        <v>94</v>
      </c>
      <c r="AC610" s="11" t="str">
        <f t="shared" si="226"/>
        <v/>
      </c>
      <c r="AD610" s="11" t="str">
        <f t="shared" si="227"/>
        <v/>
      </c>
      <c r="AE610" s="11" t="str">
        <f t="shared" si="228"/>
        <v/>
      </c>
      <c r="AF610" s="11" t="str">
        <f t="shared" si="229"/>
        <v/>
      </c>
      <c r="AG610" s="11" t="str">
        <f t="shared" si="230"/>
        <v/>
      </c>
      <c r="AH610" s="11" t="str">
        <f t="shared" si="231"/>
        <v/>
      </c>
      <c r="AI610" s="11" t="str">
        <f t="shared" si="232"/>
        <v/>
      </c>
      <c r="AJ610" s="11" t="str">
        <f t="shared" si="233"/>
        <v/>
      </c>
      <c r="AK610" s="11" t="str">
        <f t="shared" si="234"/>
        <v/>
      </c>
      <c r="AN610" s="11" t="str">
        <f t="shared" si="235"/>
        <v/>
      </c>
      <c r="AO610" s="11" t="str">
        <f t="shared" si="236"/>
        <v/>
      </c>
      <c r="AP610" s="11" t="str">
        <f t="shared" si="237"/>
        <v/>
      </c>
      <c r="AT610" s="11" t="str">
        <f t="shared" si="238"/>
        <v/>
      </c>
      <c r="AU610" s="11" t="str">
        <f t="shared" si="239"/>
        <v/>
      </c>
      <c r="AV610" s="11" t="str">
        <f t="shared" si="240"/>
        <v/>
      </c>
      <c r="AW610" s="11" t="str">
        <f t="shared" si="241"/>
        <v/>
      </c>
      <c r="AX610" s="11" t="str">
        <f t="shared" si="242"/>
        <v/>
      </c>
      <c r="AY610" s="11" t="str">
        <f t="shared" si="223"/>
        <v/>
      </c>
      <c r="AZ610" s="11" t="str">
        <f t="shared" si="243"/>
        <v/>
      </c>
      <c r="BA610" s="11" t="str">
        <f t="shared" si="225"/>
        <v xml:space="preserve"> </v>
      </c>
      <c r="BB610" s="11" t="str">
        <f>IFERROR(IF(AW610="","",VLOOKUP(AW610,SUSS!R:S,2,FALSE)),AY610*SUSS!$M$2)</f>
        <v/>
      </c>
      <c r="BC610" s="11" t="str">
        <f t="shared" si="224"/>
        <v/>
      </c>
    </row>
    <row r="611" spans="14:55" ht="15.75" thickBot="1">
      <c r="N611" s="3" t="s">
        <v>109</v>
      </c>
      <c r="O611" s="80">
        <v>34</v>
      </c>
      <c r="P611" s="83">
        <v>7727.29</v>
      </c>
      <c r="Q611" s="81" t="s">
        <v>83</v>
      </c>
      <c r="R611" s="81" t="s">
        <v>10</v>
      </c>
      <c r="S611" s="81" t="s">
        <v>10</v>
      </c>
      <c r="T611" s="80" t="s">
        <v>113</v>
      </c>
      <c r="U611" s="80" t="s">
        <v>94</v>
      </c>
      <c r="AC611" s="11" t="str">
        <f t="shared" si="226"/>
        <v/>
      </c>
      <c r="AD611" s="11" t="str">
        <f t="shared" si="227"/>
        <v/>
      </c>
      <c r="AE611" s="11" t="str">
        <f t="shared" si="228"/>
        <v/>
      </c>
      <c r="AF611" s="11" t="str">
        <f t="shared" si="229"/>
        <v/>
      </c>
      <c r="AG611" s="11" t="str">
        <f t="shared" si="230"/>
        <v/>
      </c>
      <c r="AH611" s="11" t="str">
        <f t="shared" si="231"/>
        <v/>
      </c>
      <c r="AI611" s="11" t="str">
        <f t="shared" si="232"/>
        <v/>
      </c>
      <c r="AJ611" s="11" t="str">
        <f t="shared" si="233"/>
        <v/>
      </c>
      <c r="AK611" s="11" t="str">
        <f t="shared" si="234"/>
        <v/>
      </c>
      <c r="AN611" s="11" t="str">
        <f t="shared" si="235"/>
        <v/>
      </c>
      <c r="AO611" s="11" t="str">
        <f t="shared" si="236"/>
        <v/>
      </c>
      <c r="AP611" s="11" t="str">
        <f t="shared" si="237"/>
        <v/>
      </c>
      <c r="AT611" s="11" t="str">
        <f t="shared" si="238"/>
        <v/>
      </c>
      <c r="AU611" s="11" t="str">
        <f t="shared" si="239"/>
        <v/>
      </c>
      <c r="AV611" s="11" t="str">
        <f t="shared" si="240"/>
        <v/>
      </c>
      <c r="AW611" s="11" t="str">
        <f t="shared" si="241"/>
        <v/>
      </c>
      <c r="AX611" s="11" t="str">
        <f t="shared" si="242"/>
        <v/>
      </c>
      <c r="AY611" s="11" t="str">
        <f t="shared" si="223"/>
        <v/>
      </c>
      <c r="AZ611" s="11" t="str">
        <f t="shared" si="243"/>
        <v/>
      </c>
      <c r="BA611" s="11" t="str">
        <f t="shared" si="225"/>
        <v xml:space="preserve"> </v>
      </c>
      <c r="BB611" s="11" t="str">
        <f>IFERROR(IF(AW611="","",VLOOKUP(AW611,SUSS!R:S,2,FALSE)),AY611*SUSS!$M$2)</f>
        <v/>
      </c>
      <c r="BC611" s="11" t="str">
        <f t="shared" si="224"/>
        <v/>
      </c>
    </row>
    <row r="612" spans="14:55" ht="15.75" thickBot="1">
      <c r="N612" s="3" t="s">
        <v>109</v>
      </c>
      <c r="O612" s="80">
        <v>35</v>
      </c>
      <c r="P612" s="84">
        <v>481.31</v>
      </c>
      <c r="Q612" s="81" t="s">
        <v>100</v>
      </c>
      <c r="R612" s="81" t="s">
        <v>10</v>
      </c>
      <c r="S612" s="81" t="s">
        <v>10</v>
      </c>
      <c r="T612" s="80" t="s">
        <v>110</v>
      </c>
      <c r="U612" s="80" t="s">
        <v>94</v>
      </c>
      <c r="AC612" s="11" t="str">
        <f t="shared" si="226"/>
        <v/>
      </c>
      <c r="AD612" s="11" t="str">
        <f t="shared" si="227"/>
        <v/>
      </c>
      <c r="AE612" s="11" t="str">
        <f t="shared" si="228"/>
        <v/>
      </c>
      <c r="AF612" s="11" t="str">
        <f t="shared" si="229"/>
        <v/>
      </c>
      <c r="AG612" s="11" t="str">
        <f t="shared" si="230"/>
        <v/>
      </c>
      <c r="AH612" s="11" t="str">
        <f t="shared" si="231"/>
        <v/>
      </c>
      <c r="AI612" s="11" t="str">
        <f t="shared" si="232"/>
        <v/>
      </c>
      <c r="AJ612" s="11" t="str">
        <f t="shared" si="233"/>
        <v/>
      </c>
      <c r="AK612" s="11" t="str">
        <f t="shared" si="234"/>
        <v/>
      </c>
      <c r="AN612" s="11" t="str">
        <f t="shared" si="235"/>
        <v/>
      </c>
      <c r="AO612" s="11" t="str">
        <f t="shared" si="236"/>
        <v/>
      </c>
      <c r="AP612" s="11" t="str">
        <f t="shared" si="237"/>
        <v/>
      </c>
      <c r="AT612" s="11" t="str">
        <f t="shared" si="238"/>
        <v/>
      </c>
      <c r="AU612" s="11" t="str">
        <f t="shared" si="239"/>
        <v/>
      </c>
      <c r="AV612" s="11" t="str">
        <f t="shared" si="240"/>
        <v/>
      </c>
      <c r="AW612" s="11" t="str">
        <f t="shared" si="241"/>
        <v/>
      </c>
      <c r="AX612" s="11" t="str">
        <f t="shared" si="242"/>
        <v/>
      </c>
      <c r="AY612" s="11" t="str">
        <f t="shared" si="223"/>
        <v/>
      </c>
      <c r="AZ612" s="11" t="str">
        <f t="shared" si="243"/>
        <v/>
      </c>
      <c r="BA612" s="11" t="str">
        <f t="shared" si="225"/>
        <v xml:space="preserve"> </v>
      </c>
      <c r="BB612" s="11" t="str">
        <f>IFERROR(IF(AW612="","",VLOOKUP(AW612,SUSS!R:S,2,FALSE)),AY612*SUSS!$M$2)</f>
        <v/>
      </c>
      <c r="BC612" s="11" t="str">
        <f t="shared" si="224"/>
        <v/>
      </c>
    </row>
    <row r="613" spans="14:55" ht="15.75" thickBot="1">
      <c r="N613" s="3" t="s">
        <v>109</v>
      </c>
      <c r="O613" s="80">
        <v>35</v>
      </c>
      <c r="P613" s="83">
        <v>15250</v>
      </c>
      <c r="Q613" s="81" t="s">
        <v>83</v>
      </c>
      <c r="R613" s="81" t="s">
        <v>10</v>
      </c>
      <c r="S613" s="81" t="s">
        <v>10</v>
      </c>
      <c r="T613" s="80" t="s">
        <v>113</v>
      </c>
      <c r="U613" s="80" t="s">
        <v>94</v>
      </c>
      <c r="AC613" s="11" t="str">
        <f t="shared" si="226"/>
        <v/>
      </c>
      <c r="AD613" s="11" t="str">
        <f t="shared" si="227"/>
        <v/>
      </c>
      <c r="AE613" s="11" t="str">
        <f t="shared" si="228"/>
        <v/>
      </c>
      <c r="AF613" s="11" t="str">
        <f t="shared" si="229"/>
        <v/>
      </c>
      <c r="AG613" s="11" t="str">
        <f t="shared" si="230"/>
        <v/>
      </c>
      <c r="AH613" s="11" t="str">
        <f t="shared" si="231"/>
        <v/>
      </c>
      <c r="AI613" s="11" t="str">
        <f t="shared" si="232"/>
        <v/>
      </c>
      <c r="AJ613" s="11" t="str">
        <f t="shared" si="233"/>
        <v/>
      </c>
      <c r="AK613" s="11" t="str">
        <f t="shared" si="234"/>
        <v/>
      </c>
      <c r="AN613" s="11" t="str">
        <f t="shared" si="235"/>
        <v/>
      </c>
      <c r="AO613" s="11" t="str">
        <f t="shared" si="236"/>
        <v/>
      </c>
      <c r="AP613" s="11" t="str">
        <f t="shared" si="237"/>
        <v/>
      </c>
      <c r="AT613" s="11" t="str">
        <f t="shared" si="238"/>
        <v/>
      </c>
      <c r="AU613" s="11" t="str">
        <f t="shared" si="239"/>
        <v/>
      </c>
      <c r="AV613" s="11" t="str">
        <f t="shared" si="240"/>
        <v/>
      </c>
      <c r="AW613" s="11" t="str">
        <f t="shared" si="241"/>
        <v/>
      </c>
      <c r="AX613" s="11" t="str">
        <f t="shared" si="242"/>
        <v/>
      </c>
      <c r="AY613" s="11" t="str">
        <f t="shared" si="223"/>
        <v/>
      </c>
      <c r="AZ613" s="11" t="str">
        <f t="shared" si="243"/>
        <v/>
      </c>
      <c r="BA613" s="11" t="str">
        <f t="shared" si="225"/>
        <v xml:space="preserve"> </v>
      </c>
      <c r="BB613" s="11" t="str">
        <f>IFERROR(IF(AW613="","",VLOOKUP(AW613,SUSS!R:S,2,FALSE)),AY613*SUSS!$M$2)</f>
        <v/>
      </c>
      <c r="BC613" s="11" t="str">
        <f t="shared" si="224"/>
        <v/>
      </c>
    </row>
    <row r="614" spans="14:55" ht="15.75" thickBot="1">
      <c r="N614" s="3" t="s">
        <v>109</v>
      </c>
      <c r="O614" s="80">
        <v>36</v>
      </c>
      <c r="P614" s="84">
        <v>481.31</v>
      </c>
      <c r="Q614" s="81" t="s">
        <v>100</v>
      </c>
      <c r="R614" s="81" t="s">
        <v>10</v>
      </c>
      <c r="S614" s="81" t="s">
        <v>10</v>
      </c>
      <c r="T614" s="80" t="s">
        <v>110</v>
      </c>
      <c r="U614" s="80" t="s">
        <v>94</v>
      </c>
      <c r="AC614" s="11" t="str">
        <f t="shared" si="226"/>
        <v/>
      </c>
      <c r="AD614" s="11" t="str">
        <f t="shared" si="227"/>
        <v/>
      </c>
      <c r="AE614" s="11" t="str">
        <f t="shared" si="228"/>
        <v/>
      </c>
      <c r="AF614" s="11" t="str">
        <f t="shared" si="229"/>
        <v/>
      </c>
      <c r="AG614" s="11" t="str">
        <f t="shared" si="230"/>
        <v/>
      </c>
      <c r="AH614" s="11" t="str">
        <f t="shared" si="231"/>
        <v/>
      </c>
      <c r="AI614" s="11" t="str">
        <f t="shared" si="232"/>
        <v/>
      </c>
      <c r="AJ614" s="11" t="str">
        <f t="shared" si="233"/>
        <v/>
      </c>
      <c r="AK614" s="11" t="str">
        <f t="shared" si="234"/>
        <v/>
      </c>
      <c r="AN614" s="11" t="str">
        <f t="shared" si="235"/>
        <v/>
      </c>
      <c r="AO614" s="11" t="str">
        <f t="shared" si="236"/>
        <v/>
      </c>
      <c r="AP614" s="11" t="str">
        <f t="shared" si="237"/>
        <v/>
      </c>
      <c r="AT614" s="11" t="str">
        <f t="shared" si="238"/>
        <v/>
      </c>
      <c r="AU614" s="11" t="str">
        <f t="shared" si="239"/>
        <v/>
      </c>
      <c r="AV614" s="11" t="str">
        <f t="shared" si="240"/>
        <v/>
      </c>
      <c r="AW614" s="11" t="str">
        <f t="shared" si="241"/>
        <v/>
      </c>
      <c r="AX614" s="11" t="str">
        <f t="shared" si="242"/>
        <v/>
      </c>
      <c r="AY614" s="11" t="str">
        <f t="shared" si="223"/>
        <v/>
      </c>
      <c r="AZ614" s="11" t="str">
        <f t="shared" si="243"/>
        <v/>
      </c>
      <c r="BA614" s="11" t="str">
        <f t="shared" si="225"/>
        <v xml:space="preserve"> </v>
      </c>
      <c r="BB614" s="11" t="str">
        <f>IFERROR(IF(AW614="","",VLOOKUP(AW614,SUSS!R:S,2,FALSE)),AY614*SUSS!$M$2)</f>
        <v/>
      </c>
      <c r="BC614" s="11" t="str">
        <f t="shared" si="224"/>
        <v/>
      </c>
    </row>
    <row r="615" spans="14:55" ht="15.75" thickBot="1">
      <c r="N615" s="3" t="s">
        <v>109</v>
      </c>
      <c r="O615" s="80">
        <v>36</v>
      </c>
      <c r="P615" s="83">
        <v>15250</v>
      </c>
      <c r="Q615" s="81" t="s">
        <v>83</v>
      </c>
      <c r="R615" s="81" t="s">
        <v>10</v>
      </c>
      <c r="S615" s="81" t="s">
        <v>10</v>
      </c>
      <c r="T615" s="80" t="s">
        <v>113</v>
      </c>
      <c r="U615" s="80" t="s">
        <v>94</v>
      </c>
      <c r="AC615" s="11" t="str">
        <f t="shared" si="226"/>
        <v/>
      </c>
      <c r="AD615" s="11" t="str">
        <f t="shared" si="227"/>
        <v/>
      </c>
      <c r="AE615" s="11" t="str">
        <f t="shared" si="228"/>
        <v/>
      </c>
      <c r="AF615" s="11" t="str">
        <f t="shared" si="229"/>
        <v/>
      </c>
      <c r="AG615" s="11" t="str">
        <f t="shared" si="230"/>
        <v/>
      </c>
      <c r="AH615" s="11" t="str">
        <f t="shared" si="231"/>
        <v/>
      </c>
      <c r="AI615" s="11" t="str">
        <f t="shared" si="232"/>
        <v/>
      </c>
      <c r="AJ615" s="11" t="str">
        <f t="shared" si="233"/>
        <v/>
      </c>
      <c r="AK615" s="11" t="str">
        <f t="shared" si="234"/>
        <v/>
      </c>
      <c r="AN615" s="11" t="str">
        <f t="shared" si="235"/>
        <v/>
      </c>
      <c r="AO615" s="11" t="str">
        <f t="shared" si="236"/>
        <v/>
      </c>
      <c r="AP615" s="11" t="str">
        <f t="shared" si="237"/>
        <v/>
      </c>
      <c r="AT615" s="11" t="str">
        <f t="shared" si="238"/>
        <v/>
      </c>
      <c r="AU615" s="11" t="str">
        <f t="shared" si="239"/>
        <v/>
      </c>
      <c r="AV615" s="11" t="str">
        <f t="shared" si="240"/>
        <v/>
      </c>
      <c r="AW615" s="11" t="str">
        <f t="shared" si="241"/>
        <v/>
      </c>
      <c r="AX615" s="11" t="str">
        <f t="shared" si="242"/>
        <v/>
      </c>
      <c r="AY615" s="11" t="str">
        <f t="shared" si="223"/>
        <v/>
      </c>
      <c r="AZ615" s="11" t="str">
        <f t="shared" si="243"/>
        <v/>
      </c>
      <c r="BA615" s="11" t="str">
        <f t="shared" si="225"/>
        <v xml:space="preserve"> </v>
      </c>
      <c r="BB615" s="11" t="str">
        <f>IFERROR(IF(AW615="","",VLOOKUP(AW615,SUSS!R:S,2,FALSE)),AY615*SUSS!$M$2)</f>
        <v/>
      </c>
      <c r="BC615" s="11" t="str">
        <f t="shared" si="224"/>
        <v/>
      </c>
    </row>
    <row r="616" spans="14:55" ht="15.75" thickBot="1">
      <c r="N616" s="3" t="s">
        <v>109</v>
      </c>
      <c r="O616" s="80">
        <v>37</v>
      </c>
      <c r="P616" s="84">
        <v>481.31</v>
      </c>
      <c r="Q616" s="81" t="s">
        <v>100</v>
      </c>
      <c r="R616" s="81" t="s">
        <v>10</v>
      </c>
      <c r="S616" s="81" t="s">
        <v>10</v>
      </c>
      <c r="T616" s="80" t="s">
        <v>110</v>
      </c>
      <c r="U616" s="80" t="s">
        <v>94</v>
      </c>
      <c r="AC616" s="11" t="str">
        <f t="shared" si="226"/>
        <v/>
      </c>
      <c r="AD616" s="11" t="str">
        <f t="shared" si="227"/>
        <v/>
      </c>
      <c r="AE616" s="11" t="str">
        <f t="shared" si="228"/>
        <v/>
      </c>
      <c r="AF616" s="11" t="str">
        <f t="shared" si="229"/>
        <v/>
      </c>
      <c r="AG616" s="11" t="str">
        <f t="shared" si="230"/>
        <v/>
      </c>
      <c r="AH616" s="11" t="str">
        <f t="shared" si="231"/>
        <v/>
      </c>
      <c r="AI616" s="11" t="str">
        <f t="shared" si="232"/>
        <v/>
      </c>
      <c r="AJ616" s="11" t="str">
        <f t="shared" si="233"/>
        <v/>
      </c>
      <c r="AK616" s="11" t="str">
        <f t="shared" si="234"/>
        <v/>
      </c>
      <c r="AN616" s="11" t="str">
        <f t="shared" si="235"/>
        <v/>
      </c>
      <c r="AO616" s="11" t="str">
        <f t="shared" si="236"/>
        <v/>
      </c>
      <c r="AP616" s="11" t="str">
        <f t="shared" si="237"/>
        <v/>
      </c>
      <c r="AT616" s="11" t="str">
        <f t="shared" si="238"/>
        <v/>
      </c>
      <c r="AU616" s="11" t="str">
        <f t="shared" si="239"/>
        <v/>
      </c>
      <c r="AV616" s="11" t="str">
        <f t="shared" si="240"/>
        <v/>
      </c>
      <c r="AW616" s="11" t="str">
        <f t="shared" si="241"/>
        <v/>
      </c>
      <c r="AX616" s="11" t="str">
        <f t="shared" si="242"/>
        <v/>
      </c>
      <c r="AY616" s="11" t="str">
        <f t="shared" si="223"/>
        <v/>
      </c>
      <c r="AZ616" s="11" t="str">
        <f t="shared" si="243"/>
        <v/>
      </c>
      <c r="BA616" s="11" t="str">
        <f t="shared" si="225"/>
        <v xml:space="preserve"> </v>
      </c>
      <c r="BB616" s="11" t="str">
        <f>IFERROR(IF(AW616="","",VLOOKUP(AW616,SUSS!R:S,2,FALSE)),AY616*SUSS!$M$2)</f>
        <v/>
      </c>
      <c r="BC616" s="11" t="str">
        <f t="shared" si="224"/>
        <v/>
      </c>
    </row>
    <row r="617" spans="14:55" ht="15.75" thickBot="1">
      <c r="N617" s="3" t="s">
        <v>109</v>
      </c>
      <c r="O617" s="80">
        <v>37</v>
      </c>
      <c r="P617" s="83">
        <v>15250</v>
      </c>
      <c r="Q617" s="81" t="s">
        <v>83</v>
      </c>
      <c r="R617" s="81" t="s">
        <v>10</v>
      </c>
      <c r="S617" s="81" t="s">
        <v>10</v>
      </c>
      <c r="T617" s="80" t="s">
        <v>113</v>
      </c>
      <c r="U617" s="80" t="s">
        <v>94</v>
      </c>
      <c r="AC617" s="11" t="str">
        <f t="shared" si="226"/>
        <v/>
      </c>
      <c r="AD617" s="11" t="str">
        <f t="shared" si="227"/>
        <v/>
      </c>
      <c r="AE617" s="11" t="str">
        <f t="shared" si="228"/>
        <v/>
      </c>
      <c r="AF617" s="11" t="str">
        <f t="shared" si="229"/>
        <v/>
      </c>
      <c r="AG617" s="11" t="str">
        <f t="shared" si="230"/>
        <v/>
      </c>
      <c r="AH617" s="11" t="str">
        <f t="shared" si="231"/>
        <v/>
      </c>
      <c r="AI617" s="11" t="str">
        <f t="shared" si="232"/>
        <v/>
      </c>
      <c r="AJ617" s="11" t="str">
        <f t="shared" si="233"/>
        <v/>
      </c>
      <c r="AK617" s="11" t="str">
        <f t="shared" si="234"/>
        <v/>
      </c>
      <c r="AN617" s="11" t="str">
        <f t="shared" si="235"/>
        <v/>
      </c>
      <c r="AO617" s="11" t="str">
        <f t="shared" si="236"/>
        <v/>
      </c>
      <c r="AP617" s="11" t="str">
        <f t="shared" si="237"/>
        <v/>
      </c>
      <c r="AT617" s="11" t="str">
        <f t="shared" si="238"/>
        <v/>
      </c>
      <c r="AU617" s="11" t="str">
        <f t="shared" si="239"/>
        <v/>
      </c>
      <c r="AV617" s="11" t="str">
        <f t="shared" si="240"/>
        <v/>
      </c>
      <c r="AW617" s="11" t="str">
        <f t="shared" si="241"/>
        <v/>
      </c>
      <c r="AX617" s="11" t="str">
        <f t="shared" si="242"/>
        <v/>
      </c>
      <c r="AY617" s="11" t="str">
        <f t="shared" si="223"/>
        <v/>
      </c>
      <c r="AZ617" s="11" t="str">
        <f t="shared" si="243"/>
        <v/>
      </c>
      <c r="BA617" s="11" t="str">
        <f t="shared" si="225"/>
        <v xml:space="preserve"> </v>
      </c>
      <c r="BB617" s="11" t="str">
        <f>IFERROR(IF(AW617="","",VLOOKUP(AW617,SUSS!R:S,2,FALSE)),AY617*SUSS!$M$2)</f>
        <v/>
      </c>
      <c r="BC617" s="11" t="str">
        <f t="shared" si="224"/>
        <v/>
      </c>
    </row>
    <row r="618" spans="14:55" ht="15.75" thickBot="1">
      <c r="N618" s="3" t="s">
        <v>109</v>
      </c>
      <c r="O618" s="80">
        <v>38</v>
      </c>
      <c r="P618" s="84">
        <v>481.31</v>
      </c>
      <c r="Q618" s="81" t="s">
        <v>100</v>
      </c>
      <c r="R618" s="81" t="s">
        <v>10</v>
      </c>
      <c r="S618" s="81" t="s">
        <v>10</v>
      </c>
      <c r="T618" s="80" t="s">
        <v>110</v>
      </c>
      <c r="U618" s="80" t="s">
        <v>94</v>
      </c>
      <c r="AC618" s="11" t="str">
        <f t="shared" si="226"/>
        <v/>
      </c>
      <c r="AD618" s="11" t="str">
        <f t="shared" si="227"/>
        <v/>
      </c>
      <c r="AE618" s="11" t="str">
        <f t="shared" si="228"/>
        <v/>
      </c>
      <c r="AF618" s="11" t="str">
        <f t="shared" si="229"/>
        <v/>
      </c>
      <c r="AG618" s="11" t="str">
        <f t="shared" si="230"/>
        <v/>
      </c>
      <c r="AH618" s="11" t="str">
        <f t="shared" si="231"/>
        <v/>
      </c>
      <c r="AI618" s="11" t="str">
        <f t="shared" si="232"/>
        <v/>
      </c>
      <c r="AJ618" s="11" t="str">
        <f t="shared" si="233"/>
        <v/>
      </c>
      <c r="AK618" s="11" t="str">
        <f t="shared" si="234"/>
        <v/>
      </c>
      <c r="AN618" s="11" t="str">
        <f t="shared" si="235"/>
        <v/>
      </c>
      <c r="AO618" s="11" t="str">
        <f t="shared" si="236"/>
        <v/>
      </c>
      <c r="AP618" s="11" t="str">
        <f t="shared" si="237"/>
        <v/>
      </c>
      <c r="AT618" s="11" t="str">
        <f t="shared" si="238"/>
        <v/>
      </c>
      <c r="AU618" s="11" t="str">
        <f t="shared" si="239"/>
        <v/>
      </c>
      <c r="AV618" s="11" t="str">
        <f t="shared" si="240"/>
        <v/>
      </c>
      <c r="AW618" s="11" t="str">
        <f t="shared" si="241"/>
        <v/>
      </c>
      <c r="AX618" s="11" t="str">
        <f t="shared" si="242"/>
        <v/>
      </c>
      <c r="AY618" s="11" t="str">
        <f t="shared" si="223"/>
        <v/>
      </c>
      <c r="AZ618" s="11" t="str">
        <f t="shared" si="243"/>
        <v/>
      </c>
      <c r="BA618" s="11" t="str">
        <f t="shared" si="225"/>
        <v xml:space="preserve"> </v>
      </c>
      <c r="BB618" s="11" t="str">
        <f>IFERROR(IF(AW618="","",VLOOKUP(AW618,SUSS!R:S,2,FALSE)),AY618*SUSS!$M$2)</f>
        <v/>
      </c>
      <c r="BC618" s="11" t="str">
        <f t="shared" si="224"/>
        <v/>
      </c>
    </row>
    <row r="619" spans="14:55" ht="15.75" thickBot="1">
      <c r="N619" s="3" t="s">
        <v>109</v>
      </c>
      <c r="O619" s="80">
        <v>38</v>
      </c>
      <c r="P619" s="83">
        <v>15250</v>
      </c>
      <c r="Q619" s="81" t="s">
        <v>83</v>
      </c>
      <c r="R619" s="81" t="s">
        <v>10</v>
      </c>
      <c r="S619" s="81" t="s">
        <v>10</v>
      </c>
      <c r="T619" s="80" t="s">
        <v>113</v>
      </c>
      <c r="U619" s="80" t="s">
        <v>94</v>
      </c>
      <c r="AC619" s="11" t="str">
        <f t="shared" si="226"/>
        <v/>
      </c>
      <c r="AD619" s="11" t="str">
        <f t="shared" si="227"/>
        <v/>
      </c>
      <c r="AE619" s="11" t="str">
        <f t="shared" si="228"/>
        <v/>
      </c>
      <c r="AF619" s="11" t="str">
        <f t="shared" si="229"/>
        <v/>
      </c>
      <c r="AG619" s="11" t="str">
        <f t="shared" si="230"/>
        <v/>
      </c>
      <c r="AH619" s="11" t="str">
        <f t="shared" si="231"/>
        <v/>
      </c>
      <c r="AI619" s="11" t="str">
        <f t="shared" si="232"/>
        <v/>
      </c>
      <c r="AJ619" s="11" t="str">
        <f t="shared" si="233"/>
        <v/>
      </c>
      <c r="AK619" s="11" t="str">
        <f t="shared" si="234"/>
        <v/>
      </c>
      <c r="AN619" s="11" t="str">
        <f t="shared" si="235"/>
        <v/>
      </c>
      <c r="AO619" s="11" t="str">
        <f t="shared" si="236"/>
        <v/>
      </c>
      <c r="AP619" s="11" t="str">
        <f t="shared" si="237"/>
        <v/>
      </c>
      <c r="AT619" s="11" t="str">
        <f t="shared" si="238"/>
        <v/>
      </c>
      <c r="AU619" s="11" t="str">
        <f t="shared" si="239"/>
        <v/>
      </c>
      <c r="AV619" s="11" t="str">
        <f t="shared" si="240"/>
        <v/>
      </c>
      <c r="AW619" s="11" t="str">
        <f t="shared" si="241"/>
        <v/>
      </c>
      <c r="AX619" s="11" t="str">
        <f t="shared" si="242"/>
        <v/>
      </c>
      <c r="AY619" s="11" t="str">
        <f t="shared" si="223"/>
        <v/>
      </c>
      <c r="AZ619" s="11" t="str">
        <f t="shared" si="243"/>
        <v/>
      </c>
      <c r="BA619" s="11" t="str">
        <f t="shared" si="225"/>
        <v xml:space="preserve"> </v>
      </c>
      <c r="BB619" s="11" t="str">
        <f>IFERROR(IF(AW619="","",VLOOKUP(AW619,SUSS!R:S,2,FALSE)),AY619*SUSS!$M$2)</f>
        <v/>
      </c>
      <c r="BC619" s="11" t="str">
        <f t="shared" si="224"/>
        <v/>
      </c>
    </row>
    <row r="620" spans="14:55" ht="15.75" thickBot="1">
      <c r="N620" s="3" t="s">
        <v>109</v>
      </c>
      <c r="O620" s="80">
        <v>39</v>
      </c>
      <c r="P620" s="84">
        <v>481.31</v>
      </c>
      <c r="Q620" s="81" t="s">
        <v>100</v>
      </c>
      <c r="R620" s="81" t="s">
        <v>10</v>
      </c>
      <c r="S620" s="81" t="s">
        <v>10</v>
      </c>
      <c r="T620" s="80" t="s">
        <v>110</v>
      </c>
      <c r="U620" s="80" t="s">
        <v>94</v>
      </c>
      <c r="AC620" s="11" t="str">
        <f t="shared" si="226"/>
        <v/>
      </c>
      <c r="AD620" s="11" t="str">
        <f t="shared" si="227"/>
        <v/>
      </c>
      <c r="AE620" s="11" t="str">
        <f t="shared" si="228"/>
        <v/>
      </c>
      <c r="AF620" s="11" t="str">
        <f t="shared" si="229"/>
        <v/>
      </c>
      <c r="AG620" s="11" t="str">
        <f t="shared" si="230"/>
        <v/>
      </c>
      <c r="AH620" s="11" t="str">
        <f t="shared" si="231"/>
        <v/>
      </c>
      <c r="AI620" s="11" t="str">
        <f t="shared" si="232"/>
        <v/>
      </c>
      <c r="AJ620" s="11" t="str">
        <f t="shared" si="233"/>
        <v/>
      </c>
      <c r="AK620" s="11" t="str">
        <f t="shared" si="234"/>
        <v/>
      </c>
      <c r="AN620" s="11" t="str">
        <f t="shared" si="235"/>
        <v/>
      </c>
      <c r="AO620" s="11" t="str">
        <f t="shared" si="236"/>
        <v/>
      </c>
      <c r="AP620" s="11" t="str">
        <f t="shared" si="237"/>
        <v/>
      </c>
      <c r="AT620" s="11" t="str">
        <f t="shared" si="238"/>
        <v/>
      </c>
      <c r="AU620" s="11" t="str">
        <f t="shared" si="239"/>
        <v/>
      </c>
      <c r="AV620" s="11" t="str">
        <f t="shared" si="240"/>
        <v/>
      </c>
      <c r="AW620" s="11" t="str">
        <f t="shared" si="241"/>
        <v/>
      </c>
      <c r="AX620" s="11" t="str">
        <f t="shared" si="242"/>
        <v/>
      </c>
      <c r="AY620" s="11" t="str">
        <f t="shared" si="223"/>
        <v/>
      </c>
      <c r="AZ620" s="11" t="str">
        <f t="shared" si="243"/>
        <v/>
      </c>
      <c r="BA620" s="11" t="str">
        <f t="shared" si="225"/>
        <v xml:space="preserve"> </v>
      </c>
      <c r="BB620" s="11" t="str">
        <f>IFERROR(IF(AW620="","",VLOOKUP(AW620,SUSS!R:S,2,FALSE)),AY620*SUSS!$M$2)</f>
        <v/>
      </c>
      <c r="BC620" s="11" t="str">
        <f t="shared" si="224"/>
        <v/>
      </c>
    </row>
    <row r="621" spans="14:55" ht="15.75" thickBot="1">
      <c r="N621" s="3" t="s">
        <v>109</v>
      </c>
      <c r="O621" s="80">
        <v>39</v>
      </c>
      <c r="P621" s="83">
        <v>15250</v>
      </c>
      <c r="Q621" s="81" t="s">
        <v>83</v>
      </c>
      <c r="R621" s="81" t="s">
        <v>10</v>
      </c>
      <c r="S621" s="81" t="s">
        <v>10</v>
      </c>
      <c r="T621" s="80" t="s">
        <v>113</v>
      </c>
      <c r="U621" s="80" t="s">
        <v>94</v>
      </c>
      <c r="AC621" s="11" t="str">
        <f t="shared" si="226"/>
        <v/>
      </c>
      <c r="AD621" s="11" t="str">
        <f t="shared" si="227"/>
        <v/>
      </c>
      <c r="AE621" s="11" t="str">
        <f t="shared" si="228"/>
        <v/>
      </c>
      <c r="AF621" s="11" t="str">
        <f t="shared" si="229"/>
        <v/>
      </c>
      <c r="AG621" s="11" t="str">
        <f t="shared" si="230"/>
        <v/>
      </c>
      <c r="AH621" s="11" t="str">
        <f t="shared" si="231"/>
        <v/>
      </c>
      <c r="AI621" s="11" t="str">
        <f t="shared" si="232"/>
        <v/>
      </c>
      <c r="AJ621" s="11" t="str">
        <f t="shared" si="233"/>
        <v/>
      </c>
      <c r="AK621" s="11" t="str">
        <f t="shared" si="234"/>
        <v/>
      </c>
      <c r="AN621" s="11" t="str">
        <f t="shared" si="235"/>
        <v/>
      </c>
      <c r="AO621" s="11" t="str">
        <f t="shared" si="236"/>
        <v/>
      </c>
      <c r="AP621" s="11" t="str">
        <f t="shared" si="237"/>
        <v/>
      </c>
      <c r="AT621" s="11" t="str">
        <f t="shared" si="238"/>
        <v/>
      </c>
      <c r="AU621" s="11" t="str">
        <f t="shared" si="239"/>
        <v/>
      </c>
      <c r="AV621" s="11" t="str">
        <f t="shared" si="240"/>
        <v/>
      </c>
      <c r="AW621" s="11" t="str">
        <f t="shared" si="241"/>
        <v/>
      </c>
      <c r="AX621" s="11" t="str">
        <f t="shared" si="242"/>
        <v/>
      </c>
      <c r="AY621" s="11" t="str">
        <f t="shared" si="223"/>
        <v/>
      </c>
      <c r="AZ621" s="11" t="str">
        <f t="shared" si="243"/>
        <v/>
      </c>
      <c r="BA621" s="11" t="str">
        <f t="shared" si="225"/>
        <v xml:space="preserve"> </v>
      </c>
      <c r="BB621" s="11" t="str">
        <f>IFERROR(IF(AW621="","",VLOOKUP(AW621,SUSS!R:S,2,FALSE)),AY621*SUSS!$M$2)</f>
        <v/>
      </c>
      <c r="BC621" s="11" t="str">
        <f t="shared" si="224"/>
        <v/>
      </c>
    </row>
    <row r="622" spans="14:55" ht="15.75" thickBot="1">
      <c r="N622" s="3" t="s">
        <v>109</v>
      </c>
      <c r="O622" s="80">
        <v>40</v>
      </c>
      <c r="P622" s="84">
        <v>481.31</v>
      </c>
      <c r="Q622" s="81" t="s">
        <v>100</v>
      </c>
      <c r="R622" s="81" t="s">
        <v>10</v>
      </c>
      <c r="S622" s="81" t="s">
        <v>10</v>
      </c>
      <c r="T622" s="80" t="s">
        <v>110</v>
      </c>
      <c r="U622" s="80" t="s">
        <v>94</v>
      </c>
      <c r="AC622" s="11" t="str">
        <f t="shared" si="226"/>
        <v/>
      </c>
      <c r="AD622" s="11" t="str">
        <f t="shared" si="227"/>
        <v/>
      </c>
      <c r="AE622" s="11" t="str">
        <f t="shared" si="228"/>
        <v/>
      </c>
      <c r="AF622" s="11" t="str">
        <f t="shared" si="229"/>
        <v/>
      </c>
      <c r="AG622" s="11" t="str">
        <f t="shared" si="230"/>
        <v/>
      </c>
      <c r="AH622" s="11" t="str">
        <f t="shared" si="231"/>
        <v/>
      </c>
      <c r="AI622" s="11" t="str">
        <f t="shared" si="232"/>
        <v/>
      </c>
      <c r="AJ622" s="11" t="str">
        <f t="shared" si="233"/>
        <v/>
      </c>
      <c r="AK622" s="11" t="str">
        <f t="shared" si="234"/>
        <v/>
      </c>
      <c r="AN622" s="11" t="str">
        <f t="shared" si="235"/>
        <v/>
      </c>
      <c r="AO622" s="11" t="str">
        <f t="shared" si="236"/>
        <v/>
      </c>
      <c r="AP622" s="11" t="str">
        <f t="shared" si="237"/>
        <v/>
      </c>
      <c r="AT622" s="11" t="str">
        <f t="shared" si="238"/>
        <v/>
      </c>
      <c r="AU622" s="11" t="str">
        <f t="shared" si="239"/>
        <v/>
      </c>
      <c r="AV622" s="11" t="str">
        <f t="shared" si="240"/>
        <v/>
      </c>
      <c r="AW622" s="11" t="str">
        <f t="shared" si="241"/>
        <v/>
      </c>
      <c r="AX622" s="11" t="str">
        <f t="shared" si="242"/>
        <v/>
      </c>
      <c r="AY622" s="11" t="str">
        <f t="shared" si="223"/>
        <v/>
      </c>
      <c r="AZ622" s="11" t="str">
        <f t="shared" si="243"/>
        <v/>
      </c>
      <c r="BA622" s="11" t="str">
        <f t="shared" si="225"/>
        <v xml:space="preserve"> </v>
      </c>
      <c r="BB622" s="11" t="str">
        <f>IFERROR(IF(AW622="","",VLOOKUP(AW622,SUSS!R:S,2,FALSE)),AY622*SUSS!$M$2)</f>
        <v/>
      </c>
      <c r="BC622" s="11" t="str">
        <f t="shared" si="224"/>
        <v/>
      </c>
    </row>
    <row r="623" spans="14:55" ht="15.75" thickBot="1">
      <c r="N623" s="3" t="s">
        <v>109</v>
      </c>
      <c r="O623" s="80">
        <v>40</v>
      </c>
      <c r="P623" s="83">
        <v>15250</v>
      </c>
      <c r="Q623" s="81" t="s">
        <v>83</v>
      </c>
      <c r="R623" s="81" t="s">
        <v>10</v>
      </c>
      <c r="S623" s="81" t="s">
        <v>10</v>
      </c>
      <c r="T623" s="80" t="s">
        <v>113</v>
      </c>
      <c r="U623" s="80" t="s">
        <v>94</v>
      </c>
      <c r="AC623" s="11" t="str">
        <f t="shared" si="226"/>
        <v/>
      </c>
      <c r="AD623" s="11" t="str">
        <f t="shared" si="227"/>
        <v/>
      </c>
      <c r="AE623" s="11" t="str">
        <f t="shared" si="228"/>
        <v/>
      </c>
      <c r="AF623" s="11" t="str">
        <f t="shared" si="229"/>
        <v/>
      </c>
      <c r="AG623" s="11" t="str">
        <f t="shared" si="230"/>
        <v/>
      </c>
      <c r="AH623" s="11" t="str">
        <f t="shared" si="231"/>
        <v/>
      </c>
      <c r="AI623" s="11" t="str">
        <f t="shared" si="232"/>
        <v/>
      </c>
      <c r="AJ623" s="11" t="str">
        <f t="shared" si="233"/>
        <v/>
      </c>
      <c r="AK623" s="11" t="str">
        <f t="shared" si="234"/>
        <v/>
      </c>
      <c r="AN623" s="11" t="str">
        <f t="shared" si="235"/>
        <v/>
      </c>
      <c r="AO623" s="11" t="str">
        <f t="shared" si="236"/>
        <v/>
      </c>
      <c r="AP623" s="11" t="str">
        <f t="shared" si="237"/>
        <v/>
      </c>
      <c r="AT623" s="11" t="str">
        <f t="shared" si="238"/>
        <v/>
      </c>
      <c r="AU623" s="11" t="str">
        <f t="shared" si="239"/>
        <v/>
      </c>
      <c r="AV623" s="11" t="str">
        <f t="shared" si="240"/>
        <v/>
      </c>
      <c r="AW623" s="11" t="str">
        <f t="shared" si="241"/>
        <v/>
      </c>
      <c r="AX623" s="11" t="str">
        <f t="shared" si="242"/>
        <v/>
      </c>
      <c r="AY623" s="11" t="str">
        <f t="shared" si="223"/>
        <v/>
      </c>
      <c r="AZ623" s="11" t="str">
        <f t="shared" si="243"/>
        <v/>
      </c>
      <c r="BA623" s="11" t="str">
        <f t="shared" si="225"/>
        <v xml:space="preserve"> </v>
      </c>
      <c r="BB623" s="11" t="str">
        <f>IFERROR(IF(AW623="","",VLOOKUP(AW623,SUSS!R:S,2,FALSE)),AY623*SUSS!$M$2)</f>
        <v/>
      </c>
      <c r="BC623" s="11" t="str">
        <f t="shared" si="224"/>
        <v/>
      </c>
    </row>
    <row r="624" spans="14:55" ht="15.75" thickBot="1">
      <c r="N624" s="3" t="s">
        <v>109</v>
      </c>
      <c r="O624" s="80">
        <v>41</v>
      </c>
      <c r="P624" s="84">
        <v>481.31</v>
      </c>
      <c r="Q624" s="81" t="s">
        <v>100</v>
      </c>
      <c r="R624" s="81" t="s">
        <v>10</v>
      </c>
      <c r="S624" s="81" t="s">
        <v>10</v>
      </c>
      <c r="T624" s="80" t="s">
        <v>110</v>
      </c>
      <c r="U624" s="80" t="s">
        <v>94</v>
      </c>
      <c r="AC624" s="11" t="str">
        <f t="shared" si="226"/>
        <v/>
      </c>
      <c r="AD624" s="11" t="str">
        <f t="shared" si="227"/>
        <v/>
      </c>
      <c r="AE624" s="11" t="str">
        <f t="shared" si="228"/>
        <v/>
      </c>
      <c r="AF624" s="11" t="str">
        <f t="shared" si="229"/>
        <v/>
      </c>
      <c r="AG624" s="11" t="str">
        <f t="shared" si="230"/>
        <v/>
      </c>
      <c r="AH624" s="11" t="str">
        <f t="shared" si="231"/>
        <v/>
      </c>
      <c r="AI624" s="11" t="str">
        <f t="shared" si="232"/>
        <v/>
      </c>
      <c r="AJ624" s="11" t="str">
        <f t="shared" si="233"/>
        <v/>
      </c>
      <c r="AK624" s="11" t="str">
        <f t="shared" si="234"/>
        <v/>
      </c>
      <c r="AN624" s="11" t="str">
        <f t="shared" si="235"/>
        <v/>
      </c>
      <c r="AO624" s="11" t="str">
        <f t="shared" si="236"/>
        <v/>
      </c>
      <c r="AP624" s="11" t="str">
        <f t="shared" si="237"/>
        <v/>
      </c>
      <c r="AT624" s="11" t="str">
        <f t="shared" si="238"/>
        <v/>
      </c>
      <c r="AU624" s="11" t="str">
        <f t="shared" si="239"/>
        <v/>
      </c>
      <c r="AV624" s="11" t="str">
        <f t="shared" si="240"/>
        <v/>
      </c>
      <c r="AW624" s="11" t="str">
        <f t="shared" si="241"/>
        <v/>
      </c>
      <c r="AX624" s="11" t="str">
        <f t="shared" si="242"/>
        <v/>
      </c>
      <c r="AY624" s="11" t="str">
        <f t="shared" si="223"/>
        <v/>
      </c>
      <c r="AZ624" s="11" t="str">
        <f t="shared" si="243"/>
        <v/>
      </c>
      <c r="BA624" s="11" t="str">
        <f t="shared" si="225"/>
        <v xml:space="preserve"> </v>
      </c>
      <c r="BB624" s="11" t="str">
        <f>IFERROR(IF(AW624="","",VLOOKUP(AW624,SUSS!R:S,2,FALSE)),AY624*SUSS!$M$2)</f>
        <v/>
      </c>
      <c r="BC624" s="11" t="str">
        <f t="shared" si="224"/>
        <v/>
      </c>
    </row>
    <row r="625" spans="14:55" ht="15.75" thickBot="1">
      <c r="N625" s="3" t="s">
        <v>109</v>
      </c>
      <c r="O625" s="80">
        <v>41</v>
      </c>
      <c r="P625" s="83">
        <v>15250</v>
      </c>
      <c r="Q625" s="81" t="s">
        <v>83</v>
      </c>
      <c r="R625" s="81" t="s">
        <v>10</v>
      </c>
      <c r="S625" s="81" t="s">
        <v>10</v>
      </c>
      <c r="T625" s="80" t="s">
        <v>113</v>
      </c>
      <c r="U625" s="80" t="s">
        <v>94</v>
      </c>
      <c r="AC625" s="11" t="str">
        <f t="shared" si="226"/>
        <v/>
      </c>
      <c r="AD625" s="11" t="str">
        <f t="shared" si="227"/>
        <v/>
      </c>
      <c r="AE625" s="11" t="str">
        <f t="shared" si="228"/>
        <v/>
      </c>
      <c r="AF625" s="11" t="str">
        <f t="shared" si="229"/>
        <v/>
      </c>
      <c r="AG625" s="11" t="str">
        <f t="shared" si="230"/>
        <v/>
      </c>
      <c r="AH625" s="11" t="str">
        <f t="shared" si="231"/>
        <v/>
      </c>
      <c r="AI625" s="11" t="str">
        <f t="shared" si="232"/>
        <v/>
      </c>
      <c r="AJ625" s="11" t="str">
        <f t="shared" si="233"/>
        <v/>
      </c>
      <c r="AK625" s="11" t="str">
        <f t="shared" si="234"/>
        <v/>
      </c>
      <c r="AN625" s="11" t="str">
        <f t="shared" si="235"/>
        <v/>
      </c>
      <c r="AO625" s="11" t="str">
        <f t="shared" si="236"/>
        <v/>
      </c>
      <c r="AP625" s="11" t="str">
        <f t="shared" si="237"/>
        <v/>
      </c>
      <c r="AT625" s="11" t="str">
        <f t="shared" si="238"/>
        <v/>
      </c>
      <c r="AU625" s="11" t="str">
        <f t="shared" si="239"/>
        <v/>
      </c>
      <c r="AV625" s="11" t="str">
        <f t="shared" si="240"/>
        <v/>
      </c>
      <c r="AW625" s="11" t="str">
        <f t="shared" si="241"/>
        <v/>
      </c>
      <c r="AX625" s="11" t="str">
        <f t="shared" si="242"/>
        <v/>
      </c>
      <c r="AY625" s="11" t="str">
        <f t="shared" si="223"/>
        <v/>
      </c>
      <c r="AZ625" s="11" t="str">
        <f t="shared" si="243"/>
        <v/>
      </c>
      <c r="BA625" s="11" t="str">
        <f t="shared" si="225"/>
        <v xml:space="preserve"> </v>
      </c>
      <c r="BB625" s="11" t="str">
        <f>IFERROR(IF(AW625="","",VLOOKUP(AW625,SUSS!R:S,2,FALSE)),AY625*SUSS!$M$2)</f>
        <v/>
      </c>
      <c r="BC625" s="11" t="str">
        <f t="shared" si="224"/>
        <v/>
      </c>
    </row>
    <row r="626" spans="14:55" ht="15.75" thickBot="1">
      <c r="N626" s="3" t="s">
        <v>109</v>
      </c>
      <c r="O626" s="80">
        <v>42</v>
      </c>
      <c r="P626" s="84">
        <v>481.31</v>
      </c>
      <c r="Q626" s="81" t="s">
        <v>100</v>
      </c>
      <c r="R626" s="81" t="s">
        <v>10</v>
      </c>
      <c r="S626" s="81" t="s">
        <v>10</v>
      </c>
      <c r="T626" s="80" t="s">
        <v>110</v>
      </c>
      <c r="U626" s="80" t="s">
        <v>94</v>
      </c>
      <c r="AC626" s="11" t="str">
        <f t="shared" si="226"/>
        <v/>
      </c>
      <c r="AD626" s="11" t="str">
        <f t="shared" si="227"/>
        <v/>
      </c>
      <c r="AE626" s="11" t="str">
        <f t="shared" si="228"/>
        <v/>
      </c>
      <c r="AF626" s="11" t="str">
        <f t="shared" si="229"/>
        <v/>
      </c>
      <c r="AG626" s="11" t="str">
        <f t="shared" si="230"/>
        <v/>
      </c>
      <c r="AH626" s="11" t="str">
        <f t="shared" si="231"/>
        <v/>
      </c>
      <c r="AI626" s="11" t="str">
        <f t="shared" si="232"/>
        <v/>
      </c>
      <c r="AJ626" s="11" t="str">
        <f t="shared" si="233"/>
        <v/>
      </c>
      <c r="AK626" s="11" t="str">
        <f t="shared" si="234"/>
        <v/>
      </c>
      <c r="AN626" s="11" t="str">
        <f t="shared" si="235"/>
        <v/>
      </c>
      <c r="AO626" s="11" t="str">
        <f t="shared" si="236"/>
        <v/>
      </c>
      <c r="AP626" s="11" t="str">
        <f t="shared" si="237"/>
        <v/>
      </c>
      <c r="AT626" s="11" t="str">
        <f t="shared" si="238"/>
        <v/>
      </c>
      <c r="AU626" s="11" t="str">
        <f t="shared" si="239"/>
        <v/>
      </c>
      <c r="AV626" s="11" t="str">
        <f t="shared" si="240"/>
        <v/>
      </c>
      <c r="AW626" s="11" t="str">
        <f t="shared" si="241"/>
        <v/>
      </c>
      <c r="AX626" s="11" t="str">
        <f t="shared" si="242"/>
        <v/>
      </c>
      <c r="AY626" s="11" t="str">
        <f t="shared" si="223"/>
        <v/>
      </c>
      <c r="AZ626" s="11" t="str">
        <f t="shared" si="243"/>
        <v/>
      </c>
      <c r="BA626" s="11" t="str">
        <f t="shared" si="225"/>
        <v xml:space="preserve"> </v>
      </c>
      <c r="BB626" s="11" t="str">
        <f>IFERROR(IF(AW626="","",VLOOKUP(AW626,SUSS!R:S,2,FALSE)),AY626*SUSS!$M$2)</f>
        <v/>
      </c>
      <c r="BC626" s="11" t="str">
        <f t="shared" si="224"/>
        <v/>
      </c>
    </row>
    <row r="627" spans="14:55" ht="15.75" thickBot="1">
      <c r="N627" s="3" t="s">
        <v>109</v>
      </c>
      <c r="O627" s="80">
        <v>42</v>
      </c>
      <c r="P627" s="83">
        <v>15250</v>
      </c>
      <c r="Q627" s="81" t="s">
        <v>83</v>
      </c>
      <c r="R627" s="81" t="s">
        <v>10</v>
      </c>
      <c r="S627" s="81" t="s">
        <v>10</v>
      </c>
      <c r="T627" s="80" t="s">
        <v>113</v>
      </c>
      <c r="U627" s="80" t="s">
        <v>94</v>
      </c>
      <c r="AC627" s="11" t="str">
        <f t="shared" si="226"/>
        <v/>
      </c>
      <c r="AD627" s="11" t="str">
        <f t="shared" si="227"/>
        <v/>
      </c>
      <c r="AE627" s="11" t="str">
        <f t="shared" si="228"/>
        <v/>
      </c>
      <c r="AF627" s="11" t="str">
        <f t="shared" si="229"/>
        <v/>
      </c>
      <c r="AG627" s="11" t="str">
        <f t="shared" si="230"/>
        <v/>
      </c>
      <c r="AH627" s="11" t="str">
        <f t="shared" si="231"/>
        <v/>
      </c>
      <c r="AI627" s="11" t="str">
        <f t="shared" si="232"/>
        <v/>
      </c>
      <c r="AJ627" s="11" t="str">
        <f t="shared" si="233"/>
        <v/>
      </c>
      <c r="AK627" s="11" t="str">
        <f t="shared" si="234"/>
        <v/>
      </c>
      <c r="AN627" s="11" t="str">
        <f t="shared" si="235"/>
        <v/>
      </c>
      <c r="AO627" s="11" t="str">
        <f t="shared" si="236"/>
        <v/>
      </c>
      <c r="AP627" s="11" t="str">
        <f t="shared" si="237"/>
        <v/>
      </c>
      <c r="AT627" s="11" t="str">
        <f t="shared" si="238"/>
        <v/>
      </c>
      <c r="AU627" s="11" t="str">
        <f t="shared" si="239"/>
        <v/>
      </c>
      <c r="AV627" s="11" t="str">
        <f t="shared" si="240"/>
        <v/>
      </c>
      <c r="AW627" s="11" t="str">
        <f t="shared" si="241"/>
        <v/>
      </c>
      <c r="AX627" s="11" t="str">
        <f t="shared" si="242"/>
        <v/>
      </c>
      <c r="AY627" s="11" t="str">
        <f t="shared" si="223"/>
        <v/>
      </c>
      <c r="AZ627" s="11" t="str">
        <f t="shared" si="243"/>
        <v/>
      </c>
      <c r="BA627" s="11" t="str">
        <f t="shared" si="225"/>
        <v xml:space="preserve"> </v>
      </c>
      <c r="BB627" s="11" t="str">
        <f>IFERROR(IF(AW627="","",VLOOKUP(AW627,SUSS!R:S,2,FALSE)),AY627*SUSS!$M$2)</f>
        <v/>
      </c>
      <c r="BC627" s="11" t="str">
        <f t="shared" si="224"/>
        <v/>
      </c>
    </row>
    <row r="628" spans="14:55" ht="15.75" thickBot="1">
      <c r="N628" s="3" t="s">
        <v>109</v>
      </c>
      <c r="O628" s="80">
        <v>43</v>
      </c>
      <c r="P628" s="84">
        <v>481.31</v>
      </c>
      <c r="Q628" s="81" t="s">
        <v>100</v>
      </c>
      <c r="R628" s="81" t="s">
        <v>10</v>
      </c>
      <c r="S628" s="81" t="s">
        <v>10</v>
      </c>
      <c r="T628" s="80" t="s">
        <v>110</v>
      </c>
      <c r="U628" s="80" t="s">
        <v>94</v>
      </c>
      <c r="AC628" s="11" t="str">
        <f t="shared" si="226"/>
        <v/>
      </c>
      <c r="AD628" s="11" t="str">
        <f t="shared" si="227"/>
        <v/>
      </c>
      <c r="AE628" s="11" t="str">
        <f t="shared" si="228"/>
        <v/>
      </c>
      <c r="AF628" s="11" t="str">
        <f t="shared" si="229"/>
        <v/>
      </c>
      <c r="AG628" s="11" t="str">
        <f t="shared" si="230"/>
        <v/>
      </c>
      <c r="AH628" s="11" t="str">
        <f t="shared" si="231"/>
        <v/>
      </c>
      <c r="AI628" s="11" t="str">
        <f t="shared" si="232"/>
        <v/>
      </c>
      <c r="AJ628" s="11" t="str">
        <f t="shared" si="233"/>
        <v/>
      </c>
      <c r="AK628" s="11" t="str">
        <f t="shared" si="234"/>
        <v/>
      </c>
      <c r="AN628" s="11" t="str">
        <f t="shared" si="235"/>
        <v/>
      </c>
      <c r="AO628" s="11" t="str">
        <f t="shared" si="236"/>
        <v/>
      </c>
      <c r="AP628" s="11" t="str">
        <f t="shared" si="237"/>
        <v/>
      </c>
      <c r="AT628" s="11" t="str">
        <f t="shared" si="238"/>
        <v/>
      </c>
      <c r="AU628" s="11" t="str">
        <f t="shared" si="239"/>
        <v/>
      </c>
      <c r="AV628" s="11" t="str">
        <f t="shared" si="240"/>
        <v/>
      </c>
      <c r="AW628" s="11" t="str">
        <f t="shared" si="241"/>
        <v/>
      </c>
      <c r="AX628" s="11" t="str">
        <f t="shared" si="242"/>
        <v/>
      </c>
      <c r="AY628" s="11" t="str">
        <f t="shared" si="223"/>
        <v/>
      </c>
      <c r="AZ628" s="11" t="str">
        <f t="shared" si="243"/>
        <v/>
      </c>
      <c r="BA628" s="11" t="str">
        <f t="shared" si="225"/>
        <v xml:space="preserve"> </v>
      </c>
      <c r="BB628" s="11" t="str">
        <f>IFERROR(IF(AW628="","",VLOOKUP(AW628,SUSS!R:S,2,FALSE)),AY628*SUSS!$M$2)</f>
        <v/>
      </c>
      <c r="BC628" s="11" t="str">
        <f t="shared" si="224"/>
        <v/>
      </c>
    </row>
    <row r="629" spans="14:55" ht="15.75" thickBot="1">
      <c r="N629" s="3" t="s">
        <v>109</v>
      </c>
      <c r="O629" s="80">
        <v>43</v>
      </c>
      <c r="P629" s="83">
        <v>15250</v>
      </c>
      <c r="Q629" s="81" t="s">
        <v>83</v>
      </c>
      <c r="R629" s="81" t="s">
        <v>10</v>
      </c>
      <c r="S629" s="81" t="s">
        <v>10</v>
      </c>
      <c r="T629" s="80" t="s">
        <v>113</v>
      </c>
      <c r="U629" s="80" t="s">
        <v>94</v>
      </c>
      <c r="AC629" s="11" t="str">
        <f t="shared" si="226"/>
        <v/>
      </c>
      <c r="AD629" s="11" t="str">
        <f t="shared" si="227"/>
        <v/>
      </c>
      <c r="AE629" s="11" t="str">
        <f t="shared" si="228"/>
        <v/>
      </c>
      <c r="AF629" s="11" t="str">
        <f t="shared" si="229"/>
        <v/>
      </c>
      <c r="AG629" s="11" t="str">
        <f t="shared" si="230"/>
        <v/>
      </c>
      <c r="AH629" s="11" t="str">
        <f t="shared" si="231"/>
        <v/>
      </c>
      <c r="AI629" s="11" t="str">
        <f t="shared" si="232"/>
        <v/>
      </c>
      <c r="AJ629" s="11" t="str">
        <f t="shared" si="233"/>
        <v/>
      </c>
      <c r="AK629" s="11" t="str">
        <f t="shared" si="234"/>
        <v/>
      </c>
      <c r="AN629" s="11" t="str">
        <f t="shared" si="235"/>
        <v/>
      </c>
      <c r="AO629" s="11" t="str">
        <f t="shared" si="236"/>
        <v/>
      </c>
      <c r="AP629" s="11" t="str">
        <f t="shared" si="237"/>
        <v/>
      </c>
      <c r="AT629" s="11" t="str">
        <f t="shared" si="238"/>
        <v/>
      </c>
      <c r="AU629" s="11" t="str">
        <f t="shared" si="239"/>
        <v/>
      </c>
      <c r="AV629" s="11" t="str">
        <f t="shared" si="240"/>
        <v/>
      </c>
      <c r="AW629" s="11" t="str">
        <f t="shared" si="241"/>
        <v/>
      </c>
      <c r="AX629" s="11" t="str">
        <f t="shared" si="242"/>
        <v/>
      </c>
      <c r="AY629" s="11" t="str">
        <f t="shared" si="223"/>
        <v/>
      </c>
      <c r="AZ629" s="11" t="str">
        <f t="shared" si="243"/>
        <v/>
      </c>
      <c r="BA629" s="11" t="str">
        <f t="shared" si="225"/>
        <v xml:space="preserve"> </v>
      </c>
      <c r="BB629" s="11" t="str">
        <f>IFERROR(IF(AW629="","",VLOOKUP(AW629,SUSS!R:S,2,FALSE)),AY629*SUSS!$M$2)</f>
        <v/>
      </c>
      <c r="BC629" s="11" t="str">
        <f t="shared" si="224"/>
        <v/>
      </c>
    </row>
    <row r="630" spans="14:55" ht="15.75" thickBot="1">
      <c r="N630" s="3" t="s">
        <v>109</v>
      </c>
      <c r="O630" s="80">
        <v>44</v>
      </c>
      <c r="P630" s="84">
        <v>481.31</v>
      </c>
      <c r="Q630" s="81" t="s">
        <v>100</v>
      </c>
      <c r="R630" s="81" t="s">
        <v>10</v>
      </c>
      <c r="S630" s="81" t="s">
        <v>10</v>
      </c>
      <c r="T630" s="80" t="s">
        <v>110</v>
      </c>
      <c r="U630" s="80" t="s">
        <v>94</v>
      </c>
      <c r="AC630" s="11" t="str">
        <f t="shared" si="226"/>
        <v/>
      </c>
      <c r="AD630" s="11" t="str">
        <f t="shared" si="227"/>
        <v/>
      </c>
      <c r="AE630" s="11" t="str">
        <f t="shared" si="228"/>
        <v/>
      </c>
      <c r="AF630" s="11" t="str">
        <f t="shared" si="229"/>
        <v/>
      </c>
      <c r="AG630" s="11" t="str">
        <f t="shared" si="230"/>
        <v/>
      </c>
      <c r="AH630" s="11" t="str">
        <f t="shared" si="231"/>
        <v/>
      </c>
      <c r="AI630" s="11" t="str">
        <f t="shared" si="232"/>
        <v/>
      </c>
      <c r="AJ630" s="11" t="str">
        <f t="shared" si="233"/>
        <v/>
      </c>
      <c r="AK630" s="11" t="str">
        <f t="shared" si="234"/>
        <v/>
      </c>
      <c r="AN630" s="11" t="str">
        <f t="shared" si="235"/>
        <v/>
      </c>
      <c r="AO630" s="11" t="str">
        <f t="shared" si="236"/>
        <v/>
      </c>
      <c r="AP630" s="11" t="str">
        <f t="shared" si="237"/>
        <v/>
      </c>
      <c r="AT630" s="11" t="str">
        <f t="shared" si="238"/>
        <v/>
      </c>
      <c r="AU630" s="11" t="str">
        <f t="shared" si="239"/>
        <v/>
      </c>
      <c r="AV630" s="11" t="str">
        <f t="shared" si="240"/>
        <v/>
      </c>
      <c r="AW630" s="11" t="str">
        <f t="shared" si="241"/>
        <v/>
      </c>
      <c r="AX630" s="11" t="str">
        <f t="shared" si="242"/>
        <v/>
      </c>
      <c r="AY630" s="11" t="str">
        <f t="shared" si="223"/>
        <v/>
      </c>
      <c r="AZ630" s="11" t="str">
        <f t="shared" si="243"/>
        <v/>
      </c>
      <c r="BA630" s="11" t="str">
        <f t="shared" si="225"/>
        <v xml:space="preserve"> </v>
      </c>
      <c r="BB630" s="11" t="str">
        <f>IFERROR(IF(AW630="","",VLOOKUP(AW630,SUSS!R:S,2,FALSE)),AY630*SUSS!$M$2)</f>
        <v/>
      </c>
      <c r="BC630" s="11" t="str">
        <f t="shared" si="224"/>
        <v/>
      </c>
    </row>
    <row r="631" spans="14:55" ht="15.75" thickBot="1">
      <c r="N631" s="3" t="s">
        <v>109</v>
      </c>
      <c r="O631" s="80">
        <v>44</v>
      </c>
      <c r="P631" s="83">
        <v>15250</v>
      </c>
      <c r="Q631" s="81" t="s">
        <v>83</v>
      </c>
      <c r="R631" s="81" t="s">
        <v>10</v>
      </c>
      <c r="S631" s="81" t="s">
        <v>10</v>
      </c>
      <c r="T631" s="80" t="s">
        <v>113</v>
      </c>
      <c r="U631" s="80" t="s">
        <v>94</v>
      </c>
      <c r="AC631" s="11" t="str">
        <f t="shared" si="226"/>
        <v/>
      </c>
      <c r="AD631" s="11" t="str">
        <f t="shared" si="227"/>
        <v/>
      </c>
      <c r="AE631" s="11" t="str">
        <f t="shared" si="228"/>
        <v/>
      </c>
      <c r="AF631" s="11" t="str">
        <f t="shared" si="229"/>
        <v/>
      </c>
      <c r="AG631" s="11" t="str">
        <f t="shared" si="230"/>
        <v/>
      </c>
      <c r="AH631" s="11" t="str">
        <f t="shared" si="231"/>
        <v/>
      </c>
      <c r="AI631" s="11" t="str">
        <f t="shared" si="232"/>
        <v/>
      </c>
      <c r="AJ631" s="11" t="str">
        <f t="shared" si="233"/>
        <v/>
      </c>
      <c r="AK631" s="11" t="str">
        <f t="shared" si="234"/>
        <v/>
      </c>
      <c r="AN631" s="11" t="str">
        <f t="shared" si="235"/>
        <v/>
      </c>
      <c r="AO631" s="11" t="str">
        <f t="shared" si="236"/>
        <v/>
      </c>
      <c r="AP631" s="11" t="str">
        <f t="shared" si="237"/>
        <v/>
      </c>
      <c r="AT631" s="11" t="str">
        <f t="shared" si="238"/>
        <v/>
      </c>
      <c r="AU631" s="11" t="str">
        <f t="shared" si="239"/>
        <v/>
      </c>
      <c r="AV631" s="11" t="str">
        <f t="shared" si="240"/>
        <v/>
      </c>
      <c r="AW631" s="11" t="str">
        <f t="shared" si="241"/>
        <v/>
      </c>
      <c r="AX631" s="11" t="str">
        <f t="shared" si="242"/>
        <v/>
      </c>
      <c r="AY631" s="11" t="str">
        <f t="shared" si="223"/>
        <v/>
      </c>
      <c r="AZ631" s="11" t="str">
        <f t="shared" si="243"/>
        <v/>
      </c>
      <c r="BA631" s="11" t="str">
        <f t="shared" si="225"/>
        <v xml:space="preserve"> </v>
      </c>
      <c r="BB631" s="11" t="str">
        <f>IFERROR(IF(AW631="","",VLOOKUP(AW631,SUSS!R:S,2,FALSE)),AY631*SUSS!$M$2)</f>
        <v/>
      </c>
      <c r="BC631" s="11" t="str">
        <f t="shared" si="224"/>
        <v/>
      </c>
    </row>
    <row r="632" spans="14:55" ht="15.75" thickBot="1">
      <c r="N632" s="3" t="s">
        <v>109</v>
      </c>
      <c r="O632" s="80">
        <v>45</v>
      </c>
      <c r="P632" s="84">
        <v>481.31</v>
      </c>
      <c r="Q632" s="81" t="s">
        <v>100</v>
      </c>
      <c r="R632" s="81" t="s">
        <v>10</v>
      </c>
      <c r="S632" s="81" t="s">
        <v>10</v>
      </c>
      <c r="T632" s="80" t="s">
        <v>110</v>
      </c>
      <c r="U632" s="80" t="s">
        <v>94</v>
      </c>
      <c r="AC632" s="11" t="str">
        <f t="shared" si="226"/>
        <v/>
      </c>
      <c r="AD632" s="11" t="str">
        <f t="shared" si="227"/>
        <v/>
      </c>
      <c r="AE632" s="11" t="str">
        <f t="shared" si="228"/>
        <v/>
      </c>
      <c r="AF632" s="11" t="str">
        <f t="shared" si="229"/>
        <v/>
      </c>
      <c r="AG632" s="11" t="str">
        <f t="shared" si="230"/>
        <v/>
      </c>
      <c r="AH632" s="11" t="str">
        <f t="shared" si="231"/>
        <v/>
      </c>
      <c r="AI632" s="11" t="str">
        <f t="shared" si="232"/>
        <v/>
      </c>
      <c r="AJ632" s="11" t="str">
        <f t="shared" si="233"/>
        <v/>
      </c>
      <c r="AK632" s="11" t="str">
        <f t="shared" si="234"/>
        <v/>
      </c>
      <c r="AN632" s="11" t="str">
        <f t="shared" si="235"/>
        <v/>
      </c>
      <c r="AO632" s="11" t="str">
        <f t="shared" si="236"/>
        <v/>
      </c>
      <c r="AP632" s="11" t="str">
        <f t="shared" si="237"/>
        <v/>
      </c>
      <c r="AT632" s="11" t="str">
        <f t="shared" si="238"/>
        <v/>
      </c>
      <c r="AU632" s="11" t="str">
        <f t="shared" si="239"/>
        <v/>
      </c>
      <c r="AV632" s="11" t="str">
        <f t="shared" si="240"/>
        <v/>
      </c>
      <c r="AW632" s="11" t="str">
        <f t="shared" si="241"/>
        <v/>
      </c>
      <c r="AX632" s="11" t="str">
        <f t="shared" si="242"/>
        <v/>
      </c>
      <c r="AY632" s="11" t="str">
        <f t="shared" si="223"/>
        <v/>
      </c>
      <c r="AZ632" s="11" t="str">
        <f t="shared" si="243"/>
        <v/>
      </c>
      <c r="BA632" s="11" t="str">
        <f t="shared" si="225"/>
        <v xml:space="preserve"> </v>
      </c>
      <c r="BB632" s="11" t="str">
        <f>IFERROR(IF(AW632="","",VLOOKUP(AW632,SUSS!R:S,2,FALSE)),AY632*SUSS!$M$2)</f>
        <v/>
      </c>
      <c r="BC632" s="11" t="str">
        <f t="shared" si="224"/>
        <v/>
      </c>
    </row>
    <row r="633" spans="14:55" ht="15.75" thickBot="1">
      <c r="N633" s="3" t="s">
        <v>109</v>
      </c>
      <c r="O633" s="80">
        <v>45</v>
      </c>
      <c r="P633" s="83">
        <v>15250</v>
      </c>
      <c r="Q633" s="81" t="s">
        <v>83</v>
      </c>
      <c r="R633" s="81" t="s">
        <v>10</v>
      </c>
      <c r="S633" s="81" t="s">
        <v>10</v>
      </c>
      <c r="T633" s="80" t="s">
        <v>113</v>
      </c>
      <c r="U633" s="80" t="s">
        <v>94</v>
      </c>
      <c r="AC633" s="11" t="str">
        <f t="shared" si="226"/>
        <v/>
      </c>
      <c r="AD633" s="11" t="str">
        <f t="shared" si="227"/>
        <v/>
      </c>
      <c r="AE633" s="11" t="str">
        <f t="shared" si="228"/>
        <v/>
      </c>
      <c r="AF633" s="11" t="str">
        <f t="shared" si="229"/>
        <v/>
      </c>
      <c r="AG633" s="11" t="str">
        <f t="shared" si="230"/>
        <v/>
      </c>
      <c r="AH633" s="11" t="str">
        <f t="shared" si="231"/>
        <v/>
      </c>
      <c r="AI633" s="11" t="str">
        <f t="shared" si="232"/>
        <v/>
      </c>
      <c r="AJ633" s="11" t="str">
        <f t="shared" si="233"/>
        <v/>
      </c>
      <c r="AK633" s="11" t="str">
        <f t="shared" si="234"/>
        <v/>
      </c>
      <c r="AN633" s="11" t="str">
        <f t="shared" si="235"/>
        <v/>
      </c>
      <c r="AO633" s="11" t="str">
        <f t="shared" si="236"/>
        <v/>
      </c>
      <c r="AP633" s="11" t="str">
        <f t="shared" si="237"/>
        <v/>
      </c>
      <c r="AT633" s="11" t="str">
        <f t="shared" si="238"/>
        <v/>
      </c>
      <c r="AU633" s="11" t="str">
        <f t="shared" si="239"/>
        <v/>
      </c>
      <c r="AV633" s="11" t="str">
        <f t="shared" si="240"/>
        <v/>
      </c>
      <c r="AW633" s="11" t="str">
        <f t="shared" si="241"/>
        <v/>
      </c>
      <c r="AX633" s="11" t="str">
        <f t="shared" si="242"/>
        <v/>
      </c>
      <c r="AY633" s="11" t="str">
        <f t="shared" si="223"/>
        <v/>
      </c>
      <c r="AZ633" s="11" t="str">
        <f t="shared" si="243"/>
        <v/>
      </c>
      <c r="BA633" s="11" t="str">
        <f t="shared" si="225"/>
        <v xml:space="preserve"> </v>
      </c>
      <c r="BB633" s="11" t="str">
        <f>IFERROR(IF(AW633="","",VLOOKUP(AW633,SUSS!R:S,2,FALSE)),AY633*SUSS!$M$2)</f>
        <v/>
      </c>
      <c r="BC633" s="11" t="str">
        <f t="shared" si="224"/>
        <v/>
      </c>
    </row>
    <row r="634" spans="14:55" ht="15.75" thickBot="1">
      <c r="N634" s="3" t="s">
        <v>109</v>
      </c>
      <c r="O634" s="80">
        <v>46</v>
      </c>
      <c r="P634" s="84">
        <v>481.31</v>
      </c>
      <c r="Q634" s="81" t="s">
        <v>100</v>
      </c>
      <c r="R634" s="81" t="s">
        <v>10</v>
      </c>
      <c r="S634" s="81" t="s">
        <v>10</v>
      </c>
      <c r="T634" s="80" t="s">
        <v>110</v>
      </c>
      <c r="U634" s="80" t="s">
        <v>94</v>
      </c>
      <c r="AC634" s="11" t="str">
        <f t="shared" si="226"/>
        <v/>
      </c>
      <c r="AD634" s="11" t="str">
        <f t="shared" si="227"/>
        <v/>
      </c>
      <c r="AE634" s="11" t="str">
        <f t="shared" si="228"/>
        <v/>
      </c>
      <c r="AF634" s="11" t="str">
        <f t="shared" si="229"/>
        <v/>
      </c>
      <c r="AG634" s="11" t="str">
        <f t="shared" si="230"/>
        <v/>
      </c>
      <c r="AH634" s="11" t="str">
        <f t="shared" si="231"/>
        <v/>
      </c>
      <c r="AI634" s="11" t="str">
        <f t="shared" si="232"/>
        <v/>
      </c>
      <c r="AJ634" s="11" t="str">
        <f t="shared" si="233"/>
        <v/>
      </c>
      <c r="AK634" s="11" t="str">
        <f t="shared" si="234"/>
        <v/>
      </c>
      <c r="AN634" s="11" t="str">
        <f t="shared" si="235"/>
        <v/>
      </c>
      <c r="AO634" s="11" t="str">
        <f t="shared" si="236"/>
        <v/>
      </c>
      <c r="AP634" s="11" t="str">
        <f t="shared" si="237"/>
        <v/>
      </c>
      <c r="AT634" s="11" t="str">
        <f t="shared" si="238"/>
        <v/>
      </c>
      <c r="AU634" s="11" t="str">
        <f t="shared" si="239"/>
        <v/>
      </c>
      <c r="AV634" s="11" t="str">
        <f t="shared" si="240"/>
        <v/>
      </c>
      <c r="AW634" s="11" t="str">
        <f t="shared" si="241"/>
        <v/>
      </c>
      <c r="AX634" s="11" t="str">
        <f t="shared" si="242"/>
        <v/>
      </c>
      <c r="AY634" s="11" t="str">
        <f t="shared" si="223"/>
        <v/>
      </c>
      <c r="AZ634" s="11" t="str">
        <f t="shared" si="243"/>
        <v/>
      </c>
      <c r="BA634" s="11" t="str">
        <f t="shared" si="225"/>
        <v xml:space="preserve"> </v>
      </c>
      <c r="BB634" s="11" t="str">
        <f>IFERROR(IF(AW634="","",VLOOKUP(AW634,SUSS!R:S,2,FALSE)),AY634*SUSS!$M$2)</f>
        <v/>
      </c>
      <c r="BC634" s="11" t="str">
        <f t="shared" si="224"/>
        <v/>
      </c>
    </row>
    <row r="635" spans="14:55" ht="15.75" thickBot="1">
      <c r="N635" s="3" t="s">
        <v>109</v>
      </c>
      <c r="O635" s="80">
        <v>46</v>
      </c>
      <c r="P635" s="83">
        <v>15250</v>
      </c>
      <c r="Q635" s="81" t="s">
        <v>83</v>
      </c>
      <c r="R635" s="81" t="s">
        <v>10</v>
      </c>
      <c r="S635" s="81" t="s">
        <v>10</v>
      </c>
      <c r="T635" s="80" t="s">
        <v>113</v>
      </c>
      <c r="U635" s="80" t="s">
        <v>94</v>
      </c>
      <c r="AC635" s="11" t="str">
        <f t="shared" si="226"/>
        <v/>
      </c>
      <c r="AD635" s="11" t="str">
        <f t="shared" si="227"/>
        <v/>
      </c>
      <c r="AE635" s="11" t="str">
        <f t="shared" si="228"/>
        <v/>
      </c>
      <c r="AF635" s="11" t="str">
        <f t="shared" si="229"/>
        <v/>
      </c>
      <c r="AG635" s="11" t="str">
        <f t="shared" si="230"/>
        <v/>
      </c>
      <c r="AH635" s="11" t="str">
        <f t="shared" si="231"/>
        <v/>
      </c>
      <c r="AI635" s="11" t="str">
        <f t="shared" si="232"/>
        <v/>
      </c>
      <c r="AJ635" s="11" t="str">
        <f t="shared" si="233"/>
        <v/>
      </c>
      <c r="AK635" s="11" t="str">
        <f t="shared" si="234"/>
        <v/>
      </c>
      <c r="AN635" s="11" t="str">
        <f t="shared" si="235"/>
        <v/>
      </c>
      <c r="AO635" s="11" t="str">
        <f t="shared" si="236"/>
        <v/>
      </c>
      <c r="AP635" s="11" t="str">
        <f t="shared" si="237"/>
        <v/>
      </c>
      <c r="AT635" s="11" t="str">
        <f t="shared" si="238"/>
        <v/>
      </c>
      <c r="AU635" s="11" t="str">
        <f t="shared" si="239"/>
        <v/>
      </c>
      <c r="AV635" s="11" t="str">
        <f t="shared" si="240"/>
        <v/>
      </c>
      <c r="AW635" s="11" t="str">
        <f t="shared" si="241"/>
        <v/>
      </c>
      <c r="AX635" s="11" t="str">
        <f t="shared" si="242"/>
        <v/>
      </c>
      <c r="AY635" s="11" t="str">
        <f t="shared" si="223"/>
        <v/>
      </c>
      <c r="AZ635" s="11" t="str">
        <f t="shared" si="243"/>
        <v/>
      </c>
      <c r="BA635" s="11" t="str">
        <f t="shared" si="225"/>
        <v xml:space="preserve"> </v>
      </c>
      <c r="BB635" s="11" t="str">
        <f>IFERROR(IF(AW635="","",VLOOKUP(AW635,SUSS!R:S,2,FALSE)),AY635*SUSS!$M$2)</f>
        <v/>
      </c>
      <c r="BC635" s="11" t="str">
        <f t="shared" si="224"/>
        <v/>
      </c>
    </row>
    <row r="636" spans="14:55" ht="15.75" thickBot="1">
      <c r="N636" s="3" t="s">
        <v>109</v>
      </c>
      <c r="O636" s="80">
        <v>47</v>
      </c>
      <c r="P636" s="84">
        <v>481.31</v>
      </c>
      <c r="Q636" s="81" t="s">
        <v>100</v>
      </c>
      <c r="R636" s="81" t="s">
        <v>10</v>
      </c>
      <c r="S636" s="81" t="s">
        <v>10</v>
      </c>
      <c r="T636" s="80" t="s">
        <v>110</v>
      </c>
      <c r="U636" s="80" t="s">
        <v>94</v>
      </c>
      <c r="AC636" s="11" t="str">
        <f t="shared" si="226"/>
        <v/>
      </c>
      <c r="AD636" s="11" t="str">
        <f t="shared" si="227"/>
        <v/>
      </c>
      <c r="AE636" s="11" t="str">
        <f t="shared" si="228"/>
        <v/>
      </c>
      <c r="AF636" s="11" t="str">
        <f t="shared" si="229"/>
        <v/>
      </c>
      <c r="AG636" s="11" t="str">
        <f t="shared" si="230"/>
        <v/>
      </c>
      <c r="AH636" s="11" t="str">
        <f t="shared" si="231"/>
        <v/>
      </c>
      <c r="AI636" s="11" t="str">
        <f t="shared" si="232"/>
        <v/>
      </c>
      <c r="AJ636" s="11" t="str">
        <f t="shared" si="233"/>
        <v/>
      </c>
      <c r="AK636" s="11" t="str">
        <f t="shared" si="234"/>
        <v/>
      </c>
      <c r="AN636" s="11" t="str">
        <f t="shared" si="235"/>
        <v/>
      </c>
      <c r="AO636" s="11" t="str">
        <f t="shared" si="236"/>
        <v/>
      </c>
      <c r="AP636" s="11" t="str">
        <f t="shared" si="237"/>
        <v/>
      </c>
      <c r="AT636" s="11" t="str">
        <f t="shared" si="238"/>
        <v/>
      </c>
      <c r="AU636" s="11" t="str">
        <f t="shared" si="239"/>
        <v/>
      </c>
      <c r="AV636" s="11" t="str">
        <f t="shared" si="240"/>
        <v/>
      </c>
      <c r="AW636" s="11" t="str">
        <f t="shared" si="241"/>
        <v/>
      </c>
      <c r="AX636" s="11" t="str">
        <f t="shared" si="242"/>
        <v/>
      </c>
      <c r="AY636" s="11" t="str">
        <f t="shared" si="223"/>
        <v/>
      </c>
      <c r="AZ636" s="11" t="str">
        <f t="shared" si="243"/>
        <v/>
      </c>
      <c r="BA636" s="11" t="str">
        <f t="shared" si="225"/>
        <v xml:space="preserve"> </v>
      </c>
      <c r="BB636" s="11" t="str">
        <f>IFERROR(IF(AW636="","",VLOOKUP(AW636,SUSS!R:S,2,FALSE)),AY636*SUSS!$M$2)</f>
        <v/>
      </c>
      <c r="BC636" s="11" t="str">
        <f t="shared" si="224"/>
        <v/>
      </c>
    </row>
    <row r="637" spans="14:55" ht="15.75" thickBot="1">
      <c r="N637" s="3" t="s">
        <v>109</v>
      </c>
      <c r="O637" s="80">
        <v>47</v>
      </c>
      <c r="P637" s="83">
        <v>15250</v>
      </c>
      <c r="Q637" s="81" t="s">
        <v>83</v>
      </c>
      <c r="R637" s="81" t="s">
        <v>10</v>
      </c>
      <c r="S637" s="81" t="s">
        <v>10</v>
      </c>
      <c r="T637" s="80" t="s">
        <v>113</v>
      </c>
      <c r="U637" s="80" t="s">
        <v>94</v>
      </c>
      <c r="AC637" s="11" t="str">
        <f t="shared" si="226"/>
        <v/>
      </c>
      <c r="AD637" s="11" t="str">
        <f t="shared" si="227"/>
        <v/>
      </c>
      <c r="AE637" s="11" t="str">
        <f t="shared" si="228"/>
        <v/>
      </c>
      <c r="AF637" s="11" t="str">
        <f t="shared" si="229"/>
        <v/>
      </c>
      <c r="AG637" s="11" t="str">
        <f t="shared" si="230"/>
        <v/>
      </c>
      <c r="AH637" s="11" t="str">
        <f t="shared" si="231"/>
        <v/>
      </c>
      <c r="AI637" s="11" t="str">
        <f t="shared" si="232"/>
        <v/>
      </c>
      <c r="AJ637" s="11" t="str">
        <f t="shared" si="233"/>
        <v/>
      </c>
      <c r="AK637" s="11" t="str">
        <f t="shared" si="234"/>
        <v/>
      </c>
      <c r="AN637" s="11" t="str">
        <f t="shared" si="235"/>
        <v/>
      </c>
      <c r="AO637" s="11" t="str">
        <f t="shared" si="236"/>
        <v/>
      </c>
      <c r="AP637" s="11" t="str">
        <f t="shared" si="237"/>
        <v/>
      </c>
      <c r="AT637" s="11" t="str">
        <f t="shared" si="238"/>
        <v/>
      </c>
      <c r="AU637" s="11" t="str">
        <f t="shared" si="239"/>
        <v/>
      </c>
      <c r="AV637" s="11" t="str">
        <f t="shared" si="240"/>
        <v/>
      </c>
      <c r="AW637" s="11" t="str">
        <f t="shared" si="241"/>
        <v/>
      </c>
      <c r="AX637" s="11" t="str">
        <f t="shared" si="242"/>
        <v/>
      </c>
      <c r="AY637" s="11" t="str">
        <f t="shared" si="223"/>
        <v/>
      </c>
      <c r="AZ637" s="11" t="str">
        <f t="shared" si="243"/>
        <v/>
      </c>
      <c r="BA637" s="11" t="str">
        <f t="shared" si="225"/>
        <v xml:space="preserve"> </v>
      </c>
      <c r="BB637" s="11" t="str">
        <f>IFERROR(IF(AW637="","",VLOOKUP(AW637,SUSS!R:S,2,FALSE)),AY637*SUSS!$M$2)</f>
        <v/>
      </c>
      <c r="BC637" s="11" t="str">
        <f t="shared" si="224"/>
        <v/>
      </c>
    </row>
    <row r="638" spans="14:55" ht="15.75" thickBot="1">
      <c r="N638" s="3" t="s">
        <v>109</v>
      </c>
      <c r="O638" s="80">
        <v>48</v>
      </c>
      <c r="P638" s="84">
        <v>481.31</v>
      </c>
      <c r="Q638" s="81" t="s">
        <v>100</v>
      </c>
      <c r="R638" s="81" t="s">
        <v>10</v>
      </c>
      <c r="S638" s="81" t="s">
        <v>10</v>
      </c>
      <c r="T638" s="80" t="s">
        <v>110</v>
      </c>
      <c r="U638" s="80" t="s">
        <v>94</v>
      </c>
      <c r="AC638" s="11" t="str">
        <f t="shared" si="226"/>
        <v/>
      </c>
      <c r="AD638" s="11" t="str">
        <f t="shared" si="227"/>
        <v/>
      </c>
      <c r="AE638" s="11" t="str">
        <f t="shared" si="228"/>
        <v/>
      </c>
      <c r="AF638" s="11" t="str">
        <f t="shared" si="229"/>
        <v/>
      </c>
      <c r="AG638" s="11" t="str">
        <f t="shared" si="230"/>
        <v/>
      </c>
      <c r="AH638" s="11" t="str">
        <f t="shared" si="231"/>
        <v/>
      </c>
      <c r="AI638" s="11" t="str">
        <f t="shared" si="232"/>
        <v/>
      </c>
      <c r="AJ638" s="11" t="str">
        <f t="shared" si="233"/>
        <v/>
      </c>
      <c r="AK638" s="11" t="str">
        <f t="shared" si="234"/>
        <v/>
      </c>
      <c r="AN638" s="11" t="str">
        <f t="shared" si="235"/>
        <v/>
      </c>
      <c r="AO638" s="11" t="str">
        <f t="shared" si="236"/>
        <v/>
      </c>
      <c r="AP638" s="11" t="str">
        <f t="shared" si="237"/>
        <v/>
      </c>
      <c r="AT638" s="11" t="str">
        <f t="shared" si="238"/>
        <v/>
      </c>
      <c r="AU638" s="11" t="str">
        <f t="shared" si="239"/>
        <v/>
      </c>
      <c r="AV638" s="11" t="str">
        <f t="shared" si="240"/>
        <v/>
      </c>
      <c r="AW638" s="11" t="str">
        <f t="shared" si="241"/>
        <v/>
      </c>
      <c r="AX638" s="11" t="str">
        <f t="shared" si="242"/>
        <v/>
      </c>
      <c r="AY638" s="11" t="str">
        <f t="shared" si="223"/>
        <v/>
      </c>
      <c r="AZ638" s="11" t="str">
        <f t="shared" si="243"/>
        <v/>
      </c>
      <c r="BA638" s="11" t="str">
        <f t="shared" si="225"/>
        <v xml:space="preserve"> </v>
      </c>
      <c r="BB638" s="11" t="str">
        <f>IFERROR(IF(AW638="","",VLOOKUP(AW638,SUSS!R:S,2,FALSE)),AY638*SUSS!$M$2)</f>
        <v/>
      </c>
      <c r="BC638" s="11" t="str">
        <f t="shared" si="224"/>
        <v/>
      </c>
    </row>
    <row r="639" spans="14:55" ht="15.75" thickBot="1">
      <c r="N639" s="3" t="s">
        <v>109</v>
      </c>
      <c r="O639" s="80">
        <v>48</v>
      </c>
      <c r="P639" s="83">
        <v>15250</v>
      </c>
      <c r="Q639" s="81" t="s">
        <v>83</v>
      </c>
      <c r="R639" s="81" t="s">
        <v>10</v>
      </c>
      <c r="S639" s="81" t="s">
        <v>10</v>
      </c>
      <c r="T639" s="80" t="s">
        <v>113</v>
      </c>
      <c r="U639" s="80" t="s">
        <v>94</v>
      </c>
      <c r="AC639" s="11" t="str">
        <f t="shared" si="226"/>
        <v/>
      </c>
      <c r="AD639" s="11" t="str">
        <f t="shared" si="227"/>
        <v/>
      </c>
      <c r="AE639" s="11" t="str">
        <f t="shared" si="228"/>
        <v/>
      </c>
      <c r="AF639" s="11" t="str">
        <f t="shared" si="229"/>
        <v/>
      </c>
      <c r="AG639" s="11" t="str">
        <f t="shared" si="230"/>
        <v/>
      </c>
      <c r="AH639" s="11" t="str">
        <f t="shared" si="231"/>
        <v/>
      </c>
      <c r="AI639" s="11" t="str">
        <f t="shared" si="232"/>
        <v/>
      </c>
      <c r="AJ639" s="11" t="str">
        <f t="shared" si="233"/>
        <v/>
      </c>
      <c r="AK639" s="11" t="str">
        <f t="shared" si="234"/>
        <v/>
      </c>
      <c r="AN639" s="11" t="str">
        <f t="shared" si="235"/>
        <v/>
      </c>
      <c r="AO639" s="11" t="str">
        <f t="shared" si="236"/>
        <v/>
      </c>
      <c r="AP639" s="11" t="str">
        <f t="shared" si="237"/>
        <v/>
      </c>
      <c r="AT639" s="11" t="str">
        <f t="shared" si="238"/>
        <v/>
      </c>
      <c r="AU639" s="11" t="str">
        <f t="shared" si="239"/>
        <v/>
      </c>
      <c r="AV639" s="11" t="str">
        <f t="shared" si="240"/>
        <v/>
      </c>
      <c r="AW639" s="11" t="str">
        <f t="shared" si="241"/>
        <v/>
      </c>
      <c r="AX639" s="11" t="str">
        <f t="shared" si="242"/>
        <v/>
      </c>
      <c r="AY639" s="11" t="str">
        <f t="shared" si="223"/>
        <v/>
      </c>
      <c r="AZ639" s="11" t="str">
        <f t="shared" si="243"/>
        <v/>
      </c>
      <c r="BA639" s="11" t="str">
        <f t="shared" si="225"/>
        <v xml:space="preserve"> </v>
      </c>
      <c r="BB639" s="11" t="str">
        <f>IFERROR(IF(AW639="","",VLOOKUP(AW639,SUSS!R:S,2,FALSE)),AY639*SUSS!$M$2)</f>
        <v/>
      </c>
      <c r="BC639" s="11" t="str">
        <f t="shared" si="224"/>
        <v/>
      </c>
    </row>
    <row r="640" spans="14:55" ht="15.75" thickBot="1">
      <c r="N640" s="3" t="s">
        <v>109</v>
      </c>
      <c r="O640" s="80">
        <v>49</v>
      </c>
      <c r="P640" s="84">
        <v>481.31</v>
      </c>
      <c r="Q640" s="81" t="s">
        <v>100</v>
      </c>
      <c r="R640" s="81" t="s">
        <v>10</v>
      </c>
      <c r="S640" s="81" t="s">
        <v>10</v>
      </c>
      <c r="T640" s="80" t="s">
        <v>110</v>
      </c>
      <c r="U640" s="80" t="s">
        <v>94</v>
      </c>
      <c r="AC640" s="11" t="str">
        <f t="shared" si="226"/>
        <v/>
      </c>
      <c r="AD640" s="11" t="str">
        <f t="shared" si="227"/>
        <v/>
      </c>
      <c r="AE640" s="11" t="str">
        <f t="shared" si="228"/>
        <v/>
      </c>
      <c r="AF640" s="11" t="str">
        <f t="shared" si="229"/>
        <v/>
      </c>
      <c r="AG640" s="11" t="str">
        <f t="shared" si="230"/>
        <v/>
      </c>
      <c r="AH640" s="11" t="str">
        <f t="shared" si="231"/>
        <v/>
      </c>
      <c r="AI640" s="11" t="str">
        <f t="shared" si="232"/>
        <v/>
      </c>
      <c r="AJ640" s="11" t="str">
        <f t="shared" si="233"/>
        <v/>
      </c>
      <c r="AK640" s="11" t="str">
        <f t="shared" si="234"/>
        <v/>
      </c>
      <c r="AN640" s="11" t="str">
        <f t="shared" si="235"/>
        <v/>
      </c>
      <c r="AO640" s="11" t="str">
        <f t="shared" si="236"/>
        <v/>
      </c>
      <c r="AP640" s="11" t="str">
        <f t="shared" si="237"/>
        <v/>
      </c>
      <c r="AT640" s="11" t="str">
        <f t="shared" si="238"/>
        <v/>
      </c>
      <c r="AU640" s="11" t="str">
        <f t="shared" si="239"/>
        <v/>
      </c>
      <c r="AV640" s="11" t="str">
        <f t="shared" si="240"/>
        <v/>
      </c>
      <c r="AW640" s="11" t="str">
        <f t="shared" si="241"/>
        <v/>
      </c>
      <c r="AX640" s="11" t="str">
        <f t="shared" si="242"/>
        <v/>
      </c>
      <c r="AY640" s="11" t="str">
        <f t="shared" si="223"/>
        <v/>
      </c>
      <c r="AZ640" s="11" t="str">
        <f t="shared" si="243"/>
        <v/>
      </c>
      <c r="BA640" s="11" t="str">
        <f t="shared" si="225"/>
        <v xml:space="preserve"> </v>
      </c>
      <c r="BB640" s="11" t="str">
        <f>IFERROR(IF(AW640="","",VLOOKUP(AW640,SUSS!R:S,2,FALSE)),AY640*SUSS!$M$2)</f>
        <v/>
      </c>
      <c r="BC640" s="11" t="str">
        <f t="shared" si="224"/>
        <v/>
      </c>
    </row>
    <row r="641" spans="14:55" ht="15.75" thickBot="1">
      <c r="N641" s="3" t="s">
        <v>109</v>
      </c>
      <c r="O641" s="80">
        <v>49</v>
      </c>
      <c r="P641" s="83">
        <v>15250</v>
      </c>
      <c r="Q641" s="81" t="s">
        <v>83</v>
      </c>
      <c r="R641" s="81" t="s">
        <v>10</v>
      </c>
      <c r="S641" s="81" t="s">
        <v>10</v>
      </c>
      <c r="T641" s="80" t="s">
        <v>113</v>
      </c>
      <c r="U641" s="80" t="s">
        <v>94</v>
      </c>
      <c r="AC641" s="11" t="str">
        <f t="shared" si="226"/>
        <v/>
      </c>
      <c r="AD641" s="11" t="str">
        <f t="shared" si="227"/>
        <v/>
      </c>
      <c r="AE641" s="11" t="str">
        <f t="shared" si="228"/>
        <v/>
      </c>
      <c r="AF641" s="11" t="str">
        <f t="shared" si="229"/>
        <v/>
      </c>
      <c r="AG641" s="11" t="str">
        <f t="shared" si="230"/>
        <v/>
      </c>
      <c r="AH641" s="11" t="str">
        <f t="shared" si="231"/>
        <v/>
      </c>
      <c r="AI641" s="11" t="str">
        <f t="shared" si="232"/>
        <v/>
      </c>
      <c r="AJ641" s="11" t="str">
        <f t="shared" si="233"/>
        <v/>
      </c>
      <c r="AK641" s="11" t="str">
        <f t="shared" si="234"/>
        <v/>
      </c>
      <c r="AN641" s="11" t="str">
        <f t="shared" si="235"/>
        <v/>
      </c>
      <c r="AO641" s="11" t="str">
        <f t="shared" si="236"/>
        <v/>
      </c>
      <c r="AP641" s="11" t="str">
        <f t="shared" si="237"/>
        <v/>
      </c>
      <c r="AT641" s="11" t="str">
        <f t="shared" si="238"/>
        <v/>
      </c>
      <c r="AU641" s="11" t="str">
        <f t="shared" si="239"/>
        <v/>
      </c>
      <c r="AV641" s="11" t="str">
        <f t="shared" si="240"/>
        <v/>
      </c>
      <c r="AW641" s="11" t="str">
        <f t="shared" si="241"/>
        <v/>
      </c>
      <c r="AX641" s="11" t="str">
        <f t="shared" si="242"/>
        <v/>
      </c>
      <c r="AY641" s="11" t="str">
        <f t="shared" si="223"/>
        <v/>
      </c>
      <c r="AZ641" s="11" t="str">
        <f t="shared" si="243"/>
        <v/>
      </c>
      <c r="BA641" s="11" t="str">
        <f t="shared" si="225"/>
        <v xml:space="preserve"> </v>
      </c>
      <c r="BB641" s="11" t="str">
        <f>IFERROR(IF(AW641="","",VLOOKUP(AW641,SUSS!R:S,2,FALSE)),AY641*SUSS!$M$2)</f>
        <v/>
      </c>
      <c r="BC641" s="11" t="str">
        <f t="shared" si="224"/>
        <v/>
      </c>
    </row>
    <row r="642" spans="14:55" ht="15.75" thickBot="1">
      <c r="N642" s="3" t="s">
        <v>109</v>
      </c>
      <c r="O642" s="80">
        <v>50</v>
      </c>
      <c r="P642" s="84">
        <v>481.31</v>
      </c>
      <c r="Q642" s="81" t="s">
        <v>100</v>
      </c>
      <c r="R642" s="81" t="s">
        <v>10</v>
      </c>
      <c r="S642" s="81" t="s">
        <v>10</v>
      </c>
      <c r="T642" s="80" t="s">
        <v>110</v>
      </c>
      <c r="U642" s="80" t="s">
        <v>94</v>
      </c>
      <c r="AC642" s="11" t="str">
        <f t="shared" si="226"/>
        <v/>
      </c>
      <c r="AD642" s="11" t="str">
        <f t="shared" si="227"/>
        <v/>
      </c>
      <c r="AE642" s="11" t="str">
        <f t="shared" si="228"/>
        <v/>
      </c>
      <c r="AF642" s="11" t="str">
        <f t="shared" si="229"/>
        <v/>
      </c>
      <c r="AG642" s="11" t="str">
        <f t="shared" si="230"/>
        <v/>
      </c>
      <c r="AH642" s="11" t="str">
        <f t="shared" si="231"/>
        <v/>
      </c>
      <c r="AI642" s="11" t="str">
        <f t="shared" si="232"/>
        <v/>
      </c>
      <c r="AJ642" s="11" t="str">
        <f t="shared" si="233"/>
        <v/>
      </c>
      <c r="AK642" s="11" t="str">
        <f t="shared" si="234"/>
        <v/>
      </c>
      <c r="AN642" s="11" t="str">
        <f t="shared" si="235"/>
        <v/>
      </c>
      <c r="AO642" s="11" t="str">
        <f t="shared" si="236"/>
        <v/>
      </c>
      <c r="AP642" s="11" t="str">
        <f t="shared" si="237"/>
        <v/>
      </c>
      <c r="AT642" s="11" t="str">
        <f t="shared" si="238"/>
        <v/>
      </c>
      <c r="AU642" s="11" t="str">
        <f t="shared" si="239"/>
        <v/>
      </c>
      <c r="AV642" s="11" t="str">
        <f t="shared" si="240"/>
        <v/>
      </c>
      <c r="AW642" s="11" t="str">
        <f t="shared" si="241"/>
        <v/>
      </c>
      <c r="AX642" s="11" t="str">
        <f t="shared" si="242"/>
        <v/>
      </c>
      <c r="AY642" s="11" t="str">
        <f t="shared" si="223"/>
        <v/>
      </c>
      <c r="AZ642" s="11" t="str">
        <f t="shared" si="243"/>
        <v/>
      </c>
      <c r="BA642" s="11" t="str">
        <f t="shared" si="225"/>
        <v xml:space="preserve"> </v>
      </c>
      <c r="BB642" s="11" t="str">
        <f>IFERROR(IF(AW642="","",VLOOKUP(AW642,SUSS!R:S,2,FALSE)),AY642*SUSS!$M$2)</f>
        <v/>
      </c>
      <c r="BC642" s="11" t="str">
        <f t="shared" si="224"/>
        <v/>
      </c>
    </row>
    <row r="643" spans="14:55" ht="15.75" thickBot="1">
      <c r="N643" s="3" t="s">
        <v>109</v>
      </c>
      <c r="O643" s="80">
        <v>50</v>
      </c>
      <c r="P643" s="83">
        <v>15250</v>
      </c>
      <c r="Q643" s="81" t="s">
        <v>83</v>
      </c>
      <c r="R643" s="81" t="s">
        <v>10</v>
      </c>
      <c r="S643" s="81" t="s">
        <v>10</v>
      </c>
      <c r="T643" s="80" t="s">
        <v>113</v>
      </c>
      <c r="U643" s="80" t="s">
        <v>94</v>
      </c>
      <c r="AC643" s="11" t="str">
        <f t="shared" si="226"/>
        <v/>
      </c>
      <c r="AD643" s="11" t="str">
        <f t="shared" si="227"/>
        <v/>
      </c>
      <c r="AE643" s="11" t="str">
        <f t="shared" si="228"/>
        <v/>
      </c>
      <c r="AF643" s="11" t="str">
        <f t="shared" si="229"/>
        <v/>
      </c>
      <c r="AG643" s="11" t="str">
        <f t="shared" si="230"/>
        <v/>
      </c>
      <c r="AH643" s="11" t="str">
        <f t="shared" si="231"/>
        <v/>
      </c>
      <c r="AI643" s="11" t="str">
        <f t="shared" si="232"/>
        <v/>
      </c>
      <c r="AJ643" s="11" t="str">
        <f t="shared" si="233"/>
        <v/>
      </c>
      <c r="AK643" s="11" t="str">
        <f t="shared" si="234"/>
        <v/>
      </c>
      <c r="AN643" s="11" t="str">
        <f t="shared" si="235"/>
        <v/>
      </c>
      <c r="AO643" s="11" t="str">
        <f t="shared" si="236"/>
        <v/>
      </c>
      <c r="AP643" s="11" t="str">
        <f t="shared" si="237"/>
        <v/>
      </c>
      <c r="AT643" s="11" t="str">
        <f t="shared" si="238"/>
        <v/>
      </c>
      <c r="AU643" s="11" t="str">
        <f t="shared" si="239"/>
        <v/>
      </c>
      <c r="AV643" s="11" t="str">
        <f t="shared" si="240"/>
        <v/>
      </c>
      <c r="AW643" s="11" t="str">
        <f t="shared" si="241"/>
        <v/>
      </c>
      <c r="AX643" s="11" t="str">
        <f t="shared" si="242"/>
        <v/>
      </c>
      <c r="AY643" s="11" t="str">
        <f t="shared" si="223"/>
        <v/>
      </c>
      <c r="AZ643" s="11" t="str">
        <f t="shared" si="243"/>
        <v/>
      </c>
      <c r="BA643" s="11" t="str">
        <f t="shared" si="225"/>
        <v xml:space="preserve"> </v>
      </c>
      <c r="BB643" s="11" t="str">
        <f>IFERROR(IF(AW643="","",VLOOKUP(AW643,SUSS!R:S,2,FALSE)),AY643*SUSS!$M$2)</f>
        <v/>
      </c>
      <c r="BC643" s="11" t="str">
        <f t="shared" si="224"/>
        <v/>
      </c>
    </row>
    <row r="644" spans="14:55" ht="15.75" thickBot="1">
      <c r="N644" s="3" t="s">
        <v>109</v>
      </c>
      <c r="O644" s="80">
        <v>51</v>
      </c>
      <c r="P644" s="84">
        <v>481.31</v>
      </c>
      <c r="Q644" s="81" t="s">
        <v>100</v>
      </c>
      <c r="R644" s="81" t="s">
        <v>10</v>
      </c>
      <c r="S644" s="81" t="s">
        <v>10</v>
      </c>
      <c r="T644" s="80" t="s">
        <v>110</v>
      </c>
      <c r="U644" s="80" t="s">
        <v>94</v>
      </c>
      <c r="AC644" s="11" t="str">
        <f t="shared" si="226"/>
        <v/>
      </c>
      <c r="AD644" s="11" t="str">
        <f t="shared" si="227"/>
        <v/>
      </c>
      <c r="AE644" s="11" t="str">
        <f t="shared" si="228"/>
        <v/>
      </c>
      <c r="AF644" s="11" t="str">
        <f t="shared" si="229"/>
        <v/>
      </c>
      <c r="AG644" s="11" t="str">
        <f t="shared" si="230"/>
        <v/>
      </c>
      <c r="AH644" s="11" t="str">
        <f t="shared" si="231"/>
        <v/>
      </c>
      <c r="AI644" s="11" t="str">
        <f t="shared" si="232"/>
        <v/>
      </c>
      <c r="AJ644" s="11" t="str">
        <f t="shared" si="233"/>
        <v/>
      </c>
      <c r="AK644" s="11" t="str">
        <f t="shared" si="234"/>
        <v/>
      </c>
      <c r="AN644" s="11" t="str">
        <f t="shared" si="235"/>
        <v/>
      </c>
      <c r="AO644" s="11" t="str">
        <f t="shared" si="236"/>
        <v/>
      </c>
      <c r="AP644" s="11" t="str">
        <f t="shared" si="237"/>
        <v/>
      </c>
      <c r="AT644" s="11" t="str">
        <f t="shared" si="238"/>
        <v/>
      </c>
      <c r="AU644" s="11" t="str">
        <f t="shared" si="239"/>
        <v/>
      </c>
      <c r="AV644" s="11" t="str">
        <f t="shared" si="240"/>
        <v/>
      </c>
      <c r="AW644" s="11" t="str">
        <f t="shared" si="241"/>
        <v/>
      </c>
      <c r="AX644" s="11" t="str">
        <f t="shared" si="242"/>
        <v/>
      </c>
      <c r="AY644" s="11" t="str">
        <f t="shared" ref="AY644:AY707" si="244">VLOOKUP(AX644,AO:AP,2,FALSE)</f>
        <v/>
      </c>
      <c r="AZ644" s="11" t="str">
        <f t="shared" si="243"/>
        <v/>
      </c>
      <c r="BA644" s="11" t="str">
        <f t="shared" si="225"/>
        <v xml:space="preserve"> </v>
      </c>
      <c r="BB644" s="11" t="str">
        <f>IFERROR(IF(AW644="","",VLOOKUP(AW644,SUSS!R:S,2,FALSE)),AY644*SUSS!$M$2)</f>
        <v/>
      </c>
      <c r="BC644" s="11" t="str">
        <f t="shared" si="224"/>
        <v/>
      </c>
    </row>
    <row r="645" spans="14:55" ht="15.75" thickBot="1">
      <c r="N645" s="3" t="s">
        <v>109</v>
      </c>
      <c r="O645" s="80">
        <v>51</v>
      </c>
      <c r="P645" s="83">
        <v>15250</v>
      </c>
      <c r="Q645" s="81" t="s">
        <v>83</v>
      </c>
      <c r="R645" s="81" t="s">
        <v>10</v>
      </c>
      <c r="S645" s="81" t="s">
        <v>10</v>
      </c>
      <c r="T645" s="80" t="s">
        <v>113</v>
      </c>
      <c r="U645" s="80" t="s">
        <v>94</v>
      </c>
      <c r="AC645" s="11" t="str">
        <f t="shared" si="226"/>
        <v/>
      </c>
      <c r="AD645" s="11" t="str">
        <f t="shared" si="227"/>
        <v/>
      </c>
      <c r="AE645" s="11" t="str">
        <f t="shared" si="228"/>
        <v/>
      </c>
      <c r="AF645" s="11" t="str">
        <f t="shared" si="229"/>
        <v/>
      </c>
      <c r="AG645" s="11" t="str">
        <f t="shared" si="230"/>
        <v/>
      </c>
      <c r="AH645" s="11" t="str">
        <f t="shared" si="231"/>
        <v/>
      </c>
      <c r="AI645" s="11" t="str">
        <f t="shared" si="232"/>
        <v/>
      </c>
      <c r="AJ645" s="11" t="str">
        <f t="shared" si="233"/>
        <v/>
      </c>
      <c r="AK645" s="11" t="str">
        <f t="shared" si="234"/>
        <v/>
      </c>
      <c r="AN645" s="11" t="str">
        <f t="shared" si="235"/>
        <v/>
      </c>
      <c r="AO645" s="11" t="str">
        <f t="shared" si="236"/>
        <v/>
      </c>
      <c r="AP645" s="11" t="str">
        <f t="shared" si="237"/>
        <v/>
      </c>
      <c r="AT645" s="11" t="str">
        <f t="shared" si="238"/>
        <v/>
      </c>
      <c r="AU645" s="11" t="str">
        <f t="shared" si="239"/>
        <v/>
      </c>
      <c r="AV645" s="11" t="str">
        <f t="shared" si="240"/>
        <v/>
      </c>
      <c r="AW645" s="11" t="str">
        <f t="shared" si="241"/>
        <v/>
      </c>
      <c r="AX645" s="11" t="str">
        <f t="shared" si="242"/>
        <v/>
      </c>
      <c r="AY645" s="11" t="str">
        <f t="shared" si="244"/>
        <v/>
      </c>
      <c r="AZ645" s="11" t="str">
        <f t="shared" si="243"/>
        <v/>
      </c>
      <c r="BA645" s="11" t="str">
        <f t="shared" si="225"/>
        <v xml:space="preserve"> </v>
      </c>
      <c r="BB645" s="11" t="str">
        <f>IFERROR(IF(AW645="","",VLOOKUP(AW645,SUSS!R:S,2,FALSE)),AY645*SUSS!$M$2)</f>
        <v/>
      </c>
      <c r="BC645" s="11" t="str">
        <f t="shared" ref="BC645:BC708" si="245">IFERROR(IF(BB645&lt;&gt;"",AZ645*BB645,""),"VER")</f>
        <v/>
      </c>
    </row>
    <row r="646" spans="14:55" ht="15.75" thickBot="1">
      <c r="N646" s="3" t="s">
        <v>109</v>
      </c>
      <c r="O646" s="80">
        <v>52</v>
      </c>
      <c r="P646" s="84">
        <v>481.31</v>
      </c>
      <c r="Q646" s="81" t="s">
        <v>100</v>
      </c>
      <c r="R646" s="81" t="s">
        <v>10</v>
      </c>
      <c r="S646" s="81" t="s">
        <v>10</v>
      </c>
      <c r="T646" s="80" t="s">
        <v>110</v>
      </c>
      <c r="U646" s="80" t="s">
        <v>94</v>
      </c>
      <c r="AC646" s="11" t="str">
        <f t="shared" si="226"/>
        <v/>
      </c>
      <c r="AD646" s="11" t="str">
        <f t="shared" si="227"/>
        <v/>
      </c>
      <c r="AE646" s="11" t="str">
        <f t="shared" si="228"/>
        <v/>
      </c>
      <c r="AF646" s="11" t="str">
        <f t="shared" si="229"/>
        <v/>
      </c>
      <c r="AG646" s="11" t="str">
        <f t="shared" si="230"/>
        <v/>
      </c>
      <c r="AH646" s="11" t="str">
        <f t="shared" si="231"/>
        <v/>
      </c>
      <c r="AI646" s="11" t="str">
        <f t="shared" si="232"/>
        <v/>
      </c>
      <c r="AJ646" s="11" t="str">
        <f t="shared" si="233"/>
        <v/>
      </c>
      <c r="AK646" s="11" t="str">
        <f t="shared" si="234"/>
        <v/>
      </c>
      <c r="AN646" s="11" t="str">
        <f t="shared" si="235"/>
        <v/>
      </c>
      <c r="AO646" s="11" t="str">
        <f t="shared" si="236"/>
        <v/>
      </c>
      <c r="AP646" s="11" t="str">
        <f t="shared" si="237"/>
        <v/>
      </c>
      <c r="AT646" s="11" t="str">
        <f t="shared" si="238"/>
        <v/>
      </c>
      <c r="AU646" s="11" t="str">
        <f t="shared" si="239"/>
        <v/>
      </c>
      <c r="AV646" s="11" t="str">
        <f t="shared" si="240"/>
        <v/>
      </c>
      <c r="AW646" s="11" t="str">
        <f t="shared" si="241"/>
        <v/>
      </c>
      <c r="AX646" s="11" t="str">
        <f t="shared" si="242"/>
        <v/>
      </c>
      <c r="AY646" s="11" t="str">
        <f t="shared" si="244"/>
        <v/>
      </c>
      <c r="AZ646" s="11" t="str">
        <f t="shared" si="243"/>
        <v/>
      </c>
      <c r="BA646" s="11" t="str">
        <f t="shared" si="225"/>
        <v xml:space="preserve"> </v>
      </c>
      <c r="BB646" s="11" t="str">
        <f>IFERROR(IF(AW646="","",VLOOKUP(AW646,SUSS!R:S,2,FALSE)),AY646*SUSS!$M$2)</f>
        <v/>
      </c>
      <c r="BC646" s="11" t="str">
        <f t="shared" si="245"/>
        <v/>
      </c>
    </row>
    <row r="647" spans="14:55" ht="15.75" thickBot="1">
      <c r="N647" s="3" t="s">
        <v>109</v>
      </c>
      <c r="O647" s="80">
        <v>52</v>
      </c>
      <c r="P647" s="83">
        <v>15250</v>
      </c>
      <c r="Q647" s="81" t="s">
        <v>83</v>
      </c>
      <c r="R647" s="81" t="s">
        <v>10</v>
      </c>
      <c r="S647" s="81" t="s">
        <v>10</v>
      </c>
      <c r="T647" s="80" t="s">
        <v>113</v>
      </c>
      <c r="U647" s="80" t="s">
        <v>94</v>
      </c>
      <c r="AC647" s="11" t="str">
        <f t="shared" si="226"/>
        <v/>
      </c>
      <c r="AD647" s="11" t="str">
        <f t="shared" si="227"/>
        <v/>
      </c>
      <c r="AE647" s="11" t="str">
        <f t="shared" si="228"/>
        <v/>
      </c>
      <c r="AF647" s="11" t="str">
        <f t="shared" si="229"/>
        <v/>
      </c>
      <c r="AG647" s="11" t="str">
        <f t="shared" si="230"/>
        <v/>
      </c>
      <c r="AH647" s="11" t="str">
        <f t="shared" si="231"/>
        <v/>
      </c>
      <c r="AI647" s="11" t="str">
        <f t="shared" si="232"/>
        <v/>
      </c>
      <c r="AJ647" s="11" t="str">
        <f t="shared" si="233"/>
        <v/>
      </c>
      <c r="AK647" s="11" t="str">
        <f t="shared" si="234"/>
        <v/>
      </c>
      <c r="AN647" s="11" t="str">
        <f t="shared" si="235"/>
        <v/>
      </c>
      <c r="AO647" s="11" t="str">
        <f t="shared" si="236"/>
        <v/>
      </c>
      <c r="AP647" s="11" t="str">
        <f t="shared" si="237"/>
        <v/>
      </c>
      <c r="AT647" s="11" t="str">
        <f t="shared" si="238"/>
        <v/>
      </c>
      <c r="AU647" s="11" t="str">
        <f t="shared" si="239"/>
        <v/>
      </c>
      <c r="AV647" s="11" t="str">
        <f t="shared" si="240"/>
        <v/>
      </c>
      <c r="AW647" s="11" t="str">
        <f t="shared" si="241"/>
        <v/>
      </c>
      <c r="AX647" s="11" t="str">
        <f t="shared" si="242"/>
        <v/>
      </c>
      <c r="AY647" s="11" t="str">
        <f t="shared" si="244"/>
        <v/>
      </c>
      <c r="AZ647" s="11" t="str">
        <f t="shared" si="243"/>
        <v/>
      </c>
      <c r="BA647" s="11" t="str">
        <f t="shared" si="225"/>
        <v xml:space="preserve"> </v>
      </c>
      <c r="BB647" s="11" t="str">
        <f>IFERROR(IF(AW647="","",VLOOKUP(AW647,SUSS!R:S,2,FALSE)),AY647*SUSS!$M$2)</f>
        <v/>
      </c>
      <c r="BC647" s="11" t="str">
        <f t="shared" si="245"/>
        <v/>
      </c>
    </row>
    <row r="648" spans="14:55" ht="15.75" thickBot="1">
      <c r="N648" s="3" t="s">
        <v>109</v>
      </c>
      <c r="O648" s="80">
        <v>53</v>
      </c>
      <c r="P648" s="84">
        <v>481.31</v>
      </c>
      <c r="Q648" s="81" t="s">
        <v>100</v>
      </c>
      <c r="R648" s="81" t="s">
        <v>10</v>
      </c>
      <c r="S648" s="81" t="s">
        <v>10</v>
      </c>
      <c r="T648" s="80" t="s">
        <v>110</v>
      </c>
      <c r="U648" s="80" t="s">
        <v>94</v>
      </c>
      <c r="AC648" s="11" t="str">
        <f t="shared" si="226"/>
        <v/>
      </c>
      <c r="AD648" s="11" t="str">
        <f t="shared" si="227"/>
        <v/>
      </c>
      <c r="AE648" s="11" t="str">
        <f t="shared" si="228"/>
        <v/>
      </c>
      <c r="AF648" s="11" t="str">
        <f t="shared" si="229"/>
        <v/>
      </c>
      <c r="AG648" s="11" t="str">
        <f t="shared" si="230"/>
        <v/>
      </c>
      <c r="AH648" s="11" t="str">
        <f t="shared" si="231"/>
        <v/>
      </c>
      <c r="AI648" s="11" t="str">
        <f t="shared" si="232"/>
        <v/>
      </c>
      <c r="AJ648" s="11" t="str">
        <f t="shared" si="233"/>
        <v/>
      </c>
      <c r="AK648" s="11" t="str">
        <f t="shared" si="234"/>
        <v/>
      </c>
      <c r="AN648" s="11" t="str">
        <f t="shared" si="235"/>
        <v/>
      </c>
      <c r="AO648" s="11" t="str">
        <f t="shared" si="236"/>
        <v/>
      </c>
      <c r="AP648" s="11" t="str">
        <f t="shared" si="237"/>
        <v/>
      </c>
      <c r="AT648" s="11" t="str">
        <f t="shared" si="238"/>
        <v/>
      </c>
      <c r="AU648" s="11" t="str">
        <f t="shared" si="239"/>
        <v/>
      </c>
      <c r="AV648" s="11" t="str">
        <f t="shared" si="240"/>
        <v/>
      </c>
      <c r="AW648" s="11" t="str">
        <f t="shared" si="241"/>
        <v/>
      </c>
      <c r="AX648" s="11" t="str">
        <f t="shared" si="242"/>
        <v/>
      </c>
      <c r="AY648" s="11" t="str">
        <f t="shared" si="244"/>
        <v/>
      </c>
      <c r="AZ648" s="11" t="str">
        <f t="shared" si="243"/>
        <v/>
      </c>
      <c r="BA648" s="11" t="str">
        <f t="shared" ref="BA648:BA711" si="246">AT648&amp;" "&amp;AU648</f>
        <v xml:space="preserve"> </v>
      </c>
      <c r="BB648" s="11" t="str">
        <f>IFERROR(IF(AW648="","",VLOOKUP(AW648,SUSS!R:S,2,FALSE)),AY648*SUSS!$M$2)</f>
        <v/>
      </c>
      <c r="BC648" s="11" t="str">
        <f t="shared" si="245"/>
        <v/>
      </c>
    </row>
    <row r="649" spans="14:55" ht="15.75" thickBot="1">
      <c r="N649" s="3" t="s">
        <v>109</v>
      </c>
      <c r="O649" s="80">
        <v>53</v>
      </c>
      <c r="P649" s="83">
        <v>15250</v>
      </c>
      <c r="Q649" s="81" t="s">
        <v>83</v>
      </c>
      <c r="R649" s="81" t="s">
        <v>10</v>
      </c>
      <c r="S649" s="81" t="s">
        <v>10</v>
      </c>
      <c r="T649" s="80" t="s">
        <v>113</v>
      </c>
      <c r="U649" s="80" t="s">
        <v>94</v>
      </c>
      <c r="AC649" s="11" t="str">
        <f t="shared" si="226"/>
        <v/>
      </c>
      <c r="AD649" s="11" t="str">
        <f t="shared" si="227"/>
        <v/>
      </c>
      <c r="AE649" s="11" t="str">
        <f t="shared" si="228"/>
        <v/>
      </c>
      <c r="AF649" s="11" t="str">
        <f t="shared" si="229"/>
        <v/>
      </c>
      <c r="AG649" s="11" t="str">
        <f t="shared" si="230"/>
        <v/>
      </c>
      <c r="AH649" s="11" t="str">
        <f t="shared" si="231"/>
        <v/>
      </c>
      <c r="AI649" s="11" t="str">
        <f t="shared" si="232"/>
        <v/>
      </c>
      <c r="AJ649" s="11" t="str">
        <f t="shared" si="233"/>
        <v/>
      </c>
      <c r="AK649" s="11" t="str">
        <f t="shared" si="234"/>
        <v/>
      </c>
      <c r="AN649" s="11" t="str">
        <f t="shared" si="235"/>
        <v/>
      </c>
      <c r="AO649" s="11" t="str">
        <f t="shared" si="236"/>
        <v/>
      </c>
      <c r="AP649" s="11" t="str">
        <f t="shared" si="237"/>
        <v/>
      </c>
      <c r="AT649" s="11" t="str">
        <f t="shared" si="238"/>
        <v/>
      </c>
      <c r="AU649" s="11" t="str">
        <f t="shared" si="239"/>
        <v/>
      </c>
      <c r="AV649" s="11" t="str">
        <f t="shared" si="240"/>
        <v/>
      </c>
      <c r="AW649" s="11" t="str">
        <f t="shared" si="241"/>
        <v/>
      </c>
      <c r="AX649" s="11" t="str">
        <f t="shared" si="242"/>
        <v/>
      </c>
      <c r="AY649" s="11" t="str">
        <f t="shared" si="244"/>
        <v/>
      </c>
      <c r="AZ649" s="11" t="str">
        <f t="shared" si="243"/>
        <v/>
      </c>
      <c r="BA649" s="11" t="str">
        <f t="shared" si="246"/>
        <v xml:space="preserve"> </v>
      </c>
      <c r="BB649" s="11" t="str">
        <f>IFERROR(IF(AW649="","",VLOOKUP(AW649,SUSS!R:S,2,FALSE)),AY649*SUSS!$M$2)</f>
        <v/>
      </c>
      <c r="BC649" s="11" t="str">
        <f t="shared" si="245"/>
        <v/>
      </c>
    </row>
    <row r="650" spans="14:55" ht="15.75" thickBot="1">
      <c r="N650" s="3" t="s">
        <v>109</v>
      </c>
      <c r="O650" s="80">
        <v>54</v>
      </c>
      <c r="P650" s="84">
        <v>481.31</v>
      </c>
      <c r="Q650" s="81" t="s">
        <v>100</v>
      </c>
      <c r="R650" s="81" t="s">
        <v>10</v>
      </c>
      <c r="S650" s="81" t="s">
        <v>10</v>
      </c>
      <c r="T650" s="80" t="s">
        <v>110</v>
      </c>
      <c r="U650" s="80" t="s">
        <v>94</v>
      </c>
      <c r="AC650" s="11" t="str">
        <f t="shared" si="226"/>
        <v/>
      </c>
      <c r="AD650" s="11" t="str">
        <f t="shared" si="227"/>
        <v/>
      </c>
      <c r="AE650" s="11" t="str">
        <f t="shared" si="228"/>
        <v/>
      </c>
      <c r="AF650" s="11" t="str">
        <f t="shared" si="229"/>
        <v/>
      </c>
      <c r="AG650" s="11" t="str">
        <f t="shared" si="230"/>
        <v/>
      </c>
      <c r="AH650" s="11" t="str">
        <f t="shared" si="231"/>
        <v/>
      </c>
      <c r="AI650" s="11" t="str">
        <f t="shared" si="232"/>
        <v/>
      </c>
      <c r="AJ650" s="11" t="str">
        <f t="shared" si="233"/>
        <v/>
      </c>
      <c r="AK650" s="11" t="str">
        <f t="shared" si="234"/>
        <v/>
      </c>
      <c r="AN650" s="11" t="str">
        <f t="shared" si="235"/>
        <v/>
      </c>
      <c r="AO650" s="11" t="str">
        <f t="shared" si="236"/>
        <v/>
      </c>
      <c r="AP650" s="11" t="str">
        <f t="shared" si="237"/>
        <v/>
      </c>
      <c r="AT650" s="11" t="str">
        <f t="shared" si="238"/>
        <v/>
      </c>
      <c r="AU650" s="11" t="str">
        <f t="shared" si="239"/>
        <v/>
      </c>
      <c r="AV650" s="11" t="str">
        <f t="shared" si="240"/>
        <v/>
      </c>
      <c r="AW650" s="11" t="str">
        <f t="shared" si="241"/>
        <v/>
      </c>
      <c r="AX650" s="11" t="str">
        <f t="shared" si="242"/>
        <v/>
      </c>
      <c r="AY650" s="11" t="str">
        <f t="shared" si="244"/>
        <v/>
      </c>
      <c r="AZ650" s="11" t="str">
        <f t="shared" si="243"/>
        <v/>
      </c>
      <c r="BA650" s="11" t="str">
        <f t="shared" si="246"/>
        <v xml:space="preserve"> </v>
      </c>
      <c r="BB650" s="11" t="str">
        <f>IFERROR(IF(AW650="","",VLOOKUP(AW650,SUSS!R:S,2,FALSE)),AY650*SUSS!$M$2)</f>
        <v/>
      </c>
      <c r="BC650" s="11" t="str">
        <f t="shared" si="245"/>
        <v/>
      </c>
    </row>
    <row r="651" spans="14:55" ht="15.75" thickBot="1">
      <c r="N651" s="3" t="s">
        <v>109</v>
      </c>
      <c r="O651" s="80">
        <v>54</v>
      </c>
      <c r="P651" s="83">
        <v>15250</v>
      </c>
      <c r="Q651" s="81" t="s">
        <v>83</v>
      </c>
      <c r="R651" s="81" t="s">
        <v>10</v>
      </c>
      <c r="S651" s="81" t="s">
        <v>10</v>
      </c>
      <c r="T651" s="80" t="s">
        <v>113</v>
      </c>
      <c r="U651" s="80" t="s">
        <v>94</v>
      </c>
      <c r="AC651" s="11" t="str">
        <f t="shared" si="226"/>
        <v/>
      </c>
      <c r="AD651" s="11" t="str">
        <f t="shared" si="227"/>
        <v/>
      </c>
      <c r="AE651" s="11" t="str">
        <f t="shared" si="228"/>
        <v/>
      </c>
      <c r="AF651" s="11" t="str">
        <f t="shared" si="229"/>
        <v/>
      </c>
      <c r="AG651" s="11" t="str">
        <f t="shared" si="230"/>
        <v/>
      </c>
      <c r="AH651" s="11" t="str">
        <f t="shared" si="231"/>
        <v/>
      </c>
      <c r="AI651" s="11" t="str">
        <f t="shared" si="232"/>
        <v/>
      </c>
      <c r="AJ651" s="11" t="str">
        <f t="shared" si="233"/>
        <v/>
      </c>
      <c r="AK651" s="11" t="str">
        <f t="shared" si="234"/>
        <v/>
      </c>
      <c r="AN651" s="11" t="str">
        <f t="shared" si="235"/>
        <v/>
      </c>
      <c r="AO651" s="11" t="str">
        <f t="shared" si="236"/>
        <v/>
      </c>
      <c r="AP651" s="11" t="str">
        <f t="shared" si="237"/>
        <v/>
      </c>
      <c r="AT651" s="11" t="str">
        <f t="shared" si="238"/>
        <v/>
      </c>
      <c r="AU651" s="11" t="str">
        <f t="shared" si="239"/>
        <v/>
      </c>
      <c r="AV651" s="11" t="str">
        <f t="shared" si="240"/>
        <v/>
      </c>
      <c r="AW651" s="11" t="str">
        <f t="shared" si="241"/>
        <v/>
      </c>
      <c r="AX651" s="11" t="str">
        <f t="shared" si="242"/>
        <v/>
      </c>
      <c r="AY651" s="11" t="str">
        <f t="shared" si="244"/>
        <v/>
      </c>
      <c r="AZ651" s="11" t="str">
        <f t="shared" si="243"/>
        <v/>
      </c>
      <c r="BA651" s="11" t="str">
        <f t="shared" si="246"/>
        <v xml:space="preserve"> </v>
      </c>
      <c r="BB651" s="11" t="str">
        <f>IFERROR(IF(AW651="","",VLOOKUP(AW651,SUSS!R:S,2,FALSE)),AY651*SUSS!$M$2)</f>
        <v/>
      </c>
      <c r="BC651" s="11" t="str">
        <f t="shared" si="245"/>
        <v/>
      </c>
    </row>
    <row r="652" spans="14:55" ht="15.75" thickBot="1">
      <c r="N652" s="3" t="s">
        <v>109</v>
      </c>
      <c r="O652" s="80">
        <v>55</v>
      </c>
      <c r="P652" s="84">
        <v>481.31</v>
      </c>
      <c r="Q652" s="81" t="s">
        <v>100</v>
      </c>
      <c r="R652" s="81" t="s">
        <v>10</v>
      </c>
      <c r="S652" s="81" t="s">
        <v>10</v>
      </c>
      <c r="T652" s="80" t="s">
        <v>110</v>
      </c>
      <c r="U652" s="80" t="s">
        <v>94</v>
      </c>
      <c r="AC652" s="11" t="str">
        <f t="shared" si="226"/>
        <v/>
      </c>
      <c r="AD652" s="11" t="str">
        <f t="shared" si="227"/>
        <v/>
      </c>
      <c r="AE652" s="11" t="str">
        <f t="shared" si="228"/>
        <v/>
      </c>
      <c r="AF652" s="11" t="str">
        <f t="shared" si="229"/>
        <v/>
      </c>
      <c r="AG652" s="11" t="str">
        <f t="shared" si="230"/>
        <v/>
      </c>
      <c r="AH652" s="11" t="str">
        <f t="shared" si="231"/>
        <v/>
      </c>
      <c r="AI652" s="11" t="str">
        <f t="shared" si="232"/>
        <v/>
      </c>
      <c r="AJ652" s="11" t="str">
        <f t="shared" si="233"/>
        <v/>
      </c>
      <c r="AK652" s="11" t="str">
        <f t="shared" si="234"/>
        <v/>
      </c>
      <c r="AN652" s="11" t="str">
        <f t="shared" si="235"/>
        <v/>
      </c>
      <c r="AO652" s="11" t="str">
        <f t="shared" si="236"/>
        <v/>
      </c>
      <c r="AP652" s="11" t="str">
        <f t="shared" si="237"/>
        <v/>
      </c>
      <c r="AT652" s="11" t="str">
        <f t="shared" si="238"/>
        <v/>
      </c>
      <c r="AU652" s="11" t="str">
        <f t="shared" si="239"/>
        <v/>
      </c>
      <c r="AV652" s="11" t="str">
        <f t="shared" si="240"/>
        <v/>
      </c>
      <c r="AW652" s="11" t="str">
        <f t="shared" si="241"/>
        <v/>
      </c>
      <c r="AX652" s="11" t="str">
        <f t="shared" si="242"/>
        <v/>
      </c>
      <c r="AY652" s="11" t="str">
        <f t="shared" si="244"/>
        <v/>
      </c>
      <c r="AZ652" s="11" t="str">
        <f t="shared" si="243"/>
        <v/>
      </c>
      <c r="BA652" s="11" t="str">
        <f t="shared" si="246"/>
        <v xml:space="preserve"> </v>
      </c>
      <c r="BB652" s="11" t="str">
        <f>IFERROR(IF(AW652="","",VLOOKUP(AW652,SUSS!R:S,2,FALSE)),AY652*SUSS!$M$2)</f>
        <v/>
      </c>
      <c r="BC652" s="11" t="str">
        <f t="shared" si="245"/>
        <v/>
      </c>
    </row>
    <row r="653" spans="14:55" ht="15.75" thickBot="1">
      <c r="N653" s="3" t="s">
        <v>109</v>
      </c>
      <c r="O653" s="80">
        <v>55</v>
      </c>
      <c r="P653" s="83">
        <v>15250</v>
      </c>
      <c r="Q653" s="81" t="s">
        <v>83</v>
      </c>
      <c r="R653" s="81" t="s">
        <v>10</v>
      </c>
      <c r="S653" s="81" t="s">
        <v>10</v>
      </c>
      <c r="T653" s="80" t="s">
        <v>113</v>
      </c>
      <c r="U653" s="80" t="s">
        <v>94</v>
      </c>
      <c r="AC653" s="11" t="str">
        <f t="shared" si="226"/>
        <v/>
      </c>
      <c r="AD653" s="11" t="str">
        <f t="shared" si="227"/>
        <v/>
      </c>
      <c r="AE653" s="11" t="str">
        <f t="shared" si="228"/>
        <v/>
      </c>
      <c r="AF653" s="11" t="str">
        <f t="shared" si="229"/>
        <v/>
      </c>
      <c r="AG653" s="11" t="str">
        <f t="shared" si="230"/>
        <v/>
      </c>
      <c r="AH653" s="11" t="str">
        <f t="shared" si="231"/>
        <v/>
      </c>
      <c r="AI653" s="11" t="str">
        <f t="shared" si="232"/>
        <v/>
      </c>
      <c r="AJ653" s="11" t="str">
        <f t="shared" si="233"/>
        <v/>
      </c>
      <c r="AK653" s="11" t="str">
        <f t="shared" si="234"/>
        <v/>
      </c>
      <c r="AN653" s="11" t="str">
        <f t="shared" si="235"/>
        <v/>
      </c>
      <c r="AO653" s="11" t="str">
        <f t="shared" si="236"/>
        <v/>
      </c>
      <c r="AP653" s="11" t="str">
        <f t="shared" si="237"/>
        <v/>
      </c>
      <c r="AT653" s="11" t="str">
        <f t="shared" si="238"/>
        <v/>
      </c>
      <c r="AU653" s="11" t="str">
        <f t="shared" si="239"/>
        <v/>
      </c>
      <c r="AV653" s="11" t="str">
        <f t="shared" si="240"/>
        <v/>
      </c>
      <c r="AW653" s="11" t="str">
        <f t="shared" si="241"/>
        <v/>
      </c>
      <c r="AX653" s="11" t="str">
        <f t="shared" si="242"/>
        <v/>
      </c>
      <c r="AY653" s="11" t="str">
        <f t="shared" si="244"/>
        <v/>
      </c>
      <c r="AZ653" s="11" t="str">
        <f t="shared" si="243"/>
        <v/>
      </c>
      <c r="BA653" s="11" t="str">
        <f t="shared" si="246"/>
        <v xml:space="preserve"> </v>
      </c>
      <c r="BB653" s="11" t="str">
        <f>IFERROR(IF(AW653="","",VLOOKUP(AW653,SUSS!R:S,2,FALSE)),AY653*SUSS!$M$2)</f>
        <v/>
      </c>
      <c r="BC653" s="11" t="str">
        <f t="shared" si="245"/>
        <v/>
      </c>
    </row>
    <row r="654" spans="14:55" ht="15.75" thickBot="1">
      <c r="N654" s="3" t="s">
        <v>109</v>
      </c>
      <c r="O654" s="80">
        <v>56</v>
      </c>
      <c r="P654" s="84">
        <v>481.31</v>
      </c>
      <c r="Q654" s="81" t="s">
        <v>100</v>
      </c>
      <c r="R654" s="81" t="s">
        <v>10</v>
      </c>
      <c r="S654" s="81" t="s">
        <v>10</v>
      </c>
      <c r="T654" s="80" t="s">
        <v>110</v>
      </c>
      <c r="U654" s="80" t="s">
        <v>94</v>
      </c>
      <c r="AC654" s="11" t="str">
        <f t="shared" si="226"/>
        <v/>
      </c>
      <c r="AD654" s="11" t="str">
        <f t="shared" si="227"/>
        <v/>
      </c>
      <c r="AE654" s="11" t="str">
        <f t="shared" si="228"/>
        <v/>
      </c>
      <c r="AF654" s="11" t="str">
        <f t="shared" si="229"/>
        <v/>
      </c>
      <c r="AG654" s="11" t="str">
        <f t="shared" si="230"/>
        <v/>
      </c>
      <c r="AH654" s="11" t="str">
        <f t="shared" si="231"/>
        <v/>
      </c>
      <c r="AI654" s="11" t="str">
        <f t="shared" si="232"/>
        <v/>
      </c>
      <c r="AJ654" s="11" t="str">
        <f t="shared" si="233"/>
        <v/>
      </c>
      <c r="AK654" s="11" t="str">
        <f t="shared" si="234"/>
        <v/>
      </c>
      <c r="AN654" s="11" t="str">
        <f t="shared" si="235"/>
        <v/>
      </c>
      <c r="AO654" s="11" t="str">
        <f t="shared" si="236"/>
        <v/>
      </c>
      <c r="AP654" s="11" t="str">
        <f t="shared" si="237"/>
        <v/>
      </c>
      <c r="AT654" s="11" t="str">
        <f t="shared" si="238"/>
        <v/>
      </c>
      <c r="AU654" s="11" t="str">
        <f t="shared" si="239"/>
        <v/>
      </c>
      <c r="AV654" s="11" t="str">
        <f t="shared" si="240"/>
        <v/>
      </c>
      <c r="AW654" s="11" t="str">
        <f t="shared" si="241"/>
        <v/>
      </c>
      <c r="AX654" s="11" t="str">
        <f t="shared" si="242"/>
        <v/>
      </c>
      <c r="AY654" s="11" t="str">
        <f t="shared" si="244"/>
        <v/>
      </c>
      <c r="AZ654" s="11" t="str">
        <f t="shared" si="243"/>
        <v/>
      </c>
      <c r="BA654" s="11" t="str">
        <f t="shared" si="246"/>
        <v xml:space="preserve"> </v>
      </c>
      <c r="BB654" s="11" t="str">
        <f>IFERROR(IF(AW654="","",VLOOKUP(AW654,SUSS!R:S,2,FALSE)),AY654*SUSS!$M$2)</f>
        <v/>
      </c>
      <c r="BC654" s="11" t="str">
        <f t="shared" si="245"/>
        <v/>
      </c>
    </row>
    <row r="655" spans="14:55" ht="15.75" thickBot="1">
      <c r="N655" s="3" t="s">
        <v>109</v>
      </c>
      <c r="O655" s="80">
        <v>56</v>
      </c>
      <c r="P655" s="83">
        <v>15250</v>
      </c>
      <c r="Q655" s="81" t="s">
        <v>83</v>
      </c>
      <c r="R655" s="81" t="s">
        <v>10</v>
      </c>
      <c r="S655" s="81" t="s">
        <v>10</v>
      </c>
      <c r="T655" s="80" t="s">
        <v>113</v>
      </c>
      <c r="U655" s="80" t="s">
        <v>94</v>
      </c>
      <c r="AC655" s="11" t="str">
        <f t="shared" si="226"/>
        <v/>
      </c>
      <c r="AD655" s="11" t="str">
        <f t="shared" si="227"/>
        <v/>
      </c>
      <c r="AE655" s="11" t="str">
        <f t="shared" si="228"/>
        <v/>
      </c>
      <c r="AF655" s="11" t="str">
        <f t="shared" si="229"/>
        <v/>
      </c>
      <c r="AG655" s="11" t="str">
        <f t="shared" si="230"/>
        <v/>
      </c>
      <c r="AH655" s="11" t="str">
        <f t="shared" si="231"/>
        <v/>
      </c>
      <c r="AI655" s="11" t="str">
        <f t="shared" si="232"/>
        <v/>
      </c>
      <c r="AJ655" s="11" t="str">
        <f t="shared" si="233"/>
        <v/>
      </c>
      <c r="AK655" s="11" t="str">
        <f t="shared" si="234"/>
        <v/>
      </c>
      <c r="AN655" s="11" t="str">
        <f t="shared" si="235"/>
        <v/>
      </c>
      <c r="AO655" s="11" t="str">
        <f t="shared" si="236"/>
        <v/>
      </c>
      <c r="AP655" s="11" t="str">
        <f t="shared" si="237"/>
        <v/>
      </c>
      <c r="AT655" s="11" t="str">
        <f t="shared" si="238"/>
        <v/>
      </c>
      <c r="AU655" s="11" t="str">
        <f t="shared" si="239"/>
        <v/>
      </c>
      <c r="AV655" s="11" t="str">
        <f t="shared" si="240"/>
        <v/>
      </c>
      <c r="AW655" s="11" t="str">
        <f t="shared" si="241"/>
        <v/>
      </c>
      <c r="AX655" s="11" t="str">
        <f t="shared" si="242"/>
        <v/>
      </c>
      <c r="AY655" s="11" t="str">
        <f t="shared" si="244"/>
        <v/>
      </c>
      <c r="AZ655" s="11" t="str">
        <f t="shared" si="243"/>
        <v/>
      </c>
      <c r="BA655" s="11" t="str">
        <f t="shared" si="246"/>
        <v xml:space="preserve"> </v>
      </c>
      <c r="BB655" s="11" t="str">
        <f>IFERROR(IF(AW655="","",VLOOKUP(AW655,SUSS!R:S,2,FALSE)),AY655*SUSS!$M$2)</f>
        <v/>
      </c>
      <c r="BC655" s="11" t="str">
        <f t="shared" si="245"/>
        <v/>
      </c>
    </row>
    <row r="656" spans="14:55" ht="15.75" thickBot="1">
      <c r="N656" s="3" t="s">
        <v>109</v>
      </c>
      <c r="O656" s="80">
        <v>57</v>
      </c>
      <c r="P656" s="84">
        <v>481.31</v>
      </c>
      <c r="Q656" s="81" t="s">
        <v>100</v>
      </c>
      <c r="R656" s="81" t="s">
        <v>10</v>
      </c>
      <c r="S656" s="81" t="s">
        <v>10</v>
      </c>
      <c r="T656" s="80" t="s">
        <v>110</v>
      </c>
      <c r="U656" s="80" t="s">
        <v>94</v>
      </c>
      <c r="AC656" s="11" t="str">
        <f t="shared" si="226"/>
        <v/>
      </c>
      <c r="AD656" s="11" t="str">
        <f t="shared" si="227"/>
        <v/>
      </c>
      <c r="AE656" s="11" t="str">
        <f t="shared" si="228"/>
        <v/>
      </c>
      <c r="AF656" s="11" t="str">
        <f t="shared" si="229"/>
        <v/>
      </c>
      <c r="AG656" s="11" t="str">
        <f t="shared" si="230"/>
        <v/>
      </c>
      <c r="AH656" s="11" t="str">
        <f t="shared" si="231"/>
        <v/>
      </c>
      <c r="AI656" s="11" t="str">
        <f t="shared" si="232"/>
        <v/>
      </c>
      <c r="AJ656" s="11" t="str">
        <f t="shared" si="233"/>
        <v/>
      </c>
      <c r="AK656" s="11" t="str">
        <f t="shared" si="234"/>
        <v/>
      </c>
      <c r="AN656" s="11" t="str">
        <f t="shared" si="235"/>
        <v/>
      </c>
      <c r="AO656" s="11" t="str">
        <f t="shared" si="236"/>
        <v/>
      </c>
      <c r="AP656" s="11" t="str">
        <f t="shared" si="237"/>
        <v/>
      </c>
      <c r="AT656" s="11" t="str">
        <f t="shared" si="238"/>
        <v/>
      </c>
      <c r="AU656" s="11" t="str">
        <f t="shared" si="239"/>
        <v/>
      </c>
      <c r="AV656" s="11" t="str">
        <f t="shared" si="240"/>
        <v/>
      </c>
      <c r="AW656" s="11" t="str">
        <f t="shared" si="241"/>
        <v/>
      </c>
      <c r="AX656" s="11" t="str">
        <f t="shared" si="242"/>
        <v/>
      </c>
      <c r="AY656" s="11" t="str">
        <f t="shared" si="244"/>
        <v/>
      </c>
      <c r="AZ656" s="11" t="str">
        <f t="shared" si="243"/>
        <v/>
      </c>
      <c r="BA656" s="11" t="str">
        <f t="shared" si="246"/>
        <v xml:space="preserve"> </v>
      </c>
      <c r="BB656" s="11" t="str">
        <f>IFERROR(IF(AW656="","",VLOOKUP(AW656,SUSS!R:S,2,FALSE)),AY656*SUSS!$M$2)</f>
        <v/>
      </c>
      <c r="BC656" s="11" t="str">
        <f t="shared" si="245"/>
        <v/>
      </c>
    </row>
    <row r="657" spans="14:55" ht="15.75" thickBot="1">
      <c r="N657" s="3" t="s">
        <v>109</v>
      </c>
      <c r="O657" s="80">
        <v>57</v>
      </c>
      <c r="P657" s="83">
        <v>15250</v>
      </c>
      <c r="Q657" s="81" t="s">
        <v>83</v>
      </c>
      <c r="R657" s="81" t="s">
        <v>10</v>
      </c>
      <c r="S657" s="81" t="s">
        <v>10</v>
      </c>
      <c r="T657" s="80" t="s">
        <v>113</v>
      </c>
      <c r="U657" s="80" t="s">
        <v>94</v>
      </c>
      <c r="AC657" s="11" t="str">
        <f t="shared" si="226"/>
        <v/>
      </c>
      <c r="AD657" s="11" t="str">
        <f t="shared" si="227"/>
        <v/>
      </c>
      <c r="AE657" s="11" t="str">
        <f t="shared" si="228"/>
        <v/>
      </c>
      <c r="AF657" s="11" t="str">
        <f t="shared" si="229"/>
        <v/>
      </c>
      <c r="AG657" s="11" t="str">
        <f t="shared" si="230"/>
        <v/>
      </c>
      <c r="AH657" s="11" t="str">
        <f t="shared" si="231"/>
        <v/>
      </c>
      <c r="AI657" s="11" t="str">
        <f t="shared" si="232"/>
        <v/>
      </c>
      <c r="AJ657" s="11" t="str">
        <f t="shared" si="233"/>
        <v/>
      </c>
      <c r="AK657" s="11" t="str">
        <f t="shared" si="234"/>
        <v/>
      </c>
      <c r="AN657" s="11" t="str">
        <f t="shared" si="235"/>
        <v/>
      </c>
      <c r="AO657" s="11" t="str">
        <f t="shared" si="236"/>
        <v/>
      </c>
      <c r="AP657" s="11" t="str">
        <f t="shared" si="237"/>
        <v/>
      </c>
      <c r="AT657" s="11" t="str">
        <f t="shared" si="238"/>
        <v/>
      </c>
      <c r="AU657" s="11" t="str">
        <f t="shared" si="239"/>
        <v/>
      </c>
      <c r="AV657" s="11" t="str">
        <f t="shared" si="240"/>
        <v/>
      </c>
      <c r="AW657" s="11" t="str">
        <f t="shared" si="241"/>
        <v/>
      </c>
      <c r="AX657" s="11" t="str">
        <f t="shared" si="242"/>
        <v/>
      </c>
      <c r="AY657" s="11" t="str">
        <f t="shared" si="244"/>
        <v/>
      </c>
      <c r="AZ657" s="11" t="str">
        <f t="shared" si="243"/>
        <v/>
      </c>
      <c r="BA657" s="11" t="str">
        <f t="shared" si="246"/>
        <v xml:space="preserve"> </v>
      </c>
      <c r="BB657" s="11" t="str">
        <f>IFERROR(IF(AW657="","",VLOOKUP(AW657,SUSS!R:S,2,FALSE)),AY657*SUSS!$M$2)</f>
        <v/>
      </c>
      <c r="BC657" s="11" t="str">
        <f t="shared" si="245"/>
        <v/>
      </c>
    </row>
    <row r="658" spans="14:55" ht="15.75" thickBot="1">
      <c r="N658" s="3" t="s">
        <v>109</v>
      </c>
      <c r="O658" s="80">
        <v>58</v>
      </c>
      <c r="P658" s="84">
        <v>481.31</v>
      </c>
      <c r="Q658" s="81" t="s">
        <v>100</v>
      </c>
      <c r="R658" s="81" t="s">
        <v>10</v>
      </c>
      <c r="S658" s="81" t="s">
        <v>10</v>
      </c>
      <c r="T658" s="80" t="s">
        <v>110</v>
      </c>
      <c r="U658" s="80" t="s">
        <v>94</v>
      </c>
      <c r="AC658" s="11" t="str">
        <f t="shared" si="226"/>
        <v/>
      </c>
      <c r="AD658" s="11" t="str">
        <f t="shared" si="227"/>
        <v/>
      </c>
      <c r="AE658" s="11" t="str">
        <f t="shared" si="228"/>
        <v/>
      </c>
      <c r="AF658" s="11" t="str">
        <f t="shared" si="229"/>
        <v/>
      </c>
      <c r="AG658" s="11" t="str">
        <f t="shared" si="230"/>
        <v/>
      </c>
      <c r="AH658" s="11" t="str">
        <f t="shared" si="231"/>
        <v/>
      </c>
      <c r="AI658" s="11" t="str">
        <f t="shared" si="232"/>
        <v/>
      </c>
      <c r="AJ658" s="11" t="str">
        <f t="shared" si="233"/>
        <v/>
      </c>
      <c r="AK658" s="11" t="str">
        <f t="shared" si="234"/>
        <v/>
      </c>
      <c r="AN658" s="11" t="str">
        <f t="shared" si="235"/>
        <v/>
      </c>
      <c r="AO658" s="11" t="str">
        <f t="shared" si="236"/>
        <v/>
      </c>
      <c r="AP658" s="11" t="str">
        <f t="shared" si="237"/>
        <v/>
      </c>
      <c r="AT658" s="11" t="str">
        <f t="shared" si="238"/>
        <v/>
      </c>
      <c r="AU658" s="11" t="str">
        <f t="shared" si="239"/>
        <v/>
      </c>
      <c r="AV658" s="11" t="str">
        <f t="shared" si="240"/>
        <v/>
      </c>
      <c r="AW658" s="11" t="str">
        <f t="shared" si="241"/>
        <v/>
      </c>
      <c r="AX658" s="11" t="str">
        <f t="shared" si="242"/>
        <v/>
      </c>
      <c r="AY658" s="11" t="str">
        <f t="shared" si="244"/>
        <v/>
      </c>
      <c r="AZ658" s="11" t="str">
        <f t="shared" si="243"/>
        <v/>
      </c>
      <c r="BA658" s="11" t="str">
        <f t="shared" si="246"/>
        <v xml:space="preserve"> </v>
      </c>
      <c r="BB658" s="11" t="str">
        <f>IFERROR(IF(AW658="","",VLOOKUP(AW658,SUSS!R:S,2,FALSE)),AY658*SUSS!$M$2)</f>
        <v/>
      </c>
      <c r="BC658" s="11" t="str">
        <f t="shared" si="245"/>
        <v/>
      </c>
    </row>
    <row r="659" spans="14:55" ht="15.75" thickBot="1">
      <c r="N659" s="3" t="s">
        <v>109</v>
      </c>
      <c r="O659" s="80">
        <v>58</v>
      </c>
      <c r="P659" s="83">
        <v>15250</v>
      </c>
      <c r="Q659" s="81" t="s">
        <v>83</v>
      </c>
      <c r="R659" s="81" t="s">
        <v>10</v>
      </c>
      <c r="S659" s="81" t="s">
        <v>10</v>
      </c>
      <c r="T659" s="80" t="s">
        <v>113</v>
      </c>
      <c r="U659" s="80" t="s">
        <v>94</v>
      </c>
      <c r="AC659" s="11" t="str">
        <f t="shared" si="226"/>
        <v/>
      </c>
      <c r="AD659" s="11" t="str">
        <f t="shared" si="227"/>
        <v/>
      </c>
      <c r="AE659" s="11" t="str">
        <f t="shared" si="228"/>
        <v/>
      </c>
      <c r="AF659" s="11" t="str">
        <f t="shared" si="229"/>
        <v/>
      </c>
      <c r="AG659" s="11" t="str">
        <f t="shared" si="230"/>
        <v/>
      </c>
      <c r="AH659" s="11" t="str">
        <f t="shared" si="231"/>
        <v/>
      </c>
      <c r="AI659" s="11" t="str">
        <f t="shared" si="232"/>
        <v/>
      </c>
      <c r="AJ659" s="11" t="str">
        <f t="shared" si="233"/>
        <v/>
      </c>
      <c r="AK659" s="11" t="str">
        <f t="shared" si="234"/>
        <v/>
      </c>
      <c r="AN659" s="11" t="str">
        <f t="shared" si="235"/>
        <v/>
      </c>
      <c r="AO659" s="11" t="str">
        <f t="shared" si="236"/>
        <v/>
      </c>
      <c r="AP659" s="11" t="str">
        <f t="shared" si="237"/>
        <v/>
      </c>
      <c r="AT659" s="11" t="str">
        <f t="shared" si="238"/>
        <v/>
      </c>
      <c r="AU659" s="11" t="str">
        <f t="shared" si="239"/>
        <v/>
      </c>
      <c r="AV659" s="11" t="str">
        <f t="shared" si="240"/>
        <v/>
      </c>
      <c r="AW659" s="11" t="str">
        <f t="shared" si="241"/>
        <v/>
      </c>
      <c r="AX659" s="11" t="str">
        <f t="shared" si="242"/>
        <v/>
      </c>
      <c r="AY659" s="11" t="str">
        <f t="shared" si="244"/>
        <v/>
      </c>
      <c r="AZ659" s="11" t="str">
        <f t="shared" si="243"/>
        <v/>
      </c>
      <c r="BA659" s="11" t="str">
        <f t="shared" si="246"/>
        <v xml:space="preserve"> </v>
      </c>
      <c r="BB659" s="11" t="str">
        <f>IFERROR(IF(AW659="","",VLOOKUP(AW659,SUSS!R:S,2,FALSE)),AY659*SUSS!$M$2)</f>
        <v/>
      </c>
      <c r="BC659" s="11" t="str">
        <f t="shared" si="245"/>
        <v/>
      </c>
    </row>
    <row r="660" spans="14:55" ht="15.75" thickBot="1">
      <c r="N660" s="3" t="s">
        <v>109</v>
      </c>
      <c r="O660" s="80">
        <v>59</v>
      </c>
      <c r="P660" s="84">
        <v>481.31</v>
      </c>
      <c r="Q660" s="81" t="s">
        <v>100</v>
      </c>
      <c r="R660" s="81" t="s">
        <v>10</v>
      </c>
      <c r="S660" s="81" t="s">
        <v>10</v>
      </c>
      <c r="T660" s="80" t="s">
        <v>110</v>
      </c>
      <c r="U660" s="80" t="s">
        <v>94</v>
      </c>
      <c r="AC660" s="11" t="str">
        <f t="shared" si="226"/>
        <v/>
      </c>
      <c r="AD660" s="11" t="str">
        <f t="shared" si="227"/>
        <v/>
      </c>
      <c r="AE660" s="11" t="str">
        <f t="shared" si="228"/>
        <v/>
      </c>
      <c r="AF660" s="11" t="str">
        <f t="shared" si="229"/>
        <v/>
      </c>
      <c r="AG660" s="11" t="str">
        <f t="shared" si="230"/>
        <v/>
      </c>
      <c r="AH660" s="11" t="str">
        <f t="shared" si="231"/>
        <v/>
      </c>
      <c r="AI660" s="11" t="str">
        <f t="shared" si="232"/>
        <v/>
      </c>
      <c r="AJ660" s="11" t="str">
        <f t="shared" si="233"/>
        <v/>
      </c>
      <c r="AK660" s="11" t="str">
        <f t="shared" si="234"/>
        <v/>
      </c>
      <c r="AN660" s="11" t="str">
        <f t="shared" si="235"/>
        <v/>
      </c>
      <c r="AO660" s="11" t="str">
        <f t="shared" si="236"/>
        <v/>
      </c>
      <c r="AP660" s="11" t="str">
        <f t="shared" si="237"/>
        <v/>
      </c>
      <c r="AT660" s="11" t="str">
        <f t="shared" si="238"/>
        <v/>
      </c>
      <c r="AU660" s="11" t="str">
        <f t="shared" si="239"/>
        <v/>
      </c>
      <c r="AV660" s="11" t="str">
        <f t="shared" si="240"/>
        <v/>
      </c>
      <c r="AW660" s="11" t="str">
        <f t="shared" si="241"/>
        <v/>
      </c>
      <c r="AX660" s="11" t="str">
        <f t="shared" si="242"/>
        <v/>
      </c>
      <c r="AY660" s="11" t="str">
        <f t="shared" si="244"/>
        <v/>
      </c>
      <c r="AZ660" s="11" t="str">
        <f t="shared" si="243"/>
        <v/>
      </c>
      <c r="BA660" s="11" t="str">
        <f t="shared" si="246"/>
        <v xml:space="preserve"> </v>
      </c>
      <c r="BB660" s="11" t="str">
        <f>IFERROR(IF(AW660="","",VLOOKUP(AW660,SUSS!R:S,2,FALSE)),AY660*SUSS!$M$2)</f>
        <v/>
      </c>
      <c r="BC660" s="11" t="str">
        <f t="shared" si="245"/>
        <v/>
      </c>
    </row>
    <row r="661" spans="14:55" ht="15.75" thickBot="1">
      <c r="N661" s="3" t="s">
        <v>109</v>
      </c>
      <c r="O661" s="80">
        <v>59</v>
      </c>
      <c r="P661" s="83">
        <v>8209.7900000000009</v>
      </c>
      <c r="Q661" s="81" t="s">
        <v>83</v>
      </c>
      <c r="R661" s="81" t="s">
        <v>10</v>
      </c>
      <c r="S661" s="81" t="s">
        <v>10</v>
      </c>
      <c r="T661" s="80" t="s">
        <v>113</v>
      </c>
      <c r="U661" s="80" t="s">
        <v>94</v>
      </c>
      <c r="AC661" s="11" t="str">
        <f t="shared" si="226"/>
        <v/>
      </c>
      <c r="AD661" s="11" t="str">
        <f t="shared" si="227"/>
        <v/>
      </c>
      <c r="AE661" s="11" t="str">
        <f t="shared" si="228"/>
        <v/>
      </c>
      <c r="AF661" s="11" t="str">
        <f t="shared" si="229"/>
        <v/>
      </c>
      <c r="AG661" s="11" t="str">
        <f t="shared" si="230"/>
        <v/>
      </c>
      <c r="AH661" s="11" t="str">
        <f t="shared" si="231"/>
        <v/>
      </c>
      <c r="AI661" s="11" t="str">
        <f t="shared" si="232"/>
        <v/>
      </c>
      <c r="AJ661" s="11" t="str">
        <f t="shared" si="233"/>
        <v/>
      </c>
      <c r="AK661" s="11" t="str">
        <f t="shared" si="234"/>
        <v/>
      </c>
      <c r="AN661" s="11" t="str">
        <f t="shared" si="235"/>
        <v/>
      </c>
      <c r="AO661" s="11" t="str">
        <f t="shared" si="236"/>
        <v/>
      </c>
      <c r="AP661" s="11" t="str">
        <f t="shared" si="237"/>
        <v/>
      </c>
      <c r="AT661" s="11" t="str">
        <f t="shared" si="238"/>
        <v/>
      </c>
      <c r="AU661" s="11" t="str">
        <f t="shared" si="239"/>
        <v/>
      </c>
      <c r="AV661" s="11" t="str">
        <f t="shared" si="240"/>
        <v/>
      </c>
      <c r="AW661" s="11" t="str">
        <f t="shared" si="241"/>
        <v/>
      </c>
      <c r="AX661" s="11" t="str">
        <f t="shared" si="242"/>
        <v/>
      </c>
      <c r="AY661" s="11" t="str">
        <f t="shared" si="244"/>
        <v/>
      </c>
      <c r="AZ661" s="11" t="str">
        <f t="shared" si="243"/>
        <v/>
      </c>
      <c r="BA661" s="11" t="str">
        <f t="shared" si="246"/>
        <v xml:space="preserve"> </v>
      </c>
      <c r="BB661" s="11" t="str">
        <f>IFERROR(IF(AW661="","",VLOOKUP(AW661,SUSS!R:S,2,FALSE)),AY661*SUSS!$M$2)</f>
        <v/>
      </c>
      <c r="BC661" s="11" t="str">
        <f t="shared" si="245"/>
        <v/>
      </c>
    </row>
    <row r="662" spans="14:55" ht="15.75" thickBot="1">
      <c r="N662" s="3" t="s">
        <v>109</v>
      </c>
      <c r="O662" s="80">
        <v>59</v>
      </c>
      <c r="P662" s="83">
        <v>7040.21</v>
      </c>
      <c r="Q662" s="81" t="s">
        <v>83</v>
      </c>
      <c r="R662" s="81" t="s">
        <v>10</v>
      </c>
      <c r="S662" s="81" t="s">
        <v>82</v>
      </c>
      <c r="T662" s="80" t="s">
        <v>113</v>
      </c>
      <c r="U662" s="80" t="s">
        <v>94</v>
      </c>
      <c r="AC662" s="11" t="str">
        <f t="shared" si="226"/>
        <v/>
      </c>
      <c r="AD662" s="11" t="str">
        <f t="shared" si="227"/>
        <v/>
      </c>
      <c r="AE662" s="11" t="str">
        <f t="shared" si="228"/>
        <v/>
      </c>
      <c r="AF662" s="11" t="str">
        <f t="shared" si="229"/>
        <v/>
      </c>
      <c r="AG662" s="11" t="str">
        <f t="shared" si="230"/>
        <v/>
      </c>
      <c r="AH662" s="11" t="str">
        <f t="shared" si="231"/>
        <v/>
      </c>
      <c r="AI662" s="11" t="str">
        <f t="shared" si="232"/>
        <v/>
      </c>
      <c r="AJ662" s="11" t="str">
        <f t="shared" si="233"/>
        <v/>
      </c>
      <c r="AK662" s="11" t="str">
        <f t="shared" si="234"/>
        <v/>
      </c>
      <c r="AN662" s="11" t="str">
        <f t="shared" si="235"/>
        <v/>
      </c>
      <c r="AO662" s="11" t="str">
        <f t="shared" si="236"/>
        <v/>
      </c>
      <c r="AP662" s="11" t="str">
        <f t="shared" si="237"/>
        <v/>
      </c>
      <c r="AT662" s="11" t="str">
        <f t="shared" si="238"/>
        <v/>
      </c>
      <c r="AU662" s="11" t="str">
        <f t="shared" si="239"/>
        <v/>
      </c>
      <c r="AV662" s="11" t="str">
        <f t="shared" si="240"/>
        <v/>
      </c>
      <c r="AW662" s="11" t="str">
        <f t="shared" si="241"/>
        <v/>
      </c>
      <c r="AX662" s="11" t="str">
        <f t="shared" si="242"/>
        <v/>
      </c>
      <c r="AY662" s="11" t="str">
        <f t="shared" si="244"/>
        <v/>
      </c>
      <c r="AZ662" s="11" t="str">
        <f t="shared" si="243"/>
        <v/>
      </c>
      <c r="BA662" s="11" t="str">
        <f t="shared" si="246"/>
        <v xml:space="preserve"> </v>
      </c>
      <c r="BB662" s="11" t="str">
        <f>IFERROR(IF(AW662="","",VLOOKUP(AW662,SUSS!R:S,2,FALSE)),AY662*SUSS!$M$2)</f>
        <v/>
      </c>
      <c r="BC662" s="11" t="str">
        <f t="shared" si="245"/>
        <v/>
      </c>
    </row>
    <row r="663" spans="14:55" ht="15.75" thickBot="1">
      <c r="N663" s="3" t="s">
        <v>109</v>
      </c>
      <c r="O663" s="80">
        <v>60</v>
      </c>
      <c r="P663" s="84">
        <v>481.31</v>
      </c>
      <c r="Q663" s="81" t="s">
        <v>100</v>
      </c>
      <c r="R663" s="81" t="s">
        <v>10</v>
      </c>
      <c r="S663" s="81" t="s">
        <v>10</v>
      </c>
      <c r="T663" s="80" t="s">
        <v>110</v>
      </c>
      <c r="U663" s="80" t="s">
        <v>94</v>
      </c>
      <c r="AC663" s="11" t="str">
        <f t="shared" si="226"/>
        <v/>
      </c>
      <c r="AD663" s="11" t="str">
        <f t="shared" si="227"/>
        <v/>
      </c>
      <c r="AE663" s="11" t="str">
        <f t="shared" si="228"/>
        <v/>
      </c>
      <c r="AF663" s="11" t="str">
        <f t="shared" si="229"/>
        <v/>
      </c>
      <c r="AG663" s="11" t="str">
        <f t="shared" si="230"/>
        <v/>
      </c>
      <c r="AH663" s="11" t="str">
        <f t="shared" si="231"/>
        <v/>
      </c>
      <c r="AI663" s="11" t="str">
        <f t="shared" si="232"/>
        <v/>
      </c>
      <c r="AJ663" s="11" t="str">
        <f t="shared" si="233"/>
        <v/>
      </c>
      <c r="AK663" s="11" t="str">
        <f t="shared" si="234"/>
        <v/>
      </c>
      <c r="AN663" s="11" t="str">
        <f t="shared" si="235"/>
        <v/>
      </c>
      <c r="AO663" s="11" t="str">
        <f t="shared" si="236"/>
        <v/>
      </c>
      <c r="AP663" s="11" t="str">
        <f t="shared" si="237"/>
        <v/>
      </c>
      <c r="AT663" s="11" t="str">
        <f t="shared" si="238"/>
        <v/>
      </c>
      <c r="AU663" s="11" t="str">
        <f t="shared" si="239"/>
        <v/>
      </c>
      <c r="AV663" s="11" t="str">
        <f t="shared" si="240"/>
        <v/>
      </c>
      <c r="AW663" s="11" t="str">
        <f t="shared" si="241"/>
        <v/>
      </c>
      <c r="AX663" s="11" t="str">
        <f t="shared" si="242"/>
        <v/>
      </c>
      <c r="AY663" s="11" t="str">
        <f t="shared" si="244"/>
        <v/>
      </c>
      <c r="AZ663" s="11" t="str">
        <f t="shared" si="243"/>
        <v/>
      </c>
      <c r="BA663" s="11" t="str">
        <f t="shared" si="246"/>
        <v xml:space="preserve"> </v>
      </c>
      <c r="BB663" s="11" t="str">
        <f>IFERROR(IF(AW663="","",VLOOKUP(AW663,SUSS!R:S,2,FALSE)),AY663*SUSS!$M$2)</f>
        <v/>
      </c>
      <c r="BC663" s="11" t="str">
        <f t="shared" si="245"/>
        <v/>
      </c>
    </row>
    <row r="664" spans="14:55" ht="15.75" thickBot="1">
      <c r="N664" s="3" t="s">
        <v>109</v>
      </c>
      <c r="O664" s="80">
        <v>60</v>
      </c>
      <c r="P664" s="83">
        <v>15250</v>
      </c>
      <c r="Q664" s="81" t="s">
        <v>83</v>
      </c>
      <c r="R664" s="81" t="s">
        <v>10</v>
      </c>
      <c r="S664" s="81" t="s">
        <v>82</v>
      </c>
      <c r="T664" s="80" t="s">
        <v>113</v>
      </c>
      <c r="U664" s="80" t="s">
        <v>94</v>
      </c>
      <c r="AC664" s="11" t="str">
        <f t="shared" si="226"/>
        <v/>
      </c>
      <c r="AD664" s="11" t="str">
        <f t="shared" si="227"/>
        <v/>
      </c>
      <c r="AE664" s="11" t="str">
        <f t="shared" si="228"/>
        <v/>
      </c>
      <c r="AF664" s="11" t="str">
        <f t="shared" si="229"/>
        <v/>
      </c>
      <c r="AG664" s="11" t="str">
        <f t="shared" si="230"/>
        <v/>
      </c>
      <c r="AH664" s="11" t="str">
        <f t="shared" si="231"/>
        <v/>
      </c>
      <c r="AI664" s="11" t="str">
        <f t="shared" si="232"/>
        <v/>
      </c>
      <c r="AJ664" s="11" t="str">
        <f t="shared" si="233"/>
        <v/>
      </c>
      <c r="AK664" s="11" t="str">
        <f t="shared" si="234"/>
        <v/>
      </c>
      <c r="AN664" s="11" t="str">
        <f t="shared" si="235"/>
        <v/>
      </c>
      <c r="AO664" s="11" t="str">
        <f t="shared" si="236"/>
        <v/>
      </c>
      <c r="AP664" s="11" t="str">
        <f t="shared" si="237"/>
        <v/>
      </c>
      <c r="AT664" s="11" t="str">
        <f t="shared" si="238"/>
        <v/>
      </c>
      <c r="AU664" s="11" t="str">
        <f t="shared" si="239"/>
        <v/>
      </c>
      <c r="AV664" s="11" t="str">
        <f t="shared" si="240"/>
        <v/>
      </c>
      <c r="AW664" s="11" t="str">
        <f t="shared" si="241"/>
        <v/>
      </c>
      <c r="AX664" s="11" t="str">
        <f t="shared" si="242"/>
        <v/>
      </c>
      <c r="AY664" s="11" t="str">
        <f t="shared" si="244"/>
        <v/>
      </c>
      <c r="AZ664" s="11" t="str">
        <f t="shared" si="243"/>
        <v/>
      </c>
      <c r="BA664" s="11" t="str">
        <f t="shared" si="246"/>
        <v xml:space="preserve"> </v>
      </c>
      <c r="BB664" s="11" t="str">
        <f>IFERROR(IF(AW664="","",VLOOKUP(AW664,SUSS!R:S,2,FALSE)),AY664*SUSS!$M$2)</f>
        <v/>
      </c>
      <c r="BC664" s="11" t="str">
        <f t="shared" si="245"/>
        <v/>
      </c>
    </row>
    <row r="665" spans="14:55" ht="15.75" thickBot="1">
      <c r="N665" s="3" t="s">
        <v>109</v>
      </c>
      <c r="O665" s="80">
        <v>61</v>
      </c>
      <c r="P665" s="84">
        <v>481.31</v>
      </c>
      <c r="Q665" s="81" t="s">
        <v>100</v>
      </c>
      <c r="R665" s="81" t="s">
        <v>10</v>
      </c>
      <c r="S665" s="81" t="s">
        <v>10</v>
      </c>
      <c r="T665" s="80" t="s">
        <v>110</v>
      </c>
      <c r="U665" s="80" t="s">
        <v>94</v>
      </c>
      <c r="AC665" s="11" t="str">
        <f t="shared" si="226"/>
        <v/>
      </c>
      <c r="AD665" s="11" t="str">
        <f t="shared" si="227"/>
        <v/>
      </c>
      <c r="AE665" s="11" t="str">
        <f t="shared" si="228"/>
        <v/>
      </c>
      <c r="AF665" s="11" t="str">
        <f t="shared" si="229"/>
        <v/>
      </c>
      <c r="AG665" s="11" t="str">
        <f t="shared" si="230"/>
        <v/>
      </c>
      <c r="AH665" s="11" t="str">
        <f t="shared" si="231"/>
        <v/>
      </c>
      <c r="AI665" s="11" t="str">
        <f t="shared" si="232"/>
        <v/>
      </c>
      <c r="AJ665" s="11" t="str">
        <f t="shared" si="233"/>
        <v/>
      </c>
      <c r="AK665" s="11" t="str">
        <f t="shared" si="234"/>
        <v/>
      </c>
      <c r="AN665" s="11" t="str">
        <f t="shared" si="235"/>
        <v/>
      </c>
      <c r="AO665" s="11" t="str">
        <f t="shared" si="236"/>
        <v/>
      </c>
      <c r="AP665" s="11" t="str">
        <f t="shared" si="237"/>
        <v/>
      </c>
      <c r="AT665" s="11" t="str">
        <f t="shared" si="238"/>
        <v/>
      </c>
      <c r="AU665" s="11" t="str">
        <f t="shared" si="239"/>
        <v/>
      </c>
      <c r="AV665" s="11" t="str">
        <f t="shared" si="240"/>
        <v/>
      </c>
      <c r="AW665" s="11" t="str">
        <f t="shared" si="241"/>
        <v/>
      </c>
      <c r="AX665" s="11" t="str">
        <f t="shared" si="242"/>
        <v/>
      </c>
      <c r="AY665" s="11" t="str">
        <f t="shared" si="244"/>
        <v/>
      </c>
      <c r="AZ665" s="11" t="str">
        <f t="shared" si="243"/>
        <v/>
      </c>
      <c r="BA665" s="11" t="str">
        <f t="shared" si="246"/>
        <v xml:space="preserve"> </v>
      </c>
      <c r="BB665" s="11" t="str">
        <f>IFERROR(IF(AW665="","",VLOOKUP(AW665,SUSS!R:S,2,FALSE)),AY665*SUSS!$M$2)</f>
        <v/>
      </c>
      <c r="BC665" s="11" t="str">
        <f t="shared" si="245"/>
        <v/>
      </c>
    </row>
    <row r="666" spans="14:55" ht="15.75" thickBot="1">
      <c r="N666" s="3" t="s">
        <v>109</v>
      </c>
      <c r="O666" s="80">
        <v>61</v>
      </c>
      <c r="P666" s="83">
        <v>15250</v>
      </c>
      <c r="Q666" s="81" t="s">
        <v>83</v>
      </c>
      <c r="R666" s="81" t="s">
        <v>10</v>
      </c>
      <c r="S666" s="81" t="s">
        <v>82</v>
      </c>
      <c r="T666" s="80" t="s">
        <v>113</v>
      </c>
      <c r="U666" s="80" t="s">
        <v>94</v>
      </c>
      <c r="AC666" s="11" t="str">
        <f t="shared" si="226"/>
        <v/>
      </c>
      <c r="AD666" s="11" t="str">
        <f t="shared" si="227"/>
        <v/>
      </c>
      <c r="AE666" s="11" t="str">
        <f t="shared" si="228"/>
        <v/>
      </c>
      <c r="AF666" s="11" t="str">
        <f t="shared" si="229"/>
        <v/>
      </c>
      <c r="AG666" s="11" t="str">
        <f t="shared" si="230"/>
        <v/>
      </c>
      <c r="AH666" s="11" t="str">
        <f t="shared" si="231"/>
        <v/>
      </c>
      <c r="AI666" s="11" t="str">
        <f t="shared" si="232"/>
        <v/>
      </c>
      <c r="AJ666" s="11" t="str">
        <f t="shared" si="233"/>
        <v/>
      </c>
      <c r="AK666" s="11" t="str">
        <f t="shared" si="234"/>
        <v/>
      </c>
      <c r="AN666" s="11" t="str">
        <f t="shared" si="235"/>
        <v/>
      </c>
      <c r="AO666" s="11" t="str">
        <f t="shared" si="236"/>
        <v/>
      </c>
      <c r="AP666" s="11" t="str">
        <f t="shared" si="237"/>
        <v/>
      </c>
      <c r="AT666" s="11" t="str">
        <f t="shared" si="238"/>
        <v/>
      </c>
      <c r="AU666" s="11" t="str">
        <f t="shared" si="239"/>
        <v/>
      </c>
      <c r="AV666" s="11" t="str">
        <f t="shared" si="240"/>
        <v/>
      </c>
      <c r="AW666" s="11" t="str">
        <f t="shared" si="241"/>
        <v/>
      </c>
      <c r="AX666" s="11" t="str">
        <f t="shared" si="242"/>
        <v/>
      </c>
      <c r="AY666" s="11" t="str">
        <f t="shared" si="244"/>
        <v/>
      </c>
      <c r="AZ666" s="11" t="str">
        <f t="shared" si="243"/>
        <v/>
      </c>
      <c r="BA666" s="11" t="str">
        <f t="shared" si="246"/>
        <v xml:space="preserve"> </v>
      </c>
      <c r="BB666" s="11" t="str">
        <f>IFERROR(IF(AW666="","",VLOOKUP(AW666,SUSS!R:S,2,FALSE)),AY666*SUSS!$M$2)</f>
        <v/>
      </c>
      <c r="BC666" s="11" t="str">
        <f t="shared" si="245"/>
        <v/>
      </c>
    </row>
    <row r="667" spans="14:55" ht="15.75" thickBot="1">
      <c r="N667" s="3" t="s">
        <v>109</v>
      </c>
      <c r="O667" s="80">
        <v>62</v>
      </c>
      <c r="P667" s="84">
        <v>481.31</v>
      </c>
      <c r="Q667" s="81" t="s">
        <v>100</v>
      </c>
      <c r="R667" s="81" t="s">
        <v>10</v>
      </c>
      <c r="S667" s="81" t="s">
        <v>10</v>
      </c>
      <c r="T667" s="80" t="s">
        <v>110</v>
      </c>
      <c r="U667" s="80" t="s">
        <v>94</v>
      </c>
      <c r="AC667" s="11" t="str">
        <f t="shared" si="226"/>
        <v/>
      </c>
      <c r="AD667" s="11" t="str">
        <f t="shared" si="227"/>
        <v/>
      </c>
      <c r="AE667" s="11" t="str">
        <f t="shared" si="228"/>
        <v/>
      </c>
      <c r="AF667" s="11" t="str">
        <f t="shared" si="229"/>
        <v/>
      </c>
      <c r="AG667" s="11" t="str">
        <f t="shared" si="230"/>
        <v/>
      </c>
      <c r="AH667" s="11" t="str">
        <f t="shared" si="231"/>
        <v/>
      </c>
      <c r="AI667" s="11" t="str">
        <f t="shared" si="232"/>
        <v/>
      </c>
      <c r="AJ667" s="11" t="str">
        <f t="shared" si="233"/>
        <v/>
      </c>
      <c r="AK667" s="11" t="str">
        <f t="shared" si="234"/>
        <v/>
      </c>
      <c r="AN667" s="11" t="str">
        <f t="shared" si="235"/>
        <v/>
      </c>
      <c r="AO667" s="11" t="str">
        <f t="shared" si="236"/>
        <v/>
      </c>
      <c r="AP667" s="11" t="str">
        <f t="shared" si="237"/>
        <v/>
      </c>
      <c r="AT667" s="11" t="str">
        <f t="shared" si="238"/>
        <v/>
      </c>
      <c r="AU667" s="11" t="str">
        <f t="shared" si="239"/>
        <v/>
      </c>
      <c r="AV667" s="11" t="str">
        <f t="shared" si="240"/>
        <v/>
      </c>
      <c r="AW667" s="11" t="str">
        <f t="shared" si="241"/>
        <v/>
      </c>
      <c r="AX667" s="11" t="str">
        <f t="shared" si="242"/>
        <v/>
      </c>
      <c r="AY667" s="11" t="str">
        <f t="shared" si="244"/>
        <v/>
      </c>
      <c r="AZ667" s="11" t="str">
        <f t="shared" si="243"/>
        <v/>
      </c>
      <c r="BA667" s="11" t="str">
        <f t="shared" si="246"/>
        <v xml:space="preserve"> </v>
      </c>
      <c r="BB667" s="11" t="str">
        <f>IFERROR(IF(AW667="","",VLOOKUP(AW667,SUSS!R:S,2,FALSE)),AY667*SUSS!$M$2)</f>
        <v/>
      </c>
      <c r="BC667" s="11" t="str">
        <f t="shared" si="245"/>
        <v/>
      </c>
    </row>
    <row r="668" spans="14:55" ht="15.75" thickBot="1">
      <c r="N668" s="3" t="s">
        <v>109</v>
      </c>
      <c r="O668" s="80">
        <v>62</v>
      </c>
      <c r="P668" s="83">
        <v>15250</v>
      </c>
      <c r="Q668" s="81" t="s">
        <v>83</v>
      </c>
      <c r="R668" s="81" t="s">
        <v>10</v>
      </c>
      <c r="S668" s="81" t="s">
        <v>82</v>
      </c>
      <c r="T668" s="80" t="s">
        <v>113</v>
      </c>
      <c r="U668" s="80" t="s">
        <v>94</v>
      </c>
      <c r="AC668" s="11" t="str">
        <f t="shared" si="226"/>
        <v/>
      </c>
      <c r="AD668" s="11" t="str">
        <f t="shared" si="227"/>
        <v/>
      </c>
      <c r="AE668" s="11" t="str">
        <f t="shared" si="228"/>
        <v/>
      </c>
      <c r="AF668" s="11" t="str">
        <f t="shared" si="229"/>
        <v/>
      </c>
      <c r="AG668" s="11" t="str">
        <f t="shared" si="230"/>
        <v/>
      </c>
      <c r="AH668" s="11" t="str">
        <f t="shared" si="231"/>
        <v/>
      </c>
      <c r="AI668" s="11" t="str">
        <f t="shared" si="232"/>
        <v/>
      </c>
      <c r="AJ668" s="11" t="str">
        <f t="shared" si="233"/>
        <v/>
      </c>
      <c r="AK668" s="11" t="str">
        <f t="shared" si="234"/>
        <v/>
      </c>
      <c r="AN668" s="11" t="str">
        <f t="shared" si="235"/>
        <v/>
      </c>
      <c r="AO668" s="11" t="str">
        <f t="shared" si="236"/>
        <v/>
      </c>
      <c r="AP668" s="11" t="str">
        <f t="shared" si="237"/>
        <v/>
      </c>
      <c r="AT668" s="11" t="str">
        <f t="shared" si="238"/>
        <v/>
      </c>
      <c r="AU668" s="11" t="str">
        <f t="shared" si="239"/>
        <v/>
      </c>
      <c r="AV668" s="11" t="str">
        <f t="shared" si="240"/>
        <v/>
      </c>
      <c r="AW668" s="11" t="str">
        <f t="shared" si="241"/>
        <v/>
      </c>
      <c r="AX668" s="11" t="str">
        <f t="shared" si="242"/>
        <v/>
      </c>
      <c r="AY668" s="11" t="str">
        <f t="shared" si="244"/>
        <v/>
      </c>
      <c r="AZ668" s="11" t="str">
        <f t="shared" si="243"/>
        <v/>
      </c>
      <c r="BA668" s="11" t="str">
        <f t="shared" si="246"/>
        <v xml:space="preserve"> </v>
      </c>
      <c r="BB668" s="11" t="str">
        <f>IFERROR(IF(AW668="","",VLOOKUP(AW668,SUSS!R:S,2,FALSE)),AY668*SUSS!$M$2)</f>
        <v/>
      </c>
      <c r="BC668" s="11" t="str">
        <f t="shared" si="245"/>
        <v/>
      </c>
    </row>
    <row r="669" spans="14:55" ht="15.75" thickBot="1">
      <c r="N669" s="3" t="s">
        <v>109</v>
      </c>
      <c r="O669" s="80">
        <v>63</v>
      </c>
      <c r="P669" s="84">
        <v>481.31</v>
      </c>
      <c r="Q669" s="81" t="s">
        <v>100</v>
      </c>
      <c r="R669" s="81" t="s">
        <v>10</v>
      </c>
      <c r="S669" s="81" t="s">
        <v>10</v>
      </c>
      <c r="T669" s="80" t="s">
        <v>110</v>
      </c>
      <c r="U669" s="80" t="s">
        <v>94</v>
      </c>
      <c r="AC669" s="11" t="str">
        <f t="shared" si="226"/>
        <v/>
      </c>
      <c r="AD669" s="11" t="str">
        <f t="shared" si="227"/>
        <v/>
      </c>
      <c r="AE669" s="11" t="str">
        <f t="shared" si="228"/>
        <v/>
      </c>
      <c r="AF669" s="11" t="str">
        <f t="shared" si="229"/>
        <v/>
      </c>
      <c r="AG669" s="11" t="str">
        <f t="shared" si="230"/>
        <v/>
      </c>
      <c r="AH669" s="11" t="str">
        <f t="shared" si="231"/>
        <v/>
      </c>
      <c r="AI669" s="11" t="str">
        <f t="shared" si="232"/>
        <v/>
      </c>
      <c r="AJ669" s="11" t="str">
        <f t="shared" si="233"/>
        <v/>
      </c>
      <c r="AK669" s="11" t="str">
        <f t="shared" si="234"/>
        <v/>
      </c>
      <c r="AN669" s="11" t="str">
        <f t="shared" si="235"/>
        <v/>
      </c>
      <c r="AO669" s="11" t="str">
        <f t="shared" si="236"/>
        <v/>
      </c>
      <c r="AP669" s="11" t="str">
        <f t="shared" si="237"/>
        <v/>
      </c>
      <c r="AT669" s="11" t="str">
        <f t="shared" si="238"/>
        <v/>
      </c>
      <c r="AU669" s="11" t="str">
        <f t="shared" si="239"/>
        <v/>
      </c>
      <c r="AV669" s="11" t="str">
        <f t="shared" si="240"/>
        <v/>
      </c>
      <c r="AW669" s="11" t="str">
        <f t="shared" si="241"/>
        <v/>
      </c>
      <c r="AX669" s="11" t="str">
        <f t="shared" si="242"/>
        <v/>
      </c>
      <c r="AY669" s="11" t="str">
        <f t="shared" si="244"/>
        <v/>
      </c>
      <c r="AZ669" s="11" t="str">
        <f t="shared" si="243"/>
        <v/>
      </c>
      <c r="BA669" s="11" t="str">
        <f t="shared" si="246"/>
        <v xml:space="preserve"> </v>
      </c>
      <c r="BB669" s="11" t="str">
        <f>IFERROR(IF(AW669="","",VLOOKUP(AW669,SUSS!R:S,2,FALSE)),AY669*SUSS!$M$2)</f>
        <v/>
      </c>
      <c r="BC669" s="11" t="str">
        <f t="shared" si="245"/>
        <v/>
      </c>
    </row>
    <row r="670" spans="14:55" ht="15.75" thickBot="1">
      <c r="N670" s="3" t="s">
        <v>109</v>
      </c>
      <c r="O670" s="80">
        <v>63</v>
      </c>
      <c r="P670" s="83">
        <v>15250</v>
      </c>
      <c r="Q670" s="81" t="s">
        <v>83</v>
      </c>
      <c r="R670" s="81" t="s">
        <v>10</v>
      </c>
      <c r="S670" s="81" t="s">
        <v>82</v>
      </c>
      <c r="T670" s="80" t="s">
        <v>113</v>
      </c>
      <c r="U670" s="80" t="s">
        <v>94</v>
      </c>
      <c r="AC670" s="11" t="str">
        <f t="shared" ref="AC670:AC733" si="247">IF($E670=$AD$1,IF($G670=$AE$1,A670,""),"")</f>
        <v/>
      </c>
      <c r="AD670" s="11" t="str">
        <f t="shared" ref="AD670:AD733" si="248">IF($E670=$AD$1,IF($G670=$AE$1,E670,""),"")</f>
        <v/>
      </c>
      <c r="AE670" s="11" t="str">
        <f t="shared" ref="AE670:AE733" si="249">IF($E670=$AD$1,IF($G670=$AE$1,F670,""),"")</f>
        <v/>
      </c>
      <c r="AF670" s="11" t="str">
        <f t="shared" ref="AF670:AF733" si="250">IF($E670=$AD$1,IF($G670=$AE$1,G670,""),"")</f>
        <v/>
      </c>
      <c r="AG670" s="11" t="str">
        <f t="shared" ref="AG670:AG733" si="251">IF($E670=$AD$1,IF($G670=$AE$1,I670,""),"")</f>
        <v/>
      </c>
      <c r="AH670" s="11" t="str">
        <f t="shared" ref="AH670:AH733" si="252">IF($E670=$AD$1,IF($G670=$AE$1,J670,""),"")</f>
        <v/>
      </c>
      <c r="AI670" s="11" t="str">
        <f t="shared" ref="AI670:AI733" si="253">IF($E670=$AD$1,IF($G670=$AE$1,K670,""),"")</f>
        <v/>
      </c>
      <c r="AJ670" s="11" t="str">
        <f t="shared" ref="AJ670:AJ733" si="254">IF($E670=$AD$1,IF($G670=$AE$1,B670,""),"")</f>
        <v/>
      </c>
      <c r="AK670" s="11" t="str">
        <f t="shared" ref="AK670:AK733" si="255">IF($E670=$AD$1,IF($G670=$AE$1,C670,""),"")</f>
        <v/>
      </c>
      <c r="AN670" s="11" t="str">
        <f t="shared" ref="AN670:AN733" si="256">LEFT(AO670,7)</f>
        <v/>
      </c>
      <c r="AO670" s="11" t="str">
        <f t="shared" ref="AO670:AO733" si="257">IF(AF670=$AE$1,AJ670&amp;"/"&amp;AK670&amp;" "&amp;AD670,"")</f>
        <v/>
      </c>
      <c r="AP670" s="11" t="str">
        <f t="shared" ref="AP670:AP733" si="258">IF(AO670&lt;&gt;"",AI670,"")</f>
        <v/>
      </c>
      <c r="AT670" s="11" t="str">
        <f t="shared" ref="AT670:AT733" si="259">IF($Q670=$AD$1,N670,"")</f>
        <v/>
      </c>
      <c r="AU670" s="11" t="str">
        <f t="shared" ref="AU670:AU733" si="260">IF($Q670=$AD$1,O670,"")</f>
        <v/>
      </c>
      <c r="AV670" s="11" t="str">
        <f t="shared" ref="AV670:AV733" si="261">IF($Q670=$AD$1,P670,"")</f>
        <v/>
      </c>
      <c r="AW670" s="11" t="str">
        <f t="shared" ref="AW670:AW733" si="262">IF($Q670=$AD$1,T670,"")</f>
        <v/>
      </c>
      <c r="AX670" s="11" t="str">
        <f t="shared" ref="AX670:AX733" si="263">IF(AW670&lt;&gt;"",AW670&amp;" "&amp;$AD$1,"")</f>
        <v/>
      </c>
      <c r="AY670" s="11" t="str">
        <f t="shared" si="244"/>
        <v/>
      </c>
      <c r="AZ670" s="11" t="str">
        <f t="shared" ref="AZ670:AZ733" si="264">IF(AY670="","",AV670/AY670)</f>
        <v/>
      </c>
      <c r="BA670" s="11" t="str">
        <f t="shared" si="246"/>
        <v xml:space="preserve"> </v>
      </c>
      <c r="BB670" s="11" t="str">
        <f>IFERROR(IF(AW670="","",VLOOKUP(AW670,SUSS!R:S,2,FALSE)),AY670*SUSS!$M$2)</f>
        <v/>
      </c>
      <c r="BC670" s="11" t="str">
        <f t="shared" si="245"/>
        <v/>
      </c>
    </row>
    <row r="671" spans="14:55" ht="15.75" thickBot="1">
      <c r="N671" s="3" t="s">
        <v>109</v>
      </c>
      <c r="O671" s="80">
        <v>64</v>
      </c>
      <c r="P671" s="84">
        <v>481.31</v>
      </c>
      <c r="Q671" s="81" t="s">
        <v>100</v>
      </c>
      <c r="R671" s="81" t="s">
        <v>10</v>
      </c>
      <c r="S671" s="81" t="s">
        <v>10</v>
      </c>
      <c r="T671" s="80" t="s">
        <v>110</v>
      </c>
      <c r="U671" s="80" t="s">
        <v>94</v>
      </c>
      <c r="AC671" s="11" t="str">
        <f t="shared" si="247"/>
        <v/>
      </c>
      <c r="AD671" s="11" t="str">
        <f t="shared" si="248"/>
        <v/>
      </c>
      <c r="AE671" s="11" t="str">
        <f t="shared" si="249"/>
        <v/>
      </c>
      <c r="AF671" s="11" t="str">
        <f t="shared" si="250"/>
        <v/>
      </c>
      <c r="AG671" s="11" t="str">
        <f t="shared" si="251"/>
        <v/>
      </c>
      <c r="AH671" s="11" t="str">
        <f t="shared" si="252"/>
        <v/>
      </c>
      <c r="AI671" s="11" t="str">
        <f t="shared" si="253"/>
        <v/>
      </c>
      <c r="AJ671" s="11" t="str">
        <f t="shared" si="254"/>
        <v/>
      </c>
      <c r="AK671" s="11" t="str">
        <f t="shared" si="255"/>
        <v/>
      </c>
      <c r="AN671" s="11" t="str">
        <f t="shared" si="256"/>
        <v/>
      </c>
      <c r="AO671" s="11" t="str">
        <f t="shared" si="257"/>
        <v/>
      </c>
      <c r="AP671" s="11" t="str">
        <f t="shared" si="258"/>
        <v/>
      </c>
      <c r="AT671" s="11" t="str">
        <f t="shared" si="259"/>
        <v/>
      </c>
      <c r="AU671" s="11" t="str">
        <f t="shared" si="260"/>
        <v/>
      </c>
      <c r="AV671" s="11" t="str">
        <f t="shared" si="261"/>
        <v/>
      </c>
      <c r="AW671" s="11" t="str">
        <f t="shared" si="262"/>
        <v/>
      </c>
      <c r="AX671" s="11" t="str">
        <f t="shared" si="263"/>
        <v/>
      </c>
      <c r="AY671" s="11" t="str">
        <f t="shared" si="244"/>
        <v/>
      </c>
      <c r="AZ671" s="11" t="str">
        <f t="shared" si="264"/>
        <v/>
      </c>
      <c r="BA671" s="11" t="str">
        <f t="shared" si="246"/>
        <v xml:space="preserve"> </v>
      </c>
      <c r="BB671" s="11" t="str">
        <f>IFERROR(IF(AW671="","",VLOOKUP(AW671,SUSS!R:S,2,FALSE)),AY671*SUSS!$M$2)</f>
        <v/>
      </c>
      <c r="BC671" s="11" t="str">
        <f t="shared" si="245"/>
        <v/>
      </c>
    </row>
    <row r="672" spans="14:55" ht="15.75" thickBot="1">
      <c r="N672" s="3" t="s">
        <v>109</v>
      </c>
      <c r="O672" s="80">
        <v>64</v>
      </c>
      <c r="P672" s="83">
        <v>15250</v>
      </c>
      <c r="Q672" s="81" t="s">
        <v>83</v>
      </c>
      <c r="R672" s="81" t="s">
        <v>10</v>
      </c>
      <c r="S672" s="81" t="s">
        <v>82</v>
      </c>
      <c r="T672" s="80" t="s">
        <v>113</v>
      </c>
      <c r="U672" s="80" t="s">
        <v>94</v>
      </c>
      <c r="AC672" s="11" t="str">
        <f t="shared" si="247"/>
        <v/>
      </c>
      <c r="AD672" s="11" t="str">
        <f t="shared" si="248"/>
        <v/>
      </c>
      <c r="AE672" s="11" t="str">
        <f t="shared" si="249"/>
        <v/>
      </c>
      <c r="AF672" s="11" t="str">
        <f t="shared" si="250"/>
        <v/>
      </c>
      <c r="AG672" s="11" t="str">
        <f t="shared" si="251"/>
        <v/>
      </c>
      <c r="AH672" s="11" t="str">
        <f t="shared" si="252"/>
        <v/>
      </c>
      <c r="AI672" s="11" t="str">
        <f t="shared" si="253"/>
        <v/>
      </c>
      <c r="AJ672" s="11" t="str">
        <f t="shared" si="254"/>
        <v/>
      </c>
      <c r="AK672" s="11" t="str">
        <f t="shared" si="255"/>
        <v/>
      </c>
      <c r="AN672" s="11" t="str">
        <f t="shared" si="256"/>
        <v/>
      </c>
      <c r="AO672" s="11" t="str">
        <f t="shared" si="257"/>
        <v/>
      </c>
      <c r="AP672" s="11" t="str">
        <f t="shared" si="258"/>
        <v/>
      </c>
      <c r="AT672" s="11" t="str">
        <f t="shared" si="259"/>
        <v/>
      </c>
      <c r="AU672" s="11" t="str">
        <f t="shared" si="260"/>
        <v/>
      </c>
      <c r="AV672" s="11" t="str">
        <f t="shared" si="261"/>
        <v/>
      </c>
      <c r="AW672" s="11" t="str">
        <f t="shared" si="262"/>
        <v/>
      </c>
      <c r="AX672" s="11" t="str">
        <f t="shared" si="263"/>
        <v/>
      </c>
      <c r="AY672" s="11" t="str">
        <f t="shared" si="244"/>
        <v/>
      </c>
      <c r="AZ672" s="11" t="str">
        <f t="shared" si="264"/>
        <v/>
      </c>
      <c r="BA672" s="11" t="str">
        <f t="shared" si="246"/>
        <v xml:space="preserve"> </v>
      </c>
      <c r="BB672" s="11" t="str">
        <f>IFERROR(IF(AW672="","",VLOOKUP(AW672,SUSS!R:S,2,FALSE)),AY672*SUSS!$M$2)</f>
        <v/>
      </c>
      <c r="BC672" s="11" t="str">
        <f t="shared" si="245"/>
        <v/>
      </c>
    </row>
    <row r="673" spans="14:55" ht="15.75" thickBot="1">
      <c r="N673" s="3" t="s">
        <v>109</v>
      </c>
      <c r="O673" s="80">
        <v>65</v>
      </c>
      <c r="P673" s="84">
        <v>481.31</v>
      </c>
      <c r="Q673" s="81" t="s">
        <v>100</v>
      </c>
      <c r="R673" s="81" t="s">
        <v>10</v>
      </c>
      <c r="S673" s="81" t="s">
        <v>10</v>
      </c>
      <c r="T673" s="80" t="s">
        <v>110</v>
      </c>
      <c r="U673" s="80" t="s">
        <v>94</v>
      </c>
      <c r="AC673" s="11" t="str">
        <f t="shared" si="247"/>
        <v/>
      </c>
      <c r="AD673" s="11" t="str">
        <f t="shared" si="248"/>
        <v/>
      </c>
      <c r="AE673" s="11" t="str">
        <f t="shared" si="249"/>
        <v/>
      </c>
      <c r="AF673" s="11" t="str">
        <f t="shared" si="250"/>
        <v/>
      </c>
      <c r="AG673" s="11" t="str">
        <f t="shared" si="251"/>
        <v/>
      </c>
      <c r="AH673" s="11" t="str">
        <f t="shared" si="252"/>
        <v/>
      </c>
      <c r="AI673" s="11" t="str">
        <f t="shared" si="253"/>
        <v/>
      </c>
      <c r="AJ673" s="11" t="str">
        <f t="shared" si="254"/>
        <v/>
      </c>
      <c r="AK673" s="11" t="str">
        <f t="shared" si="255"/>
        <v/>
      </c>
      <c r="AN673" s="11" t="str">
        <f t="shared" si="256"/>
        <v/>
      </c>
      <c r="AO673" s="11" t="str">
        <f t="shared" si="257"/>
        <v/>
      </c>
      <c r="AP673" s="11" t="str">
        <f t="shared" si="258"/>
        <v/>
      </c>
      <c r="AT673" s="11" t="str">
        <f t="shared" si="259"/>
        <v/>
      </c>
      <c r="AU673" s="11" t="str">
        <f t="shared" si="260"/>
        <v/>
      </c>
      <c r="AV673" s="11" t="str">
        <f t="shared" si="261"/>
        <v/>
      </c>
      <c r="AW673" s="11" t="str">
        <f t="shared" si="262"/>
        <v/>
      </c>
      <c r="AX673" s="11" t="str">
        <f t="shared" si="263"/>
        <v/>
      </c>
      <c r="AY673" s="11" t="str">
        <f t="shared" si="244"/>
        <v/>
      </c>
      <c r="AZ673" s="11" t="str">
        <f t="shared" si="264"/>
        <v/>
      </c>
      <c r="BA673" s="11" t="str">
        <f t="shared" si="246"/>
        <v xml:space="preserve"> </v>
      </c>
      <c r="BB673" s="11" t="str">
        <f>IFERROR(IF(AW673="","",VLOOKUP(AW673,SUSS!R:S,2,FALSE)),AY673*SUSS!$M$2)</f>
        <v/>
      </c>
      <c r="BC673" s="11" t="str">
        <f t="shared" si="245"/>
        <v/>
      </c>
    </row>
    <row r="674" spans="14:55" ht="15.75" thickBot="1">
      <c r="N674" s="3" t="s">
        <v>109</v>
      </c>
      <c r="O674" s="80">
        <v>65</v>
      </c>
      <c r="P674" s="83">
        <v>15250</v>
      </c>
      <c r="Q674" s="81" t="s">
        <v>83</v>
      </c>
      <c r="R674" s="81" t="s">
        <v>10</v>
      </c>
      <c r="S674" s="81" t="s">
        <v>82</v>
      </c>
      <c r="T674" s="80" t="s">
        <v>113</v>
      </c>
      <c r="U674" s="80" t="s">
        <v>94</v>
      </c>
      <c r="AC674" s="11" t="str">
        <f t="shared" si="247"/>
        <v/>
      </c>
      <c r="AD674" s="11" t="str">
        <f t="shared" si="248"/>
        <v/>
      </c>
      <c r="AE674" s="11" t="str">
        <f t="shared" si="249"/>
        <v/>
      </c>
      <c r="AF674" s="11" t="str">
        <f t="shared" si="250"/>
        <v/>
      </c>
      <c r="AG674" s="11" t="str">
        <f t="shared" si="251"/>
        <v/>
      </c>
      <c r="AH674" s="11" t="str">
        <f t="shared" si="252"/>
        <v/>
      </c>
      <c r="AI674" s="11" t="str">
        <f t="shared" si="253"/>
        <v/>
      </c>
      <c r="AJ674" s="11" t="str">
        <f t="shared" si="254"/>
        <v/>
      </c>
      <c r="AK674" s="11" t="str">
        <f t="shared" si="255"/>
        <v/>
      </c>
      <c r="AN674" s="11" t="str">
        <f t="shared" si="256"/>
        <v/>
      </c>
      <c r="AO674" s="11" t="str">
        <f t="shared" si="257"/>
        <v/>
      </c>
      <c r="AP674" s="11" t="str">
        <f t="shared" si="258"/>
        <v/>
      </c>
      <c r="AT674" s="11" t="str">
        <f t="shared" si="259"/>
        <v/>
      </c>
      <c r="AU674" s="11" t="str">
        <f t="shared" si="260"/>
        <v/>
      </c>
      <c r="AV674" s="11" t="str">
        <f t="shared" si="261"/>
        <v/>
      </c>
      <c r="AW674" s="11" t="str">
        <f t="shared" si="262"/>
        <v/>
      </c>
      <c r="AX674" s="11" t="str">
        <f t="shared" si="263"/>
        <v/>
      </c>
      <c r="AY674" s="11" t="str">
        <f t="shared" si="244"/>
        <v/>
      </c>
      <c r="AZ674" s="11" t="str">
        <f t="shared" si="264"/>
        <v/>
      </c>
      <c r="BA674" s="11" t="str">
        <f t="shared" si="246"/>
        <v xml:space="preserve"> </v>
      </c>
      <c r="BB674" s="11" t="str">
        <f>IFERROR(IF(AW674="","",VLOOKUP(AW674,SUSS!R:S,2,FALSE)),AY674*SUSS!$M$2)</f>
        <v/>
      </c>
      <c r="BC674" s="11" t="str">
        <f t="shared" si="245"/>
        <v/>
      </c>
    </row>
    <row r="675" spans="14:55" ht="15.75" thickBot="1">
      <c r="N675" s="3" t="s">
        <v>109</v>
      </c>
      <c r="O675" s="80">
        <v>66</v>
      </c>
      <c r="P675" s="84">
        <v>481.31</v>
      </c>
      <c r="Q675" s="81" t="s">
        <v>100</v>
      </c>
      <c r="R675" s="81" t="s">
        <v>10</v>
      </c>
      <c r="S675" s="81" t="s">
        <v>10</v>
      </c>
      <c r="T675" s="80" t="s">
        <v>110</v>
      </c>
      <c r="U675" s="80" t="s">
        <v>94</v>
      </c>
      <c r="AC675" s="11" t="str">
        <f t="shared" si="247"/>
        <v/>
      </c>
      <c r="AD675" s="11" t="str">
        <f t="shared" si="248"/>
        <v/>
      </c>
      <c r="AE675" s="11" t="str">
        <f t="shared" si="249"/>
        <v/>
      </c>
      <c r="AF675" s="11" t="str">
        <f t="shared" si="250"/>
        <v/>
      </c>
      <c r="AG675" s="11" t="str">
        <f t="shared" si="251"/>
        <v/>
      </c>
      <c r="AH675" s="11" t="str">
        <f t="shared" si="252"/>
        <v/>
      </c>
      <c r="AI675" s="11" t="str">
        <f t="shared" si="253"/>
        <v/>
      </c>
      <c r="AJ675" s="11" t="str">
        <f t="shared" si="254"/>
        <v/>
      </c>
      <c r="AK675" s="11" t="str">
        <f t="shared" si="255"/>
        <v/>
      </c>
      <c r="AN675" s="11" t="str">
        <f t="shared" si="256"/>
        <v/>
      </c>
      <c r="AO675" s="11" t="str">
        <f t="shared" si="257"/>
        <v/>
      </c>
      <c r="AP675" s="11" t="str">
        <f t="shared" si="258"/>
        <v/>
      </c>
      <c r="AT675" s="11" t="str">
        <f t="shared" si="259"/>
        <v/>
      </c>
      <c r="AU675" s="11" t="str">
        <f t="shared" si="260"/>
        <v/>
      </c>
      <c r="AV675" s="11" t="str">
        <f t="shared" si="261"/>
        <v/>
      </c>
      <c r="AW675" s="11" t="str">
        <f t="shared" si="262"/>
        <v/>
      </c>
      <c r="AX675" s="11" t="str">
        <f t="shared" si="263"/>
        <v/>
      </c>
      <c r="AY675" s="11" t="str">
        <f t="shared" si="244"/>
        <v/>
      </c>
      <c r="AZ675" s="11" t="str">
        <f t="shared" si="264"/>
        <v/>
      </c>
      <c r="BA675" s="11" t="str">
        <f t="shared" si="246"/>
        <v xml:space="preserve"> </v>
      </c>
      <c r="BB675" s="11" t="str">
        <f>IFERROR(IF(AW675="","",VLOOKUP(AW675,SUSS!R:S,2,FALSE)),AY675*SUSS!$M$2)</f>
        <v/>
      </c>
      <c r="BC675" s="11" t="str">
        <f t="shared" si="245"/>
        <v/>
      </c>
    </row>
    <row r="676" spans="14:55" ht="15.75" thickBot="1">
      <c r="N676" s="3" t="s">
        <v>109</v>
      </c>
      <c r="O676" s="80">
        <v>66</v>
      </c>
      <c r="P676" s="83">
        <v>15250</v>
      </c>
      <c r="Q676" s="81" t="s">
        <v>83</v>
      </c>
      <c r="R676" s="81" t="s">
        <v>10</v>
      </c>
      <c r="S676" s="81" t="s">
        <v>82</v>
      </c>
      <c r="T676" s="80" t="s">
        <v>113</v>
      </c>
      <c r="U676" s="80" t="s">
        <v>94</v>
      </c>
      <c r="AC676" s="11" t="str">
        <f t="shared" si="247"/>
        <v/>
      </c>
      <c r="AD676" s="11" t="str">
        <f t="shared" si="248"/>
        <v/>
      </c>
      <c r="AE676" s="11" t="str">
        <f t="shared" si="249"/>
        <v/>
      </c>
      <c r="AF676" s="11" t="str">
        <f t="shared" si="250"/>
        <v/>
      </c>
      <c r="AG676" s="11" t="str">
        <f t="shared" si="251"/>
        <v/>
      </c>
      <c r="AH676" s="11" t="str">
        <f t="shared" si="252"/>
        <v/>
      </c>
      <c r="AI676" s="11" t="str">
        <f t="shared" si="253"/>
        <v/>
      </c>
      <c r="AJ676" s="11" t="str">
        <f t="shared" si="254"/>
        <v/>
      </c>
      <c r="AK676" s="11" t="str">
        <f t="shared" si="255"/>
        <v/>
      </c>
      <c r="AN676" s="11" t="str">
        <f t="shared" si="256"/>
        <v/>
      </c>
      <c r="AO676" s="11" t="str">
        <f t="shared" si="257"/>
        <v/>
      </c>
      <c r="AP676" s="11" t="str">
        <f t="shared" si="258"/>
        <v/>
      </c>
      <c r="AT676" s="11" t="str">
        <f t="shared" si="259"/>
        <v/>
      </c>
      <c r="AU676" s="11" t="str">
        <f t="shared" si="260"/>
        <v/>
      </c>
      <c r="AV676" s="11" t="str">
        <f t="shared" si="261"/>
        <v/>
      </c>
      <c r="AW676" s="11" t="str">
        <f t="shared" si="262"/>
        <v/>
      </c>
      <c r="AX676" s="11" t="str">
        <f t="shared" si="263"/>
        <v/>
      </c>
      <c r="AY676" s="11" t="str">
        <f t="shared" si="244"/>
        <v/>
      </c>
      <c r="AZ676" s="11" t="str">
        <f t="shared" si="264"/>
        <v/>
      </c>
      <c r="BA676" s="11" t="str">
        <f t="shared" si="246"/>
        <v xml:space="preserve"> </v>
      </c>
      <c r="BB676" s="11" t="str">
        <f>IFERROR(IF(AW676="","",VLOOKUP(AW676,SUSS!R:S,2,FALSE)),AY676*SUSS!$M$2)</f>
        <v/>
      </c>
      <c r="BC676" s="11" t="str">
        <f t="shared" si="245"/>
        <v/>
      </c>
    </row>
    <row r="677" spans="14:55" ht="15.75" thickBot="1">
      <c r="N677" s="3" t="s">
        <v>109</v>
      </c>
      <c r="O677" s="80">
        <v>67</v>
      </c>
      <c r="P677" s="84">
        <v>481.31</v>
      </c>
      <c r="Q677" s="81" t="s">
        <v>100</v>
      </c>
      <c r="R677" s="81" t="s">
        <v>10</v>
      </c>
      <c r="S677" s="81" t="s">
        <v>10</v>
      </c>
      <c r="T677" s="80" t="s">
        <v>110</v>
      </c>
      <c r="U677" s="80" t="s">
        <v>94</v>
      </c>
      <c r="AC677" s="11" t="str">
        <f t="shared" si="247"/>
        <v/>
      </c>
      <c r="AD677" s="11" t="str">
        <f t="shared" si="248"/>
        <v/>
      </c>
      <c r="AE677" s="11" t="str">
        <f t="shared" si="249"/>
        <v/>
      </c>
      <c r="AF677" s="11" t="str">
        <f t="shared" si="250"/>
        <v/>
      </c>
      <c r="AG677" s="11" t="str">
        <f t="shared" si="251"/>
        <v/>
      </c>
      <c r="AH677" s="11" t="str">
        <f t="shared" si="252"/>
        <v/>
      </c>
      <c r="AI677" s="11" t="str">
        <f t="shared" si="253"/>
        <v/>
      </c>
      <c r="AJ677" s="11" t="str">
        <f t="shared" si="254"/>
        <v/>
      </c>
      <c r="AK677" s="11" t="str">
        <f t="shared" si="255"/>
        <v/>
      </c>
      <c r="AN677" s="11" t="str">
        <f t="shared" si="256"/>
        <v/>
      </c>
      <c r="AO677" s="11" t="str">
        <f t="shared" si="257"/>
        <v/>
      </c>
      <c r="AP677" s="11" t="str">
        <f t="shared" si="258"/>
        <v/>
      </c>
      <c r="AT677" s="11" t="str">
        <f t="shared" si="259"/>
        <v/>
      </c>
      <c r="AU677" s="11" t="str">
        <f t="shared" si="260"/>
        <v/>
      </c>
      <c r="AV677" s="11" t="str">
        <f t="shared" si="261"/>
        <v/>
      </c>
      <c r="AW677" s="11" t="str">
        <f t="shared" si="262"/>
        <v/>
      </c>
      <c r="AX677" s="11" t="str">
        <f t="shared" si="263"/>
        <v/>
      </c>
      <c r="AY677" s="11" t="str">
        <f t="shared" si="244"/>
        <v/>
      </c>
      <c r="AZ677" s="11" t="str">
        <f t="shared" si="264"/>
        <v/>
      </c>
      <c r="BA677" s="11" t="str">
        <f t="shared" si="246"/>
        <v xml:space="preserve"> </v>
      </c>
      <c r="BB677" s="11" t="str">
        <f>IFERROR(IF(AW677="","",VLOOKUP(AW677,SUSS!R:S,2,FALSE)),AY677*SUSS!$M$2)</f>
        <v/>
      </c>
      <c r="BC677" s="11" t="str">
        <f t="shared" si="245"/>
        <v/>
      </c>
    </row>
    <row r="678" spans="14:55" ht="15.75" thickBot="1">
      <c r="N678" s="3" t="s">
        <v>109</v>
      </c>
      <c r="O678" s="80">
        <v>67</v>
      </c>
      <c r="P678" s="83">
        <v>15250</v>
      </c>
      <c r="Q678" s="81" t="s">
        <v>83</v>
      </c>
      <c r="R678" s="81" t="s">
        <v>10</v>
      </c>
      <c r="S678" s="81" t="s">
        <v>82</v>
      </c>
      <c r="T678" s="80" t="s">
        <v>113</v>
      </c>
      <c r="U678" s="80" t="s">
        <v>94</v>
      </c>
      <c r="AC678" s="11" t="str">
        <f t="shared" si="247"/>
        <v/>
      </c>
      <c r="AD678" s="11" t="str">
        <f t="shared" si="248"/>
        <v/>
      </c>
      <c r="AE678" s="11" t="str">
        <f t="shared" si="249"/>
        <v/>
      </c>
      <c r="AF678" s="11" t="str">
        <f t="shared" si="250"/>
        <v/>
      </c>
      <c r="AG678" s="11" t="str">
        <f t="shared" si="251"/>
        <v/>
      </c>
      <c r="AH678" s="11" t="str">
        <f t="shared" si="252"/>
        <v/>
      </c>
      <c r="AI678" s="11" t="str">
        <f t="shared" si="253"/>
        <v/>
      </c>
      <c r="AJ678" s="11" t="str">
        <f t="shared" si="254"/>
        <v/>
      </c>
      <c r="AK678" s="11" t="str">
        <f t="shared" si="255"/>
        <v/>
      </c>
      <c r="AN678" s="11" t="str">
        <f t="shared" si="256"/>
        <v/>
      </c>
      <c r="AO678" s="11" t="str">
        <f t="shared" si="257"/>
        <v/>
      </c>
      <c r="AP678" s="11" t="str">
        <f t="shared" si="258"/>
        <v/>
      </c>
      <c r="AT678" s="11" t="str">
        <f t="shared" si="259"/>
        <v/>
      </c>
      <c r="AU678" s="11" t="str">
        <f t="shared" si="260"/>
        <v/>
      </c>
      <c r="AV678" s="11" t="str">
        <f t="shared" si="261"/>
        <v/>
      </c>
      <c r="AW678" s="11" t="str">
        <f t="shared" si="262"/>
        <v/>
      </c>
      <c r="AX678" s="11" t="str">
        <f t="shared" si="263"/>
        <v/>
      </c>
      <c r="AY678" s="11" t="str">
        <f t="shared" si="244"/>
        <v/>
      </c>
      <c r="AZ678" s="11" t="str">
        <f t="shared" si="264"/>
        <v/>
      </c>
      <c r="BA678" s="11" t="str">
        <f t="shared" si="246"/>
        <v xml:space="preserve"> </v>
      </c>
      <c r="BB678" s="11" t="str">
        <f>IFERROR(IF(AW678="","",VLOOKUP(AW678,SUSS!R:S,2,FALSE)),AY678*SUSS!$M$2)</f>
        <v/>
      </c>
      <c r="BC678" s="11" t="str">
        <f t="shared" si="245"/>
        <v/>
      </c>
    </row>
    <row r="679" spans="14:55" ht="15.75" thickBot="1">
      <c r="N679" s="3" t="s">
        <v>109</v>
      </c>
      <c r="O679" s="80">
        <v>68</v>
      </c>
      <c r="P679" s="84">
        <v>481.31</v>
      </c>
      <c r="Q679" s="81" t="s">
        <v>100</v>
      </c>
      <c r="R679" s="81" t="s">
        <v>10</v>
      </c>
      <c r="S679" s="81" t="s">
        <v>10</v>
      </c>
      <c r="T679" s="80" t="s">
        <v>110</v>
      </c>
      <c r="U679" s="80" t="s">
        <v>94</v>
      </c>
      <c r="AC679" s="11" t="str">
        <f t="shared" si="247"/>
        <v/>
      </c>
      <c r="AD679" s="11" t="str">
        <f t="shared" si="248"/>
        <v/>
      </c>
      <c r="AE679" s="11" t="str">
        <f t="shared" si="249"/>
        <v/>
      </c>
      <c r="AF679" s="11" t="str">
        <f t="shared" si="250"/>
        <v/>
      </c>
      <c r="AG679" s="11" t="str">
        <f t="shared" si="251"/>
        <v/>
      </c>
      <c r="AH679" s="11" t="str">
        <f t="shared" si="252"/>
        <v/>
      </c>
      <c r="AI679" s="11" t="str">
        <f t="shared" si="253"/>
        <v/>
      </c>
      <c r="AJ679" s="11" t="str">
        <f t="shared" si="254"/>
        <v/>
      </c>
      <c r="AK679" s="11" t="str">
        <f t="shared" si="255"/>
        <v/>
      </c>
      <c r="AN679" s="11" t="str">
        <f t="shared" si="256"/>
        <v/>
      </c>
      <c r="AO679" s="11" t="str">
        <f t="shared" si="257"/>
        <v/>
      </c>
      <c r="AP679" s="11" t="str">
        <f t="shared" si="258"/>
        <v/>
      </c>
      <c r="AT679" s="11" t="str">
        <f t="shared" si="259"/>
        <v/>
      </c>
      <c r="AU679" s="11" t="str">
        <f t="shared" si="260"/>
        <v/>
      </c>
      <c r="AV679" s="11" t="str">
        <f t="shared" si="261"/>
        <v/>
      </c>
      <c r="AW679" s="11" t="str">
        <f t="shared" si="262"/>
        <v/>
      </c>
      <c r="AX679" s="11" t="str">
        <f t="shared" si="263"/>
        <v/>
      </c>
      <c r="AY679" s="11" t="str">
        <f t="shared" si="244"/>
        <v/>
      </c>
      <c r="AZ679" s="11" t="str">
        <f t="shared" si="264"/>
        <v/>
      </c>
      <c r="BA679" s="11" t="str">
        <f t="shared" si="246"/>
        <v xml:space="preserve"> </v>
      </c>
      <c r="BB679" s="11" t="str">
        <f>IFERROR(IF(AW679="","",VLOOKUP(AW679,SUSS!R:S,2,FALSE)),AY679*SUSS!$M$2)</f>
        <v/>
      </c>
      <c r="BC679" s="11" t="str">
        <f t="shared" si="245"/>
        <v/>
      </c>
    </row>
    <row r="680" spans="14:55" ht="15.75" thickBot="1">
      <c r="N680" s="3" t="s">
        <v>109</v>
      </c>
      <c r="O680" s="80">
        <v>68</v>
      </c>
      <c r="P680" s="83">
        <v>15250</v>
      </c>
      <c r="Q680" s="81" t="s">
        <v>83</v>
      </c>
      <c r="R680" s="81" t="s">
        <v>10</v>
      </c>
      <c r="S680" s="81" t="s">
        <v>82</v>
      </c>
      <c r="T680" s="80" t="s">
        <v>113</v>
      </c>
      <c r="U680" s="80" t="s">
        <v>94</v>
      </c>
      <c r="AC680" s="11" t="str">
        <f t="shared" si="247"/>
        <v/>
      </c>
      <c r="AD680" s="11" t="str">
        <f t="shared" si="248"/>
        <v/>
      </c>
      <c r="AE680" s="11" t="str">
        <f t="shared" si="249"/>
        <v/>
      </c>
      <c r="AF680" s="11" t="str">
        <f t="shared" si="250"/>
        <v/>
      </c>
      <c r="AG680" s="11" t="str">
        <f t="shared" si="251"/>
        <v/>
      </c>
      <c r="AH680" s="11" t="str">
        <f t="shared" si="252"/>
        <v/>
      </c>
      <c r="AI680" s="11" t="str">
        <f t="shared" si="253"/>
        <v/>
      </c>
      <c r="AJ680" s="11" t="str">
        <f t="shared" si="254"/>
        <v/>
      </c>
      <c r="AK680" s="11" t="str">
        <f t="shared" si="255"/>
        <v/>
      </c>
      <c r="AN680" s="11" t="str">
        <f t="shared" si="256"/>
        <v/>
      </c>
      <c r="AO680" s="11" t="str">
        <f t="shared" si="257"/>
        <v/>
      </c>
      <c r="AP680" s="11" t="str">
        <f t="shared" si="258"/>
        <v/>
      </c>
      <c r="AT680" s="11" t="str">
        <f t="shared" si="259"/>
        <v/>
      </c>
      <c r="AU680" s="11" t="str">
        <f t="shared" si="260"/>
        <v/>
      </c>
      <c r="AV680" s="11" t="str">
        <f t="shared" si="261"/>
        <v/>
      </c>
      <c r="AW680" s="11" t="str">
        <f t="shared" si="262"/>
        <v/>
      </c>
      <c r="AX680" s="11" t="str">
        <f t="shared" si="263"/>
        <v/>
      </c>
      <c r="AY680" s="11" t="str">
        <f t="shared" si="244"/>
        <v/>
      </c>
      <c r="AZ680" s="11" t="str">
        <f t="shared" si="264"/>
        <v/>
      </c>
      <c r="BA680" s="11" t="str">
        <f t="shared" si="246"/>
        <v xml:space="preserve"> </v>
      </c>
      <c r="BB680" s="11" t="str">
        <f>IFERROR(IF(AW680="","",VLOOKUP(AW680,SUSS!R:S,2,FALSE)),AY680*SUSS!$M$2)</f>
        <v/>
      </c>
      <c r="BC680" s="11" t="str">
        <f t="shared" si="245"/>
        <v/>
      </c>
    </row>
    <row r="681" spans="14:55" ht="15.75" thickBot="1">
      <c r="N681" s="3" t="s">
        <v>109</v>
      </c>
      <c r="O681" s="80">
        <v>69</v>
      </c>
      <c r="P681" s="84">
        <v>481.31</v>
      </c>
      <c r="Q681" s="81" t="s">
        <v>100</v>
      </c>
      <c r="R681" s="81" t="s">
        <v>10</v>
      </c>
      <c r="S681" s="81" t="s">
        <v>10</v>
      </c>
      <c r="T681" s="80" t="s">
        <v>110</v>
      </c>
      <c r="U681" s="80" t="s">
        <v>94</v>
      </c>
      <c r="AC681" s="11" t="str">
        <f t="shared" si="247"/>
        <v/>
      </c>
      <c r="AD681" s="11" t="str">
        <f t="shared" si="248"/>
        <v/>
      </c>
      <c r="AE681" s="11" t="str">
        <f t="shared" si="249"/>
        <v/>
      </c>
      <c r="AF681" s="11" t="str">
        <f t="shared" si="250"/>
        <v/>
      </c>
      <c r="AG681" s="11" t="str">
        <f t="shared" si="251"/>
        <v/>
      </c>
      <c r="AH681" s="11" t="str">
        <f t="shared" si="252"/>
        <v/>
      </c>
      <c r="AI681" s="11" t="str">
        <f t="shared" si="253"/>
        <v/>
      </c>
      <c r="AJ681" s="11" t="str">
        <f t="shared" si="254"/>
        <v/>
      </c>
      <c r="AK681" s="11" t="str">
        <f t="shared" si="255"/>
        <v/>
      </c>
      <c r="AN681" s="11" t="str">
        <f t="shared" si="256"/>
        <v/>
      </c>
      <c r="AO681" s="11" t="str">
        <f t="shared" si="257"/>
        <v/>
      </c>
      <c r="AP681" s="11" t="str">
        <f t="shared" si="258"/>
        <v/>
      </c>
      <c r="AT681" s="11" t="str">
        <f t="shared" si="259"/>
        <v/>
      </c>
      <c r="AU681" s="11" t="str">
        <f t="shared" si="260"/>
        <v/>
      </c>
      <c r="AV681" s="11" t="str">
        <f t="shared" si="261"/>
        <v/>
      </c>
      <c r="AW681" s="11" t="str">
        <f t="shared" si="262"/>
        <v/>
      </c>
      <c r="AX681" s="11" t="str">
        <f t="shared" si="263"/>
        <v/>
      </c>
      <c r="AY681" s="11" t="str">
        <f t="shared" si="244"/>
        <v/>
      </c>
      <c r="AZ681" s="11" t="str">
        <f t="shared" si="264"/>
        <v/>
      </c>
      <c r="BA681" s="11" t="str">
        <f t="shared" si="246"/>
        <v xml:space="preserve"> </v>
      </c>
      <c r="BB681" s="11" t="str">
        <f>IFERROR(IF(AW681="","",VLOOKUP(AW681,SUSS!R:S,2,FALSE)),AY681*SUSS!$M$2)</f>
        <v/>
      </c>
      <c r="BC681" s="11" t="str">
        <f t="shared" si="245"/>
        <v/>
      </c>
    </row>
    <row r="682" spans="14:55" ht="15.75" thickBot="1">
      <c r="N682" s="3" t="s">
        <v>109</v>
      </c>
      <c r="O682" s="80">
        <v>69</v>
      </c>
      <c r="P682" s="83">
        <v>15250</v>
      </c>
      <c r="Q682" s="81" t="s">
        <v>83</v>
      </c>
      <c r="R682" s="81" t="s">
        <v>10</v>
      </c>
      <c r="S682" s="81" t="s">
        <v>82</v>
      </c>
      <c r="T682" s="80" t="s">
        <v>113</v>
      </c>
      <c r="U682" s="80" t="s">
        <v>94</v>
      </c>
      <c r="AC682" s="11" t="str">
        <f t="shared" si="247"/>
        <v/>
      </c>
      <c r="AD682" s="11" t="str">
        <f t="shared" si="248"/>
        <v/>
      </c>
      <c r="AE682" s="11" t="str">
        <f t="shared" si="249"/>
        <v/>
      </c>
      <c r="AF682" s="11" t="str">
        <f t="shared" si="250"/>
        <v/>
      </c>
      <c r="AG682" s="11" t="str">
        <f t="shared" si="251"/>
        <v/>
      </c>
      <c r="AH682" s="11" t="str">
        <f t="shared" si="252"/>
        <v/>
      </c>
      <c r="AI682" s="11" t="str">
        <f t="shared" si="253"/>
        <v/>
      </c>
      <c r="AJ682" s="11" t="str">
        <f t="shared" si="254"/>
        <v/>
      </c>
      <c r="AK682" s="11" t="str">
        <f t="shared" si="255"/>
        <v/>
      </c>
      <c r="AN682" s="11" t="str">
        <f t="shared" si="256"/>
        <v/>
      </c>
      <c r="AO682" s="11" t="str">
        <f t="shared" si="257"/>
        <v/>
      </c>
      <c r="AP682" s="11" t="str">
        <f t="shared" si="258"/>
        <v/>
      </c>
      <c r="AT682" s="11" t="str">
        <f t="shared" si="259"/>
        <v/>
      </c>
      <c r="AU682" s="11" t="str">
        <f t="shared" si="260"/>
        <v/>
      </c>
      <c r="AV682" s="11" t="str">
        <f t="shared" si="261"/>
        <v/>
      </c>
      <c r="AW682" s="11" t="str">
        <f t="shared" si="262"/>
        <v/>
      </c>
      <c r="AX682" s="11" t="str">
        <f t="shared" si="263"/>
        <v/>
      </c>
      <c r="AY682" s="11" t="str">
        <f t="shared" si="244"/>
        <v/>
      </c>
      <c r="AZ682" s="11" t="str">
        <f t="shared" si="264"/>
        <v/>
      </c>
      <c r="BA682" s="11" t="str">
        <f t="shared" si="246"/>
        <v xml:space="preserve"> </v>
      </c>
      <c r="BB682" s="11" t="str">
        <f>IFERROR(IF(AW682="","",VLOOKUP(AW682,SUSS!R:S,2,FALSE)),AY682*SUSS!$M$2)</f>
        <v/>
      </c>
      <c r="BC682" s="11" t="str">
        <f t="shared" si="245"/>
        <v/>
      </c>
    </row>
    <row r="683" spans="14:55" ht="15.75" thickBot="1">
      <c r="N683" s="3" t="s">
        <v>109</v>
      </c>
      <c r="O683" s="80">
        <v>70</v>
      </c>
      <c r="P683" s="84">
        <v>481.31</v>
      </c>
      <c r="Q683" s="81" t="s">
        <v>100</v>
      </c>
      <c r="R683" s="81" t="s">
        <v>10</v>
      </c>
      <c r="S683" s="81" t="s">
        <v>10</v>
      </c>
      <c r="T683" s="80" t="s">
        <v>110</v>
      </c>
      <c r="U683" s="80" t="s">
        <v>94</v>
      </c>
      <c r="AC683" s="11" t="str">
        <f t="shared" si="247"/>
        <v/>
      </c>
      <c r="AD683" s="11" t="str">
        <f t="shared" si="248"/>
        <v/>
      </c>
      <c r="AE683" s="11" t="str">
        <f t="shared" si="249"/>
        <v/>
      </c>
      <c r="AF683" s="11" t="str">
        <f t="shared" si="250"/>
        <v/>
      </c>
      <c r="AG683" s="11" t="str">
        <f t="shared" si="251"/>
        <v/>
      </c>
      <c r="AH683" s="11" t="str">
        <f t="shared" si="252"/>
        <v/>
      </c>
      <c r="AI683" s="11" t="str">
        <f t="shared" si="253"/>
        <v/>
      </c>
      <c r="AJ683" s="11" t="str">
        <f t="shared" si="254"/>
        <v/>
      </c>
      <c r="AK683" s="11" t="str">
        <f t="shared" si="255"/>
        <v/>
      </c>
      <c r="AN683" s="11" t="str">
        <f t="shared" si="256"/>
        <v/>
      </c>
      <c r="AO683" s="11" t="str">
        <f t="shared" si="257"/>
        <v/>
      </c>
      <c r="AP683" s="11" t="str">
        <f t="shared" si="258"/>
        <v/>
      </c>
      <c r="AT683" s="11" t="str">
        <f t="shared" si="259"/>
        <v/>
      </c>
      <c r="AU683" s="11" t="str">
        <f t="shared" si="260"/>
        <v/>
      </c>
      <c r="AV683" s="11" t="str">
        <f t="shared" si="261"/>
        <v/>
      </c>
      <c r="AW683" s="11" t="str">
        <f t="shared" si="262"/>
        <v/>
      </c>
      <c r="AX683" s="11" t="str">
        <f t="shared" si="263"/>
        <v/>
      </c>
      <c r="AY683" s="11" t="str">
        <f t="shared" si="244"/>
        <v/>
      </c>
      <c r="AZ683" s="11" t="str">
        <f t="shared" si="264"/>
        <v/>
      </c>
      <c r="BA683" s="11" t="str">
        <f t="shared" si="246"/>
        <v xml:space="preserve"> </v>
      </c>
      <c r="BB683" s="11" t="str">
        <f>IFERROR(IF(AW683="","",VLOOKUP(AW683,SUSS!R:S,2,FALSE)),AY683*SUSS!$M$2)</f>
        <v/>
      </c>
      <c r="BC683" s="11" t="str">
        <f t="shared" si="245"/>
        <v/>
      </c>
    </row>
    <row r="684" spans="14:55" ht="15.75" thickBot="1">
      <c r="N684" s="3" t="s">
        <v>109</v>
      </c>
      <c r="O684" s="80">
        <v>70</v>
      </c>
      <c r="P684" s="83">
        <v>15250</v>
      </c>
      <c r="Q684" s="81" t="s">
        <v>83</v>
      </c>
      <c r="R684" s="81" t="s">
        <v>10</v>
      </c>
      <c r="S684" s="81" t="s">
        <v>82</v>
      </c>
      <c r="T684" s="80" t="s">
        <v>113</v>
      </c>
      <c r="U684" s="80" t="s">
        <v>94</v>
      </c>
      <c r="AC684" s="11" t="str">
        <f t="shared" si="247"/>
        <v/>
      </c>
      <c r="AD684" s="11" t="str">
        <f t="shared" si="248"/>
        <v/>
      </c>
      <c r="AE684" s="11" t="str">
        <f t="shared" si="249"/>
        <v/>
      </c>
      <c r="AF684" s="11" t="str">
        <f t="shared" si="250"/>
        <v/>
      </c>
      <c r="AG684" s="11" t="str">
        <f t="shared" si="251"/>
        <v/>
      </c>
      <c r="AH684" s="11" t="str">
        <f t="shared" si="252"/>
        <v/>
      </c>
      <c r="AI684" s="11" t="str">
        <f t="shared" si="253"/>
        <v/>
      </c>
      <c r="AJ684" s="11" t="str">
        <f t="shared" si="254"/>
        <v/>
      </c>
      <c r="AK684" s="11" t="str">
        <f t="shared" si="255"/>
        <v/>
      </c>
      <c r="AN684" s="11" t="str">
        <f t="shared" si="256"/>
        <v/>
      </c>
      <c r="AO684" s="11" t="str">
        <f t="shared" si="257"/>
        <v/>
      </c>
      <c r="AP684" s="11" t="str">
        <f t="shared" si="258"/>
        <v/>
      </c>
      <c r="AT684" s="11" t="str">
        <f t="shared" si="259"/>
        <v/>
      </c>
      <c r="AU684" s="11" t="str">
        <f t="shared" si="260"/>
        <v/>
      </c>
      <c r="AV684" s="11" t="str">
        <f t="shared" si="261"/>
        <v/>
      </c>
      <c r="AW684" s="11" t="str">
        <f t="shared" si="262"/>
        <v/>
      </c>
      <c r="AX684" s="11" t="str">
        <f t="shared" si="263"/>
        <v/>
      </c>
      <c r="AY684" s="11" t="str">
        <f t="shared" si="244"/>
        <v/>
      </c>
      <c r="AZ684" s="11" t="str">
        <f t="shared" si="264"/>
        <v/>
      </c>
      <c r="BA684" s="11" t="str">
        <f t="shared" si="246"/>
        <v xml:space="preserve"> </v>
      </c>
      <c r="BB684" s="11" t="str">
        <f>IFERROR(IF(AW684="","",VLOOKUP(AW684,SUSS!R:S,2,FALSE)),AY684*SUSS!$M$2)</f>
        <v/>
      </c>
      <c r="BC684" s="11" t="str">
        <f t="shared" si="245"/>
        <v/>
      </c>
    </row>
    <row r="685" spans="14:55" ht="15.75" thickBot="1">
      <c r="N685" s="3" t="s">
        <v>109</v>
      </c>
      <c r="O685" s="80">
        <v>71</v>
      </c>
      <c r="P685" s="84">
        <v>481.31</v>
      </c>
      <c r="Q685" s="81" t="s">
        <v>100</v>
      </c>
      <c r="R685" s="81" t="s">
        <v>10</v>
      </c>
      <c r="S685" s="81" t="s">
        <v>10</v>
      </c>
      <c r="T685" s="80" t="s">
        <v>110</v>
      </c>
      <c r="U685" s="80" t="s">
        <v>94</v>
      </c>
      <c r="AC685" s="11" t="str">
        <f t="shared" si="247"/>
        <v/>
      </c>
      <c r="AD685" s="11" t="str">
        <f t="shared" si="248"/>
        <v/>
      </c>
      <c r="AE685" s="11" t="str">
        <f t="shared" si="249"/>
        <v/>
      </c>
      <c r="AF685" s="11" t="str">
        <f t="shared" si="250"/>
        <v/>
      </c>
      <c r="AG685" s="11" t="str">
        <f t="shared" si="251"/>
        <v/>
      </c>
      <c r="AH685" s="11" t="str">
        <f t="shared" si="252"/>
        <v/>
      </c>
      <c r="AI685" s="11" t="str">
        <f t="shared" si="253"/>
        <v/>
      </c>
      <c r="AJ685" s="11" t="str">
        <f t="shared" si="254"/>
        <v/>
      </c>
      <c r="AK685" s="11" t="str">
        <f t="shared" si="255"/>
        <v/>
      </c>
      <c r="AN685" s="11" t="str">
        <f t="shared" si="256"/>
        <v/>
      </c>
      <c r="AO685" s="11" t="str">
        <f t="shared" si="257"/>
        <v/>
      </c>
      <c r="AP685" s="11" t="str">
        <f t="shared" si="258"/>
        <v/>
      </c>
      <c r="AT685" s="11" t="str">
        <f t="shared" si="259"/>
        <v/>
      </c>
      <c r="AU685" s="11" t="str">
        <f t="shared" si="260"/>
        <v/>
      </c>
      <c r="AV685" s="11" t="str">
        <f t="shared" si="261"/>
        <v/>
      </c>
      <c r="AW685" s="11" t="str">
        <f t="shared" si="262"/>
        <v/>
      </c>
      <c r="AX685" s="11" t="str">
        <f t="shared" si="263"/>
        <v/>
      </c>
      <c r="AY685" s="11" t="str">
        <f t="shared" si="244"/>
        <v/>
      </c>
      <c r="AZ685" s="11" t="str">
        <f t="shared" si="264"/>
        <v/>
      </c>
      <c r="BA685" s="11" t="str">
        <f t="shared" si="246"/>
        <v xml:space="preserve"> </v>
      </c>
      <c r="BB685" s="11" t="str">
        <f>IFERROR(IF(AW685="","",VLOOKUP(AW685,SUSS!R:S,2,FALSE)),AY685*SUSS!$M$2)</f>
        <v/>
      </c>
      <c r="BC685" s="11" t="str">
        <f t="shared" si="245"/>
        <v/>
      </c>
    </row>
    <row r="686" spans="14:55" ht="15.75" thickBot="1">
      <c r="N686" s="3" t="s">
        <v>109</v>
      </c>
      <c r="O686" s="80">
        <v>71</v>
      </c>
      <c r="P686" s="83">
        <v>15250</v>
      </c>
      <c r="Q686" s="81" t="s">
        <v>83</v>
      </c>
      <c r="R686" s="81" t="s">
        <v>10</v>
      </c>
      <c r="S686" s="81" t="s">
        <v>82</v>
      </c>
      <c r="T686" s="80" t="s">
        <v>113</v>
      </c>
      <c r="U686" s="80" t="s">
        <v>94</v>
      </c>
      <c r="AC686" s="11" t="str">
        <f t="shared" si="247"/>
        <v/>
      </c>
      <c r="AD686" s="11" t="str">
        <f t="shared" si="248"/>
        <v/>
      </c>
      <c r="AE686" s="11" t="str">
        <f t="shared" si="249"/>
        <v/>
      </c>
      <c r="AF686" s="11" t="str">
        <f t="shared" si="250"/>
        <v/>
      </c>
      <c r="AG686" s="11" t="str">
        <f t="shared" si="251"/>
        <v/>
      </c>
      <c r="AH686" s="11" t="str">
        <f t="shared" si="252"/>
        <v/>
      </c>
      <c r="AI686" s="11" t="str">
        <f t="shared" si="253"/>
        <v/>
      </c>
      <c r="AJ686" s="11" t="str">
        <f t="shared" si="254"/>
        <v/>
      </c>
      <c r="AK686" s="11" t="str">
        <f t="shared" si="255"/>
        <v/>
      </c>
      <c r="AN686" s="11" t="str">
        <f t="shared" si="256"/>
        <v/>
      </c>
      <c r="AO686" s="11" t="str">
        <f t="shared" si="257"/>
        <v/>
      </c>
      <c r="AP686" s="11" t="str">
        <f t="shared" si="258"/>
        <v/>
      </c>
      <c r="AT686" s="11" t="str">
        <f t="shared" si="259"/>
        <v/>
      </c>
      <c r="AU686" s="11" t="str">
        <f t="shared" si="260"/>
        <v/>
      </c>
      <c r="AV686" s="11" t="str">
        <f t="shared" si="261"/>
        <v/>
      </c>
      <c r="AW686" s="11" t="str">
        <f t="shared" si="262"/>
        <v/>
      </c>
      <c r="AX686" s="11" t="str">
        <f t="shared" si="263"/>
        <v/>
      </c>
      <c r="AY686" s="11" t="str">
        <f t="shared" si="244"/>
        <v/>
      </c>
      <c r="AZ686" s="11" t="str">
        <f t="shared" si="264"/>
        <v/>
      </c>
      <c r="BA686" s="11" t="str">
        <f t="shared" si="246"/>
        <v xml:space="preserve"> </v>
      </c>
      <c r="BB686" s="11" t="str">
        <f>IFERROR(IF(AW686="","",VLOOKUP(AW686,SUSS!R:S,2,FALSE)),AY686*SUSS!$M$2)</f>
        <v/>
      </c>
      <c r="BC686" s="11" t="str">
        <f t="shared" si="245"/>
        <v/>
      </c>
    </row>
    <row r="687" spans="14:55" ht="15.75" thickBot="1">
      <c r="N687" s="3" t="s">
        <v>109</v>
      </c>
      <c r="O687" s="80">
        <v>72</v>
      </c>
      <c r="P687" s="84">
        <v>481.31</v>
      </c>
      <c r="Q687" s="81" t="s">
        <v>100</v>
      </c>
      <c r="R687" s="81" t="s">
        <v>10</v>
      </c>
      <c r="S687" s="81" t="s">
        <v>10</v>
      </c>
      <c r="T687" s="80" t="s">
        <v>110</v>
      </c>
      <c r="U687" s="80" t="s">
        <v>94</v>
      </c>
      <c r="AC687" s="11" t="str">
        <f t="shared" si="247"/>
        <v/>
      </c>
      <c r="AD687" s="11" t="str">
        <f t="shared" si="248"/>
        <v/>
      </c>
      <c r="AE687" s="11" t="str">
        <f t="shared" si="249"/>
        <v/>
      </c>
      <c r="AF687" s="11" t="str">
        <f t="shared" si="250"/>
        <v/>
      </c>
      <c r="AG687" s="11" t="str">
        <f t="shared" si="251"/>
        <v/>
      </c>
      <c r="AH687" s="11" t="str">
        <f t="shared" si="252"/>
        <v/>
      </c>
      <c r="AI687" s="11" t="str">
        <f t="shared" si="253"/>
        <v/>
      </c>
      <c r="AJ687" s="11" t="str">
        <f t="shared" si="254"/>
        <v/>
      </c>
      <c r="AK687" s="11" t="str">
        <f t="shared" si="255"/>
        <v/>
      </c>
      <c r="AN687" s="11" t="str">
        <f t="shared" si="256"/>
        <v/>
      </c>
      <c r="AO687" s="11" t="str">
        <f t="shared" si="257"/>
        <v/>
      </c>
      <c r="AP687" s="11" t="str">
        <f t="shared" si="258"/>
        <v/>
      </c>
      <c r="AT687" s="11" t="str">
        <f t="shared" si="259"/>
        <v/>
      </c>
      <c r="AU687" s="11" t="str">
        <f t="shared" si="260"/>
        <v/>
      </c>
      <c r="AV687" s="11" t="str">
        <f t="shared" si="261"/>
        <v/>
      </c>
      <c r="AW687" s="11" t="str">
        <f t="shared" si="262"/>
        <v/>
      </c>
      <c r="AX687" s="11" t="str">
        <f t="shared" si="263"/>
        <v/>
      </c>
      <c r="AY687" s="11" t="str">
        <f t="shared" si="244"/>
        <v/>
      </c>
      <c r="AZ687" s="11" t="str">
        <f t="shared" si="264"/>
        <v/>
      </c>
      <c r="BA687" s="11" t="str">
        <f t="shared" si="246"/>
        <v xml:space="preserve"> </v>
      </c>
      <c r="BB687" s="11" t="str">
        <f>IFERROR(IF(AW687="","",VLOOKUP(AW687,SUSS!R:S,2,FALSE)),AY687*SUSS!$M$2)</f>
        <v/>
      </c>
      <c r="BC687" s="11" t="str">
        <f t="shared" si="245"/>
        <v/>
      </c>
    </row>
    <row r="688" spans="14:55" ht="15.75" thickBot="1">
      <c r="N688" s="3" t="s">
        <v>109</v>
      </c>
      <c r="O688" s="80">
        <v>72</v>
      </c>
      <c r="P688" s="84">
        <v>928.33</v>
      </c>
      <c r="Q688" s="81" t="s">
        <v>83</v>
      </c>
      <c r="R688" s="81" t="s">
        <v>10</v>
      </c>
      <c r="S688" s="81" t="s">
        <v>82</v>
      </c>
      <c r="T688" s="80" t="s">
        <v>113</v>
      </c>
      <c r="U688" s="80" t="s">
        <v>94</v>
      </c>
      <c r="AC688" s="11" t="str">
        <f t="shared" si="247"/>
        <v/>
      </c>
      <c r="AD688" s="11" t="str">
        <f t="shared" si="248"/>
        <v/>
      </c>
      <c r="AE688" s="11" t="str">
        <f t="shared" si="249"/>
        <v/>
      </c>
      <c r="AF688" s="11" t="str">
        <f t="shared" si="250"/>
        <v/>
      </c>
      <c r="AG688" s="11" t="str">
        <f t="shared" si="251"/>
        <v/>
      </c>
      <c r="AH688" s="11" t="str">
        <f t="shared" si="252"/>
        <v/>
      </c>
      <c r="AI688" s="11" t="str">
        <f t="shared" si="253"/>
        <v/>
      </c>
      <c r="AJ688" s="11" t="str">
        <f t="shared" si="254"/>
        <v/>
      </c>
      <c r="AK688" s="11" t="str">
        <f t="shared" si="255"/>
        <v/>
      </c>
      <c r="AN688" s="11" t="str">
        <f t="shared" si="256"/>
        <v/>
      </c>
      <c r="AO688" s="11" t="str">
        <f t="shared" si="257"/>
        <v/>
      </c>
      <c r="AP688" s="11" t="str">
        <f t="shared" si="258"/>
        <v/>
      </c>
      <c r="AT688" s="11" t="str">
        <f t="shared" si="259"/>
        <v/>
      </c>
      <c r="AU688" s="11" t="str">
        <f t="shared" si="260"/>
        <v/>
      </c>
      <c r="AV688" s="11" t="str">
        <f t="shared" si="261"/>
        <v/>
      </c>
      <c r="AW688" s="11" t="str">
        <f t="shared" si="262"/>
        <v/>
      </c>
      <c r="AX688" s="11" t="str">
        <f t="shared" si="263"/>
        <v/>
      </c>
      <c r="AY688" s="11" t="str">
        <f t="shared" si="244"/>
        <v/>
      </c>
      <c r="AZ688" s="11" t="str">
        <f t="shared" si="264"/>
        <v/>
      </c>
      <c r="BA688" s="11" t="str">
        <f t="shared" si="246"/>
        <v xml:space="preserve"> </v>
      </c>
      <c r="BB688" s="11" t="str">
        <f>IFERROR(IF(AW688="","",VLOOKUP(AW688,SUSS!R:S,2,FALSE)),AY688*SUSS!$M$2)</f>
        <v/>
      </c>
      <c r="BC688" s="11" t="str">
        <f t="shared" si="245"/>
        <v/>
      </c>
    </row>
    <row r="689" spans="14:55" ht="15.75" thickBot="1">
      <c r="N689" s="3" t="s">
        <v>109</v>
      </c>
      <c r="O689" s="80">
        <v>72</v>
      </c>
      <c r="P689" s="83">
        <v>14321.67</v>
      </c>
      <c r="Q689" s="81" t="s">
        <v>83</v>
      </c>
      <c r="R689" s="81" t="s">
        <v>10</v>
      </c>
      <c r="S689" s="81" t="s">
        <v>10</v>
      </c>
      <c r="T689" s="80" t="s">
        <v>114</v>
      </c>
      <c r="U689" s="80" t="s">
        <v>94</v>
      </c>
      <c r="AC689" s="11" t="str">
        <f t="shared" si="247"/>
        <v/>
      </c>
      <c r="AD689" s="11" t="str">
        <f t="shared" si="248"/>
        <v/>
      </c>
      <c r="AE689" s="11" t="str">
        <f t="shared" si="249"/>
        <v/>
      </c>
      <c r="AF689" s="11" t="str">
        <f t="shared" si="250"/>
        <v/>
      </c>
      <c r="AG689" s="11" t="str">
        <f t="shared" si="251"/>
        <v/>
      </c>
      <c r="AH689" s="11" t="str">
        <f t="shared" si="252"/>
        <v/>
      </c>
      <c r="AI689" s="11" t="str">
        <f t="shared" si="253"/>
        <v/>
      </c>
      <c r="AJ689" s="11" t="str">
        <f t="shared" si="254"/>
        <v/>
      </c>
      <c r="AK689" s="11" t="str">
        <f t="shared" si="255"/>
        <v/>
      </c>
      <c r="AN689" s="11" t="str">
        <f t="shared" si="256"/>
        <v/>
      </c>
      <c r="AO689" s="11" t="str">
        <f t="shared" si="257"/>
        <v/>
      </c>
      <c r="AP689" s="11" t="str">
        <f t="shared" si="258"/>
        <v/>
      </c>
      <c r="AT689" s="11" t="str">
        <f t="shared" si="259"/>
        <v/>
      </c>
      <c r="AU689" s="11" t="str">
        <f t="shared" si="260"/>
        <v/>
      </c>
      <c r="AV689" s="11" t="str">
        <f t="shared" si="261"/>
        <v/>
      </c>
      <c r="AW689" s="11" t="str">
        <f t="shared" si="262"/>
        <v/>
      </c>
      <c r="AX689" s="11" t="str">
        <f t="shared" si="263"/>
        <v/>
      </c>
      <c r="AY689" s="11" t="str">
        <f t="shared" si="244"/>
        <v/>
      </c>
      <c r="AZ689" s="11" t="str">
        <f t="shared" si="264"/>
        <v/>
      </c>
      <c r="BA689" s="11" t="str">
        <f t="shared" si="246"/>
        <v xml:space="preserve"> </v>
      </c>
      <c r="BB689" s="11" t="str">
        <f>IFERROR(IF(AW689="","",VLOOKUP(AW689,SUSS!R:S,2,FALSE)),AY689*SUSS!$M$2)</f>
        <v/>
      </c>
      <c r="BC689" s="11" t="str">
        <f t="shared" si="245"/>
        <v/>
      </c>
    </row>
    <row r="690" spans="14:55" ht="15.75" thickBot="1">
      <c r="N690" s="3" t="s">
        <v>109</v>
      </c>
      <c r="O690" s="80">
        <v>73</v>
      </c>
      <c r="P690" s="84">
        <v>481.31</v>
      </c>
      <c r="Q690" s="81" t="s">
        <v>100</v>
      </c>
      <c r="R690" s="81" t="s">
        <v>10</v>
      </c>
      <c r="S690" s="81" t="s">
        <v>10</v>
      </c>
      <c r="T690" s="80" t="s">
        <v>110</v>
      </c>
      <c r="U690" s="80" t="s">
        <v>94</v>
      </c>
      <c r="AC690" s="11" t="str">
        <f t="shared" si="247"/>
        <v/>
      </c>
      <c r="AD690" s="11" t="str">
        <f t="shared" si="248"/>
        <v/>
      </c>
      <c r="AE690" s="11" t="str">
        <f t="shared" si="249"/>
        <v/>
      </c>
      <c r="AF690" s="11" t="str">
        <f t="shared" si="250"/>
        <v/>
      </c>
      <c r="AG690" s="11" t="str">
        <f t="shared" si="251"/>
        <v/>
      </c>
      <c r="AH690" s="11" t="str">
        <f t="shared" si="252"/>
        <v/>
      </c>
      <c r="AI690" s="11" t="str">
        <f t="shared" si="253"/>
        <v/>
      </c>
      <c r="AJ690" s="11" t="str">
        <f t="shared" si="254"/>
        <v/>
      </c>
      <c r="AK690" s="11" t="str">
        <f t="shared" si="255"/>
        <v/>
      </c>
      <c r="AN690" s="11" t="str">
        <f t="shared" si="256"/>
        <v/>
      </c>
      <c r="AO690" s="11" t="str">
        <f t="shared" si="257"/>
        <v/>
      </c>
      <c r="AP690" s="11" t="str">
        <f t="shared" si="258"/>
        <v/>
      </c>
      <c r="AT690" s="11" t="str">
        <f t="shared" si="259"/>
        <v/>
      </c>
      <c r="AU690" s="11" t="str">
        <f t="shared" si="260"/>
        <v/>
      </c>
      <c r="AV690" s="11" t="str">
        <f t="shared" si="261"/>
        <v/>
      </c>
      <c r="AW690" s="11" t="str">
        <f t="shared" si="262"/>
        <v/>
      </c>
      <c r="AX690" s="11" t="str">
        <f t="shared" si="263"/>
        <v/>
      </c>
      <c r="AY690" s="11" t="str">
        <f t="shared" si="244"/>
        <v/>
      </c>
      <c r="AZ690" s="11" t="str">
        <f t="shared" si="264"/>
        <v/>
      </c>
      <c r="BA690" s="11" t="str">
        <f t="shared" si="246"/>
        <v xml:space="preserve"> </v>
      </c>
      <c r="BB690" s="11" t="str">
        <f>IFERROR(IF(AW690="","",VLOOKUP(AW690,SUSS!R:S,2,FALSE)),AY690*SUSS!$M$2)</f>
        <v/>
      </c>
      <c r="BC690" s="11" t="str">
        <f t="shared" si="245"/>
        <v/>
      </c>
    </row>
    <row r="691" spans="14:55" ht="15.75" thickBot="1">
      <c r="N691" s="3" t="s">
        <v>109</v>
      </c>
      <c r="O691" s="80">
        <v>73</v>
      </c>
      <c r="P691" s="83">
        <v>15250</v>
      </c>
      <c r="Q691" s="81" t="s">
        <v>83</v>
      </c>
      <c r="R691" s="81" t="s">
        <v>10</v>
      </c>
      <c r="S691" s="81" t="s">
        <v>10</v>
      </c>
      <c r="T691" s="80" t="s">
        <v>114</v>
      </c>
      <c r="U691" s="80" t="s">
        <v>94</v>
      </c>
      <c r="AC691" s="11" t="str">
        <f t="shared" si="247"/>
        <v/>
      </c>
      <c r="AD691" s="11" t="str">
        <f t="shared" si="248"/>
        <v/>
      </c>
      <c r="AE691" s="11" t="str">
        <f t="shared" si="249"/>
        <v/>
      </c>
      <c r="AF691" s="11" t="str">
        <f t="shared" si="250"/>
        <v/>
      </c>
      <c r="AG691" s="11" t="str">
        <f t="shared" si="251"/>
        <v/>
      </c>
      <c r="AH691" s="11" t="str">
        <f t="shared" si="252"/>
        <v/>
      </c>
      <c r="AI691" s="11" t="str">
        <f t="shared" si="253"/>
        <v/>
      </c>
      <c r="AJ691" s="11" t="str">
        <f t="shared" si="254"/>
        <v/>
      </c>
      <c r="AK691" s="11" t="str">
        <f t="shared" si="255"/>
        <v/>
      </c>
      <c r="AN691" s="11" t="str">
        <f t="shared" si="256"/>
        <v/>
      </c>
      <c r="AO691" s="11" t="str">
        <f t="shared" si="257"/>
        <v/>
      </c>
      <c r="AP691" s="11" t="str">
        <f t="shared" si="258"/>
        <v/>
      </c>
      <c r="AT691" s="11" t="str">
        <f t="shared" si="259"/>
        <v/>
      </c>
      <c r="AU691" s="11" t="str">
        <f t="shared" si="260"/>
        <v/>
      </c>
      <c r="AV691" s="11" t="str">
        <f t="shared" si="261"/>
        <v/>
      </c>
      <c r="AW691" s="11" t="str">
        <f t="shared" si="262"/>
        <v/>
      </c>
      <c r="AX691" s="11" t="str">
        <f t="shared" si="263"/>
        <v/>
      </c>
      <c r="AY691" s="11" t="str">
        <f t="shared" si="244"/>
        <v/>
      </c>
      <c r="AZ691" s="11" t="str">
        <f t="shared" si="264"/>
        <v/>
      </c>
      <c r="BA691" s="11" t="str">
        <f t="shared" si="246"/>
        <v xml:space="preserve"> </v>
      </c>
      <c r="BB691" s="11" t="str">
        <f>IFERROR(IF(AW691="","",VLOOKUP(AW691,SUSS!R:S,2,FALSE)),AY691*SUSS!$M$2)</f>
        <v/>
      </c>
      <c r="BC691" s="11" t="str">
        <f t="shared" si="245"/>
        <v/>
      </c>
    </row>
    <row r="692" spans="14:55" ht="15.75" thickBot="1">
      <c r="N692" s="3" t="s">
        <v>109</v>
      </c>
      <c r="O692" s="80">
        <v>74</v>
      </c>
      <c r="P692" s="84">
        <v>481.31</v>
      </c>
      <c r="Q692" s="81" t="s">
        <v>100</v>
      </c>
      <c r="R692" s="81" t="s">
        <v>10</v>
      </c>
      <c r="S692" s="81" t="s">
        <v>10</v>
      </c>
      <c r="T692" s="80" t="s">
        <v>110</v>
      </c>
      <c r="U692" s="80" t="s">
        <v>94</v>
      </c>
      <c r="AC692" s="11" t="str">
        <f t="shared" si="247"/>
        <v/>
      </c>
      <c r="AD692" s="11" t="str">
        <f t="shared" si="248"/>
        <v/>
      </c>
      <c r="AE692" s="11" t="str">
        <f t="shared" si="249"/>
        <v/>
      </c>
      <c r="AF692" s="11" t="str">
        <f t="shared" si="250"/>
        <v/>
      </c>
      <c r="AG692" s="11" t="str">
        <f t="shared" si="251"/>
        <v/>
      </c>
      <c r="AH692" s="11" t="str">
        <f t="shared" si="252"/>
        <v/>
      </c>
      <c r="AI692" s="11" t="str">
        <f t="shared" si="253"/>
        <v/>
      </c>
      <c r="AJ692" s="11" t="str">
        <f t="shared" si="254"/>
        <v/>
      </c>
      <c r="AK692" s="11" t="str">
        <f t="shared" si="255"/>
        <v/>
      </c>
      <c r="AN692" s="11" t="str">
        <f t="shared" si="256"/>
        <v/>
      </c>
      <c r="AO692" s="11" t="str">
        <f t="shared" si="257"/>
        <v/>
      </c>
      <c r="AP692" s="11" t="str">
        <f t="shared" si="258"/>
        <v/>
      </c>
      <c r="AT692" s="11" t="str">
        <f t="shared" si="259"/>
        <v/>
      </c>
      <c r="AU692" s="11" t="str">
        <f t="shared" si="260"/>
        <v/>
      </c>
      <c r="AV692" s="11" t="str">
        <f t="shared" si="261"/>
        <v/>
      </c>
      <c r="AW692" s="11" t="str">
        <f t="shared" si="262"/>
        <v/>
      </c>
      <c r="AX692" s="11" t="str">
        <f t="shared" si="263"/>
        <v/>
      </c>
      <c r="AY692" s="11" t="str">
        <f t="shared" si="244"/>
        <v/>
      </c>
      <c r="AZ692" s="11" t="str">
        <f t="shared" si="264"/>
        <v/>
      </c>
      <c r="BA692" s="11" t="str">
        <f t="shared" si="246"/>
        <v xml:space="preserve"> </v>
      </c>
      <c r="BB692" s="11" t="str">
        <f>IFERROR(IF(AW692="","",VLOOKUP(AW692,SUSS!R:S,2,FALSE)),AY692*SUSS!$M$2)</f>
        <v/>
      </c>
      <c r="BC692" s="11" t="str">
        <f t="shared" si="245"/>
        <v/>
      </c>
    </row>
    <row r="693" spans="14:55" ht="15.75" thickBot="1">
      <c r="N693" s="3" t="s">
        <v>109</v>
      </c>
      <c r="O693" s="80">
        <v>74</v>
      </c>
      <c r="P693" s="83">
        <v>15250</v>
      </c>
      <c r="Q693" s="81" t="s">
        <v>83</v>
      </c>
      <c r="R693" s="81" t="s">
        <v>10</v>
      </c>
      <c r="S693" s="81" t="s">
        <v>10</v>
      </c>
      <c r="T693" s="80" t="s">
        <v>114</v>
      </c>
      <c r="U693" s="80" t="s">
        <v>94</v>
      </c>
      <c r="AC693" s="11" t="str">
        <f t="shared" si="247"/>
        <v/>
      </c>
      <c r="AD693" s="11" t="str">
        <f t="shared" si="248"/>
        <v/>
      </c>
      <c r="AE693" s="11" t="str">
        <f t="shared" si="249"/>
        <v/>
      </c>
      <c r="AF693" s="11" t="str">
        <f t="shared" si="250"/>
        <v/>
      </c>
      <c r="AG693" s="11" t="str">
        <f t="shared" si="251"/>
        <v/>
      </c>
      <c r="AH693" s="11" t="str">
        <f t="shared" si="252"/>
        <v/>
      </c>
      <c r="AI693" s="11" t="str">
        <f t="shared" si="253"/>
        <v/>
      </c>
      <c r="AJ693" s="11" t="str">
        <f t="shared" si="254"/>
        <v/>
      </c>
      <c r="AK693" s="11" t="str">
        <f t="shared" si="255"/>
        <v/>
      </c>
      <c r="AN693" s="11" t="str">
        <f t="shared" si="256"/>
        <v/>
      </c>
      <c r="AO693" s="11" t="str">
        <f t="shared" si="257"/>
        <v/>
      </c>
      <c r="AP693" s="11" t="str">
        <f t="shared" si="258"/>
        <v/>
      </c>
      <c r="AT693" s="11" t="str">
        <f t="shared" si="259"/>
        <v/>
      </c>
      <c r="AU693" s="11" t="str">
        <f t="shared" si="260"/>
        <v/>
      </c>
      <c r="AV693" s="11" t="str">
        <f t="shared" si="261"/>
        <v/>
      </c>
      <c r="AW693" s="11" t="str">
        <f t="shared" si="262"/>
        <v/>
      </c>
      <c r="AX693" s="11" t="str">
        <f t="shared" si="263"/>
        <v/>
      </c>
      <c r="AY693" s="11" t="str">
        <f t="shared" si="244"/>
        <v/>
      </c>
      <c r="AZ693" s="11" t="str">
        <f t="shared" si="264"/>
        <v/>
      </c>
      <c r="BA693" s="11" t="str">
        <f t="shared" si="246"/>
        <v xml:space="preserve"> </v>
      </c>
      <c r="BB693" s="11" t="str">
        <f>IFERROR(IF(AW693="","",VLOOKUP(AW693,SUSS!R:S,2,FALSE)),AY693*SUSS!$M$2)</f>
        <v/>
      </c>
      <c r="BC693" s="11" t="str">
        <f t="shared" si="245"/>
        <v/>
      </c>
    </row>
    <row r="694" spans="14:55" ht="15.75" thickBot="1">
      <c r="N694" s="3" t="s">
        <v>109</v>
      </c>
      <c r="O694" s="80">
        <v>75</v>
      </c>
      <c r="P694" s="84">
        <v>481.31</v>
      </c>
      <c r="Q694" s="81" t="s">
        <v>100</v>
      </c>
      <c r="R694" s="81" t="s">
        <v>10</v>
      </c>
      <c r="S694" s="81" t="s">
        <v>10</v>
      </c>
      <c r="T694" s="80" t="s">
        <v>110</v>
      </c>
      <c r="U694" s="80" t="s">
        <v>94</v>
      </c>
      <c r="AC694" s="11" t="str">
        <f t="shared" si="247"/>
        <v/>
      </c>
      <c r="AD694" s="11" t="str">
        <f t="shared" si="248"/>
        <v/>
      </c>
      <c r="AE694" s="11" t="str">
        <f t="shared" si="249"/>
        <v/>
      </c>
      <c r="AF694" s="11" t="str">
        <f t="shared" si="250"/>
        <v/>
      </c>
      <c r="AG694" s="11" t="str">
        <f t="shared" si="251"/>
        <v/>
      </c>
      <c r="AH694" s="11" t="str">
        <f t="shared" si="252"/>
        <v/>
      </c>
      <c r="AI694" s="11" t="str">
        <f t="shared" si="253"/>
        <v/>
      </c>
      <c r="AJ694" s="11" t="str">
        <f t="shared" si="254"/>
        <v/>
      </c>
      <c r="AK694" s="11" t="str">
        <f t="shared" si="255"/>
        <v/>
      </c>
      <c r="AN694" s="11" t="str">
        <f t="shared" si="256"/>
        <v/>
      </c>
      <c r="AO694" s="11" t="str">
        <f t="shared" si="257"/>
        <v/>
      </c>
      <c r="AP694" s="11" t="str">
        <f t="shared" si="258"/>
        <v/>
      </c>
      <c r="AT694" s="11" t="str">
        <f t="shared" si="259"/>
        <v/>
      </c>
      <c r="AU694" s="11" t="str">
        <f t="shared" si="260"/>
        <v/>
      </c>
      <c r="AV694" s="11" t="str">
        <f t="shared" si="261"/>
        <v/>
      </c>
      <c r="AW694" s="11" t="str">
        <f t="shared" si="262"/>
        <v/>
      </c>
      <c r="AX694" s="11" t="str">
        <f t="shared" si="263"/>
        <v/>
      </c>
      <c r="AY694" s="11" t="str">
        <f t="shared" si="244"/>
        <v/>
      </c>
      <c r="AZ694" s="11" t="str">
        <f t="shared" si="264"/>
        <v/>
      </c>
      <c r="BA694" s="11" t="str">
        <f t="shared" si="246"/>
        <v xml:space="preserve"> </v>
      </c>
      <c r="BB694" s="11" t="str">
        <f>IFERROR(IF(AW694="","",VLOOKUP(AW694,SUSS!R:S,2,FALSE)),AY694*SUSS!$M$2)</f>
        <v/>
      </c>
      <c r="BC694" s="11" t="str">
        <f t="shared" si="245"/>
        <v/>
      </c>
    </row>
    <row r="695" spans="14:55" ht="15.75" thickBot="1">
      <c r="N695" s="3" t="s">
        <v>109</v>
      </c>
      <c r="O695" s="80">
        <v>75</v>
      </c>
      <c r="P695" s="83">
        <v>15250</v>
      </c>
      <c r="Q695" s="81" t="s">
        <v>83</v>
      </c>
      <c r="R695" s="81" t="s">
        <v>10</v>
      </c>
      <c r="S695" s="81" t="s">
        <v>10</v>
      </c>
      <c r="T695" s="80" t="s">
        <v>114</v>
      </c>
      <c r="U695" s="80" t="s">
        <v>94</v>
      </c>
      <c r="AC695" s="11" t="str">
        <f t="shared" si="247"/>
        <v/>
      </c>
      <c r="AD695" s="11" t="str">
        <f t="shared" si="248"/>
        <v/>
      </c>
      <c r="AE695" s="11" t="str">
        <f t="shared" si="249"/>
        <v/>
      </c>
      <c r="AF695" s="11" t="str">
        <f t="shared" si="250"/>
        <v/>
      </c>
      <c r="AG695" s="11" t="str">
        <f t="shared" si="251"/>
        <v/>
      </c>
      <c r="AH695" s="11" t="str">
        <f t="shared" si="252"/>
        <v/>
      </c>
      <c r="AI695" s="11" t="str">
        <f t="shared" si="253"/>
        <v/>
      </c>
      <c r="AJ695" s="11" t="str">
        <f t="shared" si="254"/>
        <v/>
      </c>
      <c r="AK695" s="11" t="str">
        <f t="shared" si="255"/>
        <v/>
      </c>
      <c r="AN695" s="11" t="str">
        <f t="shared" si="256"/>
        <v/>
      </c>
      <c r="AO695" s="11" t="str">
        <f t="shared" si="257"/>
        <v/>
      </c>
      <c r="AP695" s="11" t="str">
        <f t="shared" si="258"/>
        <v/>
      </c>
      <c r="AT695" s="11" t="str">
        <f t="shared" si="259"/>
        <v/>
      </c>
      <c r="AU695" s="11" t="str">
        <f t="shared" si="260"/>
        <v/>
      </c>
      <c r="AV695" s="11" t="str">
        <f t="shared" si="261"/>
        <v/>
      </c>
      <c r="AW695" s="11" t="str">
        <f t="shared" si="262"/>
        <v/>
      </c>
      <c r="AX695" s="11" t="str">
        <f t="shared" si="263"/>
        <v/>
      </c>
      <c r="AY695" s="11" t="str">
        <f t="shared" si="244"/>
        <v/>
      </c>
      <c r="AZ695" s="11" t="str">
        <f t="shared" si="264"/>
        <v/>
      </c>
      <c r="BA695" s="11" t="str">
        <f t="shared" si="246"/>
        <v xml:space="preserve"> </v>
      </c>
      <c r="BB695" s="11" t="str">
        <f>IFERROR(IF(AW695="","",VLOOKUP(AW695,SUSS!R:S,2,FALSE)),AY695*SUSS!$M$2)</f>
        <v/>
      </c>
      <c r="BC695" s="11" t="str">
        <f t="shared" si="245"/>
        <v/>
      </c>
    </row>
    <row r="696" spans="14:55" ht="15.75" thickBot="1">
      <c r="N696" s="3" t="s">
        <v>109</v>
      </c>
      <c r="O696" s="80">
        <v>76</v>
      </c>
      <c r="P696" s="84">
        <v>481.31</v>
      </c>
      <c r="Q696" s="81" t="s">
        <v>100</v>
      </c>
      <c r="R696" s="81" t="s">
        <v>10</v>
      </c>
      <c r="S696" s="81" t="s">
        <v>10</v>
      </c>
      <c r="T696" s="80" t="s">
        <v>110</v>
      </c>
      <c r="U696" s="80" t="s">
        <v>94</v>
      </c>
      <c r="AC696" s="11" t="str">
        <f t="shared" si="247"/>
        <v/>
      </c>
      <c r="AD696" s="11" t="str">
        <f t="shared" si="248"/>
        <v/>
      </c>
      <c r="AE696" s="11" t="str">
        <f t="shared" si="249"/>
        <v/>
      </c>
      <c r="AF696" s="11" t="str">
        <f t="shared" si="250"/>
        <v/>
      </c>
      <c r="AG696" s="11" t="str">
        <f t="shared" si="251"/>
        <v/>
      </c>
      <c r="AH696" s="11" t="str">
        <f t="shared" si="252"/>
        <v/>
      </c>
      <c r="AI696" s="11" t="str">
        <f t="shared" si="253"/>
        <v/>
      </c>
      <c r="AJ696" s="11" t="str">
        <f t="shared" si="254"/>
        <v/>
      </c>
      <c r="AK696" s="11" t="str">
        <f t="shared" si="255"/>
        <v/>
      </c>
      <c r="AN696" s="11" t="str">
        <f t="shared" si="256"/>
        <v/>
      </c>
      <c r="AO696" s="11" t="str">
        <f t="shared" si="257"/>
        <v/>
      </c>
      <c r="AP696" s="11" t="str">
        <f t="shared" si="258"/>
        <v/>
      </c>
      <c r="AT696" s="11" t="str">
        <f t="shared" si="259"/>
        <v/>
      </c>
      <c r="AU696" s="11" t="str">
        <f t="shared" si="260"/>
        <v/>
      </c>
      <c r="AV696" s="11" t="str">
        <f t="shared" si="261"/>
        <v/>
      </c>
      <c r="AW696" s="11" t="str">
        <f t="shared" si="262"/>
        <v/>
      </c>
      <c r="AX696" s="11" t="str">
        <f t="shared" si="263"/>
        <v/>
      </c>
      <c r="AY696" s="11" t="str">
        <f t="shared" si="244"/>
        <v/>
      </c>
      <c r="AZ696" s="11" t="str">
        <f t="shared" si="264"/>
        <v/>
      </c>
      <c r="BA696" s="11" t="str">
        <f t="shared" si="246"/>
        <v xml:space="preserve"> </v>
      </c>
      <c r="BB696" s="11" t="str">
        <f>IFERROR(IF(AW696="","",VLOOKUP(AW696,SUSS!R:S,2,FALSE)),AY696*SUSS!$M$2)</f>
        <v/>
      </c>
      <c r="BC696" s="11" t="str">
        <f t="shared" si="245"/>
        <v/>
      </c>
    </row>
    <row r="697" spans="14:55" ht="15.75" thickBot="1">
      <c r="N697" s="3" t="s">
        <v>109</v>
      </c>
      <c r="O697" s="80">
        <v>76</v>
      </c>
      <c r="P697" s="83">
        <v>15250</v>
      </c>
      <c r="Q697" s="81" t="s">
        <v>83</v>
      </c>
      <c r="R697" s="81" t="s">
        <v>10</v>
      </c>
      <c r="S697" s="81" t="s">
        <v>10</v>
      </c>
      <c r="T697" s="80" t="s">
        <v>114</v>
      </c>
      <c r="U697" s="80" t="s">
        <v>94</v>
      </c>
      <c r="AC697" s="11" t="str">
        <f t="shared" si="247"/>
        <v/>
      </c>
      <c r="AD697" s="11" t="str">
        <f t="shared" si="248"/>
        <v/>
      </c>
      <c r="AE697" s="11" t="str">
        <f t="shared" si="249"/>
        <v/>
      </c>
      <c r="AF697" s="11" t="str">
        <f t="shared" si="250"/>
        <v/>
      </c>
      <c r="AG697" s="11" t="str">
        <f t="shared" si="251"/>
        <v/>
      </c>
      <c r="AH697" s="11" t="str">
        <f t="shared" si="252"/>
        <v/>
      </c>
      <c r="AI697" s="11" t="str">
        <f t="shared" si="253"/>
        <v/>
      </c>
      <c r="AJ697" s="11" t="str">
        <f t="shared" si="254"/>
        <v/>
      </c>
      <c r="AK697" s="11" t="str">
        <f t="shared" si="255"/>
        <v/>
      </c>
      <c r="AN697" s="11" t="str">
        <f t="shared" si="256"/>
        <v/>
      </c>
      <c r="AO697" s="11" t="str">
        <f t="shared" si="257"/>
        <v/>
      </c>
      <c r="AP697" s="11" t="str">
        <f t="shared" si="258"/>
        <v/>
      </c>
      <c r="AT697" s="11" t="str">
        <f t="shared" si="259"/>
        <v/>
      </c>
      <c r="AU697" s="11" t="str">
        <f t="shared" si="260"/>
        <v/>
      </c>
      <c r="AV697" s="11" t="str">
        <f t="shared" si="261"/>
        <v/>
      </c>
      <c r="AW697" s="11" t="str">
        <f t="shared" si="262"/>
        <v/>
      </c>
      <c r="AX697" s="11" t="str">
        <f t="shared" si="263"/>
        <v/>
      </c>
      <c r="AY697" s="11" t="str">
        <f t="shared" si="244"/>
        <v/>
      </c>
      <c r="AZ697" s="11" t="str">
        <f t="shared" si="264"/>
        <v/>
      </c>
      <c r="BA697" s="11" t="str">
        <f t="shared" si="246"/>
        <v xml:space="preserve"> </v>
      </c>
      <c r="BB697" s="11" t="str">
        <f>IFERROR(IF(AW697="","",VLOOKUP(AW697,SUSS!R:S,2,FALSE)),AY697*SUSS!$M$2)</f>
        <v/>
      </c>
      <c r="BC697" s="11" t="str">
        <f t="shared" si="245"/>
        <v/>
      </c>
    </row>
    <row r="698" spans="14:55" ht="15.75" thickBot="1">
      <c r="N698" s="3" t="s">
        <v>109</v>
      </c>
      <c r="O698" s="80">
        <v>77</v>
      </c>
      <c r="P698" s="84">
        <v>481.31</v>
      </c>
      <c r="Q698" s="81" t="s">
        <v>100</v>
      </c>
      <c r="R698" s="81" t="s">
        <v>10</v>
      </c>
      <c r="S698" s="81" t="s">
        <v>10</v>
      </c>
      <c r="T698" s="80" t="s">
        <v>110</v>
      </c>
      <c r="U698" s="80" t="s">
        <v>94</v>
      </c>
      <c r="AC698" s="11" t="str">
        <f t="shared" si="247"/>
        <v/>
      </c>
      <c r="AD698" s="11" t="str">
        <f t="shared" si="248"/>
        <v/>
      </c>
      <c r="AE698" s="11" t="str">
        <f t="shared" si="249"/>
        <v/>
      </c>
      <c r="AF698" s="11" t="str">
        <f t="shared" si="250"/>
        <v/>
      </c>
      <c r="AG698" s="11" t="str">
        <f t="shared" si="251"/>
        <v/>
      </c>
      <c r="AH698" s="11" t="str">
        <f t="shared" si="252"/>
        <v/>
      </c>
      <c r="AI698" s="11" t="str">
        <f t="shared" si="253"/>
        <v/>
      </c>
      <c r="AJ698" s="11" t="str">
        <f t="shared" si="254"/>
        <v/>
      </c>
      <c r="AK698" s="11" t="str">
        <f t="shared" si="255"/>
        <v/>
      </c>
      <c r="AN698" s="11" t="str">
        <f t="shared" si="256"/>
        <v/>
      </c>
      <c r="AO698" s="11" t="str">
        <f t="shared" si="257"/>
        <v/>
      </c>
      <c r="AP698" s="11" t="str">
        <f t="shared" si="258"/>
        <v/>
      </c>
      <c r="AT698" s="11" t="str">
        <f t="shared" si="259"/>
        <v/>
      </c>
      <c r="AU698" s="11" t="str">
        <f t="shared" si="260"/>
        <v/>
      </c>
      <c r="AV698" s="11" t="str">
        <f t="shared" si="261"/>
        <v/>
      </c>
      <c r="AW698" s="11" t="str">
        <f t="shared" si="262"/>
        <v/>
      </c>
      <c r="AX698" s="11" t="str">
        <f t="shared" si="263"/>
        <v/>
      </c>
      <c r="AY698" s="11" t="str">
        <f t="shared" si="244"/>
        <v/>
      </c>
      <c r="AZ698" s="11" t="str">
        <f t="shared" si="264"/>
        <v/>
      </c>
      <c r="BA698" s="11" t="str">
        <f t="shared" si="246"/>
        <v xml:space="preserve"> </v>
      </c>
      <c r="BB698" s="11" t="str">
        <f>IFERROR(IF(AW698="","",VLOOKUP(AW698,SUSS!R:S,2,FALSE)),AY698*SUSS!$M$2)</f>
        <v/>
      </c>
      <c r="BC698" s="11" t="str">
        <f t="shared" si="245"/>
        <v/>
      </c>
    </row>
    <row r="699" spans="14:55" ht="15.75" thickBot="1">
      <c r="N699" s="3" t="s">
        <v>109</v>
      </c>
      <c r="O699" s="80">
        <v>77</v>
      </c>
      <c r="P699" s="83">
        <v>15250</v>
      </c>
      <c r="Q699" s="81" t="s">
        <v>83</v>
      </c>
      <c r="R699" s="81" t="s">
        <v>10</v>
      </c>
      <c r="S699" s="81" t="s">
        <v>10</v>
      </c>
      <c r="T699" s="80" t="s">
        <v>114</v>
      </c>
      <c r="U699" s="80" t="s">
        <v>94</v>
      </c>
      <c r="AC699" s="11" t="str">
        <f t="shared" si="247"/>
        <v/>
      </c>
      <c r="AD699" s="11" t="str">
        <f t="shared" si="248"/>
        <v/>
      </c>
      <c r="AE699" s="11" t="str">
        <f t="shared" si="249"/>
        <v/>
      </c>
      <c r="AF699" s="11" t="str">
        <f t="shared" si="250"/>
        <v/>
      </c>
      <c r="AG699" s="11" t="str">
        <f t="shared" si="251"/>
        <v/>
      </c>
      <c r="AH699" s="11" t="str">
        <f t="shared" si="252"/>
        <v/>
      </c>
      <c r="AI699" s="11" t="str">
        <f t="shared" si="253"/>
        <v/>
      </c>
      <c r="AJ699" s="11" t="str">
        <f t="shared" si="254"/>
        <v/>
      </c>
      <c r="AK699" s="11" t="str">
        <f t="shared" si="255"/>
        <v/>
      </c>
      <c r="AN699" s="11" t="str">
        <f t="shared" si="256"/>
        <v/>
      </c>
      <c r="AO699" s="11" t="str">
        <f t="shared" si="257"/>
        <v/>
      </c>
      <c r="AP699" s="11" t="str">
        <f t="shared" si="258"/>
        <v/>
      </c>
      <c r="AT699" s="11" t="str">
        <f t="shared" si="259"/>
        <v/>
      </c>
      <c r="AU699" s="11" t="str">
        <f t="shared" si="260"/>
        <v/>
      </c>
      <c r="AV699" s="11" t="str">
        <f t="shared" si="261"/>
        <v/>
      </c>
      <c r="AW699" s="11" t="str">
        <f t="shared" si="262"/>
        <v/>
      </c>
      <c r="AX699" s="11" t="str">
        <f t="shared" si="263"/>
        <v/>
      </c>
      <c r="AY699" s="11" t="str">
        <f t="shared" si="244"/>
        <v/>
      </c>
      <c r="AZ699" s="11" t="str">
        <f t="shared" si="264"/>
        <v/>
      </c>
      <c r="BA699" s="11" t="str">
        <f t="shared" si="246"/>
        <v xml:space="preserve"> </v>
      </c>
      <c r="BB699" s="11" t="str">
        <f>IFERROR(IF(AW699="","",VLOOKUP(AW699,SUSS!R:S,2,FALSE)),AY699*SUSS!$M$2)</f>
        <v/>
      </c>
      <c r="BC699" s="11" t="str">
        <f t="shared" si="245"/>
        <v/>
      </c>
    </row>
    <row r="700" spans="14:55" ht="15.75" thickBot="1">
      <c r="N700" s="3" t="s">
        <v>109</v>
      </c>
      <c r="O700" s="80">
        <v>78</v>
      </c>
      <c r="P700" s="84">
        <v>481.31</v>
      </c>
      <c r="Q700" s="81" t="s">
        <v>100</v>
      </c>
      <c r="R700" s="81" t="s">
        <v>10</v>
      </c>
      <c r="S700" s="81" t="s">
        <v>10</v>
      </c>
      <c r="T700" s="80" t="s">
        <v>110</v>
      </c>
      <c r="U700" s="80" t="s">
        <v>94</v>
      </c>
      <c r="AC700" s="11" t="str">
        <f t="shared" si="247"/>
        <v/>
      </c>
      <c r="AD700" s="11" t="str">
        <f t="shared" si="248"/>
        <v/>
      </c>
      <c r="AE700" s="11" t="str">
        <f t="shared" si="249"/>
        <v/>
      </c>
      <c r="AF700" s="11" t="str">
        <f t="shared" si="250"/>
        <v/>
      </c>
      <c r="AG700" s="11" t="str">
        <f t="shared" si="251"/>
        <v/>
      </c>
      <c r="AH700" s="11" t="str">
        <f t="shared" si="252"/>
        <v/>
      </c>
      <c r="AI700" s="11" t="str">
        <f t="shared" si="253"/>
        <v/>
      </c>
      <c r="AJ700" s="11" t="str">
        <f t="shared" si="254"/>
        <v/>
      </c>
      <c r="AK700" s="11" t="str">
        <f t="shared" si="255"/>
        <v/>
      </c>
      <c r="AN700" s="11" t="str">
        <f t="shared" si="256"/>
        <v/>
      </c>
      <c r="AO700" s="11" t="str">
        <f t="shared" si="257"/>
        <v/>
      </c>
      <c r="AP700" s="11" t="str">
        <f t="shared" si="258"/>
        <v/>
      </c>
      <c r="AT700" s="11" t="str">
        <f t="shared" si="259"/>
        <v/>
      </c>
      <c r="AU700" s="11" t="str">
        <f t="shared" si="260"/>
        <v/>
      </c>
      <c r="AV700" s="11" t="str">
        <f t="shared" si="261"/>
        <v/>
      </c>
      <c r="AW700" s="11" t="str">
        <f t="shared" si="262"/>
        <v/>
      </c>
      <c r="AX700" s="11" t="str">
        <f t="shared" si="263"/>
        <v/>
      </c>
      <c r="AY700" s="11" t="str">
        <f t="shared" si="244"/>
        <v/>
      </c>
      <c r="AZ700" s="11" t="str">
        <f t="shared" si="264"/>
        <v/>
      </c>
      <c r="BA700" s="11" t="str">
        <f t="shared" si="246"/>
        <v xml:space="preserve"> </v>
      </c>
      <c r="BB700" s="11" t="str">
        <f>IFERROR(IF(AW700="","",VLOOKUP(AW700,SUSS!R:S,2,FALSE)),AY700*SUSS!$M$2)</f>
        <v/>
      </c>
      <c r="BC700" s="11" t="str">
        <f t="shared" si="245"/>
        <v/>
      </c>
    </row>
    <row r="701" spans="14:55" ht="15.75" thickBot="1">
      <c r="N701" s="3" t="s">
        <v>109</v>
      </c>
      <c r="O701" s="80">
        <v>78</v>
      </c>
      <c r="P701" s="83">
        <v>15250</v>
      </c>
      <c r="Q701" s="81" t="s">
        <v>83</v>
      </c>
      <c r="R701" s="81" t="s">
        <v>10</v>
      </c>
      <c r="S701" s="81" t="s">
        <v>10</v>
      </c>
      <c r="T701" s="80" t="s">
        <v>114</v>
      </c>
      <c r="U701" s="80" t="s">
        <v>94</v>
      </c>
      <c r="AC701" s="11" t="str">
        <f t="shared" si="247"/>
        <v/>
      </c>
      <c r="AD701" s="11" t="str">
        <f t="shared" si="248"/>
        <v/>
      </c>
      <c r="AE701" s="11" t="str">
        <f t="shared" si="249"/>
        <v/>
      </c>
      <c r="AF701" s="11" t="str">
        <f t="shared" si="250"/>
        <v/>
      </c>
      <c r="AG701" s="11" t="str">
        <f t="shared" si="251"/>
        <v/>
      </c>
      <c r="AH701" s="11" t="str">
        <f t="shared" si="252"/>
        <v/>
      </c>
      <c r="AI701" s="11" t="str">
        <f t="shared" si="253"/>
        <v/>
      </c>
      <c r="AJ701" s="11" t="str">
        <f t="shared" si="254"/>
        <v/>
      </c>
      <c r="AK701" s="11" t="str">
        <f t="shared" si="255"/>
        <v/>
      </c>
      <c r="AN701" s="11" t="str">
        <f t="shared" si="256"/>
        <v/>
      </c>
      <c r="AO701" s="11" t="str">
        <f t="shared" si="257"/>
        <v/>
      </c>
      <c r="AP701" s="11" t="str">
        <f t="shared" si="258"/>
        <v/>
      </c>
      <c r="AT701" s="11" t="str">
        <f t="shared" si="259"/>
        <v/>
      </c>
      <c r="AU701" s="11" t="str">
        <f t="shared" si="260"/>
        <v/>
      </c>
      <c r="AV701" s="11" t="str">
        <f t="shared" si="261"/>
        <v/>
      </c>
      <c r="AW701" s="11" t="str">
        <f t="shared" si="262"/>
        <v/>
      </c>
      <c r="AX701" s="11" t="str">
        <f t="shared" si="263"/>
        <v/>
      </c>
      <c r="AY701" s="11" t="str">
        <f t="shared" si="244"/>
        <v/>
      </c>
      <c r="AZ701" s="11" t="str">
        <f t="shared" si="264"/>
        <v/>
      </c>
      <c r="BA701" s="11" t="str">
        <f t="shared" si="246"/>
        <v xml:space="preserve"> </v>
      </c>
      <c r="BB701" s="11" t="str">
        <f>IFERROR(IF(AW701="","",VLOOKUP(AW701,SUSS!R:S,2,FALSE)),AY701*SUSS!$M$2)</f>
        <v/>
      </c>
      <c r="BC701" s="11" t="str">
        <f t="shared" si="245"/>
        <v/>
      </c>
    </row>
    <row r="702" spans="14:55" ht="15.75" thickBot="1">
      <c r="N702" s="3" t="s">
        <v>109</v>
      </c>
      <c r="O702" s="80">
        <v>79</v>
      </c>
      <c r="P702" s="84">
        <v>481.31</v>
      </c>
      <c r="Q702" s="81" t="s">
        <v>100</v>
      </c>
      <c r="R702" s="81" t="s">
        <v>10</v>
      </c>
      <c r="S702" s="81" t="s">
        <v>10</v>
      </c>
      <c r="T702" s="80" t="s">
        <v>110</v>
      </c>
      <c r="U702" s="80" t="s">
        <v>94</v>
      </c>
      <c r="AC702" s="11" t="str">
        <f t="shared" si="247"/>
        <v/>
      </c>
      <c r="AD702" s="11" t="str">
        <f t="shared" si="248"/>
        <v/>
      </c>
      <c r="AE702" s="11" t="str">
        <f t="shared" si="249"/>
        <v/>
      </c>
      <c r="AF702" s="11" t="str">
        <f t="shared" si="250"/>
        <v/>
      </c>
      <c r="AG702" s="11" t="str">
        <f t="shared" si="251"/>
        <v/>
      </c>
      <c r="AH702" s="11" t="str">
        <f t="shared" si="252"/>
        <v/>
      </c>
      <c r="AI702" s="11" t="str">
        <f t="shared" si="253"/>
        <v/>
      </c>
      <c r="AJ702" s="11" t="str">
        <f t="shared" si="254"/>
        <v/>
      </c>
      <c r="AK702" s="11" t="str">
        <f t="shared" si="255"/>
        <v/>
      </c>
      <c r="AN702" s="11" t="str">
        <f t="shared" si="256"/>
        <v/>
      </c>
      <c r="AO702" s="11" t="str">
        <f t="shared" si="257"/>
        <v/>
      </c>
      <c r="AP702" s="11" t="str">
        <f t="shared" si="258"/>
        <v/>
      </c>
      <c r="AT702" s="11" t="str">
        <f t="shared" si="259"/>
        <v/>
      </c>
      <c r="AU702" s="11" t="str">
        <f t="shared" si="260"/>
        <v/>
      </c>
      <c r="AV702" s="11" t="str">
        <f t="shared" si="261"/>
        <v/>
      </c>
      <c r="AW702" s="11" t="str">
        <f t="shared" si="262"/>
        <v/>
      </c>
      <c r="AX702" s="11" t="str">
        <f t="shared" si="263"/>
        <v/>
      </c>
      <c r="AY702" s="11" t="str">
        <f t="shared" si="244"/>
        <v/>
      </c>
      <c r="AZ702" s="11" t="str">
        <f t="shared" si="264"/>
        <v/>
      </c>
      <c r="BA702" s="11" t="str">
        <f t="shared" si="246"/>
        <v xml:space="preserve"> </v>
      </c>
      <c r="BB702" s="11" t="str">
        <f>IFERROR(IF(AW702="","",VLOOKUP(AW702,SUSS!R:S,2,FALSE)),AY702*SUSS!$M$2)</f>
        <v/>
      </c>
      <c r="BC702" s="11" t="str">
        <f t="shared" si="245"/>
        <v/>
      </c>
    </row>
    <row r="703" spans="14:55" ht="15.75" thickBot="1">
      <c r="N703" s="3" t="s">
        <v>109</v>
      </c>
      <c r="O703" s="80">
        <v>79</v>
      </c>
      <c r="P703" s="83">
        <v>15250</v>
      </c>
      <c r="Q703" s="81" t="s">
        <v>83</v>
      </c>
      <c r="R703" s="81" t="s">
        <v>10</v>
      </c>
      <c r="S703" s="81" t="s">
        <v>10</v>
      </c>
      <c r="T703" s="80" t="s">
        <v>114</v>
      </c>
      <c r="U703" s="80" t="s">
        <v>94</v>
      </c>
      <c r="AC703" s="11" t="str">
        <f t="shared" si="247"/>
        <v/>
      </c>
      <c r="AD703" s="11" t="str">
        <f t="shared" si="248"/>
        <v/>
      </c>
      <c r="AE703" s="11" t="str">
        <f t="shared" si="249"/>
        <v/>
      </c>
      <c r="AF703" s="11" t="str">
        <f t="shared" si="250"/>
        <v/>
      </c>
      <c r="AG703" s="11" t="str">
        <f t="shared" si="251"/>
        <v/>
      </c>
      <c r="AH703" s="11" t="str">
        <f t="shared" si="252"/>
        <v/>
      </c>
      <c r="AI703" s="11" t="str">
        <f t="shared" si="253"/>
        <v/>
      </c>
      <c r="AJ703" s="11" t="str">
        <f t="shared" si="254"/>
        <v/>
      </c>
      <c r="AK703" s="11" t="str">
        <f t="shared" si="255"/>
        <v/>
      </c>
      <c r="AN703" s="11" t="str">
        <f t="shared" si="256"/>
        <v/>
      </c>
      <c r="AO703" s="11" t="str">
        <f t="shared" si="257"/>
        <v/>
      </c>
      <c r="AP703" s="11" t="str">
        <f t="shared" si="258"/>
        <v/>
      </c>
      <c r="AT703" s="11" t="str">
        <f t="shared" si="259"/>
        <v/>
      </c>
      <c r="AU703" s="11" t="str">
        <f t="shared" si="260"/>
        <v/>
      </c>
      <c r="AV703" s="11" t="str">
        <f t="shared" si="261"/>
        <v/>
      </c>
      <c r="AW703" s="11" t="str">
        <f t="shared" si="262"/>
        <v/>
      </c>
      <c r="AX703" s="11" t="str">
        <f t="shared" si="263"/>
        <v/>
      </c>
      <c r="AY703" s="11" t="str">
        <f t="shared" si="244"/>
        <v/>
      </c>
      <c r="AZ703" s="11" t="str">
        <f t="shared" si="264"/>
        <v/>
      </c>
      <c r="BA703" s="11" t="str">
        <f t="shared" si="246"/>
        <v xml:space="preserve"> </v>
      </c>
      <c r="BB703" s="11" t="str">
        <f>IFERROR(IF(AW703="","",VLOOKUP(AW703,SUSS!R:S,2,FALSE)),AY703*SUSS!$M$2)</f>
        <v/>
      </c>
      <c r="BC703" s="11" t="str">
        <f t="shared" si="245"/>
        <v/>
      </c>
    </row>
    <row r="704" spans="14:55" ht="15.75" thickBot="1">
      <c r="N704" s="3" t="s">
        <v>109</v>
      </c>
      <c r="O704" s="80">
        <v>80</v>
      </c>
      <c r="P704" s="84">
        <v>286.58999999999997</v>
      </c>
      <c r="Q704" s="81" t="s">
        <v>100</v>
      </c>
      <c r="R704" s="81" t="s">
        <v>10</v>
      </c>
      <c r="S704" s="81" t="s">
        <v>10</v>
      </c>
      <c r="T704" s="80" t="s">
        <v>110</v>
      </c>
      <c r="U704" s="80" t="s">
        <v>94</v>
      </c>
      <c r="AC704" s="11" t="str">
        <f t="shared" si="247"/>
        <v/>
      </c>
      <c r="AD704" s="11" t="str">
        <f t="shared" si="248"/>
        <v/>
      </c>
      <c r="AE704" s="11" t="str">
        <f t="shared" si="249"/>
        <v/>
      </c>
      <c r="AF704" s="11" t="str">
        <f t="shared" si="250"/>
        <v/>
      </c>
      <c r="AG704" s="11" t="str">
        <f t="shared" si="251"/>
        <v/>
      </c>
      <c r="AH704" s="11" t="str">
        <f t="shared" si="252"/>
        <v/>
      </c>
      <c r="AI704" s="11" t="str">
        <f t="shared" si="253"/>
        <v/>
      </c>
      <c r="AJ704" s="11" t="str">
        <f t="shared" si="254"/>
        <v/>
      </c>
      <c r="AK704" s="11" t="str">
        <f t="shared" si="255"/>
        <v/>
      </c>
      <c r="AN704" s="11" t="str">
        <f t="shared" si="256"/>
        <v/>
      </c>
      <c r="AO704" s="11" t="str">
        <f t="shared" si="257"/>
        <v/>
      </c>
      <c r="AP704" s="11" t="str">
        <f t="shared" si="258"/>
        <v/>
      </c>
      <c r="AT704" s="11" t="str">
        <f t="shared" si="259"/>
        <v/>
      </c>
      <c r="AU704" s="11" t="str">
        <f t="shared" si="260"/>
        <v/>
      </c>
      <c r="AV704" s="11" t="str">
        <f t="shared" si="261"/>
        <v/>
      </c>
      <c r="AW704" s="11" t="str">
        <f t="shared" si="262"/>
        <v/>
      </c>
      <c r="AX704" s="11" t="str">
        <f t="shared" si="263"/>
        <v/>
      </c>
      <c r="AY704" s="11" t="str">
        <f t="shared" si="244"/>
        <v/>
      </c>
      <c r="AZ704" s="11" t="str">
        <f t="shared" si="264"/>
        <v/>
      </c>
      <c r="BA704" s="11" t="str">
        <f t="shared" si="246"/>
        <v xml:space="preserve"> </v>
      </c>
      <c r="BB704" s="11" t="str">
        <f>IFERROR(IF(AW704="","",VLOOKUP(AW704,SUSS!R:S,2,FALSE)),AY704*SUSS!$M$2)</f>
        <v/>
      </c>
      <c r="BC704" s="11" t="str">
        <f t="shared" si="245"/>
        <v/>
      </c>
    </row>
    <row r="705" spans="14:55" ht="15.75" thickBot="1">
      <c r="N705" s="3" t="s">
        <v>109</v>
      </c>
      <c r="O705" s="80">
        <v>80</v>
      </c>
      <c r="P705" s="84">
        <v>194.72</v>
      </c>
      <c r="Q705" s="81" t="s">
        <v>100</v>
      </c>
      <c r="R705" s="81" t="s">
        <v>10</v>
      </c>
      <c r="S705" s="81" t="s">
        <v>82</v>
      </c>
      <c r="T705" s="80" t="s">
        <v>110</v>
      </c>
      <c r="U705" s="80" t="s">
        <v>94</v>
      </c>
      <c r="AC705" s="11" t="str">
        <f t="shared" si="247"/>
        <v/>
      </c>
      <c r="AD705" s="11" t="str">
        <f t="shared" si="248"/>
        <v/>
      </c>
      <c r="AE705" s="11" t="str">
        <f t="shared" si="249"/>
        <v/>
      </c>
      <c r="AF705" s="11" t="str">
        <f t="shared" si="250"/>
        <v/>
      </c>
      <c r="AG705" s="11" t="str">
        <f t="shared" si="251"/>
        <v/>
      </c>
      <c r="AH705" s="11" t="str">
        <f t="shared" si="252"/>
        <v/>
      </c>
      <c r="AI705" s="11" t="str">
        <f t="shared" si="253"/>
        <v/>
      </c>
      <c r="AJ705" s="11" t="str">
        <f t="shared" si="254"/>
        <v/>
      </c>
      <c r="AK705" s="11" t="str">
        <f t="shared" si="255"/>
        <v/>
      </c>
      <c r="AN705" s="11" t="str">
        <f t="shared" si="256"/>
        <v/>
      </c>
      <c r="AO705" s="11" t="str">
        <f t="shared" si="257"/>
        <v/>
      </c>
      <c r="AP705" s="11" t="str">
        <f t="shared" si="258"/>
        <v/>
      </c>
      <c r="AT705" s="11" t="str">
        <f t="shared" si="259"/>
        <v/>
      </c>
      <c r="AU705" s="11" t="str">
        <f t="shared" si="260"/>
        <v/>
      </c>
      <c r="AV705" s="11" t="str">
        <f t="shared" si="261"/>
        <v/>
      </c>
      <c r="AW705" s="11" t="str">
        <f t="shared" si="262"/>
        <v/>
      </c>
      <c r="AX705" s="11" t="str">
        <f t="shared" si="263"/>
        <v/>
      </c>
      <c r="AY705" s="11" t="str">
        <f t="shared" si="244"/>
        <v/>
      </c>
      <c r="AZ705" s="11" t="str">
        <f t="shared" si="264"/>
        <v/>
      </c>
      <c r="BA705" s="11" t="str">
        <f t="shared" si="246"/>
        <v xml:space="preserve"> </v>
      </c>
      <c r="BB705" s="11" t="str">
        <f>IFERROR(IF(AW705="","",VLOOKUP(AW705,SUSS!R:S,2,FALSE)),AY705*SUSS!$M$2)</f>
        <v/>
      </c>
      <c r="BC705" s="11" t="str">
        <f t="shared" si="245"/>
        <v/>
      </c>
    </row>
    <row r="706" spans="14:55" ht="15.75" thickBot="1">
      <c r="N706" s="3" t="s">
        <v>109</v>
      </c>
      <c r="O706" s="80">
        <v>80</v>
      </c>
      <c r="P706" s="83">
        <v>15250</v>
      </c>
      <c r="Q706" s="81" t="s">
        <v>83</v>
      </c>
      <c r="R706" s="81" t="s">
        <v>10</v>
      </c>
      <c r="S706" s="81" t="s">
        <v>10</v>
      </c>
      <c r="T706" s="80" t="s">
        <v>114</v>
      </c>
      <c r="U706" s="80" t="s">
        <v>94</v>
      </c>
      <c r="AC706" s="11" t="str">
        <f t="shared" si="247"/>
        <v/>
      </c>
      <c r="AD706" s="11" t="str">
        <f t="shared" si="248"/>
        <v/>
      </c>
      <c r="AE706" s="11" t="str">
        <f t="shared" si="249"/>
        <v/>
      </c>
      <c r="AF706" s="11" t="str">
        <f t="shared" si="250"/>
        <v/>
      </c>
      <c r="AG706" s="11" t="str">
        <f t="shared" si="251"/>
        <v/>
      </c>
      <c r="AH706" s="11" t="str">
        <f t="shared" si="252"/>
        <v/>
      </c>
      <c r="AI706" s="11" t="str">
        <f t="shared" si="253"/>
        <v/>
      </c>
      <c r="AJ706" s="11" t="str">
        <f t="shared" si="254"/>
        <v/>
      </c>
      <c r="AK706" s="11" t="str">
        <f t="shared" si="255"/>
        <v/>
      </c>
      <c r="AN706" s="11" t="str">
        <f t="shared" si="256"/>
        <v/>
      </c>
      <c r="AO706" s="11" t="str">
        <f t="shared" si="257"/>
        <v/>
      </c>
      <c r="AP706" s="11" t="str">
        <f t="shared" si="258"/>
        <v/>
      </c>
      <c r="AT706" s="11" t="str">
        <f t="shared" si="259"/>
        <v/>
      </c>
      <c r="AU706" s="11" t="str">
        <f t="shared" si="260"/>
        <v/>
      </c>
      <c r="AV706" s="11" t="str">
        <f t="shared" si="261"/>
        <v/>
      </c>
      <c r="AW706" s="11" t="str">
        <f t="shared" si="262"/>
        <v/>
      </c>
      <c r="AX706" s="11" t="str">
        <f t="shared" si="263"/>
        <v/>
      </c>
      <c r="AY706" s="11" t="str">
        <f t="shared" si="244"/>
        <v/>
      </c>
      <c r="AZ706" s="11" t="str">
        <f t="shared" si="264"/>
        <v/>
      </c>
      <c r="BA706" s="11" t="str">
        <f t="shared" si="246"/>
        <v xml:space="preserve"> </v>
      </c>
      <c r="BB706" s="11" t="str">
        <f>IFERROR(IF(AW706="","",VLOOKUP(AW706,SUSS!R:S,2,FALSE)),AY706*SUSS!$M$2)</f>
        <v/>
      </c>
      <c r="BC706" s="11" t="str">
        <f t="shared" si="245"/>
        <v/>
      </c>
    </row>
    <row r="707" spans="14:55" ht="15.75" thickBot="1">
      <c r="N707" s="3" t="s">
        <v>109</v>
      </c>
      <c r="O707" s="80">
        <v>81</v>
      </c>
      <c r="P707" s="84">
        <v>481.31</v>
      </c>
      <c r="Q707" s="81" t="s">
        <v>100</v>
      </c>
      <c r="R707" s="81" t="s">
        <v>10</v>
      </c>
      <c r="S707" s="81" t="s">
        <v>82</v>
      </c>
      <c r="T707" s="80" t="s">
        <v>110</v>
      </c>
      <c r="U707" s="80" t="s">
        <v>94</v>
      </c>
      <c r="AC707" s="11" t="str">
        <f t="shared" si="247"/>
        <v/>
      </c>
      <c r="AD707" s="11" t="str">
        <f t="shared" si="248"/>
        <v/>
      </c>
      <c r="AE707" s="11" t="str">
        <f t="shared" si="249"/>
        <v/>
      </c>
      <c r="AF707" s="11" t="str">
        <f t="shared" si="250"/>
        <v/>
      </c>
      <c r="AG707" s="11" t="str">
        <f t="shared" si="251"/>
        <v/>
      </c>
      <c r="AH707" s="11" t="str">
        <f t="shared" si="252"/>
        <v/>
      </c>
      <c r="AI707" s="11" t="str">
        <f t="shared" si="253"/>
        <v/>
      </c>
      <c r="AJ707" s="11" t="str">
        <f t="shared" si="254"/>
        <v/>
      </c>
      <c r="AK707" s="11" t="str">
        <f t="shared" si="255"/>
        <v/>
      </c>
      <c r="AN707" s="11" t="str">
        <f t="shared" si="256"/>
        <v/>
      </c>
      <c r="AO707" s="11" t="str">
        <f t="shared" si="257"/>
        <v/>
      </c>
      <c r="AP707" s="11" t="str">
        <f t="shared" si="258"/>
        <v/>
      </c>
      <c r="AT707" s="11" t="str">
        <f t="shared" si="259"/>
        <v/>
      </c>
      <c r="AU707" s="11" t="str">
        <f t="shared" si="260"/>
        <v/>
      </c>
      <c r="AV707" s="11" t="str">
        <f t="shared" si="261"/>
        <v/>
      </c>
      <c r="AW707" s="11" t="str">
        <f t="shared" si="262"/>
        <v/>
      </c>
      <c r="AX707" s="11" t="str">
        <f t="shared" si="263"/>
        <v/>
      </c>
      <c r="AY707" s="11" t="str">
        <f t="shared" si="244"/>
        <v/>
      </c>
      <c r="AZ707" s="11" t="str">
        <f t="shared" si="264"/>
        <v/>
      </c>
      <c r="BA707" s="11" t="str">
        <f t="shared" si="246"/>
        <v xml:space="preserve"> </v>
      </c>
      <c r="BB707" s="11" t="str">
        <f>IFERROR(IF(AW707="","",VLOOKUP(AW707,SUSS!R:S,2,FALSE)),AY707*SUSS!$M$2)</f>
        <v/>
      </c>
      <c r="BC707" s="11" t="str">
        <f t="shared" si="245"/>
        <v/>
      </c>
    </row>
    <row r="708" spans="14:55" ht="15.75" thickBot="1">
      <c r="N708" s="3" t="s">
        <v>109</v>
      </c>
      <c r="O708" s="80">
        <v>81</v>
      </c>
      <c r="P708" s="83">
        <v>15250</v>
      </c>
      <c r="Q708" s="81" t="s">
        <v>83</v>
      </c>
      <c r="R708" s="81" t="s">
        <v>10</v>
      </c>
      <c r="S708" s="81" t="s">
        <v>10</v>
      </c>
      <c r="T708" s="80" t="s">
        <v>114</v>
      </c>
      <c r="U708" s="80" t="s">
        <v>94</v>
      </c>
      <c r="AC708" s="11" t="str">
        <f t="shared" si="247"/>
        <v/>
      </c>
      <c r="AD708" s="11" t="str">
        <f t="shared" si="248"/>
        <v/>
      </c>
      <c r="AE708" s="11" t="str">
        <f t="shared" si="249"/>
        <v/>
      </c>
      <c r="AF708" s="11" t="str">
        <f t="shared" si="250"/>
        <v/>
      </c>
      <c r="AG708" s="11" t="str">
        <f t="shared" si="251"/>
        <v/>
      </c>
      <c r="AH708" s="11" t="str">
        <f t="shared" si="252"/>
        <v/>
      </c>
      <c r="AI708" s="11" t="str">
        <f t="shared" si="253"/>
        <v/>
      </c>
      <c r="AJ708" s="11" t="str">
        <f t="shared" si="254"/>
        <v/>
      </c>
      <c r="AK708" s="11" t="str">
        <f t="shared" si="255"/>
        <v/>
      </c>
      <c r="AN708" s="11" t="str">
        <f t="shared" si="256"/>
        <v/>
      </c>
      <c r="AO708" s="11" t="str">
        <f t="shared" si="257"/>
        <v/>
      </c>
      <c r="AP708" s="11" t="str">
        <f t="shared" si="258"/>
        <v/>
      </c>
      <c r="AT708" s="11" t="str">
        <f t="shared" si="259"/>
        <v/>
      </c>
      <c r="AU708" s="11" t="str">
        <f t="shared" si="260"/>
        <v/>
      </c>
      <c r="AV708" s="11" t="str">
        <f t="shared" si="261"/>
        <v/>
      </c>
      <c r="AW708" s="11" t="str">
        <f t="shared" si="262"/>
        <v/>
      </c>
      <c r="AX708" s="11" t="str">
        <f t="shared" si="263"/>
        <v/>
      </c>
      <c r="AY708" s="11" t="str">
        <f t="shared" ref="AY708:AY771" si="265">VLOOKUP(AX708,AO:AP,2,FALSE)</f>
        <v/>
      </c>
      <c r="AZ708" s="11" t="str">
        <f t="shared" si="264"/>
        <v/>
      </c>
      <c r="BA708" s="11" t="str">
        <f t="shared" si="246"/>
        <v xml:space="preserve"> </v>
      </c>
      <c r="BB708" s="11" t="str">
        <f>IFERROR(IF(AW708="","",VLOOKUP(AW708,SUSS!R:S,2,FALSE)),AY708*SUSS!$M$2)</f>
        <v/>
      </c>
      <c r="BC708" s="11" t="str">
        <f t="shared" si="245"/>
        <v/>
      </c>
    </row>
    <row r="709" spans="14:55" ht="15.75" thickBot="1">
      <c r="N709" s="3" t="s">
        <v>109</v>
      </c>
      <c r="O709" s="80">
        <v>82</v>
      </c>
      <c r="P709" s="84">
        <v>481.31</v>
      </c>
      <c r="Q709" s="81" t="s">
        <v>100</v>
      </c>
      <c r="R709" s="81" t="s">
        <v>10</v>
      </c>
      <c r="S709" s="81" t="s">
        <v>82</v>
      </c>
      <c r="T709" s="80" t="s">
        <v>110</v>
      </c>
      <c r="U709" s="80" t="s">
        <v>94</v>
      </c>
      <c r="AC709" s="11" t="str">
        <f t="shared" si="247"/>
        <v/>
      </c>
      <c r="AD709" s="11" t="str">
        <f t="shared" si="248"/>
        <v/>
      </c>
      <c r="AE709" s="11" t="str">
        <f t="shared" si="249"/>
        <v/>
      </c>
      <c r="AF709" s="11" t="str">
        <f t="shared" si="250"/>
        <v/>
      </c>
      <c r="AG709" s="11" t="str">
        <f t="shared" si="251"/>
        <v/>
      </c>
      <c r="AH709" s="11" t="str">
        <f t="shared" si="252"/>
        <v/>
      </c>
      <c r="AI709" s="11" t="str">
        <f t="shared" si="253"/>
        <v/>
      </c>
      <c r="AJ709" s="11" t="str">
        <f t="shared" si="254"/>
        <v/>
      </c>
      <c r="AK709" s="11" t="str">
        <f t="shared" si="255"/>
        <v/>
      </c>
      <c r="AN709" s="11" t="str">
        <f t="shared" si="256"/>
        <v/>
      </c>
      <c r="AO709" s="11" t="str">
        <f t="shared" si="257"/>
        <v/>
      </c>
      <c r="AP709" s="11" t="str">
        <f t="shared" si="258"/>
        <v/>
      </c>
      <c r="AT709" s="11" t="str">
        <f t="shared" si="259"/>
        <v/>
      </c>
      <c r="AU709" s="11" t="str">
        <f t="shared" si="260"/>
        <v/>
      </c>
      <c r="AV709" s="11" t="str">
        <f t="shared" si="261"/>
        <v/>
      </c>
      <c r="AW709" s="11" t="str">
        <f t="shared" si="262"/>
        <v/>
      </c>
      <c r="AX709" s="11" t="str">
        <f t="shared" si="263"/>
        <v/>
      </c>
      <c r="AY709" s="11" t="str">
        <f t="shared" si="265"/>
        <v/>
      </c>
      <c r="AZ709" s="11" t="str">
        <f t="shared" si="264"/>
        <v/>
      </c>
      <c r="BA709" s="11" t="str">
        <f t="shared" si="246"/>
        <v xml:space="preserve"> </v>
      </c>
      <c r="BB709" s="11" t="str">
        <f>IFERROR(IF(AW709="","",VLOOKUP(AW709,SUSS!R:S,2,FALSE)),AY709*SUSS!$M$2)</f>
        <v/>
      </c>
      <c r="BC709" s="11" t="str">
        <f t="shared" ref="BC709:BC772" si="266">IFERROR(IF(BB709&lt;&gt;"",AZ709*BB709,""),"VER")</f>
        <v/>
      </c>
    </row>
    <row r="710" spans="14:55" ht="15.75" thickBot="1">
      <c r="N710" s="3" t="s">
        <v>109</v>
      </c>
      <c r="O710" s="80">
        <v>82</v>
      </c>
      <c r="P710" s="83">
        <v>15250</v>
      </c>
      <c r="Q710" s="81" t="s">
        <v>83</v>
      </c>
      <c r="R710" s="81" t="s">
        <v>10</v>
      </c>
      <c r="S710" s="81" t="s">
        <v>10</v>
      </c>
      <c r="T710" s="80" t="s">
        <v>114</v>
      </c>
      <c r="U710" s="80" t="s">
        <v>94</v>
      </c>
      <c r="AC710" s="11" t="str">
        <f t="shared" si="247"/>
        <v/>
      </c>
      <c r="AD710" s="11" t="str">
        <f t="shared" si="248"/>
        <v/>
      </c>
      <c r="AE710" s="11" t="str">
        <f t="shared" si="249"/>
        <v/>
      </c>
      <c r="AF710" s="11" t="str">
        <f t="shared" si="250"/>
        <v/>
      </c>
      <c r="AG710" s="11" t="str">
        <f t="shared" si="251"/>
        <v/>
      </c>
      <c r="AH710" s="11" t="str">
        <f t="shared" si="252"/>
        <v/>
      </c>
      <c r="AI710" s="11" t="str">
        <f t="shared" si="253"/>
        <v/>
      </c>
      <c r="AJ710" s="11" t="str">
        <f t="shared" si="254"/>
        <v/>
      </c>
      <c r="AK710" s="11" t="str">
        <f t="shared" si="255"/>
        <v/>
      </c>
      <c r="AN710" s="11" t="str">
        <f t="shared" si="256"/>
        <v/>
      </c>
      <c r="AO710" s="11" t="str">
        <f t="shared" si="257"/>
        <v/>
      </c>
      <c r="AP710" s="11" t="str">
        <f t="shared" si="258"/>
        <v/>
      </c>
      <c r="AT710" s="11" t="str">
        <f t="shared" si="259"/>
        <v/>
      </c>
      <c r="AU710" s="11" t="str">
        <f t="shared" si="260"/>
        <v/>
      </c>
      <c r="AV710" s="11" t="str">
        <f t="shared" si="261"/>
        <v/>
      </c>
      <c r="AW710" s="11" t="str">
        <f t="shared" si="262"/>
        <v/>
      </c>
      <c r="AX710" s="11" t="str">
        <f t="shared" si="263"/>
        <v/>
      </c>
      <c r="AY710" s="11" t="str">
        <f t="shared" si="265"/>
        <v/>
      </c>
      <c r="AZ710" s="11" t="str">
        <f t="shared" si="264"/>
        <v/>
      </c>
      <c r="BA710" s="11" t="str">
        <f t="shared" si="246"/>
        <v xml:space="preserve"> </v>
      </c>
      <c r="BB710" s="11" t="str">
        <f>IFERROR(IF(AW710="","",VLOOKUP(AW710,SUSS!R:S,2,FALSE)),AY710*SUSS!$M$2)</f>
        <v/>
      </c>
      <c r="BC710" s="11" t="str">
        <f t="shared" si="266"/>
        <v/>
      </c>
    </row>
    <row r="711" spans="14:55" ht="15.75" thickBot="1">
      <c r="N711" s="3" t="s">
        <v>109</v>
      </c>
      <c r="O711" s="80">
        <v>83</v>
      </c>
      <c r="P711" s="84">
        <v>481.31</v>
      </c>
      <c r="Q711" s="81" t="s">
        <v>100</v>
      </c>
      <c r="R711" s="81" t="s">
        <v>10</v>
      </c>
      <c r="S711" s="81" t="s">
        <v>82</v>
      </c>
      <c r="T711" s="80" t="s">
        <v>110</v>
      </c>
      <c r="U711" s="80" t="s">
        <v>94</v>
      </c>
      <c r="AC711" s="11" t="str">
        <f t="shared" si="247"/>
        <v/>
      </c>
      <c r="AD711" s="11" t="str">
        <f t="shared" si="248"/>
        <v/>
      </c>
      <c r="AE711" s="11" t="str">
        <f t="shared" si="249"/>
        <v/>
      </c>
      <c r="AF711" s="11" t="str">
        <f t="shared" si="250"/>
        <v/>
      </c>
      <c r="AG711" s="11" t="str">
        <f t="shared" si="251"/>
        <v/>
      </c>
      <c r="AH711" s="11" t="str">
        <f t="shared" si="252"/>
        <v/>
      </c>
      <c r="AI711" s="11" t="str">
        <f t="shared" si="253"/>
        <v/>
      </c>
      <c r="AJ711" s="11" t="str">
        <f t="shared" si="254"/>
        <v/>
      </c>
      <c r="AK711" s="11" t="str">
        <f t="shared" si="255"/>
        <v/>
      </c>
      <c r="AN711" s="11" t="str">
        <f t="shared" si="256"/>
        <v/>
      </c>
      <c r="AO711" s="11" t="str">
        <f t="shared" si="257"/>
        <v/>
      </c>
      <c r="AP711" s="11" t="str">
        <f t="shared" si="258"/>
        <v/>
      </c>
      <c r="AT711" s="11" t="str">
        <f t="shared" si="259"/>
        <v/>
      </c>
      <c r="AU711" s="11" t="str">
        <f t="shared" si="260"/>
        <v/>
      </c>
      <c r="AV711" s="11" t="str">
        <f t="shared" si="261"/>
        <v/>
      </c>
      <c r="AW711" s="11" t="str">
        <f t="shared" si="262"/>
        <v/>
      </c>
      <c r="AX711" s="11" t="str">
        <f t="shared" si="263"/>
        <v/>
      </c>
      <c r="AY711" s="11" t="str">
        <f t="shared" si="265"/>
        <v/>
      </c>
      <c r="AZ711" s="11" t="str">
        <f t="shared" si="264"/>
        <v/>
      </c>
      <c r="BA711" s="11" t="str">
        <f t="shared" si="246"/>
        <v xml:space="preserve"> </v>
      </c>
      <c r="BB711" s="11" t="str">
        <f>IFERROR(IF(AW711="","",VLOOKUP(AW711,SUSS!R:S,2,FALSE)),AY711*SUSS!$M$2)</f>
        <v/>
      </c>
      <c r="BC711" s="11" t="str">
        <f t="shared" si="266"/>
        <v/>
      </c>
    </row>
    <row r="712" spans="14:55" ht="15.75" thickBot="1">
      <c r="N712" s="3" t="s">
        <v>109</v>
      </c>
      <c r="O712" s="80">
        <v>83</v>
      </c>
      <c r="P712" s="83">
        <v>15250</v>
      </c>
      <c r="Q712" s="81" t="s">
        <v>83</v>
      </c>
      <c r="R712" s="81" t="s">
        <v>10</v>
      </c>
      <c r="S712" s="81" t="s">
        <v>10</v>
      </c>
      <c r="T712" s="80" t="s">
        <v>114</v>
      </c>
      <c r="U712" s="80" t="s">
        <v>94</v>
      </c>
      <c r="AC712" s="11" t="str">
        <f t="shared" si="247"/>
        <v/>
      </c>
      <c r="AD712" s="11" t="str">
        <f t="shared" si="248"/>
        <v/>
      </c>
      <c r="AE712" s="11" t="str">
        <f t="shared" si="249"/>
        <v/>
      </c>
      <c r="AF712" s="11" t="str">
        <f t="shared" si="250"/>
        <v/>
      </c>
      <c r="AG712" s="11" t="str">
        <f t="shared" si="251"/>
        <v/>
      </c>
      <c r="AH712" s="11" t="str">
        <f t="shared" si="252"/>
        <v/>
      </c>
      <c r="AI712" s="11" t="str">
        <f t="shared" si="253"/>
        <v/>
      </c>
      <c r="AJ712" s="11" t="str">
        <f t="shared" si="254"/>
        <v/>
      </c>
      <c r="AK712" s="11" t="str">
        <f t="shared" si="255"/>
        <v/>
      </c>
      <c r="AN712" s="11" t="str">
        <f t="shared" si="256"/>
        <v/>
      </c>
      <c r="AO712" s="11" t="str">
        <f t="shared" si="257"/>
        <v/>
      </c>
      <c r="AP712" s="11" t="str">
        <f t="shared" si="258"/>
        <v/>
      </c>
      <c r="AT712" s="11" t="str">
        <f t="shared" si="259"/>
        <v/>
      </c>
      <c r="AU712" s="11" t="str">
        <f t="shared" si="260"/>
        <v/>
      </c>
      <c r="AV712" s="11" t="str">
        <f t="shared" si="261"/>
        <v/>
      </c>
      <c r="AW712" s="11" t="str">
        <f t="shared" si="262"/>
        <v/>
      </c>
      <c r="AX712" s="11" t="str">
        <f t="shared" si="263"/>
        <v/>
      </c>
      <c r="AY712" s="11" t="str">
        <f t="shared" si="265"/>
        <v/>
      </c>
      <c r="AZ712" s="11" t="str">
        <f t="shared" si="264"/>
        <v/>
      </c>
      <c r="BA712" s="11" t="str">
        <f t="shared" ref="BA712:BA775" si="267">AT712&amp;" "&amp;AU712</f>
        <v xml:space="preserve"> </v>
      </c>
      <c r="BB712" s="11" t="str">
        <f>IFERROR(IF(AW712="","",VLOOKUP(AW712,SUSS!R:S,2,FALSE)),AY712*SUSS!$M$2)</f>
        <v/>
      </c>
      <c r="BC712" s="11" t="str">
        <f t="shared" si="266"/>
        <v/>
      </c>
    </row>
    <row r="713" spans="14:55" ht="15.75" thickBot="1">
      <c r="N713" s="3" t="s">
        <v>109</v>
      </c>
      <c r="O713" s="80">
        <v>84</v>
      </c>
      <c r="P713" s="84">
        <v>481.31</v>
      </c>
      <c r="Q713" s="81" t="s">
        <v>100</v>
      </c>
      <c r="R713" s="81" t="s">
        <v>10</v>
      </c>
      <c r="S713" s="81" t="s">
        <v>82</v>
      </c>
      <c r="T713" s="80" t="s">
        <v>110</v>
      </c>
      <c r="U713" s="80" t="s">
        <v>94</v>
      </c>
      <c r="AC713" s="11" t="str">
        <f t="shared" si="247"/>
        <v/>
      </c>
      <c r="AD713" s="11" t="str">
        <f t="shared" si="248"/>
        <v/>
      </c>
      <c r="AE713" s="11" t="str">
        <f t="shared" si="249"/>
        <v/>
      </c>
      <c r="AF713" s="11" t="str">
        <f t="shared" si="250"/>
        <v/>
      </c>
      <c r="AG713" s="11" t="str">
        <f t="shared" si="251"/>
        <v/>
      </c>
      <c r="AH713" s="11" t="str">
        <f t="shared" si="252"/>
        <v/>
      </c>
      <c r="AI713" s="11" t="str">
        <f t="shared" si="253"/>
        <v/>
      </c>
      <c r="AJ713" s="11" t="str">
        <f t="shared" si="254"/>
        <v/>
      </c>
      <c r="AK713" s="11" t="str">
        <f t="shared" si="255"/>
        <v/>
      </c>
      <c r="AN713" s="11" t="str">
        <f t="shared" si="256"/>
        <v/>
      </c>
      <c r="AO713" s="11" t="str">
        <f t="shared" si="257"/>
        <v/>
      </c>
      <c r="AP713" s="11" t="str">
        <f t="shared" si="258"/>
        <v/>
      </c>
      <c r="AT713" s="11" t="str">
        <f t="shared" si="259"/>
        <v/>
      </c>
      <c r="AU713" s="11" t="str">
        <f t="shared" si="260"/>
        <v/>
      </c>
      <c r="AV713" s="11" t="str">
        <f t="shared" si="261"/>
        <v/>
      </c>
      <c r="AW713" s="11" t="str">
        <f t="shared" si="262"/>
        <v/>
      </c>
      <c r="AX713" s="11" t="str">
        <f t="shared" si="263"/>
        <v/>
      </c>
      <c r="AY713" s="11" t="str">
        <f t="shared" si="265"/>
        <v/>
      </c>
      <c r="AZ713" s="11" t="str">
        <f t="shared" si="264"/>
        <v/>
      </c>
      <c r="BA713" s="11" t="str">
        <f t="shared" si="267"/>
        <v xml:space="preserve"> </v>
      </c>
      <c r="BB713" s="11" t="str">
        <f>IFERROR(IF(AW713="","",VLOOKUP(AW713,SUSS!R:S,2,FALSE)),AY713*SUSS!$M$2)</f>
        <v/>
      </c>
      <c r="BC713" s="11" t="str">
        <f t="shared" si="266"/>
        <v/>
      </c>
    </row>
    <row r="714" spans="14:55" ht="15.75" thickBot="1">
      <c r="N714" s="3" t="s">
        <v>109</v>
      </c>
      <c r="O714" s="80">
        <v>84</v>
      </c>
      <c r="P714" s="83">
        <v>15250</v>
      </c>
      <c r="Q714" s="81" t="s">
        <v>83</v>
      </c>
      <c r="R714" s="81" t="s">
        <v>10</v>
      </c>
      <c r="S714" s="81" t="s">
        <v>10</v>
      </c>
      <c r="T714" s="80" t="s">
        <v>114</v>
      </c>
      <c r="U714" s="80" t="s">
        <v>94</v>
      </c>
      <c r="AC714" s="11" t="str">
        <f t="shared" si="247"/>
        <v/>
      </c>
      <c r="AD714" s="11" t="str">
        <f t="shared" si="248"/>
        <v/>
      </c>
      <c r="AE714" s="11" t="str">
        <f t="shared" si="249"/>
        <v/>
      </c>
      <c r="AF714" s="11" t="str">
        <f t="shared" si="250"/>
        <v/>
      </c>
      <c r="AG714" s="11" t="str">
        <f t="shared" si="251"/>
        <v/>
      </c>
      <c r="AH714" s="11" t="str">
        <f t="shared" si="252"/>
        <v/>
      </c>
      <c r="AI714" s="11" t="str">
        <f t="shared" si="253"/>
        <v/>
      </c>
      <c r="AJ714" s="11" t="str">
        <f t="shared" si="254"/>
        <v/>
      </c>
      <c r="AK714" s="11" t="str">
        <f t="shared" si="255"/>
        <v/>
      </c>
      <c r="AN714" s="11" t="str">
        <f t="shared" si="256"/>
        <v/>
      </c>
      <c r="AO714" s="11" t="str">
        <f t="shared" si="257"/>
        <v/>
      </c>
      <c r="AP714" s="11" t="str">
        <f t="shared" si="258"/>
        <v/>
      </c>
      <c r="AT714" s="11" t="str">
        <f t="shared" si="259"/>
        <v/>
      </c>
      <c r="AU714" s="11" t="str">
        <f t="shared" si="260"/>
        <v/>
      </c>
      <c r="AV714" s="11" t="str">
        <f t="shared" si="261"/>
        <v/>
      </c>
      <c r="AW714" s="11" t="str">
        <f t="shared" si="262"/>
        <v/>
      </c>
      <c r="AX714" s="11" t="str">
        <f t="shared" si="263"/>
        <v/>
      </c>
      <c r="AY714" s="11" t="str">
        <f t="shared" si="265"/>
        <v/>
      </c>
      <c r="AZ714" s="11" t="str">
        <f t="shared" si="264"/>
        <v/>
      </c>
      <c r="BA714" s="11" t="str">
        <f t="shared" si="267"/>
        <v xml:space="preserve"> </v>
      </c>
      <c r="BB714" s="11" t="str">
        <f>IFERROR(IF(AW714="","",VLOOKUP(AW714,SUSS!R:S,2,FALSE)),AY714*SUSS!$M$2)</f>
        <v/>
      </c>
      <c r="BC714" s="11" t="str">
        <f t="shared" si="266"/>
        <v/>
      </c>
    </row>
    <row r="715" spans="14:55" ht="15.75" thickBot="1">
      <c r="N715" s="3" t="s">
        <v>109</v>
      </c>
      <c r="O715" s="80">
        <v>85</v>
      </c>
      <c r="P715" s="84">
        <v>481.31</v>
      </c>
      <c r="Q715" s="81" t="s">
        <v>100</v>
      </c>
      <c r="R715" s="81" t="s">
        <v>10</v>
      </c>
      <c r="S715" s="81" t="s">
        <v>82</v>
      </c>
      <c r="T715" s="80" t="s">
        <v>110</v>
      </c>
      <c r="U715" s="80" t="s">
        <v>94</v>
      </c>
      <c r="AC715" s="11" t="str">
        <f t="shared" si="247"/>
        <v/>
      </c>
      <c r="AD715" s="11" t="str">
        <f t="shared" si="248"/>
        <v/>
      </c>
      <c r="AE715" s="11" t="str">
        <f t="shared" si="249"/>
        <v/>
      </c>
      <c r="AF715" s="11" t="str">
        <f t="shared" si="250"/>
        <v/>
      </c>
      <c r="AG715" s="11" t="str">
        <f t="shared" si="251"/>
        <v/>
      </c>
      <c r="AH715" s="11" t="str">
        <f t="shared" si="252"/>
        <v/>
      </c>
      <c r="AI715" s="11" t="str">
        <f t="shared" si="253"/>
        <v/>
      </c>
      <c r="AJ715" s="11" t="str">
        <f t="shared" si="254"/>
        <v/>
      </c>
      <c r="AK715" s="11" t="str">
        <f t="shared" si="255"/>
        <v/>
      </c>
      <c r="AN715" s="11" t="str">
        <f t="shared" si="256"/>
        <v/>
      </c>
      <c r="AO715" s="11" t="str">
        <f t="shared" si="257"/>
        <v/>
      </c>
      <c r="AP715" s="11" t="str">
        <f t="shared" si="258"/>
        <v/>
      </c>
      <c r="AT715" s="11" t="str">
        <f t="shared" si="259"/>
        <v/>
      </c>
      <c r="AU715" s="11" t="str">
        <f t="shared" si="260"/>
        <v/>
      </c>
      <c r="AV715" s="11" t="str">
        <f t="shared" si="261"/>
        <v/>
      </c>
      <c r="AW715" s="11" t="str">
        <f t="shared" si="262"/>
        <v/>
      </c>
      <c r="AX715" s="11" t="str">
        <f t="shared" si="263"/>
        <v/>
      </c>
      <c r="AY715" s="11" t="str">
        <f t="shared" si="265"/>
        <v/>
      </c>
      <c r="AZ715" s="11" t="str">
        <f t="shared" si="264"/>
        <v/>
      </c>
      <c r="BA715" s="11" t="str">
        <f t="shared" si="267"/>
        <v xml:space="preserve"> </v>
      </c>
      <c r="BB715" s="11" t="str">
        <f>IFERROR(IF(AW715="","",VLOOKUP(AW715,SUSS!R:S,2,FALSE)),AY715*SUSS!$M$2)</f>
        <v/>
      </c>
      <c r="BC715" s="11" t="str">
        <f t="shared" si="266"/>
        <v/>
      </c>
    </row>
    <row r="716" spans="14:55" ht="15.75" thickBot="1">
      <c r="N716" s="3" t="s">
        <v>109</v>
      </c>
      <c r="O716" s="80">
        <v>85</v>
      </c>
      <c r="P716" s="83">
        <v>15250</v>
      </c>
      <c r="Q716" s="81" t="s">
        <v>83</v>
      </c>
      <c r="R716" s="81" t="s">
        <v>10</v>
      </c>
      <c r="S716" s="81" t="s">
        <v>10</v>
      </c>
      <c r="T716" s="80" t="s">
        <v>114</v>
      </c>
      <c r="U716" s="80" t="s">
        <v>94</v>
      </c>
      <c r="AC716" s="11" t="str">
        <f t="shared" si="247"/>
        <v/>
      </c>
      <c r="AD716" s="11" t="str">
        <f t="shared" si="248"/>
        <v/>
      </c>
      <c r="AE716" s="11" t="str">
        <f t="shared" si="249"/>
        <v/>
      </c>
      <c r="AF716" s="11" t="str">
        <f t="shared" si="250"/>
        <v/>
      </c>
      <c r="AG716" s="11" t="str">
        <f t="shared" si="251"/>
        <v/>
      </c>
      <c r="AH716" s="11" t="str">
        <f t="shared" si="252"/>
        <v/>
      </c>
      <c r="AI716" s="11" t="str">
        <f t="shared" si="253"/>
        <v/>
      </c>
      <c r="AJ716" s="11" t="str">
        <f t="shared" si="254"/>
        <v/>
      </c>
      <c r="AK716" s="11" t="str">
        <f t="shared" si="255"/>
        <v/>
      </c>
      <c r="AN716" s="11" t="str">
        <f t="shared" si="256"/>
        <v/>
      </c>
      <c r="AO716" s="11" t="str">
        <f t="shared" si="257"/>
        <v/>
      </c>
      <c r="AP716" s="11" t="str">
        <f t="shared" si="258"/>
        <v/>
      </c>
      <c r="AT716" s="11" t="str">
        <f t="shared" si="259"/>
        <v/>
      </c>
      <c r="AU716" s="11" t="str">
        <f t="shared" si="260"/>
        <v/>
      </c>
      <c r="AV716" s="11" t="str">
        <f t="shared" si="261"/>
        <v/>
      </c>
      <c r="AW716" s="11" t="str">
        <f t="shared" si="262"/>
        <v/>
      </c>
      <c r="AX716" s="11" t="str">
        <f t="shared" si="263"/>
        <v/>
      </c>
      <c r="AY716" s="11" t="str">
        <f t="shared" si="265"/>
        <v/>
      </c>
      <c r="AZ716" s="11" t="str">
        <f t="shared" si="264"/>
        <v/>
      </c>
      <c r="BA716" s="11" t="str">
        <f t="shared" si="267"/>
        <v xml:space="preserve"> </v>
      </c>
      <c r="BB716" s="11" t="str">
        <f>IFERROR(IF(AW716="","",VLOOKUP(AW716,SUSS!R:S,2,FALSE)),AY716*SUSS!$M$2)</f>
        <v/>
      </c>
      <c r="BC716" s="11" t="str">
        <f t="shared" si="266"/>
        <v/>
      </c>
    </row>
    <row r="717" spans="14:55" ht="15.75" thickBot="1">
      <c r="N717" s="3" t="s">
        <v>109</v>
      </c>
      <c r="O717" s="80">
        <v>86</v>
      </c>
      <c r="P717" s="84">
        <v>481.31</v>
      </c>
      <c r="Q717" s="81" t="s">
        <v>100</v>
      </c>
      <c r="R717" s="81" t="s">
        <v>10</v>
      </c>
      <c r="S717" s="81" t="s">
        <v>82</v>
      </c>
      <c r="T717" s="80" t="s">
        <v>110</v>
      </c>
      <c r="U717" s="80" t="s">
        <v>94</v>
      </c>
      <c r="AC717" s="11" t="str">
        <f t="shared" si="247"/>
        <v/>
      </c>
      <c r="AD717" s="11" t="str">
        <f t="shared" si="248"/>
        <v/>
      </c>
      <c r="AE717" s="11" t="str">
        <f t="shared" si="249"/>
        <v/>
      </c>
      <c r="AF717" s="11" t="str">
        <f t="shared" si="250"/>
        <v/>
      </c>
      <c r="AG717" s="11" t="str">
        <f t="shared" si="251"/>
        <v/>
      </c>
      <c r="AH717" s="11" t="str">
        <f t="shared" si="252"/>
        <v/>
      </c>
      <c r="AI717" s="11" t="str">
        <f t="shared" si="253"/>
        <v/>
      </c>
      <c r="AJ717" s="11" t="str">
        <f t="shared" si="254"/>
        <v/>
      </c>
      <c r="AK717" s="11" t="str">
        <f t="shared" si="255"/>
        <v/>
      </c>
      <c r="AN717" s="11" t="str">
        <f t="shared" si="256"/>
        <v/>
      </c>
      <c r="AO717" s="11" t="str">
        <f t="shared" si="257"/>
        <v/>
      </c>
      <c r="AP717" s="11" t="str">
        <f t="shared" si="258"/>
        <v/>
      </c>
      <c r="AT717" s="11" t="str">
        <f t="shared" si="259"/>
        <v/>
      </c>
      <c r="AU717" s="11" t="str">
        <f t="shared" si="260"/>
        <v/>
      </c>
      <c r="AV717" s="11" t="str">
        <f t="shared" si="261"/>
        <v/>
      </c>
      <c r="AW717" s="11" t="str">
        <f t="shared" si="262"/>
        <v/>
      </c>
      <c r="AX717" s="11" t="str">
        <f t="shared" si="263"/>
        <v/>
      </c>
      <c r="AY717" s="11" t="str">
        <f t="shared" si="265"/>
        <v/>
      </c>
      <c r="AZ717" s="11" t="str">
        <f t="shared" si="264"/>
        <v/>
      </c>
      <c r="BA717" s="11" t="str">
        <f t="shared" si="267"/>
        <v xml:space="preserve"> </v>
      </c>
      <c r="BB717" s="11" t="str">
        <f>IFERROR(IF(AW717="","",VLOOKUP(AW717,SUSS!R:S,2,FALSE)),AY717*SUSS!$M$2)</f>
        <v/>
      </c>
      <c r="BC717" s="11" t="str">
        <f t="shared" si="266"/>
        <v/>
      </c>
    </row>
    <row r="718" spans="14:55" ht="15.75" thickBot="1">
      <c r="N718" s="3" t="s">
        <v>109</v>
      </c>
      <c r="O718" s="80">
        <v>86</v>
      </c>
      <c r="P718" s="83">
        <v>15250</v>
      </c>
      <c r="Q718" s="81" t="s">
        <v>83</v>
      </c>
      <c r="R718" s="81" t="s">
        <v>10</v>
      </c>
      <c r="S718" s="81" t="s">
        <v>10</v>
      </c>
      <c r="T718" s="80" t="s">
        <v>114</v>
      </c>
      <c r="U718" s="80" t="s">
        <v>94</v>
      </c>
      <c r="AC718" s="11" t="str">
        <f t="shared" si="247"/>
        <v/>
      </c>
      <c r="AD718" s="11" t="str">
        <f t="shared" si="248"/>
        <v/>
      </c>
      <c r="AE718" s="11" t="str">
        <f t="shared" si="249"/>
        <v/>
      </c>
      <c r="AF718" s="11" t="str">
        <f t="shared" si="250"/>
        <v/>
      </c>
      <c r="AG718" s="11" t="str">
        <f t="shared" si="251"/>
        <v/>
      </c>
      <c r="AH718" s="11" t="str">
        <f t="shared" si="252"/>
        <v/>
      </c>
      <c r="AI718" s="11" t="str">
        <f t="shared" si="253"/>
        <v/>
      </c>
      <c r="AJ718" s="11" t="str">
        <f t="shared" si="254"/>
        <v/>
      </c>
      <c r="AK718" s="11" t="str">
        <f t="shared" si="255"/>
        <v/>
      </c>
      <c r="AN718" s="11" t="str">
        <f t="shared" si="256"/>
        <v/>
      </c>
      <c r="AO718" s="11" t="str">
        <f t="shared" si="257"/>
        <v/>
      </c>
      <c r="AP718" s="11" t="str">
        <f t="shared" si="258"/>
        <v/>
      </c>
      <c r="AT718" s="11" t="str">
        <f t="shared" si="259"/>
        <v/>
      </c>
      <c r="AU718" s="11" t="str">
        <f t="shared" si="260"/>
        <v/>
      </c>
      <c r="AV718" s="11" t="str">
        <f t="shared" si="261"/>
        <v/>
      </c>
      <c r="AW718" s="11" t="str">
        <f t="shared" si="262"/>
        <v/>
      </c>
      <c r="AX718" s="11" t="str">
        <f t="shared" si="263"/>
        <v/>
      </c>
      <c r="AY718" s="11" t="str">
        <f t="shared" si="265"/>
        <v/>
      </c>
      <c r="AZ718" s="11" t="str">
        <f t="shared" si="264"/>
        <v/>
      </c>
      <c r="BA718" s="11" t="str">
        <f t="shared" si="267"/>
        <v xml:space="preserve"> </v>
      </c>
      <c r="BB718" s="11" t="str">
        <f>IFERROR(IF(AW718="","",VLOOKUP(AW718,SUSS!R:S,2,FALSE)),AY718*SUSS!$M$2)</f>
        <v/>
      </c>
      <c r="BC718" s="11" t="str">
        <f t="shared" si="266"/>
        <v/>
      </c>
    </row>
    <row r="719" spans="14:55" ht="15.75" thickBot="1">
      <c r="N719" s="3" t="s">
        <v>109</v>
      </c>
      <c r="O719" s="80">
        <v>87</v>
      </c>
      <c r="P719" s="84">
        <v>481.31</v>
      </c>
      <c r="Q719" s="81" t="s">
        <v>100</v>
      </c>
      <c r="R719" s="81" t="s">
        <v>10</v>
      </c>
      <c r="S719" s="81" t="s">
        <v>82</v>
      </c>
      <c r="T719" s="80" t="s">
        <v>110</v>
      </c>
      <c r="U719" s="80" t="s">
        <v>94</v>
      </c>
      <c r="AC719" s="11" t="str">
        <f t="shared" si="247"/>
        <v/>
      </c>
      <c r="AD719" s="11" t="str">
        <f t="shared" si="248"/>
        <v/>
      </c>
      <c r="AE719" s="11" t="str">
        <f t="shared" si="249"/>
        <v/>
      </c>
      <c r="AF719" s="11" t="str">
        <f t="shared" si="250"/>
        <v/>
      </c>
      <c r="AG719" s="11" t="str">
        <f t="shared" si="251"/>
        <v/>
      </c>
      <c r="AH719" s="11" t="str">
        <f t="shared" si="252"/>
        <v/>
      </c>
      <c r="AI719" s="11" t="str">
        <f t="shared" si="253"/>
        <v/>
      </c>
      <c r="AJ719" s="11" t="str">
        <f t="shared" si="254"/>
        <v/>
      </c>
      <c r="AK719" s="11" t="str">
        <f t="shared" si="255"/>
        <v/>
      </c>
      <c r="AN719" s="11" t="str">
        <f t="shared" si="256"/>
        <v/>
      </c>
      <c r="AO719" s="11" t="str">
        <f t="shared" si="257"/>
        <v/>
      </c>
      <c r="AP719" s="11" t="str">
        <f t="shared" si="258"/>
        <v/>
      </c>
      <c r="AT719" s="11" t="str">
        <f t="shared" si="259"/>
        <v/>
      </c>
      <c r="AU719" s="11" t="str">
        <f t="shared" si="260"/>
        <v/>
      </c>
      <c r="AV719" s="11" t="str">
        <f t="shared" si="261"/>
        <v/>
      </c>
      <c r="AW719" s="11" t="str">
        <f t="shared" si="262"/>
        <v/>
      </c>
      <c r="AX719" s="11" t="str">
        <f t="shared" si="263"/>
        <v/>
      </c>
      <c r="AY719" s="11" t="str">
        <f t="shared" si="265"/>
        <v/>
      </c>
      <c r="AZ719" s="11" t="str">
        <f t="shared" si="264"/>
        <v/>
      </c>
      <c r="BA719" s="11" t="str">
        <f t="shared" si="267"/>
        <v xml:space="preserve"> </v>
      </c>
      <c r="BB719" s="11" t="str">
        <f>IFERROR(IF(AW719="","",VLOOKUP(AW719,SUSS!R:S,2,FALSE)),AY719*SUSS!$M$2)</f>
        <v/>
      </c>
      <c r="BC719" s="11" t="str">
        <f t="shared" si="266"/>
        <v/>
      </c>
    </row>
    <row r="720" spans="14:55" ht="15.75" thickBot="1">
      <c r="N720" s="3" t="s">
        <v>109</v>
      </c>
      <c r="O720" s="80">
        <v>87</v>
      </c>
      <c r="P720" s="83">
        <v>15250</v>
      </c>
      <c r="Q720" s="81" t="s">
        <v>83</v>
      </c>
      <c r="R720" s="81" t="s">
        <v>10</v>
      </c>
      <c r="S720" s="81" t="s">
        <v>10</v>
      </c>
      <c r="T720" s="80" t="s">
        <v>114</v>
      </c>
      <c r="U720" s="80" t="s">
        <v>94</v>
      </c>
      <c r="AC720" s="11" t="str">
        <f t="shared" si="247"/>
        <v/>
      </c>
      <c r="AD720" s="11" t="str">
        <f t="shared" si="248"/>
        <v/>
      </c>
      <c r="AE720" s="11" t="str">
        <f t="shared" si="249"/>
        <v/>
      </c>
      <c r="AF720" s="11" t="str">
        <f t="shared" si="250"/>
        <v/>
      </c>
      <c r="AG720" s="11" t="str">
        <f t="shared" si="251"/>
        <v/>
      </c>
      <c r="AH720" s="11" t="str">
        <f t="shared" si="252"/>
        <v/>
      </c>
      <c r="AI720" s="11" t="str">
        <f t="shared" si="253"/>
        <v/>
      </c>
      <c r="AJ720" s="11" t="str">
        <f t="shared" si="254"/>
        <v/>
      </c>
      <c r="AK720" s="11" t="str">
        <f t="shared" si="255"/>
        <v/>
      </c>
      <c r="AN720" s="11" t="str">
        <f t="shared" si="256"/>
        <v/>
      </c>
      <c r="AO720" s="11" t="str">
        <f t="shared" si="257"/>
        <v/>
      </c>
      <c r="AP720" s="11" t="str">
        <f t="shared" si="258"/>
        <v/>
      </c>
      <c r="AT720" s="11" t="str">
        <f t="shared" si="259"/>
        <v/>
      </c>
      <c r="AU720" s="11" t="str">
        <f t="shared" si="260"/>
        <v/>
      </c>
      <c r="AV720" s="11" t="str">
        <f t="shared" si="261"/>
        <v/>
      </c>
      <c r="AW720" s="11" t="str">
        <f t="shared" si="262"/>
        <v/>
      </c>
      <c r="AX720" s="11" t="str">
        <f t="shared" si="263"/>
        <v/>
      </c>
      <c r="AY720" s="11" t="str">
        <f t="shared" si="265"/>
        <v/>
      </c>
      <c r="AZ720" s="11" t="str">
        <f t="shared" si="264"/>
        <v/>
      </c>
      <c r="BA720" s="11" t="str">
        <f t="shared" si="267"/>
        <v xml:space="preserve"> </v>
      </c>
      <c r="BB720" s="11" t="str">
        <f>IFERROR(IF(AW720="","",VLOOKUP(AW720,SUSS!R:S,2,FALSE)),AY720*SUSS!$M$2)</f>
        <v/>
      </c>
      <c r="BC720" s="11" t="str">
        <f t="shared" si="266"/>
        <v/>
      </c>
    </row>
    <row r="721" spans="14:55" ht="15.75" thickBot="1">
      <c r="N721" s="3" t="s">
        <v>109</v>
      </c>
      <c r="O721" s="80">
        <v>88</v>
      </c>
      <c r="P721" s="84">
        <v>481.31</v>
      </c>
      <c r="Q721" s="81" t="s">
        <v>100</v>
      </c>
      <c r="R721" s="81" t="s">
        <v>10</v>
      </c>
      <c r="S721" s="81" t="s">
        <v>82</v>
      </c>
      <c r="T721" s="80" t="s">
        <v>110</v>
      </c>
      <c r="U721" s="80" t="s">
        <v>94</v>
      </c>
      <c r="AC721" s="11" t="str">
        <f t="shared" si="247"/>
        <v/>
      </c>
      <c r="AD721" s="11" t="str">
        <f t="shared" si="248"/>
        <v/>
      </c>
      <c r="AE721" s="11" t="str">
        <f t="shared" si="249"/>
        <v/>
      </c>
      <c r="AF721" s="11" t="str">
        <f t="shared" si="250"/>
        <v/>
      </c>
      <c r="AG721" s="11" t="str">
        <f t="shared" si="251"/>
        <v/>
      </c>
      <c r="AH721" s="11" t="str">
        <f t="shared" si="252"/>
        <v/>
      </c>
      <c r="AI721" s="11" t="str">
        <f t="shared" si="253"/>
        <v/>
      </c>
      <c r="AJ721" s="11" t="str">
        <f t="shared" si="254"/>
        <v/>
      </c>
      <c r="AK721" s="11" t="str">
        <f t="shared" si="255"/>
        <v/>
      </c>
      <c r="AN721" s="11" t="str">
        <f t="shared" si="256"/>
        <v/>
      </c>
      <c r="AO721" s="11" t="str">
        <f t="shared" si="257"/>
        <v/>
      </c>
      <c r="AP721" s="11" t="str">
        <f t="shared" si="258"/>
        <v/>
      </c>
      <c r="AT721" s="11" t="str">
        <f t="shared" si="259"/>
        <v/>
      </c>
      <c r="AU721" s="11" t="str">
        <f t="shared" si="260"/>
        <v/>
      </c>
      <c r="AV721" s="11" t="str">
        <f t="shared" si="261"/>
        <v/>
      </c>
      <c r="AW721" s="11" t="str">
        <f t="shared" si="262"/>
        <v/>
      </c>
      <c r="AX721" s="11" t="str">
        <f t="shared" si="263"/>
        <v/>
      </c>
      <c r="AY721" s="11" t="str">
        <f t="shared" si="265"/>
        <v/>
      </c>
      <c r="AZ721" s="11" t="str">
        <f t="shared" si="264"/>
        <v/>
      </c>
      <c r="BA721" s="11" t="str">
        <f t="shared" si="267"/>
        <v xml:space="preserve"> </v>
      </c>
      <c r="BB721" s="11" t="str">
        <f>IFERROR(IF(AW721="","",VLOOKUP(AW721,SUSS!R:S,2,FALSE)),AY721*SUSS!$M$2)</f>
        <v/>
      </c>
      <c r="BC721" s="11" t="str">
        <f t="shared" si="266"/>
        <v/>
      </c>
    </row>
    <row r="722" spans="14:55" ht="15.75" thickBot="1">
      <c r="N722" s="3" t="s">
        <v>109</v>
      </c>
      <c r="O722" s="80">
        <v>88</v>
      </c>
      <c r="P722" s="83">
        <v>15250</v>
      </c>
      <c r="Q722" s="81" t="s">
        <v>83</v>
      </c>
      <c r="R722" s="81" t="s">
        <v>10</v>
      </c>
      <c r="S722" s="81" t="s">
        <v>10</v>
      </c>
      <c r="T722" s="80" t="s">
        <v>114</v>
      </c>
      <c r="U722" s="80" t="s">
        <v>94</v>
      </c>
      <c r="AC722" s="11" t="str">
        <f t="shared" si="247"/>
        <v/>
      </c>
      <c r="AD722" s="11" t="str">
        <f t="shared" si="248"/>
        <v/>
      </c>
      <c r="AE722" s="11" t="str">
        <f t="shared" si="249"/>
        <v/>
      </c>
      <c r="AF722" s="11" t="str">
        <f t="shared" si="250"/>
        <v/>
      </c>
      <c r="AG722" s="11" t="str">
        <f t="shared" si="251"/>
        <v/>
      </c>
      <c r="AH722" s="11" t="str">
        <f t="shared" si="252"/>
        <v/>
      </c>
      <c r="AI722" s="11" t="str">
        <f t="shared" si="253"/>
        <v/>
      </c>
      <c r="AJ722" s="11" t="str">
        <f t="shared" si="254"/>
        <v/>
      </c>
      <c r="AK722" s="11" t="str">
        <f t="shared" si="255"/>
        <v/>
      </c>
      <c r="AN722" s="11" t="str">
        <f t="shared" si="256"/>
        <v/>
      </c>
      <c r="AO722" s="11" t="str">
        <f t="shared" si="257"/>
        <v/>
      </c>
      <c r="AP722" s="11" t="str">
        <f t="shared" si="258"/>
        <v/>
      </c>
      <c r="AT722" s="11" t="str">
        <f t="shared" si="259"/>
        <v/>
      </c>
      <c r="AU722" s="11" t="str">
        <f t="shared" si="260"/>
        <v/>
      </c>
      <c r="AV722" s="11" t="str">
        <f t="shared" si="261"/>
        <v/>
      </c>
      <c r="AW722" s="11" t="str">
        <f t="shared" si="262"/>
        <v/>
      </c>
      <c r="AX722" s="11" t="str">
        <f t="shared" si="263"/>
        <v/>
      </c>
      <c r="AY722" s="11" t="str">
        <f t="shared" si="265"/>
        <v/>
      </c>
      <c r="AZ722" s="11" t="str">
        <f t="shared" si="264"/>
        <v/>
      </c>
      <c r="BA722" s="11" t="str">
        <f t="shared" si="267"/>
        <v xml:space="preserve"> </v>
      </c>
      <c r="BB722" s="11" t="str">
        <f>IFERROR(IF(AW722="","",VLOOKUP(AW722,SUSS!R:S,2,FALSE)),AY722*SUSS!$M$2)</f>
        <v/>
      </c>
      <c r="BC722" s="11" t="str">
        <f t="shared" si="266"/>
        <v/>
      </c>
    </row>
    <row r="723" spans="14:55" ht="15.75" thickBot="1">
      <c r="N723" s="3" t="s">
        <v>109</v>
      </c>
      <c r="O723" s="80">
        <v>89</v>
      </c>
      <c r="P723" s="84">
        <v>481.31</v>
      </c>
      <c r="Q723" s="81" t="s">
        <v>100</v>
      </c>
      <c r="R723" s="81" t="s">
        <v>10</v>
      </c>
      <c r="S723" s="81" t="s">
        <v>82</v>
      </c>
      <c r="T723" s="80" t="s">
        <v>110</v>
      </c>
      <c r="U723" s="80" t="s">
        <v>94</v>
      </c>
      <c r="AC723" s="11" t="str">
        <f t="shared" si="247"/>
        <v/>
      </c>
      <c r="AD723" s="11" t="str">
        <f t="shared" si="248"/>
        <v/>
      </c>
      <c r="AE723" s="11" t="str">
        <f t="shared" si="249"/>
        <v/>
      </c>
      <c r="AF723" s="11" t="str">
        <f t="shared" si="250"/>
        <v/>
      </c>
      <c r="AG723" s="11" t="str">
        <f t="shared" si="251"/>
        <v/>
      </c>
      <c r="AH723" s="11" t="str">
        <f t="shared" si="252"/>
        <v/>
      </c>
      <c r="AI723" s="11" t="str">
        <f t="shared" si="253"/>
        <v/>
      </c>
      <c r="AJ723" s="11" t="str">
        <f t="shared" si="254"/>
        <v/>
      </c>
      <c r="AK723" s="11" t="str">
        <f t="shared" si="255"/>
        <v/>
      </c>
      <c r="AN723" s="11" t="str">
        <f t="shared" si="256"/>
        <v/>
      </c>
      <c r="AO723" s="11" t="str">
        <f t="shared" si="257"/>
        <v/>
      </c>
      <c r="AP723" s="11" t="str">
        <f t="shared" si="258"/>
        <v/>
      </c>
      <c r="AT723" s="11" t="str">
        <f t="shared" si="259"/>
        <v/>
      </c>
      <c r="AU723" s="11" t="str">
        <f t="shared" si="260"/>
        <v/>
      </c>
      <c r="AV723" s="11" t="str">
        <f t="shared" si="261"/>
        <v/>
      </c>
      <c r="AW723" s="11" t="str">
        <f t="shared" si="262"/>
        <v/>
      </c>
      <c r="AX723" s="11" t="str">
        <f t="shared" si="263"/>
        <v/>
      </c>
      <c r="AY723" s="11" t="str">
        <f t="shared" si="265"/>
        <v/>
      </c>
      <c r="AZ723" s="11" t="str">
        <f t="shared" si="264"/>
        <v/>
      </c>
      <c r="BA723" s="11" t="str">
        <f t="shared" si="267"/>
        <v xml:space="preserve"> </v>
      </c>
      <c r="BB723" s="11" t="str">
        <f>IFERROR(IF(AW723="","",VLOOKUP(AW723,SUSS!R:S,2,FALSE)),AY723*SUSS!$M$2)</f>
        <v/>
      </c>
      <c r="BC723" s="11" t="str">
        <f t="shared" si="266"/>
        <v/>
      </c>
    </row>
    <row r="724" spans="14:55" ht="15.75" thickBot="1">
      <c r="N724" s="3" t="s">
        <v>109</v>
      </c>
      <c r="O724" s="80">
        <v>89</v>
      </c>
      <c r="P724" s="83">
        <v>15250</v>
      </c>
      <c r="Q724" s="81" t="s">
        <v>83</v>
      </c>
      <c r="R724" s="81" t="s">
        <v>10</v>
      </c>
      <c r="S724" s="81" t="s">
        <v>10</v>
      </c>
      <c r="T724" s="80" t="s">
        <v>114</v>
      </c>
      <c r="U724" s="80" t="s">
        <v>94</v>
      </c>
      <c r="AC724" s="11" t="str">
        <f t="shared" si="247"/>
        <v/>
      </c>
      <c r="AD724" s="11" t="str">
        <f t="shared" si="248"/>
        <v/>
      </c>
      <c r="AE724" s="11" t="str">
        <f t="shared" si="249"/>
        <v/>
      </c>
      <c r="AF724" s="11" t="str">
        <f t="shared" si="250"/>
        <v/>
      </c>
      <c r="AG724" s="11" t="str">
        <f t="shared" si="251"/>
        <v/>
      </c>
      <c r="AH724" s="11" t="str">
        <f t="shared" si="252"/>
        <v/>
      </c>
      <c r="AI724" s="11" t="str">
        <f t="shared" si="253"/>
        <v/>
      </c>
      <c r="AJ724" s="11" t="str">
        <f t="shared" si="254"/>
        <v/>
      </c>
      <c r="AK724" s="11" t="str">
        <f t="shared" si="255"/>
        <v/>
      </c>
      <c r="AN724" s="11" t="str">
        <f t="shared" si="256"/>
        <v/>
      </c>
      <c r="AO724" s="11" t="str">
        <f t="shared" si="257"/>
        <v/>
      </c>
      <c r="AP724" s="11" t="str">
        <f t="shared" si="258"/>
        <v/>
      </c>
      <c r="AT724" s="11" t="str">
        <f t="shared" si="259"/>
        <v/>
      </c>
      <c r="AU724" s="11" t="str">
        <f t="shared" si="260"/>
        <v/>
      </c>
      <c r="AV724" s="11" t="str">
        <f t="shared" si="261"/>
        <v/>
      </c>
      <c r="AW724" s="11" t="str">
        <f t="shared" si="262"/>
        <v/>
      </c>
      <c r="AX724" s="11" t="str">
        <f t="shared" si="263"/>
        <v/>
      </c>
      <c r="AY724" s="11" t="str">
        <f t="shared" si="265"/>
        <v/>
      </c>
      <c r="AZ724" s="11" t="str">
        <f t="shared" si="264"/>
        <v/>
      </c>
      <c r="BA724" s="11" t="str">
        <f t="shared" si="267"/>
        <v xml:space="preserve"> </v>
      </c>
      <c r="BB724" s="11" t="str">
        <f>IFERROR(IF(AW724="","",VLOOKUP(AW724,SUSS!R:S,2,FALSE)),AY724*SUSS!$M$2)</f>
        <v/>
      </c>
      <c r="BC724" s="11" t="str">
        <f t="shared" si="266"/>
        <v/>
      </c>
    </row>
    <row r="725" spans="14:55" ht="15.75" thickBot="1">
      <c r="N725" s="3" t="s">
        <v>109</v>
      </c>
      <c r="O725" s="80">
        <v>90</v>
      </c>
      <c r="P725" s="84">
        <v>481.31</v>
      </c>
      <c r="Q725" s="81" t="s">
        <v>100</v>
      </c>
      <c r="R725" s="81" t="s">
        <v>10</v>
      </c>
      <c r="S725" s="81" t="s">
        <v>82</v>
      </c>
      <c r="T725" s="80" t="s">
        <v>110</v>
      </c>
      <c r="U725" s="80" t="s">
        <v>94</v>
      </c>
      <c r="AC725" s="11" t="str">
        <f t="shared" si="247"/>
        <v/>
      </c>
      <c r="AD725" s="11" t="str">
        <f t="shared" si="248"/>
        <v/>
      </c>
      <c r="AE725" s="11" t="str">
        <f t="shared" si="249"/>
        <v/>
      </c>
      <c r="AF725" s="11" t="str">
        <f t="shared" si="250"/>
        <v/>
      </c>
      <c r="AG725" s="11" t="str">
        <f t="shared" si="251"/>
        <v/>
      </c>
      <c r="AH725" s="11" t="str">
        <f t="shared" si="252"/>
        <v/>
      </c>
      <c r="AI725" s="11" t="str">
        <f t="shared" si="253"/>
        <v/>
      </c>
      <c r="AJ725" s="11" t="str">
        <f t="shared" si="254"/>
        <v/>
      </c>
      <c r="AK725" s="11" t="str">
        <f t="shared" si="255"/>
        <v/>
      </c>
      <c r="AN725" s="11" t="str">
        <f t="shared" si="256"/>
        <v/>
      </c>
      <c r="AO725" s="11" t="str">
        <f t="shared" si="257"/>
        <v/>
      </c>
      <c r="AP725" s="11" t="str">
        <f t="shared" si="258"/>
        <v/>
      </c>
      <c r="AT725" s="11" t="str">
        <f t="shared" si="259"/>
        <v/>
      </c>
      <c r="AU725" s="11" t="str">
        <f t="shared" si="260"/>
        <v/>
      </c>
      <c r="AV725" s="11" t="str">
        <f t="shared" si="261"/>
        <v/>
      </c>
      <c r="AW725" s="11" t="str">
        <f t="shared" si="262"/>
        <v/>
      </c>
      <c r="AX725" s="11" t="str">
        <f t="shared" si="263"/>
        <v/>
      </c>
      <c r="AY725" s="11" t="str">
        <f t="shared" si="265"/>
        <v/>
      </c>
      <c r="AZ725" s="11" t="str">
        <f t="shared" si="264"/>
        <v/>
      </c>
      <c r="BA725" s="11" t="str">
        <f t="shared" si="267"/>
        <v xml:space="preserve"> </v>
      </c>
      <c r="BB725" s="11" t="str">
        <f>IFERROR(IF(AW725="","",VLOOKUP(AW725,SUSS!R:S,2,FALSE)),AY725*SUSS!$M$2)</f>
        <v/>
      </c>
      <c r="BC725" s="11" t="str">
        <f t="shared" si="266"/>
        <v/>
      </c>
    </row>
    <row r="726" spans="14:55" ht="15.75" thickBot="1">
      <c r="N726" s="3" t="s">
        <v>109</v>
      </c>
      <c r="O726" s="80">
        <v>90</v>
      </c>
      <c r="P726" s="83">
        <v>15250</v>
      </c>
      <c r="Q726" s="81" t="s">
        <v>83</v>
      </c>
      <c r="R726" s="81" t="s">
        <v>10</v>
      </c>
      <c r="S726" s="81" t="s">
        <v>10</v>
      </c>
      <c r="T726" s="80" t="s">
        <v>114</v>
      </c>
      <c r="U726" s="80" t="s">
        <v>94</v>
      </c>
      <c r="AC726" s="11" t="str">
        <f t="shared" si="247"/>
        <v/>
      </c>
      <c r="AD726" s="11" t="str">
        <f t="shared" si="248"/>
        <v/>
      </c>
      <c r="AE726" s="11" t="str">
        <f t="shared" si="249"/>
        <v/>
      </c>
      <c r="AF726" s="11" t="str">
        <f t="shared" si="250"/>
        <v/>
      </c>
      <c r="AG726" s="11" t="str">
        <f t="shared" si="251"/>
        <v/>
      </c>
      <c r="AH726" s="11" t="str">
        <f t="shared" si="252"/>
        <v/>
      </c>
      <c r="AI726" s="11" t="str">
        <f t="shared" si="253"/>
        <v/>
      </c>
      <c r="AJ726" s="11" t="str">
        <f t="shared" si="254"/>
        <v/>
      </c>
      <c r="AK726" s="11" t="str">
        <f t="shared" si="255"/>
        <v/>
      </c>
      <c r="AN726" s="11" t="str">
        <f t="shared" si="256"/>
        <v/>
      </c>
      <c r="AO726" s="11" t="str">
        <f t="shared" si="257"/>
        <v/>
      </c>
      <c r="AP726" s="11" t="str">
        <f t="shared" si="258"/>
        <v/>
      </c>
      <c r="AT726" s="11" t="str">
        <f t="shared" si="259"/>
        <v/>
      </c>
      <c r="AU726" s="11" t="str">
        <f t="shared" si="260"/>
        <v/>
      </c>
      <c r="AV726" s="11" t="str">
        <f t="shared" si="261"/>
        <v/>
      </c>
      <c r="AW726" s="11" t="str">
        <f t="shared" si="262"/>
        <v/>
      </c>
      <c r="AX726" s="11" t="str">
        <f t="shared" si="263"/>
        <v/>
      </c>
      <c r="AY726" s="11" t="str">
        <f t="shared" si="265"/>
        <v/>
      </c>
      <c r="AZ726" s="11" t="str">
        <f t="shared" si="264"/>
        <v/>
      </c>
      <c r="BA726" s="11" t="str">
        <f t="shared" si="267"/>
        <v xml:space="preserve"> </v>
      </c>
      <c r="BB726" s="11" t="str">
        <f>IFERROR(IF(AW726="","",VLOOKUP(AW726,SUSS!R:S,2,FALSE)),AY726*SUSS!$M$2)</f>
        <v/>
      </c>
      <c r="BC726" s="11" t="str">
        <f t="shared" si="266"/>
        <v/>
      </c>
    </row>
    <row r="727" spans="14:55" ht="15.75" thickBot="1">
      <c r="N727" s="3" t="s">
        <v>109</v>
      </c>
      <c r="O727" s="80">
        <v>91</v>
      </c>
      <c r="P727" s="84">
        <v>481.31</v>
      </c>
      <c r="Q727" s="81" t="s">
        <v>100</v>
      </c>
      <c r="R727" s="81" t="s">
        <v>10</v>
      </c>
      <c r="S727" s="81" t="s">
        <v>82</v>
      </c>
      <c r="T727" s="80" t="s">
        <v>110</v>
      </c>
      <c r="U727" s="80" t="s">
        <v>94</v>
      </c>
      <c r="AC727" s="11" t="str">
        <f t="shared" si="247"/>
        <v/>
      </c>
      <c r="AD727" s="11" t="str">
        <f t="shared" si="248"/>
        <v/>
      </c>
      <c r="AE727" s="11" t="str">
        <f t="shared" si="249"/>
        <v/>
      </c>
      <c r="AF727" s="11" t="str">
        <f t="shared" si="250"/>
        <v/>
      </c>
      <c r="AG727" s="11" t="str">
        <f t="shared" si="251"/>
        <v/>
      </c>
      <c r="AH727" s="11" t="str">
        <f t="shared" si="252"/>
        <v/>
      </c>
      <c r="AI727" s="11" t="str">
        <f t="shared" si="253"/>
        <v/>
      </c>
      <c r="AJ727" s="11" t="str">
        <f t="shared" si="254"/>
        <v/>
      </c>
      <c r="AK727" s="11" t="str">
        <f t="shared" si="255"/>
        <v/>
      </c>
      <c r="AN727" s="11" t="str">
        <f t="shared" si="256"/>
        <v/>
      </c>
      <c r="AO727" s="11" t="str">
        <f t="shared" si="257"/>
        <v/>
      </c>
      <c r="AP727" s="11" t="str">
        <f t="shared" si="258"/>
        <v/>
      </c>
      <c r="AT727" s="11" t="str">
        <f t="shared" si="259"/>
        <v/>
      </c>
      <c r="AU727" s="11" t="str">
        <f t="shared" si="260"/>
        <v/>
      </c>
      <c r="AV727" s="11" t="str">
        <f t="shared" si="261"/>
        <v/>
      </c>
      <c r="AW727" s="11" t="str">
        <f t="shared" si="262"/>
        <v/>
      </c>
      <c r="AX727" s="11" t="str">
        <f t="shared" si="263"/>
        <v/>
      </c>
      <c r="AY727" s="11" t="str">
        <f t="shared" si="265"/>
        <v/>
      </c>
      <c r="AZ727" s="11" t="str">
        <f t="shared" si="264"/>
        <v/>
      </c>
      <c r="BA727" s="11" t="str">
        <f t="shared" si="267"/>
        <v xml:space="preserve"> </v>
      </c>
      <c r="BB727" s="11" t="str">
        <f>IFERROR(IF(AW727="","",VLOOKUP(AW727,SUSS!R:S,2,FALSE)),AY727*SUSS!$M$2)</f>
        <v/>
      </c>
      <c r="BC727" s="11" t="str">
        <f t="shared" si="266"/>
        <v/>
      </c>
    </row>
    <row r="728" spans="14:55" ht="15.75" thickBot="1">
      <c r="N728" s="3" t="s">
        <v>109</v>
      </c>
      <c r="O728" s="80">
        <v>91</v>
      </c>
      <c r="P728" s="83">
        <v>15250</v>
      </c>
      <c r="Q728" s="81" t="s">
        <v>83</v>
      </c>
      <c r="R728" s="81" t="s">
        <v>10</v>
      </c>
      <c r="S728" s="81" t="s">
        <v>10</v>
      </c>
      <c r="T728" s="80" t="s">
        <v>114</v>
      </c>
      <c r="U728" s="80" t="s">
        <v>94</v>
      </c>
      <c r="AC728" s="11" t="str">
        <f t="shared" si="247"/>
        <v/>
      </c>
      <c r="AD728" s="11" t="str">
        <f t="shared" si="248"/>
        <v/>
      </c>
      <c r="AE728" s="11" t="str">
        <f t="shared" si="249"/>
        <v/>
      </c>
      <c r="AF728" s="11" t="str">
        <f t="shared" si="250"/>
        <v/>
      </c>
      <c r="AG728" s="11" t="str">
        <f t="shared" si="251"/>
        <v/>
      </c>
      <c r="AH728" s="11" t="str">
        <f t="shared" si="252"/>
        <v/>
      </c>
      <c r="AI728" s="11" t="str">
        <f t="shared" si="253"/>
        <v/>
      </c>
      <c r="AJ728" s="11" t="str">
        <f t="shared" si="254"/>
        <v/>
      </c>
      <c r="AK728" s="11" t="str">
        <f t="shared" si="255"/>
        <v/>
      </c>
      <c r="AN728" s="11" t="str">
        <f t="shared" si="256"/>
        <v/>
      </c>
      <c r="AO728" s="11" t="str">
        <f t="shared" si="257"/>
        <v/>
      </c>
      <c r="AP728" s="11" t="str">
        <f t="shared" si="258"/>
        <v/>
      </c>
      <c r="AT728" s="11" t="str">
        <f t="shared" si="259"/>
        <v/>
      </c>
      <c r="AU728" s="11" t="str">
        <f t="shared" si="260"/>
        <v/>
      </c>
      <c r="AV728" s="11" t="str">
        <f t="shared" si="261"/>
        <v/>
      </c>
      <c r="AW728" s="11" t="str">
        <f t="shared" si="262"/>
        <v/>
      </c>
      <c r="AX728" s="11" t="str">
        <f t="shared" si="263"/>
        <v/>
      </c>
      <c r="AY728" s="11" t="str">
        <f t="shared" si="265"/>
        <v/>
      </c>
      <c r="AZ728" s="11" t="str">
        <f t="shared" si="264"/>
        <v/>
      </c>
      <c r="BA728" s="11" t="str">
        <f t="shared" si="267"/>
        <v xml:space="preserve"> </v>
      </c>
      <c r="BB728" s="11" t="str">
        <f>IFERROR(IF(AW728="","",VLOOKUP(AW728,SUSS!R:S,2,FALSE)),AY728*SUSS!$M$2)</f>
        <v/>
      </c>
      <c r="BC728" s="11" t="str">
        <f t="shared" si="266"/>
        <v/>
      </c>
    </row>
    <row r="729" spans="14:55" ht="15.75" thickBot="1">
      <c r="N729" s="3" t="s">
        <v>109</v>
      </c>
      <c r="O729" s="80">
        <v>92</v>
      </c>
      <c r="P729" s="84">
        <v>481.31</v>
      </c>
      <c r="Q729" s="81" t="s">
        <v>100</v>
      </c>
      <c r="R729" s="81" t="s">
        <v>10</v>
      </c>
      <c r="S729" s="81" t="s">
        <v>82</v>
      </c>
      <c r="T729" s="80" t="s">
        <v>110</v>
      </c>
      <c r="U729" s="80" t="s">
        <v>94</v>
      </c>
      <c r="AC729" s="11" t="str">
        <f t="shared" si="247"/>
        <v/>
      </c>
      <c r="AD729" s="11" t="str">
        <f t="shared" si="248"/>
        <v/>
      </c>
      <c r="AE729" s="11" t="str">
        <f t="shared" si="249"/>
        <v/>
      </c>
      <c r="AF729" s="11" t="str">
        <f t="shared" si="250"/>
        <v/>
      </c>
      <c r="AG729" s="11" t="str">
        <f t="shared" si="251"/>
        <v/>
      </c>
      <c r="AH729" s="11" t="str">
        <f t="shared" si="252"/>
        <v/>
      </c>
      <c r="AI729" s="11" t="str">
        <f t="shared" si="253"/>
        <v/>
      </c>
      <c r="AJ729" s="11" t="str">
        <f t="shared" si="254"/>
        <v/>
      </c>
      <c r="AK729" s="11" t="str">
        <f t="shared" si="255"/>
        <v/>
      </c>
      <c r="AN729" s="11" t="str">
        <f t="shared" si="256"/>
        <v/>
      </c>
      <c r="AO729" s="11" t="str">
        <f t="shared" si="257"/>
        <v/>
      </c>
      <c r="AP729" s="11" t="str">
        <f t="shared" si="258"/>
        <v/>
      </c>
      <c r="AT729" s="11" t="str">
        <f t="shared" si="259"/>
        <v/>
      </c>
      <c r="AU729" s="11" t="str">
        <f t="shared" si="260"/>
        <v/>
      </c>
      <c r="AV729" s="11" t="str">
        <f t="shared" si="261"/>
        <v/>
      </c>
      <c r="AW729" s="11" t="str">
        <f t="shared" si="262"/>
        <v/>
      </c>
      <c r="AX729" s="11" t="str">
        <f t="shared" si="263"/>
        <v/>
      </c>
      <c r="AY729" s="11" t="str">
        <f t="shared" si="265"/>
        <v/>
      </c>
      <c r="AZ729" s="11" t="str">
        <f t="shared" si="264"/>
        <v/>
      </c>
      <c r="BA729" s="11" t="str">
        <f t="shared" si="267"/>
        <v xml:space="preserve"> </v>
      </c>
      <c r="BB729" s="11" t="str">
        <f>IFERROR(IF(AW729="","",VLOOKUP(AW729,SUSS!R:S,2,FALSE)),AY729*SUSS!$M$2)</f>
        <v/>
      </c>
      <c r="BC729" s="11" t="str">
        <f t="shared" si="266"/>
        <v/>
      </c>
    </row>
    <row r="730" spans="14:55" ht="15.75" thickBot="1">
      <c r="N730" s="3" t="s">
        <v>109</v>
      </c>
      <c r="O730" s="80">
        <v>92</v>
      </c>
      <c r="P730" s="83">
        <v>14690.34</v>
      </c>
      <c r="Q730" s="81" t="s">
        <v>83</v>
      </c>
      <c r="R730" s="81" t="s">
        <v>10</v>
      </c>
      <c r="S730" s="81" t="s">
        <v>10</v>
      </c>
      <c r="T730" s="80" t="s">
        <v>114</v>
      </c>
      <c r="U730" s="80" t="s">
        <v>94</v>
      </c>
      <c r="AC730" s="11" t="str">
        <f t="shared" si="247"/>
        <v/>
      </c>
      <c r="AD730" s="11" t="str">
        <f t="shared" si="248"/>
        <v/>
      </c>
      <c r="AE730" s="11" t="str">
        <f t="shared" si="249"/>
        <v/>
      </c>
      <c r="AF730" s="11" t="str">
        <f t="shared" si="250"/>
        <v/>
      </c>
      <c r="AG730" s="11" t="str">
        <f t="shared" si="251"/>
        <v/>
      </c>
      <c r="AH730" s="11" t="str">
        <f t="shared" si="252"/>
        <v/>
      </c>
      <c r="AI730" s="11" t="str">
        <f t="shared" si="253"/>
        <v/>
      </c>
      <c r="AJ730" s="11" t="str">
        <f t="shared" si="254"/>
        <v/>
      </c>
      <c r="AK730" s="11" t="str">
        <f t="shared" si="255"/>
        <v/>
      </c>
      <c r="AN730" s="11" t="str">
        <f t="shared" si="256"/>
        <v/>
      </c>
      <c r="AO730" s="11" t="str">
        <f t="shared" si="257"/>
        <v/>
      </c>
      <c r="AP730" s="11" t="str">
        <f t="shared" si="258"/>
        <v/>
      </c>
      <c r="AT730" s="11" t="str">
        <f t="shared" si="259"/>
        <v/>
      </c>
      <c r="AU730" s="11" t="str">
        <f t="shared" si="260"/>
        <v/>
      </c>
      <c r="AV730" s="11" t="str">
        <f t="shared" si="261"/>
        <v/>
      </c>
      <c r="AW730" s="11" t="str">
        <f t="shared" si="262"/>
        <v/>
      </c>
      <c r="AX730" s="11" t="str">
        <f t="shared" si="263"/>
        <v/>
      </c>
      <c r="AY730" s="11" t="str">
        <f t="shared" si="265"/>
        <v/>
      </c>
      <c r="AZ730" s="11" t="str">
        <f t="shared" si="264"/>
        <v/>
      </c>
      <c r="BA730" s="11" t="str">
        <f t="shared" si="267"/>
        <v xml:space="preserve"> </v>
      </c>
      <c r="BB730" s="11" t="str">
        <f>IFERROR(IF(AW730="","",VLOOKUP(AW730,SUSS!R:S,2,FALSE)),AY730*SUSS!$M$2)</f>
        <v/>
      </c>
      <c r="BC730" s="11" t="str">
        <f t="shared" si="266"/>
        <v/>
      </c>
    </row>
    <row r="731" spans="14:55" ht="15.75" thickBot="1">
      <c r="N731" s="3" t="s">
        <v>109</v>
      </c>
      <c r="O731" s="80">
        <v>92</v>
      </c>
      <c r="P731" s="84">
        <v>559.66</v>
      </c>
      <c r="Q731" s="81" t="s">
        <v>83</v>
      </c>
      <c r="R731" s="81" t="s">
        <v>10</v>
      </c>
      <c r="S731" s="81" t="s">
        <v>82</v>
      </c>
      <c r="T731" s="80" t="s">
        <v>114</v>
      </c>
      <c r="U731" s="80" t="s">
        <v>94</v>
      </c>
      <c r="AC731" s="11" t="str">
        <f t="shared" si="247"/>
        <v/>
      </c>
      <c r="AD731" s="11" t="str">
        <f t="shared" si="248"/>
        <v/>
      </c>
      <c r="AE731" s="11" t="str">
        <f t="shared" si="249"/>
        <v/>
      </c>
      <c r="AF731" s="11" t="str">
        <f t="shared" si="250"/>
        <v/>
      </c>
      <c r="AG731" s="11" t="str">
        <f t="shared" si="251"/>
        <v/>
      </c>
      <c r="AH731" s="11" t="str">
        <f t="shared" si="252"/>
        <v/>
      </c>
      <c r="AI731" s="11" t="str">
        <f t="shared" si="253"/>
        <v/>
      </c>
      <c r="AJ731" s="11" t="str">
        <f t="shared" si="254"/>
        <v/>
      </c>
      <c r="AK731" s="11" t="str">
        <f t="shared" si="255"/>
        <v/>
      </c>
      <c r="AN731" s="11" t="str">
        <f t="shared" si="256"/>
        <v/>
      </c>
      <c r="AO731" s="11" t="str">
        <f t="shared" si="257"/>
        <v/>
      </c>
      <c r="AP731" s="11" t="str">
        <f t="shared" si="258"/>
        <v/>
      </c>
      <c r="AT731" s="11" t="str">
        <f t="shared" si="259"/>
        <v/>
      </c>
      <c r="AU731" s="11" t="str">
        <f t="shared" si="260"/>
        <v/>
      </c>
      <c r="AV731" s="11" t="str">
        <f t="shared" si="261"/>
        <v/>
      </c>
      <c r="AW731" s="11" t="str">
        <f t="shared" si="262"/>
        <v/>
      </c>
      <c r="AX731" s="11" t="str">
        <f t="shared" si="263"/>
        <v/>
      </c>
      <c r="AY731" s="11" t="str">
        <f t="shared" si="265"/>
        <v/>
      </c>
      <c r="AZ731" s="11" t="str">
        <f t="shared" si="264"/>
        <v/>
      </c>
      <c r="BA731" s="11" t="str">
        <f t="shared" si="267"/>
        <v xml:space="preserve"> </v>
      </c>
      <c r="BB731" s="11" t="str">
        <f>IFERROR(IF(AW731="","",VLOOKUP(AW731,SUSS!R:S,2,FALSE)),AY731*SUSS!$M$2)</f>
        <v/>
      </c>
      <c r="BC731" s="11" t="str">
        <f t="shared" si="266"/>
        <v/>
      </c>
    </row>
    <row r="732" spans="14:55" ht="15.75" thickBot="1">
      <c r="N732" s="3" t="s">
        <v>109</v>
      </c>
      <c r="O732" s="80">
        <v>93</v>
      </c>
      <c r="P732" s="84">
        <v>481.31</v>
      </c>
      <c r="Q732" s="81" t="s">
        <v>100</v>
      </c>
      <c r="R732" s="81" t="s">
        <v>10</v>
      </c>
      <c r="S732" s="81" t="s">
        <v>82</v>
      </c>
      <c r="T732" s="80" t="s">
        <v>110</v>
      </c>
      <c r="U732" s="80" t="s">
        <v>94</v>
      </c>
      <c r="AC732" s="11" t="str">
        <f t="shared" si="247"/>
        <v/>
      </c>
      <c r="AD732" s="11" t="str">
        <f t="shared" si="248"/>
        <v/>
      </c>
      <c r="AE732" s="11" t="str">
        <f t="shared" si="249"/>
        <v/>
      </c>
      <c r="AF732" s="11" t="str">
        <f t="shared" si="250"/>
        <v/>
      </c>
      <c r="AG732" s="11" t="str">
        <f t="shared" si="251"/>
        <v/>
      </c>
      <c r="AH732" s="11" t="str">
        <f t="shared" si="252"/>
        <v/>
      </c>
      <c r="AI732" s="11" t="str">
        <f t="shared" si="253"/>
        <v/>
      </c>
      <c r="AJ732" s="11" t="str">
        <f t="shared" si="254"/>
        <v/>
      </c>
      <c r="AK732" s="11" t="str">
        <f t="shared" si="255"/>
        <v/>
      </c>
      <c r="AN732" s="11" t="str">
        <f t="shared" si="256"/>
        <v/>
      </c>
      <c r="AO732" s="11" t="str">
        <f t="shared" si="257"/>
        <v/>
      </c>
      <c r="AP732" s="11" t="str">
        <f t="shared" si="258"/>
        <v/>
      </c>
      <c r="AT732" s="11" t="str">
        <f t="shared" si="259"/>
        <v/>
      </c>
      <c r="AU732" s="11" t="str">
        <f t="shared" si="260"/>
        <v/>
      </c>
      <c r="AV732" s="11" t="str">
        <f t="shared" si="261"/>
        <v/>
      </c>
      <c r="AW732" s="11" t="str">
        <f t="shared" si="262"/>
        <v/>
      </c>
      <c r="AX732" s="11" t="str">
        <f t="shared" si="263"/>
        <v/>
      </c>
      <c r="AY732" s="11" t="str">
        <f t="shared" si="265"/>
        <v/>
      </c>
      <c r="AZ732" s="11" t="str">
        <f t="shared" si="264"/>
        <v/>
      </c>
      <c r="BA732" s="11" t="str">
        <f t="shared" si="267"/>
        <v xml:space="preserve"> </v>
      </c>
      <c r="BB732" s="11" t="str">
        <f>IFERROR(IF(AW732="","",VLOOKUP(AW732,SUSS!R:S,2,FALSE)),AY732*SUSS!$M$2)</f>
        <v/>
      </c>
      <c r="BC732" s="11" t="str">
        <f t="shared" si="266"/>
        <v/>
      </c>
    </row>
    <row r="733" spans="14:55" ht="15.75" thickBot="1">
      <c r="N733" s="3" t="s">
        <v>109</v>
      </c>
      <c r="O733" s="80">
        <v>93</v>
      </c>
      <c r="P733" s="83">
        <v>15250</v>
      </c>
      <c r="Q733" s="81" t="s">
        <v>83</v>
      </c>
      <c r="R733" s="81" t="s">
        <v>10</v>
      </c>
      <c r="S733" s="81" t="s">
        <v>82</v>
      </c>
      <c r="T733" s="80" t="s">
        <v>114</v>
      </c>
      <c r="U733" s="80" t="s">
        <v>94</v>
      </c>
      <c r="AC733" s="11" t="str">
        <f t="shared" si="247"/>
        <v/>
      </c>
      <c r="AD733" s="11" t="str">
        <f t="shared" si="248"/>
        <v/>
      </c>
      <c r="AE733" s="11" t="str">
        <f t="shared" si="249"/>
        <v/>
      </c>
      <c r="AF733" s="11" t="str">
        <f t="shared" si="250"/>
        <v/>
      </c>
      <c r="AG733" s="11" t="str">
        <f t="shared" si="251"/>
        <v/>
      </c>
      <c r="AH733" s="11" t="str">
        <f t="shared" si="252"/>
        <v/>
      </c>
      <c r="AI733" s="11" t="str">
        <f t="shared" si="253"/>
        <v/>
      </c>
      <c r="AJ733" s="11" t="str">
        <f t="shared" si="254"/>
        <v/>
      </c>
      <c r="AK733" s="11" t="str">
        <f t="shared" si="255"/>
        <v/>
      </c>
      <c r="AN733" s="11" t="str">
        <f t="shared" si="256"/>
        <v/>
      </c>
      <c r="AO733" s="11" t="str">
        <f t="shared" si="257"/>
        <v/>
      </c>
      <c r="AP733" s="11" t="str">
        <f t="shared" si="258"/>
        <v/>
      </c>
      <c r="AT733" s="11" t="str">
        <f t="shared" si="259"/>
        <v/>
      </c>
      <c r="AU733" s="11" t="str">
        <f t="shared" si="260"/>
        <v/>
      </c>
      <c r="AV733" s="11" t="str">
        <f t="shared" si="261"/>
        <v/>
      </c>
      <c r="AW733" s="11" t="str">
        <f t="shared" si="262"/>
        <v/>
      </c>
      <c r="AX733" s="11" t="str">
        <f t="shared" si="263"/>
        <v/>
      </c>
      <c r="AY733" s="11" t="str">
        <f t="shared" si="265"/>
        <v/>
      </c>
      <c r="AZ733" s="11" t="str">
        <f t="shared" si="264"/>
        <v/>
      </c>
      <c r="BA733" s="11" t="str">
        <f t="shared" si="267"/>
        <v xml:space="preserve"> </v>
      </c>
      <c r="BB733" s="11" t="str">
        <f>IFERROR(IF(AW733="","",VLOOKUP(AW733,SUSS!R:S,2,FALSE)),AY733*SUSS!$M$2)</f>
        <v/>
      </c>
      <c r="BC733" s="11" t="str">
        <f t="shared" si="266"/>
        <v/>
      </c>
    </row>
    <row r="734" spans="14:55" ht="15.75" thickBot="1">
      <c r="N734" s="3" t="s">
        <v>109</v>
      </c>
      <c r="O734" s="80">
        <v>94</v>
      </c>
      <c r="P734" s="84">
        <v>481.31</v>
      </c>
      <c r="Q734" s="81" t="s">
        <v>100</v>
      </c>
      <c r="R734" s="81" t="s">
        <v>10</v>
      </c>
      <c r="S734" s="81" t="s">
        <v>82</v>
      </c>
      <c r="T734" s="80" t="s">
        <v>110</v>
      </c>
      <c r="U734" s="80" t="s">
        <v>94</v>
      </c>
      <c r="AC734" s="11" t="str">
        <f t="shared" ref="AC734:AC797" si="268">IF($E734=$AD$1,IF($G734=$AE$1,A734,""),"")</f>
        <v/>
      </c>
      <c r="AD734" s="11" t="str">
        <f t="shared" ref="AD734:AD797" si="269">IF($E734=$AD$1,IF($G734=$AE$1,E734,""),"")</f>
        <v/>
      </c>
      <c r="AE734" s="11" t="str">
        <f t="shared" ref="AE734:AE797" si="270">IF($E734=$AD$1,IF($G734=$AE$1,F734,""),"")</f>
        <v/>
      </c>
      <c r="AF734" s="11" t="str">
        <f t="shared" ref="AF734:AF797" si="271">IF($E734=$AD$1,IF($G734=$AE$1,G734,""),"")</f>
        <v/>
      </c>
      <c r="AG734" s="11" t="str">
        <f t="shared" ref="AG734:AG797" si="272">IF($E734=$AD$1,IF($G734=$AE$1,I734,""),"")</f>
        <v/>
      </c>
      <c r="AH734" s="11" t="str">
        <f t="shared" ref="AH734:AH797" si="273">IF($E734=$AD$1,IF($G734=$AE$1,J734,""),"")</f>
        <v/>
      </c>
      <c r="AI734" s="11" t="str">
        <f t="shared" ref="AI734:AI797" si="274">IF($E734=$AD$1,IF($G734=$AE$1,K734,""),"")</f>
        <v/>
      </c>
      <c r="AJ734" s="11" t="str">
        <f t="shared" ref="AJ734:AJ797" si="275">IF($E734=$AD$1,IF($G734=$AE$1,B734,""),"")</f>
        <v/>
      </c>
      <c r="AK734" s="11" t="str">
        <f t="shared" ref="AK734:AK797" si="276">IF($E734=$AD$1,IF($G734=$AE$1,C734,""),"")</f>
        <v/>
      </c>
      <c r="AN734" s="11" t="str">
        <f t="shared" ref="AN734:AN797" si="277">LEFT(AO734,7)</f>
        <v/>
      </c>
      <c r="AO734" s="11" t="str">
        <f t="shared" ref="AO734:AO797" si="278">IF(AF734=$AE$1,AJ734&amp;"/"&amp;AK734&amp;" "&amp;AD734,"")</f>
        <v/>
      </c>
      <c r="AP734" s="11" t="str">
        <f t="shared" ref="AP734:AP797" si="279">IF(AO734&lt;&gt;"",AI734,"")</f>
        <v/>
      </c>
      <c r="AT734" s="11" t="str">
        <f t="shared" ref="AT734:AT797" si="280">IF($Q734=$AD$1,N734,"")</f>
        <v/>
      </c>
      <c r="AU734" s="11" t="str">
        <f t="shared" ref="AU734:AU797" si="281">IF($Q734=$AD$1,O734,"")</f>
        <v/>
      </c>
      <c r="AV734" s="11" t="str">
        <f t="shared" ref="AV734:AV797" si="282">IF($Q734=$AD$1,P734,"")</f>
        <v/>
      </c>
      <c r="AW734" s="11" t="str">
        <f t="shared" ref="AW734:AW797" si="283">IF($Q734=$AD$1,T734,"")</f>
        <v/>
      </c>
      <c r="AX734" s="11" t="str">
        <f t="shared" ref="AX734:AX797" si="284">IF(AW734&lt;&gt;"",AW734&amp;" "&amp;$AD$1,"")</f>
        <v/>
      </c>
      <c r="AY734" s="11" t="str">
        <f t="shared" si="265"/>
        <v/>
      </c>
      <c r="AZ734" s="11" t="str">
        <f t="shared" ref="AZ734:AZ797" si="285">IF(AY734="","",AV734/AY734)</f>
        <v/>
      </c>
      <c r="BA734" s="11" t="str">
        <f t="shared" si="267"/>
        <v xml:space="preserve"> </v>
      </c>
      <c r="BB734" s="11" t="str">
        <f>IFERROR(IF(AW734="","",VLOOKUP(AW734,SUSS!R:S,2,FALSE)),AY734*SUSS!$M$2)</f>
        <v/>
      </c>
      <c r="BC734" s="11" t="str">
        <f t="shared" si="266"/>
        <v/>
      </c>
    </row>
    <row r="735" spans="14:55" ht="15.75" thickBot="1">
      <c r="N735" s="3" t="s">
        <v>109</v>
      </c>
      <c r="O735" s="80">
        <v>94</v>
      </c>
      <c r="P735" s="83">
        <v>15250</v>
      </c>
      <c r="Q735" s="81" t="s">
        <v>83</v>
      </c>
      <c r="R735" s="81" t="s">
        <v>10</v>
      </c>
      <c r="S735" s="81" t="s">
        <v>82</v>
      </c>
      <c r="T735" s="80" t="s">
        <v>114</v>
      </c>
      <c r="U735" s="80" t="s">
        <v>94</v>
      </c>
      <c r="AC735" s="11" t="str">
        <f t="shared" si="268"/>
        <v/>
      </c>
      <c r="AD735" s="11" t="str">
        <f t="shared" si="269"/>
        <v/>
      </c>
      <c r="AE735" s="11" t="str">
        <f t="shared" si="270"/>
        <v/>
      </c>
      <c r="AF735" s="11" t="str">
        <f t="shared" si="271"/>
        <v/>
      </c>
      <c r="AG735" s="11" t="str">
        <f t="shared" si="272"/>
        <v/>
      </c>
      <c r="AH735" s="11" t="str">
        <f t="shared" si="273"/>
        <v/>
      </c>
      <c r="AI735" s="11" t="str">
        <f t="shared" si="274"/>
        <v/>
      </c>
      <c r="AJ735" s="11" t="str">
        <f t="shared" si="275"/>
        <v/>
      </c>
      <c r="AK735" s="11" t="str">
        <f t="shared" si="276"/>
        <v/>
      </c>
      <c r="AN735" s="11" t="str">
        <f t="shared" si="277"/>
        <v/>
      </c>
      <c r="AO735" s="11" t="str">
        <f t="shared" si="278"/>
        <v/>
      </c>
      <c r="AP735" s="11" t="str">
        <f t="shared" si="279"/>
        <v/>
      </c>
      <c r="AT735" s="11" t="str">
        <f t="shared" si="280"/>
        <v/>
      </c>
      <c r="AU735" s="11" t="str">
        <f t="shared" si="281"/>
        <v/>
      </c>
      <c r="AV735" s="11" t="str">
        <f t="shared" si="282"/>
        <v/>
      </c>
      <c r="AW735" s="11" t="str">
        <f t="shared" si="283"/>
        <v/>
      </c>
      <c r="AX735" s="11" t="str">
        <f t="shared" si="284"/>
        <v/>
      </c>
      <c r="AY735" s="11" t="str">
        <f t="shared" si="265"/>
        <v/>
      </c>
      <c r="AZ735" s="11" t="str">
        <f t="shared" si="285"/>
        <v/>
      </c>
      <c r="BA735" s="11" t="str">
        <f t="shared" si="267"/>
        <v xml:space="preserve"> </v>
      </c>
      <c r="BB735" s="11" t="str">
        <f>IFERROR(IF(AW735="","",VLOOKUP(AW735,SUSS!R:S,2,FALSE)),AY735*SUSS!$M$2)</f>
        <v/>
      </c>
      <c r="BC735" s="11" t="str">
        <f t="shared" si="266"/>
        <v/>
      </c>
    </row>
    <row r="736" spans="14:55" ht="15.75" thickBot="1">
      <c r="N736" s="3" t="s">
        <v>109</v>
      </c>
      <c r="O736" s="80">
        <v>95</v>
      </c>
      <c r="P736" s="84">
        <v>481.31</v>
      </c>
      <c r="Q736" s="81" t="s">
        <v>100</v>
      </c>
      <c r="R736" s="81" t="s">
        <v>10</v>
      </c>
      <c r="S736" s="81" t="s">
        <v>82</v>
      </c>
      <c r="T736" s="80" t="s">
        <v>110</v>
      </c>
      <c r="U736" s="80" t="s">
        <v>94</v>
      </c>
      <c r="AC736" s="11" t="str">
        <f t="shared" si="268"/>
        <v/>
      </c>
      <c r="AD736" s="11" t="str">
        <f t="shared" si="269"/>
        <v/>
      </c>
      <c r="AE736" s="11" t="str">
        <f t="shared" si="270"/>
        <v/>
      </c>
      <c r="AF736" s="11" t="str">
        <f t="shared" si="271"/>
        <v/>
      </c>
      <c r="AG736" s="11" t="str">
        <f t="shared" si="272"/>
        <v/>
      </c>
      <c r="AH736" s="11" t="str">
        <f t="shared" si="273"/>
        <v/>
      </c>
      <c r="AI736" s="11" t="str">
        <f t="shared" si="274"/>
        <v/>
      </c>
      <c r="AJ736" s="11" t="str">
        <f t="shared" si="275"/>
        <v/>
      </c>
      <c r="AK736" s="11" t="str">
        <f t="shared" si="276"/>
        <v/>
      </c>
      <c r="AN736" s="11" t="str">
        <f t="shared" si="277"/>
        <v/>
      </c>
      <c r="AO736" s="11" t="str">
        <f t="shared" si="278"/>
        <v/>
      </c>
      <c r="AP736" s="11" t="str">
        <f t="shared" si="279"/>
        <v/>
      </c>
      <c r="AT736" s="11" t="str">
        <f t="shared" si="280"/>
        <v/>
      </c>
      <c r="AU736" s="11" t="str">
        <f t="shared" si="281"/>
        <v/>
      </c>
      <c r="AV736" s="11" t="str">
        <f t="shared" si="282"/>
        <v/>
      </c>
      <c r="AW736" s="11" t="str">
        <f t="shared" si="283"/>
        <v/>
      </c>
      <c r="AX736" s="11" t="str">
        <f t="shared" si="284"/>
        <v/>
      </c>
      <c r="AY736" s="11" t="str">
        <f t="shared" si="265"/>
        <v/>
      </c>
      <c r="AZ736" s="11" t="str">
        <f t="shared" si="285"/>
        <v/>
      </c>
      <c r="BA736" s="11" t="str">
        <f t="shared" si="267"/>
        <v xml:space="preserve"> </v>
      </c>
      <c r="BB736" s="11" t="str">
        <f>IFERROR(IF(AW736="","",VLOOKUP(AW736,SUSS!R:S,2,FALSE)),AY736*SUSS!$M$2)</f>
        <v/>
      </c>
      <c r="BC736" s="11" t="str">
        <f t="shared" si="266"/>
        <v/>
      </c>
    </row>
    <row r="737" spans="14:55" ht="15.75" thickBot="1">
      <c r="N737" s="3" t="s">
        <v>109</v>
      </c>
      <c r="O737" s="80">
        <v>95</v>
      </c>
      <c r="P737" s="83">
        <v>15250</v>
      </c>
      <c r="Q737" s="81" t="s">
        <v>83</v>
      </c>
      <c r="R737" s="81" t="s">
        <v>10</v>
      </c>
      <c r="S737" s="81" t="s">
        <v>82</v>
      </c>
      <c r="T737" s="80" t="s">
        <v>114</v>
      </c>
      <c r="U737" s="80" t="s">
        <v>94</v>
      </c>
      <c r="AC737" s="11" t="str">
        <f t="shared" si="268"/>
        <v/>
      </c>
      <c r="AD737" s="11" t="str">
        <f t="shared" si="269"/>
        <v/>
      </c>
      <c r="AE737" s="11" t="str">
        <f t="shared" si="270"/>
        <v/>
      </c>
      <c r="AF737" s="11" t="str">
        <f t="shared" si="271"/>
        <v/>
      </c>
      <c r="AG737" s="11" t="str">
        <f t="shared" si="272"/>
        <v/>
      </c>
      <c r="AH737" s="11" t="str">
        <f t="shared" si="273"/>
        <v/>
      </c>
      <c r="AI737" s="11" t="str">
        <f t="shared" si="274"/>
        <v/>
      </c>
      <c r="AJ737" s="11" t="str">
        <f t="shared" si="275"/>
        <v/>
      </c>
      <c r="AK737" s="11" t="str">
        <f t="shared" si="276"/>
        <v/>
      </c>
      <c r="AN737" s="11" t="str">
        <f t="shared" si="277"/>
        <v/>
      </c>
      <c r="AO737" s="11" t="str">
        <f t="shared" si="278"/>
        <v/>
      </c>
      <c r="AP737" s="11" t="str">
        <f t="shared" si="279"/>
        <v/>
      </c>
      <c r="AT737" s="11" t="str">
        <f t="shared" si="280"/>
        <v/>
      </c>
      <c r="AU737" s="11" t="str">
        <f t="shared" si="281"/>
        <v/>
      </c>
      <c r="AV737" s="11" t="str">
        <f t="shared" si="282"/>
        <v/>
      </c>
      <c r="AW737" s="11" t="str">
        <f t="shared" si="283"/>
        <v/>
      </c>
      <c r="AX737" s="11" t="str">
        <f t="shared" si="284"/>
        <v/>
      </c>
      <c r="AY737" s="11" t="str">
        <f t="shared" si="265"/>
        <v/>
      </c>
      <c r="AZ737" s="11" t="str">
        <f t="shared" si="285"/>
        <v/>
      </c>
      <c r="BA737" s="11" t="str">
        <f t="shared" si="267"/>
        <v xml:space="preserve"> </v>
      </c>
      <c r="BB737" s="11" t="str">
        <f>IFERROR(IF(AW737="","",VLOOKUP(AW737,SUSS!R:S,2,FALSE)),AY737*SUSS!$M$2)</f>
        <v/>
      </c>
      <c r="BC737" s="11" t="str">
        <f t="shared" si="266"/>
        <v/>
      </c>
    </row>
    <row r="738" spans="14:55" ht="15.75" thickBot="1">
      <c r="N738" s="3" t="s">
        <v>109</v>
      </c>
      <c r="O738" s="80">
        <v>96</v>
      </c>
      <c r="P738" s="84">
        <v>481.31</v>
      </c>
      <c r="Q738" s="81" t="s">
        <v>100</v>
      </c>
      <c r="R738" s="81" t="s">
        <v>10</v>
      </c>
      <c r="S738" s="81" t="s">
        <v>82</v>
      </c>
      <c r="T738" s="80" t="s">
        <v>110</v>
      </c>
      <c r="U738" s="80" t="s">
        <v>94</v>
      </c>
      <c r="AC738" s="11" t="str">
        <f t="shared" si="268"/>
        <v/>
      </c>
      <c r="AD738" s="11" t="str">
        <f t="shared" si="269"/>
        <v/>
      </c>
      <c r="AE738" s="11" t="str">
        <f t="shared" si="270"/>
        <v/>
      </c>
      <c r="AF738" s="11" t="str">
        <f t="shared" si="271"/>
        <v/>
      </c>
      <c r="AG738" s="11" t="str">
        <f t="shared" si="272"/>
        <v/>
      </c>
      <c r="AH738" s="11" t="str">
        <f t="shared" si="273"/>
        <v/>
      </c>
      <c r="AI738" s="11" t="str">
        <f t="shared" si="274"/>
        <v/>
      </c>
      <c r="AJ738" s="11" t="str">
        <f t="shared" si="275"/>
        <v/>
      </c>
      <c r="AK738" s="11" t="str">
        <f t="shared" si="276"/>
        <v/>
      </c>
      <c r="AN738" s="11" t="str">
        <f t="shared" si="277"/>
        <v/>
      </c>
      <c r="AO738" s="11" t="str">
        <f t="shared" si="278"/>
        <v/>
      </c>
      <c r="AP738" s="11" t="str">
        <f t="shared" si="279"/>
        <v/>
      </c>
      <c r="AT738" s="11" t="str">
        <f t="shared" si="280"/>
        <v/>
      </c>
      <c r="AU738" s="11" t="str">
        <f t="shared" si="281"/>
        <v/>
      </c>
      <c r="AV738" s="11" t="str">
        <f t="shared" si="282"/>
        <v/>
      </c>
      <c r="AW738" s="11" t="str">
        <f t="shared" si="283"/>
        <v/>
      </c>
      <c r="AX738" s="11" t="str">
        <f t="shared" si="284"/>
        <v/>
      </c>
      <c r="AY738" s="11" t="str">
        <f t="shared" si="265"/>
        <v/>
      </c>
      <c r="AZ738" s="11" t="str">
        <f t="shared" si="285"/>
        <v/>
      </c>
      <c r="BA738" s="11" t="str">
        <f t="shared" si="267"/>
        <v xml:space="preserve"> </v>
      </c>
      <c r="BB738" s="11" t="str">
        <f>IFERROR(IF(AW738="","",VLOOKUP(AW738,SUSS!R:S,2,FALSE)),AY738*SUSS!$M$2)</f>
        <v/>
      </c>
      <c r="BC738" s="11" t="str">
        <f t="shared" si="266"/>
        <v/>
      </c>
    </row>
    <row r="739" spans="14:55" ht="15.75" thickBot="1">
      <c r="N739" s="3" t="s">
        <v>109</v>
      </c>
      <c r="O739" s="80">
        <v>96</v>
      </c>
      <c r="P739" s="83">
        <v>15250</v>
      </c>
      <c r="Q739" s="81" t="s">
        <v>83</v>
      </c>
      <c r="R739" s="81" t="s">
        <v>10</v>
      </c>
      <c r="S739" s="81" t="s">
        <v>82</v>
      </c>
      <c r="T739" s="80" t="s">
        <v>114</v>
      </c>
      <c r="U739" s="80" t="s">
        <v>94</v>
      </c>
      <c r="AC739" s="11" t="str">
        <f t="shared" si="268"/>
        <v/>
      </c>
      <c r="AD739" s="11" t="str">
        <f t="shared" si="269"/>
        <v/>
      </c>
      <c r="AE739" s="11" t="str">
        <f t="shared" si="270"/>
        <v/>
      </c>
      <c r="AF739" s="11" t="str">
        <f t="shared" si="271"/>
        <v/>
      </c>
      <c r="AG739" s="11" t="str">
        <f t="shared" si="272"/>
        <v/>
      </c>
      <c r="AH739" s="11" t="str">
        <f t="shared" si="273"/>
        <v/>
      </c>
      <c r="AI739" s="11" t="str">
        <f t="shared" si="274"/>
        <v/>
      </c>
      <c r="AJ739" s="11" t="str">
        <f t="shared" si="275"/>
        <v/>
      </c>
      <c r="AK739" s="11" t="str">
        <f t="shared" si="276"/>
        <v/>
      </c>
      <c r="AN739" s="11" t="str">
        <f t="shared" si="277"/>
        <v/>
      </c>
      <c r="AO739" s="11" t="str">
        <f t="shared" si="278"/>
        <v/>
      </c>
      <c r="AP739" s="11" t="str">
        <f t="shared" si="279"/>
        <v/>
      </c>
      <c r="AT739" s="11" t="str">
        <f t="shared" si="280"/>
        <v/>
      </c>
      <c r="AU739" s="11" t="str">
        <f t="shared" si="281"/>
        <v/>
      </c>
      <c r="AV739" s="11" t="str">
        <f t="shared" si="282"/>
        <v/>
      </c>
      <c r="AW739" s="11" t="str">
        <f t="shared" si="283"/>
        <v/>
      </c>
      <c r="AX739" s="11" t="str">
        <f t="shared" si="284"/>
        <v/>
      </c>
      <c r="AY739" s="11" t="str">
        <f t="shared" si="265"/>
        <v/>
      </c>
      <c r="AZ739" s="11" t="str">
        <f t="shared" si="285"/>
        <v/>
      </c>
      <c r="BA739" s="11" t="str">
        <f t="shared" si="267"/>
        <v xml:space="preserve"> </v>
      </c>
      <c r="BB739" s="11" t="str">
        <f>IFERROR(IF(AW739="","",VLOOKUP(AW739,SUSS!R:S,2,FALSE)),AY739*SUSS!$M$2)</f>
        <v/>
      </c>
      <c r="BC739" s="11" t="str">
        <f t="shared" si="266"/>
        <v/>
      </c>
    </row>
    <row r="740" spans="14:55" ht="15.75" thickBot="1">
      <c r="N740" s="3" t="s">
        <v>109</v>
      </c>
      <c r="O740" s="80">
        <v>97</v>
      </c>
      <c r="P740" s="84">
        <v>481.31</v>
      </c>
      <c r="Q740" s="81" t="s">
        <v>100</v>
      </c>
      <c r="R740" s="81" t="s">
        <v>10</v>
      </c>
      <c r="S740" s="81" t="s">
        <v>82</v>
      </c>
      <c r="T740" s="80" t="s">
        <v>110</v>
      </c>
      <c r="U740" s="80" t="s">
        <v>94</v>
      </c>
      <c r="AC740" s="11" t="str">
        <f t="shared" si="268"/>
        <v/>
      </c>
      <c r="AD740" s="11" t="str">
        <f t="shared" si="269"/>
        <v/>
      </c>
      <c r="AE740" s="11" t="str">
        <f t="shared" si="270"/>
        <v/>
      </c>
      <c r="AF740" s="11" t="str">
        <f t="shared" si="271"/>
        <v/>
      </c>
      <c r="AG740" s="11" t="str">
        <f t="shared" si="272"/>
        <v/>
      </c>
      <c r="AH740" s="11" t="str">
        <f t="shared" si="273"/>
        <v/>
      </c>
      <c r="AI740" s="11" t="str">
        <f t="shared" si="274"/>
        <v/>
      </c>
      <c r="AJ740" s="11" t="str">
        <f t="shared" si="275"/>
        <v/>
      </c>
      <c r="AK740" s="11" t="str">
        <f t="shared" si="276"/>
        <v/>
      </c>
      <c r="AN740" s="11" t="str">
        <f t="shared" si="277"/>
        <v/>
      </c>
      <c r="AO740" s="11" t="str">
        <f t="shared" si="278"/>
        <v/>
      </c>
      <c r="AP740" s="11" t="str">
        <f t="shared" si="279"/>
        <v/>
      </c>
      <c r="AT740" s="11" t="str">
        <f t="shared" si="280"/>
        <v/>
      </c>
      <c r="AU740" s="11" t="str">
        <f t="shared" si="281"/>
        <v/>
      </c>
      <c r="AV740" s="11" t="str">
        <f t="shared" si="282"/>
        <v/>
      </c>
      <c r="AW740" s="11" t="str">
        <f t="shared" si="283"/>
        <v/>
      </c>
      <c r="AX740" s="11" t="str">
        <f t="shared" si="284"/>
        <v/>
      </c>
      <c r="AY740" s="11" t="str">
        <f t="shared" si="265"/>
        <v/>
      </c>
      <c r="AZ740" s="11" t="str">
        <f t="shared" si="285"/>
        <v/>
      </c>
      <c r="BA740" s="11" t="str">
        <f t="shared" si="267"/>
        <v xml:space="preserve"> </v>
      </c>
      <c r="BB740" s="11" t="str">
        <f>IFERROR(IF(AW740="","",VLOOKUP(AW740,SUSS!R:S,2,FALSE)),AY740*SUSS!$M$2)</f>
        <v/>
      </c>
      <c r="BC740" s="11" t="str">
        <f t="shared" si="266"/>
        <v/>
      </c>
    </row>
    <row r="741" spans="14:55" ht="15.75" thickBot="1">
      <c r="N741" s="3" t="s">
        <v>109</v>
      </c>
      <c r="O741" s="80">
        <v>97</v>
      </c>
      <c r="P741" s="83">
        <v>15250</v>
      </c>
      <c r="Q741" s="81" t="s">
        <v>83</v>
      </c>
      <c r="R741" s="81" t="s">
        <v>10</v>
      </c>
      <c r="S741" s="81" t="s">
        <v>82</v>
      </c>
      <c r="T741" s="80" t="s">
        <v>114</v>
      </c>
      <c r="U741" s="80" t="s">
        <v>94</v>
      </c>
      <c r="AC741" s="11" t="str">
        <f t="shared" si="268"/>
        <v/>
      </c>
      <c r="AD741" s="11" t="str">
        <f t="shared" si="269"/>
        <v/>
      </c>
      <c r="AE741" s="11" t="str">
        <f t="shared" si="270"/>
        <v/>
      </c>
      <c r="AF741" s="11" t="str">
        <f t="shared" si="271"/>
        <v/>
      </c>
      <c r="AG741" s="11" t="str">
        <f t="shared" si="272"/>
        <v/>
      </c>
      <c r="AH741" s="11" t="str">
        <f t="shared" si="273"/>
        <v/>
      </c>
      <c r="AI741" s="11" t="str">
        <f t="shared" si="274"/>
        <v/>
      </c>
      <c r="AJ741" s="11" t="str">
        <f t="shared" si="275"/>
        <v/>
      </c>
      <c r="AK741" s="11" t="str">
        <f t="shared" si="276"/>
        <v/>
      </c>
      <c r="AN741" s="11" t="str">
        <f t="shared" si="277"/>
        <v/>
      </c>
      <c r="AO741" s="11" t="str">
        <f t="shared" si="278"/>
        <v/>
      </c>
      <c r="AP741" s="11" t="str">
        <f t="shared" si="279"/>
        <v/>
      </c>
      <c r="AT741" s="11" t="str">
        <f t="shared" si="280"/>
        <v/>
      </c>
      <c r="AU741" s="11" t="str">
        <f t="shared" si="281"/>
        <v/>
      </c>
      <c r="AV741" s="11" t="str">
        <f t="shared" si="282"/>
        <v/>
      </c>
      <c r="AW741" s="11" t="str">
        <f t="shared" si="283"/>
        <v/>
      </c>
      <c r="AX741" s="11" t="str">
        <f t="shared" si="284"/>
        <v/>
      </c>
      <c r="AY741" s="11" t="str">
        <f t="shared" si="265"/>
        <v/>
      </c>
      <c r="AZ741" s="11" t="str">
        <f t="shared" si="285"/>
        <v/>
      </c>
      <c r="BA741" s="11" t="str">
        <f t="shared" si="267"/>
        <v xml:space="preserve"> </v>
      </c>
      <c r="BB741" s="11" t="str">
        <f>IFERROR(IF(AW741="","",VLOOKUP(AW741,SUSS!R:S,2,FALSE)),AY741*SUSS!$M$2)</f>
        <v/>
      </c>
      <c r="BC741" s="11" t="str">
        <f t="shared" si="266"/>
        <v/>
      </c>
    </row>
    <row r="742" spans="14:55" ht="15.75" thickBot="1">
      <c r="N742" s="3" t="s">
        <v>109</v>
      </c>
      <c r="O742" s="80">
        <v>98</v>
      </c>
      <c r="P742" s="84">
        <v>481.31</v>
      </c>
      <c r="Q742" s="81" t="s">
        <v>100</v>
      </c>
      <c r="R742" s="81" t="s">
        <v>10</v>
      </c>
      <c r="S742" s="81" t="s">
        <v>82</v>
      </c>
      <c r="T742" s="80" t="s">
        <v>110</v>
      </c>
      <c r="U742" s="80" t="s">
        <v>94</v>
      </c>
      <c r="AC742" s="11" t="str">
        <f t="shared" si="268"/>
        <v/>
      </c>
      <c r="AD742" s="11" t="str">
        <f t="shared" si="269"/>
        <v/>
      </c>
      <c r="AE742" s="11" t="str">
        <f t="shared" si="270"/>
        <v/>
      </c>
      <c r="AF742" s="11" t="str">
        <f t="shared" si="271"/>
        <v/>
      </c>
      <c r="AG742" s="11" t="str">
        <f t="shared" si="272"/>
        <v/>
      </c>
      <c r="AH742" s="11" t="str">
        <f t="shared" si="273"/>
        <v/>
      </c>
      <c r="AI742" s="11" t="str">
        <f t="shared" si="274"/>
        <v/>
      </c>
      <c r="AJ742" s="11" t="str">
        <f t="shared" si="275"/>
        <v/>
      </c>
      <c r="AK742" s="11" t="str">
        <f t="shared" si="276"/>
        <v/>
      </c>
      <c r="AN742" s="11" t="str">
        <f t="shared" si="277"/>
        <v/>
      </c>
      <c r="AO742" s="11" t="str">
        <f t="shared" si="278"/>
        <v/>
      </c>
      <c r="AP742" s="11" t="str">
        <f t="shared" si="279"/>
        <v/>
      </c>
      <c r="AT742" s="11" t="str">
        <f t="shared" si="280"/>
        <v/>
      </c>
      <c r="AU742" s="11" t="str">
        <f t="shared" si="281"/>
        <v/>
      </c>
      <c r="AV742" s="11" t="str">
        <f t="shared" si="282"/>
        <v/>
      </c>
      <c r="AW742" s="11" t="str">
        <f t="shared" si="283"/>
        <v/>
      </c>
      <c r="AX742" s="11" t="str">
        <f t="shared" si="284"/>
        <v/>
      </c>
      <c r="AY742" s="11" t="str">
        <f t="shared" si="265"/>
        <v/>
      </c>
      <c r="AZ742" s="11" t="str">
        <f t="shared" si="285"/>
        <v/>
      </c>
      <c r="BA742" s="11" t="str">
        <f t="shared" si="267"/>
        <v xml:space="preserve"> </v>
      </c>
      <c r="BB742" s="11" t="str">
        <f>IFERROR(IF(AW742="","",VLOOKUP(AW742,SUSS!R:S,2,FALSE)),AY742*SUSS!$M$2)</f>
        <v/>
      </c>
      <c r="BC742" s="11" t="str">
        <f t="shared" si="266"/>
        <v/>
      </c>
    </row>
    <row r="743" spans="14:55" ht="15.75" thickBot="1">
      <c r="N743" s="3" t="s">
        <v>109</v>
      </c>
      <c r="O743" s="80">
        <v>98</v>
      </c>
      <c r="P743" s="83">
        <v>15250</v>
      </c>
      <c r="Q743" s="81" t="s">
        <v>83</v>
      </c>
      <c r="R743" s="81" t="s">
        <v>10</v>
      </c>
      <c r="S743" s="81" t="s">
        <v>82</v>
      </c>
      <c r="T743" s="80" t="s">
        <v>114</v>
      </c>
      <c r="U743" s="80" t="s">
        <v>94</v>
      </c>
      <c r="AC743" s="11" t="str">
        <f t="shared" si="268"/>
        <v/>
      </c>
      <c r="AD743" s="11" t="str">
        <f t="shared" si="269"/>
        <v/>
      </c>
      <c r="AE743" s="11" t="str">
        <f t="shared" si="270"/>
        <v/>
      </c>
      <c r="AF743" s="11" t="str">
        <f t="shared" si="271"/>
        <v/>
      </c>
      <c r="AG743" s="11" t="str">
        <f t="shared" si="272"/>
        <v/>
      </c>
      <c r="AH743" s="11" t="str">
        <f t="shared" si="273"/>
        <v/>
      </c>
      <c r="AI743" s="11" t="str">
        <f t="shared" si="274"/>
        <v/>
      </c>
      <c r="AJ743" s="11" t="str">
        <f t="shared" si="275"/>
        <v/>
      </c>
      <c r="AK743" s="11" t="str">
        <f t="shared" si="276"/>
        <v/>
      </c>
      <c r="AN743" s="11" t="str">
        <f t="shared" si="277"/>
        <v/>
      </c>
      <c r="AO743" s="11" t="str">
        <f t="shared" si="278"/>
        <v/>
      </c>
      <c r="AP743" s="11" t="str">
        <f t="shared" si="279"/>
        <v/>
      </c>
      <c r="AT743" s="11" t="str">
        <f t="shared" si="280"/>
        <v/>
      </c>
      <c r="AU743" s="11" t="str">
        <f t="shared" si="281"/>
        <v/>
      </c>
      <c r="AV743" s="11" t="str">
        <f t="shared" si="282"/>
        <v/>
      </c>
      <c r="AW743" s="11" t="str">
        <f t="shared" si="283"/>
        <v/>
      </c>
      <c r="AX743" s="11" t="str">
        <f t="shared" si="284"/>
        <v/>
      </c>
      <c r="AY743" s="11" t="str">
        <f t="shared" si="265"/>
        <v/>
      </c>
      <c r="AZ743" s="11" t="str">
        <f t="shared" si="285"/>
        <v/>
      </c>
      <c r="BA743" s="11" t="str">
        <f t="shared" si="267"/>
        <v xml:space="preserve"> </v>
      </c>
      <c r="BB743" s="11" t="str">
        <f>IFERROR(IF(AW743="","",VLOOKUP(AW743,SUSS!R:S,2,FALSE)),AY743*SUSS!$M$2)</f>
        <v/>
      </c>
      <c r="BC743" s="11" t="str">
        <f t="shared" si="266"/>
        <v/>
      </c>
    </row>
    <row r="744" spans="14:55" ht="15.75" thickBot="1">
      <c r="N744" s="3" t="s">
        <v>109</v>
      </c>
      <c r="O744" s="80">
        <v>99</v>
      </c>
      <c r="P744" s="84">
        <v>481.31</v>
      </c>
      <c r="Q744" s="81" t="s">
        <v>100</v>
      </c>
      <c r="R744" s="81" t="s">
        <v>10</v>
      </c>
      <c r="S744" s="81" t="s">
        <v>82</v>
      </c>
      <c r="T744" s="80" t="s">
        <v>110</v>
      </c>
      <c r="U744" s="80" t="s">
        <v>94</v>
      </c>
      <c r="AC744" s="11" t="str">
        <f t="shared" si="268"/>
        <v/>
      </c>
      <c r="AD744" s="11" t="str">
        <f t="shared" si="269"/>
        <v/>
      </c>
      <c r="AE744" s="11" t="str">
        <f t="shared" si="270"/>
        <v/>
      </c>
      <c r="AF744" s="11" t="str">
        <f t="shared" si="271"/>
        <v/>
      </c>
      <c r="AG744" s="11" t="str">
        <f t="shared" si="272"/>
        <v/>
      </c>
      <c r="AH744" s="11" t="str">
        <f t="shared" si="273"/>
        <v/>
      </c>
      <c r="AI744" s="11" t="str">
        <f t="shared" si="274"/>
        <v/>
      </c>
      <c r="AJ744" s="11" t="str">
        <f t="shared" si="275"/>
        <v/>
      </c>
      <c r="AK744" s="11" t="str">
        <f t="shared" si="276"/>
        <v/>
      </c>
      <c r="AN744" s="11" t="str">
        <f t="shared" si="277"/>
        <v/>
      </c>
      <c r="AO744" s="11" t="str">
        <f t="shared" si="278"/>
        <v/>
      </c>
      <c r="AP744" s="11" t="str">
        <f t="shared" si="279"/>
        <v/>
      </c>
      <c r="AT744" s="11" t="str">
        <f t="shared" si="280"/>
        <v/>
      </c>
      <c r="AU744" s="11" t="str">
        <f t="shared" si="281"/>
        <v/>
      </c>
      <c r="AV744" s="11" t="str">
        <f t="shared" si="282"/>
        <v/>
      </c>
      <c r="AW744" s="11" t="str">
        <f t="shared" si="283"/>
        <v/>
      </c>
      <c r="AX744" s="11" t="str">
        <f t="shared" si="284"/>
        <v/>
      </c>
      <c r="AY744" s="11" t="str">
        <f t="shared" si="265"/>
        <v/>
      </c>
      <c r="AZ744" s="11" t="str">
        <f t="shared" si="285"/>
        <v/>
      </c>
      <c r="BA744" s="11" t="str">
        <f t="shared" si="267"/>
        <v xml:space="preserve"> </v>
      </c>
      <c r="BB744" s="11" t="str">
        <f>IFERROR(IF(AW744="","",VLOOKUP(AW744,SUSS!R:S,2,FALSE)),AY744*SUSS!$M$2)</f>
        <v/>
      </c>
      <c r="BC744" s="11" t="str">
        <f t="shared" si="266"/>
        <v/>
      </c>
    </row>
    <row r="745" spans="14:55" ht="15.75" thickBot="1">
      <c r="N745" s="3" t="s">
        <v>109</v>
      </c>
      <c r="O745" s="80">
        <v>99</v>
      </c>
      <c r="P745" s="83">
        <v>15250</v>
      </c>
      <c r="Q745" s="81" t="s">
        <v>83</v>
      </c>
      <c r="R745" s="81" t="s">
        <v>10</v>
      </c>
      <c r="S745" s="81" t="s">
        <v>82</v>
      </c>
      <c r="T745" s="80" t="s">
        <v>114</v>
      </c>
      <c r="U745" s="80" t="s">
        <v>94</v>
      </c>
      <c r="AC745" s="11" t="str">
        <f t="shared" si="268"/>
        <v/>
      </c>
      <c r="AD745" s="11" t="str">
        <f t="shared" si="269"/>
        <v/>
      </c>
      <c r="AE745" s="11" t="str">
        <f t="shared" si="270"/>
        <v/>
      </c>
      <c r="AF745" s="11" t="str">
        <f t="shared" si="271"/>
        <v/>
      </c>
      <c r="AG745" s="11" t="str">
        <f t="shared" si="272"/>
        <v/>
      </c>
      <c r="AH745" s="11" t="str">
        <f t="shared" si="273"/>
        <v/>
      </c>
      <c r="AI745" s="11" t="str">
        <f t="shared" si="274"/>
        <v/>
      </c>
      <c r="AJ745" s="11" t="str">
        <f t="shared" si="275"/>
        <v/>
      </c>
      <c r="AK745" s="11" t="str">
        <f t="shared" si="276"/>
        <v/>
      </c>
      <c r="AN745" s="11" t="str">
        <f t="shared" si="277"/>
        <v/>
      </c>
      <c r="AO745" s="11" t="str">
        <f t="shared" si="278"/>
        <v/>
      </c>
      <c r="AP745" s="11" t="str">
        <f t="shared" si="279"/>
        <v/>
      </c>
      <c r="AT745" s="11" t="str">
        <f t="shared" si="280"/>
        <v/>
      </c>
      <c r="AU745" s="11" t="str">
        <f t="shared" si="281"/>
        <v/>
      </c>
      <c r="AV745" s="11" t="str">
        <f t="shared" si="282"/>
        <v/>
      </c>
      <c r="AW745" s="11" t="str">
        <f t="shared" si="283"/>
        <v/>
      </c>
      <c r="AX745" s="11" t="str">
        <f t="shared" si="284"/>
        <v/>
      </c>
      <c r="AY745" s="11" t="str">
        <f t="shared" si="265"/>
        <v/>
      </c>
      <c r="AZ745" s="11" t="str">
        <f t="shared" si="285"/>
        <v/>
      </c>
      <c r="BA745" s="11" t="str">
        <f t="shared" si="267"/>
        <v xml:space="preserve"> </v>
      </c>
      <c r="BB745" s="11" t="str">
        <f>IFERROR(IF(AW745="","",VLOOKUP(AW745,SUSS!R:S,2,FALSE)),AY745*SUSS!$M$2)</f>
        <v/>
      </c>
      <c r="BC745" s="11" t="str">
        <f t="shared" si="266"/>
        <v/>
      </c>
    </row>
    <row r="746" spans="14:55" ht="15.75" thickBot="1">
      <c r="N746" s="3" t="s">
        <v>109</v>
      </c>
      <c r="O746" s="80">
        <v>100</v>
      </c>
      <c r="P746" s="84">
        <v>481.31</v>
      </c>
      <c r="Q746" s="81" t="s">
        <v>100</v>
      </c>
      <c r="R746" s="81" t="s">
        <v>10</v>
      </c>
      <c r="S746" s="81" t="s">
        <v>82</v>
      </c>
      <c r="T746" s="80" t="s">
        <v>110</v>
      </c>
      <c r="U746" s="80" t="s">
        <v>94</v>
      </c>
      <c r="AC746" s="11" t="str">
        <f t="shared" si="268"/>
        <v/>
      </c>
      <c r="AD746" s="11" t="str">
        <f t="shared" si="269"/>
        <v/>
      </c>
      <c r="AE746" s="11" t="str">
        <f t="shared" si="270"/>
        <v/>
      </c>
      <c r="AF746" s="11" t="str">
        <f t="shared" si="271"/>
        <v/>
      </c>
      <c r="AG746" s="11" t="str">
        <f t="shared" si="272"/>
        <v/>
      </c>
      <c r="AH746" s="11" t="str">
        <f t="shared" si="273"/>
        <v/>
      </c>
      <c r="AI746" s="11" t="str">
        <f t="shared" si="274"/>
        <v/>
      </c>
      <c r="AJ746" s="11" t="str">
        <f t="shared" si="275"/>
        <v/>
      </c>
      <c r="AK746" s="11" t="str">
        <f t="shared" si="276"/>
        <v/>
      </c>
      <c r="AN746" s="11" t="str">
        <f t="shared" si="277"/>
        <v/>
      </c>
      <c r="AO746" s="11" t="str">
        <f t="shared" si="278"/>
        <v/>
      </c>
      <c r="AP746" s="11" t="str">
        <f t="shared" si="279"/>
        <v/>
      </c>
      <c r="AT746" s="11" t="str">
        <f t="shared" si="280"/>
        <v/>
      </c>
      <c r="AU746" s="11" t="str">
        <f t="shared" si="281"/>
        <v/>
      </c>
      <c r="AV746" s="11" t="str">
        <f t="shared" si="282"/>
        <v/>
      </c>
      <c r="AW746" s="11" t="str">
        <f t="shared" si="283"/>
        <v/>
      </c>
      <c r="AX746" s="11" t="str">
        <f t="shared" si="284"/>
        <v/>
      </c>
      <c r="AY746" s="11" t="str">
        <f t="shared" si="265"/>
        <v/>
      </c>
      <c r="AZ746" s="11" t="str">
        <f t="shared" si="285"/>
        <v/>
      </c>
      <c r="BA746" s="11" t="str">
        <f t="shared" si="267"/>
        <v xml:space="preserve"> </v>
      </c>
      <c r="BB746" s="11" t="str">
        <f>IFERROR(IF(AW746="","",VLOOKUP(AW746,SUSS!R:S,2,FALSE)),AY746*SUSS!$M$2)</f>
        <v/>
      </c>
      <c r="BC746" s="11" t="str">
        <f t="shared" si="266"/>
        <v/>
      </c>
    </row>
    <row r="747" spans="14:55" ht="15.75" thickBot="1">
      <c r="N747" s="3" t="s">
        <v>109</v>
      </c>
      <c r="O747" s="80">
        <v>100</v>
      </c>
      <c r="P747" s="83">
        <v>15250</v>
      </c>
      <c r="Q747" s="81" t="s">
        <v>83</v>
      </c>
      <c r="R747" s="81" t="s">
        <v>10</v>
      </c>
      <c r="S747" s="81" t="s">
        <v>82</v>
      </c>
      <c r="T747" s="80" t="s">
        <v>114</v>
      </c>
      <c r="U747" s="80" t="s">
        <v>94</v>
      </c>
      <c r="AC747" s="11" t="str">
        <f t="shared" si="268"/>
        <v/>
      </c>
      <c r="AD747" s="11" t="str">
        <f t="shared" si="269"/>
        <v/>
      </c>
      <c r="AE747" s="11" t="str">
        <f t="shared" si="270"/>
        <v/>
      </c>
      <c r="AF747" s="11" t="str">
        <f t="shared" si="271"/>
        <v/>
      </c>
      <c r="AG747" s="11" t="str">
        <f t="shared" si="272"/>
        <v/>
      </c>
      <c r="AH747" s="11" t="str">
        <f t="shared" si="273"/>
        <v/>
      </c>
      <c r="AI747" s="11" t="str">
        <f t="shared" si="274"/>
        <v/>
      </c>
      <c r="AJ747" s="11" t="str">
        <f t="shared" si="275"/>
        <v/>
      </c>
      <c r="AK747" s="11" t="str">
        <f t="shared" si="276"/>
        <v/>
      </c>
      <c r="AN747" s="11" t="str">
        <f t="shared" si="277"/>
        <v/>
      </c>
      <c r="AO747" s="11" t="str">
        <f t="shared" si="278"/>
        <v/>
      </c>
      <c r="AP747" s="11" t="str">
        <f t="shared" si="279"/>
        <v/>
      </c>
      <c r="AT747" s="11" t="str">
        <f t="shared" si="280"/>
        <v/>
      </c>
      <c r="AU747" s="11" t="str">
        <f t="shared" si="281"/>
        <v/>
      </c>
      <c r="AV747" s="11" t="str">
        <f t="shared" si="282"/>
        <v/>
      </c>
      <c r="AW747" s="11" t="str">
        <f t="shared" si="283"/>
        <v/>
      </c>
      <c r="AX747" s="11" t="str">
        <f t="shared" si="284"/>
        <v/>
      </c>
      <c r="AY747" s="11" t="str">
        <f t="shared" si="265"/>
        <v/>
      </c>
      <c r="AZ747" s="11" t="str">
        <f t="shared" si="285"/>
        <v/>
      </c>
      <c r="BA747" s="11" t="str">
        <f t="shared" si="267"/>
        <v xml:space="preserve"> </v>
      </c>
      <c r="BB747" s="11" t="str">
        <f>IFERROR(IF(AW747="","",VLOOKUP(AW747,SUSS!R:S,2,FALSE)),AY747*SUSS!$M$2)</f>
        <v/>
      </c>
      <c r="BC747" s="11" t="str">
        <f t="shared" si="266"/>
        <v/>
      </c>
    </row>
    <row r="748" spans="14:55" ht="15.75" thickBot="1">
      <c r="N748" s="3" t="s">
        <v>109</v>
      </c>
      <c r="O748" s="80">
        <v>101</v>
      </c>
      <c r="P748" s="84">
        <v>481.31</v>
      </c>
      <c r="Q748" s="81" t="s">
        <v>100</v>
      </c>
      <c r="R748" s="81" t="s">
        <v>10</v>
      </c>
      <c r="S748" s="81" t="s">
        <v>82</v>
      </c>
      <c r="T748" s="80" t="s">
        <v>110</v>
      </c>
      <c r="U748" s="80" t="s">
        <v>94</v>
      </c>
      <c r="AC748" s="11" t="str">
        <f t="shared" si="268"/>
        <v/>
      </c>
      <c r="AD748" s="11" t="str">
        <f t="shared" si="269"/>
        <v/>
      </c>
      <c r="AE748" s="11" t="str">
        <f t="shared" si="270"/>
        <v/>
      </c>
      <c r="AF748" s="11" t="str">
        <f t="shared" si="271"/>
        <v/>
      </c>
      <c r="AG748" s="11" t="str">
        <f t="shared" si="272"/>
        <v/>
      </c>
      <c r="AH748" s="11" t="str">
        <f t="shared" si="273"/>
        <v/>
      </c>
      <c r="AI748" s="11" t="str">
        <f t="shared" si="274"/>
        <v/>
      </c>
      <c r="AJ748" s="11" t="str">
        <f t="shared" si="275"/>
        <v/>
      </c>
      <c r="AK748" s="11" t="str">
        <f t="shared" si="276"/>
        <v/>
      </c>
      <c r="AN748" s="11" t="str">
        <f t="shared" si="277"/>
        <v/>
      </c>
      <c r="AO748" s="11" t="str">
        <f t="shared" si="278"/>
        <v/>
      </c>
      <c r="AP748" s="11" t="str">
        <f t="shared" si="279"/>
        <v/>
      </c>
      <c r="AT748" s="11" t="str">
        <f t="shared" si="280"/>
        <v/>
      </c>
      <c r="AU748" s="11" t="str">
        <f t="shared" si="281"/>
        <v/>
      </c>
      <c r="AV748" s="11" t="str">
        <f t="shared" si="282"/>
        <v/>
      </c>
      <c r="AW748" s="11" t="str">
        <f t="shared" si="283"/>
        <v/>
      </c>
      <c r="AX748" s="11" t="str">
        <f t="shared" si="284"/>
        <v/>
      </c>
      <c r="AY748" s="11" t="str">
        <f t="shared" si="265"/>
        <v/>
      </c>
      <c r="AZ748" s="11" t="str">
        <f t="shared" si="285"/>
        <v/>
      </c>
      <c r="BA748" s="11" t="str">
        <f t="shared" si="267"/>
        <v xml:space="preserve"> </v>
      </c>
      <c r="BB748" s="11" t="str">
        <f>IFERROR(IF(AW748="","",VLOOKUP(AW748,SUSS!R:S,2,FALSE)),AY748*SUSS!$M$2)</f>
        <v/>
      </c>
      <c r="BC748" s="11" t="str">
        <f t="shared" si="266"/>
        <v/>
      </c>
    </row>
    <row r="749" spans="14:55" ht="15.75" thickBot="1">
      <c r="N749" s="3" t="s">
        <v>109</v>
      </c>
      <c r="O749" s="80">
        <v>101</v>
      </c>
      <c r="P749" s="83">
        <v>15250</v>
      </c>
      <c r="Q749" s="81" t="s">
        <v>83</v>
      </c>
      <c r="R749" s="81" t="s">
        <v>10</v>
      </c>
      <c r="S749" s="81" t="s">
        <v>82</v>
      </c>
      <c r="T749" s="80" t="s">
        <v>114</v>
      </c>
      <c r="U749" s="80" t="s">
        <v>94</v>
      </c>
      <c r="AC749" s="11" t="str">
        <f t="shared" si="268"/>
        <v/>
      </c>
      <c r="AD749" s="11" t="str">
        <f t="shared" si="269"/>
        <v/>
      </c>
      <c r="AE749" s="11" t="str">
        <f t="shared" si="270"/>
        <v/>
      </c>
      <c r="AF749" s="11" t="str">
        <f t="shared" si="271"/>
        <v/>
      </c>
      <c r="AG749" s="11" t="str">
        <f t="shared" si="272"/>
        <v/>
      </c>
      <c r="AH749" s="11" t="str">
        <f t="shared" si="273"/>
        <v/>
      </c>
      <c r="AI749" s="11" t="str">
        <f t="shared" si="274"/>
        <v/>
      </c>
      <c r="AJ749" s="11" t="str">
        <f t="shared" si="275"/>
        <v/>
      </c>
      <c r="AK749" s="11" t="str">
        <f t="shared" si="276"/>
        <v/>
      </c>
      <c r="AN749" s="11" t="str">
        <f t="shared" si="277"/>
        <v/>
      </c>
      <c r="AO749" s="11" t="str">
        <f t="shared" si="278"/>
        <v/>
      </c>
      <c r="AP749" s="11" t="str">
        <f t="shared" si="279"/>
        <v/>
      </c>
      <c r="AT749" s="11" t="str">
        <f t="shared" si="280"/>
        <v/>
      </c>
      <c r="AU749" s="11" t="str">
        <f t="shared" si="281"/>
        <v/>
      </c>
      <c r="AV749" s="11" t="str">
        <f t="shared" si="282"/>
        <v/>
      </c>
      <c r="AW749" s="11" t="str">
        <f t="shared" si="283"/>
        <v/>
      </c>
      <c r="AX749" s="11" t="str">
        <f t="shared" si="284"/>
        <v/>
      </c>
      <c r="AY749" s="11" t="str">
        <f t="shared" si="265"/>
        <v/>
      </c>
      <c r="AZ749" s="11" t="str">
        <f t="shared" si="285"/>
        <v/>
      </c>
      <c r="BA749" s="11" t="str">
        <f t="shared" si="267"/>
        <v xml:space="preserve"> </v>
      </c>
      <c r="BB749" s="11" t="str">
        <f>IFERROR(IF(AW749="","",VLOOKUP(AW749,SUSS!R:S,2,FALSE)),AY749*SUSS!$M$2)</f>
        <v/>
      </c>
      <c r="BC749" s="11" t="str">
        <f t="shared" si="266"/>
        <v/>
      </c>
    </row>
    <row r="750" spans="14:55" ht="15.75" thickBot="1">
      <c r="N750" s="3" t="s">
        <v>109</v>
      </c>
      <c r="O750" s="80">
        <v>102</v>
      </c>
      <c r="P750" s="84">
        <v>481.31</v>
      </c>
      <c r="Q750" s="81" t="s">
        <v>100</v>
      </c>
      <c r="R750" s="81" t="s">
        <v>10</v>
      </c>
      <c r="S750" s="81" t="s">
        <v>82</v>
      </c>
      <c r="T750" s="80" t="s">
        <v>110</v>
      </c>
      <c r="U750" s="80" t="s">
        <v>94</v>
      </c>
      <c r="AC750" s="11" t="str">
        <f t="shared" si="268"/>
        <v/>
      </c>
      <c r="AD750" s="11" t="str">
        <f t="shared" si="269"/>
        <v/>
      </c>
      <c r="AE750" s="11" t="str">
        <f t="shared" si="270"/>
        <v/>
      </c>
      <c r="AF750" s="11" t="str">
        <f t="shared" si="271"/>
        <v/>
      </c>
      <c r="AG750" s="11" t="str">
        <f t="shared" si="272"/>
        <v/>
      </c>
      <c r="AH750" s="11" t="str">
        <f t="shared" si="273"/>
        <v/>
      </c>
      <c r="AI750" s="11" t="str">
        <f t="shared" si="274"/>
        <v/>
      </c>
      <c r="AJ750" s="11" t="str">
        <f t="shared" si="275"/>
        <v/>
      </c>
      <c r="AK750" s="11" t="str">
        <f t="shared" si="276"/>
        <v/>
      </c>
      <c r="AN750" s="11" t="str">
        <f t="shared" si="277"/>
        <v/>
      </c>
      <c r="AO750" s="11" t="str">
        <f t="shared" si="278"/>
        <v/>
      </c>
      <c r="AP750" s="11" t="str">
        <f t="shared" si="279"/>
        <v/>
      </c>
      <c r="AT750" s="11" t="str">
        <f t="shared" si="280"/>
        <v/>
      </c>
      <c r="AU750" s="11" t="str">
        <f t="shared" si="281"/>
        <v/>
      </c>
      <c r="AV750" s="11" t="str">
        <f t="shared" si="282"/>
        <v/>
      </c>
      <c r="AW750" s="11" t="str">
        <f t="shared" si="283"/>
        <v/>
      </c>
      <c r="AX750" s="11" t="str">
        <f t="shared" si="284"/>
        <v/>
      </c>
      <c r="AY750" s="11" t="str">
        <f t="shared" si="265"/>
        <v/>
      </c>
      <c r="AZ750" s="11" t="str">
        <f t="shared" si="285"/>
        <v/>
      </c>
      <c r="BA750" s="11" t="str">
        <f t="shared" si="267"/>
        <v xml:space="preserve"> </v>
      </c>
      <c r="BB750" s="11" t="str">
        <f>IFERROR(IF(AW750="","",VLOOKUP(AW750,SUSS!R:S,2,FALSE)),AY750*SUSS!$M$2)</f>
        <v/>
      </c>
      <c r="BC750" s="11" t="str">
        <f t="shared" si="266"/>
        <v/>
      </c>
    </row>
    <row r="751" spans="14:55" ht="15.75" thickBot="1">
      <c r="N751" s="3" t="s">
        <v>109</v>
      </c>
      <c r="O751" s="80">
        <v>102</v>
      </c>
      <c r="P751" s="83">
        <v>15250</v>
      </c>
      <c r="Q751" s="81" t="s">
        <v>83</v>
      </c>
      <c r="R751" s="81" t="s">
        <v>10</v>
      </c>
      <c r="S751" s="81" t="s">
        <v>82</v>
      </c>
      <c r="T751" s="80" t="s">
        <v>114</v>
      </c>
      <c r="U751" s="80" t="s">
        <v>94</v>
      </c>
      <c r="AC751" s="11" t="str">
        <f t="shared" si="268"/>
        <v/>
      </c>
      <c r="AD751" s="11" t="str">
        <f t="shared" si="269"/>
        <v/>
      </c>
      <c r="AE751" s="11" t="str">
        <f t="shared" si="270"/>
        <v/>
      </c>
      <c r="AF751" s="11" t="str">
        <f t="shared" si="271"/>
        <v/>
      </c>
      <c r="AG751" s="11" t="str">
        <f t="shared" si="272"/>
        <v/>
      </c>
      <c r="AH751" s="11" t="str">
        <f t="shared" si="273"/>
        <v/>
      </c>
      <c r="AI751" s="11" t="str">
        <f t="shared" si="274"/>
        <v/>
      </c>
      <c r="AJ751" s="11" t="str">
        <f t="shared" si="275"/>
        <v/>
      </c>
      <c r="AK751" s="11" t="str">
        <f t="shared" si="276"/>
        <v/>
      </c>
      <c r="AN751" s="11" t="str">
        <f t="shared" si="277"/>
        <v/>
      </c>
      <c r="AO751" s="11" t="str">
        <f t="shared" si="278"/>
        <v/>
      </c>
      <c r="AP751" s="11" t="str">
        <f t="shared" si="279"/>
        <v/>
      </c>
      <c r="AT751" s="11" t="str">
        <f t="shared" si="280"/>
        <v/>
      </c>
      <c r="AU751" s="11" t="str">
        <f t="shared" si="281"/>
        <v/>
      </c>
      <c r="AV751" s="11" t="str">
        <f t="shared" si="282"/>
        <v/>
      </c>
      <c r="AW751" s="11" t="str">
        <f t="shared" si="283"/>
        <v/>
      </c>
      <c r="AX751" s="11" t="str">
        <f t="shared" si="284"/>
        <v/>
      </c>
      <c r="AY751" s="11" t="str">
        <f t="shared" si="265"/>
        <v/>
      </c>
      <c r="AZ751" s="11" t="str">
        <f t="shared" si="285"/>
        <v/>
      </c>
      <c r="BA751" s="11" t="str">
        <f t="shared" si="267"/>
        <v xml:space="preserve"> </v>
      </c>
      <c r="BB751" s="11" t="str">
        <f>IFERROR(IF(AW751="","",VLOOKUP(AW751,SUSS!R:S,2,FALSE)),AY751*SUSS!$M$2)</f>
        <v/>
      </c>
      <c r="BC751" s="11" t="str">
        <f t="shared" si="266"/>
        <v/>
      </c>
    </row>
    <row r="752" spans="14:55" ht="15.75" thickBot="1">
      <c r="N752" s="3" t="s">
        <v>109</v>
      </c>
      <c r="O752" s="80">
        <v>103</v>
      </c>
      <c r="P752" s="84">
        <v>481.31</v>
      </c>
      <c r="Q752" s="81" t="s">
        <v>100</v>
      </c>
      <c r="R752" s="81" t="s">
        <v>10</v>
      </c>
      <c r="S752" s="81" t="s">
        <v>82</v>
      </c>
      <c r="T752" s="80" t="s">
        <v>110</v>
      </c>
      <c r="U752" s="80" t="s">
        <v>94</v>
      </c>
      <c r="AC752" s="11" t="str">
        <f t="shared" si="268"/>
        <v/>
      </c>
      <c r="AD752" s="11" t="str">
        <f t="shared" si="269"/>
        <v/>
      </c>
      <c r="AE752" s="11" t="str">
        <f t="shared" si="270"/>
        <v/>
      </c>
      <c r="AF752" s="11" t="str">
        <f t="shared" si="271"/>
        <v/>
      </c>
      <c r="AG752" s="11" t="str">
        <f t="shared" si="272"/>
        <v/>
      </c>
      <c r="AH752" s="11" t="str">
        <f t="shared" si="273"/>
        <v/>
      </c>
      <c r="AI752" s="11" t="str">
        <f t="shared" si="274"/>
        <v/>
      </c>
      <c r="AJ752" s="11" t="str">
        <f t="shared" si="275"/>
        <v/>
      </c>
      <c r="AK752" s="11" t="str">
        <f t="shared" si="276"/>
        <v/>
      </c>
      <c r="AN752" s="11" t="str">
        <f t="shared" si="277"/>
        <v/>
      </c>
      <c r="AO752" s="11" t="str">
        <f t="shared" si="278"/>
        <v/>
      </c>
      <c r="AP752" s="11" t="str">
        <f t="shared" si="279"/>
        <v/>
      </c>
      <c r="AT752" s="11" t="str">
        <f t="shared" si="280"/>
        <v/>
      </c>
      <c r="AU752" s="11" t="str">
        <f t="shared" si="281"/>
        <v/>
      </c>
      <c r="AV752" s="11" t="str">
        <f t="shared" si="282"/>
        <v/>
      </c>
      <c r="AW752" s="11" t="str">
        <f t="shared" si="283"/>
        <v/>
      </c>
      <c r="AX752" s="11" t="str">
        <f t="shared" si="284"/>
        <v/>
      </c>
      <c r="AY752" s="11" t="str">
        <f t="shared" si="265"/>
        <v/>
      </c>
      <c r="AZ752" s="11" t="str">
        <f t="shared" si="285"/>
        <v/>
      </c>
      <c r="BA752" s="11" t="str">
        <f t="shared" si="267"/>
        <v xml:space="preserve"> </v>
      </c>
      <c r="BB752" s="11" t="str">
        <f>IFERROR(IF(AW752="","",VLOOKUP(AW752,SUSS!R:S,2,FALSE)),AY752*SUSS!$M$2)</f>
        <v/>
      </c>
      <c r="BC752" s="11" t="str">
        <f t="shared" si="266"/>
        <v/>
      </c>
    </row>
    <row r="753" spans="14:55" ht="15.75" thickBot="1">
      <c r="N753" s="3" t="s">
        <v>109</v>
      </c>
      <c r="O753" s="80">
        <v>103</v>
      </c>
      <c r="P753" s="83">
        <v>6321.35</v>
      </c>
      <c r="Q753" s="81" t="s">
        <v>83</v>
      </c>
      <c r="R753" s="81" t="s">
        <v>10</v>
      </c>
      <c r="S753" s="81" t="s">
        <v>82</v>
      </c>
      <c r="T753" s="80" t="s">
        <v>114</v>
      </c>
      <c r="U753" s="80" t="s">
        <v>94</v>
      </c>
      <c r="AC753" s="11" t="str">
        <f t="shared" si="268"/>
        <v/>
      </c>
      <c r="AD753" s="11" t="str">
        <f t="shared" si="269"/>
        <v/>
      </c>
      <c r="AE753" s="11" t="str">
        <f t="shared" si="270"/>
        <v/>
      </c>
      <c r="AF753" s="11" t="str">
        <f t="shared" si="271"/>
        <v/>
      </c>
      <c r="AG753" s="11" t="str">
        <f t="shared" si="272"/>
        <v/>
      </c>
      <c r="AH753" s="11" t="str">
        <f t="shared" si="273"/>
        <v/>
      </c>
      <c r="AI753" s="11" t="str">
        <f t="shared" si="274"/>
        <v/>
      </c>
      <c r="AJ753" s="11" t="str">
        <f t="shared" si="275"/>
        <v/>
      </c>
      <c r="AK753" s="11" t="str">
        <f t="shared" si="276"/>
        <v/>
      </c>
      <c r="AN753" s="11" t="str">
        <f t="shared" si="277"/>
        <v/>
      </c>
      <c r="AO753" s="11" t="str">
        <f t="shared" si="278"/>
        <v/>
      </c>
      <c r="AP753" s="11" t="str">
        <f t="shared" si="279"/>
        <v/>
      </c>
      <c r="AT753" s="11" t="str">
        <f t="shared" si="280"/>
        <v/>
      </c>
      <c r="AU753" s="11" t="str">
        <f t="shared" si="281"/>
        <v/>
      </c>
      <c r="AV753" s="11" t="str">
        <f t="shared" si="282"/>
        <v/>
      </c>
      <c r="AW753" s="11" t="str">
        <f t="shared" si="283"/>
        <v/>
      </c>
      <c r="AX753" s="11" t="str">
        <f t="shared" si="284"/>
        <v/>
      </c>
      <c r="AY753" s="11" t="str">
        <f t="shared" si="265"/>
        <v/>
      </c>
      <c r="AZ753" s="11" t="str">
        <f t="shared" si="285"/>
        <v/>
      </c>
      <c r="BA753" s="11" t="str">
        <f t="shared" si="267"/>
        <v xml:space="preserve"> </v>
      </c>
      <c r="BB753" s="11" t="str">
        <f>IFERROR(IF(AW753="","",VLOOKUP(AW753,SUSS!R:S,2,FALSE)),AY753*SUSS!$M$2)</f>
        <v/>
      </c>
      <c r="BC753" s="11" t="str">
        <f t="shared" si="266"/>
        <v/>
      </c>
    </row>
    <row r="754" spans="14:55" ht="15.75" thickBot="1">
      <c r="N754" s="3" t="s">
        <v>109</v>
      </c>
      <c r="O754" s="80">
        <v>103</v>
      </c>
      <c r="P754" s="83">
        <v>8928.65</v>
      </c>
      <c r="Q754" s="81" t="s">
        <v>83</v>
      </c>
      <c r="R754" s="81" t="s">
        <v>10</v>
      </c>
      <c r="S754" s="81" t="s">
        <v>10</v>
      </c>
      <c r="T754" s="80" t="s">
        <v>115</v>
      </c>
      <c r="U754" s="80" t="s">
        <v>94</v>
      </c>
      <c r="AC754" s="11" t="str">
        <f t="shared" si="268"/>
        <v/>
      </c>
      <c r="AD754" s="11" t="str">
        <f t="shared" si="269"/>
        <v/>
      </c>
      <c r="AE754" s="11" t="str">
        <f t="shared" si="270"/>
        <v/>
      </c>
      <c r="AF754" s="11" t="str">
        <f t="shared" si="271"/>
        <v/>
      </c>
      <c r="AG754" s="11" t="str">
        <f t="shared" si="272"/>
        <v/>
      </c>
      <c r="AH754" s="11" t="str">
        <f t="shared" si="273"/>
        <v/>
      </c>
      <c r="AI754" s="11" t="str">
        <f t="shared" si="274"/>
        <v/>
      </c>
      <c r="AJ754" s="11" t="str">
        <f t="shared" si="275"/>
        <v/>
      </c>
      <c r="AK754" s="11" t="str">
        <f t="shared" si="276"/>
        <v/>
      </c>
      <c r="AN754" s="11" t="str">
        <f t="shared" si="277"/>
        <v/>
      </c>
      <c r="AO754" s="11" t="str">
        <f t="shared" si="278"/>
        <v/>
      </c>
      <c r="AP754" s="11" t="str">
        <f t="shared" si="279"/>
        <v/>
      </c>
      <c r="AT754" s="11" t="str">
        <f t="shared" si="280"/>
        <v/>
      </c>
      <c r="AU754" s="11" t="str">
        <f t="shared" si="281"/>
        <v/>
      </c>
      <c r="AV754" s="11" t="str">
        <f t="shared" si="282"/>
        <v/>
      </c>
      <c r="AW754" s="11" t="str">
        <f t="shared" si="283"/>
        <v/>
      </c>
      <c r="AX754" s="11" t="str">
        <f t="shared" si="284"/>
        <v/>
      </c>
      <c r="AY754" s="11" t="str">
        <f t="shared" si="265"/>
        <v/>
      </c>
      <c r="AZ754" s="11" t="str">
        <f t="shared" si="285"/>
        <v/>
      </c>
      <c r="BA754" s="11" t="str">
        <f t="shared" si="267"/>
        <v xml:space="preserve"> </v>
      </c>
      <c r="BB754" s="11" t="str">
        <f>IFERROR(IF(AW754="","",VLOOKUP(AW754,SUSS!R:S,2,FALSE)),AY754*SUSS!$M$2)</f>
        <v/>
      </c>
      <c r="BC754" s="11" t="str">
        <f t="shared" si="266"/>
        <v/>
      </c>
    </row>
    <row r="755" spans="14:55" ht="15.75" thickBot="1">
      <c r="N755" s="3" t="s">
        <v>109</v>
      </c>
      <c r="O755" s="80">
        <v>104</v>
      </c>
      <c r="P755" s="84">
        <v>481.31</v>
      </c>
      <c r="Q755" s="81" t="s">
        <v>100</v>
      </c>
      <c r="R755" s="81" t="s">
        <v>10</v>
      </c>
      <c r="S755" s="81" t="s">
        <v>82</v>
      </c>
      <c r="T755" s="80" t="s">
        <v>110</v>
      </c>
      <c r="U755" s="80" t="s">
        <v>94</v>
      </c>
      <c r="AC755" s="11" t="str">
        <f t="shared" si="268"/>
        <v/>
      </c>
      <c r="AD755" s="11" t="str">
        <f t="shared" si="269"/>
        <v/>
      </c>
      <c r="AE755" s="11" t="str">
        <f t="shared" si="270"/>
        <v/>
      </c>
      <c r="AF755" s="11" t="str">
        <f t="shared" si="271"/>
        <v/>
      </c>
      <c r="AG755" s="11" t="str">
        <f t="shared" si="272"/>
        <v/>
      </c>
      <c r="AH755" s="11" t="str">
        <f t="shared" si="273"/>
        <v/>
      </c>
      <c r="AI755" s="11" t="str">
        <f t="shared" si="274"/>
        <v/>
      </c>
      <c r="AJ755" s="11" t="str">
        <f t="shared" si="275"/>
        <v/>
      </c>
      <c r="AK755" s="11" t="str">
        <f t="shared" si="276"/>
        <v/>
      </c>
      <c r="AN755" s="11" t="str">
        <f t="shared" si="277"/>
        <v/>
      </c>
      <c r="AO755" s="11" t="str">
        <f t="shared" si="278"/>
        <v/>
      </c>
      <c r="AP755" s="11" t="str">
        <f t="shared" si="279"/>
        <v/>
      </c>
      <c r="AT755" s="11" t="str">
        <f t="shared" si="280"/>
        <v/>
      </c>
      <c r="AU755" s="11" t="str">
        <f t="shared" si="281"/>
        <v/>
      </c>
      <c r="AV755" s="11" t="str">
        <f t="shared" si="282"/>
        <v/>
      </c>
      <c r="AW755" s="11" t="str">
        <f t="shared" si="283"/>
        <v/>
      </c>
      <c r="AX755" s="11" t="str">
        <f t="shared" si="284"/>
        <v/>
      </c>
      <c r="AY755" s="11" t="str">
        <f t="shared" si="265"/>
        <v/>
      </c>
      <c r="AZ755" s="11" t="str">
        <f t="shared" si="285"/>
        <v/>
      </c>
      <c r="BA755" s="11" t="str">
        <f t="shared" si="267"/>
        <v xml:space="preserve"> </v>
      </c>
      <c r="BB755" s="11" t="str">
        <f>IFERROR(IF(AW755="","",VLOOKUP(AW755,SUSS!R:S,2,FALSE)),AY755*SUSS!$M$2)</f>
        <v/>
      </c>
      <c r="BC755" s="11" t="str">
        <f t="shared" si="266"/>
        <v/>
      </c>
    </row>
    <row r="756" spans="14:55" ht="15.75" thickBot="1">
      <c r="N756" s="3" t="s">
        <v>109</v>
      </c>
      <c r="O756" s="80">
        <v>104</v>
      </c>
      <c r="P756" s="83">
        <v>15250</v>
      </c>
      <c r="Q756" s="81" t="s">
        <v>83</v>
      </c>
      <c r="R756" s="81" t="s">
        <v>10</v>
      </c>
      <c r="S756" s="81" t="s">
        <v>10</v>
      </c>
      <c r="T756" s="80" t="s">
        <v>115</v>
      </c>
      <c r="U756" s="80" t="s">
        <v>94</v>
      </c>
      <c r="AC756" s="11" t="str">
        <f t="shared" si="268"/>
        <v/>
      </c>
      <c r="AD756" s="11" t="str">
        <f t="shared" si="269"/>
        <v/>
      </c>
      <c r="AE756" s="11" t="str">
        <f t="shared" si="270"/>
        <v/>
      </c>
      <c r="AF756" s="11" t="str">
        <f t="shared" si="271"/>
        <v/>
      </c>
      <c r="AG756" s="11" t="str">
        <f t="shared" si="272"/>
        <v/>
      </c>
      <c r="AH756" s="11" t="str">
        <f t="shared" si="273"/>
        <v/>
      </c>
      <c r="AI756" s="11" t="str">
        <f t="shared" si="274"/>
        <v/>
      </c>
      <c r="AJ756" s="11" t="str">
        <f t="shared" si="275"/>
        <v/>
      </c>
      <c r="AK756" s="11" t="str">
        <f t="shared" si="276"/>
        <v/>
      </c>
      <c r="AN756" s="11" t="str">
        <f t="shared" si="277"/>
        <v/>
      </c>
      <c r="AO756" s="11" t="str">
        <f t="shared" si="278"/>
        <v/>
      </c>
      <c r="AP756" s="11" t="str">
        <f t="shared" si="279"/>
        <v/>
      </c>
      <c r="AT756" s="11" t="str">
        <f t="shared" si="280"/>
        <v/>
      </c>
      <c r="AU756" s="11" t="str">
        <f t="shared" si="281"/>
        <v/>
      </c>
      <c r="AV756" s="11" t="str">
        <f t="shared" si="282"/>
        <v/>
      </c>
      <c r="AW756" s="11" t="str">
        <f t="shared" si="283"/>
        <v/>
      </c>
      <c r="AX756" s="11" t="str">
        <f t="shared" si="284"/>
        <v/>
      </c>
      <c r="AY756" s="11" t="str">
        <f t="shared" si="265"/>
        <v/>
      </c>
      <c r="AZ756" s="11" t="str">
        <f t="shared" si="285"/>
        <v/>
      </c>
      <c r="BA756" s="11" t="str">
        <f t="shared" si="267"/>
        <v xml:space="preserve"> </v>
      </c>
      <c r="BB756" s="11" t="str">
        <f>IFERROR(IF(AW756="","",VLOOKUP(AW756,SUSS!R:S,2,FALSE)),AY756*SUSS!$M$2)</f>
        <v/>
      </c>
      <c r="BC756" s="11" t="str">
        <f t="shared" si="266"/>
        <v/>
      </c>
    </row>
    <row r="757" spans="14:55" ht="15.75" thickBot="1">
      <c r="N757" s="3" t="s">
        <v>109</v>
      </c>
      <c r="O757" s="80">
        <v>105</v>
      </c>
      <c r="P757" s="84">
        <v>481.31</v>
      </c>
      <c r="Q757" s="81" t="s">
        <v>100</v>
      </c>
      <c r="R757" s="81" t="s">
        <v>10</v>
      </c>
      <c r="S757" s="81" t="s">
        <v>82</v>
      </c>
      <c r="T757" s="80" t="s">
        <v>110</v>
      </c>
      <c r="U757" s="80" t="s">
        <v>94</v>
      </c>
      <c r="AC757" s="11" t="str">
        <f t="shared" si="268"/>
        <v/>
      </c>
      <c r="AD757" s="11" t="str">
        <f t="shared" si="269"/>
        <v/>
      </c>
      <c r="AE757" s="11" t="str">
        <f t="shared" si="270"/>
        <v/>
      </c>
      <c r="AF757" s="11" t="str">
        <f t="shared" si="271"/>
        <v/>
      </c>
      <c r="AG757" s="11" t="str">
        <f t="shared" si="272"/>
        <v/>
      </c>
      <c r="AH757" s="11" t="str">
        <f t="shared" si="273"/>
        <v/>
      </c>
      <c r="AI757" s="11" t="str">
        <f t="shared" si="274"/>
        <v/>
      </c>
      <c r="AJ757" s="11" t="str">
        <f t="shared" si="275"/>
        <v/>
      </c>
      <c r="AK757" s="11" t="str">
        <f t="shared" si="276"/>
        <v/>
      </c>
      <c r="AN757" s="11" t="str">
        <f t="shared" si="277"/>
        <v/>
      </c>
      <c r="AO757" s="11" t="str">
        <f t="shared" si="278"/>
        <v/>
      </c>
      <c r="AP757" s="11" t="str">
        <f t="shared" si="279"/>
        <v/>
      </c>
      <c r="AT757" s="11" t="str">
        <f t="shared" si="280"/>
        <v/>
      </c>
      <c r="AU757" s="11" t="str">
        <f t="shared" si="281"/>
        <v/>
      </c>
      <c r="AV757" s="11" t="str">
        <f t="shared" si="282"/>
        <v/>
      </c>
      <c r="AW757" s="11" t="str">
        <f t="shared" si="283"/>
        <v/>
      </c>
      <c r="AX757" s="11" t="str">
        <f t="shared" si="284"/>
        <v/>
      </c>
      <c r="AY757" s="11" t="str">
        <f t="shared" si="265"/>
        <v/>
      </c>
      <c r="AZ757" s="11" t="str">
        <f t="shared" si="285"/>
        <v/>
      </c>
      <c r="BA757" s="11" t="str">
        <f t="shared" si="267"/>
        <v xml:space="preserve"> </v>
      </c>
      <c r="BB757" s="11" t="str">
        <f>IFERROR(IF(AW757="","",VLOOKUP(AW757,SUSS!R:S,2,FALSE)),AY757*SUSS!$M$2)</f>
        <v/>
      </c>
      <c r="BC757" s="11" t="str">
        <f t="shared" si="266"/>
        <v/>
      </c>
    </row>
    <row r="758" spans="14:55" ht="15.75" thickBot="1">
      <c r="N758" s="3" t="s">
        <v>109</v>
      </c>
      <c r="O758" s="80">
        <v>105</v>
      </c>
      <c r="P758" s="83">
        <v>15250</v>
      </c>
      <c r="Q758" s="81" t="s">
        <v>83</v>
      </c>
      <c r="R758" s="81" t="s">
        <v>10</v>
      </c>
      <c r="S758" s="81" t="s">
        <v>10</v>
      </c>
      <c r="T758" s="80" t="s">
        <v>115</v>
      </c>
      <c r="U758" s="80" t="s">
        <v>94</v>
      </c>
      <c r="AC758" s="11" t="str">
        <f t="shared" si="268"/>
        <v/>
      </c>
      <c r="AD758" s="11" t="str">
        <f t="shared" si="269"/>
        <v/>
      </c>
      <c r="AE758" s="11" t="str">
        <f t="shared" si="270"/>
        <v/>
      </c>
      <c r="AF758" s="11" t="str">
        <f t="shared" si="271"/>
        <v/>
      </c>
      <c r="AG758" s="11" t="str">
        <f t="shared" si="272"/>
        <v/>
      </c>
      <c r="AH758" s="11" t="str">
        <f t="shared" si="273"/>
        <v/>
      </c>
      <c r="AI758" s="11" t="str">
        <f t="shared" si="274"/>
        <v/>
      </c>
      <c r="AJ758" s="11" t="str">
        <f t="shared" si="275"/>
        <v/>
      </c>
      <c r="AK758" s="11" t="str">
        <f t="shared" si="276"/>
        <v/>
      </c>
      <c r="AN758" s="11" t="str">
        <f t="shared" si="277"/>
        <v/>
      </c>
      <c r="AO758" s="11" t="str">
        <f t="shared" si="278"/>
        <v/>
      </c>
      <c r="AP758" s="11" t="str">
        <f t="shared" si="279"/>
        <v/>
      </c>
      <c r="AT758" s="11" t="str">
        <f t="shared" si="280"/>
        <v/>
      </c>
      <c r="AU758" s="11" t="str">
        <f t="shared" si="281"/>
        <v/>
      </c>
      <c r="AV758" s="11" t="str">
        <f t="shared" si="282"/>
        <v/>
      </c>
      <c r="AW758" s="11" t="str">
        <f t="shared" si="283"/>
        <v/>
      </c>
      <c r="AX758" s="11" t="str">
        <f t="shared" si="284"/>
        <v/>
      </c>
      <c r="AY758" s="11" t="str">
        <f t="shared" si="265"/>
        <v/>
      </c>
      <c r="AZ758" s="11" t="str">
        <f t="shared" si="285"/>
        <v/>
      </c>
      <c r="BA758" s="11" t="str">
        <f t="shared" si="267"/>
        <v xml:space="preserve"> </v>
      </c>
      <c r="BB758" s="11" t="str">
        <f>IFERROR(IF(AW758="","",VLOOKUP(AW758,SUSS!R:S,2,FALSE)),AY758*SUSS!$M$2)</f>
        <v/>
      </c>
      <c r="BC758" s="11" t="str">
        <f t="shared" si="266"/>
        <v/>
      </c>
    </row>
    <row r="759" spans="14:55" ht="15.75" thickBot="1">
      <c r="N759" s="3" t="s">
        <v>109</v>
      </c>
      <c r="O759" s="80">
        <v>106</v>
      </c>
      <c r="P759" s="84">
        <v>481.31</v>
      </c>
      <c r="Q759" s="81" t="s">
        <v>100</v>
      </c>
      <c r="R759" s="81" t="s">
        <v>10</v>
      </c>
      <c r="S759" s="81" t="s">
        <v>82</v>
      </c>
      <c r="T759" s="80" t="s">
        <v>110</v>
      </c>
      <c r="U759" s="80" t="s">
        <v>94</v>
      </c>
      <c r="AC759" s="11" t="str">
        <f t="shared" si="268"/>
        <v/>
      </c>
      <c r="AD759" s="11" t="str">
        <f t="shared" si="269"/>
        <v/>
      </c>
      <c r="AE759" s="11" t="str">
        <f t="shared" si="270"/>
        <v/>
      </c>
      <c r="AF759" s="11" t="str">
        <f t="shared" si="271"/>
        <v/>
      </c>
      <c r="AG759" s="11" t="str">
        <f t="shared" si="272"/>
        <v/>
      </c>
      <c r="AH759" s="11" t="str">
        <f t="shared" si="273"/>
        <v/>
      </c>
      <c r="AI759" s="11" t="str">
        <f t="shared" si="274"/>
        <v/>
      </c>
      <c r="AJ759" s="11" t="str">
        <f t="shared" si="275"/>
        <v/>
      </c>
      <c r="AK759" s="11" t="str">
        <f t="shared" si="276"/>
        <v/>
      </c>
      <c r="AN759" s="11" t="str">
        <f t="shared" si="277"/>
        <v/>
      </c>
      <c r="AO759" s="11" t="str">
        <f t="shared" si="278"/>
        <v/>
      </c>
      <c r="AP759" s="11" t="str">
        <f t="shared" si="279"/>
        <v/>
      </c>
      <c r="AT759" s="11" t="str">
        <f t="shared" si="280"/>
        <v/>
      </c>
      <c r="AU759" s="11" t="str">
        <f t="shared" si="281"/>
        <v/>
      </c>
      <c r="AV759" s="11" t="str">
        <f t="shared" si="282"/>
        <v/>
      </c>
      <c r="AW759" s="11" t="str">
        <f t="shared" si="283"/>
        <v/>
      </c>
      <c r="AX759" s="11" t="str">
        <f t="shared" si="284"/>
        <v/>
      </c>
      <c r="AY759" s="11" t="str">
        <f t="shared" si="265"/>
        <v/>
      </c>
      <c r="AZ759" s="11" t="str">
        <f t="shared" si="285"/>
        <v/>
      </c>
      <c r="BA759" s="11" t="str">
        <f t="shared" si="267"/>
        <v xml:space="preserve"> </v>
      </c>
      <c r="BB759" s="11" t="str">
        <f>IFERROR(IF(AW759="","",VLOOKUP(AW759,SUSS!R:S,2,FALSE)),AY759*SUSS!$M$2)</f>
        <v/>
      </c>
      <c r="BC759" s="11" t="str">
        <f t="shared" si="266"/>
        <v/>
      </c>
    </row>
    <row r="760" spans="14:55" ht="15.75" thickBot="1">
      <c r="N760" s="3" t="s">
        <v>109</v>
      </c>
      <c r="O760" s="80">
        <v>106</v>
      </c>
      <c r="P760" s="83">
        <v>15250</v>
      </c>
      <c r="Q760" s="81" t="s">
        <v>83</v>
      </c>
      <c r="R760" s="81" t="s">
        <v>10</v>
      </c>
      <c r="S760" s="81" t="s">
        <v>10</v>
      </c>
      <c r="T760" s="80" t="s">
        <v>115</v>
      </c>
      <c r="U760" s="80" t="s">
        <v>94</v>
      </c>
      <c r="AC760" s="11" t="str">
        <f t="shared" si="268"/>
        <v/>
      </c>
      <c r="AD760" s="11" t="str">
        <f t="shared" si="269"/>
        <v/>
      </c>
      <c r="AE760" s="11" t="str">
        <f t="shared" si="270"/>
        <v/>
      </c>
      <c r="AF760" s="11" t="str">
        <f t="shared" si="271"/>
        <v/>
      </c>
      <c r="AG760" s="11" t="str">
        <f t="shared" si="272"/>
        <v/>
      </c>
      <c r="AH760" s="11" t="str">
        <f t="shared" si="273"/>
        <v/>
      </c>
      <c r="AI760" s="11" t="str">
        <f t="shared" si="274"/>
        <v/>
      </c>
      <c r="AJ760" s="11" t="str">
        <f t="shared" si="275"/>
        <v/>
      </c>
      <c r="AK760" s="11" t="str">
        <f t="shared" si="276"/>
        <v/>
      </c>
      <c r="AN760" s="11" t="str">
        <f t="shared" si="277"/>
        <v/>
      </c>
      <c r="AO760" s="11" t="str">
        <f t="shared" si="278"/>
        <v/>
      </c>
      <c r="AP760" s="11" t="str">
        <f t="shared" si="279"/>
        <v/>
      </c>
      <c r="AT760" s="11" t="str">
        <f t="shared" si="280"/>
        <v/>
      </c>
      <c r="AU760" s="11" t="str">
        <f t="shared" si="281"/>
        <v/>
      </c>
      <c r="AV760" s="11" t="str">
        <f t="shared" si="282"/>
        <v/>
      </c>
      <c r="AW760" s="11" t="str">
        <f t="shared" si="283"/>
        <v/>
      </c>
      <c r="AX760" s="11" t="str">
        <f t="shared" si="284"/>
        <v/>
      </c>
      <c r="AY760" s="11" t="str">
        <f t="shared" si="265"/>
        <v/>
      </c>
      <c r="AZ760" s="11" t="str">
        <f t="shared" si="285"/>
        <v/>
      </c>
      <c r="BA760" s="11" t="str">
        <f t="shared" si="267"/>
        <v xml:space="preserve"> </v>
      </c>
      <c r="BB760" s="11" t="str">
        <f>IFERROR(IF(AW760="","",VLOOKUP(AW760,SUSS!R:S,2,FALSE)),AY760*SUSS!$M$2)</f>
        <v/>
      </c>
      <c r="BC760" s="11" t="str">
        <f t="shared" si="266"/>
        <v/>
      </c>
    </row>
    <row r="761" spans="14:55" ht="15.75" thickBot="1">
      <c r="N761" s="3" t="s">
        <v>109</v>
      </c>
      <c r="O761" s="80">
        <v>107</v>
      </c>
      <c r="P761" s="84">
        <v>481.31</v>
      </c>
      <c r="Q761" s="81" t="s">
        <v>100</v>
      </c>
      <c r="R761" s="81" t="s">
        <v>10</v>
      </c>
      <c r="S761" s="81" t="s">
        <v>82</v>
      </c>
      <c r="T761" s="80" t="s">
        <v>110</v>
      </c>
      <c r="U761" s="80" t="s">
        <v>94</v>
      </c>
      <c r="AC761" s="11" t="str">
        <f t="shared" si="268"/>
        <v/>
      </c>
      <c r="AD761" s="11" t="str">
        <f t="shared" si="269"/>
        <v/>
      </c>
      <c r="AE761" s="11" t="str">
        <f t="shared" si="270"/>
        <v/>
      </c>
      <c r="AF761" s="11" t="str">
        <f t="shared" si="271"/>
        <v/>
      </c>
      <c r="AG761" s="11" t="str">
        <f t="shared" si="272"/>
        <v/>
      </c>
      <c r="AH761" s="11" t="str">
        <f t="shared" si="273"/>
        <v/>
      </c>
      <c r="AI761" s="11" t="str">
        <f t="shared" si="274"/>
        <v/>
      </c>
      <c r="AJ761" s="11" t="str">
        <f t="shared" si="275"/>
        <v/>
      </c>
      <c r="AK761" s="11" t="str">
        <f t="shared" si="276"/>
        <v/>
      </c>
      <c r="AN761" s="11" t="str">
        <f t="shared" si="277"/>
        <v/>
      </c>
      <c r="AO761" s="11" t="str">
        <f t="shared" si="278"/>
        <v/>
      </c>
      <c r="AP761" s="11" t="str">
        <f t="shared" si="279"/>
        <v/>
      </c>
      <c r="AT761" s="11" t="str">
        <f t="shared" si="280"/>
        <v/>
      </c>
      <c r="AU761" s="11" t="str">
        <f t="shared" si="281"/>
        <v/>
      </c>
      <c r="AV761" s="11" t="str">
        <f t="shared" si="282"/>
        <v/>
      </c>
      <c r="AW761" s="11" t="str">
        <f t="shared" si="283"/>
        <v/>
      </c>
      <c r="AX761" s="11" t="str">
        <f t="shared" si="284"/>
        <v/>
      </c>
      <c r="AY761" s="11" t="str">
        <f t="shared" si="265"/>
        <v/>
      </c>
      <c r="AZ761" s="11" t="str">
        <f t="shared" si="285"/>
        <v/>
      </c>
      <c r="BA761" s="11" t="str">
        <f t="shared" si="267"/>
        <v xml:space="preserve"> </v>
      </c>
      <c r="BB761" s="11" t="str">
        <f>IFERROR(IF(AW761="","",VLOOKUP(AW761,SUSS!R:S,2,FALSE)),AY761*SUSS!$M$2)</f>
        <v/>
      </c>
      <c r="BC761" s="11" t="str">
        <f t="shared" si="266"/>
        <v/>
      </c>
    </row>
    <row r="762" spans="14:55" ht="15.75" thickBot="1">
      <c r="N762" s="3" t="s">
        <v>109</v>
      </c>
      <c r="O762" s="80">
        <v>107</v>
      </c>
      <c r="P762" s="83">
        <v>15250</v>
      </c>
      <c r="Q762" s="81" t="s">
        <v>83</v>
      </c>
      <c r="R762" s="81" t="s">
        <v>10</v>
      </c>
      <c r="S762" s="81" t="s">
        <v>10</v>
      </c>
      <c r="T762" s="80" t="s">
        <v>115</v>
      </c>
      <c r="U762" s="80" t="s">
        <v>94</v>
      </c>
      <c r="AC762" s="11" t="str">
        <f t="shared" si="268"/>
        <v/>
      </c>
      <c r="AD762" s="11" t="str">
        <f t="shared" si="269"/>
        <v/>
      </c>
      <c r="AE762" s="11" t="str">
        <f t="shared" si="270"/>
        <v/>
      </c>
      <c r="AF762" s="11" t="str">
        <f t="shared" si="271"/>
        <v/>
      </c>
      <c r="AG762" s="11" t="str">
        <f t="shared" si="272"/>
        <v/>
      </c>
      <c r="AH762" s="11" t="str">
        <f t="shared" si="273"/>
        <v/>
      </c>
      <c r="AI762" s="11" t="str">
        <f t="shared" si="274"/>
        <v/>
      </c>
      <c r="AJ762" s="11" t="str">
        <f t="shared" si="275"/>
        <v/>
      </c>
      <c r="AK762" s="11" t="str">
        <f t="shared" si="276"/>
        <v/>
      </c>
      <c r="AN762" s="11" t="str">
        <f t="shared" si="277"/>
        <v/>
      </c>
      <c r="AO762" s="11" t="str">
        <f t="shared" si="278"/>
        <v/>
      </c>
      <c r="AP762" s="11" t="str">
        <f t="shared" si="279"/>
        <v/>
      </c>
      <c r="AT762" s="11" t="str">
        <f t="shared" si="280"/>
        <v/>
      </c>
      <c r="AU762" s="11" t="str">
        <f t="shared" si="281"/>
        <v/>
      </c>
      <c r="AV762" s="11" t="str">
        <f t="shared" si="282"/>
        <v/>
      </c>
      <c r="AW762" s="11" t="str">
        <f t="shared" si="283"/>
        <v/>
      </c>
      <c r="AX762" s="11" t="str">
        <f t="shared" si="284"/>
        <v/>
      </c>
      <c r="AY762" s="11" t="str">
        <f t="shared" si="265"/>
        <v/>
      </c>
      <c r="AZ762" s="11" t="str">
        <f t="shared" si="285"/>
        <v/>
      </c>
      <c r="BA762" s="11" t="str">
        <f t="shared" si="267"/>
        <v xml:space="preserve"> </v>
      </c>
      <c r="BB762" s="11" t="str">
        <f>IFERROR(IF(AW762="","",VLOOKUP(AW762,SUSS!R:S,2,FALSE)),AY762*SUSS!$M$2)</f>
        <v/>
      </c>
      <c r="BC762" s="11" t="str">
        <f t="shared" si="266"/>
        <v/>
      </c>
    </row>
    <row r="763" spans="14:55" ht="15.75" thickBot="1">
      <c r="N763" s="3" t="s">
        <v>109</v>
      </c>
      <c r="O763" s="80">
        <v>108</v>
      </c>
      <c r="P763" s="84">
        <v>481.31</v>
      </c>
      <c r="Q763" s="81" t="s">
        <v>100</v>
      </c>
      <c r="R763" s="81" t="s">
        <v>10</v>
      </c>
      <c r="S763" s="81" t="s">
        <v>82</v>
      </c>
      <c r="T763" s="80" t="s">
        <v>110</v>
      </c>
      <c r="U763" s="80" t="s">
        <v>94</v>
      </c>
      <c r="AC763" s="11" t="str">
        <f t="shared" si="268"/>
        <v/>
      </c>
      <c r="AD763" s="11" t="str">
        <f t="shared" si="269"/>
        <v/>
      </c>
      <c r="AE763" s="11" t="str">
        <f t="shared" si="270"/>
        <v/>
      </c>
      <c r="AF763" s="11" t="str">
        <f t="shared" si="271"/>
        <v/>
      </c>
      <c r="AG763" s="11" t="str">
        <f t="shared" si="272"/>
        <v/>
      </c>
      <c r="AH763" s="11" t="str">
        <f t="shared" si="273"/>
        <v/>
      </c>
      <c r="AI763" s="11" t="str">
        <f t="shared" si="274"/>
        <v/>
      </c>
      <c r="AJ763" s="11" t="str">
        <f t="shared" si="275"/>
        <v/>
      </c>
      <c r="AK763" s="11" t="str">
        <f t="shared" si="276"/>
        <v/>
      </c>
      <c r="AN763" s="11" t="str">
        <f t="shared" si="277"/>
        <v/>
      </c>
      <c r="AO763" s="11" t="str">
        <f t="shared" si="278"/>
        <v/>
      </c>
      <c r="AP763" s="11" t="str">
        <f t="shared" si="279"/>
        <v/>
      </c>
      <c r="AT763" s="11" t="str">
        <f t="shared" si="280"/>
        <v/>
      </c>
      <c r="AU763" s="11" t="str">
        <f t="shared" si="281"/>
        <v/>
      </c>
      <c r="AV763" s="11" t="str">
        <f t="shared" si="282"/>
        <v/>
      </c>
      <c r="AW763" s="11" t="str">
        <f t="shared" si="283"/>
        <v/>
      </c>
      <c r="AX763" s="11" t="str">
        <f t="shared" si="284"/>
        <v/>
      </c>
      <c r="AY763" s="11" t="str">
        <f t="shared" si="265"/>
        <v/>
      </c>
      <c r="AZ763" s="11" t="str">
        <f t="shared" si="285"/>
        <v/>
      </c>
      <c r="BA763" s="11" t="str">
        <f t="shared" si="267"/>
        <v xml:space="preserve"> </v>
      </c>
      <c r="BB763" s="11" t="str">
        <f>IFERROR(IF(AW763="","",VLOOKUP(AW763,SUSS!R:S,2,FALSE)),AY763*SUSS!$M$2)</f>
        <v/>
      </c>
      <c r="BC763" s="11" t="str">
        <f t="shared" si="266"/>
        <v/>
      </c>
    </row>
    <row r="764" spans="14:55" ht="15.75" thickBot="1">
      <c r="N764" s="3" t="s">
        <v>109</v>
      </c>
      <c r="O764" s="80">
        <v>108</v>
      </c>
      <c r="P764" s="83">
        <v>15250</v>
      </c>
      <c r="Q764" s="81" t="s">
        <v>83</v>
      </c>
      <c r="R764" s="81" t="s">
        <v>10</v>
      </c>
      <c r="S764" s="81" t="s">
        <v>10</v>
      </c>
      <c r="T764" s="80" t="s">
        <v>115</v>
      </c>
      <c r="U764" s="80" t="s">
        <v>94</v>
      </c>
      <c r="AC764" s="11" t="str">
        <f t="shared" si="268"/>
        <v/>
      </c>
      <c r="AD764" s="11" t="str">
        <f t="shared" si="269"/>
        <v/>
      </c>
      <c r="AE764" s="11" t="str">
        <f t="shared" si="270"/>
        <v/>
      </c>
      <c r="AF764" s="11" t="str">
        <f t="shared" si="271"/>
        <v/>
      </c>
      <c r="AG764" s="11" t="str">
        <f t="shared" si="272"/>
        <v/>
      </c>
      <c r="AH764" s="11" t="str">
        <f t="shared" si="273"/>
        <v/>
      </c>
      <c r="AI764" s="11" t="str">
        <f t="shared" si="274"/>
        <v/>
      </c>
      <c r="AJ764" s="11" t="str">
        <f t="shared" si="275"/>
        <v/>
      </c>
      <c r="AK764" s="11" t="str">
        <f t="shared" si="276"/>
        <v/>
      </c>
      <c r="AN764" s="11" t="str">
        <f t="shared" si="277"/>
        <v/>
      </c>
      <c r="AO764" s="11" t="str">
        <f t="shared" si="278"/>
        <v/>
      </c>
      <c r="AP764" s="11" t="str">
        <f t="shared" si="279"/>
        <v/>
      </c>
      <c r="AT764" s="11" t="str">
        <f t="shared" si="280"/>
        <v/>
      </c>
      <c r="AU764" s="11" t="str">
        <f t="shared" si="281"/>
        <v/>
      </c>
      <c r="AV764" s="11" t="str">
        <f t="shared" si="282"/>
        <v/>
      </c>
      <c r="AW764" s="11" t="str">
        <f t="shared" si="283"/>
        <v/>
      </c>
      <c r="AX764" s="11" t="str">
        <f t="shared" si="284"/>
        <v/>
      </c>
      <c r="AY764" s="11" t="str">
        <f t="shared" si="265"/>
        <v/>
      </c>
      <c r="AZ764" s="11" t="str">
        <f t="shared" si="285"/>
        <v/>
      </c>
      <c r="BA764" s="11" t="str">
        <f t="shared" si="267"/>
        <v xml:space="preserve"> </v>
      </c>
      <c r="BB764" s="11" t="str">
        <f>IFERROR(IF(AW764="","",VLOOKUP(AW764,SUSS!R:S,2,FALSE)),AY764*SUSS!$M$2)</f>
        <v/>
      </c>
      <c r="BC764" s="11" t="str">
        <f t="shared" si="266"/>
        <v/>
      </c>
    </row>
    <row r="765" spans="14:55" ht="15.75" thickBot="1">
      <c r="N765" s="3" t="s">
        <v>109</v>
      </c>
      <c r="O765" s="80">
        <v>109</v>
      </c>
      <c r="P765" s="84">
        <v>481.31</v>
      </c>
      <c r="Q765" s="81" t="s">
        <v>100</v>
      </c>
      <c r="R765" s="81" t="s">
        <v>10</v>
      </c>
      <c r="S765" s="81" t="s">
        <v>82</v>
      </c>
      <c r="T765" s="80" t="s">
        <v>110</v>
      </c>
      <c r="U765" s="80" t="s">
        <v>94</v>
      </c>
      <c r="AC765" s="11" t="str">
        <f t="shared" si="268"/>
        <v/>
      </c>
      <c r="AD765" s="11" t="str">
        <f t="shared" si="269"/>
        <v/>
      </c>
      <c r="AE765" s="11" t="str">
        <f t="shared" si="270"/>
        <v/>
      </c>
      <c r="AF765" s="11" t="str">
        <f t="shared" si="271"/>
        <v/>
      </c>
      <c r="AG765" s="11" t="str">
        <f t="shared" si="272"/>
        <v/>
      </c>
      <c r="AH765" s="11" t="str">
        <f t="shared" si="273"/>
        <v/>
      </c>
      <c r="AI765" s="11" t="str">
        <f t="shared" si="274"/>
        <v/>
      </c>
      <c r="AJ765" s="11" t="str">
        <f t="shared" si="275"/>
        <v/>
      </c>
      <c r="AK765" s="11" t="str">
        <f t="shared" si="276"/>
        <v/>
      </c>
      <c r="AN765" s="11" t="str">
        <f t="shared" si="277"/>
        <v/>
      </c>
      <c r="AO765" s="11" t="str">
        <f t="shared" si="278"/>
        <v/>
      </c>
      <c r="AP765" s="11" t="str">
        <f t="shared" si="279"/>
        <v/>
      </c>
      <c r="AT765" s="11" t="str">
        <f t="shared" si="280"/>
        <v/>
      </c>
      <c r="AU765" s="11" t="str">
        <f t="shared" si="281"/>
        <v/>
      </c>
      <c r="AV765" s="11" t="str">
        <f t="shared" si="282"/>
        <v/>
      </c>
      <c r="AW765" s="11" t="str">
        <f t="shared" si="283"/>
        <v/>
      </c>
      <c r="AX765" s="11" t="str">
        <f t="shared" si="284"/>
        <v/>
      </c>
      <c r="AY765" s="11" t="str">
        <f t="shared" si="265"/>
        <v/>
      </c>
      <c r="AZ765" s="11" t="str">
        <f t="shared" si="285"/>
        <v/>
      </c>
      <c r="BA765" s="11" t="str">
        <f t="shared" si="267"/>
        <v xml:space="preserve"> </v>
      </c>
      <c r="BB765" s="11" t="str">
        <f>IFERROR(IF(AW765="","",VLOOKUP(AW765,SUSS!R:S,2,FALSE)),AY765*SUSS!$M$2)</f>
        <v/>
      </c>
      <c r="BC765" s="11" t="str">
        <f t="shared" si="266"/>
        <v/>
      </c>
    </row>
    <row r="766" spans="14:55" ht="15.75" thickBot="1">
      <c r="N766" s="3" t="s">
        <v>109</v>
      </c>
      <c r="O766" s="80">
        <v>109</v>
      </c>
      <c r="P766" s="83">
        <v>8842.48</v>
      </c>
      <c r="Q766" s="81" t="s">
        <v>83</v>
      </c>
      <c r="R766" s="81" t="s">
        <v>10</v>
      </c>
      <c r="S766" s="81" t="s">
        <v>10</v>
      </c>
      <c r="T766" s="80" t="s">
        <v>115</v>
      </c>
      <c r="U766" s="80" t="s">
        <v>94</v>
      </c>
      <c r="AC766" s="11" t="str">
        <f t="shared" si="268"/>
        <v/>
      </c>
      <c r="AD766" s="11" t="str">
        <f t="shared" si="269"/>
        <v/>
      </c>
      <c r="AE766" s="11" t="str">
        <f t="shared" si="270"/>
        <v/>
      </c>
      <c r="AF766" s="11" t="str">
        <f t="shared" si="271"/>
        <v/>
      </c>
      <c r="AG766" s="11" t="str">
        <f t="shared" si="272"/>
        <v/>
      </c>
      <c r="AH766" s="11" t="str">
        <f t="shared" si="273"/>
        <v/>
      </c>
      <c r="AI766" s="11" t="str">
        <f t="shared" si="274"/>
        <v/>
      </c>
      <c r="AJ766" s="11" t="str">
        <f t="shared" si="275"/>
        <v/>
      </c>
      <c r="AK766" s="11" t="str">
        <f t="shared" si="276"/>
        <v/>
      </c>
      <c r="AN766" s="11" t="str">
        <f t="shared" si="277"/>
        <v/>
      </c>
      <c r="AO766" s="11" t="str">
        <f t="shared" si="278"/>
        <v/>
      </c>
      <c r="AP766" s="11" t="str">
        <f t="shared" si="279"/>
        <v/>
      </c>
      <c r="AT766" s="11" t="str">
        <f t="shared" si="280"/>
        <v/>
      </c>
      <c r="AU766" s="11" t="str">
        <f t="shared" si="281"/>
        <v/>
      </c>
      <c r="AV766" s="11" t="str">
        <f t="shared" si="282"/>
        <v/>
      </c>
      <c r="AW766" s="11" t="str">
        <f t="shared" si="283"/>
        <v/>
      </c>
      <c r="AX766" s="11" t="str">
        <f t="shared" si="284"/>
        <v/>
      </c>
      <c r="AY766" s="11" t="str">
        <f t="shared" si="265"/>
        <v/>
      </c>
      <c r="AZ766" s="11" t="str">
        <f t="shared" si="285"/>
        <v/>
      </c>
      <c r="BA766" s="11" t="str">
        <f t="shared" si="267"/>
        <v xml:space="preserve"> </v>
      </c>
      <c r="BB766" s="11" t="str">
        <f>IFERROR(IF(AW766="","",VLOOKUP(AW766,SUSS!R:S,2,FALSE)),AY766*SUSS!$M$2)</f>
        <v/>
      </c>
      <c r="BC766" s="11" t="str">
        <f t="shared" si="266"/>
        <v/>
      </c>
    </row>
    <row r="767" spans="14:55" ht="15.75" thickBot="1">
      <c r="N767" s="3" t="s">
        <v>109</v>
      </c>
      <c r="O767" s="80">
        <v>109</v>
      </c>
      <c r="P767" s="83">
        <v>6407.52</v>
      </c>
      <c r="Q767" s="81" t="s">
        <v>83</v>
      </c>
      <c r="R767" s="81" t="s">
        <v>10</v>
      </c>
      <c r="S767" s="81" t="s">
        <v>82</v>
      </c>
      <c r="T767" s="80" t="s">
        <v>115</v>
      </c>
      <c r="U767" s="80" t="s">
        <v>94</v>
      </c>
      <c r="AC767" s="11" t="str">
        <f t="shared" si="268"/>
        <v/>
      </c>
      <c r="AD767" s="11" t="str">
        <f t="shared" si="269"/>
        <v/>
      </c>
      <c r="AE767" s="11" t="str">
        <f t="shared" si="270"/>
        <v/>
      </c>
      <c r="AF767" s="11" t="str">
        <f t="shared" si="271"/>
        <v/>
      </c>
      <c r="AG767" s="11" t="str">
        <f t="shared" si="272"/>
        <v/>
      </c>
      <c r="AH767" s="11" t="str">
        <f t="shared" si="273"/>
        <v/>
      </c>
      <c r="AI767" s="11" t="str">
        <f t="shared" si="274"/>
        <v/>
      </c>
      <c r="AJ767" s="11" t="str">
        <f t="shared" si="275"/>
        <v/>
      </c>
      <c r="AK767" s="11" t="str">
        <f t="shared" si="276"/>
        <v/>
      </c>
      <c r="AN767" s="11" t="str">
        <f t="shared" si="277"/>
        <v/>
      </c>
      <c r="AO767" s="11" t="str">
        <f t="shared" si="278"/>
        <v/>
      </c>
      <c r="AP767" s="11" t="str">
        <f t="shared" si="279"/>
        <v/>
      </c>
      <c r="AT767" s="11" t="str">
        <f t="shared" si="280"/>
        <v/>
      </c>
      <c r="AU767" s="11" t="str">
        <f t="shared" si="281"/>
        <v/>
      </c>
      <c r="AV767" s="11" t="str">
        <f t="shared" si="282"/>
        <v/>
      </c>
      <c r="AW767" s="11" t="str">
        <f t="shared" si="283"/>
        <v/>
      </c>
      <c r="AX767" s="11" t="str">
        <f t="shared" si="284"/>
        <v/>
      </c>
      <c r="AY767" s="11" t="str">
        <f t="shared" si="265"/>
        <v/>
      </c>
      <c r="AZ767" s="11" t="str">
        <f t="shared" si="285"/>
        <v/>
      </c>
      <c r="BA767" s="11" t="str">
        <f t="shared" si="267"/>
        <v xml:space="preserve"> </v>
      </c>
      <c r="BB767" s="11" t="str">
        <f>IFERROR(IF(AW767="","",VLOOKUP(AW767,SUSS!R:S,2,FALSE)),AY767*SUSS!$M$2)</f>
        <v/>
      </c>
      <c r="BC767" s="11" t="str">
        <f t="shared" si="266"/>
        <v/>
      </c>
    </row>
    <row r="768" spans="14:55" ht="15.75" thickBot="1">
      <c r="N768" s="3" t="s">
        <v>109</v>
      </c>
      <c r="O768" s="80">
        <v>110</v>
      </c>
      <c r="P768" s="84">
        <v>481.31</v>
      </c>
      <c r="Q768" s="81" t="s">
        <v>100</v>
      </c>
      <c r="R768" s="81" t="s">
        <v>10</v>
      </c>
      <c r="S768" s="81" t="s">
        <v>82</v>
      </c>
      <c r="T768" s="80" t="s">
        <v>110</v>
      </c>
      <c r="U768" s="80" t="s">
        <v>94</v>
      </c>
      <c r="AC768" s="11" t="str">
        <f t="shared" si="268"/>
        <v/>
      </c>
      <c r="AD768" s="11" t="str">
        <f t="shared" si="269"/>
        <v/>
      </c>
      <c r="AE768" s="11" t="str">
        <f t="shared" si="270"/>
        <v/>
      </c>
      <c r="AF768" s="11" t="str">
        <f t="shared" si="271"/>
        <v/>
      </c>
      <c r="AG768" s="11" t="str">
        <f t="shared" si="272"/>
        <v/>
      </c>
      <c r="AH768" s="11" t="str">
        <f t="shared" si="273"/>
        <v/>
      </c>
      <c r="AI768" s="11" t="str">
        <f t="shared" si="274"/>
        <v/>
      </c>
      <c r="AJ768" s="11" t="str">
        <f t="shared" si="275"/>
        <v/>
      </c>
      <c r="AK768" s="11" t="str">
        <f t="shared" si="276"/>
        <v/>
      </c>
      <c r="AN768" s="11" t="str">
        <f t="shared" si="277"/>
        <v/>
      </c>
      <c r="AO768" s="11" t="str">
        <f t="shared" si="278"/>
        <v/>
      </c>
      <c r="AP768" s="11" t="str">
        <f t="shared" si="279"/>
        <v/>
      </c>
      <c r="AT768" s="11" t="str">
        <f t="shared" si="280"/>
        <v/>
      </c>
      <c r="AU768" s="11" t="str">
        <f t="shared" si="281"/>
        <v/>
      </c>
      <c r="AV768" s="11" t="str">
        <f t="shared" si="282"/>
        <v/>
      </c>
      <c r="AW768" s="11" t="str">
        <f t="shared" si="283"/>
        <v/>
      </c>
      <c r="AX768" s="11" t="str">
        <f t="shared" si="284"/>
        <v/>
      </c>
      <c r="AY768" s="11" t="str">
        <f t="shared" si="265"/>
        <v/>
      </c>
      <c r="AZ768" s="11" t="str">
        <f t="shared" si="285"/>
        <v/>
      </c>
      <c r="BA768" s="11" t="str">
        <f t="shared" si="267"/>
        <v xml:space="preserve"> </v>
      </c>
      <c r="BB768" s="11" t="str">
        <f>IFERROR(IF(AW768="","",VLOOKUP(AW768,SUSS!R:S,2,FALSE)),AY768*SUSS!$M$2)</f>
        <v/>
      </c>
      <c r="BC768" s="11" t="str">
        <f t="shared" si="266"/>
        <v/>
      </c>
    </row>
    <row r="769" spans="14:55" ht="15.75" thickBot="1">
      <c r="N769" s="3" t="s">
        <v>109</v>
      </c>
      <c r="O769" s="80">
        <v>110</v>
      </c>
      <c r="P769" s="83">
        <v>15250</v>
      </c>
      <c r="Q769" s="81" t="s">
        <v>83</v>
      </c>
      <c r="R769" s="81" t="s">
        <v>10</v>
      </c>
      <c r="S769" s="81" t="s">
        <v>82</v>
      </c>
      <c r="T769" s="80" t="s">
        <v>115</v>
      </c>
      <c r="U769" s="80" t="s">
        <v>94</v>
      </c>
      <c r="AC769" s="11" t="str">
        <f t="shared" si="268"/>
        <v/>
      </c>
      <c r="AD769" s="11" t="str">
        <f t="shared" si="269"/>
        <v/>
      </c>
      <c r="AE769" s="11" t="str">
        <f t="shared" si="270"/>
        <v/>
      </c>
      <c r="AF769" s="11" t="str">
        <f t="shared" si="271"/>
        <v/>
      </c>
      <c r="AG769" s="11" t="str">
        <f t="shared" si="272"/>
        <v/>
      </c>
      <c r="AH769" s="11" t="str">
        <f t="shared" si="273"/>
        <v/>
      </c>
      <c r="AI769" s="11" t="str">
        <f t="shared" si="274"/>
        <v/>
      </c>
      <c r="AJ769" s="11" t="str">
        <f t="shared" si="275"/>
        <v/>
      </c>
      <c r="AK769" s="11" t="str">
        <f t="shared" si="276"/>
        <v/>
      </c>
      <c r="AN769" s="11" t="str">
        <f t="shared" si="277"/>
        <v/>
      </c>
      <c r="AO769" s="11" t="str">
        <f t="shared" si="278"/>
        <v/>
      </c>
      <c r="AP769" s="11" t="str">
        <f t="shared" si="279"/>
        <v/>
      </c>
      <c r="AT769" s="11" t="str">
        <f t="shared" si="280"/>
        <v/>
      </c>
      <c r="AU769" s="11" t="str">
        <f t="shared" si="281"/>
        <v/>
      </c>
      <c r="AV769" s="11" t="str">
        <f t="shared" si="282"/>
        <v/>
      </c>
      <c r="AW769" s="11" t="str">
        <f t="shared" si="283"/>
        <v/>
      </c>
      <c r="AX769" s="11" t="str">
        <f t="shared" si="284"/>
        <v/>
      </c>
      <c r="AY769" s="11" t="str">
        <f t="shared" si="265"/>
        <v/>
      </c>
      <c r="AZ769" s="11" t="str">
        <f t="shared" si="285"/>
        <v/>
      </c>
      <c r="BA769" s="11" t="str">
        <f t="shared" si="267"/>
        <v xml:space="preserve"> </v>
      </c>
      <c r="BB769" s="11" t="str">
        <f>IFERROR(IF(AW769="","",VLOOKUP(AW769,SUSS!R:S,2,FALSE)),AY769*SUSS!$M$2)</f>
        <v/>
      </c>
      <c r="BC769" s="11" t="str">
        <f t="shared" si="266"/>
        <v/>
      </c>
    </row>
    <row r="770" spans="14:55" ht="15.75" thickBot="1">
      <c r="N770" s="3" t="s">
        <v>109</v>
      </c>
      <c r="O770" s="80">
        <v>111</v>
      </c>
      <c r="P770" s="84">
        <v>481.31</v>
      </c>
      <c r="Q770" s="81" t="s">
        <v>100</v>
      </c>
      <c r="R770" s="81" t="s">
        <v>10</v>
      </c>
      <c r="S770" s="81" t="s">
        <v>82</v>
      </c>
      <c r="T770" s="80" t="s">
        <v>110</v>
      </c>
      <c r="U770" s="80" t="s">
        <v>94</v>
      </c>
      <c r="AC770" s="11" t="str">
        <f t="shared" si="268"/>
        <v/>
      </c>
      <c r="AD770" s="11" t="str">
        <f t="shared" si="269"/>
        <v/>
      </c>
      <c r="AE770" s="11" t="str">
        <f t="shared" si="270"/>
        <v/>
      </c>
      <c r="AF770" s="11" t="str">
        <f t="shared" si="271"/>
        <v/>
      </c>
      <c r="AG770" s="11" t="str">
        <f t="shared" si="272"/>
        <v/>
      </c>
      <c r="AH770" s="11" t="str">
        <f t="shared" si="273"/>
        <v/>
      </c>
      <c r="AI770" s="11" t="str">
        <f t="shared" si="274"/>
        <v/>
      </c>
      <c r="AJ770" s="11" t="str">
        <f t="shared" si="275"/>
        <v/>
      </c>
      <c r="AK770" s="11" t="str">
        <f t="shared" si="276"/>
        <v/>
      </c>
      <c r="AN770" s="11" t="str">
        <f t="shared" si="277"/>
        <v/>
      </c>
      <c r="AO770" s="11" t="str">
        <f t="shared" si="278"/>
        <v/>
      </c>
      <c r="AP770" s="11" t="str">
        <f t="shared" si="279"/>
        <v/>
      </c>
      <c r="AT770" s="11" t="str">
        <f t="shared" si="280"/>
        <v/>
      </c>
      <c r="AU770" s="11" t="str">
        <f t="shared" si="281"/>
        <v/>
      </c>
      <c r="AV770" s="11" t="str">
        <f t="shared" si="282"/>
        <v/>
      </c>
      <c r="AW770" s="11" t="str">
        <f t="shared" si="283"/>
        <v/>
      </c>
      <c r="AX770" s="11" t="str">
        <f t="shared" si="284"/>
        <v/>
      </c>
      <c r="AY770" s="11" t="str">
        <f t="shared" si="265"/>
        <v/>
      </c>
      <c r="AZ770" s="11" t="str">
        <f t="shared" si="285"/>
        <v/>
      </c>
      <c r="BA770" s="11" t="str">
        <f t="shared" si="267"/>
        <v xml:space="preserve"> </v>
      </c>
      <c r="BB770" s="11" t="str">
        <f>IFERROR(IF(AW770="","",VLOOKUP(AW770,SUSS!R:S,2,FALSE)),AY770*SUSS!$M$2)</f>
        <v/>
      </c>
      <c r="BC770" s="11" t="str">
        <f t="shared" si="266"/>
        <v/>
      </c>
    </row>
    <row r="771" spans="14:55" ht="15.75" thickBot="1">
      <c r="N771" s="3" t="s">
        <v>109</v>
      </c>
      <c r="O771" s="80">
        <v>111</v>
      </c>
      <c r="P771" s="83">
        <v>15250</v>
      </c>
      <c r="Q771" s="81" t="s">
        <v>83</v>
      </c>
      <c r="R771" s="81" t="s">
        <v>10</v>
      </c>
      <c r="S771" s="81" t="s">
        <v>82</v>
      </c>
      <c r="T771" s="80" t="s">
        <v>115</v>
      </c>
      <c r="U771" s="80" t="s">
        <v>94</v>
      </c>
      <c r="AC771" s="11" t="str">
        <f t="shared" si="268"/>
        <v/>
      </c>
      <c r="AD771" s="11" t="str">
        <f t="shared" si="269"/>
        <v/>
      </c>
      <c r="AE771" s="11" t="str">
        <f t="shared" si="270"/>
        <v/>
      </c>
      <c r="AF771" s="11" t="str">
        <f t="shared" si="271"/>
        <v/>
      </c>
      <c r="AG771" s="11" t="str">
        <f t="shared" si="272"/>
        <v/>
      </c>
      <c r="AH771" s="11" t="str">
        <f t="shared" si="273"/>
        <v/>
      </c>
      <c r="AI771" s="11" t="str">
        <f t="shared" si="274"/>
        <v/>
      </c>
      <c r="AJ771" s="11" t="str">
        <f t="shared" si="275"/>
        <v/>
      </c>
      <c r="AK771" s="11" t="str">
        <f t="shared" si="276"/>
        <v/>
      </c>
      <c r="AN771" s="11" t="str">
        <f t="shared" si="277"/>
        <v/>
      </c>
      <c r="AO771" s="11" t="str">
        <f t="shared" si="278"/>
        <v/>
      </c>
      <c r="AP771" s="11" t="str">
        <f t="shared" si="279"/>
        <v/>
      </c>
      <c r="AT771" s="11" t="str">
        <f t="shared" si="280"/>
        <v/>
      </c>
      <c r="AU771" s="11" t="str">
        <f t="shared" si="281"/>
        <v/>
      </c>
      <c r="AV771" s="11" t="str">
        <f t="shared" si="282"/>
        <v/>
      </c>
      <c r="AW771" s="11" t="str">
        <f t="shared" si="283"/>
        <v/>
      </c>
      <c r="AX771" s="11" t="str">
        <f t="shared" si="284"/>
        <v/>
      </c>
      <c r="AY771" s="11" t="str">
        <f t="shared" si="265"/>
        <v/>
      </c>
      <c r="AZ771" s="11" t="str">
        <f t="shared" si="285"/>
        <v/>
      </c>
      <c r="BA771" s="11" t="str">
        <f t="shared" si="267"/>
        <v xml:space="preserve"> </v>
      </c>
      <c r="BB771" s="11" t="str">
        <f>IFERROR(IF(AW771="","",VLOOKUP(AW771,SUSS!R:S,2,FALSE)),AY771*SUSS!$M$2)</f>
        <v/>
      </c>
      <c r="BC771" s="11" t="str">
        <f t="shared" si="266"/>
        <v/>
      </c>
    </row>
    <row r="772" spans="14:55" ht="15.75" thickBot="1">
      <c r="N772" s="3" t="s">
        <v>109</v>
      </c>
      <c r="O772" s="80">
        <v>112</v>
      </c>
      <c r="P772" s="84">
        <v>481.31</v>
      </c>
      <c r="Q772" s="81" t="s">
        <v>100</v>
      </c>
      <c r="R772" s="81" t="s">
        <v>10</v>
      </c>
      <c r="S772" s="81" t="s">
        <v>82</v>
      </c>
      <c r="T772" s="80" t="s">
        <v>110</v>
      </c>
      <c r="U772" s="80" t="s">
        <v>94</v>
      </c>
      <c r="AC772" s="11" t="str">
        <f t="shared" si="268"/>
        <v/>
      </c>
      <c r="AD772" s="11" t="str">
        <f t="shared" si="269"/>
        <v/>
      </c>
      <c r="AE772" s="11" t="str">
        <f t="shared" si="270"/>
        <v/>
      </c>
      <c r="AF772" s="11" t="str">
        <f t="shared" si="271"/>
        <v/>
      </c>
      <c r="AG772" s="11" t="str">
        <f t="shared" si="272"/>
        <v/>
      </c>
      <c r="AH772" s="11" t="str">
        <f t="shared" si="273"/>
        <v/>
      </c>
      <c r="AI772" s="11" t="str">
        <f t="shared" si="274"/>
        <v/>
      </c>
      <c r="AJ772" s="11" t="str">
        <f t="shared" si="275"/>
        <v/>
      </c>
      <c r="AK772" s="11" t="str">
        <f t="shared" si="276"/>
        <v/>
      </c>
      <c r="AN772" s="11" t="str">
        <f t="shared" si="277"/>
        <v/>
      </c>
      <c r="AO772" s="11" t="str">
        <f t="shared" si="278"/>
        <v/>
      </c>
      <c r="AP772" s="11" t="str">
        <f t="shared" si="279"/>
        <v/>
      </c>
      <c r="AT772" s="11" t="str">
        <f t="shared" si="280"/>
        <v/>
      </c>
      <c r="AU772" s="11" t="str">
        <f t="shared" si="281"/>
        <v/>
      </c>
      <c r="AV772" s="11" t="str">
        <f t="shared" si="282"/>
        <v/>
      </c>
      <c r="AW772" s="11" t="str">
        <f t="shared" si="283"/>
        <v/>
      </c>
      <c r="AX772" s="11" t="str">
        <f t="shared" si="284"/>
        <v/>
      </c>
      <c r="AY772" s="11" t="str">
        <f t="shared" ref="AY772:AY835" si="286">VLOOKUP(AX772,AO:AP,2,FALSE)</f>
        <v/>
      </c>
      <c r="AZ772" s="11" t="str">
        <f t="shared" si="285"/>
        <v/>
      </c>
      <c r="BA772" s="11" t="str">
        <f t="shared" si="267"/>
        <v xml:space="preserve"> </v>
      </c>
      <c r="BB772" s="11" t="str">
        <f>IFERROR(IF(AW772="","",VLOOKUP(AW772,SUSS!R:S,2,FALSE)),AY772*SUSS!$M$2)</f>
        <v/>
      </c>
      <c r="BC772" s="11" t="str">
        <f t="shared" si="266"/>
        <v/>
      </c>
    </row>
    <row r="773" spans="14:55" ht="15.75" thickBot="1">
      <c r="N773" s="3" t="s">
        <v>109</v>
      </c>
      <c r="O773" s="80">
        <v>112</v>
      </c>
      <c r="P773" s="83">
        <v>10103.049999999999</v>
      </c>
      <c r="Q773" s="81" t="s">
        <v>83</v>
      </c>
      <c r="R773" s="81" t="s">
        <v>10</v>
      </c>
      <c r="S773" s="81" t="s">
        <v>82</v>
      </c>
      <c r="T773" s="80" t="s">
        <v>115</v>
      </c>
      <c r="U773" s="80" t="s">
        <v>94</v>
      </c>
      <c r="AC773" s="11" t="str">
        <f t="shared" si="268"/>
        <v/>
      </c>
      <c r="AD773" s="11" t="str">
        <f t="shared" si="269"/>
        <v/>
      </c>
      <c r="AE773" s="11" t="str">
        <f t="shared" si="270"/>
        <v/>
      </c>
      <c r="AF773" s="11" t="str">
        <f t="shared" si="271"/>
        <v/>
      </c>
      <c r="AG773" s="11" t="str">
        <f t="shared" si="272"/>
        <v/>
      </c>
      <c r="AH773" s="11" t="str">
        <f t="shared" si="273"/>
        <v/>
      </c>
      <c r="AI773" s="11" t="str">
        <f t="shared" si="274"/>
        <v/>
      </c>
      <c r="AJ773" s="11" t="str">
        <f t="shared" si="275"/>
        <v/>
      </c>
      <c r="AK773" s="11" t="str">
        <f t="shared" si="276"/>
        <v/>
      </c>
      <c r="AN773" s="11" t="str">
        <f t="shared" si="277"/>
        <v/>
      </c>
      <c r="AO773" s="11" t="str">
        <f t="shared" si="278"/>
        <v/>
      </c>
      <c r="AP773" s="11" t="str">
        <f t="shared" si="279"/>
        <v/>
      </c>
      <c r="AT773" s="11" t="str">
        <f t="shared" si="280"/>
        <v/>
      </c>
      <c r="AU773" s="11" t="str">
        <f t="shared" si="281"/>
        <v/>
      </c>
      <c r="AV773" s="11" t="str">
        <f t="shared" si="282"/>
        <v/>
      </c>
      <c r="AW773" s="11" t="str">
        <f t="shared" si="283"/>
        <v/>
      </c>
      <c r="AX773" s="11" t="str">
        <f t="shared" si="284"/>
        <v/>
      </c>
      <c r="AY773" s="11" t="str">
        <f t="shared" si="286"/>
        <v/>
      </c>
      <c r="AZ773" s="11" t="str">
        <f t="shared" si="285"/>
        <v/>
      </c>
      <c r="BA773" s="11" t="str">
        <f t="shared" si="267"/>
        <v xml:space="preserve"> </v>
      </c>
      <c r="BB773" s="11" t="str">
        <f>IFERROR(IF(AW773="","",VLOOKUP(AW773,SUSS!R:S,2,FALSE)),AY773*SUSS!$M$2)</f>
        <v/>
      </c>
      <c r="BC773" s="11" t="str">
        <f t="shared" ref="BC773:BC836" si="287">IFERROR(IF(BB773&lt;&gt;"",AZ773*BB773,""),"VER")</f>
        <v/>
      </c>
    </row>
    <row r="774" spans="14:55" ht="15.75" thickBot="1">
      <c r="N774" s="3" t="s">
        <v>109</v>
      </c>
      <c r="O774" s="80">
        <v>112</v>
      </c>
      <c r="P774" s="83">
        <v>5146.95</v>
      </c>
      <c r="Q774" s="81" t="s">
        <v>83</v>
      </c>
      <c r="R774" s="81" t="s">
        <v>10</v>
      </c>
      <c r="S774" s="81" t="s">
        <v>10</v>
      </c>
      <c r="T774" s="80" t="s">
        <v>102</v>
      </c>
      <c r="U774" s="80" t="s">
        <v>94</v>
      </c>
      <c r="AC774" s="11" t="str">
        <f t="shared" si="268"/>
        <v/>
      </c>
      <c r="AD774" s="11" t="str">
        <f t="shared" si="269"/>
        <v/>
      </c>
      <c r="AE774" s="11" t="str">
        <f t="shared" si="270"/>
        <v/>
      </c>
      <c r="AF774" s="11" t="str">
        <f t="shared" si="271"/>
        <v/>
      </c>
      <c r="AG774" s="11" t="str">
        <f t="shared" si="272"/>
        <v/>
      </c>
      <c r="AH774" s="11" t="str">
        <f t="shared" si="273"/>
        <v/>
      </c>
      <c r="AI774" s="11" t="str">
        <f t="shared" si="274"/>
        <v/>
      </c>
      <c r="AJ774" s="11" t="str">
        <f t="shared" si="275"/>
        <v/>
      </c>
      <c r="AK774" s="11" t="str">
        <f t="shared" si="276"/>
        <v/>
      </c>
      <c r="AN774" s="11" t="str">
        <f t="shared" si="277"/>
        <v/>
      </c>
      <c r="AO774" s="11" t="str">
        <f t="shared" si="278"/>
        <v/>
      </c>
      <c r="AP774" s="11" t="str">
        <f t="shared" si="279"/>
        <v/>
      </c>
      <c r="AT774" s="11" t="str">
        <f t="shared" si="280"/>
        <v/>
      </c>
      <c r="AU774" s="11" t="str">
        <f t="shared" si="281"/>
        <v/>
      </c>
      <c r="AV774" s="11" t="str">
        <f t="shared" si="282"/>
        <v/>
      </c>
      <c r="AW774" s="11" t="str">
        <f t="shared" si="283"/>
        <v/>
      </c>
      <c r="AX774" s="11" t="str">
        <f t="shared" si="284"/>
        <v/>
      </c>
      <c r="AY774" s="11" t="str">
        <f t="shared" si="286"/>
        <v/>
      </c>
      <c r="AZ774" s="11" t="str">
        <f t="shared" si="285"/>
        <v/>
      </c>
      <c r="BA774" s="11" t="str">
        <f t="shared" si="267"/>
        <v xml:space="preserve"> </v>
      </c>
      <c r="BB774" s="11" t="str">
        <f>IFERROR(IF(AW774="","",VLOOKUP(AW774,SUSS!R:S,2,FALSE)),AY774*SUSS!$M$2)</f>
        <v/>
      </c>
      <c r="BC774" s="11" t="str">
        <f t="shared" si="287"/>
        <v/>
      </c>
    </row>
    <row r="775" spans="14:55" ht="15.75" thickBot="1">
      <c r="N775" s="3" t="s">
        <v>109</v>
      </c>
      <c r="O775" s="80">
        <v>113</v>
      </c>
      <c r="P775" s="84">
        <v>481.31</v>
      </c>
      <c r="Q775" s="81" t="s">
        <v>100</v>
      </c>
      <c r="R775" s="81" t="s">
        <v>10</v>
      </c>
      <c r="S775" s="81" t="s">
        <v>82</v>
      </c>
      <c r="T775" s="80" t="s">
        <v>110</v>
      </c>
      <c r="U775" s="80" t="s">
        <v>94</v>
      </c>
      <c r="AC775" s="11" t="str">
        <f t="shared" si="268"/>
        <v/>
      </c>
      <c r="AD775" s="11" t="str">
        <f t="shared" si="269"/>
        <v/>
      </c>
      <c r="AE775" s="11" t="str">
        <f t="shared" si="270"/>
        <v/>
      </c>
      <c r="AF775" s="11" t="str">
        <f t="shared" si="271"/>
        <v/>
      </c>
      <c r="AG775" s="11" t="str">
        <f t="shared" si="272"/>
        <v/>
      </c>
      <c r="AH775" s="11" t="str">
        <f t="shared" si="273"/>
        <v/>
      </c>
      <c r="AI775" s="11" t="str">
        <f t="shared" si="274"/>
        <v/>
      </c>
      <c r="AJ775" s="11" t="str">
        <f t="shared" si="275"/>
        <v/>
      </c>
      <c r="AK775" s="11" t="str">
        <f t="shared" si="276"/>
        <v/>
      </c>
      <c r="AN775" s="11" t="str">
        <f t="shared" si="277"/>
        <v/>
      </c>
      <c r="AO775" s="11" t="str">
        <f t="shared" si="278"/>
        <v/>
      </c>
      <c r="AP775" s="11" t="str">
        <f t="shared" si="279"/>
        <v/>
      </c>
      <c r="AT775" s="11" t="str">
        <f t="shared" si="280"/>
        <v/>
      </c>
      <c r="AU775" s="11" t="str">
        <f t="shared" si="281"/>
        <v/>
      </c>
      <c r="AV775" s="11" t="str">
        <f t="shared" si="282"/>
        <v/>
      </c>
      <c r="AW775" s="11" t="str">
        <f t="shared" si="283"/>
        <v/>
      </c>
      <c r="AX775" s="11" t="str">
        <f t="shared" si="284"/>
        <v/>
      </c>
      <c r="AY775" s="11" t="str">
        <f t="shared" si="286"/>
        <v/>
      </c>
      <c r="AZ775" s="11" t="str">
        <f t="shared" si="285"/>
        <v/>
      </c>
      <c r="BA775" s="11" t="str">
        <f t="shared" si="267"/>
        <v xml:space="preserve"> </v>
      </c>
      <c r="BB775" s="11" t="str">
        <f>IFERROR(IF(AW775="","",VLOOKUP(AW775,SUSS!R:S,2,FALSE)),AY775*SUSS!$M$2)</f>
        <v/>
      </c>
      <c r="BC775" s="11" t="str">
        <f t="shared" si="287"/>
        <v/>
      </c>
    </row>
    <row r="776" spans="14:55" ht="15.75" thickBot="1">
      <c r="N776" s="3" t="s">
        <v>109</v>
      </c>
      <c r="O776" s="80">
        <v>113</v>
      </c>
      <c r="P776" s="83">
        <v>15250</v>
      </c>
      <c r="Q776" s="81" t="s">
        <v>83</v>
      </c>
      <c r="R776" s="81" t="s">
        <v>10</v>
      </c>
      <c r="S776" s="81" t="s">
        <v>10</v>
      </c>
      <c r="T776" s="80" t="s">
        <v>102</v>
      </c>
      <c r="U776" s="80" t="s">
        <v>94</v>
      </c>
      <c r="AC776" s="11" t="str">
        <f t="shared" si="268"/>
        <v/>
      </c>
      <c r="AD776" s="11" t="str">
        <f t="shared" si="269"/>
        <v/>
      </c>
      <c r="AE776" s="11" t="str">
        <f t="shared" si="270"/>
        <v/>
      </c>
      <c r="AF776" s="11" t="str">
        <f t="shared" si="271"/>
        <v/>
      </c>
      <c r="AG776" s="11" t="str">
        <f t="shared" si="272"/>
        <v/>
      </c>
      <c r="AH776" s="11" t="str">
        <f t="shared" si="273"/>
        <v/>
      </c>
      <c r="AI776" s="11" t="str">
        <f t="shared" si="274"/>
        <v/>
      </c>
      <c r="AJ776" s="11" t="str">
        <f t="shared" si="275"/>
        <v/>
      </c>
      <c r="AK776" s="11" t="str">
        <f t="shared" si="276"/>
        <v/>
      </c>
      <c r="AN776" s="11" t="str">
        <f t="shared" si="277"/>
        <v/>
      </c>
      <c r="AO776" s="11" t="str">
        <f t="shared" si="278"/>
        <v/>
      </c>
      <c r="AP776" s="11" t="str">
        <f t="shared" si="279"/>
        <v/>
      </c>
      <c r="AT776" s="11" t="str">
        <f t="shared" si="280"/>
        <v/>
      </c>
      <c r="AU776" s="11" t="str">
        <f t="shared" si="281"/>
        <v/>
      </c>
      <c r="AV776" s="11" t="str">
        <f t="shared" si="282"/>
        <v/>
      </c>
      <c r="AW776" s="11" t="str">
        <f t="shared" si="283"/>
        <v/>
      </c>
      <c r="AX776" s="11" t="str">
        <f t="shared" si="284"/>
        <v/>
      </c>
      <c r="AY776" s="11" t="str">
        <f t="shared" si="286"/>
        <v/>
      </c>
      <c r="AZ776" s="11" t="str">
        <f t="shared" si="285"/>
        <v/>
      </c>
      <c r="BA776" s="11" t="str">
        <f t="shared" ref="BA776:BA839" si="288">AT776&amp;" "&amp;AU776</f>
        <v xml:space="preserve"> </v>
      </c>
      <c r="BB776" s="11" t="str">
        <f>IFERROR(IF(AW776="","",VLOOKUP(AW776,SUSS!R:S,2,FALSE)),AY776*SUSS!$M$2)</f>
        <v/>
      </c>
      <c r="BC776" s="11" t="str">
        <f t="shared" si="287"/>
        <v/>
      </c>
    </row>
    <row r="777" spans="14:55" ht="15.75" thickBot="1">
      <c r="N777" s="3" t="s">
        <v>109</v>
      </c>
      <c r="O777" s="80">
        <v>114</v>
      </c>
      <c r="P777" s="84">
        <v>481.31</v>
      </c>
      <c r="Q777" s="81" t="s">
        <v>100</v>
      </c>
      <c r="R777" s="81" t="s">
        <v>10</v>
      </c>
      <c r="S777" s="81" t="s">
        <v>82</v>
      </c>
      <c r="T777" s="80" t="s">
        <v>110</v>
      </c>
      <c r="U777" s="80" t="s">
        <v>94</v>
      </c>
      <c r="AC777" s="11" t="str">
        <f t="shared" si="268"/>
        <v/>
      </c>
      <c r="AD777" s="11" t="str">
        <f t="shared" si="269"/>
        <v/>
      </c>
      <c r="AE777" s="11" t="str">
        <f t="shared" si="270"/>
        <v/>
      </c>
      <c r="AF777" s="11" t="str">
        <f t="shared" si="271"/>
        <v/>
      </c>
      <c r="AG777" s="11" t="str">
        <f t="shared" si="272"/>
        <v/>
      </c>
      <c r="AH777" s="11" t="str">
        <f t="shared" si="273"/>
        <v/>
      </c>
      <c r="AI777" s="11" t="str">
        <f t="shared" si="274"/>
        <v/>
      </c>
      <c r="AJ777" s="11" t="str">
        <f t="shared" si="275"/>
        <v/>
      </c>
      <c r="AK777" s="11" t="str">
        <f t="shared" si="276"/>
        <v/>
      </c>
      <c r="AN777" s="11" t="str">
        <f t="shared" si="277"/>
        <v/>
      </c>
      <c r="AO777" s="11" t="str">
        <f t="shared" si="278"/>
        <v/>
      </c>
      <c r="AP777" s="11" t="str">
        <f t="shared" si="279"/>
        <v/>
      </c>
      <c r="AT777" s="11" t="str">
        <f t="shared" si="280"/>
        <v/>
      </c>
      <c r="AU777" s="11" t="str">
        <f t="shared" si="281"/>
        <v/>
      </c>
      <c r="AV777" s="11" t="str">
        <f t="shared" si="282"/>
        <v/>
      </c>
      <c r="AW777" s="11" t="str">
        <f t="shared" si="283"/>
        <v/>
      </c>
      <c r="AX777" s="11" t="str">
        <f t="shared" si="284"/>
        <v/>
      </c>
      <c r="AY777" s="11" t="str">
        <f t="shared" si="286"/>
        <v/>
      </c>
      <c r="AZ777" s="11" t="str">
        <f t="shared" si="285"/>
        <v/>
      </c>
      <c r="BA777" s="11" t="str">
        <f t="shared" si="288"/>
        <v xml:space="preserve"> </v>
      </c>
      <c r="BB777" s="11" t="str">
        <f>IFERROR(IF(AW777="","",VLOOKUP(AW777,SUSS!R:S,2,FALSE)),AY777*SUSS!$M$2)</f>
        <v/>
      </c>
      <c r="BC777" s="11" t="str">
        <f t="shared" si="287"/>
        <v/>
      </c>
    </row>
    <row r="778" spans="14:55" ht="15.75" thickBot="1">
      <c r="N778" s="3" t="s">
        <v>109</v>
      </c>
      <c r="O778" s="80">
        <v>114</v>
      </c>
      <c r="P778" s="83">
        <v>15250</v>
      </c>
      <c r="Q778" s="81" t="s">
        <v>83</v>
      </c>
      <c r="R778" s="81" t="s">
        <v>10</v>
      </c>
      <c r="S778" s="81" t="s">
        <v>10</v>
      </c>
      <c r="T778" s="80" t="s">
        <v>102</v>
      </c>
      <c r="U778" s="80" t="s">
        <v>94</v>
      </c>
      <c r="AC778" s="11" t="str">
        <f t="shared" si="268"/>
        <v/>
      </c>
      <c r="AD778" s="11" t="str">
        <f t="shared" si="269"/>
        <v/>
      </c>
      <c r="AE778" s="11" t="str">
        <f t="shared" si="270"/>
        <v/>
      </c>
      <c r="AF778" s="11" t="str">
        <f t="shared" si="271"/>
        <v/>
      </c>
      <c r="AG778" s="11" t="str">
        <f t="shared" si="272"/>
        <v/>
      </c>
      <c r="AH778" s="11" t="str">
        <f t="shared" si="273"/>
        <v/>
      </c>
      <c r="AI778" s="11" t="str">
        <f t="shared" si="274"/>
        <v/>
      </c>
      <c r="AJ778" s="11" t="str">
        <f t="shared" si="275"/>
        <v/>
      </c>
      <c r="AK778" s="11" t="str">
        <f t="shared" si="276"/>
        <v/>
      </c>
      <c r="AN778" s="11" t="str">
        <f t="shared" si="277"/>
        <v/>
      </c>
      <c r="AO778" s="11" t="str">
        <f t="shared" si="278"/>
        <v/>
      </c>
      <c r="AP778" s="11" t="str">
        <f t="shared" si="279"/>
        <v/>
      </c>
      <c r="AT778" s="11" t="str">
        <f t="shared" si="280"/>
        <v/>
      </c>
      <c r="AU778" s="11" t="str">
        <f t="shared" si="281"/>
        <v/>
      </c>
      <c r="AV778" s="11" t="str">
        <f t="shared" si="282"/>
        <v/>
      </c>
      <c r="AW778" s="11" t="str">
        <f t="shared" si="283"/>
        <v/>
      </c>
      <c r="AX778" s="11" t="str">
        <f t="shared" si="284"/>
        <v/>
      </c>
      <c r="AY778" s="11" t="str">
        <f t="shared" si="286"/>
        <v/>
      </c>
      <c r="AZ778" s="11" t="str">
        <f t="shared" si="285"/>
        <v/>
      </c>
      <c r="BA778" s="11" t="str">
        <f t="shared" si="288"/>
        <v xml:space="preserve"> </v>
      </c>
      <c r="BB778" s="11" t="str">
        <f>IFERROR(IF(AW778="","",VLOOKUP(AW778,SUSS!R:S,2,FALSE)),AY778*SUSS!$M$2)</f>
        <v/>
      </c>
      <c r="BC778" s="11" t="str">
        <f t="shared" si="287"/>
        <v/>
      </c>
    </row>
    <row r="779" spans="14:55" ht="15.75" thickBot="1">
      <c r="N779" s="3" t="s">
        <v>109</v>
      </c>
      <c r="O779" s="80">
        <v>115</v>
      </c>
      <c r="P779" s="84">
        <v>481.31</v>
      </c>
      <c r="Q779" s="81" t="s">
        <v>100</v>
      </c>
      <c r="R779" s="81" t="s">
        <v>10</v>
      </c>
      <c r="S779" s="81" t="s">
        <v>82</v>
      </c>
      <c r="T779" s="80" t="s">
        <v>110</v>
      </c>
      <c r="U779" s="80" t="s">
        <v>94</v>
      </c>
      <c r="AC779" s="11" t="str">
        <f t="shared" si="268"/>
        <v/>
      </c>
      <c r="AD779" s="11" t="str">
        <f t="shared" si="269"/>
        <v/>
      </c>
      <c r="AE779" s="11" t="str">
        <f t="shared" si="270"/>
        <v/>
      </c>
      <c r="AF779" s="11" t="str">
        <f t="shared" si="271"/>
        <v/>
      </c>
      <c r="AG779" s="11" t="str">
        <f t="shared" si="272"/>
        <v/>
      </c>
      <c r="AH779" s="11" t="str">
        <f t="shared" si="273"/>
        <v/>
      </c>
      <c r="AI779" s="11" t="str">
        <f t="shared" si="274"/>
        <v/>
      </c>
      <c r="AJ779" s="11" t="str">
        <f t="shared" si="275"/>
        <v/>
      </c>
      <c r="AK779" s="11" t="str">
        <f t="shared" si="276"/>
        <v/>
      </c>
      <c r="AN779" s="11" t="str">
        <f t="shared" si="277"/>
        <v/>
      </c>
      <c r="AO779" s="11" t="str">
        <f t="shared" si="278"/>
        <v/>
      </c>
      <c r="AP779" s="11" t="str">
        <f t="shared" si="279"/>
        <v/>
      </c>
      <c r="AT779" s="11" t="str">
        <f t="shared" si="280"/>
        <v/>
      </c>
      <c r="AU779" s="11" t="str">
        <f t="shared" si="281"/>
        <v/>
      </c>
      <c r="AV779" s="11" t="str">
        <f t="shared" si="282"/>
        <v/>
      </c>
      <c r="AW779" s="11" t="str">
        <f t="shared" si="283"/>
        <v/>
      </c>
      <c r="AX779" s="11" t="str">
        <f t="shared" si="284"/>
        <v/>
      </c>
      <c r="AY779" s="11" t="str">
        <f t="shared" si="286"/>
        <v/>
      </c>
      <c r="AZ779" s="11" t="str">
        <f t="shared" si="285"/>
        <v/>
      </c>
      <c r="BA779" s="11" t="str">
        <f t="shared" si="288"/>
        <v xml:space="preserve"> </v>
      </c>
      <c r="BB779" s="11" t="str">
        <f>IFERROR(IF(AW779="","",VLOOKUP(AW779,SUSS!R:S,2,FALSE)),AY779*SUSS!$M$2)</f>
        <v/>
      </c>
      <c r="BC779" s="11" t="str">
        <f t="shared" si="287"/>
        <v/>
      </c>
    </row>
    <row r="780" spans="14:55" ht="15.75" thickBot="1">
      <c r="N780" s="3" t="s">
        <v>109</v>
      </c>
      <c r="O780" s="80">
        <v>115</v>
      </c>
      <c r="P780" s="83">
        <v>15250</v>
      </c>
      <c r="Q780" s="81" t="s">
        <v>83</v>
      </c>
      <c r="R780" s="81" t="s">
        <v>10</v>
      </c>
      <c r="S780" s="81" t="s">
        <v>10</v>
      </c>
      <c r="T780" s="80" t="s">
        <v>102</v>
      </c>
      <c r="U780" s="80" t="s">
        <v>94</v>
      </c>
      <c r="AC780" s="11" t="str">
        <f t="shared" si="268"/>
        <v/>
      </c>
      <c r="AD780" s="11" t="str">
        <f t="shared" si="269"/>
        <v/>
      </c>
      <c r="AE780" s="11" t="str">
        <f t="shared" si="270"/>
        <v/>
      </c>
      <c r="AF780" s="11" t="str">
        <f t="shared" si="271"/>
        <v/>
      </c>
      <c r="AG780" s="11" t="str">
        <f t="shared" si="272"/>
        <v/>
      </c>
      <c r="AH780" s="11" t="str">
        <f t="shared" si="273"/>
        <v/>
      </c>
      <c r="AI780" s="11" t="str">
        <f t="shared" si="274"/>
        <v/>
      </c>
      <c r="AJ780" s="11" t="str">
        <f t="shared" si="275"/>
        <v/>
      </c>
      <c r="AK780" s="11" t="str">
        <f t="shared" si="276"/>
        <v/>
      </c>
      <c r="AN780" s="11" t="str">
        <f t="shared" si="277"/>
        <v/>
      </c>
      <c r="AO780" s="11" t="str">
        <f t="shared" si="278"/>
        <v/>
      </c>
      <c r="AP780" s="11" t="str">
        <f t="shared" si="279"/>
        <v/>
      </c>
      <c r="AT780" s="11" t="str">
        <f t="shared" si="280"/>
        <v/>
      </c>
      <c r="AU780" s="11" t="str">
        <f t="shared" si="281"/>
        <v/>
      </c>
      <c r="AV780" s="11" t="str">
        <f t="shared" si="282"/>
        <v/>
      </c>
      <c r="AW780" s="11" t="str">
        <f t="shared" si="283"/>
        <v/>
      </c>
      <c r="AX780" s="11" t="str">
        <f t="shared" si="284"/>
        <v/>
      </c>
      <c r="AY780" s="11" t="str">
        <f t="shared" si="286"/>
        <v/>
      </c>
      <c r="AZ780" s="11" t="str">
        <f t="shared" si="285"/>
        <v/>
      </c>
      <c r="BA780" s="11" t="str">
        <f t="shared" si="288"/>
        <v xml:space="preserve"> </v>
      </c>
      <c r="BB780" s="11" t="str">
        <f>IFERROR(IF(AW780="","",VLOOKUP(AW780,SUSS!R:S,2,FALSE)),AY780*SUSS!$M$2)</f>
        <v/>
      </c>
      <c r="BC780" s="11" t="str">
        <f t="shared" si="287"/>
        <v/>
      </c>
    </row>
    <row r="781" spans="14:55" ht="15.75" thickBot="1">
      <c r="N781" s="3" t="s">
        <v>109</v>
      </c>
      <c r="O781" s="80">
        <v>116</v>
      </c>
      <c r="P781" s="84">
        <v>481.31</v>
      </c>
      <c r="Q781" s="81" t="s">
        <v>100</v>
      </c>
      <c r="R781" s="81" t="s">
        <v>10</v>
      </c>
      <c r="S781" s="81" t="s">
        <v>82</v>
      </c>
      <c r="T781" s="80" t="s">
        <v>110</v>
      </c>
      <c r="U781" s="80" t="s">
        <v>94</v>
      </c>
      <c r="AC781" s="11" t="str">
        <f t="shared" si="268"/>
        <v/>
      </c>
      <c r="AD781" s="11" t="str">
        <f t="shared" si="269"/>
        <v/>
      </c>
      <c r="AE781" s="11" t="str">
        <f t="shared" si="270"/>
        <v/>
      </c>
      <c r="AF781" s="11" t="str">
        <f t="shared" si="271"/>
        <v/>
      </c>
      <c r="AG781" s="11" t="str">
        <f t="shared" si="272"/>
        <v/>
      </c>
      <c r="AH781" s="11" t="str">
        <f t="shared" si="273"/>
        <v/>
      </c>
      <c r="AI781" s="11" t="str">
        <f t="shared" si="274"/>
        <v/>
      </c>
      <c r="AJ781" s="11" t="str">
        <f t="shared" si="275"/>
        <v/>
      </c>
      <c r="AK781" s="11" t="str">
        <f t="shared" si="276"/>
        <v/>
      </c>
      <c r="AN781" s="11" t="str">
        <f t="shared" si="277"/>
        <v/>
      </c>
      <c r="AO781" s="11" t="str">
        <f t="shared" si="278"/>
        <v/>
      </c>
      <c r="AP781" s="11" t="str">
        <f t="shared" si="279"/>
        <v/>
      </c>
      <c r="AT781" s="11" t="str">
        <f t="shared" si="280"/>
        <v/>
      </c>
      <c r="AU781" s="11" t="str">
        <f t="shared" si="281"/>
        <v/>
      </c>
      <c r="AV781" s="11" t="str">
        <f t="shared" si="282"/>
        <v/>
      </c>
      <c r="AW781" s="11" t="str">
        <f t="shared" si="283"/>
        <v/>
      </c>
      <c r="AX781" s="11" t="str">
        <f t="shared" si="284"/>
        <v/>
      </c>
      <c r="AY781" s="11" t="str">
        <f t="shared" si="286"/>
        <v/>
      </c>
      <c r="AZ781" s="11" t="str">
        <f t="shared" si="285"/>
        <v/>
      </c>
      <c r="BA781" s="11" t="str">
        <f t="shared" si="288"/>
        <v xml:space="preserve"> </v>
      </c>
      <c r="BB781" s="11" t="str">
        <f>IFERROR(IF(AW781="","",VLOOKUP(AW781,SUSS!R:S,2,FALSE)),AY781*SUSS!$M$2)</f>
        <v/>
      </c>
      <c r="BC781" s="11" t="str">
        <f t="shared" si="287"/>
        <v/>
      </c>
    </row>
    <row r="782" spans="14:55" ht="15.75" thickBot="1">
      <c r="N782" s="3" t="s">
        <v>109</v>
      </c>
      <c r="O782" s="80">
        <v>116</v>
      </c>
      <c r="P782" s="83">
        <v>15250</v>
      </c>
      <c r="Q782" s="81" t="s">
        <v>83</v>
      </c>
      <c r="R782" s="81" t="s">
        <v>10</v>
      </c>
      <c r="S782" s="81" t="s">
        <v>10</v>
      </c>
      <c r="T782" s="80" t="s">
        <v>102</v>
      </c>
      <c r="U782" s="80" t="s">
        <v>94</v>
      </c>
      <c r="AC782" s="11" t="str">
        <f t="shared" si="268"/>
        <v/>
      </c>
      <c r="AD782" s="11" t="str">
        <f t="shared" si="269"/>
        <v/>
      </c>
      <c r="AE782" s="11" t="str">
        <f t="shared" si="270"/>
        <v/>
      </c>
      <c r="AF782" s="11" t="str">
        <f t="shared" si="271"/>
        <v/>
      </c>
      <c r="AG782" s="11" t="str">
        <f t="shared" si="272"/>
        <v/>
      </c>
      <c r="AH782" s="11" t="str">
        <f t="shared" si="273"/>
        <v/>
      </c>
      <c r="AI782" s="11" t="str">
        <f t="shared" si="274"/>
        <v/>
      </c>
      <c r="AJ782" s="11" t="str">
        <f t="shared" si="275"/>
        <v/>
      </c>
      <c r="AK782" s="11" t="str">
        <f t="shared" si="276"/>
        <v/>
      </c>
      <c r="AN782" s="11" t="str">
        <f t="shared" si="277"/>
        <v/>
      </c>
      <c r="AO782" s="11" t="str">
        <f t="shared" si="278"/>
        <v/>
      </c>
      <c r="AP782" s="11" t="str">
        <f t="shared" si="279"/>
        <v/>
      </c>
      <c r="AT782" s="11" t="str">
        <f t="shared" si="280"/>
        <v/>
      </c>
      <c r="AU782" s="11" t="str">
        <f t="shared" si="281"/>
        <v/>
      </c>
      <c r="AV782" s="11" t="str">
        <f t="shared" si="282"/>
        <v/>
      </c>
      <c r="AW782" s="11" t="str">
        <f t="shared" si="283"/>
        <v/>
      </c>
      <c r="AX782" s="11" t="str">
        <f t="shared" si="284"/>
        <v/>
      </c>
      <c r="AY782" s="11" t="str">
        <f t="shared" si="286"/>
        <v/>
      </c>
      <c r="AZ782" s="11" t="str">
        <f t="shared" si="285"/>
        <v/>
      </c>
      <c r="BA782" s="11" t="str">
        <f t="shared" si="288"/>
        <v xml:space="preserve"> </v>
      </c>
      <c r="BB782" s="11" t="str">
        <f>IFERROR(IF(AW782="","",VLOOKUP(AW782,SUSS!R:S,2,FALSE)),AY782*SUSS!$M$2)</f>
        <v/>
      </c>
      <c r="BC782" s="11" t="str">
        <f t="shared" si="287"/>
        <v/>
      </c>
    </row>
    <row r="783" spans="14:55" ht="15.75" thickBot="1">
      <c r="N783" s="3" t="s">
        <v>109</v>
      </c>
      <c r="O783" s="80">
        <v>117</v>
      </c>
      <c r="P783" s="84">
        <v>481.31</v>
      </c>
      <c r="Q783" s="81" t="s">
        <v>100</v>
      </c>
      <c r="R783" s="81" t="s">
        <v>10</v>
      </c>
      <c r="S783" s="81" t="s">
        <v>82</v>
      </c>
      <c r="T783" s="80" t="s">
        <v>110</v>
      </c>
      <c r="U783" s="80" t="s">
        <v>94</v>
      </c>
      <c r="AC783" s="11" t="str">
        <f t="shared" si="268"/>
        <v/>
      </c>
      <c r="AD783" s="11" t="str">
        <f t="shared" si="269"/>
        <v/>
      </c>
      <c r="AE783" s="11" t="str">
        <f t="shared" si="270"/>
        <v/>
      </c>
      <c r="AF783" s="11" t="str">
        <f t="shared" si="271"/>
        <v/>
      </c>
      <c r="AG783" s="11" t="str">
        <f t="shared" si="272"/>
        <v/>
      </c>
      <c r="AH783" s="11" t="str">
        <f t="shared" si="273"/>
        <v/>
      </c>
      <c r="AI783" s="11" t="str">
        <f t="shared" si="274"/>
        <v/>
      </c>
      <c r="AJ783" s="11" t="str">
        <f t="shared" si="275"/>
        <v/>
      </c>
      <c r="AK783" s="11" t="str">
        <f t="shared" si="276"/>
        <v/>
      </c>
      <c r="AN783" s="11" t="str">
        <f t="shared" si="277"/>
        <v/>
      </c>
      <c r="AO783" s="11" t="str">
        <f t="shared" si="278"/>
        <v/>
      </c>
      <c r="AP783" s="11" t="str">
        <f t="shared" si="279"/>
        <v/>
      </c>
      <c r="AT783" s="11" t="str">
        <f t="shared" si="280"/>
        <v/>
      </c>
      <c r="AU783" s="11" t="str">
        <f t="shared" si="281"/>
        <v/>
      </c>
      <c r="AV783" s="11" t="str">
        <f t="shared" si="282"/>
        <v/>
      </c>
      <c r="AW783" s="11" t="str">
        <f t="shared" si="283"/>
        <v/>
      </c>
      <c r="AX783" s="11" t="str">
        <f t="shared" si="284"/>
        <v/>
      </c>
      <c r="AY783" s="11" t="str">
        <f t="shared" si="286"/>
        <v/>
      </c>
      <c r="AZ783" s="11" t="str">
        <f t="shared" si="285"/>
        <v/>
      </c>
      <c r="BA783" s="11" t="str">
        <f t="shared" si="288"/>
        <v xml:space="preserve"> </v>
      </c>
      <c r="BB783" s="11" t="str">
        <f>IFERROR(IF(AW783="","",VLOOKUP(AW783,SUSS!R:S,2,FALSE)),AY783*SUSS!$M$2)</f>
        <v/>
      </c>
      <c r="BC783" s="11" t="str">
        <f t="shared" si="287"/>
        <v/>
      </c>
    </row>
    <row r="784" spans="14:55" ht="15.75" thickBot="1">
      <c r="N784" s="3" t="s">
        <v>109</v>
      </c>
      <c r="O784" s="80">
        <v>117</v>
      </c>
      <c r="P784" s="83">
        <v>15250</v>
      </c>
      <c r="Q784" s="81" t="s">
        <v>83</v>
      </c>
      <c r="R784" s="81" t="s">
        <v>10</v>
      </c>
      <c r="S784" s="81" t="s">
        <v>10</v>
      </c>
      <c r="T784" s="80" t="s">
        <v>102</v>
      </c>
      <c r="U784" s="80" t="s">
        <v>94</v>
      </c>
      <c r="AC784" s="11" t="str">
        <f t="shared" si="268"/>
        <v/>
      </c>
      <c r="AD784" s="11" t="str">
        <f t="shared" si="269"/>
        <v/>
      </c>
      <c r="AE784" s="11" t="str">
        <f t="shared" si="270"/>
        <v/>
      </c>
      <c r="AF784" s="11" t="str">
        <f t="shared" si="271"/>
        <v/>
      </c>
      <c r="AG784" s="11" t="str">
        <f t="shared" si="272"/>
        <v/>
      </c>
      <c r="AH784" s="11" t="str">
        <f t="shared" si="273"/>
        <v/>
      </c>
      <c r="AI784" s="11" t="str">
        <f t="shared" si="274"/>
        <v/>
      </c>
      <c r="AJ784" s="11" t="str">
        <f t="shared" si="275"/>
        <v/>
      </c>
      <c r="AK784" s="11" t="str">
        <f t="shared" si="276"/>
        <v/>
      </c>
      <c r="AN784" s="11" t="str">
        <f t="shared" si="277"/>
        <v/>
      </c>
      <c r="AO784" s="11" t="str">
        <f t="shared" si="278"/>
        <v/>
      </c>
      <c r="AP784" s="11" t="str">
        <f t="shared" si="279"/>
        <v/>
      </c>
      <c r="AT784" s="11" t="str">
        <f t="shared" si="280"/>
        <v/>
      </c>
      <c r="AU784" s="11" t="str">
        <f t="shared" si="281"/>
        <v/>
      </c>
      <c r="AV784" s="11" t="str">
        <f t="shared" si="282"/>
        <v/>
      </c>
      <c r="AW784" s="11" t="str">
        <f t="shared" si="283"/>
        <v/>
      </c>
      <c r="AX784" s="11" t="str">
        <f t="shared" si="284"/>
        <v/>
      </c>
      <c r="AY784" s="11" t="str">
        <f t="shared" si="286"/>
        <v/>
      </c>
      <c r="AZ784" s="11" t="str">
        <f t="shared" si="285"/>
        <v/>
      </c>
      <c r="BA784" s="11" t="str">
        <f t="shared" si="288"/>
        <v xml:space="preserve"> </v>
      </c>
      <c r="BB784" s="11" t="str">
        <f>IFERROR(IF(AW784="","",VLOOKUP(AW784,SUSS!R:S,2,FALSE)),AY784*SUSS!$M$2)</f>
        <v/>
      </c>
      <c r="BC784" s="11" t="str">
        <f t="shared" si="287"/>
        <v/>
      </c>
    </row>
    <row r="785" spans="11:55" ht="15.75" thickBot="1">
      <c r="N785" s="3" t="s">
        <v>109</v>
      </c>
      <c r="O785" s="80">
        <v>118</v>
      </c>
      <c r="P785" s="84">
        <v>481.31</v>
      </c>
      <c r="Q785" s="81" t="s">
        <v>100</v>
      </c>
      <c r="R785" s="81" t="s">
        <v>10</v>
      </c>
      <c r="S785" s="81" t="s">
        <v>82</v>
      </c>
      <c r="T785" s="80" t="s">
        <v>110</v>
      </c>
      <c r="U785" s="80" t="s">
        <v>94</v>
      </c>
      <c r="AC785" s="11" t="str">
        <f t="shared" si="268"/>
        <v/>
      </c>
      <c r="AD785" s="11" t="str">
        <f t="shared" si="269"/>
        <v/>
      </c>
      <c r="AE785" s="11" t="str">
        <f t="shared" si="270"/>
        <v/>
      </c>
      <c r="AF785" s="11" t="str">
        <f t="shared" si="271"/>
        <v/>
      </c>
      <c r="AG785" s="11" t="str">
        <f t="shared" si="272"/>
        <v/>
      </c>
      <c r="AH785" s="11" t="str">
        <f t="shared" si="273"/>
        <v/>
      </c>
      <c r="AI785" s="11" t="str">
        <f t="shared" si="274"/>
        <v/>
      </c>
      <c r="AJ785" s="11" t="str">
        <f t="shared" si="275"/>
        <v/>
      </c>
      <c r="AK785" s="11" t="str">
        <f t="shared" si="276"/>
        <v/>
      </c>
      <c r="AN785" s="11" t="str">
        <f t="shared" si="277"/>
        <v/>
      </c>
      <c r="AO785" s="11" t="str">
        <f t="shared" si="278"/>
        <v/>
      </c>
      <c r="AP785" s="11" t="str">
        <f t="shared" si="279"/>
        <v/>
      </c>
      <c r="AT785" s="11" t="str">
        <f t="shared" si="280"/>
        <v/>
      </c>
      <c r="AU785" s="11" t="str">
        <f t="shared" si="281"/>
        <v/>
      </c>
      <c r="AV785" s="11" t="str">
        <f t="shared" si="282"/>
        <v/>
      </c>
      <c r="AW785" s="11" t="str">
        <f t="shared" si="283"/>
        <v/>
      </c>
      <c r="AX785" s="11" t="str">
        <f t="shared" si="284"/>
        <v/>
      </c>
      <c r="AY785" s="11" t="str">
        <f t="shared" si="286"/>
        <v/>
      </c>
      <c r="AZ785" s="11" t="str">
        <f t="shared" si="285"/>
        <v/>
      </c>
      <c r="BA785" s="11" t="str">
        <f t="shared" si="288"/>
        <v xml:space="preserve"> </v>
      </c>
      <c r="BB785" s="11" t="str">
        <f>IFERROR(IF(AW785="","",VLOOKUP(AW785,SUSS!R:S,2,FALSE)),AY785*SUSS!$M$2)</f>
        <v/>
      </c>
      <c r="BC785" s="11" t="str">
        <f t="shared" si="287"/>
        <v/>
      </c>
    </row>
    <row r="786" spans="11:55" ht="15.75" thickBot="1">
      <c r="N786" s="3" t="s">
        <v>109</v>
      </c>
      <c r="O786" s="80">
        <v>118</v>
      </c>
      <c r="P786" s="83">
        <v>3367.66</v>
      </c>
      <c r="Q786" s="81" t="s">
        <v>83</v>
      </c>
      <c r="R786" s="81" t="s">
        <v>10</v>
      </c>
      <c r="S786" s="81" t="s">
        <v>10</v>
      </c>
      <c r="T786" s="80" t="s">
        <v>102</v>
      </c>
      <c r="U786" s="80" t="s">
        <v>94</v>
      </c>
      <c r="AC786" s="11" t="str">
        <f t="shared" si="268"/>
        <v/>
      </c>
      <c r="AD786" s="11" t="str">
        <f t="shared" si="269"/>
        <v/>
      </c>
      <c r="AE786" s="11" t="str">
        <f t="shared" si="270"/>
        <v/>
      </c>
      <c r="AF786" s="11" t="str">
        <f t="shared" si="271"/>
        <v/>
      </c>
      <c r="AG786" s="11" t="str">
        <f t="shared" si="272"/>
        <v/>
      </c>
      <c r="AH786" s="11" t="str">
        <f t="shared" si="273"/>
        <v/>
      </c>
      <c r="AI786" s="11" t="str">
        <f t="shared" si="274"/>
        <v/>
      </c>
      <c r="AJ786" s="11" t="str">
        <f t="shared" si="275"/>
        <v/>
      </c>
      <c r="AK786" s="11" t="str">
        <f t="shared" si="276"/>
        <v/>
      </c>
      <c r="AN786" s="11" t="str">
        <f t="shared" si="277"/>
        <v/>
      </c>
      <c r="AO786" s="11" t="str">
        <f t="shared" si="278"/>
        <v/>
      </c>
      <c r="AP786" s="11" t="str">
        <f t="shared" si="279"/>
        <v/>
      </c>
      <c r="AT786" s="11" t="str">
        <f t="shared" si="280"/>
        <v/>
      </c>
      <c r="AU786" s="11" t="str">
        <f t="shared" si="281"/>
        <v/>
      </c>
      <c r="AV786" s="11" t="str">
        <f t="shared" si="282"/>
        <v/>
      </c>
      <c r="AW786" s="11" t="str">
        <f t="shared" si="283"/>
        <v/>
      </c>
      <c r="AX786" s="11" t="str">
        <f t="shared" si="284"/>
        <v/>
      </c>
      <c r="AY786" s="11" t="str">
        <f t="shared" si="286"/>
        <v/>
      </c>
      <c r="AZ786" s="11" t="str">
        <f t="shared" si="285"/>
        <v/>
      </c>
      <c r="BA786" s="11" t="str">
        <f t="shared" si="288"/>
        <v xml:space="preserve"> </v>
      </c>
      <c r="BB786" s="11" t="str">
        <f>IFERROR(IF(AW786="","",VLOOKUP(AW786,SUSS!R:S,2,FALSE)),AY786*SUSS!$M$2)</f>
        <v/>
      </c>
      <c r="BC786" s="11" t="str">
        <f t="shared" si="287"/>
        <v/>
      </c>
    </row>
    <row r="787" spans="11:55" ht="15.75" thickBot="1">
      <c r="K787" s="3" t="s">
        <v>116</v>
      </c>
      <c r="N787" s="3" t="s">
        <v>109</v>
      </c>
      <c r="O787" s="80">
        <v>118</v>
      </c>
      <c r="P787" s="83">
        <v>11882.34</v>
      </c>
      <c r="Q787" s="81" t="s">
        <v>83</v>
      </c>
      <c r="R787" s="81" t="s">
        <v>10</v>
      </c>
      <c r="S787" s="81" t="s">
        <v>82</v>
      </c>
      <c r="T787" s="80" t="s">
        <v>102</v>
      </c>
      <c r="U787" s="80" t="s">
        <v>94</v>
      </c>
      <c r="AC787" s="11" t="str">
        <f t="shared" si="268"/>
        <v/>
      </c>
      <c r="AD787" s="11" t="str">
        <f t="shared" si="269"/>
        <v/>
      </c>
      <c r="AE787" s="11" t="str">
        <f t="shared" si="270"/>
        <v/>
      </c>
      <c r="AF787" s="11" t="str">
        <f t="shared" si="271"/>
        <v/>
      </c>
      <c r="AG787" s="11" t="str">
        <f t="shared" si="272"/>
        <v/>
      </c>
      <c r="AH787" s="11" t="str">
        <f t="shared" si="273"/>
        <v/>
      </c>
      <c r="AI787" s="11" t="str">
        <f t="shared" si="274"/>
        <v/>
      </c>
      <c r="AJ787" s="11" t="str">
        <f t="shared" si="275"/>
        <v/>
      </c>
      <c r="AK787" s="11" t="str">
        <f t="shared" si="276"/>
        <v/>
      </c>
      <c r="AN787" s="11" t="str">
        <f t="shared" si="277"/>
        <v/>
      </c>
      <c r="AO787" s="11" t="str">
        <f t="shared" si="278"/>
        <v/>
      </c>
      <c r="AP787" s="11" t="str">
        <f t="shared" si="279"/>
        <v/>
      </c>
      <c r="AT787" s="11" t="str">
        <f t="shared" si="280"/>
        <v/>
      </c>
      <c r="AU787" s="11" t="str">
        <f t="shared" si="281"/>
        <v/>
      </c>
      <c r="AV787" s="11" t="str">
        <f t="shared" si="282"/>
        <v/>
      </c>
      <c r="AW787" s="11" t="str">
        <f t="shared" si="283"/>
        <v/>
      </c>
      <c r="AX787" s="11" t="str">
        <f t="shared" si="284"/>
        <v/>
      </c>
      <c r="AY787" s="11" t="str">
        <f t="shared" si="286"/>
        <v/>
      </c>
      <c r="AZ787" s="11" t="str">
        <f t="shared" si="285"/>
        <v/>
      </c>
      <c r="BA787" s="11" t="str">
        <f t="shared" si="288"/>
        <v xml:space="preserve"> </v>
      </c>
      <c r="BB787" s="11" t="str">
        <f>IFERROR(IF(AW787="","",VLOOKUP(AW787,SUSS!R:S,2,FALSE)),AY787*SUSS!$M$2)</f>
        <v/>
      </c>
      <c r="BC787" s="11" t="str">
        <f t="shared" si="287"/>
        <v/>
      </c>
    </row>
    <row r="788" spans="11:55" ht="15.75" thickBot="1">
      <c r="N788" s="3" t="s">
        <v>109</v>
      </c>
      <c r="O788" s="80">
        <v>119</v>
      </c>
      <c r="P788" s="84">
        <v>481.31</v>
      </c>
      <c r="Q788" s="81" t="s">
        <v>100</v>
      </c>
      <c r="R788" s="81" t="s">
        <v>10</v>
      </c>
      <c r="S788" s="81" t="s">
        <v>82</v>
      </c>
      <c r="T788" s="80" t="s">
        <v>110</v>
      </c>
      <c r="U788" s="80" t="s">
        <v>94</v>
      </c>
      <c r="AC788" s="11" t="str">
        <f t="shared" si="268"/>
        <v/>
      </c>
      <c r="AD788" s="11" t="str">
        <f t="shared" si="269"/>
        <v/>
      </c>
      <c r="AE788" s="11" t="str">
        <f t="shared" si="270"/>
        <v/>
      </c>
      <c r="AF788" s="11" t="str">
        <f t="shared" si="271"/>
        <v/>
      </c>
      <c r="AG788" s="11" t="str">
        <f t="shared" si="272"/>
        <v/>
      </c>
      <c r="AH788" s="11" t="str">
        <f t="shared" si="273"/>
        <v/>
      </c>
      <c r="AI788" s="11" t="str">
        <f t="shared" si="274"/>
        <v/>
      </c>
      <c r="AJ788" s="11" t="str">
        <f t="shared" si="275"/>
        <v/>
      </c>
      <c r="AK788" s="11" t="str">
        <f t="shared" si="276"/>
        <v/>
      </c>
      <c r="AN788" s="11" t="str">
        <f t="shared" si="277"/>
        <v/>
      </c>
      <c r="AO788" s="11" t="str">
        <f t="shared" si="278"/>
        <v/>
      </c>
      <c r="AP788" s="11" t="str">
        <f t="shared" si="279"/>
        <v/>
      </c>
      <c r="AT788" s="11" t="str">
        <f t="shared" si="280"/>
        <v/>
      </c>
      <c r="AU788" s="11" t="str">
        <f t="shared" si="281"/>
        <v/>
      </c>
      <c r="AV788" s="11" t="str">
        <f t="shared" si="282"/>
        <v/>
      </c>
      <c r="AW788" s="11" t="str">
        <f t="shared" si="283"/>
        <v/>
      </c>
      <c r="AX788" s="11" t="str">
        <f t="shared" si="284"/>
        <v/>
      </c>
      <c r="AY788" s="11" t="str">
        <f t="shared" si="286"/>
        <v/>
      </c>
      <c r="AZ788" s="11" t="str">
        <f t="shared" si="285"/>
        <v/>
      </c>
      <c r="BA788" s="11" t="str">
        <f t="shared" si="288"/>
        <v xml:space="preserve"> </v>
      </c>
      <c r="BB788" s="11" t="str">
        <f>IFERROR(IF(AW788="","",VLOOKUP(AW788,SUSS!R:S,2,FALSE)),AY788*SUSS!$M$2)</f>
        <v/>
      </c>
      <c r="BC788" s="11" t="str">
        <f t="shared" si="287"/>
        <v/>
      </c>
    </row>
    <row r="789" spans="11:55" ht="15.75" thickBot="1">
      <c r="N789" s="3" t="s">
        <v>109</v>
      </c>
      <c r="O789" s="80">
        <v>119</v>
      </c>
      <c r="P789" s="83">
        <v>15250</v>
      </c>
      <c r="Q789" s="81" t="s">
        <v>83</v>
      </c>
      <c r="R789" s="81" t="s">
        <v>10</v>
      </c>
      <c r="S789" s="81" t="s">
        <v>82</v>
      </c>
      <c r="T789" s="80" t="s">
        <v>102</v>
      </c>
      <c r="U789" s="80" t="s">
        <v>94</v>
      </c>
      <c r="AC789" s="11" t="str">
        <f t="shared" si="268"/>
        <v/>
      </c>
      <c r="AD789" s="11" t="str">
        <f t="shared" si="269"/>
        <v/>
      </c>
      <c r="AE789" s="11" t="str">
        <f t="shared" si="270"/>
        <v/>
      </c>
      <c r="AF789" s="11" t="str">
        <f t="shared" si="271"/>
        <v/>
      </c>
      <c r="AG789" s="11" t="str">
        <f t="shared" si="272"/>
        <v/>
      </c>
      <c r="AH789" s="11" t="str">
        <f t="shared" si="273"/>
        <v/>
      </c>
      <c r="AI789" s="11" t="str">
        <f t="shared" si="274"/>
        <v/>
      </c>
      <c r="AJ789" s="11" t="str">
        <f t="shared" si="275"/>
        <v/>
      </c>
      <c r="AK789" s="11" t="str">
        <f t="shared" si="276"/>
        <v/>
      </c>
      <c r="AN789" s="11" t="str">
        <f t="shared" si="277"/>
        <v/>
      </c>
      <c r="AO789" s="11" t="str">
        <f t="shared" si="278"/>
        <v/>
      </c>
      <c r="AP789" s="11" t="str">
        <f t="shared" si="279"/>
        <v/>
      </c>
      <c r="AT789" s="11" t="str">
        <f t="shared" si="280"/>
        <v/>
      </c>
      <c r="AU789" s="11" t="str">
        <f t="shared" si="281"/>
        <v/>
      </c>
      <c r="AV789" s="11" t="str">
        <f t="shared" si="282"/>
        <v/>
      </c>
      <c r="AW789" s="11" t="str">
        <f t="shared" si="283"/>
        <v/>
      </c>
      <c r="AX789" s="11" t="str">
        <f t="shared" si="284"/>
        <v/>
      </c>
      <c r="AY789" s="11" t="str">
        <f t="shared" si="286"/>
        <v/>
      </c>
      <c r="AZ789" s="11" t="str">
        <f t="shared" si="285"/>
        <v/>
      </c>
      <c r="BA789" s="11" t="str">
        <f t="shared" si="288"/>
        <v xml:space="preserve"> </v>
      </c>
      <c r="BB789" s="11" t="str">
        <f>IFERROR(IF(AW789="","",VLOOKUP(AW789,SUSS!R:S,2,FALSE)),AY789*SUSS!$M$2)</f>
        <v/>
      </c>
      <c r="BC789" s="11" t="str">
        <f t="shared" si="287"/>
        <v/>
      </c>
    </row>
    <row r="790" spans="11:55" ht="15.75" thickBot="1">
      <c r="N790" s="3" t="s">
        <v>109</v>
      </c>
      <c r="O790" s="80">
        <v>120</v>
      </c>
      <c r="P790" s="84">
        <v>480.93</v>
      </c>
      <c r="Q790" s="81" t="s">
        <v>100</v>
      </c>
      <c r="R790" s="81" t="s">
        <v>10</v>
      </c>
      <c r="S790" s="81" t="s">
        <v>82</v>
      </c>
      <c r="T790" s="80" t="s">
        <v>110</v>
      </c>
      <c r="U790" s="80" t="s">
        <v>94</v>
      </c>
      <c r="AC790" s="11" t="str">
        <f t="shared" si="268"/>
        <v/>
      </c>
      <c r="AD790" s="11" t="str">
        <f t="shared" si="269"/>
        <v/>
      </c>
      <c r="AE790" s="11" t="str">
        <f t="shared" si="270"/>
        <v/>
      </c>
      <c r="AF790" s="11" t="str">
        <f t="shared" si="271"/>
        <v/>
      </c>
      <c r="AG790" s="11" t="str">
        <f t="shared" si="272"/>
        <v/>
      </c>
      <c r="AH790" s="11" t="str">
        <f t="shared" si="273"/>
        <v/>
      </c>
      <c r="AI790" s="11" t="str">
        <f t="shared" si="274"/>
        <v/>
      </c>
      <c r="AJ790" s="11" t="str">
        <f t="shared" si="275"/>
        <v/>
      </c>
      <c r="AK790" s="11" t="str">
        <f t="shared" si="276"/>
        <v/>
      </c>
      <c r="AN790" s="11" t="str">
        <f t="shared" si="277"/>
        <v/>
      </c>
      <c r="AO790" s="11" t="str">
        <f t="shared" si="278"/>
        <v/>
      </c>
      <c r="AP790" s="11" t="str">
        <f t="shared" si="279"/>
        <v/>
      </c>
      <c r="AT790" s="11" t="str">
        <f t="shared" si="280"/>
        <v/>
      </c>
      <c r="AU790" s="11" t="str">
        <f t="shared" si="281"/>
        <v/>
      </c>
      <c r="AV790" s="11" t="str">
        <f t="shared" si="282"/>
        <v/>
      </c>
      <c r="AW790" s="11" t="str">
        <f t="shared" si="283"/>
        <v/>
      </c>
      <c r="AX790" s="11" t="str">
        <f t="shared" si="284"/>
        <v/>
      </c>
      <c r="AY790" s="11" t="str">
        <f t="shared" si="286"/>
        <v/>
      </c>
      <c r="AZ790" s="11" t="str">
        <f t="shared" si="285"/>
        <v/>
      </c>
      <c r="BA790" s="11" t="str">
        <f t="shared" si="288"/>
        <v xml:space="preserve"> </v>
      </c>
      <c r="BB790" s="11" t="str">
        <f>IFERROR(IF(AW790="","",VLOOKUP(AW790,SUSS!R:S,2,FALSE)),AY790*SUSS!$M$2)</f>
        <v/>
      </c>
      <c r="BC790" s="11" t="str">
        <f t="shared" si="287"/>
        <v/>
      </c>
    </row>
    <row r="791" spans="11:55" ht="15.75" thickBot="1">
      <c r="N791" s="3" t="s">
        <v>109</v>
      </c>
      <c r="O791" s="80">
        <v>120</v>
      </c>
      <c r="P791" s="83">
        <v>15249.97</v>
      </c>
      <c r="Q791" s="81" t="s">
        <v>83</v>
      </c>
      <c r="R791" s="81" t="s">
        <v>10</v>
      </c>
      <c r="S791" s="81" t="s">
        <v>82</v>
      </c>
      <c r="T791" s="80" t="s">
        <v>102</v>
      </c>
      <c r="U791" s="80" t="s">
        <v>94</v>
      </c>
      <c r="AC791" s="11" t="str">
        <f t="shared" si="268"/>
        <v/>
      </c>
      <c r="AD791" s="11" t="str">
        <f t="shared" si="269"/>
        <v/>
      </c>
      <c r="AE791" s="11" t="str">
        <f t="shared" si="270"/>
        <v/>
      </c>
      <c r="AF791" s="11" t="str">
        <f t="shared" si="271"/>
        <v/>
      </c>
      <c r="AG791" s="11" t="str">
        <f t="shared" si="272"/>
        <v/>
      </c>
      <c r="AH791" s="11" t="str">
        <f t="shared" si="273"/>
        <v/>
      </c>
      <c r="AI791" s="11" t="str">
        <f t="shared" si="274"/>
        <v/>
      </c>
      <c r="AJ791" s="11" t="str">
        <f t="shared" si="275"/>
        <v/>
      </c>
      <c r="AK791" s="11" t="str">
        <f t="shared" si="276"/>
        <v/>
      </c>
      <c r="AN791" s="11" t="str">
        <f t="shared" si="277"/>
        <v/>
      </c>
      <c r="AO791" s="11" t="str">
        <f t="shared" si="278"/>
        <v/>
      </c>
      <c r="AP791" s="11" t="str">
        <f t="shared" si="279"/>
        <v/>
      </c>
      <c r="AT791" s="11" t="str">
        <f t="shared" si="280"/>
        <v/>
      </c>
      <c r="AU791" s="11" t="str">
        <f t="shared" si="281"/>
        <v/>
      </c>
      <c r="AV791" s="11" t="str">
        <f t="shared" si="282"/>
        <v/>
      </c>
      <c r="AW791" s="11" t="str">
        <f t="shared" si="283"/>
        <v/>
      </c>
      <c r="AX791" s="11" t="str">
        <f t="shared" si="284"/>
        <v/>
      </c>
      <c r="AY791" s="11" t="str">
        <f t="shared" si="286"/>
        <v/>
      </c>
      <c r="AZ791" s="11" t="str">
        <f t="shared" si="285"/>
        <v/>
      </c>
      <c r="BA791" s="11" t="str">
        <f t="shared" si="288"/>
        <v xml:space="preserve"> </v>
      </c>
      <c r="BB791" s="11" t="str">
        <f>IFERROR(IF(AW791="","",VLOOKUP(AW791,SUSS!R:S,2,FALSE)),AY791*SUSS!$M$2)</f>
        <v/>
      </c>
      <c r="BC791" s="11" t="str">
        <f t="shared" si="287"/>
        <v/>
      </c>
    </row>
    <row r="792" spans="11:55">
      <c r="AC792" s="11" t="str">
        <f t="shared" si="268"/>
        <v/>
      </c>
      <c r="AD792" s="11" t="str">
        <f t="shared" si="269"/>
        <v/>
      </c>
      <c r="AE792" s="11" t="str">
        <f t="shared" si="270"/>
        <v/>
      </c>
      <c r="AF792" s="11" t="str">
        <f t="shared" si="271"/>
        <v/>
      </c>
      <c r="AG792" s="11" t="str">
        <f t="shared" si="272"/>
        <v/>
      </c>
      <c r="AH792" s="11" t="str">
        <f t="shared" si="273"/>
        <v/>
      </c>
      <c r="AI792" s="11" t="str">
        <f t="shared" si="274"/>
        <v/>
      </c>
      <c r="AJ792" s="11" t="str">
        <f t="shared" si="275"/>
        <v/>
      </c>
      <c r="AK792" s="11" t="str">
        <f t="shared" si="276"/>
        <v/>
      </c>
      <c r="AN792" s="11" t="str">
        <f t="shared" si="277"/>
        <v/>
      </c>
      <c r="AO792" s="11" t="str">
        <f t="shared" si="278"/>
        <v/>
      </c>
      <c r="AP792" s="11" t="str">
        <f t="shared" si="279"/>
        <v/>
      </c>
      <c r="AT792" s="11" t="str">
        <f t="shared" si="280"/>
        <v/>
      </c>
      <c r="AU792" s="11" t="str">
        <f t="shared" si="281"/>
        <v/>
      </c>
      <c r="AV792" s="11" t="str">
        <f t="shared" si="282"/>
        <v/>
      </c>
      <c r="AW792" s="11" t="str">
        <f t="shared" si="283"/>
        <v/>
      </c>
      <c r="AX792" s="11" t="str">
        <f t="shared" si="284"/>
        <v/>
      </c>
      <c r="AY792" s="11" t="str">
        <f t="shared" si="286"/>
        <v/>
      </c>
      <c r="AZ792" s="11" t="str">
        <f t="shared" si="285"/>
        <v/>
      </c>
      <c r="BA792" s="11" t="str">
        <f t="shared" si="288"/>
        <v xml:space="preserve"> </v>
      </c>
      <c r="BB792" s="11" t="str">
        <f>IFERROR(IF(AW792="","",VLOOKUP(AW792,SUSS!R:S,2,FALSE)),AY792*SUSS!$M$2)</f>
        <v/>
      </c>
      <c r="BC792" s="11" t="str">
        <f t="shared" si="287"/>
        <v/>
      </c>
    </row>
    <row r="793" spans="11:55">
      <c r="AC793" s="11" t="str">
        <f t="shared" si="268"/>
        <v/>
      </c>
      <c r="AD793" s="11" t="str">
        <f t="shared" si="269"/>
        <v/>
      </c>
      <c r="AE793" s="11" t="str">
        <f t="shared" si="270"/>
        <v/>
      </c>
      <c r="AF793" s="11" t="str">
        <f t="shared" si="271"/>
        <v/>
      </c>
      <c r="AG793" s="11" t="str">
        <f t="shared" si="272"/>
        <v/>
      </c>
      <c r="AH793" s="11" t="str">
        <f t="shared" si="273"/>
        <v/>
      </c>
      <c r="AI793" s="11" t="str">
        <f t="shared" si="274"/>
        <v/>
      </c>
      <c r="AJ793" s="11" t="str">
        <f t="shared" si="275"/>
        <v/>
      </c>
      <c r="AK793" s="11" t="str">
        <f t="shared" si="276"/>
        <v/>
      </c>
      <c r="AN793" s="11" t="str">
        <f t="shared" si="277"/>
        <v/>
      </c>
      <c r="AO793" s="11" t="str">
        <f t="shared" si="278"/>
        <v/>
      </c>
      <c r="AP793" s="11" t="str">
        <f t="shared" si="279"/>
        <v/>
      </c>
      <c r="AT793" s="11" t="str">
        <f t="shared" si="280"/>
        <v/>
      </c>
      <c r="AU793" s="11" t="str">
        <f t="shared" si="281"/>
        <v/>
      </c>
      <c r="AV793" s="11" t="str">
        <f t="shared" si="282"/>
        <v/>
      </c>
      <c r="AW793" s="11" t="str">
        <f t="shared" si="283"/>
        <v/>
      </c>
      <c r="AX793" s="11" t="str">
        <f t="shared" si="284"/>
        <v/>
      </c>
      <c r="AY793" s="11" t="str">
        <f t="shared" si="286"/>
        <v/>
      </c>
      <c r="AZ793" s="11" t="str">
        <f t="shared" si="285"/>
        <v/>
      </c>
      <c r="BA793" s="11" t="str">
        <f t="shared" si="288"/>
        <v xml:space="preserve"> </v>
      </c>
      <c r="BB793" s="11" t="str">
        <f>IFERROR(IF(AW793="","",VLOOKUP(AW793,SUSS!R:S,2,FALSE)),AY793*SUSS!$M$2)</f>
        <v/>
      </c>
      <c r="BC793" s="11" t="str">
        <f t="shared" si="287"/>
        <v/>
      </c>
    </row>
    <row r="794" spans="11:55">
      <c r="AC794" s="11" t="str">
        <f t="shared" si="268"/>
        <v/>
      </c>
      <c r="AD794" s="11" t="str">
        <f t="shared" si="269"/>
        <v/>
      </c>
      <c r="AE794" s="11" t="str">
        <f t="shared" si="270"/>
        <v/>
      </c>
      <c r="AF794" s="11" t="str">
        <f t="shared" si="271"/>
        <v/>
      </c>
      <c r="AG794" s="11" t="str">
        <f t="shared" si="272"/>
        <v/>
      </c>
      <c r="AH794" s="11" t="str">
        <f t="shared" si="273"/>
        <v/>
      </c>
      <c r="AI794" s="11" t="str">
        <f t="shared" si="274"/>
        <v/>
      </c>
      <c r="AJ794" s="11" t="str">
        <f t="shared" si="275"/>
        <v/>
      </c>
      <c r="AK794" s="11" t="str">
        <f t="shared" si="276"/>
        <v/>
      </c>
      <c r="AN794" s="11" t="str">
        <f t="shared" si="277"/>
        <v/>
      </c>
      <c r="AO794" s="11" t="str">
        <f t="shared" si="278"/>
        <v/>
      </c>
      <c r="AP794" s="11" t="str">
        <f t="shared" si="279"/>
        <v/>
      </c>
      <c r="AT794" s="11" t="str">
        <f t="shared" si="280"/>
        <v/>
      </c>
      <c r="AU794" s="11" t="str">
        <f t="shared" si="281"/>
        <v/>
      </c>
      <c r="AV794" s="11" t="str">
        <f t="shared" si="282"/>
        <v/>
      </c>
      <c r="AW794" s="11" t="str">
        <f t="shared" si="283"/>
        <v/>
      </c>
      <c r="AX794" s="11" t="str">
        <f t="shared" si="284"/>
        <v/>
      </c>
      <c r="AY794" s="11" t="str">
        <f t="shared" si="286"/>
        <v/>
      </c>
      <c r="AZ794" s="11" t="str">
        <f t="shared" si="285"/>
        <v/>
      </c>
      <c r="BA794" s="11" t="str">
        <f t="shared" si="288"/>
        <v xml:space="preserve"> </v>
      </c>
      <c r="BB794" s="11" t="str">
        <f>IFERROR(IF(AW794="","",VLOOKUP(AW794,SUSS!R:S,2,FALSE)),AY794*SUSS!$M$2)</f>
        <v/>
      </c>
      <c r="BC794" s="11" t="str">
        <f t="shared" si="287"/>
        <v/>
      </c>
    </row>
    <row r="795" spans="11:55" ht="45.75" thickBot="1">
      <c r="N795" s="3" t="str">
        <f>+Descripción!B45</f>
        <v>M802872</v>
      </c>
      <c r="O795" s="74" t="s">
        <v>17</v>
      </c>
      <c r="P795"/>
      <c r="Q795"/>
      <c r="R795"/>
      <c r="S795"/>
      <c r="T795"/>
      <c r="U795"/>
      <c r="AC795" s="11" t="str">
        <f t="shared" si="268"/>
        <v/>
      </c>
      <c r="AD795" s="11" t="str">
        <f t="shared" si="269"/>
        <v/>
      </c>
      <c r="AE795" s="11" t="str">
        <f t="shared" si="270"/>
        <v/>
      </c>
      <c r="AF795" s="11" t="str">
        <f t="shared" si="271"/>
        <v/>
      </c>
      <c r="AG795" s="11" t="str">
        <f t="shared" si="272"/>
        <v/>
      </c>
      <c r="AH795" s="11" t="str">
        <f t="shared" si="273"/>
        <v/>
      </c>
      <c r="AI795" s="11" t="str">
        <f t="shared" si="274"/>
        <v/>
      </c>
      <c r="AJ795" s="11" t="str">
        <f t="shared" si="275"/>
        <v/>
      </c>
      <c r="AK795" s="11" t="str">
        <f t="shared" si="276"/>
        <v/>
      </c>
      <c r="AN795" s="11" t="str">
        <f t="shared" si="277"/>
        <v/>
      </c>
      <c r="AO795" s="11" t="str">
        <f t="shared" si="278"/>
        <v/>
      </c>
      <c r="AP795" s="11" t="str">
        <f t="shared" si="279"/>
        <v/>
      </c>
      <c r="AT795" s="11" t="str">
        <f t="shared" si="280"/>
        <v/>
      </c>
      <c r="AU795" s="11" t="str">
        <f t="shared" si="281"/>
        <v/>
      </c>
      <c r="AV795" s="11" t="str">
        <f t="shared" si="282"/>
        <v/>
      </c>
      <c r="AW795" s="11" t="str">
        <f t="shared" si="283"/>
        <v/>
      </c>
      <c r="AX795" s="11" t="str">
        <f t="shared" si="284"/>
        <v/>
      </c>
      <c r="AY795" s="11" t="str">
        <f t="shared" si="286"/>
        <v/>
      </c>
      <c r="AZ795" s="11" t="str">
        <f t="shared" si="285"/>
        <v/>
      </c>
      <c r="BA795" s="11" t="str">
        <f t="shared" si="288"/>
        <v xml:space="preserve"> </v>
      </c>
      <c r="BB795" s="11" t="str">
        <f>IFERROR(IF(AW795="","",VLOOKUP(AW795,SUSS!R:S,2,FALSE)),AY795*SUSS!$M$2)</f>
        <v/>
      </c>
      <c r="BC795" s="11" t="str">
        <f t="shared" si="287"/>
        <v/>
      </c>
    </row>
    <row r="796" spans="11:55" ht="15.75" thickBot="1">
      <c r="N796" s="3" t="s">
        <v>117</v>
      </c>
      <c r="O796" s="85" t="s">
        <v>13</v>
      </c>
      <c r="P796" s="85" t="s">
        <v>14</v>
      </c>
      <c r="Q796" s="85" t="s">
        <v>3</v>
      </c>
      <c r="R796" s="85" t="s">
        <v>4</v>
      </c>
      <c r="S796" s="85" t="s">
        <v>5</v>
      </c>
      <c r="T796" s="85" t="s">
        <v>15</v>
      </c>
      <c r="U796" s="85" t="s">
        <v>16</v>
      </c>
      <c r="AC796" s="11" t="str">
        <f t="shared" si="268"/>
        <v/>
      </c>
      <c r="AD796" s="11" t="str">
        <f t="shared" si="269"/>
        <v/>
      </c>
      <c r="AE796" s="11" t="str">
        <f t="shared" si="270"/>
        <v/>
      </c>
      <c r="AF796" s="11" t="str">
        <f t="shared" si="271"/>
        <v/>
      </c>
      <c r="AG796" s="11" t="str">
        <f t="shared" si="272"/>
        <v/>
      </c>
      <c r="AH796" s="11" t="str">
        <f t="shared" si="273"/>
        <v/>
      </c>
      <c r="AI796" s="11" t="str">
        <f t="shared" si="274"/>
        <v/>
      </c>
      <c r="AJ796" s="11" t="str">
        <f t="shared" si="275"/>
        <v/>
      </c>
      <c r="AK796" s="11" t="str">
        <f t="shared" si="276"/>
        <v/>
      </c>
      <c r="AN796" s="11" t="str">
        <f t="shared" si="277"/>
        <v/>
      </c>
      <c r="AO796" s="11" t="str">
        <f t="shared" si="278"/>
        <v/>
      </c>
      <c r="AP796" s="11" t="str">
        <f t="shared" si="279"/>
        <v/>
      </c>
      <c r="AT796" s="11" t="str">
        <f t="shared" si="280"/>
        <v/>
      </c>
      <c r="AU796" s="11" t="str">
        <f t="shared" si="281"/>
        <v/>
      </c>
      <c r="AV796" s="11" t="str">
        <f t="shared" si="282"/>
        <v/>
      </c>
      <c r="AW796" s="11" t="str">
        <f t="shared" si="283"/>
        <v/>
      </c>
      <c r="AX796" s="11" t="str">
        <f t="shared" si="284"/>
        <v/>
      </c>
      <c r="AY796" s="11" t="str">
        <f t="shared" si="286"/>
        <v/>
      </c>
      <c r="AZ796" s="11" t="str">
        <f t="shared" si="285"/>
        <v/>
      </c>
      <c r="BA796" s="11" t="str">
        <f t="shared" si="288"/>
        <v xml:space="preserve"> </v>
      </c>
      <c r="BB796" s="11" t="str">
        <f>IFERROR(IF(AW796="","",VLOOKUP(AW796,SUSS!R:S,2,FALSE)),AY796*SUSS!$M$2)</f>
        <v/>
      </c>
      <c r="BC796" s="11" t="str">
        <f t="shared" si="287"/>
        <v/>
      </c>
    </row>
    <row r="797" spans="11:55" ht="15.75" thickBot="1">
      <c r="N797" s="3" t="s">
        <v>117</v>
      </c>
      <c r="O797" s="75" t="s">
        <v>101</v>
      </c>
      <c r="P797" s="78">
        <v>19754.7</v>
      </c>
      <c r="Q797" s="76" t="s">
        <v>83</v>
      </c>
      <c r="R797" s="76" t="s">
        <v>10</v>
      </c>
      <c r="S797" s="76" t="s">
        <v>10</v>
      </c>
      <c r="T797" s="75" t="s">
        <v>111</v>
      </c>
      <c r="U797" s="75" t="s">
        <v>89</v>
      </c>
      <c r="AC797" s="11" t="str">
        <f t="shared" si="268"/>
        <v/>
      </c>
      <c r="AD797" s="11" t="str">
        <f t="shared" si="269"/>
        <v/>
      </c>
      <c r="AE797" s="11" t="str">
        <f t="shared" si="270"/>
        <v/>
      </c>
      <c r="AF797" s="11" t="str">
        <f t="shared" si="271"/>
        <v/>
      </c>
      <c r="AG797" s="11" t="str">
        <f t="shared" si="272"/>
        <v/>
      </c>
      <c r="AH797" s="11" t="str">
        <f t="shared" si="273"/>
        <v/>
      </c>
      <c r="AI797" s="11" t="str">
        <f t="shared" si="274"/>
        <v/>
      </c>
      <c r="AJ797" s="11" t="str">
        <f t="shared" si="275"/>
        <v/>
      </c>
      <c r="AK797" s="11" t="str">
        <f t="shared" si="276"/>
        <v/>
      </c>
      <c r="AN797" s="11" t="str">
        <f t="shared" si="277"/>
        <v/>
      </c>
      <c r="AO797" s="11" t="str">
        <f t="shared" si="278"/>
        <v/>
      </c>
      <c r="AP797" s="11" t="str">
        <f t="shared" si="279"/>
        <v/>
      </c>
      <c r="AT797" s="11" t="str">
        <f t="shared" si="280"/>
        <v/>
      </c>
      <c r="AU797" s="11" t="str">
        <f t="shared" si="281"/>
        <v/>
      </c>
      <c r="AV797" s="11" t="str">
        <f t="shared" si="282"/>
        <v/>
      </c>
      <c r="AW797" s="11" t="str">
        <f t="shared" si="283"/>
        <v/>
      </c>
      <c r="AX797" s="11" t="str">
        <f t="shared" si="284"/>
        <v/>
      </c>
      <c r="AY797" s="11" t="str">
        <f t="shared" si="286"/>
        <v/>
      </c>
      <c r="AZ797" s="11" t="str">
        <f t="shared" si="285"/>
        <v/>
      </c>
      <c r="BA797" s="11" t="str">
        <f t="shared" si="288"/>
        <v xml:space="preserve"> </v>
      </c>
      <c r="BB797" s="11" t="str">
        <f>IFERROR(IF(AW797="","",VLOOKUP(AW797,SUSS!R:S,2,FALSE)),AY797*SUSS!$M$2)</f>
        <v/>
      </c>
      <c r="BC797" s="11" t="str">
        <f t="shared" si="287"/>
        <v/>
      </c>
    </row>
    <row r="798" spans="11:55" ht="15.75" thickBot="1">
      <c r="N798" s="3" t="s">
        <v>117</v>
      </c>
      <c r="O798" s="80" t="s">
        <v>101</v>
      </c>
      <c r="P798" s="83">
        <v>9877.35</v>
      </c>
      <c r="Q798" s="81" t="s">
        <v>83</v>
      </c>
      <c r="R798" s="81" t="s">
        <v>10</v>
      </c>
      <c r="S798" s="81" t="s">
        <v>82</v>
      </c>
      <c r="T798" s="80" t="s">
        <v>111</v>
      </c>
      <c r="U798" s="80" t="s">
        <v>89</v>
      </c>
      <c r="AC798" s="11" t="str">
        <f t="shared" ref="AC798:AC861" si="289">IF($E798=$AD$1,IF($G798=$AE$1,A798,""),"")</f>
        <v/>
      </c>
      <c r="AD798" s="11" t="str">
        <f t="shared" ref="AD798:AD861" si="290">IF($E798=$AD$1,IF($G798=$AE$1,E798,""),"")</f>
        <v/>
      </c>
      <c r="AE798" s="11" t="str">
        <f t="shared" ref="AE798:AE861" si="291">IF($E798=$AD$1,IF($G798=$AE$1,F798,""),"")</f>
        <v/>
      </c>
      <c r="AF798" s="11" t="str">
        <f t="shared" ref="AF798:AF861" si="292">IF($E798=$AD$1,IF($G798=$AE$1,G798,""),"")</f>
        <v/>
      </c>
      <c r="AG798" s="11" t="str">
        <f t="shared" ref="AG798:AG861" si="293">IF($E798=$AD$1,IF($G798=$AE$1,I798,""),"")</f>
        <v/>
      </c>
      <c r="AH798" s="11" t="str">
        <f t="shared" ref="AH798:AH861" si="294">IF($E798=$AD$1,IF($G798=$AE$1,J798,""),"")</f>
        <v/>
      </c>
      <c r="AI798" s="11" t="str">
        <f t="shared" ref="AI798:AI861" si="295">IF($E798=$AD$1,IF($G798=$AE$1,K798,""),"")</f>
        <v/>
      </c>
      <c r="AJ798" s="11" t="str">
        <f t="shared" ref="AJ798:AJ861" si="296">IF($E798=$AD$1,IF($G798=$AE$1,B798,""),"")</f>
        <v/>
      </c>
      <c r="AK798" s="11" t="str">
        <f t="shared" ref="AK798:AK861" si="297">IF($E798=$AD$1,IF($G798=$AE$1,C798,""),"")</f>
        <v/>
      </c>
      <c r="AN798" s="11" t="str">
        <f t="shared" ref="AN798:AN861" si="298">LEFT(AO798,7)</f>
        <v/>
      </c>
      <c r="AO798" s="11" t="str">
        <f t="shared" ref="AO798:AO861" si="299">IF(AF798=$AE$1,AJ798&amp;"/"&amp;AK798&amp;" "&amp;AD798,"")</f>
        <v/>
      </c>
      <c r="AP798" s="11" t="str">
        <f t="shared" ref="AP798:AP861" si="300">IF(AO798&lt;&gt;"",AI798,"")</f>
        <v/>
      </c>
      <c r="AT798" s="11" t="str">
        <f t="shared" ref="AT798:AT861" si="301">IF($Q798=$AD$1,N798,"")</f>
        <v/>
      </c>
      <c r="AU798" s="11" t="str">
        <f t="shared" ref="AU798:AU861" si="302">IF($Q798=$AD$1,O798,"")</f>
        <v/>
      </c>
      <c r="AV798" s="11" t="str">
        <f t="shared" ref="AV798:AV861" si="303">IF($Q798=$AD$1,P798,"")</f>
        <v/>
      </c>
      <c r="AW798" s="11" t="str">
        <f t="shared" ref="AW798:AW861" si="304">IF($Q798=$AD$1,T798,"")</f>
        <v/>
      </c>
      <c r="AX798" s="11" t="str">
        <f t="shared" ref="AX798:AX861" si="305">IF(AW798&lt;&gt;"",AW798&amp;" "&amp;$AD$1,"")</f>
        <v/>
      </c>
      <c r="AY798" s="11" t="str">
        <f t="shared" si="286"/>
        <v/>
      </c>
      <c r="AZ798" s="11" t="str">
        <f t="shared" ref="AZ798:AZ861" si="306">IF(AY798="","",AV798/AY798)</f>
        <v/>
      </c>
      <c r="BA798" s="11" t="str">
        <f t="shared" si="288"/>
        <v xml:space="preserve"> </v>
      </c>
      <c r="BB798" s="11" t="str">
        <f>IFERROR(IF(AW798="","",VLOOKUP(AW798,SUSS!R:S,2,FALSE)),AY798*SUSS!$M$2)</f>
        <v/>
      </c>
      <c r="BC798" s="11" t="str">
        <f t="shared" si="287"/>
        <v/>
      </c>
    </row>
    <row r="799" spans="11:55" ht="15.75" thickBot="1">
      <c r="N799" s="3" t="s">
        <v>117</v>
      </c>
      <c r="O799" s="80" t="s">
        <v>101</v>
      </c>
      <c r="P799" s="83">
        <v>2329.08</v>
      </c>
      <c r="Q799" s="81" t="s">
        <v>83</v>
      </c>
      <c r="R799" s="81" t="s">
        <v>10</v>
      </c>
      <c r="S799" s="81" t="s">
        <v>10</v>
      </c>
      <c r="T799" s="80" t="s">
        <v>114</v>
      </c>
      <c r="U799" s="80" t="s">
        <v>89</v>
      </c>
      <c r="AC799" s="11" t="str">
        <f t="shared" si="289"/>
        <v/>
      </c>
      <c r="AD799" s="11" t="str">
        <f t="shared" si="290"/>
        <v/>
      </c>
      <c r="AE799" s="11" t="str">
        <f t="shared" si="291"/>
        <v/>
      </c>
      <c r="AF799" s="11" t="str">
        <f t="shared" si="292"/>
        <v/>
      </c>
      <c r="AG799" s="11" t="str">
        <f t="shared" si="293"/>
        <v/>
      </c>
      <c r="AH799" s="11" t="str">
        <f t="shared" si="294"/>
        <v/>
      </c>
      <c r="AI799" s="11" t="str">
        <f t="shared" si="295"/>
        <v/>
      </c>
      <c r="AJ799" s="11" t="str">
        <f t="shared" si="296"/>
        <v/>
      </c>
      <c r="AK799" s="11" t="str">
        <f t="shared" si="297"/>
        <v/>
      </c>
      <c r="AN799" s="11" t="str">
        <f t="shared" si="298"/>
        <v/>
      </c>
      <c r="AO799" s="11" t="str">
        <f t="shared" si="299"/>
        <v/>
      </c>
      <c r="AP799" s="11" t="str">
        <f t="shared" si="300"/>
        <v/>
      </c>
      <c r="AT799" s="11" t="str">
        <f t="shared" si="301"/>
        <v/>
      </c>
      <c r="AU799" s="11" t="str">
        <f t="shared" si="302"/>
        <v/>
      </c>
      <c r="AV799" s="11" t="str">
        <f t="shared" si="303"/>
        <v/>
      </c>
      <c r="AW799" s="11" t="str">
        <f t="shared" si="304"/>
        <v/>
      </c>
      <c r="AX799" s="11" t="str">
        <f t="shared" si="305"/>
        <v/>
      </c>
      <c r="AY799" s="11" t="str">
        <f t="shared" si="286"/>
        <v/>
      </c>
      <c r="AZ799" s="11" t="str">
        <f t="shared" si="306"/>
        <v/>
      </c>
      <c r="BA799" s="11" t="str">
        <f t="shared" si="288"/>
        <v xml:space="preserve"> </v>
      </c>
      <c r="BB799" s="11" t="str">
        <f>IFERROR(IF(AW799="","",VLOOKUP(AW799,SUSS!R:S,2,FALSE)),AY799*SUSS!$M$2)</f>
        <v/>
      </c>
      <c r="BC799" s="11" t="str">
        <f t="shared" si="287"/>
        <v/>
      </c>
    </row>
    <row r="800" spans="11:55" ht="15.75" thickBot="1">
      <c r="N800" s="3" t="s">
        <v>117</v>
      </c>
      <c r="O800" s="80" t="s">
        <v>101</v>
      </c>
      <c r="P800" s="83">
        <v>1164.54</v>
      </c>
      <c r="Q800" s="81" t="s">
        <v>83</v>
      </c>
      <c r="R800" s="81" t="s">
        <v>10</v>
      </c>
      <c r="S800" s="81" t="s">
        <v>82</v>
      </c>
      <c r="T800" s="80" t="s">
        <v>114</v>
      </c>
      <c r="U800" s="80" t="s">
        <v>89</v>
      </c>
      <c r="AC800" s="11" t="str">
        <f t="shared" si="289"/>
        <v/>
      </c>
      <c r="AD800" s="11" t="str">
        <f t="shared" si="290"/>
        <v/>
      </c>
      <c r="AE800" s="11" t="str">
        <f t="shared" si="291"/>
        <v/>
      </c>
      <c r="AF800" s="11" t="str">
        <f t="shared" si="292"/>
        <v/>
      </c>
      <c r="AG800" s="11" t="str">
        <f t="shared" si="293"/>
        <v/>
      </c>
      <c r="AH800" s="11" t="str">
        <f t="shared" si="294"/>
        <v/>
      </c>
      <c r="AI800" s="11" t="str">
        <f t="shared" si="295"/>
        <v/>
      </c>
      <c r="AJ800" s="11" t="str">
        <f t="shared" si="296"/>
        <v/>
      </c>
      <c r="AK800" s="11" t="str">
        <f t="shared" si="297"/>
        <v/>
      </c>
      <c r="AN800" s="11" t="str">
        <f t="shared" si="298"/>
        <v/>
      </c>
      <c r="AO800" s="11" t="str">
        <f t="shared" si="299"/>
        <v/>
      </c>
      <c r="AP800" s="11" t="str">
        <f t="shared" si="300"/>
        <v/>
      </c>
      <c r="AT800" s="11" t="str">
        <f t="shared" si="301"/>
        <v/>
      </c>
      <c r="AU800" s="11" t="str">
        <f t="shared" si="302"/>
        <v/>
      </c>
      <c r="AV800" s="11" t="str">
        <f t="shared" si="303"/>
        <v/>
      </c>
      <c r="AW800" s="11" t="str">
        <f t="shared" si="304"/>
        <v/>
      </c>
      <c r="AX800" s="11" t="str">
        <f t="shared" si="305"/>
        <v/>
      </c>
      <c r="AY800" s="11" t="str">
        <f t="shared" si="286"/>
        <v/>
      </c>
      <c r="AZ800" s="11" t="str">
        <f t="shared" si="306"/>
        <v/>
      </c>
      <c r="BA800" s="11" t="str">
        <f t="shared" si="288"/>
        <v xml:space="preserve"> </v>
      </c>
      <c r="BB800" s="11" t="str">
        <f>IFERROR(IF(AW800="","",VLOOKUP(AW800,SUSS!R:S,2,FALSE)),AY800*SUSS!$M$2)</f>
        <v/>
      </c>
      <c r="BC800" s="11" t="str">
        <f t="shared" si="287"/>
        <v/>
      </c>
    </row>
    <row r="801" spans="14:55" ht="15.75" thickBot="1">
      <c r="N801" s="3" t="s">
        <v>117</v>
      </c>
      <c r="O801" s="80" t="s">
        <v>101</v>
      </c>
      <c r="P801" s="83">
        <v>19951.41</v>
      </c>
      <c r="Q801" s="81" t="s">
        <v>83</v>
      </c>
      <c r="R801" s="81" t="s">
        <v>10</v>
      </c>
      <c r="S801" s="81" t="s">
        <v>10</v>
      </c>
      <c r="T801" s="80" t="s">
        <v>118</v>
      </c>
      <c r="U801" s="80" t="s">
        <v>89</v>
      </c>
      <c r="AC801" s="11" t="str">
        <f t="shared" si="289"/>
        <v/>
      </c>
      <c r="AD801" s="11" t="str">
        <f t="shared" si="290"/>
        <v/>
      </c>
      <c r="AE801" s="11" t="str">
        <f t="shared" si="291"/>
        <v/>
      </c>
      <c r="AF801" s="11" t="str">
        <f t="shared" si="292"/>
        <v/>
      </c>
      <c r="AG801" s="11" t="str">
        <f t="shared" si="293"/>
        <v/>
      </c>
      <c r="AH801" s="11" t="str">
        <f t="shared" si="294"/>
        <v/>
      </c>
      <c r="AI801" s="11" t="str">
        <f t="shared" si="295"/>
        <v/>
      </c>
      <c r="AJ801" s="11" t="str">
        <f t="shared" si="296"/>
        <v/>
      </c>
      <c r="AK801" s="11" t="str">
        <f t="shared" si="297"/>
        <v/>
      </c>
      <c r="AN801" s="11" t="str">
        <f t="shared" si="298"/>
        <v/>
      </c>
      <c r="AO801" s="11" t="str">
        <f t="shared" si="299"/>
        <v/>
      </c>
      <c r="AP801" s="11" t="str">
        <f t="shared" si="300"/>
        <v/>
      </c>
      <c r="AT801" s="11" t="str">
        <f t="shared" si="301"/>
        <v/>
      </c>
      <c r="AU801" s="11" t="str">
        <f t="shared" si="302"/>
        <v/>
      </c>
      <c r="AV801" s="11" t="str">
        <f t="shared" si="303"/>
        <v/>
      </c>
      <c r="AW801" s="11" t="str">
        <f t="shared" si="304"/>
        <v/>
      </c>
      <c r="AX801" s="11" t="str">
        <f t="shared" si="305"/>
        <v/>
      </c>
      <c r="AY801" s="11" t="str">
        <f t="shared" si="286"/>
        <v/>
      </c>
      <c r="AZ801" s="11" t="str">
        <f t="shared" si="306"/>
        <v/>
      </c>
      <c r="BA801" s="11" t="str">
        <f t="shared" si="288"/>
        <v xml:space="preserve"> </v>
      </c>
      <c r="BB801" s="11" t="str">
        <f>IFERROR(IF(AW801="","",VLOOKUP(AW801,SUSS!R:S,2,FALSE)),AY801*SUSS!$M$2)</f>
        <v/>
      </c>
      <c r="BC801" s="11" t="str">
        <f t="shared" si="287"/>
        <v/>
      </c>
    </row>
    <row r="802" spans="14:55" ht="15.75" thickBot="1">
      <c r="N802" s="3" t="s">
        <v>117</v>
      </c>
      <c r="O802" s="80" t="s">
        <v>101</v>
      </c>
      <c r="P802" s="83">
        <v>13519.16</v>
      </c>
      <c r="Q802" s="81" t="s">
        <v>100</v>
      </c>
      <c r="R802" s="81" t="s">
        <v>10</v>
      </c>
      <c r="S802" s="81" t="s">
        <v>10</v>
      </c>
      <c r="T802" s="80" t="s">
        <v>119</v>
      </c>
      <c r="U802" s="80" t="s">
        <v>89</v>
      </c>
      <c r="AC802" s="11" t="str">
        <f t="shared" si="289"/>
        <v/>
      </c>
      <c r="AD802" s="11" t="str">
        <f t="shared" si="290"/>
        <v/>
      </c>
      <c r="AE802" s="11" t="str">
        <f t="shared" si="291"/>
        <v/>
      </c>
      <c r="AF802" s="11" t="str">
        <f t="shared" si="292"/>
        <v/>
      </c>
      <c r="AG802" s="11" t="str">
        <f t="shared" si="293"/>
        <v/>
      </c>
      <c r="AH802" s="11" t="str">
        <f t="shared" si="294"/>
        <v/>
      </c>
      <c r="AI802" s="11" t="str">
        <f t="shared" si="295"/>
        <v/>
      </c>
      <c r="AJ802" s="11" t="str">
        <f t="shared" si="296"/>
        <v/>
      </c>
      <c r="AK802" s="11" t="str">
        <f t="shared" si="297"/>
        <v/>
      </c>
      <c r="AN802" s="11" t="str">
        <f t="shared" si="298"/>
        <v/>
      </c>
      <c r="AO802" s="11" t="str">
        <f t="shared" si="299"/>
        <v/>
      </c>
      <c r="AP802" s="11" t="str">
        <f t="shared" si="300"/>
        <v/>
      </c>
      <c r="AT802" s="11" t="str">
        <f t="shared" si="301"/>
        <v/>
      </c>
      <c r="AU802" s="11" t="str">
        <f t="shared" si="302"/>
        <v/>
      </c>
      <c r="AV802" s="11" t="str">
        <f t="shared" si="303"/>
        <v/>
      </c>
      <c r="AW802" s="11" t="str">
        <f t="shared" si="304"/>
        <v/>
      </c>
      <c r="AX802" s="11" t="str">
        <f t="shared" si="305"/>
        <v/>
      </c>
      <c r="AY802" s="11" t="str">
        <f t="shared" si="286"/>
        <v/>
      </c>
      <c r="AZ802" s="11" t="str">
        <f t="shared" si="306"/>
        <v/>
      </c>
      <c r="BA802" s="11" t="str">
        <f t="shared" si="288"/>
        <v xml:space="preserve"> </v>
      </c>
      <c r="BB802" s="11" t="str">
        <f>IFERROR(IF(AW802="","",VLOOKUP(AW802,SUSS!R:S,2,FALSE)),AY802*SUSS!$M$2)</f>
        <v/>
      </c>
      <c r="BC802" s="11" t="str">
        <f t="shared" si="287"/>
        <v/>
      </c>
    </row>
    <row r="803" spans="14:55" ht="15.75" thickBot="1">
      <c r="N803" s="3" t="s">
        <v>117</v>
      </c>
      <c r="O803" s="80">
        <v>1</v>
      </c>
      <c r="P803" s="83">
        <v>6095.87</v>
      </c>
      <c r="Q803" s="81" t="s">
        <v>83</v>
      </c>
      <c r="R803" s="81" t="s">
        <v>10</v>
      </c>
      <c r="S803" s="81" t="s">
        <v>10</v>
      </c>
      <c r="T803" s="80" t="s">
        <v>118</v>
      </c>
      <c r="U803" s="80" t="s">
        <v>89</v>
      </c>
      <c r="AC803" s="11" t="str">
        <f t="shared" si="289"/>
        <v/>
      </c>
      <c r="AD803" s="11" t="str">
        <f t="shared" si="290"/>
        <v/>
      </c>
      <c r="AE803" s="11" t="str">
        <f t="shared" si="291"/>
        <v/>
      </c>
      <c r="AF803" s="11" t="str">
        <f t="shared" si="292"/>
        <v/>
      </c>
      <c r="AG803" s="11" t="str">
        <f t="shared" si="293"/>
        <v/>
      </c>
      <c r="AH803" s="11" t="str">
        <f t="shared" si="294"/>
        <v/>
      </c>
      <c r="AI803" s="11" t="str">
        <f t="shared" si="295"/>
        <v/>
      </c>
      <c r="AJ803" s="11" t="str">
        <f t="shared" si="296"/>
        <v/>
      </c>
      <c r="AK803" s="11" t="str">
        <f t="shared" si="297"/>
        <v/>
      </c>
      <c r="AN803" s="11" t="str">
        <f t="shared" si="298"/>
        <v/>
      </c>
      <c r="AO803" s="11" t="str">
        <f t="shared" si="299"/>
        <v/>
      </c>
      <c r="AP803" s="11" t="str">
        <f t="shared" si="300"/>
        <v/>
      </c>
      <c r="AT803" s="11" t="str">
        <f t="shared" si="301"/>
        <v/>
      </c>
      <c r="AU803" s="11" t="str">
        <f t="shared" si="302"/>
        <v/>
      </c>
      <c r="AV803" s="11" t="str">
        <f t="shared" si="303"/>
        <v/>
      </c>
      <c r="AW803" s="11" t="str">
        <f t="shared" si="304"/>
        <v/>
      </c>
      <c r="AX803" s="11" t="str">
        <f t="shared" si="305"/>
        <v/>
      </c>
      <c r="AY803" s="11" t="str">
        <f t="shared" si="286"/>
        <v/>
      </c>
      <c r="AZ803" s="11" t="str">
        <f t="shared" si="306"/>
        <v/>
      </c>
      <c r="BA803" s="11" t="str">
        <f t="shared" si="288"/>
        <v xml:space="preserve"> </v>
      </c>
      <c r="BB803" s="11" t="str">
        <f>IFERROR(IF(AW803="","",VLOOKUP(AW803,SUSS!R:S,2,FALSE)),AY803*SUSS!$M$2)</f>
        <v/>
      </c>
      <c r="BC803" s="11" t="str">
        <f t="shared" si="287"/>
        <v/>
      </c>
    </row>
    <row r="804" spans="14:55" ht="15.75" thickBot="1">
      <c r="N804" s="3" t="s">
        <v>117</v>
      </c>
      <c r="O804" s="80">
        <v>1</v>
      </c>
      <c r="P804" s="83">
        <v>13023.64</v>
      </c>
      <c r="Q804" s="81" t="s">
        <v>83</v>
      </c>
      <c r="R804" s="81" t="s">
        <v>10</v>
      </c>
      <c r="S804" s="81" t="s">
        <v>82</v>
      </c>
      <c r="T804" s="80" t="s">
        <v>118</v>
      </c>
      <c r="U804" s="80" t="s">
        <v>89</v>
      </c>
      <c r="AC804" s="11" t="str">
        <f t="shared" si="289"/>
        <v/>
      </c>
      <c r="AD804" s="11" t="str">
        <f t="shared" si="290"/>
        <v/>
      </c>
      <c r="AE804" s="11" t="str">
        <f t="shared" si="291"/>
        <v/>
      </c>
      <c r="AF804" s="11" t="str">
        <f t="shared" si="292"/>
        <v/>
      </c>
      <c r="AG804" s="11" t="str">
        <f t="shared" si="293"/>
        <v/>
      </c>
      <c r="AH804" s="11" t="str">
        <f t="shared" si="294"/>
        <v/>
      </c>
      <c r="AI804" s="11" t="str">
        <f t="shared" si="295"/>
        <v/>
      </c>
      <c r="AJ804" s="11" t="str">
        <f t="shared" si="296"/>
        <v/>
      </c>
      <c r="AK804" s="11" t="str">
        <f t="shared" si="297"/>
        <v/>
      </c>
      <c r="AN804" s="11" t="str">
        <f t="shared" si="298"/>
        <v/>
      </c>
      <c r="AO804" s="11" t="str">
        <f t="shared" si="299"/>
        <v/>
      </c>
      <c r="AP804" s="11" t="str">
        <f t="shared" si="300"/>
        <v/>
      </c>
      <c r="AT804" s="11" t="str">
        <f t="shared" si="301"/>
        <v/>
      </c>
      <c r="AU804" s="11" t="str">
        <f t="shared" si="302"/>
        <v/>
      </c>
      <c r="AV804" s="11" t="str">
        <f t="shared" si="303"/>
        <v/>
      </c>
      <c r="AW804" s="11" t="str">
        <f t="shared" si="304"/>
        <v/>
      </c>
      <c r="AX804" s="11" t="str">
        <f t="shared" si="305"/>
        <v/>
      </c>
      <c r="AY804" s="11" t="str">
        <f t="shared" si="286"/>
        <v/>
      </c>
      <c r="AZ804" s="11" t="str">
        <f t="shared" si="306"/>
        <v/>
      </c>
      <c r="BA804" s="11" t="str">
        <f t="shared" si="288"/>
        <v xml:space="preserve"> </v>
      </c>
      <c r="BB804" s="11" t="str">
        <f>IFERROR(IF(AW804="","",VLOOKUP(AW804,SUSS!R:S,2,FALSE)),AY804*SUSS!$M$2)</f>
        <v/>
      </c>
      <c r="BC804" s="11" t="str">
        <f t="shared" si="287"/>
        <v/>
      </c>
    </row>
    <row r="805" spans="14:55" ht="15.75" thickBot="1">
      <c r="N805" s="3" t="s">
        <v>117</v>
      </c>
      <c r="O805" s="80">
        <v>1</v>
      </c>
      <c r="P805" s="83">
        <v>11153.31</v>
      </c>
      <c r="Q805" s="81" t="s">
        <v>100</v>
      </c>
      <c r="R805" s="81" t="s">
        <v>10</v>
      </c>
      <c r="S805" s="81" t="s">
        <v>10</v>
      </c>
      <c r="T805" s="80" t="s">
        <v>119</v>
      </c>
      <c r="U805" s="80" t="s">
        <v>89</v>
      </c>
      <c r="AC805" s="11" t="str">
        <f t="shared" si="289"/>
        <v/>
      </c>
      <c r="AD805" s="11" t="str">
        <f t="shared" si="290"/>
        <v/>
      </c>
      <c r="AE805" s="11" t="str">
        <f t="shared" si="291"/>
        <v/>
      </c>
      <c r="AF805" s="11" t="str">
        <f t="shared" si="292"/>
        <v/>
      </c>
      <c r="AG805" s="11" t="str">
        <f t="shared" si="293"/>
        <v/>
      </c>
      <c r="AH805" s="11" t="str">
        <f t="shared" si="294"/>
        <v/>
      </c>
      <c r="AI805" s="11" t="str">
        <f t="shared" si="295"/>
        <v/>
      </c>
      <c r="AJ805" s="11" t="str">
        <f t="shared" si="296"/>
        <v/>
      </c>
      <c r="AK805" s="11" t="str">
        <f t="shared" si="297"/>
        <v/>
      </c>
      <c r="AN805" s="11" t="str">
        <f t="shared" si="298"/>
        <v/>
      </c>
      <c r="AO805" s="11" t="str">
        <f t="shared" si="299"/>
        <v/>
      </c>
      <c r="AP805" s="11" t="str">
        <f t="shared" si="300"/>
        <v/>
      </c>
      <c r="AT805" s="11" t="str">
        <f t="shared" si="301"/>
        <v/>
      </c>
      <c r="AU805" s="11" t="str">
        <f t="shared" si="302"/>
        <v/>
      </c>
      <c r="AV805" s="11" t="str">
        <f t="shared" si="303"/>
        <v/>
      </c>
      <c r="AW805" s="11" t="str">
        <f t="shared" si="304"/>
        <v/>
      </c>
      <c r="AX805" s="11" t="str">
        <f t="shared" si="305"/>
        <v/>
      </c>
      <c r="AY805" s="11" t="str">
        <f t="shared" si="286"/>
        <v/>
      </c>
      <c r="AZ805" s="11" t="str">
        <f t="shared" si="306"/>
        <v/>
      </c>
      <c r="BA805" s="11" t="str">
        <f t="shared" si="288"/>
        <v xml:space="preserve"> </v>
      </c>
      <c r="BB805" s="11" t="str">
        <f>IFERROR(IF(AW805="","",VLOOKUP(AW805,SUSS!R:S,2,FALSE)),AY805*SUSS!$M$2)</f>
        <v/>
      </c>
      <c r="BC805" s="11" t="str">
        <f t="shared" si="287"/>
        <v/>
      </c>
    </row>
    <row r="806" spans="14:55" ht="15.75" thickBot="1">
      <c r="N806" s="3" t="s">
        <v>117</v>
      </c>
      <c r="O806" s="80">
        <v>1</v>
      </c>
      <c r="P806" s="83">
        <v>24669.08</v>
      </c>
      <c r="Q806" s="81" t="s">
        <v>83</v>
      </c>
      <c r="R806" s="81" t="s">
        <v>10</v>
      </c>
      <c r="S806" s="81" t="s">
        <v>10</v>
      </c>
      <c r="T806" s="80" t="s">
        <v>115</v>
      </c>
      <c r="U806" s="80" t="s">
        <v>89</v>
      </c>
      <c r="AC806" s="11" t="str">
        <f t="shared" si="289"/>
        <v/>
      </c>
      <c r="AD806" s="11" t="str">
        <f t="shared" si="290"/>
        <v/>
      </c>
      <c r="AE806" s="11" t="str">
        <f t="shared" si="291"/>
        <v/>
      </c>
      <c r="AF806" s="11" t="str">
        <f t="shared" si="292"/>
        <v/>
      </c>
      <c r="AG806" s="11" t="str">
        <f t="shared" si="293"/>
        <v/>
      </c>
      <c r="AH806" s="11" t="str">
        <f t="shared" si="294"/>
        <v/>
      </c>
      <c r="AI806" s="11" t="str">
        <f t="shared" si="295"/>
        <v/>
      </c>
      <c r="AJ806" s="11" t="str">
        <f t="shared" si="296"/>
        <v/>
      </c>
      <c r="AK806" s="11" t="str">
        <f t="shared" si="297"/>
        <v/>
      </c>
      <c r="AN806" s="11" t="str">
        <f t="shared" si="298"/>
        <v/>
      </c>
      <c r="AO806" s="11" t="str">
        <f t="shared" si="299"/>
        <v/>
      </c>
      <c r="AP806" s="11" t="str">
        <f t="shared" si="300"/>
        <v/>
      </c>
      <c r="AT806" s="11" t="str">
        <f t="shared" si="301"/>
        <v/>
      </c>
      <c r="AU806" s="11" t="str">
        <f t="shared" si="302"/>
        <v/>
      </c>
      <c r="AV806" s="11" t="str">
        <f t="shared" si="303"/>
        <v/>
      </c>
      <c r="AW806" s="11" t="str">
        <f t="shared" si="304"/>
        <v/>
      </c>
      <c r="AX806" s="11" t="str">
        <f t="shared" si="305"/>
        <v/>
      </c>
      <c r="AY806" s="11" t="str">
        <f t="shared" si="286"/>
        <v/>
      </c>
      <c r="AZ806" s="11" t="str">
        <f t="shared" si="306"/>
        <v/>
      </c>
      <c r="BA806" s="11" t="str">
        <f t="shared" si="288"/>
        <v xml:space="preserve"> </v>
      </c>
      <c r="BB806" s="11" t="str">
        <f>IFERROR(IF(AW806="","",VLOOKUP(AW806,SUSS!R:S,2,FALSE)),AY806*SUSS!$M$2)</f>
        <v/>
      </c>
      <c r="BC806" s="11" t="str">
        <f t="shared" si="287"/>
        <v/>
      </c>
    </row>
    <row r="807" spans="14:55" ht="15.75" thickBot="1">
      <c r="N807" s="3" t="s">
        <v>117</v>
      </c>
      <c r="O807" s="80">
        <v>2</v>
      </c>
      <c r="P807" s="83">
        <v>11153.31</v>
      </c>
      <c r="Q807" s="81" t="s">
        <v>100</v>
      </c>
      <c r="R807" s="81" t="s">
        <v>10</v>
      </c>
      <c r="S807" s="81" t="s">
        <v>10</v>
      </c>
      <c r="T807" s="80" t="s">
        <v>119</v>
      </c>
      <c r="U807" s="80" t="s">
        <v>89</v>
      </c>
      <c r="AC807" s="11" t="str">
        <f t="shared" si="289"/>
        <v/>
      </c>
      <c r="AD807" s="11" t="str">
        <f t="shared" si="290"/>
        <v/>
      </c>
      <c r="AE807" s="11" t="str">
        <f t="shared" si="291"/>
        <v/>
      </c>
      <c r="AF807" s="11" t="str">
        <f t="shared" si="292"/>
        <v/>
      </c>
      <c r="AG807" s="11" t="str">
        <f t="shared" si="293"/>
        <v/>
      </c>
      <c r="AH807" s="11" t="str">
        <f t="shared" si="294"/>
        <v/>
      </c>
      <c r="AI807" s="11" t="str">
        <f t="shared" si="295"/>
        <v/>
      </c>
      <c r="AJ807" s="11" t="str">
        <f t="shared" si="296"/>
        <v/>
      </c>
      <c r="AK807" s="11" t="str">
        <f t="shared" si="297"/>
        <v/>
      </c>
      <c r="AN807" s="11" t="str">
        <f t="shared" si="298"/>
        <v/>
      </c>
      <c r="AO807" s="11" t="str">
        <f t="shared" si="299"/>
        <v/>
      </c>
      <c r="AP807" s="11" t="str">
        <f t="shared" si="300"/>
        <v/>
      </c>
      <c r="AT807" s="11" t="str">
        <f t="shared" si="301"/>
        <v/>
      </c>
      <c r="AU807" s="11" t="str">
        <f t="shared" si="302"/>
        <v/>
      </c>
      <c r="AV807" s="11" t="str">
        <f t="shared" si="303"/>
        <v/>
      </c>
      <c r="AW807" s="11" t="str">
        <f t="shared" si="304"/>
        <v/>
      </c>
      <c r="AX807" s="11" t="str">
        <f t="shared" si="305"/>
        <v/>
      </c>
      <c r="AY807" s="11" t="str">
        <f t="shared" si="286"/>
        <v/>
      </c>
      <c r="AZ807" s="11" t="str">
        <f t="shared" si="306"/>
        <v/>
      </c>
      <c r="BA807" s="11" t="str">
        <f t="shared" si="288"/>
        <v xml:space="preserve"> </v>
      </c>
      <c r="BB807" s="11" t="str">
        <f>IFERROR(IF(AW807="","",VLOOKUP(AW807,SUSS!R:S,2,FALSE)),AY807*SUSS!$M$2)</f>
        <v/>
      </c>
      <c r="BC807" s="11" t="str">
        <f t="shared" si="287"/>
        <v/>
      </c>
    </row>
    <row r="808" spans="14:55" ht="15.75" thickBot="1">
      <c r="N808" s="3" t="s">
        <v>117</v>
      </c>
      <c r="O808" s="80">
        <v>2</v>
      </c>
      <c r="P808" s="83">
        <v>43788.59</v>
      </c>
      <c r="Q808" s="81" t="s">
        <v>83</v>
      </c>
      <c r="R808" s="81" t="s">
        <v>10</v>
      </c>
      <c r="S808" s="81" t="s">
        <v>10</v>
      </c>
      <c r="T808" s="80" t="s">
        <v>115</v>
      </c>
      <c r="U808" s="80" t="s">
        <v>89</v>
      </c>
      <c r="AC808" s="11" t="str">
        <f t="shared" si="289"/>
        <v/>
      </c>
      <c r="AD808" s="11" t="str">
        <f t="shared" si="290"/>
        <v/>
      </c>
      <c r="AE808" s="11" t="str">
        <f t="shared" si="291"/>
        <v/>
      </c>
      <c r="AF808" s="11" t="str">
        <f t="shared" si="292"/>
        <v/>
      </c>
      <c r="AG808" s="11" t="str">
        <f t="shared" si="293"/>
        <v/>
      </c>
      <c r="AH808" s="11" t="str">
        <f t="shared" si="294"/>
        <v/>
      </c>
      <c r="AI808" s="11" t="str">
        <f t="shared" si="295"/>
        <v/>
      </c>
      <c r="AJ808" s="11" t="str">
        <f t="shared" si="296"/>
        <v/>
      </c>
      <c r="AK808" s="11" t="str">
        <f t="shared" si="297"/>
        <v/>
      </c>
      <c r="AN808" s="11" t="str">
        <f t="shared" si="298"/>
        <v/>
      </c>
      <c r="AO808" s="11" t="str">
        <f t="shared" si="299"/>
        <v/>
      </c>
      <c r="AP808" s="11" t="str">
        <f t="shared" si="300"/>
        <v/>
      </c>
      <c r="AT808" s="11" t="str">
        <f t="shared" si="301"/>
        <v/>
      </c>
      <c r="AU808" s="11" t="str">
        <f t="shared" si="302"/>
        <v/>
      </c>
      <c r="AV808" s="11" t="str">
        <f t="shared" si="303"/>
        <v/>
      </c>
      <c r="AW808" s="11" t="str">
        <f t="shared" si="304"/>
        <v/>
      </c>
      <c r="AX808" s="11" t="str">
        <f t="shared" si="305"/>
        <v/>
      </c>
      <c r="AY808" s="11" t="str">
        <f t="shared" si="286"/>
        <v/>
      </c>
      <c r="AZ808" s="11" t="str">
        <f t="shared" si="306"/>
        <v/>
      </c>
      <c r="BA808" s="11" t="str">
        <f t="shared" si="288"/>
        <v xml:space="preserve"> </v>
      </c>
      <c r="BB808" s="11" t="str">
        <f>IFERROR(IF(AW808="","",VLOOKUP(AW808,SUSS!R:S,2,FALSE)),AY808*SUSS!$M$2)</f>
        <v/>
      </c>
      <c r="BC808" s="11" t="str">
        <f t="shared" si="287"/>
        <v/>
      </c>
    </row>
    <row r="809" spans="14:55" ht="15.75" thickBot="1">
      <c r="N809" s="3" t="s">
        <v>117</v>
      </c>
      <c r="O809" s="80">
        <v>3</v>
      </c>
      <c r="P809" s="83">
        <v>11153.31</v>
      </c>
      <c r="Q809" s="81" t="s">
        <v>100</v>
      </c>
      <c r="R809" s="81" t="s">
        <v>10</v>
      </c>
      <c r="S809" s="81" t="s">
        <v>10</v>
      </c>
      <c r="T809" s="80" t="s">
        <v>119</v>
      </c>
      <c r="U809" s="80" t="s">
        <v>89</v>
      </c>
      <c r="AC809" s="11" t="str">
        <f t="shared" si="289"/>
        <v/>
      </c>
      <c r="AD809" s="11" t="str">
        <f t="shared" si="290"/>
        <v/>
      </c>
      <c r="AE809" s="11" t="str">
        <f t="shared" si="291"/>
        <v/>
      </c>
      <c r="AF809" s="11" t="str">
        <f t="shared" si="292"/>
        <v/>
      </c>
      <c r="AG809" s="11" t="str">
        <f t="shared" si="293"/>
        <v/>
      </c>
      <c r="AH809" s="11" t="str">
        <f t="shared" si="294"/>
        <v/>
      </c>
      <c r="AI809" s="11" t="str">
        <f t="shared" si="295"/>
        <v/>
      </c>
      <c r="AJ809" s="11" t="str">
        <f t="shared" si="296"/>
        <v/>
      </c>
      <c r="AK809" s="11" t="str">
        <f t="shared" si="297"/>
        <v/>
      </c>
      <c r="AN809" s="11" t="str">
        <f t="shared" si="298"/>
        <v/>
      </c>
      <c r="AO809" s="11" t="str">
        <f t="shared" si="299"/>
        <v/>
      </c>
      <c r="AP809" s="11" t="str">
        <f t="shared" si="300"/>
        <v/>
      </c>
      <c r="AT809" s="11" t="str">
        <f t="shared" si="301"/>
        <v/>
      </c>
      <c r="AU809" s="11" t="str">
        <f t="shared" si="302"/>
        <v/>
      </c>
      <c r="AV809" s="11" t="str">
        <f t="shared" si="303"/>
        <v/>
      </c>
      <c r="AW809" s="11" t="str">
        <f t="shared" si="304"/>
        <v/>
      </c>
      <c r="AX809" s="11" t="str">
        <f t="shared" si="305"/>
        <v/>
      </c>
      <c r="AY809" s="11" t="str">
        <f t="shared" si="286"/>
        <v/>
      </c>
      <c r="AZ809" s="11" t="str">
        <f t="shared" si="306"/>
        <v/>
      </c>
      <c r="BA809" s="11" t="str">
        <f t="shared" si="288"/>
        <v xml:space="preserve"> </v>
      </c>
      <c r="BB809" s="11" t="str">
        <f>IFERROR(IF(AW809="","",VLOOKUP(AW809,SUSS!R:S,2,FALSE)),AY809*SUSS!$M$2)</f>
        <v/>
      </c>
      <c r="BC809" s="11" t="str">
        <f t="shared" si="287"/>
        <v/>
      </c>
    </row>
    <row r="810" spans="14:55" ht="15.75" thickBot="1">
      <c r="N810" s="3" t="s">
        <v>117</v>
      </c>
      <c r="O810" s="80">
        <v>3</v>
      </c>
      <c r="P810" s="83">
        <v>43788.59</v>
      </c>
      <c r="Q810" s="81" t="s">
        <v>83</v>
      </c>
      <c r="R810" s="81" t="s">
        <v>10</v>
      </c>
      <c r="S810" s="81" t="s">
        <v>10</v>
      </c>
      <c r="T810" s="80" t="s">
        <v>115</v>
      </c>
      <c r="U810" s="80" t="s">
        <v>89</v>
      </c>
      <c r="AC810" s="11" t="str">
        <f t="shared" si="289"/>
        <v/>
      </c>
      <c r="AD810" s="11" t="str">
        <f t="shared" si="290"/>
        <v/>
      </c>
      <c r="AE810" s="11" t="str">
        <f t="shared" si="291"/>
        <v/>
      </c>
      <c r="AF810" s="11" t="str">
        <f t="shared" si="292"/>
        <v/>
      </c>
      <c r="AG810" s="11" t="str">
        <f t="shared" si="293"/>
        <v/>
      </c>
      <c r="AH810" s="11" t="str">
        <f t="shared" si="294"/>
        <v/>
      </c>
      <c r="AI810" s="11" t="str">
        <f t="shared" si="295"/>
        <v/>
      </c>
      <c r="AJ810" s="11" t="str">
        <f t="shared" si="296"/>
        <v/>
      </c>
      <c r="AK810" s="11" t="str">
        <f t="shared" si="297"/>
        <v/>
      </c>
      <c r="AN810" s="11" t="str">
        <f t="shared" si="298"/>
        <v/>
      </c>
      <c r="AO810" s="11" t="str">
        <f t="shared" si="299"/>
        <v/>
      </c>
      <c r="AP810" s="11" t="str">
        <f t="shared" si="300"/>
        <v/>
      </c>
      <c r="AT810" s="11" t="str">
        <f t="shared" si="301"/>
        <v/>
      </c>
      <c r="AU810" s="11" t="str">
        <f t="shared" si="302"/>
        <v/>
      </c>
      <c r="AV810" s="11" t="str">
        <f t="shared" si="303"/>
        <v/>
      </c>
      <c r="AW810" s="11" t="str">
        <f t="shared" si="304"/>
        <v/>
      </c>
      <c r="AX810" s="11" t="str">
        <f t="shared" si="305"/>
        <v/>
      </c>
      <c r="AY810" s="11" t="str">
        <f t="shared" si="286"/>
        <v/>
      </c>
      <c r="AZ810" s="11" t="str">
        <f t="shared" si="306"/>
        <v/>
      </c>
      <c r="BA810" s="11" t="str">
        <f t="shared" si="288"/>
        <v xml:space="preserve"> </v>
      </c>
      <c r="BB810" s="11" t="str">
        <f>IFERROR(IF(AW810="","",VLOOKUP(AW810,SUSS!R:S,2,FALSE)),AY810*SUSS!$M$2)</f>
        <v/>
      </c>
      <c r="BC810" s="11" t="str">
        <f t="shared" si="287"/>
        <v/>
      </c>
    </row>
    <row r="811" spans="14:55" ht="15.75" thickBot="1">
      <c r="N811" s="3" t="s">
        <v>117</v>
      </c>
      <c r="O811" s="80">
        <v>4</v>
      </c>
      <c r="P811" s="83">
        <v>11153.31</v>
      </c>
      <c r="Q811" s="81" t="s">
        <v>100</v>
      </c>
      <c r="R811" s="81" t="s">
        <v>10</v>
      </c>
      <c r="S811" s="81" t="s">
        <v>10</v>
      </c>
      <c r="T811" s="80" t="s">
        <v>119</v>
      </c>
      <c r="U811" s="80" t="s">
        <v>89</v>
      </c>
      <c r="AC811" s="11" t="str">
        <f t="shared" si="289"/>
        <v/>
      </c>
      <c r="AD811" s="11" t="str">
        <f t="shared" si="290"/>
        <v/>
      </c>
      <c r="AE811" s="11" t="str">
        <f t="shared" si="291"/>
        <v/>
      </c>
      <c r="AF811" s="11" t="str">
        <f t="shared" si="292"/>
        <v/>
      </c>
      <c r="AG811" s="11" t="str">
        <f t="shared" si="293"/>
        <v/>
      </c>
      <c r="AH811" s="11" t="str">
        <f t="shared" si="294"/>
        <v/>
      </c>
      <c r="AI811" s="11" t="str">
        <f t="shared" si="295"/>
        <v/>
      </c>
      <c r="AJ811" s="11" t="str">
        <f t="shared" si="296"/>
        <v/>
      </c>
      <c r="AK811" s="11" t="str">
        <f t="shared" si="297"/>
        <v/>
      </c>
      <c r="AN811" s="11" t="str">
        <f t="shared" si="298"/>
        <v/>
      </c>
      <c r="AO811" s="11" t="str">
        <f t="shared" si="299"/>
        <v/>
      </c>
      <c r="AP811" s="11" t="str">
        <f t="shared" si="300"/>
        <v/>
      </c>
      <c r="AT811" s="11" t="str">
        <f t="shared" si="301"/>
        <v/>
      </c>
      <c r="AU811" s="11" t="str">
        <f t="shared" si="302"/>
        <v/>
      </c>
      <c r="AV811" s="11" t="str">
        <f t="shared" si="303"/>
        <v/>
      </c>
      <c r="AW811" s="11" t="str">
        <f t="shared" si="304"/>
        <v/>
      </c>
      <c r="AX811" s="11" t="str">
        <f t="shared" si="305"/>
        <v/>
      </c>
      <c r="AY811" s="11" t="str">
        <f t="shared" si="286"/>
        <v/>
      </c>
      <c r="AZ811" s="11" t="str">
        <f t="shared" si="306"/>
        <v/>
      </c>
      <c r="BA811" s="11" t="str">
        <f t="shared" si="288"/>
        <v xml:space="preserve"> </v>
      </c>
      <c r="BB811" s="11" t="str">
        <f>IFERROR(IF(AW811="","",VLOOKUP(AW811,SUSS!R:S,2,FALSE)),AY811*SUSS!$M$2)</f>
        <v/>
      </c>
      <c r="BC811" s="11" t="str">
        <f t="shared" si="287"/>
        <v/>
      </c>
    </row>
    <row r="812" spans="14:55" ht="15.75" thickBot="1">
      <c r="N812" s="3" t="s">
        <v>117</v>
      </c>
      <c r="O812" s="80">
        <v>4</v>
      </c>
      <c r="P812" s="83">
        <v>42650.62</v>
      </c>
      <c r="Q812" s="81" t="s">
        <v>83</v>
      </c>
      <c r="R812" s="81" t="s">
        <v>10</v>
      </c>
      <c r="S812" s="81" t="s">
        <v>10</v>
      </c>
      <c r="T812" s="80" t="s">
        <v>115</v>
      </c>
      <c r="U812" s="80" t="s">
        <v>89</v>
      </c>
      <c r="AC812" s="11" t="str">
        <f t="shared" si="289"/>
        <v/>
      </c>
      <c r="AD812" s="11" t="str">
        <f t="shared" si="290"/>
        <v/>
      </c>
      <c r="AE812" s="11" t="str">
        <f t="shared" si="291"/>
        <v/>
      </c>
      <c r="AF812" s="11" t="str">
        <f t="shared" si="292"/>
        <v/>
      </c>
      <c r="AG812" s="11" t="str">
        <f t="shared" si="293"/>
        <v/>
      </c>
      <c r="AH812" s="11" t="str">
        <f t="shared" si="294"/>
        <v/>
      </c>
      <c r="AI812" s="11" t="str">
        <f t="shared" si="295"/>
        <v/>
      </c>
      <c r="AJ812" s="11" t="str">
        <f t="shared" si="296"/>
        <v/>
      </c>
      <c r="AK812" s="11" t="str">
        <f t="shared" si="297"/>
        <v/>
      </c>
      <c r="AN812" s="11" t="str">
        <f t="shared" si="298"/>
        <v/>
      </c>
      <c r="AO812" s="11" t="str">
        <f t="shared" si="299"/>
        <v/>
      </c>
      <c r="AP812" s="11" t="str">
        <f t="shared" si="300"/>
        <v/>
      </c>
      <c r="AT812" s="11" t="str">
        <f t="shared" si="301"/>
        <v/>
      </c>
      <c r="AU812" s="11" t="str">
        <f t="shared" si="302"/>
        <v/>
      </c>
      <c r="AV812" s="11" t="str">
        <f t="shared" si="303"/>
        <v/>
      </c>
      <c r="AW812" s="11" t="str">
        <f t="shared" si="304"/>
        <v/>
      </c>
      <c r="AX812" s="11" t="str">
        <f t="shared" si="305"/>
        <v/>
      </c>
      <c r="AY812" s="11" t="str">
        <f t="shared" si="286"/>
        <v/>
      </c>
      <c r="AZ812" s="11" t="str">
        <f t="shared" si="306"/>
        <v/>
      </c>
      <c r="BA812" s="11" t="str">
        <f t="shared" si="288"/>
        <v xml:space="preserve"> </v>
      </c>
      <c r="BB812" s="11" t="str">
        <f>IFERROR(IF(AW812="","",VLOOKUP(AW812,SUSS!R:S,2,FALSE)),AY812*SUSS!$M$2)</f>
        <v/>
      </c>
      <c r="BC812" s="11" t="str">
        <f t="shared" si="287"/>
        <v/>
      </c>
    </row>
    <row r="813" spans="14:55" ht="15.75" thickBot="1">
      <c r="N813" s="3" t="s">
        <v>117</v>
      </c>
      <c r="O813" s="80">
        <v>4</v>
      </c>
      <c r="P813" s="83">
        <v>1137.97</v>
      </c>
      <c r="Q813" s="81" t="s">
        <v>83</v>
      </c>
      <c r="R813" s="81" t="s">
        <v>10</v>
      </c>
      <c r="S813" s="81" t="s">
        <v>82</v>
      </c>
      <c r="T813" s="80" t="s">
        <v>115</v>
      </c>
      <c r="U813" s="80" t="s">
        <v>89</v>
      </c>
      <c r="AC813" s="11" t="str">
        <f t="shared" si="289"/>
        <v/>
      </c>
      <c r="AD813" s="11" t="str">
        <f t="shared" si="290"/>
        <v/>
      </c>
      <c r="AE813" s="11" t="str">
        <f t="shared" si="291"/>
        <v/>
      </c>
      <c r="AF813" s="11" t="str">
        <f t="shared" si="292"/>
        <v/>
      </c>
      <c r="AG813" s="11" t="str">
        <f t="shared" si="293"/>
        <v/>
      </c>
      <c r="AH813" s="11" t="str">
        <f t="shared" si="294"/>
        <v/>
      </c>
      <c r="AI813" s="11" t="str">
        <f t="shared" si="295"/>
        <v/>
      </c>
      <c r="AJ813" s="11" t="str">
        <f t="shared" si="296"/>
        <v/>
      </c>
      <c r="AK813" s="11" t="str">
        <f t="shared" si="297"/>
        <v/>
      </c>
      <c r="AN813" s="11" t="str">
        <f t="shared" si="298"/>
        <v/>
      </c>
      <c r="AO813" s="11" t="str">
        <f t="shared" si="299"/>
        <v/>
      </c>
      <c r="AP813" s="11" t="str">
        <f t="shared" si="300"/>
        <v/>
      </c>
      <c r="AT813" s="11" t="str">
        <f t="shared" si="301"/>
        <v/>
      </c>
      <c r="AU813" s="11" t="str">
        <f t="shared" si="302"/>
        <v/>
      </c>
      <c r="AV813" s="11" t="str">
        <f t="shared" si="303"/>
        <v/>
      </c>
      <c r="AW813" s="11" t="str">
        <f t="shared" si="304"/>
        <v/>
      </c>
      <c r="AX813" s="11" t="str">
        <f t="shared" si="305"/>
        <v/>
      </c>
      <c r="AY813" s="11" t="str">
        <f t="shared" si="286"/>
        <v/>
      </c>
      <c r="AZ813" s="11" t="str">
        <f t="shared" si="306"/>
        <v/>
      </c>
      <c r="BA813" s="11" t="str">
        <f t="shared" si="288"/>
        <v xml:space="preserve"> </v>
      </c>
      <c r="BB813" s="11" t="str">
        <f>IFERROR(IF(AW813="","",VLOOKUP(AW813,SUSS!R:S,2,FALSE)),AY813*SUSS!$M$2)</f>
        <v/>
      </c>
      <c r="BC813" s="11" t="str">
        <f t="shared" si="287"/>
        <v/>
      </c>
    </row>
    <row r="814" spans="14:55" ht="15.75" thickBot="1">
      <c r="N814" s="3" t="s">
        <v>117</v>
      </c>
      <c r="O814" s="80">
        <v>5</v>
      </c>
      <c r="P814" s="83">
        <v>11153.31</v>
      </c>
      <c r="Q814" s="81" t="s">
        <v>100</v>
      </c>
      <c r="R814" s="81" t="s">
        <v>10</v>
      </c>
      <c r="S814" s="81" t="s">
        <v>10</v>
      </c>
      <c r="T814" s="80" t="s">
        <v>119</v>
      </c>
      <c r="U814" s="80" t="s">
        <v>89</v>
      </c>
      <c r="AC814" s="11" t="str">
        <f t="shared" si="289"/>
        <v/>
      </c>
      <c r="AD814" s="11" t="str">
        <f t="shared" si="290"/>
        <v/>
      </c>
      <c r="AE814" s="11" t="str">
        <f t="shared" si="291"/>
        <v/>
      </c>
      <c r="AF814" s="11" t="str">
        <f t="shared" si="292"/>
        <v/>
      </c>
      <c r="AG814" s="11" t="str">
        <f t="shared" si="293"/>
        <v/>
      </c>
      <c r="AH814" s="11" t="str">
        <f t="shared" si="294"/>
        <v/>
      </c>
      <c r="AI814" s="11" t="str">
        <f t="shared" si="295"/>
        <v/>
      </c>
      <c r="AJ814" s="11" t="str">
        <f t="shared" si="296"/>
        <v/>
      </c>
      <c r="AK814" s="11" t="str">
        <f t="shared" si="297"/>
        <v/>
      </c>
      <c r="AN814" s="11" t="str">
        <f t="shared" si="298"/>
        <v/>
      </c>
      <c r="AO814" s="11" t="str">
        <f t="shared" si="299"/>
        <v/>
      </c>
      <c r="AP814" s="11" t="str">
        <f t="shared" si="300"/>
        <v/>
      </c>
      <c r="AT814" s="11" t="str">
        <f t="shared" si="301"/>
        <v/>
      </c>
      <c r="AU814" s="11" t="str">
        <f t="shared" si="302"/>
        <v/>
      </c>
      <c r="AV814" s="11" t="str">
        <f t="shared" si="303"/>
        <v/>
      </c>
      <c r="AW814" s="11" t="str">
        <f t="shared" si="304"/>
        <v/>
      </c>
      <c r="AX814" s="11" t="str">
        <f t="shared" si="305"/>
        <v/>
      </c>
      <c r="AY814" s="11" t="str">
        <f t="shared" si="286"/>
        <v/>
      </c>
      <c r="AZ814" s="11" t="str">
        <f t="shared" si="306"/>
        <v/>
      </c>
      <c r="BA814" s="11" t="str">
        <f t="shared" si="288"/>
        <v xml:space="preserve"> </v>
      </c>
      <c r="BB814" s="11" t="str">
        <f>IFERROR(IF(AW814="","",VLOOKUP(AW814,SUSS!R:S,2,FALSE)),AY814*SUSS!$M$2)</f>
        <v/>
      </c>
      <c r="BC814" s="11" t="str">
        <f t="shared" si="287"/>
        <v/>
      </c>
    </row>
    <row r="815" spans="14:55" ht="15.75" thickBot="1">
      <c r="N815" s="3" t="s">
        <v>117</v>
      </c>
      <c r="O815" s="80">
        <v>5</v>
      </c>
      <c r="P815" s="83">
        <v>43788.59</v>
      </c>
      <c r="Q815" s="81" t="s">
        <v>83</v>
      </c>
      <c r="R815" s="81" t="s">
        <v>10</v>
      </c>
      <c r="S815" s="81" t="s">
        <v>82</v>
      </c>
      <c r="T815" s="80" t="s">
        <v>115</v>
      </c>
      <c r="U815" s="80" t="s">
        <v>89</v>
      </c>
      <c r="AC815" s="11" t="str">
        <f t="shared" si="289"/>
        <v/>
      </c>
      <c r="AD815" s="11" t="str">
        <f t="shared" si="290"/>
        <v/>
      </c>
      <c r="AE815" s="11" t="str">
        <f t="shared" si="291"/>
        <v/>
      </c>
      <c r="AF815" s="11" t="str">
        <f t="shared" si="292"/>
        <v/>
      </c>
      <c r="AG815" s="11" t="str">
        <f t="shared" si="293"/>
        <v/>
      </c>
      <c r="AH815" s="11" t="str">
        <f t="shared" si="294"/>
        <v/>
      </c>
      <c r="AI815" s="11" t="str">
        <f t="shared" si="295"/>
        <v/>
      </c>
      <c r="AJ815" s="11" t="str">
        <f t="shared" si="296"/>
        <v/>
      </c>
      <c r="AK815" s="11" t="str">
        <f t="shared" si="297"/>
        <v/>
      </c>
      <c r="AN815" s="11" t="str">
        <f t="shared" si="298"/>
        <v/>
      </c>
      <c r="AO815" s="11" t="str">
        <f t="shared" si="299"/>
        <v/>
      </c>
      <c r="AP815" s="11" t="str">
        <f t="shared" si="300"/>
        <v/>
      </c>
      <c r="AT815" s="11" t="str">
        <f t="shared" si="301"/>
        <v/>
      </c>
      <c r="AU815" s="11" t="str">
        <f t="shared" si="302"/>
        <v/>
      </c>
      <c r="AV815" s="11" t="str">
        <f t="shared" si="303"/>
        <v/>
      </c>
      <c r="AW815" s="11" t="str">
        <f t="shared" si="304"/>
        <v/>
      </c>
      <c r="AX815" s="11" t="str">
        <f t="shared" si="305"/>
        <v/>
      </c>
      <c r="AY815" s="11" t="str">
        <f t="shared" si="286"/>
        <v/>
      </c>
      <c r="AZ815" s="11" t="str">
        <f t="shared" si="306"/>
        <v/>
      </c>
      <c r="BA815" s="11" t="str">
        <f t="shared" si="288"/>
        <v xml:space="preserve"> </v>
      </c>
      <c r="BB815" s="11" t="str">
        <f>IFERROR(IF(AW815="","",VLOOKUP(AW815,SUSS!R:S,2,FALSE)),AY815*SUSS!$M$2)</f>
        <v/>
      </c>
      <c r="BC815" s="11" t="str">
        <f t="shared" si="287"/>
        <v/>
      </c>
    </row>
    <row r="816" spans="14:55" ht="15.75" thickBot="1">
      <c r="N816" s="3" t="s">
        <v>117</v>
      </c>
      <c r="O816" s="80">
        <v>6</v>
      </c>
      <c r="P816" s="83">
        <v>11153.31</v>
      </c>
      <c r="Q816" s="81" t="s">
        <v>100</v>
      </c>
      <c r="R816" s="81" t="s">
        <v>10</v>
      </c>
      <c r="S816" s="81" t="s">
        <v>10</v>
      </c>
      <c r="T816" s="80" t="s">
        <v>119</v>
      </c>
      <c r="U816" s="80" t="s">
        <v>94</v>
      </c>
      <c r="AC816" s="11" t="str">
        <f t="shared" si="289"/>
        <v/>
      </c>
      <c r="AD816" s="11" t="str">
        <f t="shared" si="290"/>
        <v/>
      </c>
      <c r="AE816" s="11" t="str">
        <f t="shared" si="291"/>
        <v/>
      </c>
      <c r="AF816" s="11" t="str">
        <f t="shared" si="292"/>
        <v/>
      </c>
      <c r="AG816" s="11" t="str">
        <f t="shared" si="293"/>
        <v/>
      </c>
      <c r="AH816" s="11" t="str">
        <f t="shared" si="294"/>
        <v/>
      </c>
      <c r="AI816" s="11" t="str">
        <f t="shared" si="295"/>
        <v/>
      </c>
      <c r="AJ816" s="11" t="str">
        <f t="shared" si="296"/>
        <v/>
      </c>
      <c r="AK816" s="11" t="str">
        <f t="shared" si="297"/>
        <v/>
      </c>
      <c r="AN816" s="11" t="str">
        <f t="shared" si="298"/>
        <v/>
      </c>
      <c r="AO816" s="11" t="str">
        <f t="shared" si="299"/>
        <v/>
      </c>
      <c r="AP816" s="11" t="str">
        <f t="shared" si="300"/>
        <v/>
      </c>
      <c r="AT816" s="11" t="str">
        <f t="shared" si="301"/>
        <v/>
      </c>
      <c r="AU816" s="11" t="str">
        <f t="shared" si="302"/>
        <v/>
      </c>
      <c r="AV816" s="11" t="str">
        <f t="shared" si="303"/>
        <v/>
      </c>
      <c r="AW816" s="11" t="str">
        <f t="shared" si="304"/>
        <v/>
      </c>
      <c r="AX816" s="11" t="str">
        <f t="shared" si="305"/>
        <v/>
      </c>
      <c r="AY816" s="11" t="str">
        <f t="shared" si="286"/>
        <v/>
      </c>
      <c r="AZ816" s="11" t="str">
        <f t="shared" si="306"/>
        <v/>
      </c>
      <c r="BA816" s="11" t="str">
        <f t="shared" si="288"/>
        <v xml:space="preserve"> </v>
      </c>
      <c r="BB816" s="11" t="str">
        <f>IFERROR(IF(AW816="","",VLOOKUP(AW816,SUSS!R:S,2,FALSE)),AY816*SUSS!$M$2)</f>
        <v/>
      </c>
      <c r="BC816" s="11" t="str">
        <f t="shared" si="287"/>
        <v/>
      </c>
    </row>
    <row r="817" spans="14:55" ht="15.75" thickBot="1">
      <c r="N817" s="3" t="s">
        <v>117</v>
      </c>
      <c r="O817" s="80">
        <v>6</v>
      </c>
      <c r="P817" s="83">
        <v>32521.88</v>
      </c>
      <c r="Q817" s="81" t="s">
        <v>83</v>
      </c>
      <c r="R817" s="81" t="s">
        <v>10</v>
      </c>
      <c r="S817" s="81" t="s">
        <v>82</v>
      </c>
      <c r="T817" s="80" t="s">
        <v>115</v>
      </c>
      <c r="U817" s="80" t="s">
        <v>94</v>
      </c>
      <c r="AC817" s="11" t="str">
        <f t="shared" si="289"/>
        <v/>
      </c>
      <c r="AD817" s="11" t="str">
        <f t="shared" si="290"/>
        <v/>
      </c>
      <c r="AE817" s="11" t="str">
        <f t="shared" si="291"/>
        <v/>
      </c>
      <c r="AF817" s="11" t="str">
        <f t="shared" si="292"/>
        <v/>
      </c>
      <c r="AG817" s="11" t="str">
        <f t="shared" si="293"/>
        <v/>
      </c>
      <c r="AH817" s="11" t="str">
        <f t="shared" si="294"/>
        <v/>
      </c>
      <c r="AI817" s="11" t="str">
        <f t="shared" si="295"/>
        <v/>
      </c>
      <c r="AJ817" s="11" t="str">
        <f t="shared" si="296"/>
        <v/>
      </c>
      <c r="AK817" s="11" t="str">
        <f t="shared" si="297"/>
        <v/>
      </c>
      <c r="AN817" s="11" t="str">
        <f t="shared" si="298"/>
        <v/>
      </c>
      <c r="AO817" s="11" t="str">
        <f t="shared" si="299"/>
        <v/>
      </c>
      <c r="AP817" s="11" t="str">
        <f t="shared" si="300"/>
        <v/>
      </c>
      <c r="AT817" s="11" t="str">
        <f t="shared" si="301"/>
        <v/>
      </c>
      <c r="AU817" s="11" t="str">
        <f t="shared" si="302"/>
        <v/>
      </c>
      <c r="AV817" s="11" t="str">
        <f t="shared" si="303"/>
        <v/>
      </c>
      <c r="AW817" s="11" t="str">
        <f t="shared" si="304"/>
        <v/>
      </c>
      <c r="AX817" s="11" t="str">
        <f t="shared" si="305"/>
        <v/>
      </c>
      <c r="AY817" s="11" t="str">
        <f t="shared" si="286"/>
        <v/>
      </c>
      <c r="AZ817" s="11" t="str">
        <f t="shared" si="306"/>
        <v/>
      </c>
      <c r="BA817" s="11" t="str">
        <f t="shared" si="288"/>
        <v xml:space="preserve"> </v>
      </c>
      <c r="BB817" s="11" t="str">
        <f>IFERROR(IF(AW817="","",VLOOKUP(AW817,SUSS!R:S,2,FALSE)),AY817*SUSS!$M$2)</f>
        <v/>
      </c>
      <c r="BC817" s="11" t="str">
        <f t="shared" si="287"/>
        <v/>
      </c>
    </row>
    <row r="818" spans="14:55" ht="15.75" thickBot="1">
      <c r="N818" s="3" t="s">
        <v>117</v>
      </c>
      <c r="O818" s="80">
        <v>6</v>
      </c>
      <c r="P818" s="83">
        <v>11266.71</v>
      </c>
      <c r="Q818" s="81" t="s">
        <v>83</v>
      </c>
      <c r="R818" s="81" t="s">
        <v>10</v>
      </c>
      <c r="S818" s="81" t="s">
        <v>10</v>
      </c>
      <c r="T818" s="80" t="s">
        <v>102</v>
      </c>
      <c r="U818" s="80" t="s">
        <v>94</v>
      </c>
      <c r="AC818" s="11" t="str">
        <f t="shared" si="289"/>
        <v/>
      </c>
      <c r="AD818" s="11" t="str">
        <f t="shared" si="290"/>
        <v/>
      </c>
      <c r="AE818" s="11" t="str">
        <f t="shared" si="291"/>
        <v/>
      </c>
      <c r="AF818" s="11" t="str">
        <f t="shared" si="292"/>
        <v/>
      </c>
      <c r="AG818" s="11" t="str">
        <f t="shared" si="293"/>
        <v/>
      </c>
      <c r="AH818" s="11" t="str">
        <f t="shared" si="294"/>
        <v/>
      </c>
      <c r="AI818" s="11" t="str">
        <f t="shared" si="295"/>
        <v/>
      </c>
      <c r="AJ818" s="11" t="str">
        <f t="shared" si="296"/>
        <v/>
      </c>
      <c r="AK818" s="11" t="str">
        <f t="shared" si="297"/>
        <v/>
      </c>
      <c r="AN818" s="11" t="str">
        <f t="shared" si="298"/>
        <v/>
      </c>
      <c r="AO818" s="11" t="str">
        <f t="shared" si="299"/>
        <v/>
      </c>
      <c r="AP818" s="11" t="str">
        <f t="shared" si="300"/>
        <v/>
      </c>
      <c r="AT818" s="11" t="str">
        <f t="shared" si="301"/>
        <v/>
      </c>
      <c r="AU818" s="11" t="str">
        <f t="shared" si="302"/>
        <v/>
      </c>
      <c r="AV818" s="11" t="str">
        <f t="shared" si="303"/>
        <v/>
      </c>
      <c r="AW818" s="11" t="str">
        <f t="shared" si="304"/>
        <v/>
      </c>
      <c r="AX818" s="11" t="str">
        <f t="shared" si="305"/>
        <v/>
      </c>
      <c r="AY818" s="11" t="str">
        <f t="shared" si="286"/>
        <v/>
      </c>
      <c r="AZ818" s="11" t="str">
        <f t="shared" si="306"/>
        <v/>
      </c>
      <c r="BA818" s="11" t="str">
        <f t="shared" si="288"/>
        <v xml:space="preserve"> </v>
      </c>
      <c r="BB818" s="11" t="str">
        <f>IFERROR(IF(AW818="","",VLOOKUP(AW818,SUSS!R:S,2,FALSE)),AY818*SUSS!$M$2)</f>
        <v/>
      </c>
      <c r="BC818" s="11" t="str">
        <f t="shared" si="287"/>
        <v/>
      </c>
    </row>
    <row r="819" spans="14:55" ht="15.75" thickBot="1">
      <c r="N819" s="3" t="s">
        <v>117</v>
      </c>
      <c r="O819" s="80">
        <v>7</v>
      </c>
      <c r="P819" s="83">
        <v>11153.31</v>
      </c>
      <c r="Q819" s="81" t="s">
        <v>100</v>
      </c>
      <c r="R819" s="81" t="s">
        <v>10</v>
      </c>
      <c r="S819" s="81" t="s">
        <v>10</v>
      </c>
      <c r="T819" s="80" t="s">
        <v>119</v>
      </c>
      <c r="U819" s="80" t="s">
        <v>94</v>
      </c>
      <c r="AC819" s="11" t="str">
        <f t="shared" si="289"/>
        <v/>
      </c>
      <c r="AD819" s="11" t="str">
        <f t="shared" si="290"/>
        <v/>
      </c>
      <c r="AE819" s="11" t="str">
        <f t="shared" si="291"/>
        <v/>
      </c>
      <c r="AF819" s="11" t="str">
        <f t="shared" si="292"/>
        <v/>
      </c>
      <c r="AG819" s="11" t="str">
        <f t="shared" si="293"/>
        <v/>
      </c>
      <c r="AH819" s="11" t="str">
        <f t="shared" si="294"/>
        <v/>
      </c>
      <c r="AI819" s="11" t="str">
        <f t="shared" si="295"/>
        <v/>
      </c>
      <c r="AJ819" s="11" t="str">
        <f t="shared" si="296"/>
        <v/>
      </c>
      <c r="AK819" s="11" t="str">
        <f t="shared" si="297"/>
        <v/>
      </c>
      <c r="AN819" s="11" t="str">
        <f t="shared" si="298"/>
        <v/>
      </c>
      <c r="AO819" s="11" t="str">
        <f t="shared" si="299"/>
        <v/>
      </c>
      <c r="AP819" s="11" t="str">
        <f t="shared" si="300"/>
        <v/>
      </c>
      <c r="AT819" s="11" t="str">
        <f t="shared" si="301"/>
        <v/>
      </c>
      <c r="AU819" s="11" t="str">
        <f t="shared" si="302"/>
        <v/>
      </c>
      <c r="AV819" s="11" t="str">
        <f t="shared" si="303"/>
        <v/>
      </c>
      <c r="AW819" s="11" t="str">
        <f t="shared" si="304"/>
        <v/>
      </c>
      <c r="AX819" s="11" t="str">
        <f t="shared" si="305"/>
        <v/>
      </c>
      <c r="AY819" s="11" t="str">
        <f t="shared" si="286"/>
        <v/>
      </c>
      <c r="AZ819" s="11" t="str">
        <f t="shared" si="306"/>
        <v/>
      </c>
      <c r="BA819" s="11" t="str">
        <f t="shared" si="288"/>
        <v xml:space="preserve"> </v>
      </c>
      <c r="BB819" s="11" t="str">
        <f>IFERROR(IF(AW819="","",VLOOKUP(AW819,SUSS!R:S,2,FALSE)),AY819*SUSS!$M$2)</f>
        <v/>
      </c>
      <c r="BC819" s="11" t="str">
        <f t="shared" si="287"/>
        <v/>
      </c>
    </row>
    <row r="820" spans="14:55" ht="15.75" thickBot="1">
      <c r="N820" s="3" t="s">
        <v>117</v>
      </c>
      <c r="O820" s="80">
        <v>7</v>
      </c>
      <c r="P820" s="83">
        <v>43788.59</v>
      </c>
      <c r="Q820" s="81" t="s">
        <v>83</v>
      </c>
      <c r="R820" s="81" t="s">
        <v>10</v>
      </c>
      <c r="S820" s="81" t="s">
        <v>10</v>
      </c>
      <c r="T820" s="80" t="s">
        <v>102</v>
      </c>
      <c r="U820" s="80" t="s">
        <v>94</v>
      </c>
      <c r="AC820" s="11" t="str">
        <f t="shared" si="289"/>
        <v/>
      </c>
      <c r="AD820" s="11" t="str">
        <f t="shared" si="290"/>
        <v/>
      </c>
      <c r="AE820" s="11" t="str">
        <f t="shared" si="291"/>
        <v/>
      </c>
      <c r="AF820" s="11" t="str">
        <f t="shared" si="292"/>
        <v/>
      </c>
      <c r="AG820" s="11" t="str">
        <f t="shared" si="293"/>
        <v/>
      </c>
      <c r="AH820" s="11" t="str">
        <f t="shared" si="294"/>
        <v/>
      </c>
      <c r="AI820" s="11" t="str">
        <f t="shared" si="295"/>
        <v/>
      </c>
      <c r="AJ820" s="11" t="str">
        <f t="shared" si="296"/>
        <v/>
      </c>
      <c r="AK820" s="11" t="str">
        <f t="shared" si="297"/>
        <v/>
      </c>
      <c r="AN820" s="11" t="str">
        <f t="shared" si="298"/>
        <v/>
      </c>
      <c r="AO820" s="11" t="str">
        <f t="shared" si="299"/>
        <v/>
      </c>
      <c r="AP820" s="11" t="str">
        <f t="shared" si="300"/>
        <v/>
      </c>
      <c r="AT820" s="11" t="str">
        <f t="shared" si="301"/>
        <v/>
      </c>
      <c r="AU820" s="11" t="str">
        <f t="shared" si="302"/>
        <v/>
      </c>
      <c r="AV820" s="11" t="str">
        <f t="shared" si="303"/>
        <v/>
      </c>
      <c r="AW820" s="11" t="str">
        <f t="shared" si="304"/>
        <v/>
      </c>
      <c r="AX820" s="11" t="str">
        <f t="shared" si="305"/>
        <v/>
      </c>
      <c r="AY820" s="11" t="str">
        <f t="shared" si="286"/>
        <v/>
      </c>
      <c r="AZ820" s="11" t="str">
        <f t="shared" si="306"/>
        <v/>
      </c>
      <c r="BA820" s="11" t="str">
        <f t="shared" si="288"/>
        <v xml:space="preserve"> </v>
      </c>
      <c r="BB820" s="11" t="str">
        <f>IFERROR(IF(AW820="","",VLOOKUP(AW820,SUSS!R:S,2,FALSE)),AY820*SUSS!$M$2)</f>
        <v/>
      </c>
      <c r="BC820" s="11" t="str">
        <f t="shared" si="287"/>
        <v/>
      </c>
    </row>
    <row r="821" spans="14:55" ht="15.75" thickBot="1">
      <c r="N821" s="3" t="s">
        <v>117</v>
      </c>
      <c r="O821" s="80">
        <v>8</v>
      </c>
      <c r="P821" s="83">
        <v>11153.31</v>
      </c>
      <c r="Q821" s="81" t="s">
        <v>100</v>
      </c>
      <c r="R821" s="81" t="s">
        <v>10</v>
      </c>
      <c r="S821" s="81" t="s">
        <v>10</v>
      </c>
      <c r="T821" s="80" t="s">
        <v>119</v>
      </c>
      <c r="U821" s="80" t="s">
        <v>94</v>
      </c>
      <c r="AC821" s="11" t="str">
        <f t="shared" si="289"/>
        <v/>
      </c>
      <c r="AD821" s="11" t="str">
        <f t="shared" si="290"/>
        <v/>
      </c>
      <c r="AE821" s="11" t="str">
        <f t="shared" si="291"/>
        <v/>
      </c>
      <c r="AF821" s="11" t="str">
        <f t="shared" si="292"/>
        <v/>
      </c>
      <c r="AG821" s="11" t="str">
        <f t="shared" si="293"/>
        <v/>
      </c>
      <c r="AH821" s="11" t="str">
        <f t="shared" si="294"/>
        <v/>
      </c>
      <c r="AI821" s="11" t="str">
        <f t="shared" si="295"/>
        <v/>
      </c>
      <c r="AJ821" s="11" t="str">
        <f t="shared" si="296"/>
        <v/>
      </c>
      <c r="AK821" s="11" t="str">
        <f t="shared" si="297"/>
        <v/>
      </c>
      <c r="AN821" s="11" t="str">
        <f t="shared" si="298"/>
        <v/>
      </c>
      <c r="AO821" s="11" t="str">
        <f t="shared" si="299"/>
        <v/>
      </c>
      <c r="AP821" s="11" t="str">
        <f t="shared" si="300"/>
        <v/>
      </c>
      <c r="AT821" s="11" t="str">
        <f t="shared" si="301"/>
        <v/>
      </c>
      <c r="AU821" s="11" t="str">
        <f t="shared" si="302"/>
        <v/>
      </c>
      <c r="AV821" s="11" t="str">
        <f t="shared" si="303"/>
        <v/>
      </c>
      <c r="AW821" s="11" t="str">
        <f t="shared" si="304"/>
        <v/>
      </c>
      <c r="AX821" s="11" t="str">
        <f t="shared" si="305"/>
        <v/>
      </c>
      <c r="AY821" s="11" t="str">
        <f t="shared" si="286"/>
        <v/>
      </c>
      <c r="AZ821" s="11" t="str">
        <f t="shared" si="306"/>
        <v/>
      </c>
      <c r="BA821" s="11" t="str">
        <f t="shared" si="288"/>
        <v xml:space="preserve"> </v>
      </c>
      <c r="BB821" s="11" t="str">
        <f>IFERROR(IF(AW821="","",VLOOKUP(AW821,SUSS!R:S,2,FALSE)),AY821*SUSS!$M$2)</f>
        <v/>
      </c>
      <c r="BC821" s="11" t="str">
        <f t="shared" si="287"/>
        <v/>
      </c>
    </row>
    <row r="822" spans="14:55" ht="15.75" thickBot="1">
      <c r="N822" s="3" t="s">
        <v>117</v>
      </c>
      <c r="O822" s="80">
        <v>8</v>
      </c>
      <c r="P822" s="83">
        <v>43788.59</v>
      </c>
      <c r="Q822" s="81" t="s">
        <v>83</v>
      </c>
      <c r="R822" s="81" t="s">
        <v>10</v>
      </c>
      <c r="S822" s="81" t="s">
        <v>10</v>
      </c>
      <c r="T822" s="80" t="s">
        <v>102</v>
      </c>
      <c r="U822" s="80" t="s">
        <v>94</v>
      </c>
      <c r="AC822" s="11" t="str">
        <f t="shared" si="289"/>
        <v/>
      </c>
      <c r="AD822" s="11" t="str">
        <f t="shared" si="290"/>
        <v/>
      </c>
      <c r="AE822" s="11" t="str">
        <f t="shared" si="291"/>
        <v/>
      </c>
      <c r="AF822" s="11" t="str">
        <f t="shared" si="292"/>
        <v/>
      </c>
      <c r="AG822" s="11" t="str">
        <f t="shared" si="293"/>
        <v/>
      </c>
      <c r="AH822" s="11" t="str">
        <f t="shared" si="294"/>
        <v/>
      </c>
      <c r="AI822" s="11" t="str">
        <f t="shared" si="295"/>
        <v/>
      </c>
      <c r="AJ822" s="11" t="str">
        <f t="shared" si="296"/>
        <v/>
      </c>
      <c r="AK822" s="11" t="str">
        <f t="shared" si="297"/>
        <v/>
      </c>
      <c r="AN822" s="11" t="str">
        <f t="shared" si="298"/>
        <v/>
      </c>
      <c r="AO822" s="11" t="str">
        <f t="shared" si="299"/>
        <v/>
      </c>
      <c r="AP822" s="11" t="str">
        <f t="shared" si="300"/>
        <v/>
      </c>
      <c r="AT822" s="11" t="str">
        <f t="shared" si="301"/>
        <v/>
      </c>
      <c r="AU822" s="11" t="str">
        <f t="shared" si="302"/>
        <v/>
      </c>
      <c r="AV822" s="11" t="str">
        <f t="shared" si="303"/>
        <v/>
      </c>
      <c r="AW822" s="11" t="str">
        <f t="shared" si="304"/>
        <v/>
      </c>
      <c r="AX822" s="11" t="str">
        <f t="shared" si="305"/>
        <v/>
      </c>
      <c r="AY822" s="11" t="str">
        <f t="shared" si="286"/>
        <v/>
      </c>
      <c r="AZ822" s="11" t="str">
        <f t="shared" si="306"/>
        <v/>
      </c>
      <c r="BA822" s="11" t="str">
        <f t="shared" si="288"/>
        <v xml:space="preserve"> </v>
      </c>
      <c r="BB822" s="11" t="str">
        <f>IFERROR(IF(AW822="","",VLOOKUP(AW822,SUSS!R:S,2,FALSE)),AY822*SUSS!$M$2)</f>
        <v/>
      </c>
      <c r="BC822" s="11" t="str">
        <f t="shared" si="287"/>
        <v/>
      </c>
    </row>
    <row r="823" spans="14:55" ht="15.75" thickBot="1">
      <c r="N823" s="3" t="s">
        <v>117</v>
      </c>
      <c r="O823" s="80">
        <v>9</v>
      </c>
      <c r="P823" s="83">
        <v>11153.31</v>
      </c>
      <c r="Q823" s="81" t="s">
        <v>100</v>
      </c>
      <c r="R823" s="81" t="s">
        <v>10</v>
      </c>
      <c r="S823" s="81" t="s">
        <v>10</v>
      </c>
      <c r="T823" s="80" t="s">
        <v>119</v>
      </c>
      <c r="U823" s="80" t="s">
        <v>94</v>
      </c>
      <c r="AC823" s="11" t="str">
        <f t="shared" si="289"/>
        <v/>
      </c>
      <c r="AD823" s="11" t="str">
        <f t="shared" si="290"/>
        <v/>
      </c>
      <c r="AE823" s="11" t="str">
        <f t="shared" si="291"/>
        <v/>
      </c>
      <c r="AF823" s="11" t="str">
        <f t="shared" si="292"/>
        <v/>
      </c>
      <c r="AG823" s="11" t="str">
        <f t="shared" si="293"/>
        <v/>
      </c>
      <c r="AH823" s="11" t="str">
        <f t="shared" si="294"/>
        <v/>
      </c>
      <c r="AI823" s="11" t="str">
        <f t="shared" si="295"/>
        <v/>
      </c>
      <c r="AJ823" s="11" t="str">
        <f t="shared" si="296"/>
        <v/>
      </c>
      <c r="AK823" s="11" t="str">
        <f t="shared" si="297"/>
        <v/>
      </c>
      <c r="AN823" s="11" t="str">
        <f t="shared" si="298"/>
        <v/>
      </c>
      <c r="AO823" s="11" t="str">
        <f t="shared" si="299"/>
        <v/>
      </c>
      <c r="AP823" s="11" t="str">
        <f t="shared" si="300"/>
        <v/>
      </c>
      <c r="AT823" s="11" t="str">
        <f t="shared" si="301"/>
        <v/>
      </c>
      <c r="AU823" s="11" t="str">
        <f t="shared" si="302"/>
        <v/>
      </c>
      <c r="AV823" s="11" t="str">
        <f t="shared" si="303"/>
        <v/>
      </c>
      <c r="AW823" s="11" t="str">
        <f t="shared" si="304"/>
        <v/>
      </c>
      <c r="AX823" s="11" t="str">
        <f t="shared" si="305"/>
        <v/>
      </c>
      <c r="AY823" s="11" t="str">
        <f t="shared" si="286"/>
        <v/>
      </c>
      <c r="AZ823" s="11" t="str">
        <f t="shared" si="306"/>
        <v/>
      </c>
      <c r="BA823" s="11" t="str">
        <f t="shared" si="288"/>
        <v xml:space="preserve"> </v>
      </c>
      <c r="BB823" s="11" t="str">
        <f>IFERROR(IF(AW823="","",VLOOKUP(AW823,SUSS!R:S,2,FALSE)),AY823*SUSS!$M$2)</f>
        <v/>
      </c>
      <c r="BC823" s="11" t="str">
        <f t="shared" si="287"/>
        <v/>
      </c>
    </row>
    <row r="824" spans="14:55" ht="15.75" thickBot="1">
      <c r="N824" s="3" t="s">
        <v>117</v>
      </c>
      <c r="O824" s="80">
        <v>9</v>
      </c>
      <c r="P824" s="83">
        <v>43662.71</v>
      </c>
      <c r="Q824" s="81" t="s">
        <v>83</v>
      </c>
      <c r="R824" s="81" t="s">
        <v>10</v>
      </c>
      <c r="S824" s="81" t="s">
        <v>10</v>
      </c>
      <c r="T824" s="80" t="s">
        <v>102</v>
      </c>
      <c r="U824" s="80" t="s">
        <v>94</v>
      </c>
      <c r="AC824" s="11" t="str">
        <f t="shared" si="289"/>
        <v/>
      </c>
      <c r="AD824" s="11" t="str">
        <f t="shared" si="290"/>
        <v/>
      </c>
      <c r="AE824" s="11" t="str">
        <f t="shared" si="291"/>
        <v/>
      </c>
      <c r="AF824" s="11" t="str">
        <f t="shared" si="292"/>
        <v/>
      </c>
      <c r="AG824" s="11" t="str">
        <f t="shared" si="293"/>
        <v/>
      </c>
      <c r="AH824" s="11" t="str">
        <f t="shared" si="294"/>
        <v/>
      </c>
      <c r="AI824" s="11" t="str">
        <f t="shared" si="295"/>
        <v/>
      </c>
      <c r="AJ824" s="11" t="str">
        <f t="shared" si="296"/>
        <v/>
      </c>
      <c r="AK824" s="11" t="str">
        <f t="shared" si="297"/>
        <v/>
      </c>
      <c r="AN824" s="11" t="str">
        <f t="shared" si="298"/>
        <v/>
      </c>
      <c r="AO824" s="11" t="str">
        <f t="shared" si="299"/>
        <v/>
      </c>
      <c r="AP824" s="11" t="str">
        <f t="shared" si="300"/>
        <v/>
      </c>
      <c r="AT824" s="11" t="str">
        <f t="shared" si="301"/>
        <v/>
      </c>
      <c r="AU824" s="11" t="str">
        <f t="shared" si="302"/>
        <v/>
      </c>
      <c r="AV824" s="11" t="str">
        <f t="shared" si="303"/>
        <v/>
      </c>
      <c r="AW824" s="11" t="str">
        <f t="shared" si="304"/>
        <v/>
      </c>
      <c r="AX824" s="11" t="str">
        <f t="shared" si="305"/>
        <v/>
      </c>
      <c r="AY824" s="11" t="str">
        <f t="shared" si="286"/>
        <v/>
      </c>
      <c r="AZ824" s="11" t="str">
        <f t="shared" si="306"/>
        <v/>
      </c>
      <c r="BA824" s="11" t="str">
        <f t="shared" si="288"/>
        <v xml:space="preserve"> </v>
      </c>
      <c r="BB824" s="11" t="str">
        <f>IFERROR(IF(AW824="","",VLOOKUP(AW824,SUSS!R:S,2,FALSE)),AY824*SUSS!$M$2)</f>
        <v/>
      </c>
      <c r="BC824" s="11" t="str">
        <f t="shared" si="287"/>
        <v/>
      </c>
    </row>
    <row r="825" spans="14:55" ht="15.75" thickBot="1">
      <c r="N825" s="3" t="s">
        <v>117</v>
      </c>
      <c r="O825" s="80">
        <v>9</v>
      </c>
      <c r="P825" s="84">
        <v>125.88</v>
      </c>
      <c r="Q825" s="81" t="s">
        <v>83</v>
      </c>
      <c r="R825" s="81" t="s">
        <v>10</v>
      </c>
      <c r="S825" s="81" t="s">
        <v>82</v>
      </c>
      <c r="T825" s="80" t="s">
        <v>102</v>
      </c>
      <c r="U825" s="80" t="s">
        <v>94</v>
      </c>
      <c r="AC825" s="11" t="str">
        <f t="shared" si="289"/>
        <v/>
      </c>
      <c r="AD825" s="11" t="str">
        <f t="shared" si="290"/>
        <v/>
      </c>
      <c r="AE825" s="11" t="str">
        <f t="shared" si="291"/>
        <v/>
      </c>
      <c r="AF825" s="11" t="str">
        <f t="shared" si="292"/>
        <v/>
      </c>
      <c r="AG825" s="11" t="str">
        <f t="shared" si="293"/>
        <v/>
      </c>
      <c r="AH825" s="11" t="str">
        <f t="shared" si="294"/>
        <v/>
      </c>
      <c r="AI825" s="11" t="str">
        <f t="shared" si="295"/>
        <v/>
      </c>
      <c r="AJ825" s="11" t="str">
        <f t="shared" si="296"/>
        <v/>
      </c>
      <c r="AK825" s="11" t="str">
        <f t="shared" si="297"/>
        <v/>
      </c>
      <c r="AN825" s="11" t="str">
        <f t="shared" si="298"/>
        <v/>
      </c>
      <c r="AO825" s="11" t="str">
        <f t="shared" si="299"/>
        <v/>
      </c>
      <c r="AP825" s="11" t="str">
        <f t="shared" si="300"/>
        <v/>
      </c>
      <c r="AT825" s="11" t="str">
        <f t="shared" si="301"/>
        <v/>
      </c>
      <c r="AU825" s="11" t="str">
        <f t="shared" si="302"/>
        <v/>
      </c>
      <c r="AV825" s="11" t="str">
        <f t="shared" si="303"/>
        <v/>
      </c>
      <c r="AW825" s="11" t="str">
        <f t="shared" si="304"/>
        <v/>
      </c>
      <c r="AX825" s="11" t="str">
        <f t="shared" si="305"/>
        <v/>
      </c>
      <c r="AY825" s="11" t="str">
        <f t="shared" si="286"/>
        <v/>
      </c>
      <c r="AZ825" s="11" t="str">
        <f t="shared" si="306"/>
        <v/>
      </c>
      <c r="BA825" s="11" t="str">
        <f t="shared" si="288"/>
        <v xml:space="preserve"> </v>
      </c>
      <c r="BB825" s="11" t="str">
        <f>IFERROR(IF(AW825="","",VLOOKUP(AW825,SUSS!R:S,2,FALSE)),AY825*SUSS!$M$2)</f>
        <v/>
      </c>
      <c r="BC825" s="11" t="str">
        <f t="shared" si="287"/>
        <v/>
      </c>
    </row>
    <row r="826" spans="14:55" ht="15.75" thickBot="1">
      <c r="N826" s="3" t="s">
        <v>117</v>
      </c>
      <c r="O826" s="80">
        <v>10</v>
      </c>
      <c r="P826" s="83">
        <v>11153.31</v>
      </c>
      <c r="Q826" s="81" t="s">
        <v>100</v>
      </c>
      <c r="R826" s="81" t="s">
        <v>10</v>
      </c>
      <c r="S826" s="81" t="s">
        <v>10</v>
      </c>
      <c r="T826" s="80" t="s">
        <v>119</v>
      </c>
      <c r="U826" s="80" t="s">
        <v>94</v>
      </c>
      <c r="AC826" s="11" t="str">
        <f t="shared" si="289"/>
        <v/>
      </c>
      <c r="AD826" s="11" t="str">
        <f t="shared" si="290"/>
        <v/>
      </c>
      <c r="AE826" s="11" t="str">
        <f t="shared" si="291"/>
        <v/>
      </c>
      <c r="AF826" s="11" t="str">
        <f t="shared" si="292"/>
        <v/>
      </c>
      <c r="AG826" s="11" t="str">
        <f t="shared" si="293"/>
        <v/>
      </c>
      <c r="AH826" s="11" t="str">
        <f t="shared" si="294"/>
        <v/>
      </c>
      <c r="AI826" s="11" t="str">
        <f t="shared" si="295"/>
        <v/>
      </c>
      <c r="AJ826" s="11" t="str">
        <f t="shared" si="296"/>
        <v/>
      </c>
      <c r="AK826" s="11" t="str">
        <f t="shared" si="297"/>
        <v/>
      </c>
      <c r="AN826" s="11" t="str">
        <f t="shared" si="298"/>
        <v/>
      </c>
      <c r="AO826" s="11" t="str">
        <f t="shared" si="299"/>
        <v/>
      </c>
      <c r="AP826" s="11" t="str">
        <f t="shared" si="300"/>
        <v/>
      </c>
      <c r="AT826" s="11" t="str">
        <f t="shared" si="301"/>
        <v/>
      </c>
      <c r="AU826" s="11" t="str">
        <f t="shared" si="302"/>
        <v/>
      </c>
      <c r="AV826" s="11" t="str">
        <f t="shared" si="303"/>
        <v/>
      </c>
      <c r="AW826" s="11" t="str">
        <f t="shared" si="304"/>
        <v/>
      </c>
      <c r="AX826" s="11" t="str">
        <f t="shared" si="305"/>
        <v/>
      </c>
      <c r="AY826" s="11" t="str">
        <f t="shared" si="286"/>
        <v/>
      </c>
      <c r="AZ826" s="11" t="str">
        <f t="shared" si="306"/>
        <v/>
      </c>
      <c r="BA826" s="11" t="str">
        <f t="shared" si="288"/>
        <v xml:space="preserve"> </v>
      </c>
      <c r="BB826" s="11" t="str">
        <f>IFERROR(IF(AW826="","",VLOOKUP(AW826,SUSS!R:S,2,FALSE)),AY826*SUSS!$M$2)</f>
        <v/>
      </c>
      <c r="BC826" s="11" t="str">
        <f t="shared" si="287"/>
        <v/>
      </c>
    </row>
    <row r="827" spans="14:55" ht="15.75" thickBot="1">
      <c r="N827" s="3" t="s">
        <v>117</v>
      </c>
      <c r="O827" s="80">
        <v>10</v>
      </c>
      <c r="P827" s="83">
        <v>43788.59</v>
      </c>
      <c r="Q827" s="81" t="s">
        <v>83</v>
      </c>
      <c r="R827" s="81" t="s">
        <v>10</v>
      </c>
      <c r="S827" s="81" t="s">
        <v>82</v>
      </c>
      <c r="T827" s="80" t="s">
        <v>102</v>
      </c>
      <c r="U827" s="80" t="s">
        <v>94</v>
      </c>
      <c r="AC827" s="11" t="str">
        <f t="shared" si="289"/>
        <v/>
      </c>
      <c r="AD827" s="11" t="str">
        <f t="shared" si="290"/>
        <v/>
      </c>
      <c r="AE827" s="11" t="str">
        <f t="shared" si="291"/>
        <v/>
      </c>
      <c r="AF827" s="11" t="str">
        <f t="shared" si="292"/>
        <v/>
      </c>
      <c r="AG827" s="11" t="str">
        <f t="shared" si="293"/>
        <v/>
      </c>
      <c r="AH827" s="11" t="str">
        <f t="shared" si="294"/>
        <v/>
      </c>
      <c r="AI827" s="11" t="str">
        <f t="shared" si="295"/>
        <v/>
      </c>
      <c r="AJ827" s="11" t="str">
        <f t="shared" si="296"/>
        <v/>
      </c>
      <c r="AK827" s="11" t="str">
        <f t="shared" si="297"/>
        <v/>
      </c>
      <c r="AN827" s="11" t="str">
        <f t="shared" si="298"/>
        <v/>
      </c>
      <c r="AO827" s="11" t="str">
        <f t="shared" si="299"/>
        <v/>
      </c>
      <c r="AP827" s="11" t="str">
        <f t="shared" si="300"/>
        <v/>
      </c>
      <c r="AT827" s="11" t="str">
        <f t="shared" si="301"/>
        <v/>
      </c>
      <c r="AU827" s="11" t="str">
        <f t="shared" si="302"/>
        <v/>
      </c>
      <c r="AV827" s="11" t="str">
        <f t="shared" si="303"/>
        <v/>
      </c>
      <c r="AW827" s="11" t="str">
        <f t="shared" si="304"/>
        <v/>
      </c>
      <c r="AX827" s="11" t="str">
        <f t="shared" si="305"/>
        <v/>
      </c>
      <c r="AY827" s="11" t="str">
        <f t="shared" si="286"/>
        <v/>
      </c>
      <c r="AZ827" s="11" t="str">
        <f t="shared" si="306"/>
        <v/>
      </c>
      <c r="BA827" s="11" t="str">
        <f t="shared" si="288"/>
        <v xml:space="preserve"> </v>
      </c>
      <c r="BB827" s="11" t="str">
        <f>IFERROR(IF(AW827="","",VLOOKUP(AW827,SUSS!R:S,2,FALSE)),AY827*SUSS!$M$2)</f>
        <v/>
      </c>
      <c r="BC827" s="11" t="str">
        <f t="shared" si="287"/>
        <v/>
      </c>
    </row>
    <row r="828" spans="14:55" ht="15.75" thickBot="1">
      <c r="N828" s="3" t="s">
        <v>117</v>
      </c>
      <c r="O828" s="80">
        <v>11</v>
      </c>
      <c r="P828" s="83">
        <v>11153.31</v>
      </c>
      <c r="Q828" s="81" t="s">
        <v>100</v>
      </c>
      <c r="R828" s="81" t="s">
        <v>10</v>
      </c>
      <c r="S828" s="81" t="s">
        <v>10</v>
      </c>
      <c r="T828" s="80" t="s">
        <v>119</v>
      </c>
      <c r="U828" s="80" t="s">
        <v>94</v>
      </c>
      <c r="AC828" s="11" t="str">
        <f t="shared" si="289"/>
        <v/>
      </c>
      <c r="AD828" s="11" t="str">
        <f t="shared" si="290"/>
        <v/>
      </c>
      <c r="AE828" s="11" t="str">
        <f t="shared" si="291"/>
        <v/>
      </c>
      <c r="AF828" s="11" t="str">
        <f t="shared" si="292"/>
        <v/>
      </c>
      <c r="AG828" s="11" t="str">
        <f t="shared" si="293"/>
        <v/>
      </c>
      <c r="AH828" s="11" t="str">
        <f t="shared" si="294"/>
        <v/>
      </c>
      <c r="AI828" s="11" t="str">
        <f t="shared" si="295"/>
        <v/>
      </c>
      <c r="AJ828" s="11" t="str">
        <f t="shared" si="296"/>
        <v/>
      </c>
      <c r="AK828" s="11" t="str">
        <f t="shared" si="297"/>
        <v/>
      </c>
      <c r="AN828" s="11" t="str">
        <f t="shared" si="298"/>
        <v/>
      </c>
      <c r="AO828" s="11" t="str">
        <f t="shared" si="299"/>
        <v/>
      </c>
      <c r="AP828" s="11" t="str">
        <f t="shared" si="300"/>
        <v/>
      </c>
      <c r="AT828" s="11" t="str">
        <f t="shared" si="301"/>
        <v/>
      </c>
      <c r="AU828" s="11" t="str">
        <f t="shared" si="302"/>
        <v/>
      </c>
      <c r="AV828" s="11" t="str">
        <f t="shared" si="303"/>
        <v/>
      </c>
      <c r="AW828" s="11" t="str">
        <f t="shared" si="304"/>
        <v/>
      </c>
      <c r="AX828" s="11" t="str">
        <f t="shared" si="305"/>
        <v/>
      </c>
      <c r="AY828" s="11" t="str">
        <f t="shared" si="286"/>
        <v/>
      </c>
      <c r="AZ828" s="11" t="str">
        <f t="shared" si="306"/>
        <v/>
      </c>
      <c r="BA828" s="11" t="str">
        <f t="shared" si="288"/>
        <v xml:space="preserve"> </v>
      </c>
      <c r="BB828" s="11" t="str">
        <f>IFERROR(IF(AW828="","",VLOOKUP(AW828,SUSS!R:S,2,FALSE)),AY828*SUSS!$M$2)</f>
        <v/>
      </c>
      <c r="BC828" s="11" t="str">
        <f t="shared" si="287"/>
        <v/>
      </c>
    </row>
    <row r="829" spans="14:55" ht="15.75" thickBot="1">
      <c r="N829" s="3" t="s">
        <v>117</v>
      </c>
      <c r="O829" s="80">
        <v>11</v>
      </c>
      <c r="P829" s="83">
        <v>27338.83</v>
      </c>
      <c r="Q829" s="81" t="s">
        <v>83</v>
      </c>
      <c r="R829" s="81" t="s">
        <v>10</v>
      </c>
      <c r="S829" s="81" t="s">
        <v>82</v>
      </c>
      <c r="T829" s="80" t="s">
        <v>102</v>
      </c>
      <c r="U829" s="80" t="s">
        <v>94</v>
      </c>
      <c r="AC829" s="11" t="str">
        <f t="shared" si="289"/>
        <v/>
      </c>
      <c r="AD829" s="11" t="str">
        <f t="shared" si="290"/>
        <v/>
      </c>
      <c r="AE829" s="11" t="str">
        <f t="shared" si="291"/>
        <v/>
      </c>
      <c r="AF829" s="11" t="str">
        <f t="shared" si="292"/>
        <v/>
      </c>
      <c r="AG829" s="11" t="str">
        <f t="shared" si="293"/>
        <v/>
      </c>
      <c r="AH829" s="11" t="str">
        <f t="shared" si="294"/>
        <v/>
      </c>
      <c r="AI829" s="11" t="str">
        <f t="shared" si="295"/>
        <v/>
      </c>
      <c r="AJ829" s="11" t="str">
        <f t="shared" si="296"/>
        <v/>
      </c>
      <c r="AK829" s="11" t="str">
        <f t="shared" si="297"/>
        <v/>
      </c>
      <c r="AN829" s="11" t="str">
        <f t="shared" si="298"/>
        <v/>
      </c>
      <c r="AO829" s="11" t="str">
        <f t="shared" si="299"/>
        <v/>
      </c>
      <c r="AP829" s="11" t="str">
        <f t="shared" si="300"/>
        <v/>
      </c>
      <c r="AT829" s="11" t="str">
        <f t="shared" si="301"/>
        <v/>
      </c>
      <c r="AU829" s="11" t="str">
        <f t="shared" si="302"/>
        <v/>
      </c>
      <c r="AV829" s="11" t="str">
        <f t="shared" si="303"/>
        <v/>
      </c>
      <c r="AW829" s="11" t="str">
        <f t="shared" si="304"/>
        <v/>
      </c>
      <c r="AX829" s="11" t="str">
        <f t="shared" si="305"/>
        <v/>
      </c>
      <c r="AY829" s="11" t="str">
        <f t="shared" si="286"/>
        <v/>
      </c>
      <c r="AZ829" s="11" t="str">
        <f t="shared" si="306"/>
        <v/>
      </c>
      <c r="BA829" s="11" t="str">
        <f t="shared" si="288"/>
        <v xml:space="preserve"> </v>
      </c>
      <c r="BB829" s="11" t="str">
        <f>IFERROR(IF(AW829="","",VLOOKUP(AW829,SUSS!R:S,2,FALSE)),AY829*SUSS!$M$2)</f>
        <v/>
      </c>
      <c r="BC829" s="11" t="str">
        <f t="shared" si="287"/>
        <v/>
      </c>
    </row>
    <row r="830" spans="14:55" ht="15.75" thickBot="1">
      <c r="N830" s="3" t="s">
        <v>117</v>
      </c>
      <c r="O830" s="80">
        <v>11</v>
      </c>
      <c r="P830" s="83">
        <v>16449.759999999998</v>
      </c>
      <c r="Q830" s="81" t="s">
        <v>83</v>
      </c>
      <c r="R830" s="81" t="s">
        <v>10</v>
      </c>
      <c r="S830" s="81" t="s">
        <v>10</v>
      </c>
      <c r="T830" s="80" t="s">
        <v>120</v>
      </c>
      <c r="U830" s="80" t="s">
        <v>94</v>
      </c>
      <c r="AC830" s="11" t="str">
        <f t="shared" si="289"/>
        <v/>
      </c>
      <c r="AD830" s="11" t="str">
        <f t="shared" si="290"/>
        <v/>
      </c>
      <c r="AE830" s="11" t="str">
        <f t="shared" si="291"/>
        <v/>
      </c>
      <c r="AF830" s="11" t="str">
        <f t="shared" si="292"/>
        <v/>
      </c>
      <c r="AG830" s="11" t="str">
        <f t="shared" si="293"/>
        <v/>
      </c>
      <c r="AH830" s="11" t="str">
        <f t="shared" si="294"/>
        <v/>
      </c>
      <c r="AI830" s="11" t="str">
        <f t="shared" si="295"/>
        <v/>
      </c>
      <c r="AJ830" s="11" t="str">
        <f t="shared" si="296"/>
        <v/>
      </c>
      <c r="AK830" s="11" t="str">
        <f t="shared" si="297"/>
        <v/>
      </c>
      <c r="AN830" s="11" t="str">
        <f t="shared" si="298"/>
        <v/>
      </c>
      <c r="AO830" s="11" t="str">
        <f t="shared" si="299"/>
        <v/>
      </c>
      <c r="AP830" s="11" t="str">
        <f t="shared" si="300"/>
        <v/>
      </c>
      <c r="AT830" s="11" t="str">
        <f t="shared" si="301"/>
        <v/>
      </c>
      <c r="AU830" s="11" t="str">
        <f t="shared" si="302"/>
        <v/>
      </c>
      <c r="AV830" s="11" t="str">
        <f t="shared" si="303"/>
        <v/>
      </c>
      <c r="AW830" s="11" t="str">
        <f t="shared" si="304"/>
        <v/>
      </c>
      <c r="AX830" s="11" t="str">
        <f t="shared" si="305"/>
        <v/>
      </c>
      <c r="AY830" s="11" t="str">
        <f t="shared" si="286"/>
        <v/>
      </c>
      <c r="AZ830" s="11" t="str">
        <f t="shared" si="306"/>
        <v/>
      </c>
      <c r="BA830" s="11" t="str">
        <f t="shared" si="288"/>
        <v xml:space="preserve"> </v>
      </c>
      <c r="BB830" s="11" t="str">
        <f>IFERROR(IF(AW830="","",VLOOKUP(AW830,SUSS!R:S,2,FALSE)),AY830*SUSS!$M$2)</f>
        <v/>
      </c>
      <c r="BC830" s="11" t="str">
        <f t="shared" si="287"/>
        <v/>
      </c>
    </row>
    <row r="831" spans="14:55" ht="15.75" thickBot="1">
      <c r="N831" s="3" t="s">
        <v>117</v>
      </c>
      <c r="O831" s="80">
        <v>12</v>
      </c>
      <c r="P831" s="84">
        <v>468.27</v>
      </c>
      <c r="Q831" s="81" t="s">
        <v>100</v>
      </c>
      <c r="R831" s="81" t="s">
        <v>10</v>
      </c>
      <c r="S831" s="81" t="s">
        <v>10</v>
      </c>
      <c r="T831" s="80" t="s">
        <v>119</v>
      </c>
      <c r="U831" s="80" t="s">
        <v>94</v>
      </c>
      <c r="AC831" s="11" t="str">
        <f t="shared" si="289"/>
        <v/>
      </c>
      <c r="AD831" s="11" t="str">
        <f t="shared" si="290"/>
        <v/>
      </c>
      <c r="AE831" s="11" t="str">
        <f t="shared" si="291"/>
        <v/>
      </c>
      <c r="AF831" s="11" t="str">
        <f t="shared" si="292"/>
        <v/>
      </c>
      <c r="AG831" s="11" t="str">
        <f t="shared" si="293"/>
        <v/>
      </c>
      <c r="AH831" s="11" t="str">
        <f t="shared" si="294"/>
        <v/>
      </c>
      <c r="AI831" s="11" t="str">
        <f t="shared" si="295"/>
        <v/>
      </c>
      <c r="AJ831" s="11" t="str">
        <f t="shared" si="296"/>
        <v/>
      </c>
      <c r="AK831" s="11" t="str">
        <f t="shared" si="297"/>
        <v/>
      </c>
      <c r="AN831" s="11" t="str">
        <f t="shared" si="298"/>
        <v/>
      </c>
      <c r="AO831" s="11" t="str">
        <f t="shared" si="299"/>
        <v/>
      </c>
      <c r="AP831" s="11" t="str">
        <f t="shared" si="300"/>
        <v/>
      </c>
      <c r="AT831" s="11" t="str">
        <f t="shared" si="301"/>
        <v/>
      </c>
      <c r="AU831" s="11" t="str">
        <f t="shared" si="302"/>
        <v/>
      </c>
      <c r="AV831" s="11" t="str">
        <f t="shared" si="303"/>
        <v/>
      </c>
      <c r="AW831" s="11" t="str">
        <f t="shared" si="304"/>
        <v/>
      </c>
      <c r="AX831" s="11" t="str">
        <f t="shared" si="305"/>
        <v/>
      </c>
      <c r="AY831" s="11" t="str">
        <f t="shared" si="286"/>
        <v/>
      </c>
      <c r="AZ831" s="11" t="str">
        <f t="shared" si="306"/>
        <v/>
      </c>
      <c r="BA831" s="11" t="str">
        <f t="shared" si="288"/>
        <v xml:space="preserve"> </v>
      </c>
      <c r="BB831" s="11" t="str">
        <f>IFERROR(IF(AW831="","",VLOOKUP(AW831,SUSS!R:S,2,FALSE)),AY831*SUSS!$M$2)</f>
        <v/>
      </c>
      <c r="BC831" s="11" t="str">
        <f t="shared" si="287"/>
        <v/>
      </c>
    </row>
    <row r="832" spans="14:55" ht="15.75" thickBot="1">
      <c r="N832" s="3" t="s">
        <v>117</v>
      </c>
      <c r="O832" s="80">
        <v>12</v>
      </c>
      <c r="P832" s="83">
        <v>10685.04</v>
      </c>
      <c r="Q832" s="81" t="s">
        <v>100</v>
      </c>
      <c r="R832" s="81" t="s">
        <v>10</v>
      </c>
      <c r="S832" s="81" t="s">
        <v>82</v>
      </c>
      <c r="T832" s="80" t="s">
        <v>119</v>
      </c>
      <c r="U832" s="80" t="s">
        <v>94</v>
      </c>
      <c r="AC832" s="11" t="str">
        <f t="shared" si="289"/>
        <v/>
      </c>
      <c r="AD832" s="11" t="str">
        <f t="shared" si="290"/>
        <v/>
      </c>
      <c r="AE832" s="11" t="str">
        <f t="shared" si="291"/>
        <v/>
      </c>
      <c r="AF832" s="11" t="str">
        <f t="shared" si="292"/>
        <v/>
      </c>
      <c r="AG832" s="11" t="str">
        <f t="shared" si="293"/>
        <v/>
      </c>
      <c r="AH832" s="11" t="str">
        <f t="shared" si="294"/>
        <v/>
      </c>
      <c r="AI832" s="11" t="str">
        <f t="shared" si="295"/>
        <v/>
      </c>
      <c r="AJ832" s="11" t="str">
        <f t="shared" si="296"/>
        <v/>
      </c>
      <c r="AK832" s="11" t="str">
        <f t="shared" si="297"/>
        <v/>
      </c>
      <c r="AN832" s="11" t="str">
        <f t="shared" si="298"/>
        <v/>
      </c>
      <c r="AO832" s="11" t="str">
        <f t="shared" si="299"/>
        <v/>
      </c>
      <c r="AP832" s="11" t="str">
        <f t="shared" si="300"/>
        <v/>
      </c>
      <c r="AT832" s="11" t="str">
        <f t="shared" si="301"/>
        <v/>
      </c>
      <c r="AU832" s="11" t="str">
        <f t="shared" si="302"/>
        <v/>
      </c>
      <c r="AV832" s="11" t="str">
        <f t="shared" si="303"/>
        <v/>
      </c>
      <c r="AW832" s="11" t="str">
        <f t="shared" si="304"/>
        <v/>
      </c>
      <c r="AX832" s="11" t="str">
        <f t="shared" si="305"/>
        <v/>
      </c>
      <c r="AY832" s="11" t="str">
        <f t="shared" si="286"/>
        <v/>
      </c>
      <c r="AZ832" s="11" t="str">
        <f t="shared" si="306"/>
        <v/>
      </c>
      <c r="BA832" s="11" t="str">
        <f t="shared" si="288"/>
        <v xml:space="preserve"> </v>
      </c>
      <c r="BB832" s="11" t="str">
        <f>IFERROR(IF(AW832="","",VLOOKUP(AW832,SUSS!R:S,2,FALSE)),AY832*SUSS!$M$2)</f>
        <v/>
      </c>
      <c r="BC832" s="11" t="str">
        <f t="shared" si="287"/>
        <v/>
      </c>
    </row>
    <row r="833" spans="14:55" ht="15.75" thickBot="1">
      <c r="N833" s="3" t="s">
        <v>117</v>
      </c>
      <c r="O833" s="80">
        <v>12</v>
      </c>
      <c r="P833" s="83">
        <v>43788.59</v>
      </c>
      <c r="Q833" s="81" t="s">
        <v>83</v>
      </c>
      <c r="R833" s="81" t="s">
        <v>10</v>
      </c>
      <c r="S833" s="81" t="s">
        <v>10</v>
      </c>
      <c r="T833" s="80" t="s">
        <v>120</v>
      </c>
      <c r="U833" s="80" t="s">
        <v>94</v>
      </c>
      <c r="AC833" s="11" t="str">
        <f t="shared" si="289"/>
        <v/>
      </c>
      <c r="AD833" s="11" t="str">
        <f t="shared" si="290"/>
        <v/>
      </c>
      <c r="AE833" s="11" t="str">
        <f t="shared" si="291"/>
        <v/>
      </c>
      <c r="AF833" s="11" t="str">
        <f t="shared" si="292"/>
        <v/>
      </c>
      <c r="AG833" s="11" t="str">
        <f t="shared" si="293"/>
        <v/>
      </c>
      <c r="AH833" s="11" t="str">
        <f t="shared" si="294"/>
        <v/>
      </c>
      <c r="AI833" s="11" t="str">
        <f t="shared" si="295"/>
        <v/>
      </c>
      <c r="AJ833" s="11" t="str">
        <f t="shared" si="296"/>
        <v/>
      </c>
      <c r="AK833" s="11" t="str">
        <f t="shared" si="297"/>
        <v/>
      </c>
      <c r="AN833" s="11" t="str">
        <f t="shared" si="298"/>
        <v/>
      </c>
      <c r="AO833" s="11" t="str">
        <f t="shared" si="299"/>
        <v/>
      </c>
      <c r="AP833" s="11" t="str">
        <f t="shared" si="300"/>
        <v/>
      </c>
      <c r="AT833" s="11" t="str">
        <f t="shared" si="301"/>
        <v/>
      </c>
      <c r="AU833" s="11" t="str">
        <f t="shared" si="302"/>
        <v/>
      </c>
      <c r="AV833" s="11" t="str">
        <f t="shared" si="303"/>
        <v/>
      </c>
      <c r="AW833" s="11" t="str">
        <f t="shared" si="304"/>
        <v/>
      </c>
      <c r="AX833" s="11" t="str">
        <f t="shared" si="305"/>
        <v/>
      </c>
      <c r="AY833" s="11" t="str">
        <f t="shared" si="286"/>
        <v/>
      </c>
      <c r="AZ833" s="11" t="str">
        <f t="shared" si="306"/>
        <v/>
      </c>
      <c r="BA833" s="11" t="str">
        <f t="shared" si="288"/>
        <v xml:space="preserve"> </v>
      </c>
      <c r="BB833" s="11" t="str">
        <f>IFERROR(IF(AW833="","",VLOOKUP(AW833,SUSS!R:S,2,FALSE)),AY833*SUSS!$M$2)</f>
        <v/>
      </c>
      <c r="BC833" s="11" t="str">
        <f t="shared" si="287"/>
        <v/>
      </c>
    </row>
    <row r="834" spans="14:55" ht="15.75" thickBot="1">
      <c r="N834" s="3" t="s">
        <v>117</v>
      </c>
      <c r="O834" s="80">
        <v>13</v>
      </c>
      <c r="P834" s="83">
        <v>11153.31</v>
      </c>
      <c r="Q834" s="81" t="s">
        <v>100</v>
      </c>
      <c r="R834" s="81" t="s">
        <v>10</v>
      </c>
      <c r="S834" s="81" t="s">
        <v>82</v>
      </c>
      <c r="T834" s="80" t="s">
        <v>119</v>
      </c>
      <c r="U834" s="80" t="s">
        <v>94</v>
      </c>
      <c r="AC834" s="11" t="str">
        <f t="shared" si="289"/>
        <v/>
      </c>
      <c r="AD834" s="11" t="str">
        <f t="shared" si="290"/>
        <v/>
      </c>
      <c r="AE834" s="11" t="str">
        <f t="shared" si="291"/>
        <v/>
      </c>
      <c r="AF834" s="11" t="str">
        <f t="shared" si="292"/>
        <v/>
      </c>
      <c r="AG834" s="11" t="str">
        <f t="shared" si="293"/>
        <v/>
      </c>
      <c r="AH834" s="11" t="str">
        <f t="shared" si="294"/>
        <v/>
      </c>
      <c r="AI834" s="11" t="str">
        <f t="shared" si="295"/>
        <v/>
      </c>
      <c r="AJ834" s="11" t="str">
        <f t="shared" si="296"/>
        <v/>
      </c>
      <c r="AK834" s="11" t="str">
        <f t="shared" si="297"/>
        <v/>
      </c>
      <c r="AN834" s="11" t="str">
        <f t="shared" si="298"/>
        <v/>
      </c>
      <c r="AO834" s="11" t="str">
        <f t="shared" si="299"/>
        <v/>
      </c>
      <c r="AP834" s="11" t="str">
        <f t="shared" si="300"/>
        <v/>
      </c>
      <c r="AT834" s="11" t="str">
        <f t="shared" si="301"/>
        <v/>
      </c>
      <c r="AU834" s="11" t="str">
        <f t="shared" si="302"/>
        <v/>
      </c>
      <c r="AV834" s="11" t="str">
        <f t="shared" si="303"/>
        <v/>
      </c>
      <c r="AW834" s="11" t="str">
        <f t="shared" si="304"/>
        <v/>
      </c>
      <c r="AX834" s="11" t="str">
        <f t="shared" si="305"/>
        <v/>
      </c>
      <c r="AY834" s="11" t="str">
        <f t="shared" si="286"/>
        <v/>
      </c>
      <c r="AZ834" s="11" t="str">
        <f t="shared" si="306"/>
        <v/>
      </c>
      <c r="BA834" s="11" t="str">
        <f t="shared" si="288"/>
        <v xml:space="preserve"> </v>
      </c>
      <c r="BB834" s="11" t="str">
        <f>IFERROR(IF(AW834="","",VLOOKUP(AW834,SUSS!R:S,2,FALSE)),AY834*SUSS!$M$2)</f>
        <v/>
      </c>
      <c r="BC834" s="11" t="str">
        <f t="shared" si="287"/>
        <v/>
      </c>
    </row>
    <row r="835" spans="14:55" ht="15.75" thickBot="1">
      <c r="N835" s="3" t="s">
        <v>117</v>
      </c>
      <c r="O835" s="80">
        <v>13</v>
      </c>
      <c r="P835" s="83">
        <v>43788.59</v>
      </c>
      <c r="Q835" s="81" t="s">
        <v>83</v>
      </c>
      <c r="R835" s="81" t="s">
        <v>10</v>
      </c>
      <c r="S835" s="81" t="s">
        <v>10</v>
      </c>
      <c r="T835" s="80" t="s">
        <v>120</v>
      </c>
      <c r="U835" s="80" t="s">
        <v>94</v>
      </c>
      <c r="AC835" s="11" t="str">
        <f t="shared" si="289"/>
        <v/>
      </c>
      <c r="AD835" s="11" t="str">
        <f t="shared" si="290"/>
        <v/>
      </c>
      <c r="AE835" s="11" t="str">
        <f t="shared" si="291"/>
        <v/>
      </c>
      <c r="AF835" s="11" t="str">
        <f t="shared" si="292"/>
        <v/>
      </c>
      <c r="AG835" s="11" t="str">
        <f t="shared" si="293"/>
        <v/>
      </c>
      <c r="AH835" s="11" t="str">
        <f t="shared" si="294"/>
        <v/>
      </c>
      <c r="AI835" s="11" t="str">
        <f t="shared" si="295"/>
        <v/>
      </c>
      <c r="AJ835" s="11" t="str">
        <f t="shared" si="296"/>
        <v/>
      </c>
      <c r="AK835" s="11" t="str">
        <f t="shared" si="297"/>
        <v/>
      </c>
      <c r="AN835" s="11" t="str">
        <f t="shared" si="298"/>
        <v/>
      </c>
      <c r="AO835" s="11" t="str">
        <f t="shared" si="299"/>
        <v/>
      </c>
      <c r="AP835" s="11" t="str">
        <f t="shared" si="300"/>
        <v/>
      </c>
      <c r="AT835" s="11" t="str">
        <f t="shared" si="301"/>
        <v/>
      </c>
      <c r="AU835" s="11" t="str">
        <f t="shared" si="302"/>
        <v/>
      </c>
      <c r="AV835" s="11" t="str">
        <f t="shared" si="303"/>
        <v/>
      </c>
      <c r="AW835" s="11" t="str">
        <f t="shared" si="304"/>
        <v/>
      </c>
      <c r="AX835" s="11" t="str">
        <f t="shared" si="305"/>
        <v/>
      </c>
      <c r="AY835" s="11" t="str">
        <f t="shared" si="286"/>
        <v/>
      </c>
      <c r="AZ835" s="11" t="str">
        <f t="shared" si="306"/>
        <v/>
      </c>
      <c r="BA835" s="11" t="str">
        <f t="shared" si="288"/>
        <v xml:space="preserve"> </v>
      </c>
      <c r="BB835" s="11" t="str">
        <f>IFERROR(IF(AW835="","",VLOOKUP(AW835,SUSS!R:S,2,FALSE)),AY835*SUSS!$M$2)</f>
        <v/>
      </c>
      <c r="BC835" s="11" t="str">
        <f t="shared" si="287"/>
        <v/>
      </c>
    </row>
    <row r="836" spans="14:55" ht="15.75" thickBot="1">
      <c r="N836" s="3" t="s">
        <v>117</v>
      </c>
      <c r="O836" s="80">
        <v>14</v>
      </c>
      <c r="P836" s="83">
        <v>11153.31</v>
      </c>
      <c r="Q836" s="81" t="s">
        <v>100</v>
      </c>
      <c r="R836" s="81" t="s">
        <v>10</v>
      </c>
      <c r="S836" s="81" t="s">
        <v>82</v>
      </c>
      <c r="T836" s="80" t="s">
        <v>119</v>
      </c>
      <c r="U836" s="80" t="s">
        <v>94</v>
      </c>
      <c r="AC836" s="11" t="str">
        <f t="shared" si="289"/>
        <v/>
      </c>
      <c r="AD836" s="11" t="str">
        <f t="shared" si="290"/>
        <v/>
      </c>
      <c r="AE836" s="11" t="str">
        <f t="shared" si="291"/>
        <v/>
      </c>
      <c r="AF836" s="11" t="str">
        <f t="shared" si="292"/>
        <v/>
      </c>
      <c r="AG836" s="11" t="str">
        <f t="shared" si="293"/>
        <v/>
      </c>
      <c r="AH836" s="11" t="str">
        <f t="shared" si="294"/>
        <v/>
      </c>
      <c r="AI836" s="11" t="str">
        <f t="shared" si="295"/>
        <v/>
      </c>
      <c r="AJ836" s="11" t="str">
        <f t="shared" si="296"/>
        <v/>
      </c>
      <c r="AK836" s="11" t="str">
        <f t="shared" si="297"/>
        <v/>
      </c>
      <c r="AN836" s="11" t="str">
        <f t="shared" si="298"/>
        <v/>
      </c>
      <c r="AO836" s="11" t="str">
        <f t="shared" si="299"/>
        <v/>
      </c>
      <c r="AP836" s="11" t="str">
        <f t="shared" si="300"/>
        <v/>
      </c>
      <c r="AT836" s="11" t="str">
        <f t="shared" si="301"/>
        <v/>
      </c>
      <c r="AU836" s="11" t="str">
        <f t="shared" si="302"/>
        <v/>
      </c>
      <c r="AV836" s="11" t="str">
        <f t="shared" si="303"/>
        <v/>
      </c>
      <c r="AW836" s="11" t="str">
        <f t="shared" si="304"/>
        <v/>
      </c>
      <c r="AX836" s="11" t="str">
        <f t="shared" si="305"/>
        <v/>
      </c>
      <c r="AY836" s="11" t="str">
        <f t="shared" ref="AY836:AY899" si="307">VLOOKUP(AX836,AO:AP,2,FALSE)</f>
        <v/>
      </c>
      <c r="AZ836" s="11" t="str">
        <f t="shared" si="306"/>
        <v/>
      </c>
      <c r="BA836" s="11" t="str">
        <f t="shared" si="288"/>
        <v xml:space="preserve"> </v>
      </c>
      <c r="BB836" s="11" t="str">
        <f>IFERROR(IF(AW836="","",VLOOKUP(AW836,SUSS!R:S,2,FALSE)),AY836*SUSS!$M$2)</f>
        <v/>
      </c>
      <c r="BC836" s="11" t="str">
        <f t="shared" si="287"/>
        <v/>
      </c>
    </row>
    <row r="837" spans="14:55" ht="15.75" thickBot="1">
      <c r="N837" s="3" t="s">
        <v>117</v>
      </c>
      <c r="O837" s="80">
        <v>14</v>
      </c>
      <c r="P837" s="83">
        <v>43788.59</v>
      </c>
      <c r="Q837" s="81" t="s">
        <v>83</v>
      </c>
      <c r="R837" s="81" t="s">
        <v>10</v>
      </c>
      <c r="S837" s="81" t="s">
        <v>10</v>
      </c>
      <c r="T837" s="80" t="s">
        <v>120</v>
      </c>
      <c r="U837" s="80" t="s">
        <v>94</v>
      </c>
      <c r="AC837" s="11" t="str">
        <f t="shared" si="289"/>
        <v/>
      </c>
      <c r="AD837" s="11" t="str">
        <f t="shared" si="290"/>
        <v/>
      </c>
      <c r="AE837" s="11" t="str">
        <f t="shared" si="291"/>
        <v/>
      </c>
      <c r="AF837" s="11" t="str">
        <f t="shared" si="292"/>
        <v/>
      </c>
      <c r="AG837" s="11" t="str">
        <f t="shared" si="293"/>
        <v/>
      </c>
      <c r="AH837" s="11" t="str">
        <f t="shared" si="294"/>
        <v/>
      </c>
      <c r="AI837" s="11" t="str">
        <f t="shared" si="295"/>
        <v/>
      </c>
      <c r="AJ837" s="11" t="str">
        <f t="shared" si="296"/>
        <v/>
      </c>
      <c r="AK837" s="11" t="str">
        <f t="shared" si="297"/>
        <v/>
      </c>
      <c r="AN837" s="11" t="str">
        <f t="shared" si="298"/>
        <v/>
      </c>
      <c r="AO837" s="11" t="str">
        <f t="shared" si="299"/>
        <v/>
      </c>
      <c r="AP837" s="11" t="str">
        <f t="shared" si="300"/>
        <v/>
      </c>
      <c r="AT837" s="11" t="str">
        <f t="shared" si="301"/>
        <v/>
      </c>
      <c r="AU837" s="11" t="str">
        <f t="shared" si="302"/>
        <v/>
      </c>
      <c r="AV837" s="11" t="str">
        <f t="shared" si="303"/>
        <v/>
      </c>
      <c r="AW837" s="11" t="str">
        <f t="shared" si="304"/>
        <v/>
      </c>
      <c r="AX837" s="11" t="str">
        <f t="shared" si="305"/>
        <v/>
      </c>
      <c r="AY837" s="11" t="str">
        <f t="shared" si="307"/>
        <v/>
      </c>
      <c r="AZ837" s="11" t="str">
        <f t="shared" si="306"/>
        <v/>
      </c>
      <c r="BA837" s="11" t="str">
        <f t="shared" si="288"/>
        <v xml:space="preserve"> </v>
      </c>
      <c r="BB837" s="11" t="str">
        <f>IFERROR(IF(AW837="","",VLOOKUP(AW837,SUSS!R:S,2,FALSE)),AY837*SUSS!$M$2)</f>
        <v/>
      </c>
      <c r="BC837" s="11" t="str">
        <f t="shared" ref="BC837:BC900" si="308">IFERROR(IF(BB837&lt;&gt;"",AZ837*BB837,""),"VER")</f>
        <v/>
      </c>
    </row>
    <row r="838" spans="14:55" ht="15.75" thickBot="1">
      <c r="N838" s="3" t="s">
        <v>117</v>
      </c>
      <c r="O838" s="80">
        <v>15</v>
      </c>
      <c r="P838" s="83">
        <v>11153.31</v>
      </c>
      <c r="Q838" s="81" t="s">
        <v>100</v>
      </c>
      <c r="R838" s="81" t="s">
        <v>10</v>
      </c>
      <c r="S838" s="81" t="s">
        <v>82</v>
      </c>
      <c r="T838" s="80" t="s">
        <v>119</v>
      </c>
      <c r="U838" s="80" t="s">
        <v>94</v>
      </c>
      <c r="AC838" s="11" t="str">
        <f t="shared" si="289"/>
        <v/>
      </c>
      <c r="AD838" s="11" t="str">
        <f t="shared" si="290"/>
        <v/>
      </c>
      <c r="AE838" s="11" t="str">
        <f t="shared" si="291"/>
        <v/>
      </c>
      <c r="AF838" s="11" t="str">
        <f t="shared" si="292"/>
        <v/>
      </c>
      <c r="AG838" s="11" t="str">
        <f t="shared" si="293"/>
        <v/>
      </c>
      <c r="AH838" s="11" t="str">
        <f t="shared" si="294"/>
        <v/>
      </c>
      <c r="AI838" s="11" t="str">
        <f t="shared" si="295"/>
        <v/>
      </c>
      <c r="AJ838" s="11" t="str">
        <f t="shared" si="296"/>
        <v/>
      </c>
      <c r="AK838" s="11" t="str">
        <f t="shared" si="297"/>
        <v/>
      </c>
      <c r="AN838" s="11" t="str">
        <f t="shared" si="298"/>
        <v/>
      </c>
      <c r="AO838" s="11" t="str">
        <f t="shared" si="299"/>
        <v/>
      </c>
      <c r="AP838" s="11" t="str">
        <f t="shared" si="300"/>
        <v/>
      </c>
      <c r="AT838" s="11" t="str">
        <f t="shared" si="301"/>
        <v/>
      </c>
      <c r="AU838" s="11" t="str">
        <f t="shared" si="302"/>
        <v/>
      </c>
      <c r="AV838" s="11" t="str">
        <f t="shared" si="303"/>
        <v/>
      </c>
      <c r="AW838" s="11" t="str">
        <f t="shared" si="304"/>
        <v/>
      </c>
      <c r="AX838" s="11" t="str">
        <f t="shared" si="305"/>
        <v/>
      </c>
      <c r="AY838" s="11" t="str">
        <f t="shared" si="307"/>
        <v/>
      </c>
      <c r="AZ838" s="11" t="str">
        <f t="shared" si="306"/>
        <v/>
      </c>
      <c r="BA838" s="11" t="str">
        <f t="shared" si="288"/>
        <v xml:space="preserve"> </v>
      </c>
      <c r="BB838" s="11" t="str">
        <f>IFERROR(IF(AW838="","",VLOOKUP(AW838,SUSS!R:S,2,FALSE)),AY838*SUSS!$M$2)</f>
        <v/>
      </c>
      <c r="BC838" s="11" t="str">
        <f t="shared" si="308"/>
        <v/>
      </c>
    </row>
    <row r="839" spans="14:55" ht="15.75" thickBot="1">
      <c r="N839" s="3" t="s">
        <v>117</v>
      </c>
      <c r="O839" s="80">
        <v>15</v>
      </c>
      <c r="P839" s="83">
        <v>43788.59</v>
      </c>
      <c r="Q839" s="81" t="s">
        <v>83</v>
      </c>
      <c r="R839" s="81" t="s">
        <v>10</v>
      </c>
      <c r="S839" s="81" t="s">
        <v>10</v>
      </c>
      <c r="T839" s="80" t="s">
        <v>120</v>
      </c>
      <c r="U839" s="80" t="s">
        <v>94</v>
      </c>
      <c r="AC839" s="11" t="str">
        <f t="shared" si="289"/>
        <v/>
      </c>
      <c r="AD839" s="11" t="str">
        <f t="shared" si="290"/>
        <v/>
      </c>
      <c r="AE839" s="11" t="str">
        <f t="shared" si="291"/>
        <v/>
      </c>
      <c r="AF839" s="11" t="str">
        <f t="shared" si="292"/>
        <v/>
      </c>
      <c r="AG839" s="11" t="str">
        <f t="shared" si="293"/>
        <v/>
      </c>
      <c r="AH839" s="11" t="str">
        <f t="shared" si="294"/>
        <v/>
      </c>
      <c r="AI839" s="11" t="str">
        <f t="shared" si="295"/>
        <v/>
      </c>
      <c r="AJ839" s="11" t="str">
        <f t="shared" si="296"/>
        <v/>
      </c>
      <c r="AK839" s="11" t="str">
        <f t="shared" si="297"/>
        <v/>
      </c>
      <c r="AN839" s="11" t="str">
        <f t="shared" si="298"/>
        <v/>
      </c>
      <c r="AO839" s="11" t="str">
        <f t="shared" si="299"/>
        <v/>
      </c>
      <c r="AP839" s="11" t="str">
        <f t="shared" si="300"/>
        <v/>
      </c>
      <c r="AT839" s="11" t="str">
        <f t="shared" si="301"/>
        <v/>
      </c>
      <c r="AU839" s="11" t="str">
        <f t="shared" si="302"/>
        <v/>
      </c>
      <c r="AV839" s="11" t="str">
        <f t="shared" si="303"/>
        <v/>
      </c>
      <c r="AW839" s="11" t="str">
        <f t="shared" si="304"/>
        <v/>
      </c>
      <c r="AX839" s="11" t="str">
        <f t="shared" si="305"/>
        <v/>
      </c>
      <c r="AY839" s="11" t="str">
        <f t="shared" si="307"/>
        <v/>
      </c>
      <c r="AZ839" s="11" t="str">
        <f t="shared" si="306"/>
        <v/>
      </c>
      <c r="BA839" s="11" t="str">
        <f t="shared" si="288"/>
        <v xml:space="preserve"> </v>
      </c>
      <c r="BB839" s="11" t="str">
        <f>IFERROR(IF(AW839="","",VLOOKUP(AW839,SUSS!R:S,2,FALSE)),AY839*SUSS!$M$2)</f>
        <v/>
      </c>
      <c r="BC839" s="11" t="str">
        <f t="shared" si="308"/>
        <v/>
      </c>
    </row>
    <row r="840" spans="14:55" ht="15.75" thickBot="1">
      <c r="N840" s="3" t="s">
        <v>117</v>
      </c>
      <c r="O840" s="80">
        <v>16</v>
      </c>
      <c r="P840" s="83">
        <v>11153.31</v>
      </c>
      <c r="Q840" s="81" t="s">
        <v>100</v>
      </c>
      <c r="R840" s="81" t="s">
        <v>10</v>
      </c>
      <c r="S840" s="81" t="s">
        <v>82</v>
      </c>
      <c r="T840" s="80" t="s">
        <v>119</v>
      </c>
      <c r="U840" s="80" t="s">
        <v>94</v>
      </c>
      <c r="AC840" s="11" t="str">
        <f t="shared" si="289"/>
        <v/>
      </c>
      <c r="AD840" s="11" t="str">
        <f t="shared" si="290"/>
        <v/>
      </c>
      <c r="AE840" s="11" t="str">
        <f t="shared" si="291"/>
        <v/>
      </c>
      <c r="AF840" s="11" t="str">
        <f t="shared" si="292"/>
        <v/>
      </c>
      <c r="AG840" s="11" t="str">
        <f t="shared" si="293"/>
        <v/>
      </c>
      <c r="AH840" s="11" t="str">
        <f t="shared" si="294"/>
        <v/>
      </c>
      <c r="AI840" s="11" t="str">
        <f t="shared" si="295"/>
        <v/>
      </c>
      <c r="AJ840" s="11" t="str">
        <f t="shared" si="296"/>
        <v/>
      </c>
      <c r="AK840" s="11" t="str">
        <f t="shared" si="297"/>
        <v/>
      </c>
      <c r="AN840" s="11" t="str">
        <f t="shared" si="298"/>
        <v/>
      </c>
      <c r="AO840" s="11" t="str">
        <f t="shared" si="299"/>
        <v/>
      </c>
      <c r="AP840" s="11" t="str">
        <f t="shared" si="300"/>
        <v/>
      </c>
      <c r="AT840" s="11" t="str">
        <f t="shared" si="301"/>
        <v/>
      </c>
      <c r="AU840" s="11" t="str">
        <f t="shared" si="302"/>
        <v/>
      </c>
      <c r="AV840" s="11" t="str">
        <f t="shared" si="303"/>
        <v/>
      </c>
      <c r="AW840" s="11" t="str">
        <f t="shared" si="304"/>
        <v/>
      </c>
      <c r="AX840" s="11" t="str">
        <f t="shared" si="305"/>
        <v/>
      </c>
      <c r="AY840" s="11" t="str">
        <f t="shared" si="307"/>
        <v/>
      </c>
      <c r="AZ840" s="11" t="str">
        <f t="shared" si="306"/>
        <v/>
      </c>
      <c r="BA840" s="11" t="str">
        <f t="shared" ref="BA840:BA903" si="309">AT840&amp;" "&amp;AU840</f>
        <v xml:space="preserve"> </v>
      </c>
      <c r="BB840" s="11" t="str">
        <f>IFERROR(IF(AW840="","",VLOOKUP(AW840,SUSS!R:S,2,FALSE)),AY840*SUSS!$M$2)</f>
        <v/>
      </c>
      <c r="BC840" s="11" t="str">
        <f t="shared" si="308"/>
        <v/>
      </c>
    </row>
    <row r="841" spans="14:55" ht="15.75" thickBot="1">
      <c r="N841" s="3" t="s">
        <v>117</v>
      </c>
      <c r="O841" s="80">
        <v>16</v>
      </c>
      <c r="P841" s="83">
        <v>24425.65</v>
      </c>
      <c r="Q841" s="81" t="s">
        <v>83</v>
      </c>
      <c r="R841" s="81" t="s">
        <v>10</v>
      </c>
      <c r="S841" s="81" t="s">
        <v>10</v>
      </c>
      <c r="T841" s="80" t="s">
        <v>120</v>
      </c>
      <c r="U841" s="80" t="s">
        <v>94</v>
      </c>
      <c r="AC841" s="11" t="str">
        <f t="shared" si="289"/>
        <v/>
      </c>
      <c r="AD841" s="11" t="str">
        <f t="shared" si="290"/>
        <v/>
      </c>
      <c r="AE841" s="11" t="str">
        <f t="shared" si="291"/>
        <v/>
      </c>
      <c r="AF841" s="11" t="str">
        <f t="shared" si="292"/>
        <v/>
      </c>
      <c r="AG841" s="11" t="str">
        <f t="shared" si="293"/>
        <v/>
      </c>
      <c r="AH841" s="11" t="str">
        <f t="shared" si="294"/>
        <v/>
      </c>
      <c r="AI841" s="11" t="str">
        <f t="shared" si="295"/>
        <v/>
      </c>
      <c r="AJ841" s="11" t="str">
        <f t="shared" si="296"/>
        <v/>
      </c>
      <c r="AK841" s="11" t="str">
        <f t="shared" si="297"/>
        <v/>
      </c>
      <c r="AN841" s="11" t="str">
        <f t="shared" si="298"/>
        <v/>
      </c>
      <c r="AO841" s="11" t="str">
        <f t="shared" si="299"/>
        <v/>
      </c>
      <c r="AP841" s="11" t="str">
        <f t="shared" si="300"/>
        <v/>
      </c>
      <c r="AT841" s="11" t="str">
        <f t="shared" si="301"/>
        <v/>
      </c>
      <c r="AU841" s="11" t="str">
        <f t="shared" si="302"/>
        <v/>
      </c>
      <c r="AV841" s="11" t="str">
        <f t="shared" si="303"/>
        <v/>
      </c>
      <c r="AW841" s="11" t="str">
        <f t="shared" si="304"/>
        <v/>
      </c>
      <c r="AX841" s="11" t="str">
        <f t="shared" si="305"/>
        <v/>
      </c>
      <c r="AY841" s="11" t="str">
        <f t="shared" si="307"/>
        <v/>
      </c>
      <c r="AZ841" s="11" t="str">
        <f t="shared" si="306"/>
        <v/>
      </c>
      <c r="BA841" s="11" t="str">
        <f t="shared" si="309"/>
        <v xml:space="preserve"> </v>
      </c>
      <c r="BB841" s="11" t="str">
        <f>IFERROR(IF(AW841="","",VLOOKUP(AW841,SUSS!R:S,2,FALSE)),AY841*SUSS!$M$2)</f>
        <v/>
      </c>
      <c r="BC841" s="11" t="str">
        <f t="shared" si="308"/>
        <v/>
      </c>
    </row>
    <row r="842" spans="14:55" ht="15.75" thickBot="1">
      <c r="N842" s="3" t="s">
        <v>117</v>
      </c>
      <c r="O842" s="80">
        <v>16</v>
      </c>
      <c r="P842" s="83">
        <v>19362.939999999999</v>
      </c>
      <c r="Q842" s="81" t="s">
        <v>83</v>
      </c>
      <c r="R842" s="81" t="s">
        <v>10</v>
      </c>
      <c r="S842" s="81" t="s">
        <v>82</v>
      </c>
      <c r="T842" s="80" t="s">
        <v>120</v>
      </c>
      <c r="U842" s="80" t="s">
        <v>94</v>
      </c>
      <c r="AC842" s="11" t="str">
        <f t="shared" si="289"/>
        <v/>
      </c>
      <c r="AD842" s="11" t="str">
        <f t="shared" si="290"/>
        <v/>
      </c>
      <c r="AE842" s="11" t="str">
        <f t="shared" si="291"/>
        <v/>
      </c>
      <c r="AF842" s="11" t="str">
        <f t="shared" si="292"/>
        <v/>
      </c>
      <c r="AG842" s="11" t="str">
        <f t="shared" si="293"/>
        <v/>
      </c>
      <c r="AH842" s="11" t="str">
        <f t="shared" si="294"/>
        <v/>
      </c>
      <c r="AI842" s="11" t="str">
        <f t="shared" si="295"/>
        <v/>
      </c>
      <c r="AJ842" s="11" t="str">
        <f t="shared" si="296"/>
        <v/>
      </c>
      <c r="AK842" s="11" t="str">
        <f t="shared" si="297"/>
        <v/>
      </c>
      <c r="AN842" s="11" t="str">
        <f t="shared" si="298"/>
        <v/>
      </c>
      <c r="AO842" s="11" t="str">
        <f t="shared" si="299"/>
        <v/>
      </c>
      <c r="AP842" s="11" t="str">
        <f t="shared" si="300"/>
        <v/>
      </c>
      <c r="AT842" s="11" t="str">
        <f t="shared" si="301"/>
        <v/>
      </c>
      <c r="AU842" s="11" t="str">
        <f t="shared" si="302"/>
        <v/>
      </c>
      <c r="AV842" s="11" t="str">
        <f t="shared" si="303"/>
        <v/>
      </c>
      <c r="AW842" s="11" t="str">
        <f t="shared" si="304"/>
        <v/>
      </c>
      <c r="AX842" s="11" t="str">
        <f t="shared" si="305"/>
        <v/>
      </c>
      <c r="AY842" s="11" t="str">
        <f t="shared" si="307"/>
        <v/>
      </c>
      <c r="AZ842" s="11" t="str">
        <f t="shared" si="306"/>
        <v/>
      </c>
      <c r="BA842" s="11" t="str">
        <f t="shared" si="309"/>
        <v xml:space="preserve"> </v>
      </c>
      <c r="BB842" s="11" t="str">
        <f>IFERROR(IF(AW842="","",VLOOKUP(AW842,SUSS!R:S,2,FALSE)),AY842*SUSS!$M$2)</f>
        <v/>
      </c>
      <c r="BC842" s="11" t="str">
        <f t="shared" si="308"/>
        <v/>
      </c>
    </row>
    <row r="843" spans="14:55" ht="15.75" thickBot="1">
      <c r="N843" s="3" t="s">
        <v>117</v>
      </c>
      <c r="O843" s="80">
        <v>17</v>
      </c>
      <c r="P843" s="83">
        <v>11153.31</v>
      </c>
      <c r="Q843" s="81" t="s">
        <v>100</v>
      </c>
      <c r="R843" s="81" t="s">
        <v>10</v>
      </c>
      <c r="S843" s="81" t="s">
        <v>82</v>
      </c>
      <c r="T843" s="80" t="s">
        <v>119</v>
      </c>
      <c r="U843" s="80" t="s">
        <v>94</v>
      </c>
      <c r="AC843" s="11" t="str">
        <f t="shared" si="289"/>
        <v/>
      </c>
      <c r="AD843" s="11" t="str">
        <f t="shared" si="290"/>
        <v/>
      </c>
      <c r="AE843" s="11" t="str">
        <f t="shared" si="291"/>
        <v/>
      </c>
      <c r="AF843" s="11" t="str">
        <f t="shared" si="292"/>
        <v/>
      </c>
      <c r="AG843" s="11" t="str">
        <f t="shared" si="293"/>
        <v/>
      </c>
      <c r="AH843" s="11" t="str">
        <f t="shared" si="294"/>
        <v/>
      </c>
      <c r="AI843" s="11" t="str">
        <f t="shared" si="295"/>
        <v/>
      </c>
      <c r="AJ843" s="11" t="str">
        <f t="shared" si="296"/>
        <v/>
      </c>
      <c r="AK843" s="11" t="str">
        <f t="shared" si="297"/>
        <v/>
      </c>
      <c r="AN843" s="11" t="str">
        <f t="shared" si="298"/>
        <v/>
      </c>
      <c r="AO843" s="11" t="str">
        <f t="shared" si="299"/>
        <v/>
      </c>
      <c r="AP843" s="11" t="str">
        <f t="shared" si="300"/>
        <v/>
      </c>
      <c r="AT843" s="11" t="str">
        <f t="shared" si="301"/>
        <v/>
      </c>
      <c r="AU843" s="11" t="str">
        <f t="shared" si="302"/>
        <v/>
      </c>
      <c r="AV843" s="11" t="str">
        <f t="shared" si="303"/>
        <v/>
      </c>
      <c r="AW843" s="11" t="str">
        <f t="shared" si="304"/>
        <v/>
      </c>
      <c r="AX843" s="11" t="str">
        <f t="shared" si="305"/>
        <v/>
      </c>
      <c r="AY843" s="11" t="str">
        <f t="shared" si="307"/>
        <v/>
      </c>
      <c r="AZ843" s="11" t="str">
        <f t="shared" si="306"/>
        <v/>
      </c>
      <c r="BA843" s="11" t="str">
        <f t="shared" si="309"/>
        <v xml:space="preserve"> </v>
      </c>
      <c r="BB843" s="11" t="str">
        <f>IFERROR(IF(AW843="","",VLOOKUP(AW843,SUSS!R:S,2,FALSE)),AY843*SUSS!$M$2)</f>
        <v/>
      </c>
      <c r="BC843" s="11" t="str">
        <f t="shared" si="308"/>
        <v/>
      </c>
    </row>
    <row r="844" spans="14:55" ht="15.75" thickBot="1">
      <c r="N844" s="3" t="s">
        <v>117</v>
      </c>
      <c r="O844" s="80">
        <v>17</v>
      </c>
      <c r="P844" s="83">
        <v>43788.59</v>
      </c>
      <c r="Q844" s="81" t="s">
        <v>83</v>
      </c>
      <c r="R844" s="81" t="s">
        <v>10</v>
      </c>
      <c r="S844" s="81" t="s">
        <v>82</v>
      </c>
      <c r="T844" s="80" t="s">
        <v>120</v>
      </c>
      <c r="U844" s="80" t="s">
        <v>94</v>
      </c>
      <c r="AC844" s="11" t="str">
        <f t="shared" si="289"/>
        <v/>
      </c>
      <c r="AD844" s="11" t="str">
        <f t="shared" si="290"/>
        <v/>
      </c>
      <c r="AE844" s="11" t="str">
        <f t="shared" si="291"/>
        <v/>
      </c>
      <c r="AF844" s="11" t="str">
        <f t="shared" si="292"/>
        <v/>
      </c>
      <c r="AG844" s="11" t="str">
        <f t="shared" si="293"/>
        <v/>
      </c>
      <c r="AH844" s="11" t="str">
        <f t="shared" si="294"/>
        <v/>
      </c>
      <c r="AI844" s="11" t="str">
        <f t="shared" si="295"/>
        <v/>
      </c>
      <c r="AJ844" s="11" t="str">
        <f t="shared" si="296"/>
        <v/>
      </c>
      <c r="AK844" s="11" t="str">
        <f t="shared" si="297"/>
        <v/>
      </c>
      <c r="AN844" s="11" t="str">
        <f t="shared" si="298"/>
        <v/>
      </c>
      <c r="AO844" s="11" t="str">
        <f t="shared" si="299"/>
        <v/>
      </c>
      <c r="AP844" s="11" t="str">
        <f t="shared" si="300"/>
        <v/>
      </c>
      <c r="AT844" s="11" t="str">
        <f t="shared" si="301"/>
        <v/>
      </c>
      <c r="AU844" s="11" t="str">
        <f t="shared" si="302"/>
        <v/>
      </c>
      <c r="AV844" s="11" t="str">
        <f t="shared" si="303"/>
        <v/>
      </c>
      <c r="AW844" s="11" t="str">
        <f t="shared" si="304"/>
        <v/>
      </c>
      <c r="AX844" s="11" t="str">
        <f t="shared" si="305"/>
        <v/>
      </c>
      <c r="AY844" s="11" t="str">
        <f t="shared" si="307"/>
        <v/>
      </c>
      <c r="AZ844" s="11" t="str">
        <f t="shared" si="306"/>
        <v/>
      </c>
      <c r="BA844" s="11" t="str">
        <f t="shared" si="309"/>
        <v xml:space="preserve"> </v>
      </c>
      <c r="BB844" s="11" t="str">
        <f>IFERROR(IF(AW844="","",VLOOKUP(AW844,SUSS!R:S,2,FALSE)),AY844*SUSS!$M$2)</f>
        <v/>
      </c>
      <c r="BC844" s="11" t="str">
        <f t="shared" si="308"/>
        <v/>
      </c>
    </row>
    <row r="845" spans="14:55" ht="15.75" thickBot="1">
      <c r="N845" s="3" t="s">
        <v>117</v>
      </c>
      <c r="O845" s="80">
        <v>18</v>
      </c>
      <c r="P845" s="83">
        <v>1885.33</v>
      </c>
      <c r="Q845" s="81" t="s">
        <v>100</v>
      </c>
      <c r="R845" s="81" t="s">
        <v>10</v>
      </c>
      <c r="S845" s="81" t="s">
        <v>82</v>
      </c>
      <c r="T845" s="80" t="s">
        <v>119</v>
      </c>
      <c r="U845" s="80" t="s">
        <v>94</v>
      </c>
      <c r="AC845" s="11" t="str">
        <f t="shared" si="289"/>
        <v/>
      </c>
      <c r="AD845" s="11" t="str">
        <f t="shared" si="290"/>
        <v/>
      </c>
      <c r="AE845" s="11" t="str">
        <f t="shared" si="291"/>
        <v/>
      </c>
      <c r="AF845" s="11" t="str">
        <f t="shared" si="292"/>
        <v/>
      </c>
      <c r="AG845" s="11" t="str">
        <f t="shared" si="293"/>
        <v/>
      </c>
      <c r="AH845" s="11" t="str">
        <f t="shared" si="294"/>
        <v/>
      </c>
      <c r="AI845" s="11" t="str">
        <f t="shared" si="295"/>
        <v/>
      </c>
      <c r="AJ845" s="11" t="str">
        <f t="shared" si="296"/>
        <v/>
      </c>
      <c r="AK845" s="11" t="str">
        <f t="shared" si="297"/>
        <v/>
      </c>
      <c r="AN845" s="11" t="str">
        <f t="shared" si="298"/>
        <v/>
      </c>
      <c r="AO845" s="11" t="str">
        <f t="shared" si="299"/>
        <v/>
      </c>
      <c r="AP845" s="11" t="str">
        <f t="shared" si="300"/>
        <v/>
      </c>
      <c r="AT845" s="11" t="str">
        <f t="shared" si="301"/>
        <v/>
      </c>
      <c r="AU845" s="11" t="str">
        <f t="shared" si="302"/>
        <v/>
      </c>
      <c r="AV845" s="11" t="str">
        <f t="shared" si="303"/>
        <v/>
      </c>
      <c r="AW845" s="11" t="str">
        <f t="shared" si="304"/>
        <v/>
      </c>
      <c r="AX845" s="11" t="str">
        <f t="shared" si="305"/>
        <v/>
      </c>
      <c r="AY845" s="11" t="str">
        <f t="shared" si="307"/>
        <v/>
      </c>
      <c r="AZ845" s="11" t="str">
        <f t="shared" si="306"/>
        <v/>
      </c>
      <c r="BA845" s="11" t="str">
        <f t="shared" si="309"/>
        <v xml:space="preserve"> </v>
      </c>
      <c r="BB845" s="11" t="str">
        <f>IFERROR(IF(AW845="","",VLOOKUP(AW845,SUSS!R:S,2,FALSE)),AY845*SUSS!$M$2)</f>
        <v/>
      </c>
      <c r="BC845" s="11" t="str">
        <f t="shared" si="308"/>
        <v/>
      </c>
    </row>
    <row r="846" spans="14:55" ht="15.75" thickBot="1">
      <c r="N846" s="3" t="s">
        <v>117</v>
      </c>
      <c r="O846" s="80">
        <v>18</v>
      </c>
      <c r="P846" s="83">
        <v>43788.59</v>
      </c>
      <c r="Q846" s="81" t="s">
        <v>83</v>
      </c>
      <c r="R846" s="81" t="s">
        <v>10</v>
      </c>
      <c r="S846" s="81" t="s">
        <v>82</v>
      </c>
      <c r="T846" s="80" t="s">
        <v>120</v>
      </c>
      <c r="U846" s="80" t="s">
        <v>94</v>
      </c>
      <c r="AC846" s="11" t="str">
        <f t="shared" si="289"/>
        <v/>
      </c>
      <c r="AD846" s="11" t="str">
        <f t="shared" si="290"/>
        <v/>
      </c>
      <c r="AE846" s="11" t="str">
        <f t="shared" si="291"/>
        <v/>
      </c>
      <c r="AF846" s="11" t="str">
        <f t="shared" si="292"/>
        <v/>
      </c>
      <c r="AG846" s="11" t="str">
        <f t="shared" si="293"/>
        <v/>
      </c>
      <c r="AH846" s="11" t="str">
        <f t="shared" si="294"/>
        <v/>
      </c>
      <c r="AI846" s="11" t="str">
        <f t="shared" si="295"/>
        <v/>
      </c>
      <c r="AJ846" s="11" t="str">
        <f t="shared" si="296"/>
        <v/>
      </c>
      <c r="AK846" s="11" t="str">
        <f t="shared" si="297"/>
        <v/>
      </c>
      <c r="AN846" s="11" t="str">
        <f t="shared" si="298"/>
        <v/>
      </c>
      <c r="AO846" s="11" t="str">
        <f t="shared" si="299"/>
        <v/>
      </c>
      <c r="AP846" s="11" t="str">
        <f t="shared" si="300"/>
        <v/>
      </c>
      <c r="AT846" s="11" t="str">
        <f t="shared" si="301"/>
        <v/>
      </c>
      <c r="AU846" s="11" t="str">
        <f t="shared" si="302"/>
        <v/>
      </c>
      <c r="AV846" s="11" t="str">
        <f t="shared" si="303"/>
        <v/>
      </c>
      <c r="AW846" s="11" t="str">
        <f t="shared" si="304"/>
        <v/>
      </c>
      <c r="AX846" s="11" t="str">
        <f t="shared" si="305"/>
        <v/>
      </c>
      <c r="AY846" s="11" t="str">
        <f t="shared" si="307"/>
        <v/>
      </c>
      <c r="AZ846" s="11" t="str">
        <f t="shared" si="306"/>
        <v/>
      </c>
      <c r="BA846" s="11" t="str">
        <f t="shared" si="309"/>
        <v xml:space="preserve"> </v>
      </c>
      <c r="BB846" s="11" t="str">
        <f>IFERROR(IF(AW846="","",VLOOKUP(AW846,SUSS!R:S,2,FALSE)),AY846*SUSS!$M$2)</f>
        <v/>
      </c>
      <c r="BC846" s="11" t="str">
        <f t="shared" si="308"/>
        <v/>
      </c>
    </row>
    <row r="847" spans="14:55" ht="15.75" thickBot="1">
      <c r="N847" s="3" t="s">
        <v>117</v>
      </c>
      <c r="O847" s="80">
        <v>18</v>
      </c>
      <c r="P847" s="83">
        <v>9267.98</v>
      </c>
      <c r="Q847" s="81" t="s">
        <v>100</v>
      </c>
      <c r="R847" s="81" t="s">
        <v>10</v>
      </c>
      <c r="S847" s="81" t="s">
        <v>10</v>
      </c>
      <c r="T847" s="80" t="s">
        <v>121</v>
      </c>
      <c r="U847" s="80" t="s">
        <v>94</v>
      </c>
      <c r="AC847" s="11" t="str">
        <f t="shared" si="289"/>
        <v/>
      </c>
      <c r="AD847" s="11" t="str">
        <f t="shared" si="290"/>
        <v/>
      </c>
      <c r="AE847" s="11" t="str">
        <f t="shared" si="291"/>
        <v/>
      </c>
      <c r="AF847" s="11" t="str">
        <f t="shared" si="292"/>
        <v/>
      </c>
      <c r="AG847" s="11" t="str">
        <f t="shared" si="293"/>
        <v/>
      </c>
      <c r="AH847" s="11" t="str">
        <f t="shared" si="294"/>
        <v/>
      </c>
      <c r="AI847" s="11" t="str">
        <f t="shared" si="295"/>
        <v/>
      </c>
      <c r="AJ847" s="11" t="str">
        <f t="shared" si="296"/>
        <v/>
      </c>
      <c r="AK847" s="11" t="str">
        <f t="shared" si="297"/>
        <v/>
      </c>
      <c r="AN847" s="11" t="str">
        <f t="shared" si="298"/>
        <v/>
      </c>
      <c r="AO847" s="11" t="str">
        <f t="shared" si="299"/>
        <v/>
      </c>
      <c r="AP847" s="11" t="str">
        <f t="shared" si="300"/>
        <v/>
      </c>
      <c r="AT847" s="11" t="str">
        <f t="shared" si="301"/>
        <v/>
      </c>
      <c r="AU847" s="11" t="str">
        <f t="shared" si="302"/>
        <v/>
      </c>
      <c r="AV847" s="11" t="str">
        <f t="shared" si="303"/>
        <v/>
      </c>
      <c r="AW847" s="11" t="str">
        <f t="shared" si="304"/>
        <v/>
      </c>
      <c r="AX847" s="11" t="str">
        <f t="shared" si="305"/>
        <v/>
      </c>
      <c r="AY847" s="11" t="str">
        <f t="shared" si="307"/>
        <v/>
      </c>
      <c r="AZ847" s="11" t="str">
        <f t="shared" si="306"/>
        <v/>
      </c>
      <c r="BA847" s="11" t="str">
        <f t="shared" si="309"/>
        <v xml:space="preserve"> </v>
      </c>
      <c r="BB847" s="11" t="str">
        <f>IFERROR(IF(AW847="","",VLOOKUP(AW847,SUSS!R:S,2,FALSE)),AY847*SUSS!$M$2)</f>
        <v/>
      </c>
      <c r="BC847" s="11" t="str">
        <f t="shared" si="308"/>
        <v/>
      </c>
    </row>
    <row r="848" spans="14:55" ht="15.75" thickBot="1">
      <c r="N848" s="3" t="s">
        <v>117</v>
      </c>
      <c r="O848" s="80">
        <v>19</v>
      </c>
      <c r="P848" s="83">
        <v>1074.77</v>
      </c>
      <c r="Q848" s="81" t="s">
        <v>83</v>
      </c>
      <c r="R848" s="81" t="s">
        <v>10</v>
      </c>
      <c r="S848" s="81" t="s">
        <v>82</v>
      </c>
      <c r="T848" s="80" t="s">
        <v>120</v>
      </c>
      <c r="U848" s="80" t="s">
        <v>94</v>
      </c>
      <c r="AC848" s="11" t="str">
        <f t="shared" si="289"/>
        <v/>
      </c>
      <c r="AD848" s="11" t="str">
        <f t="shared" si="290"/>
        <v/>
      </c>
      <c r="AE848" s="11" t="str">
        <f t="shared" si="291"/>
        <v/>
      </c>
      <c r="AF848" s="11" t="str">
        <f t="shared" si="292"/>
        <v/>
      </c>
      <c r="AG848" s="11" t="str">
        <f t="shared" si="293"/>
        <v/>
      </c>
      <c r="AH848" s="11" t="str">
        <f t="shared" si="294"/>
        <v/>
      </c>
      <c r="AI848" s="11" t="str">
        <f t="shared" si="295"/>
        <v/>
      </c>
      <c r="AJ848" s="11" t="str">
        <f t="shared" si="296"/>
        <v/>
      </c>
      <c r="AK848" s="11" t="str">
        <f t="shared" si="297"/>
        <v/>
      </c>
      <c r="AN848" s="11" t="str">
        <f t="shared" si="298"/>
        <v/>
      </c>
      <c r="AO848" s="11" t="str">
        <f t="shared" si="299"/>
        <v/>
      </c>
      <c r="AP848" s="11" t="str">
        <f t="shared" si="300"/>
        <v/>
      </c>
      <c r="AT848" s="11" t="str">
        <f t="shared" si="301"/>
        <v/>
      </c>
      <c r="AU848" s="11" t="str">
        <f t="shared" si="302"/>
        <v/>
      </c>
      <c r="AV848" s="11" t="str">
        <f t="shared" si="303"/>
        <v/>
      </c>
      <c r="AW848" s="11" t="str">
        <f t="shared" si="304"/>
        <v/>
      </c>
      <c r="AX848" s="11" t="str">
        <f t="shared" si="305"/>
        <v/>
      </c>
      <c r="AY848" s="11" t="str">
        <f t="shared" si="307"/>
        <v/>
      </c>
      <c r="AZ848" s="11" t="str">
        <f t="shared" si="306"/>
        <v/>
      </c>
      <c r="BA848" s="11" t="str">
        <f t="shared" si="309"/>
        <v xml:space="preserve"> </v>
      </c>
      <c r="BB848" s="11" t="str">
        <f>IFERROR(IF(AW848="","",VLOOKUP(AW848,SUSS!R:S,2,FALSE)),AY848*SUSS!$M$2)</f>
        <v/>
      </c>
      <c r="BC848" s="11" t="str">
        <f t="shared" si="308"/>
        <v/>
      </c>
    </row>
    <row r="849" spans="14:55" ht="15.75" thickBot="1">
      <c r="N849" s="3" t="s">
        <v>117</v>
      </c>
      <c r="O849" s="80">
        <v>19</v>
      </c>
      <c r="P849" s="83">
        <v>42713.82</v>
      </c>
      <c r="Q849" s="81" t="s">
        <v>83</v>
      </c>
      <c r="R849" s="81" t="s">
        <v>10</v>
      </c>
      <c r="S849" s="81" t="s">
        <v>10</v>
      </c>
      <c r="T849" s="80" t="s">
        <v>103</v>
      </c>
      <c r="U849" s="80" t="s">
        <v>94</v>
      </c>
      <c r="AC849" s="11" t="str">
        <f t="shared" si="289"/>
        <v/>
      </c>
      <c r="AD849" s="11" t="str">
        <f t="shared" si="290"/>
        <v/>
      </c>
      <c r="AE849" s="11" t="str">
        <f t="shared" si="291"/>
        <v/>
      </c>
      <c r="AF849" s="11" t="str">
        <f t="shared" si="292"/>
        <v/>
      </c>
      <c r="AG849" s="11" t="str">
        <f t="shared" si="293"/>
        <v/>
      </c>
      <c r="AH849" s="11" t="str">
        <f t="shared" si="294"/>
        <v/>
      </c>
      <c r="AI849" s="11" t="str">
        <f t="shared" si="295"/>
        <v/>
      </c>
      <c r="AJ849" s="11" t="str">
        <f t="shared" si="296"/>
        <v/>
      </c>
      <c r="AK849" s="11" t="str">
        <f t="shared" si="297"/>
        <v/>
      </c>
      <c r="AN849" s="11" t="str">
        <f t="shared" si="298"/>
        <v/>
      </c>
      <c r="AO849" s="11" t="str">
        <f t="shared" si="299"/>
        <v/>
      </c>
      <c r="AP849" s="11" t="str">
        <f t="shared" si="300"/>
        <v/>
      </c>
      <c r="AT849" s="11" t="str">
        <f t="shared" si="301"/>
        <v/>
      </c>
      <c r="AU849" s="11" t="str">
        <f t="shared" si="302"/>
        <v/>
      </c>
      <c r="AV849" s="11" t="str">
        <f t="shared" si="303"/>
        <v/>
      </c>
      <c r="AW849" s="11" t="str">
        <f t="shared" si="304"/>
        <v/>
      </c>
      <c r="AX849" s="11" t="str">
        <f t="shared" si="305"/>
        <v/>
      </c>
      <c r="AY849" s="11" t="str">
        <f t="shared" si="307"/>
        <v/>
      </c>
      <c r="AZ849" s="11" t="str">
        <f t="shared" si="306"/>
        <v/>
      </c>
      <c r="BA849" s="11" t="str">
        <f t="shared" si="309"/>
        <v xml:space="preserve"> </v>
      </c>
      <c r="BB849" s="11" t="str">
        <f>IFERROR(IF(AW849="","",VLOOKUP(AW849,SUSS!R:S,2,FALSE)),AY849*SUSS!$M$2)</f>
        <v/>
      </c>
      <c r="BC849" s="11" t="str">
        <f t="shared" si="308"/>
        <v/>
      </c>
    </row>
    <row r="850" spans="14:55" ht="15.75" thickBot="1">
      <c r="N850" s="3" t="s">
        <v>117</v>
      </c>
      <c r="O850" s="80">
        <v>19</v>
      </c>
      <c r="P850" s="83">
        <v>11153.31</v>
      </c>
      <c r="Q850" s="81" t="s">
        <v>100</v>
      </c>
      <c r="R850" s="81" t="s">
        <v>10</v>
      </c>
      <c r="S850" s="81" t="s">
        <v>10</v>
      </c>
      <c r="T850" s="80" t="s">
        <v>121</v>
      </c>
      <c r="U850" s="80" t="s">
        <v>94</v>
      </c>
      <c r="AC850" s="11" t="str">
        <f t="shared" si="289"/>
        <v/>
      </c>
      <c r="AD850" s="11" t="str">
        <f t="shared" si="290"/>
        <v/>
      </c>
      <c r="AE850" s="11" t="str">
        <f t="shared" si="291"/>
        <v/>
      </c>
      <c r="AF850" s="11" t="str">
        <f t="shared" si="292"/>
        <v/>
      </c>
      <c r="AG850" s="11" t="str">
        <f t="shared" si="293"/>
        <v/>
      </c>
      <c r="AH850" s="11" t="str">
        <f t="shared" si="294"/>
        <v/>
      </c>
      <c r="AI850" s="11" t="str">
        <f t="shared" si="295"/>
        <v/>
      </c>
      <c r="AJ850" s="11" t="str">
        <f t="shared" si="296"/>
        <v/>
      </c>
      <c r="AK850" s="11" t="str">
        <f t="shared" si="297"/>
        <v/>
      </c>
      <c r="AN850" s="11" t="str">
        <f t="shared" si="298"/>
        <v/>
      </c>
      <c r="AO850" s="11" t="str">
        <f t="shared" si="299"/>
        <v/>
      </c>
      <c r="AP850" s="11" t="str">
        <f t="shared" si="300"/>
        <v/>
      </c>
      <c r="AT850" s="11" t="str">
        <f t="shared" si="301"/>
        <v/>
      </c>
      <c r="AU850" s="11" t="str">
        <f t="shared" si="302"/>
        <v/>
      </c>
      <c r="AV850" s="11" t="str">
        <f t="shared" si="303"/>
        <v/>
      </c>
      <c r="AW850" s="11" t="str">
        <f t="shared" si="304"/>
        <v/>
      </c>
      <c r="AX850" s="11" t="str">
        <f t="shared" si="305"/>
        <v/>
      </c>
      <c r="AY850" s="11" t="str">
        <f t="shared" si="307"/>
        <v/>
      </c>
      <c r="AZ850" s="11" t="str">
        <f t="shared" si="306"/>
        <v/>
      </c>
      <c r="BA850" s="11" t="str">
        <f t="shared" si="309"/>
        <v xml:space="preserve"> </v>
      </c>
      <c r="BB850" s="11" t="str">
        <f>IFERROR(IF(AW850="","",VLOOKUP(AW850,SUSS!R:S,2,FALSE)),AY850*SUSS!$M$2)</f>
        <v/>
      </c>
      <c r="BC850" s="11" t="str">
        <f t="shared" si="308"/>
        <v/>
      </c>
    </row>
    <row r="851" spans="14:55" ht="15.75" thickBot="1">
      <c r="N851" s="3" t="s">
        <v>117</v>
      </c>
      <c r="O851" s="80">
        <v>20</v>
      </c>
      <c r="P851" s="83">
        <v>43788.59</v>
      </c>
      <c r="Q851" s="81" t="s">
        <v>83</v>
      </c>
      <c r="R851" s="81" t="s">
        <v>10</v>
      </c>
      <c r="S851" s="81" t="s">
        <v>10</v>
      </c>
      <c r="T851" s="80" t="s">
        <v>103</v>
      </c>
      <c r="U851" s="80" t="s">
        <v>94</v>
      </c>
      <c r="AC851" s="11" t="str">
        <f t="shared" si="289"/>
        <v/>
      </c>
      <c r="AD851" s="11" t="str">
        <f t="shared" si="290"/>
        <v/>
      </c>
      <c r="AE851" s="11" t="str">
        <f t="shared" si="291"/>
        <v/>
      </c>
      <c r="AF851" s="11" t="str">
        <f t="shared" si="292"/>
        <v/>
      </c>
      <c r="AG851" s="11" t="str">
        <f t="shared" si="293"/>
        <v/>
      </c>
      <c r="AH851" s="11" t="str">
        <f t="shared" si="294"/>
        <v/>
      </c>
      <c r="AI851" s="11" t="str">
        <f t="shared" si="295"/>
        <v/>
      </c>
      <c r="AJ851" s="11" t="str">
        <f t="shared" si="296"/>
        <v/>
      </c>
      <c r="AK851" s="11" t="str">
        <f t="shared" si="297"/>
        <v/>
      </c>
      <c r="AN851" s="11" t="str">
        <f t="shared" si="298"/>
        <v/>
      </c>
      <c r="AO851" s="11" t="str">
        <f t="shared" si="299"/>
        <v/>
      </c>
      <c r="AP851" s="11" t="str">
        <f t="shared" si="300"/>
        <v/>
      </c>
      <c r="AT851" s="11" t="str">
        <f t="shared" si="301"/>
        <v/>
      </c>
      <c r="AU851" s="11" t="str">
        <f t="shared" si="302"/>
        <v/>
      </c>
      <c r="AV851" s="11" t="str">
        <f t="shared" si="303"/>
        <v/>
      </c>
      <c r="AW851" s="11" t="str">
        <f t="shared" si="304"/>
        <v/>
      </c>
      <c r="AX851" s="11" t="str">
        <f t="shared" si="305"/>
        <v/>
      </c>
      <c r="AY851" s="11" t="str">
        <f t="shared" si="307"/>
        <v/>
      </c>
      <c r="AZ851" s="11" t="str">
        <f t="shared" si="306"/>
        <v/>
      </c>
      <c r="BA851" s="11" t="str">
        <f t="shared" si="309"/>
        <v xml:space="preserve"> </v>
      </c>
      <c r="BB851" s="11" t="str">
        <f>IFERROR(IF(AW851="","",VLOOKUP(AW851,SUSS!R:S,2,FALSE)),AY851*SUSS!$M$2)</f>
        <v/>
      </c>
      <c r="BC851" s="11" t="str">
        <f t="shared" si="308"/>
        <v/>
      </c>
    </row>
    <row r="852" spans="14:55" ht="15.75" thickBot="1">
      <c r="N852" s="3" t="s">
        <v>117</v>
      </c>
      <c r="O852" s="80">
        <v>20</v>
      </c>
      <c r="P852" s="83">
        <v>11153.31</v>
      </c>
      <c r="Q852" s="81" t="s">
        <v>100</v>
      </c>
      <c r="R852" s="81" t="s">
        <v>10</v>
      </c>
      <c r="S852" s="81" t="s">
        <v>10</v>
      </c>
      <c r="T852" s="80" t="s">
        <v>121</v>
      </c>
      <c r="U852" s="80" t="s">
        <v>94</v>
      </c>
      <c r="AC852" s="11" t="str">
        <f t="shared" si="289"/>
        <v/>
      </c>
      <c r="AD852" s="11" t="str">
        <f t="shared" si="290"/>
        <v/>
      </c>
      <c r="AE852" s="11" t="str">
        <f t="shared" si="291"/>
        <v/>
      </c>
      <c r="AF852" s="11" t="str">
        <f t="shared" si="292"/>
        <v/>
      </c>
      <c r="AG852" s="11" t="str">
        <f t="shared" si="293"/>
        <v/>
      </c>
      <c r="AH852" s="11" t="str">
        <f t="shared" si="294"/>
        <v/>
      </c>
      <c r="AI852" s="11" t="str">
        <f t="shared" si="295"/>
        <v/>
      </c>
      <c r="AJ852" s="11" t="str">
        <f t="shared" si="296"/>
        <v/>
      </c>
      <c r="AK852" s="11" t="str">
        <f t="shared" si="297"/>
        <v/>
      </c>
      <c r="AN852" s="11" t="str">
        <f t="shared" si="298"/>
        <v/>
      </c>
      <c r="AO852" s="11" t="str">
        <f t="shared" si="299"/>
        <v/>
      </c>
      <c r="AP852" s="11" t="str">
        <f t="shared" si="300"/>
        <v/>
      </c>
      <c r="AT852" s="11" t="str">
        <f t="shared" si="301"/>
        <v/>
      </c>
      <c r="AU852" s="11" t="str">
        <f t="shared" si="302"/>
        <v/>
      </c>
      <c r="AV852" s="11" t="str">
        <f t="shared" si="303"/>
        <v/>
      </c>
      <c r="AW852" s="11" t="str">
        <f t="shared" si="304"/>
        <v/>
      </c>
      <c r="AX852" s="11" t="str">
        <f t="shared" si="305"/>
        <v/>
      </c>
      <c r="AY852" s="11" t="str">
        <f t="shared" si="307"/>
        <v/>
      </c>
      <c r="AZ852" s="11" t="str">
        <f t="shared" si="306"/>
        <v/>
      </c>
      <c r="BA852" s="11" t="str">
        <f t="shared" si="309"/>
        <v xml:space="preserve"> </v>
      </c>
      <c r="BB852" s="11" t="str">
        <f>IFERROR(IF(AW852="","",VLOOKUP(AW852,SUSS!R:S,2,FALSE)),AY852*SUSS!$M$2)</f>
        <v/>
      </c>
      <c r="BC852" s="11" t="str">
        <f t="shared" si="308"/>
        <v/>
      </c>
    </row>
    <row r="853" spans="14:55" ht="15.75" thickBot="1">
      <c r="N853" s="3" t="s">
        <v>117</v>
      </c>
      <c r="O853" s="80">
        <v>21</v>
      </c>
      <c r="P853" s="83">
        <v>43788.59</v>
      </c>
      <c r="Q853" s="81" t="s">
        <v>83</v>
      </c>
      <c r="R853" s="81" t="s">
        <v>10</v>
      </c>
      <c r="S853" s="81" t="s">
        <v>10</v>
      </c>
      <c r="T853" s="80" t="s">
        <v>103</v>
      </c>
      <c r="U853" s="80" t="s">
        <v>94</v>
      </c>
      <c r="AC853" s="11" t="str">
        <f t="shared" si="289"/>
        <v/>
      </c>
      <c r="AD853" s="11" t="str">
        <f t="shared" si="290"/>
        <v/>
      </c>
      <c r="AE853" s="11" t="str">
        <f t="shared" si="291"/>
        <v/>
      </c>
      <c r="AF853" s="11" t="str">
        <f t="shared" si="292"/>
        <v/>
      </c>
      <c r="AG853" s="11" t="str">
        <f t="shared" si="293"/>
        <v/>
      </c>
      <c r="AH853" s="11" t="str">
        <f t="shared" si="294"/>
        <v/>
      </c>
      <c r="AI853" s="11" t="str">
        <f t="shared" si="295"/>
        <v/>
      </c>
      <c r="AJ853" s="11" t="str">
        <f t="shared" si="296"/>
        <v/>
      </c>
      <c r="AK853" s="11" t="str">
        <f t="shared" si="297"/>
        <v/>
      </c>
      <c r="AN853" s="11" t="str">
        <f t="shared" si="298"/>
        <v/>
      </c>
      <c r="AO853" s="11" t="str">
        <f t="shared" si="299"/>
        <v/>
      </c>
      <c r="AP853" s="11" t="str">
        <f t="shared" si="300"/>
        <v/>
      </c>
      <c r="AT853" s="11" t="str">
        <f t="shared" si="301"/>
        <v/>
      </c>
      <c r="AU853" s="11" t="str">
        <f t="shared" si="302"/>
        <v/>
      </c>
      <c r="AV853" s="11" t="str">
        <f t="shared" si="303"/>
        <v/>
      </c>
      <c r="AW853" s="11" t="str">
        <f t="shared" si="304"/>
        <v/>
      </c>
      <c r="AX853" s="11" t="str">
        <f t="shared" si="305"/>
        <v/>
      </c>
      <c r="AY853" s="11" t="str">
        <f t="shared" si="307"/>
        <v/>
      </c>
      <c r="AZ853" s="11" t="str">
        <f t="shared" si="306"/>
        <v/>
      </c>
      <c r="BA853" s="11" t="str">
        <f t="shared" si="309"/>
        <v xml:space="preserve"> </v>
      </c>
      <c r="BB853" s="11" t="str">
        <f>IFERROR(IF(AW853="","",VLOOKUP(AW853,SUSS!R:S,2,FALSE)),AY853*SUSS!$M$2)</f>
        <v/>
      </c>
      <c r="BC853" s="11" t="str">
        <f t="shared" si="308"/>
        <v/>
      </c>
    </row>
    <row r="854" spans="14:55" ht="15.75" thickBot="1">
      <c r="N854" s="3" t="s">
        <v>117</v>
      </c>
      <c r="O854" s="80">
        <v>21</v>
      </c>
      <c r="P854" s="83">
        <v>11153.31</v>
      </c>
      <c r="Q854" s="81" t="s">
        <v>100</v>
      </c>
      <c r="R854" s="81" t="s">
        <v>10</v>
      </c>
      <c r="S854" s="81" t="s">
        <v>10</v>
      </c>
      <c r="T854" s="80" t="s">
        <v>121</v>
      </c>
      <c r="U854" s="80" t="s">
        <v>94</v>
      </c>
      <c r="AC854" s="11" t="str">
        <f t="shared" si="289"/>
        <v/>
      </c>
      <c r="AD854" s="11" t="str">
        <f t="shared" si="290"/>
        <v/>
      </c>
      <c r="AE854" s="11" t="str">
        <f t="shared" si="291"/>
        <v/>
      </c>
      <c r="AF854" s="11" t="str">
        <f t="shared" si="292"/>
        <v/>
      </c>
      <c r="AG854" s="11" t="str">
        <f t="shared" si="293"/>
        <v/>
      </c>
      <c r="AH854" s="11" t="str">
        <f t="shared" si="294"/>
        <v/>
      </c>
      <c r="AI854" s="11" t="str">
        <f t="shared" si="295"/>
        <v/>
      </c>
      <c r="AJ854" s="11" t="str">
        <f t="shared" si="296"/>
        <v/>
      </c>
      <c r="AK854" s="11" t="str">
        <f t="shared" si="297"/>
        <v/>
      </c>
      <c r="AN854" s="11" t="str">
        <f t="shared" si="298"/>
        <v/>
      </c>
      <c r="AO854" s="11" t="str">
        <f t="shared" si="299"/>
        <v/>
      </c>
      <c r="AP854" s="11" t="str">
        <f t="shared" si="300"/>
        <v/>
      </c>
      <c r="AT854" s="11" t="str">
        <f t="shared" si="301"/>
        <v/>
      </c>
      <c r="AU854" s="11" t="str">
        <f t="shared" si="302"/>
        <v/>
      </c>
      <c r="AV854" s="11" t="str">
        <f t="shared" si="303"/>
        <v/>
      </c>
      <c r="AW854" s="11" t="str">
        <f t="shared" si="304"/>
        <v/>
      </c>
      <c r="AX854" s="11" t="str">
        <f t="shared" si="305"/>
        <v/>
      </c>
      <c r="AY854" s="11" t="str">
        <f t="shared" si="307"/>
        <v/>
      </c>
      <c r="AZ854" s="11" t="str">
        <f t="shared" si="306"/>
        <v/>
      </c>
      <c r="BA854" s="11" t="str">
        <f t="shared" si="309"/>
        <v xml:space="preserve"> </v>
      </c>
      <c r="BB854" s="11" t="str">
        <f>IFERROR(IF(AW854="","",VLOOKUP(AW854,SUSS!R:S,2,FALSE)),AY854*SUSS!$M$2)</f>
        <v/>
      </c>
      <c r="BC854" s="11" t="str">
        <f t="shared" si="308"/>
        <v/>
      </c>
    </row>
    <row r="855" spans="14:55" ht="15.75" thickBot="1">
      <c r="N855" s="3" t="s">
        <v>117</v>
      </c>
      <c r="O855" s="80">
        <v>22</v>
      </c>
      <c r="P855" s="83">
        <v>43788.59</v>
      </c>
      <c r="Q855" s="81" t="s">
        <v>83</v>
      </c>
      <c r="R855" s="81" t="s">
        <v>10</v>
      </c>
      <c r="S855" s="81" t="s">
        <v>10</v>
      </c>
      <c r="T855" s="80" t="s">
        <v>103</v>
      </c>
      <c r="U855" s="80" t="s">
        <v>94</v>
      </c>
      <c r="AC855" s="11" t="str">
        <f t="shared" si="289"/>
        <v/>
      </c>
      <c r="AD855" s="11" t="str">
        <f t="shared" si="290"/>
        <v/>
      </c>
      <c r="AE855" s="11" t="str">
        <f t="shared" si="291"/>
        <v/>
      </c>
      <c r="AF855" s="11" t="str">
        <f t="shared" si="292"/>
        <v/>
      </c>
      <c r="AG855" s="11" t="str">
        <f t="shared" si="293"/>
        <v/>
      </c>
      <c r="AH855" s="11" t="str">
        <f t="shared" si="294"/>
        <v/>
      </c>
      <c r="AI855" s="11" t="str">
        <f t="shared" si="295"/>
        <v/>
      </c>
      <c r="AJ855" s="11" t="str">
        <f t="shared" si="296"/>
        <v/>
      </c>
      <c r="AK855" s="11" t="str">
        <f t="shared" si="297"/>
        <v/>
      </c>
      <c r="AN855" s="11" t="str">
        <f t="shared" si="298"/>
        <v/>
      </c>
      <c r="AO855" s="11" t="str">
        <f t="shared" si="299"/>
        <v/>
      </c>
      <c r="AP855" s="11" t="str">
        <f t="shared" si="300"/>
        <v/>
      </c>
      <c r="AT855" s="11" t="str">
        <f t="shared" si="301"/>
        <v/>
      </c>
      <c r="AU855" s="11" t="str">
        <f t="shared" si="302"/>
        <v/>
      </c>
      <c r="AV855" s="11" t="str">
        <f t="shared" si="303"/>
        <v/>
      </c>
      <c r="AW855" s="11" t="str">
        <f t="shared" si="304"/>
        <v/>
      </c>
      <c r="AX855" s="11" t="str">
        <f t="shared" si="305"/>
        <v/>
      </c>
      <c r="AY855" s="11" t="str">
        <f t="shared" si="307"/>
        <v/>
      </c>
      <c r="AZ855" s="11" t="str">
        <f t="shared" si="306"/>
        <v/>
      </c>
      <c r="BA855" s="11" t="str">
        <f t="shared" si="309"/>
        <v xml:space="preserve"> </v>
      </c>
      <c r="BB855" s="11" t="str">
        <f>IFERROR(IF(AW855="","",VLOOKUP(AW855,SUSS!R:S,2,FALSE)),AY855*SUSS!$M$2)</f>
        <v/>
      </c>
      <c r="BC855" s="11" t="str">
        <f t="shared" si="308"/>
        <v/>
      </c>
    </row>
    <row r="856" spans="14:55" ht="15.75" thickBot="1">
      <c r="N856" s="3" t="s">
        <v>117</v>
      </c>
      <c r="O856" s="80">
        <v>22</v>
      </c>
      <c r="P856" s="83">
        <v>11153.31</v>
      </c>
      <c r="Q856" s="81" t="s">
        <v>100</v>
      </c>
      <c r="R856" s="81" t="s">
        <v>10</v>
      </c>
      <c r="S856" s="81" t="s">
        <v>10</v>
      </c>
      <c r="T856" s="80" t="s">
        <v>121</v>
      </c>
      <c r="U856" s="80" t="s">
        <v>94</v>
      </c>
      <c r="AC856" s="11" t="str">
        <f t="shared" si="289"/>
        <v/>
      </c>
      <c r="AD856" s="11" t="str">
        <f t="shared" si="290"/>
        <v/>
      </c>
      <c r="AE856" s="11" t="str">
        <f t="shared" si="291"/>
        <v/>
      </c>
      <c r="AF856" s="11" t="str">
        <f t="shared" si="292"/>
        <v/>
      </c>
      <c r="AG856" s="11" t="str">
        <f t="shared" si="293"/>
        <v/>
      </c>
      <c r="AH856" s="11" t="str">
        <f t="shared" si="294"/>
        <v/>
      </c>
      <c r="AI856" s="11" t="str">
        <f t="shared" si="295"/>
        <v/>
      </c>
      <c r="AJ856" s="11" t="str">
        <f t="shared" si="296"/>
        <v/>
      </c>
      <c r="AK856" s="11" t="str">
        <f t="shared" si="297"/>
        <v/>
      </c>
      <c r="AN856" s="11" t="str">
        <f t="shared" si="298"/>
        <v/>
      </c>
      <c r="AO856" s="11" t="str">
        <f t="shared" si="299"/>
        <v/>
      </c>
      <c r="AP856" s="11" t="str">
        <f t="shared" si="300"/>
        <v/>
      </c>
      <c r="AT856" s="11" t="str">
        <f t="shared" si="301"/>
        <v/>
      </c>
      <c r="AU856" s="11" t="str">
        <f t="shared" si="302"/>
        <v/>
      </c>
      <c r="AV856" s="11" t="str">
        <f t="shared" si="303"/>
        <v/>
      </c>
      <c r="AW856" s="11" t="str">
        <f t="shared" si="304"/>
        <v/>
      </c>
      <c r="AX856" s="11" t="str">
        <f t="shared" si="305"/>
        <v/>
      </c>
      <c r="AY856" s="11" t="str">
        <f t="shared" si="307"/>
        <v/>
      </c>
      <c r="AZ856" s="11" t="str">
        <f t="shared" si="306"/>
        <v/>
      </c>
      <c r="BA856" s="11" t="str">
        <f t="shared" si="309"/>
        <v xml:space="preserve"> </v>
      </c>
      <c r="BB856" s="11" t="str">
        <f>IFERROR(IF(AW856="","",VLOOKUP(AW856,SUSS!R:S,2,FALSE)),AY856*SUSS!$M$2)</f>
        <v/>
      </c>
      <c r="BC856" s="11" t="str">
        <f t="shared" si="308"/>
        <v/>
      </c>
    </row>
    <row r="857" spans="14:55" ht="15.75" thickBot="1">
      <c r="N857" s="3" t="s">
        <v>117</v>
      </c>
      <c r="O857" s="80">
        <v>23</v>
      </c>
      <c r="P857" s="83">
        <v>4186.51</v>
      </c>
      <c r="Q857" s="81" t="s">
        <v>83</v>
      </c>
      <c r="R857" s="81" t="s">
        <v>10</v>
      </c>
      <c r="S857" s="81" t="s">
        <v>10</v>
      </c>
      <c r="T857" s="80" t="s">
        <v>103</v>
      </c>
      <c r="U857" s="80" t="s">
        <v>94</v>
      </c>
      <c r="AC857" s="11" t="str">
        <f t="shared" si="289"/>
        <v/>
      </c>
      <c r="AD857" s="11" t="str">
        <f t="shared" si="290"/>
        <v/>
      </c>
      <c r="AE857" s="11" t="str">
        <f t="shared" si="291"/>
        <v/>
      </c>
      <c r="AF857" s="11" t="str">
        <f t="shared" si="292"/>
        <v/>
      </c>
      <c r="AG857" s="11" t="str">
        <f t="shared" si="293"/>
        <v/>
      </c>
      <c r="AH857" s="11" t="str">
        <f t="shared" si="294"/>
        <v/>
      </c>
      <c r="AI857" s="11" t="str">
        <f t="shared" si="295"/>
        <v/>
      </c>
      <c r="AJ857" s="11" t="str">
        <f t="shared" si="296"/>
        <v/>
      </c>
      <c r="AK857" s="11" t="str">
        <f t="shared" si="297"/>
        <v/>
      </c>
      <c r="AN857" s="11" t="str">
        <f t="shared" si="298"/>
        <v/>
      </c>
      <c r="AO857" s="11" t="str">
        <f t="shared" si="299"/>
        <v/>
      </c>
      <c r="AP857" s="11" t="str">
        <f t="shared" si="300"/>
        <v/>
      </c>
      <c r="AT857" s="11" t="str">
        <f t="shared" si="301"/>
        <v/>
      </c>
      <c r="AU857" s="11" t="str">
        <f t="shared" si="302"/>
        <v/>
      </c>
      <c r="AV857" s="11" t="str">
        <f t="shared" si="303"/>
        <v/>
      </c>
      <c r="AW857" s="11" t="str">
        <f t="shared" si="304"/>
        <v/>
      </c>
      <c r="AX857" s="11" t="str">
        <f t="shared" si="305"/>
        <v/>
      </c>
      <c r="AY857" s="11" t="str">
        <f t="shared" si="307"/>
        <v/>
      </c>
      <c r="AZ857" s="11" t="str">
        <f t="shared" si="306"/>
        <v/>
      </c>
      <c r="BA857" s="11" t="str">
        <f t="shared" si="309"/>
        <v xml:space="preserve"> </v>
      </c>
      <c r="BB857" s="11" t="str">
        <f>IFERROR(IF(AW857="","",VLOOKUP(AW857,SUSS!R:S,2,FALSE)),AY857*SUSS!$M$2)</f>
        <v/>
      </c>
      <c r="BC857" s="11" t="str">
        <f t="shared" si="308"/>
        <v/>
      </c>
    </row>
    <row r="858" spans="14:55" ht="15.75" thickBot="1">
      <c r="N858" s="3" t="s">
        <v>117</v>
      </c>
      <c r="O858" s="80">
        <v>23</v>
      </c>
      <c r="P858" s="83">
        <v>39602.080000000002</v>
      </c>
      <c r="Q858" s="81" t="s">
        <v>83</v>
      </c>
      <c r="R858" s="81" t="s">
        <v>10</v>
      </c>
      <c r="S858" s="81" t="s">
        <v>82</v>
      </c>
      <c r="T858" s="80" t="s">
        <v>103</v>
      </c>
      <c r="U858" s="80" t="s">
        <v>94</v>
      </c>
      <c r="AC858" s="11" t="str">
        <f t="shared" si="289"/>
        <v/>
      </c>
      <c r="AD858" s="11" t="str">
        <f t="shared" si="290"/>
        <v/>
      </c>
      <c r="AE858" s="11" t="str">
        <f t="shared" si="291"/>
        <v/>
      </c>
      <c r="AF858" s="11" t="str">
        <f t="shared" si="292"/>
        <v/>
      </c>
      <c r="AG858" s="11" t="str">
        <f t="shared" si="293"/>
        <v/>
      </c>
      <c r="AH858" s="11" t="str">
        <f t="shared" si="294"/>
        <v/>
      </c>
      <c r="AI858" s="11" t="str">
        <f t="shared" si="295"/>
        <v/>
      </c>
      <c r="AJ858" s="11" t="str">
        <f t="shared" si="296"/>
        <v/>
      </c>
      <c r="AK858" s="11" t="str">
        <f t="shared" si="297"/>
        <v/>
      </c>
      <c r="AN858" s="11" t="str">
        <f t="shared" si="298"/>
        <v/>
      </c>
      <c r="AO858" s="11" t="str">
        <f t="shared" si="299"/>
        <v/>
      </c>
      <c r="AP858" s="11" t="str">
        <f t="shared" si="300"/>
        <v/>
      </c>
      <c r="AT858" s="11" t="str">
        <f t="shared" si="301"/>
        <v/>
      </c>
      <c r="AU858" s="11" t="str">
        <f t="shared" si="302"/>
        <v/>
      </c>
      <c r="AV858" s="11" t="str">
        <f t="shared" si="303"/>
        <v/>
      </c>
      <c r="AW858" s="11" t="str">
        <f t="shared" si="304"/>
        <v/>
      </c>
      <c r="AX858" s="11" t="str">
        <f t="shared" si="305"/>
        <v/>
      </c>
      <c r="AY858" s="11" t="str">
        <f t="shared" si="307"/>
        <v/>
      </c>
      <c r="AZ858" s="11" t="str">
        <f t="shared" si="306"/>
        <v/>
      </c>
      <c r="BA858" s="11" t="str">
        <f t="shared" si="309"/>
        <v xml:space="preserve"> </v>
      </c>
      <c r="BB858" s="11" t="str">
        <f>IFERROR(IF(AW858="","",VLOOKUP(AW858,SUSS!R:S,2,FALSE)),AY858*SUSS!$M$2)</f>
        <v/>
      </c>
      <c r="BC858" s="11" t="str">
        <f t="shared" si="308"/>
        <v/>
      </c>
    </row>
    <row r="859" spans="14:55" ht="15.75" thickBot="1">
      <c r="N859" s="3" t="s">
        <v>117</v>
      </c>
      <c r="O859" s="80">
        <v>23</v>
      </c>
      <c r="P859" s="83">
        <v>11153.31</v>
      </c>
      <c r="Q859" s="81" t="s">
        <v>100</v>
      </c>
      <c r="R859" s="81" t="s">
        <v>10</v>
      </c>
      <c r="S859" s="81" t="s">
        <v>10</v>
      </c>
      <c r="T859" s="80" t="s">
        <v>121</v>
      </c>
      <c r="U859" s="80" t="s">
        <v>94</v>
      </c>
      <c r="AC859" s="11" t="str">
        <f t="shared" si="289"/>
        <v/>
      </c>
      <c r="AD859" s="11" t="str">
        <f t="shared" si="290"/>
        <v/>
      </c>
      <c r="AE859" s="11" t="str">
        <f t="shared" si="291"/>
        <v/>
      </c>
      <c r="AF859" s="11" t="str">
        <f t="shared" si="292"/>
        <v/>
      </c>
      <c r="AG859" s="11" t="str">
        <f t="shared" si="293"/>
        <v/>
      </c>
      <c r="AH859" s="11" t="str">
        <f t="shared" si="294"/>
        <v/>
      </c>
      <c r="AI859" s="11" t="str">
        <f t="shared" si="295"/>
        <v/>
      </c>
      <c r="AJ859" s="11" t="str">
        <f t="shared" si="296"/>
        <v/>
      </c>
      <c r="AK859" s="11" t="str">
        <f t="shared" si="297"/>
        <v/>
      </c>
      <c r="AN859" s="11" t="str">
        <f t="shared" si="298"/>
        <v/>
      </c>
      <c r="AO859" s="11" t="str">
        <f t="shared" si="299"/>
        <v/>
      </c>
      <c r="AP859" s="11" t="str">
        <f t="shared" si="300"/>
        <v/>
      </c>
      <c r="AT859" s="11" t="str">
        <f t="shared" si="301"/>
        <v/>
      </c>
      <c r="AU859" s="11" t="str">
        <f t="shared" si="302"/>
        <v/>
      </c>
      <c r="AV859" s="11" t="str">
        <f t="shared" si="303"/>
        <v/>
      </c>
      <c r="AW859" s="11" t="str">
        <f t="shared" si="304"/>
        <v/>
      </c>
      <c r="AX859" s="11" t="str">
        <f t="shared" si="305"/>
        <v/>
      </c>
      <c r="AY859" s="11" t="str">
        <f t="shared" si="307"/>
        <v/>
      </c>
      <c r="AZ859" s="11" t="str">
        <f t="shared" si="306"/>
        <v/>
      </c>
      <c r="BA859" s="11" t="str">
        <f t="shared" si="309"/>
        <v xml:space="preserve"> </v>
      </c>
      <c r="BB859" s="11" t="str">
        <f>IFERROR(IF(AW859="","",VLOOKUP(AW859,SUSS!R:S,2,FALSE)),AY859*SUSS!$M$2)</f>
        <v/>
      </c>
      <c r="BC859" s="11" t="str">
        <f t="shared" si="308"/>
        <v/>
      </c>
    </row>
    <row r="860" spans="14:55" ht="15.75" thickBot="1">
      <c r="N860" s="3" t="s">
        <v>117</v>
      </c>
      <c r="O860" s="80">
        <v>24</v>
      </c>
      <c r="P860" s="83">
        <v>43788.59</v>
      </c>
      <c r="Q860" s="81" t="s">
        <v>83</v>
      </c>
      <c r="R860" s="81" t="s">
        <v>10</v>
      </c>
      <c r="S860" s="81" t="s">
        <v>82</v>
      </c>
      <c r="T860" s="80" t="s">
        <v>103</v>
      </c>
      <c r="U860" s="80" t="s">
        <v>94</v>
      </c>
      <c r="AC860" s="11" t="str">
        <f t="shared" si="289"/>
        <v/>
      </c>
      <c r="AD860" s="11" t="str">
        <f t="shared" si="290"/>
        <v/>
      </c>
      <c r="AE860" s="11" t="str">
        <f t="shared" si="291"/>
        <v/>
      </c>
      <c r="AF860" s="11" t="str">
        <f t="shared" si="292"/>
        <v/>
      </c>
      <c r="AG860" s="11" t="str">
        <f t="shared" si="293"/>
        <v/>
      </c>
      <c r="AH860" s="11" t="str">
        <f t="shared" si="294"/>
        <v/>
      </c>
      <c r="AI860" s="11" t="str">
        <f t="shared" si="295"/>
        <v/>
      </c>
      <c r="AJ860" s="11" t="str">
        <f t="shared" si="296"/>
        <v/>
      </c>
      <c r="AK860" s="11" t="str">
        <f t="shared" si="297"/>
        <v/>
      </c>
      <c r="AN860" s="11" t="str">
        <f t="shared" si="298"/>
        <v/>
      </c>
      <c r="AO860" s="11" t="str">
        <f t="shared" si="299"/>
        <v/>
      </c>
      <c r="AP860" s="11" t="str">
        <f t="shared" si="300"/>
        <v/>
      </c>
      <c r="AT860" s="11" t="str">
        <f t="shared" si="301"/>
        <v/>
      </c>
      <c r="AU860" s="11" t="str">
        <f t="shared" si="302"/>
        <v/>
      </c>
      <c r="AV860" s="11" t="str">
        <f t="shared" si="303"/>
        <v/>
      </c>
      <c r="AW860" s="11" t="str">
        <f t="shared" si="304"/>
        <v/>
      </c>
      <c r="AX860" s="11" t="str">
        <f t="shared" si="305"/>
        <v/>
      </c>
      <c r="AY860" s="11" t="str">
        <f t="shared" si="307"/>
        <v/>
      </c>
      <c r="AZ860" s="11" t="str">
        <f t="shared" si="306"/>
        <v/>
      </c>
      <c r="BA860" s="11" t="str">
        <f t="shared" si="309"/>
        <v xml:space="preserve"> </v>
      </c>
      <c r="BB860" s="11" t="str">
        <f>IFERROR(IF(AW860="","",VLOOKUP(AW860,SUSS!R:S,2,FALSE)),AY860*SUSS!$M$2)</f>
        <v/>
      </c>
      <c r="BC860" s="11" t="str">
        <f t="shared" si="308"/>
        <v/>
      </c>
    </row>
    <row r="861" spans="14:55" ht="15.75" thickBot="1">
      <c r="N861" s="3" t="s">
        <v>117</v>
      </c>
      <c r="O861" s="80">
        <v>24</v>
      </c>
      <c r="P861" s="83">
        <v>11153.31</v>
      </c>
      <c r="Q861" s="81" t="s">
        <v>100</v>
      </c>
      <c r="R861" s="81" t="s">
        <v>10</v>
      </c>
      <c r="S861" s="81" t="s">
        <v>10</v>
      </c>
      <c r="T861" s="80" t="s">
        <v>121</v>
      </c>
      <c r="U861" s="80" t="s">
        <v>94</v>
      </c>
      <c r="AC861" s="11" t="str">
        <f t="shared" si="289"/>
        <v/>
      </c>
      <c r="AD861" s="11" t="str">
        <f t="shared" si="290"/>
        <v/>
      </c>
      <c r="AE861" s="11" t="str">
        <f t="shared" si="291"/>
        <v/>
      </c>
      <c r="AF861" s="11" t="str">
        <f t="shared" si="292"/>
        <v/>
      </c>
      <c r="AG861" s="11" t="str">
        <f t="shared" si="293"/>
        <v/>
      </c>
      <c r="AH861" s="11" t="str">
        <f t="shared" si="294"/>
        <v/>
      </c>
      <c r="AI861" s="11" t="str">
        <f t="shared" si="295"/>
        <v/>
      </c>
      <c r="AJ861" s="11" t="str">
        <f t="shared" si="296"/>
        <v/>
      </c>
      <c r="AK861" s="11" t="str">
        <f t="shared" si="297"/>
        <v/>
      </c>
      <c r="AN861" s="11" t="str">
        <f t="shared" si="298"/>
        <v/>
      </c>
      <c r="AO861" s="11" t="str">
        <f t="shared" si="299"/>
        <v/>
      </c>
      <c r="AP861" s="11" t="str">
        <f t="shared" si="300"/>
        <v/>
      </c>
      <c r="AT861" s="11" t="str">
        <f t="shared" si="301"/>
        <v/>
      </c>
      <c r="AU861" s="11" t="str">
        <f t="shared" si="302"/>
        <v/>
      </c>
      <c r="AV861" s="11" t="str">
        <f t="shared" si="303"/>
        <v/>
      </c>
      <c r="AW861" s="11" t="str">
        <f t="shared" si="304"/>
        <v/>
      </c>
      <c r="AX861" s="11" t="str">
        <f t="shared" si="305"/>
        <v/>
      </c>
      <c r="AY861" s="11" t="str">
        <f t="shared" si="307"/>
        <v/>
      </c>
      <c r="AZ861" s="11" t="str">
        <f t="shared" si="306"/>
        <v/>
      </c>
      <c r="BA861" s="11" t="str">
        <f t="shared" si="309"/>
        <v xml:space="preserve"> </v>
      </c>
      <c r="BB861" s="11" t="str">
        <f>IFERROR(IF(AW861="","",VLOOKUP(AW861,SUSS!R:S,2,FALSE)),AY861*SUSS!$M$2)</f>
        <v/>
      </c>
      <c r="BC861" s="11" t="str">
        <f t="shared" si="308"/>
        <v/>
      </c>
    </row>
    <row r="862" spans="14:55" ht="15.75" thickBot="1">
      <c r="N862" s="3" t="s">
        <v>117</v>
      </c>
      <c r="O862" s="80">
        <v>25</v>
      </c>
      <c r="P862" s="83">
        <v>5742.38</v>
      </c>
      <c r="Q862" s="81" t="s">
        <v>83</v>
      </c>
      <c r="R862" s="81" t="s">
        <v>10</v>
      </c>
      <c r="S862" s="81" t="s">
        <v>82</v>
      </c>
      <c r="T862" s="80" t="s">
        <v>103</v>
      </c>
      <c r="U862" s="80" t="s">
        <v>94</v>
      </c>
      <c r="AC862" s="11" t="str">
        <f t="shared" ref="AC862:AC925" si="310">IF($E862=$AD$1,IF($G862=$AE$1,A862,""),"")</f>
        <v/>
      </c>
      <c r="AD862" s="11" t="str">
        <f t="shared" ref="AD862:AD925" si="311">IF($E862=$AD$1,IF($G862=$AE$1,E862,""),"")</f>
        <v/>
      </c>
      <c r="AE862" s="11" t="str">
        <f t="shared" ref="AE862:AE925" si="312">IF($E862=$AD$1,IF($G862=$AE$1,F862,""),"")</f>
        <v/>
      </c>
      <c r="AF862" s="11" t="str">
        <f t="shared" ref="AF862:AF925" si="313">IF($E862=$AD$1,IF($G862=$AE$1,G862,""),"")</f>
        <v/>
      </c>
      <c r="AG862" s="11" t="str">
        <f t="shared" ref="AG862:AG925" si="314">IF($E862=$AD$1,IF($G862=$AE$1,I862,""),"")</f>
        <v/>
      </c>
      <c r="AH862" s="11" t="str">
        <f t="shared" ref="AH862:AH925" si="315">IF($E862=$AD$1,IF($G862=$AE$1,J862,""),"")</f>
        <v/>
      </c>
      <c r="AI862" s="11" t="str">
        <f t="shared" ref="AI862:AI925" si="316">IF($E862=$AD$1,IF($G862=$AE$1,K862,""),"")</f>
        <v/>
      </c>
      <c r="AJ862" s="11" t="str">
        <f t="shared" ref="AJ862:AJ925" si="317">IF($E862=$AD$1,IF($G862=$AE$1,B862,""),"")</f>
        <v/>
      </c>
      <c r="AK862" s="11" t="str">
        <f t="shared" ref="AK862:AK925" si="318">IF($E862=$AD$1,IF($G862=$AE$1,C862,""),"")</f>
        <v/>
      </c>
      <c r="AN862" s="11" t="str">
        <f t="shared" ref="AN862:AN925" si="319">LEFT(AO862,7)</f>
        <v/>
      </c>
      <c r="AO862" s="11" t="str">
        <f t="shared" ref="AO862:AO925" si="320">IF(AF862=$AE$1,AJ862&amp;"/"&amp;AK862&amp;" "&amp;AD862,"")</f>
        <v/>
      </c>
      <c r="AP862" s="11" t="str">
        <f t="shared" ref="AP862:AP925" si="321">IF(AO862&lt;&gt;"",AI862,"")</f>
        <v/>
      </c>
      <c r="AT862" s="11" t="str">
        <f t="shared" ref="AT862:AT925" si="322">IF($Q862=$AD$1,N862,"")</f>
        <v/>
      </c>
      <c r="AU862" s="11" t="str">
        <f t="shared" ref="AU862:AU925" si="323">IF($Q862=$AD$1,O862,"")</f>
        <v/>
      </c>
      <c r="AV862" s="11" t="str">
        <f t="shared" ref="AV862:AV925" si="324">IF($Q862=$AD$1,P862,"")</f>
        <v/>
      </c>
      <c r="AW862" s="11" t="str">
        <f t="shared" ref="AW862:AW925" si="325">IF($Q862=$AD$1,T862,"")</f>
        <v/>
      </c>
      <c r="AX862" s="11" t="str">
        <f t="shared" ref="AX862:AX925" si="326">IF(AW862&lt;&gt;"",AW862&amp;" "&amp;$AD$1,"")</f>
        <v/>
      </c>
      <c r="AY862" s="11" t="str">
        <f t="shared" si="307"/>
        <v/>
      </c>
      <c r="AZ862" s="11" t="str">
        <f t="shared" ref="AZ862:AZ925" si="327">IF(AY862="","",AV862/AY862)</f>
        <v/>
      </c>
      <c r="BA862" s="11" t="str">
        <f t="shared" si="309"/>
        <v xml:space="preserve"> </v>
      </c>
      <c r="BB862" s="11" t="str">
        <f>IFERROR(IF(AW862="","",VLOOKUP(AW862,SUSS!R:S,2,FALSE)),AY862*SUSS!$M$2)</f>
        <v/>
      </c>
      <c r="BC862" s="11" t="str">
        <f t="shared" si="308"/>
        <v/>
      </c>
    </row>
    <row r="863" spans="14:55" ht="15.75" thickBot="1">
      <c r="N863" s="3" t="s">
        <v>117</v>
      </c>
      <c r="O863" s="80">
        <v>25</v>
      </c>
      <c r="P863" s="83">
        <v>38046.21</v>
      </c>
      <c r="Q863" s="81" t="s">
        <v>83</v>
      </c>
      <c r="R863" s="81" t="s">
        <v>10</v>
      </c>
      <c r="S863" s="81" t="s">
        <v>10</v>
      </c>
      <c r="T863" s="80" t="s">
        <v>104</v>
      </c>
      <c r="U863" s="80" t="s">
        <v>94</v>
      </c>
      <c r="AC863" s="11" t="str">
        <f t="shared" si="310"/>
        <v/>
      </c>
      <c r="AD863" s="11" t="str">
        <f t="shared" si="311"/>
        <v/>
      </c>
      <c r="AE863" s="11" t="str">
        <f t="shared" si="312"/>
        <v/>
      </c>
      <c r="AF863" s="11" t="str">
        <f t="shared" si="313"/>
        <v/>
      </c>
      <c r="AG863" s="11" t="str">
        <f t="shared" si="314"/>
        <v/>
      </c>
      <c r="AH863" s="11" t="str">
        <f t="shared" si="315"/>
        <v/>
      </c>
      <c r="AI863" s="11" t="str">
        <f t="shared" si="316"/>
        <v/>
      </c>
      <c r="AJ863" s="11" t="str">
        <f t="shared" si="317"/>
        <v/>
      </c>
      <c r="AK863" s="11" t="str">
        <f t="shared" si="318"/>
        <v/>
      </c>
      <c r="AN863" s="11" t="str">
        <f t="shared" si="319"/>
        <v/>
      </c>
      <c r="AO863" s="11" t="str">
        <f t="shared" si="320"/>
        <v/>
      </c>
      <c r="AP863" s="11" t="str">
        <f t="shared" si="321"/>
        <v/>
      </c>
      <c r="AT863" s="11" t="str">
        <f t="shared" si="322"/>
        <v/>
      </c>
      <c r="AU863" s="11" t="str">
        <f t="shared" si="323"/>
        <v/>
      </c>
      <c r="AV863" s="11" t="str">
        <f t="shared" si="324"/>
        <v/>
      </c>
      <c r="AW863" s="11" t="str">
        <f t="shared" si="325"/>
        <v/>
      </c>
      <c r="AX863" s="11" t="str">
        <f t="shared" si="326"/>
        <v/>
      </c>
      <c r="AY863" s="11" t="str">
        <f t="shared" si="307"/>
        <v/>
      </c>
      <c r="AZ863" s="11" t="str">
        <f t="shared" si="327"/>
        <v/>
      </c>
      <c r="BA863" s="11" t="str">
        <f t="shared" si="309"/>
        <v xml:space="preserve"> </v>
      </c>
      <c r="BB863" s="11" t="str">
        <f>IFERROR(IF(AW863="","",VLOOKUP(AW863,SUSS!R:S,2,FALSE)),AY863*SUSS!$M$2)</f>
        <v/>
      </c>
      <c r="BC863" s="11" t="str">
        <f t="shared" si="308"/>
        <v/>
      </c>
    </row>
    <row r="864" spans="14:55" ht="15.75" thickBot="1">
      <c r="N864" s="3" t="s">
        <v>117</v>
      </c>
      <c r="O864" s="80">
        <v>25</v>
      </c>
      <c r="P864" s="83">
        <v>11153.31</v>
      </c>
      <c r="Q864" s="81" t="s">
        <v>100</v>
      </c>
      <c r="R864" s="81" t="s">
        <v>10</v>
      </c>
      <c r="S864" s="81" t="s">
        <v>10</v>
      </c>
      <c r="T864" s="80" t="s">
        <v>121</v>
      </c>
      <c r="U864" s="80" t="s">
        <v>94</v>
      </c>
      <c r="AC864" s="11" t="str">
        <f t="shared" si="310"/>
        <v/>
      </c>
      <c r="AD864" s="11" t="str">
        <f t="shared" si="311"/>
        <v/>
      </c>
      <c r="AE864" s="11" t="str">
        <f t="shared" si="312"/>
        <v/>
      </c>
      <c r="AF864" s="11" t="str">
        <f t="shared" si="313"/>
        <v/>
      </c>
      <c r="AG864" s="11" t="str">
        <f t="shared" si="314"/>
        <v/>
      </c>
      <c r="AH864" s="11" t="str">
        <f t="shared" si="315"/>
        <v/>
      </c>
      <c r="AI864" s="11" t="str">
        <f t="shared" si="316"/>
        <v/>
      </c>
      <c r="AJ864" s="11" t="str">
        <f t="shared" si="317"/>
        <v/>
      </c>
      <c r="AK864" s="11" t="str">
        <f t="shared" si="318"/>
        <v/>
      </c>
      <c r="AN864" s="11" t="str">
        <f t="shared" si="319"/>
        <v/>
      </c>
      <c r="AO864" s="11" t="str">
        <f t="shared" si="320"/>
        <v/>
      </c>
      <c r="AP864" s="11" t="str">
        <f t="shared" si="321"/>
        <v/>
      </c>
      <c r="AT864" s="11" t="str">
        <f t="shared" si="322"/>
        <v/>
      </c>
      <c r="AU864" s="11" t="str">
        <f t="shared" si="323"/>
        <v/>
      </c>
      <c r="AV864" s="11" t="str">
        <f t="shared" si="324"/>
        <v/>
      </c>
      <c r="AW864" s="11" t="str">
        <f t="shared" si="325"/>
        <v/>
      </c>
      <c r="AX864" s="11" t="str">
        <f t="shared" si="326"/>
        <v/>
      </c>
      <c r="AY864" s="11" t="str">
        <f t="shared" si="307"/>
        <v/>
      </c>
      <c r="AZ864" s="11" t="str">
        <f t="shared" si="327"/>
        <v/>
      </c>
      <c r="BA864" s="11" t="str">
        <f t="shared" si="309"/>
        <v xml:space="preserve"> </v>
      </c>
      <c r="BB864" s="11" t="str">
        <f>IFERROR(IF(AW864="","",VLOOKUP(AW864,SUSS!R:S,2,FALSE)),AY864*SUSS!$M$2)</f>
        <v/>
      </c>
      <c r="BC864" s="11" t="str">
        <f t="shared" si="308"/>
        <v/>
      </c>
    </row>
    <row r="865" spans="14:55" ht="15.75" thickBot="1">
      <c r="N865" s="3" t="s">
        <v>117</v>
      </c>
      <c r="O865" s="80">
        <v>26</v>
      </c>
      <c r="P865" s="83">
        <v>43788.59</v>
      </c>
      <c r="Q865" s="81" t="s">
        <v>83</v>
      </c>
      <c r="R865" s="81" t="s">
        <v>10</v>
      </c>
      <c r="S865" s="81" t="s">
        <v>10</v>
      </c>
      <c r="T865" s="80" t="s">
        <v>104</v>
      </c>
      <c r="U865" s="80" t="s">
        <v>94</v>
      </c>
      <c r="AC865" s="11" t="str">
        <f t="shared" si="310"/>
        <v/>
      </c>
      <c r="AD865" s="11" t="str">
        <f t="shared" si="311"/>
        <v/>
      </c>
      <c r="AE865" s="11" t="str">
        <f t="shared" si="312"/>
        <v/>
      </c>
      <c r="AF865" s="11" t="str">
        <f t="shared" si="313"/>
        <v/>
      </c>
      <c r="AG865" s="11" t="str">
        <f t="shared" si="314"/>
        <v/>
      </c>
      <c r="AH865" s="11" t="str">
        <f t="shared" si="315"/>
        <v/>
      </c>
      <c r="AI865" s="11" t="str">
        <f t="shared" si="316"/>
        <v/>
      </c>
      <c r="AJ865" s="11" t="str">
        <f t="shared" si="317"/>
        <v/>
      </c>
      <c r="AK865" s="11" t="str">
        <f t="shared" si="318"/>
        <v/>
      </c>
      <c r="AN865" s="11" t="str">
        <f t="shared" si="319"/>
        <v/>
      </c>
      <c r="AO865" s="11" t="str">
        <f t="shared" si="320"/>
        <v/>
      </c>
      <c r="AP865" s="11" t="str">
        <f t="shared" si="321"/>
        <v/>
      </c>
      <c r="AT865" s="11" t="str">
        <f t="shared" si="322"/>
        <v/>
      </c>
      <c r="AU865" s="11" t="str">
        <f t="shared" si="323"/>
        <v/>
      </c>
      <c r="AV865" s="11" t="str">
        <f t="shared" si="324"/>
        <v/>
      </c>
      <c r="AW865" s="11" t="str">
        <f t="shared" si="325"/>
        <v/>
      </c>
      <c r="AX865" s="11" t="str">
        <f t="shared" si="326"/>
        <v/>
      </c>
      <c r="AY865" s="11" t="str">
        <f t="shared" si="307"/>
        <v/>
      </c>
      <c r="AZ865" s="11" t="str">
        <f t="shared" si="327"/>
        <v/>
      </c>
      <c r="BA865" s="11" t="str">
        <f t="shared" si="309"/>
        <v xml:space="preserve"> </v>
      </c>
      <c r="BB865" s="11" t="str">
        <f>IFERROR(IF(AW865="","",VLOOKUP(AW865,SUSS!R:S,2,FALSE)),AY865*SUSS!$M$2)</f>
        <v/>
      </c>
      <c r="BC865" s="11" t="str">
        <f t="shared" si="308"/>
        <v/>
      </c>
    </row>
    <row r="866" spans="14:55" ht="15.75" thickBot="1">
      <c r="N866" s="3" t="s">
        <v>117</v>
      </c>
      <c r="O866" s="80">
        <v>26</v>
      </c>
      <c r="P866" s="83">
        <v>11153.31</v>
      </c>
      <c r="Q866" s="81" t="s">
        <v>100</v>
      </c>
      <c r="R866" s="81" t="s">
        <v>10</v>
      </c>
      <c r="S866" s="81" t="s">
        <v>10</v>
      </c>
      <c r="T866" s="80" t="s">
        <v>121</v>
      </c>
      <c r="U866" s="80" t="s">
        <v>94</v>
      </c>
      <c r="AC866" s="11" t="str">
        <f t="shared" si="310"/>
        <v/>
      </c>
      <c r="AD866" s="11" t="str">
        <f t="shared" si="311"/>
        <v/>
      </c>
      <c r="AE866" s="11" t="str">
        <f t="shared" si="312"/>
        <v/>
      </c>
      <c r="AF866" s="11" t="str">
        <f t="shared" si="313"/>
        <v/>
      </c>
      <c r="AG866" s="11" t="str">
        <f t="shared" si="314"/>
        <v/>
      </c>
      <c r="AH866" s="11" t="str">
        <f t="shared" si="315"/>
        <v/>
      </c>
      <c r="AI866" s="11" t="str">
        <f t="shared" si="316"/>
        <v/>
      </c>
      <c r="AJ866" s="11" t="str">
        <f t="shared" si="317"/>
        <v/>
      </c>
      <c r="AK866" s="11" t="str">
        <f t="shared" si="318"/>
        <v/>
      </c>
      <c r="AN866" s="11" t="str">
        <f t="shared" si="319"/>
        <v/>
      </c>
      <c r="AO866" s="11" t="str">
        <f t="shared" si="320"/>
        <v/>
      </c>
      <c r="AP866" s="11" t="str">
        <f t="shared" si="321"/>
        <v/>
      </c>
      <c r="AT866" s="11" t="str">
        <f t="shared" si="322"/>
        <v/>
      </c>
      <c r="AU866" s="11" t="str">
        <f t="shared" si="323"/>
        <v/>
      </c>
      <c r="AV866" s="11" t="str">
        <f t="shared" si="324"/>
        <v/>
      </c>
      <c r="AW866" s="11" t="str">
        <f t="shared" si="325"/>
        <v/>
      </c>
      <c r="AX866" s="11" t="str">
        <f t="shared" si="326"/>
        <v/>
      </c>
      <c r="AY866" s="11" t="str">
        <f t="shared" si="307"/>
        <v/>
      </c>
      <c r="AZ866" s="11" t="str">
        <f t="shared" si="327"/>
        <v/>
      </c>
      <c r="BA866" s="11" t="str">
        <f t="shared" si="309"/>
        <v xml:space="preserve"> </v>
      </c>
      <c r="BB866" s="11" t="str">
        <f>IFERROR(IF(AW866="","",VLOOKUP(AW866,SUSS!R:S,2,FALSE)),AY866*SUSS!$M$2)</f>
        <v/>
      </c>
      <c r="BC866" s="11" t="str">
        <f t="shared" si="308"/>
        <v/>
      </c>
    </row>
    <row r="867" spans="14:55" ht="15.75" thickBot="1">
      <c r="N867" s="3" t="s">
        <v>117</v>
      </c>
      <c r="O867" s="80">
        <v>27</v>
      </c>
      <c r="P867" s="83">
        <v>43788.59</v>
      </c>
      <c r="Q867" s="81" t="s">
        <v>83</v>
      </c>
      <c r="R867" s="81" t="s">
        <v>10</v>
      </c>
      <c r="S867" s="81" t="s">
        <v>10</v>
      </c>
      <c r="T867" s="80" t="s">
        <v>104</v>
      </c>
      <c r="U867" s="80" t="s">
        <v>94</v>
      </c>
      <c r="AC867" s="11" t="str">
        <f t="shared" si="310"/>
        <v/>
      </c>
      <c r="AD867" s="11" t="str">
        <f t="shared" si="311"/>
        <v/>
      </c>
      <c r="AE867" s="11" t="str">
        <f t="shared" si="312"/>
        <v/>
      </c>
      <c r="AF867" s="11" t="str">
        <f t="shared" si="313"/>
        <v/>
      </c>
      <c r="AG867" s="11" t="str">
        <f t="shared" si="314"/>
        <v/>
      </c>
      <c r="AH867" s="11" t="str">
        <f t="shared" si="315"/>
        <v/>
      </c>
      <c r="AI867" s="11" t="str">
        <f t="shared" si="316"/>
        <v/>
      </c>
      <c r="AJ867" s="11" t="str">
        <f t="shared" si="317"/>
        <v/>
      </c>
      <c r="AK867" s="11" t="str">
        <f t="shared" si="318"/>
        <v/>
      </c>
      <c r="AN867" s="11" t="str">
        <f t="shared" si="319"/>
        <v/>
      </c>
      <c r="AO867" s="11" t="str">
        <f t="shared" si="320"/>
        <v/>
      </c>
      <c r="AP867" s="11" t="str">
        <f t="shared" si="321"/>
        <v/>
      </c>
      <c r="AT867" s="11" t="str">
        <f t="shared" si="322"/>
        <v/>
      </c>
      <c r="AU867" s="11" t="str">
        <f t="shared" si="323"/>
        <v/>
      </c>
      <c r="AV867" s="11" t="str">
        <f t="shared" si="324"/>
        <v/>
      </c>
      <c r="AW867" s="11" t="str">
        <f t="shared" si="325"/>
        <v/>
      </c>
      <c r="AX867" s="11" t="str">
        <f t="shared" si="326"/>
        <v/>
      </c>
      <c r="AY867" s="11" t="str">
        <f t="shared" si="307"/>
        <v/>
      </c>
      <c r="AZ867" s="11" t="str">
        <f t="shared" si="327"/>
        <v/>
      </c>
      <c r="BA867" s="11" t="str">
        <f t="shared" si="309"/>
        <v xml:space="preserve"> </v>
      </c>
      <c r="BB867" s="11" t="str">
        <f>IFERROR(IF(AW867="","",VLOOKUP(AW867,SUSS!R:S,2,FALSE)),AY867*SUSS!$M$2)</f>
        <v/>
      </c>
      <c r="BC867" s="11" t="str">
        <f t="shared" si="308"/>
        <v/>
      </c>
    </row>
    <row r="868" spans="14:55" ht="15.75" thickBot="1">
      <c r="N868" s="3" t="s">
        <v>117</v>
      </c>
      <c r="O868" s="80">
        <v>27</v>
      </c>
      <c r="P868" s="83">
        <v>11153.31</v>
      </c>
      <c r="Q868" s="81" t="s">
        <v>100</v>
      </c>
      <c r="R868" s="81" t="s">
        <v>10</v>
      </c>
      <c r="S868" s="81" t="s">
        <v>10</v>
      </c>
      <c r="T868" s="80" t="s">
        <v>121</v>
      </c>
      <c r="U868" s="80" t="s">
        <v>94</v>
      </c>
      <c r="AC868" s="11" t="str">
        <f t="shared" si="310"/>
        <v/>
      </c>
      <c r="AD868" s="11" t="str">
        <f t="shared" si="311"/>
        <v/>
      </c>
      <c r="AE868" s="11" t="str">
        <f t="shared" si="312"/>
        <v/>
      </c>
      <c r="AF868" s="11" t="str">
        <f t="shared" si="313"/>
        <v/>
      </c>
      <c r="AG868" s="11" t="str">
        <f t="shared" si="314"/>
        <v/>
      </c>
      <c r="AH868" s="11" t="str">
        <f t="shared" si="315"/>
        <v/>
      </c>
      <c r="AI868" s="11" t="str">
        <f t="shared" si="316"/>
        <v/>
      </c>
      <c r="AJ868" s="11" t="str">
        <f t="shared" si="317"/>
        <v/>
      </c>
      <c r="AK868" s="11" t="str">
        <f t="shared" si="318"/>
        <v/>
      </c>
      <c r="AN868" s="11" t="str">
        <f t="shared" si="319"/>
        <v/>
      </c>
      <c r="AO868" s="11" t="str">
        <f t="shared" si="320"/>
        <v/>
      </c>
      <c r="AP868" s="11" t="str">
        <f t="shared" si="321"/>
        <v/>
      </c>
      <c r="AT868" s="11" t="str">
        <f t="shared" si="322"/>
        <v/>
      </c>
      <c r="AU868" s="11" t="str">
        <f t="shared" si="323"/>
        <v/>
      </c>
      <c r="AV868" s="11" t="str">
        <f t="shared" si="324"/>
        <v/>
      </c>
      <c r="AW868" s="11" t="str">
        <f t="shared" si="325"/>
        <v/>
      </c>
      <c r="AX868" s="11" t="str">
        <f t="shared" si="326"/>
        <v/>
      </c>
      <c r="AY868" s="11" t="str">
        <f t="shared" si="307"/>
        <v/>
      </c>
      <c r="AZ868" s="11" t="str">
        <f t="shared" si="327"/>
        <v/>
      </c>
      <c r="BA868" s="11" t="str">
        <f t="shared" si="309"/>
        <v xml:space="preserve"> </v>
      </c>
      <c r="BB868" s="11" t="str">
        <f>IFERROR(IF(AW868="","",VLOOKUP(AW868,SUSS!R:S,2,FALSE)),AY868*SUSS!$M$2)</f>
        <v/>
      </c>
      <c r="BC868" s="11" t="str">
        <f t="shared" si="308"/>
        <v/>
      </c>
    </row>
    <row r="869" spans="14:55" ht="15.75" thickBot="1">
      <c r="N869" s="3" t="s">
        <v>117</v>
      </c>
      <c r="O869" s="80">
        <v>28</v>
      </c>
      <c r="P869" s="83">
        <v>43788.59</v>
      </c>
      <c r="Q869" s="81" t="s">
        <v>83</v>
      </c>
      <c r="R869" s="81" t="s">
        <v>10</v>
      </c>
      <c r="S869" s="81" t="s">
        <v>10</v>
      </c>
      <c r="T869" s="80" t="s">
        <v>104</v>
      </c>
      <c r="U869" s="80" t="s">
        <v>94</v>
      </c>
      <c r="AC869" s="11" t="str">
        <f t="shared" si="310"/>
        <v/>
      </c>
      <c r="AD869" s="11" t="str">
        <f t="shared" si="311"/>
        <v/>
      </c>
      <c r="AE869" s="11" t="str">
        <f t="shared" si="312"/>
        <v/>
      </c>
      <c r="AF869" s="11" t="str">
        <f t="shared" si="313"/>
        <v/>
      </c>
      <c r="AG869" s="11" t="str">
        <f t="shared" si="314"/>
        <v/>
      </c>
      <c r="AH869" s="11" t="str">
        <f t="shared" si="315"/>
        <v/>
      </c>
      <c r="AI869" s="11" t="str">
        <f t="shared" si="316"/>
        <v/>
      </c>
      <c r="AJ869" s="11" t="str">
        <f t="shared" si="317"/>
        <v/>
      </c>
      <c r="AK869" s="11" t="str">
        <f t="shared" si="318"/>
        <v/>
      </c>
      <c r="AN869" s="11" t="str">
        <f t="shared" si="319"/>
        <v/>
      </c>
      <c r="AO869" s="11" t="str">
        <f t="shared" si="320"/>
        <v/>
      </c>
      <c r="AP869" s="11" t="str">
        <f t="shared" si="321"/>
        <v/>
      </c>
      <c r="AT869" s="11" t="str">
        <f t="shared" si="322"/>
        <v/>
      </c>
      <c r="AU869" s="11" t="str">
        <f t="shared" si="323"/>
        <v/>
      </c>
      <c r="AV869" s="11" t="str">
        <f t="shared" si="324"/>
        <v/>
      </c>
      <c r="AW869" s="11" t="str">
        <f t="shared" si="325"/>
        <v/>
      </c>
      <c r="AX869" s="11" t="str">
        <f t="shared" si="326"/>
        <v/>
      </c>
      <c r="AY869" s="11" t="str">
        <f t="shared" si="307"/>
        <v/>
      </c>
      <c r="AZ869" s="11" t="str">
        <f t="shared" si="327"/>
        <v/>
      </c>
      <c r="BA869" s="11" t="str">
        <f t="shared" si="309"/>
        <v xml:space="preserve"> </v>
      </c>
      <c r="BB869" s="11" t="str">
        <f>IFERROR(IF(AW869="","",VLOOKUP(AW869,SUSS!R:S,2,FALSE)),AY869*SUSS!$M$2)</f>
        <v/>
      </c>
      <c r="BC869" s="11" t="str">
        <f t="shared" si="308"/>
        <v/>
      </c>
    </row>
    <row r="870" spans="14:55" ht="15.75" thickBot="1">
      <c r="N870" s="3" t="s">
        <v>117</v>
      </c>
      <c r="O870" s="80">
        <v>28</v>
      </c>
      <c r="P870" s="83">
        <v>11153.31</v>
      </c>
      <c r="Q870" s="81" t="s">
        <v>100</v>
      </c>
      <c r="R870" s="81" t="s">
        <v>10</v>
      </c>
      <c r="S870" s="81" t="s">
        <v>10</v>
      </c>
      <c r="T870" s="80" t="s">
        <v>121</v>
      </c>
      <c r="U870" s="80" t="s">
        <v>94</v>
      </c>
      <c r="AC870" s="11" t="str">
        <f t="shared" si="310"/>
        <v/>
      </c>
      <c r="AD870" s="11" t="str">
        <f t="shared" si="311"/>
        <v/>
      </c>
      <c r="AE870" s="11" t="str">
        <f t="shared" si="312"/>
        <v/>
      </c>
      <c r="AF870" s="11" t="str">
        <f t="shared" si="313"/>
        <v/>
      </c>
      <c r="AG870" s="11" t="str">
        <f t="shared" si="314"/>
        <v/>
      </c>
      <c r="AH870" s="11" t="str">
        <f t="shared" si="315"/>
        <v/>
      </c>
      <c r="AI870" s="11" t="str">
        <f t="shared" si="316"/>
        <v/>
      </c>
      <c r="AJ870" s="11" t="str">
        <f t="shared" si="317"/>
        <v/>
      </c>
      <c r="AK870" s="11" t="str">
        <f t="shared" si="318"/>
        <v/>
      </c>
      <c r="AN870" s="11" t="str">
        <f t="shared" si="319"/>
        <v/>
      </c>
      <c r="AO870" s="11" t="str">
        <f t="shared" si="320"/>
        <v/>
      </c>
      <c r="AP870" s="11" t="str">
        <f t="shared" si="321"/>
        <v/>
      </c>
      <c r="AT870" s="11" t="str">
        <f t="shared" si="322"/>
        <v/>
      </c>
      <c r="AU870" s="11" t="str">
        <f t="shared" si="323"/>
        <v/>
      </c>
      <c r="AV870" s="11" t="str">
        <f t="shared" si="324"/>
        <v/>
      </c>
      <c r="AW870" s="11" t="str">
        <f t="shared" si="325"/>
        <v/>
      </c>
      <c r="AX870" s="11" t="str">
        <f t="shared" si="326"/>
        <v/>
      </c>
      <c r="AY870" s="11" t="str">
        <f t="shared" si="307"/>
        <v/>
      </c>
      <c r="AZ870" s="11" t="str">
        <f t="shared" si="327"/>
        <v/>
      </c>
      <c r="BA870" s="11" t="str">
        <f t="shared" si="309"/>
        <v xml:space="preserve"> </v>
      </c>
      <c r="BB870" s="11" t="str">
        <f>IFERROR(IF(AW870="","",VLOOKUP(AW870,SUSS!R:S,2,FALSE)),AY870*SUSS!$M$2)</f>
        <v/>
      </c>
      <c r="BC870" s="11" t="str">
        <f t="shared" si="308"/>
        <v/>
      </c>
    </row>
    <row r="871" spans="14:55" ht="15.75" thickBot="1">
      <c r="N871" s="3" t="s">
        <v>117</v>
      </c>
      <c r="O871" s="80">
        <v>29</v>
      </c>
      <c r="P871" s="83">
        <v>42750.04</v>
      </c>
      <c r="Q871" s="81" t="s">
        <v>83</v>
      </c>
      <c r="R871" s="81" t="s">
        <v>10</v>
      </c>
      <c r="S871" s="81" t="s">
        <v>10</v>
      </c>
      <c r="T871" s="80" t="s">
        <v>104</v>
      </c>
      <c r="U871" s="80" t="s">
        <v>94</v>
      </c>
      <c r="AC871" s="11" t="str">
        <f t="shared" si="310"/>
        <v/>
      </c>
      <c r="AD871" s="11" t="str">
        <f t="shared" si="311"/>
        <v/>
      </c>
      <c r="AE871" s="11" t="str">
        <f t="shared" si="312"/>
        <v/>
      </c>
      <c r="AF871" s="11" t="str">
        <f t="shared" si="313"/>
        <v/>
      </c>
      <c r="AG871" s="11" t="str">
        <f t="shared" si="314"/>
        <v/>
      </c>
      <c r="AH871" s="11" t="str">
        <f t="shared" si="315"/>
        <v/>
      </c>
      <c r="AI871" s="11" t="str">
        <f t="shared" si="316"/>
        <v/>
      </c>
      <c r="AJ871" s="11" t="str">
        <f t="shared" si="317"/>
        <v/>
      </c>
      <c r="AK871" s="11" t="str">
        <f t="shared" si="318"/>
        <v/>
      </c>
      <c r="AN871" s="11" t="str">
        <f t="shared" si="319"/>
        <v/>
      </c>
      <c r="AO871" s="11" t="str">
        <f t="shared" si="320"/>
        <v/>
      </c>
      <c r="AP871" s="11" t="str">
        <f t="shared" si="321"/>
        <v/>
      </c>
      <c r="AT871" s="11" t="str">
        <f t="shared" si="322"/>
        <v/>
      </c>
      <c r="AU871" s="11" t="str">
        <f t="shared" si="323"/>
        <v/>
      </c>
      <c r="AV871" s="11" t="str">
        <f t="shared" si="324"/>
        <v/>
      </c>
      <c r="AW871" s="11" t="str">
        <f t="shared" si="325"/>
        <v/>
      </c>
      <c r="AX871" s="11" t="str">
        <f t="shared" si="326"/>
        <v/>
      </c>
      <c r="AY871" s="11" t="str">
        <f t="shared" si="307"/>
        <v/>
      </c>
      <c r="AZ871" s="11" t="str">
        <f t="shared" si="327"/>
        <v/>
      </c>
      <c r="BA871" s="11" t="str">
        <f t="shared" si="309"/>
        <v xml:space="preserve"> </v>
      </c>
      <c r="BB871" s="11" t="str">
        <f>IFERROR(IF(AW871="","",VLOOKUP(AW871,SUSS!R:S,2,FALSE)),AY871*SUSS!$M$2)</f>
        <v/>
      </c>
      <c r="BC871" s="11" t="str">
        <f t="shared" si="308"/>
        <v/>
      </c>
    </row>
    <row r="872" spans="14:55" ht="15.75" thickBot="1">
      <c r="N872" s="3" t="s">
        <v>117</v>
      </c>
      <c r="O872" s="80">
        <v>29</v>
      </c>
      <c r="P872" s="83">
        <v>1038.55</v>
      </c>
      <c r="Q872" s="81" t="s">
        <v>83</v>
      </c>
      <c r="R872" s="81" t="s">
        <v>10</v>
      </c>
      <c r="S872" s="81" t="s">
        <v>82</v>
      </c>
      <c r="T872" s="80" t="s">
        <v>104</v>
      </c>
      <c r="U872" s="80" t="s">
        <v>94</v>
      </c>
      <c r="AC872" s="11" t="str">
        <f t="shared" si="310"/>
        <v/>
      </c>
      <c r="AD872" s="11" t="str">
        <f t="shared" si="311"/>
        <v/>
      </c>
      <c r="AE872" s="11" t="str">
        <f t="shared" si="312"/>
        <v/>
      </c>
      <c r="AF872" s="11" t="str">
        <f t="shared" si="313"/>
        <v/>
      </c>
      <c r="AG872" s="11" t="str">
        <f t="shared" si="314"/>
        <v/>
      </c>
      <c r="AH872" s="11" t="str">
        <f t="shared" si="315"/>
        <v/>
      </c>
      <c r="AI872" s="11" t="str">
        <f t="shared" si="316"/>
        <v/>
      </c>
      <c r="AJ872" s="11" t="str">
        <f t="shared" si="317"/>
        <v/>
      </c>
      <c r="AK872" s="11" t="str">
        <f t="shared" si="318"/>
        <v/>
      </c>
      <c r="AN872" s="11" t="str">
        <f t="shared" si="319"/>
        <v/>
      </c>
      <c r="AO872" s="11" t="str">
        <f t="shared" si="320"/>
        <v/>
      </c>
      <c r="AP872" s="11" t="str">
        <f t="shared" si="321"/>
        <v/>
      </c>
      <c r="AT872" s="11" t="str">
        <f t="shared" si="322"/>
        <v/>
      </c>
      <c r="AU872" s="11" t="str">
        <f t="shared" si="323"/>
        <v/>
      </c>
      <c r="AV872" s="11" t="str">
        <f t="shared" si="324"/>
        <v/>
      </c>
      <c r="AW872" s="11" t="str">
        <f t="shared" si="325"/>
        <v/>
      </c>
      <c r="AX872" s="11" t="str">
        <f t="shared" si="326"/>
        <v/>
      </c>
      <c r="AY872" s="11" t="str">
        <f t="shared" si="307"/>
        <v/>
      </c>
      <c r="AZ872" s="11" t="str">
        <f t="shared" si="327"/>
        <v/>
      </c>
      <c r="BA872" s="11" t="str">
        <f t="shared" si="309"/>
        <v xml:space="preserve"> </v>
      </c>
      <c r="BB872" s="11" t="str">
        <f>IFERROR(IF(AW872="","",VLOOKUP(AW872,SUSS!R:S,2,FALSE)),AY872*SUSS!$M$2)</f>
        <v/>
      </c>
      <c r="BC872" s="11" t="str">
        <f t="shared" si="308"/>
        <v/>
      </c>
    </row>
    <row r="873" spans="14:55" ht="15.75" thickBot="1">
      <c r="N873" s="3" t="s">
        <v>117</v>
      </c>
      <c r="O873" s="80">
        <v>29</v>
      </c>
      <c r="P873" s="83">
        <v>11153.31</v>
      </c>
      <c r="Q873" s="81" t="s">
        <v>100</v>
      </c>
      <c r="R873" s="81" t="s">
        <v>10</v>
      </c>
      <c r="S873" s="81" t="s">
        <v>10</v>
      </c>
      <c r="T873" s="80" t="s">
        <v>121</v>
      </c>
      <c r="U873" s="80" t="s">
        <v>94</v>
      </c>
      <c r="AC873" s="11" t="str">
        <f t="shared" si="310"/>
        <v/>
      </c>
      <c r="AD873" s="11" t="str">
        <f t="shared" si="311"/>
        <v/>
      </c>
      <c r="AE873" s="11" t="str">
        <f t="shared" si="312"/>
        <v/>
      </c>
      <c r="AF873" s="11" t="str">
        <f t="shared" si="313"/>
        <v/>
      </c>
      <c r="AG873" s="11" t="str">
        <f t="shared" si="314"/>
        <v/>
      </c>
      <c r="AH873" s="11" t="str">
        <f t="shared" si="315"/>
        <v/>
      </c>
      <c r="AI873" s="11" t="str">
        <f t="shared" si="316"/>
        <v/>
      </c>
      <c r="AJ873" s="11" t="str">
        <f t="shared" si="317"/>
        <v/>
      </c>
      <c r="AK873" s="11" t="str">
        <f t="shared" si="318"/>
        <v/>
      </c>
      <c r="AN873" s="11" t="str">
        <f t="shared" si="319"/>
        <v/>
      </c>
      <c r="AO873" s="11" t="str">
        <f t="shared" si="320"/>
        <v/>
      </c>
      <c r="AP873" s="11" t="str">
        <f t="shared" si="321"/>
        <v/>
      </c>
      <c r="AT873" s="11" t="str">
        <f t="shared" si="322"/>
        <v/>
      </c>
      <c r="AU873" s="11" t="str">
        <f t="shared" si="323"/>
        <v/>
      </c>
      <c r="AV873" s="11" t="str">
        <f t="shared" si="324"/>
        <v/>
      </c>
      <c r="AW873" s="11" t="str">
        <f t="shared" si="325"/>
        <v/>
      </c>
      <c r="AX873" s="11" t="str">
        <f t="shared" si="326"/>
        <v/>
      </c>
      <c r="AY873" s="11" t="str">
        <f t="shared" si="307"/>
        <v/>
      </c>
      <c r="AZ873" s="11" t="str">
        <f t="shared" si="327"/>
        <v/>
      </c>
      <c r="BA873" s="11" t="str">
        <f t="shared" si="309"/>
        <v xml:space="preserve"> </v>
      </c>
      <c r="BB873" s="11" t="str">
        <f>IFERROR(IF(AW873="","",VLOOKUP(AW873,SUSS!R:S,2,FALSE)),AY873*SUSS!$M$2)</f>
        <v/>
      </c>
      <c r="BC873" s="11" t="str">
        <f t="shared" si="308"/>
        <v/>
      </c>
    </row>
    <row r="874" spans="14:55" ht="15.75" thickBot="1">
      <c r="N874" s="3" t="s">
        <v>117</v>
      </c>
      <c r="O874" s="80">
        <v>30</v>
      </c>
      <c r="P874" s="83">
        <v>43788.59</v>
      </c>
      <c r="Q874" s="81" t="s">
        <v>83</v>
      </c>
      <c r="R874" s="81" t="s">
        <v>10</v>
      </c>
      <c r="S874" s="81" t="s">
        <v>82</v>
      </c>
      <c r="T874" s="80" t="s">
        <v>104</v>
      </c>
      <c r="U874" s="80" t="s">
        <v>94</v>
      </c>
      <c r="AC874" s="11" t="str">
        <f t="shared" si="310"/>
        <v/>
      </c>
      <c r="AD874" s="11" t="str">
        <f t="shared" si="311"/>
        <v/>
      </c>
      <c r="AE874" s="11" t="str">
        <f t="shared" si="312"/>
        <v/>
      </c>
      <c r="AF874" s="11" t="str">
        <f t="shared" si="313"/>
        <v/>
      </c>
      <c r="AG874" s="11" t="str">
        <f t="shared" si="314"/>
        <v/>
      </c>
      <c r="AH874" s="11" t="str">
        <f t="shared" si="315"/>
        <v/>
      </c>
      <c r="AI874" s="11" t="str">
        <f t="shared" si="316"/>
        <v/>
      </c>
      <c r="AJ874" s="11" t="str">
        <f t="shared" si="317"/>
        <v/>
      </c>
      <c r="AK874" s="11" t="str">
        <f t="shared" si="318"/>
        <v/>
      </c>
      <c r="AN874" s="11" t="str">
        <f t="shared" si="319"/>
        <v/>
      </c>
      <c r="AO874" s="11" t="str">
        <f t="shared" si="320"/>
        <v/>
      </c>
      <c r="AP874" s="11" t="str">
        <f t="shared" si="321"/>
        <v/>
      </c>
      <c r="AT874" s="11" t="str">
        <f t="shared" si="322"/>
        <v/>
      </c>
      <c r="AU874" s="11" t="str">
        <f t="shared" si="323"/>
        <v/>
      </c>
      <c r="AV874" s="11" t="str">
        <f t="shared" si="324"/>
        <v/>
      </c>
      <c r="AW874" s="11" t="str">
        <f t="shared" si="325"/>
        <v/>
      </c>
      <c r="AX874" s="11" t="str">
        <f t="shared" si="326"/>
        <v/>
      </c>
      <c r="AY874" s="11" t="str">
        <f t="shared" si="307"/>
        <v/>
      </c>
      <c r="AZ874" s="11" t="str">
        <f t="shared" si="327"/>
        <v/>
      </c>
      <c r="BA874" s="11" t="str">
        <f t="shared" si="309"/>
        <v xml:space="preserve"> </v>
      </c>
      <c r="BB874" s="11" t="str">
        <f>IFERROR(IF(AW874="","",VLOOKUP(AW874,SUSS!R:S,2,FALSE)),AY874*SUSS!$M$2)</f>
        <v/>
      </c>
      <c r="BC874" s="11" t="str">
        <f t="shared" si="308"/>
        <v/>
      </c>
    </row>
    <row r="875" spans="14:55" ht="15.75" thickBot="1">
      <c r="N875" s="3" t="s">
        <v>117</v>
      </c>
      <c r="O875" s="80">
        <v>30</v>
      </c>
      <c r="P875" s="83">
        <v>1491.86</v>
      </c>
      <c r="Q875" s="81" t="s">
        <v>100</v>
      </c>
      <c r="R875" s="81" t="s">
        <v>10</v>
      </c>
      <c r="S875" s="81" t="s">
        <v>10</v>
      </c>
      <c r="T875" s="80" t="s">
        <v>121</v>
      </c>
      <c r="U875" s="80" t="s">
        <v>94</v>
      </c>
      <c r="AC875" s="11" t="str">
        <f t="shared" si="310"/>
        <v/>
      </c>
      <c r="AD875" s="11" t="str">
        <f t="shared" si="311"/>
        <v/>
      </c>
      <c r="AE875" s="11" t="str">
        <f t="shared" si="312"/>
        <v/>
      </c>
      <c r="AF875" s="11" t="str">
        <f t="shared" si="313"/>
        <v/>
      </c>
      <c r="AG875" s="11" t="str">
        <f t="shared" si="314"/>
        <v/>
      </c>
      <c r="AH875" s="11" t="str">
        <f t="shared" si="315"/>
        <v/>
      </c>
      <c r="AI875" s="11" t="str">
        <f t="shared" si="316"/>
        <v/>
      </c>
      <c r="AJ875" s="11" t="str">
        <f t="shared" si="317"/>
        <v/>
      </c>
      <c r="AK875" s="11" t="str">
        <f t="shared" si="318"/>
        <v/>
      </c>
      <c r="AN875" s="11" t="str">
        <f t="shared" si="319"/>
        <v/>
      </c>
      <c r="AO875" s="11" t="str">
        <f t="shared" si="320"/>
        <v/>
      </c>
      <c r="AP875" s="11" t="str">
        <f t="shared" si="321"/>
        <v/>
      </c>
      <c r="AT875" s="11" t="str">
        <f t="shared" si="322"/>
        <v/>
      </c>
      <c r="AU875" s="11" t="str">
        <f t="shared" si="323"/>
        <v/>
      </c>
      <c r="AV875" s="11" t="str">
        <f t="shared" si="324"/>
        <v/>
      </c>
      <c r="AW875" s="11" t="str">
        <f t="shared" si="325"/>
        <v/>
      </c>
      <c r="AX875" s="11" t="str">
        <f t="shared" si="326"/>
        <v/>
      </c>
      <c r="AY875" s="11" t="str">
        <f t="shared" si="307"/>
        <v/>
      </c>
      <c r="AZ875" s="11" t="str">
        <f t="shared" si="327"/>
        <v/>
      </c>
      <c r="BA875" s="11" t="str">
        <f t="shared" si="309"/>
        <v xml:space="preserve"> </v>
      </c>
      <c r="BB875" s="11" t="str">
        <f>IFERROR(IF(AW875="","",VLOOKUP(AW875,SUSS!R:S,2,FALSE)),AY875*SUSS!$M$2)</f>
        <v/>
      </c>
      <c r="BC875" s="11" t="str">
        <f t="shared" si="308"/>
        <v/>
      </c>
    </row>
    <row r="876" spans="14:55" ht="15.75" thickBot="1">
      <c r="N876" s="3" t="s">
        <v>117</v>
      </c>
      <c r="O876" s="80">
        <v>30</v>
      </c>
      <c r="P876" s="83">
        <v>9661.4500000000007</v>
      </c>
      <c r="Q876" s="81" t="s">
        <v>100</v>
      </c>
      <c r="R876" s="81" t="s">
        <v>10</v>
      </c>
      <c r="S876" s="81" t="s">
        <v>82</v>
      </c>
      <c r="T876" s="80" t="s">
        <v>121</v>
      </c>
      <c r="U876" s="80" t="s">
        <v>94</v>
      </c>
      <c r="AC876" s="11" t="str">
        <f t="shared" si="310"/>
        <v/>
      </c>
      <c r="AD876" s="11" t="str">
        <f t="shared" si="311"/>
        <v/>
      </c>
      <c r="AE876" s="11" t="str">
        <f t="shared" si="312"/>
        <v/>
      </c>
      <c r="AF876" s="11" t="str">
        <f t="shared" si="313"/>
        <v/>
      </c>
      <c r="AG876" s="11" t="str">
        <f t="shared" si="314"/>
        <v/>
      </c>
      <c r="AH876" s="11" t="str">
        <f t="shared" si="315"/>
        <v/>
      </c>
      <c r="AI876" s="11" t="str">
        <f t="shared" si="316"/>
        <v/>
      </c>
      <c r="AJ876" s="11" t="str">
        <f t="shared" si="317"/>
        <v/>
      </c>
      <c r="AK876" s="11" t="str">
        <f t="shared" si="318"/>
        <v/>
      </c>
      <c r="AN876" s="11" t="str">
        <f t="shared" si="319"/>
        <v/>
      </c>
      <c r="AO876" s="11" t="str">
        <f t="shared" si="320"/>
        <v/>
      </c>
      <c r="AP876" s="11" t="str">
        <f t="shared" si="321"/>
        <v/>
      </c>
      <c r="AT876" s="11" t="str">
        <f t="shared" si="322"/>
        <v/>
      </c>
      <c r="AU876" s="11" t="str">
        <f t="shared" si="323"/>
        <v/>
      </c>
      <c r="AV876" s="11" t="str">
        <f t="shared" si="324"/>
        <v/>
      </c>
      <c r="AW876" s="11" t="str">
        <f t="shared" si="325"/>
        <v/>
      </c>
      <c r="AX876" s="11" t="str">
        <f t="shared" si="326"/>
        <v/>
      </c>
      <c r="AY876" s="11" t="str">
        <f t="shared" si="307"/>
        <v/>
      </c>
      <c r="AZ876" s="11" t="str">
        <f t="shared" si="327"/>
        <v/>
      </c>
      <c r="BA876" s="11" t="str">
        <f t="shared" si="309"/>
        <v xml:space="preserve"> </v>
      </c>
      <c r="BB876" s="11" t="str">
        <f>IFERROR(IF(AW876="","",VLOOKUP(AW876,SUSS!R:S,2,FALSE)),AY876*SUSS!$M$2)</f>
        <v/>
      </c>
      <c r="BC876" s="11" t="str">
        <f t="shared" si="308"/>
        <v/>
      </c>
    </row>
    <row r="877" spans="14:55" ht="15.75" thickBot="1">
      <c r="N877" s="3" t="s">
        <v>117</v>
      </c>
      <c r="O877" s="80">
        <v>31</v>
      </c>
      <c r="P877" s="83">
        <v>43788.59</v>
      </c>
      <c r="Q877" s="81" t="s">
        <v>83</v>
      </c>
      <c r="R877" s="81" t="s">
        <v>10</v>
      </c>
      <c r="S877" s="81" t="s">
        <v>82</v>
      </c>
      <c r="T877" s="80" t="s">
        <v>104</v>
      </c>
      <c r="U877" s="80" t="s">
        <v>94</v>
      </c>
      <c r="AC877" s="11" t="str">
        <f t="shared" si="310"/>
        <v/>
      </c>
      <c r="AD877" s="11" t="str">
        <f t="shared" si="311"/>
        <v/>
      </c>
      <c r="AE877" s="11" t="str">
        <f t="shared" si="312"/>
        <v/>
      </c>
      <c r="AF877" s="11" t="str">
        <f t="shared" si="313"/>
        <v/>
      </c>
      <c r="AG877" s="11" t="str">
        <f t="shared" si="314"/>
        <v/>
      </c>
      <c r="AH877" s="11" t="str">
        <f t="shared" si="315"/>
        <v/>
      </c>
      <c r="AI877" s="11" t="str">
        <f t="shared" si="316"/>
        <v/>
      </c>
      <c r="AJ877" s="11" t="str">
        <f t="shared" si="317"/>
        <v/>
      </c>
      <c r="AK877" s="11" t="str">
        <f t="shared" si="318"/>
        <v/>
      </c>
      <c r="AN877" s="11" t="str">
        <f t="shared" si="319"/>
        <v/>
      </c>
      <c r="AO877" s="11" t="str">
        <f t="shared" si="320"/>
        <v/>
      </c>
      <c r="AP877" s="11" t="str">
        <f t="shared" si="321"/>
        <v/>
      </c>
      <c r="AT877" s="11" t="str">
        <f t="shared" si="322"/>
        <v/>
      </c>
      <c r="AU877" s="11" t="str">
        <f t="shared" si="323"/>
        <v/>
      </c>
      <c r="AV877" s="11" t="str">
        <f t="shared" si="324"/>
        <v/>
      </c>
      <c r="AW877" s="11" t="str">
        <f t="shared" si="325"/>
        <v/>
      </c>
      <c r="AX877" s="11" t="str">
        <f t="shared" si="326"/>
        <v/>
      </c>
      <c r="AY877" s="11" t="str">
        <f t="shared" si="307"/>
        <v/>
      </c>
      <c r="AZ877" s="11" t="str">
        <f t="shared" si="327"/>
        <v/>
      </c>
      <c r="BA877" s="11" t="str">
        <f t="shared" si="309"/>
        <v xml:space="preserve"> </v>
      </c>
      <c r="BB877" s="11" t="str">
        <f>IFERROR(IF(AW877="","",VLOOKUP(AW877,SUSS!R:S,2,FALSE)),AY877*SUSS!$M$2)</f>
        <v/>
      </c>
      <c r="BC877" s="11" t="str">
        <f t="shared" si="308"/>
        <v/>
      </c>
    </row>
    <row r="878" spans="14:55" ht="15.75" thickBot="1">
      <c r="N878" s="3" t="s">
        <v>117</v>
      </c>
      <c r="O878" s="80">
        <v>31</v>
      </c>
      <c r="P878" s="83">
        <v>11153.31</v>
      </c>
      <c r="Q878" s="81" t="s">
        <v>100</v>
      </c>
      <c r="R878" s="81" t="s">
        <v>10</v>
      </c>
      <c r="S878" s="81" t="s">
        <v>82</v>
      </c>
      <c r="T878" s="80" t="s">
        <v>121</v>
      </c>
      <c r="U878" s="80" t="s">
        <v>94</v>
      </c>
      <c r="AC878" s="11" t="str">
        <f t="shared" si="310"/>
        <v/>
      </c>
      <c r="AD878" s="11" t="str">
        <f t="shared" si="311"/>
        <v/>
      </c>
      <c r="AE878" s="11" t="str">
        <f t="shared" si="312"/>
        <v/>
      </c>
      <c r="AF878" s="11" t="str">
        <f t="shared" si="313"/>
        <v/>
      </c>
      <c r="AG878" s="11" t="str">
        <f t="shared" si="314"/>
        <v/>
      </c>
      <c r="AH878" s="11" t="str">
        <f t="shared" si="315"/>
        <v/>
      </c>
      <c r="AI878" s="11" t="str">
        <f t="shared" si="316"/>
        <v/>
      </c>
      <c r="AJ878" s="11" t="str">
        <f t="shared" si="317"/>
        <v/>
      </c>
      <c r="AK878" s="11" t="str">
        <f t="shared" si="318"/>
        <v/>
      </c>
      <c r="AN878" s="11" t="str">
        <f t="shared" si="319"/>
        <v/>
      </c>
      <c r="AO878" s="11" t="str">
        <f t="shared" si="320"/>
        <v/>
      </c>
      <c r="AP878" s="11" t="str">
        <f t="shared" si="321"/>
        <v/>
      </c>
      <c r="AT878" s="11" t="str">
        <f t="shared" si="322"/>
        <v/>
      </c>
      <c r="AU878" s="11" t="str">
        <f t="shared" si="323"/>
        <v/>
      </c>
      <c r="AV878" s="11" t="str">
        <f t="shared" si="324"/>
        <v/>
      </c>
      <c r="AW878" s="11" t="str">
        <f t="shared" si="325"/>
        <v/>
      </c>
      <c r="AX878" s="11" t="str">
        <f t="shared" si="326"/>
        <v/>
      </c>
      <c r="AY878" s="11" t="str">
        <f t="shared" si="307"/>
        <v/>
      </c>
      <c r="AZ878" s="11" t="str">
        <f t="shared" si="327"/>
        <v/>
      </c>
      <c r="BA878" s="11" t="str">
        <f t="shared" si="309"/>
        <v xml:space="preserve"> </v>
      </c>
      <c r="BB878" s="11" t="str">
        <f>IFERROR(IF(AW878="","",VLOOKUP(AW878,SUSS!R:S,2,FALSE)),AY878*SUSS!$M$2)</f>
        <v/>
      </c>
      <c r="BC878" s="11" t="str">
        <f t="shared" si="308"/>
        <v/>
      </c>
    </row>
    <row r="879" spans="14:55" ht="15.75" thickBot="1">
      <c r="N879" s="3" t="s">
        <v>117</v>
      </c>
      <c r="O879" s="80">
        <v>32</v>
      </c>
      <c r="P879" s="83">
        <v>17465.28</v>
      </c>
      <c r="Q879" s="81" t="s">
        <v>83</v>
      </c>
      <c r="R879" s="81" t="s">
        <v>10</v>
      </c>
      <c r="S879" s="81" t="s">
        <v>82</v>
      </c>
      <c r="T879" s="80" t="s">
        <v>104</v>
      </c>
      <c r="U879" s="80" t="s">
        <v>94</v>
      </c>
      <c r="AC879" s="11" t="str">
        <f t="shared" si="310"/>
        <v/>
      </c>
      <c r="AD879" s="11" t="str">
        <f t="shared" si="311"/>
        <v/>
      </c>
      <c r="AE879" s="11" t="str">
        <f t="shared" si="312"/>
        <v/>
      </c>
      <c r="AF879" s="11" t="str">
        <f t="shared" si="313"/>
        <v/>
      </c>
      <c r="AG879" s="11" t="str">
        <f t="shared" si="314"/>
        <v/>
      </c>
      <c r="AH879" s="11" t="str">
        <f t="shared" si="315"/>
        <v/>
      </c>
      <c r="AI879" s="11" t="str">
        <f t="shared" si="316"/>
        <v/>
      </c>
      <c r="AJ879" s="11" t="str">
        <f t="shared" si="317"/>
        <v/>
      </c>
      <c r="AK879" s="11" t="str">
        <f t="shared" si="318"/>
        <v/>
      </c>
      <c r="AN879" s="11" t="str">
        <f t="shared" si="319"/>
        <v/>
      </c>
      <c r="AO879" s="11" t="str">
        <f t="shared" si="320"/>
        <v/>
      </c>
      <c r="AP879" s="11" t="str">
        <f t="shared" si="321"/>
        <v/>
      </c>
      <c r="AT879" s="11" t="str">
        <f t="shared" si="322"/>
        <v/>
      </c>
      <c r="AU879" s="11" t="str">
        <f t="shared" si="323"/>
        <v/>
      </c>
      <c r="AV879" s="11" t="str">
        <f t="shared" si="324"/>
        <v/>
      </c>
      <c r="AW879" s="11" t="str">
        <f t="shared" si="325"/>
        <v/>
      </c>
      <c r="AX879" s="11" t="str">
        <f t="shared" si="326"/>
        <v/>
      </c>
      <c r="AY879" s="11" t="str">
        <f t="shared" si="307"/>
        <v/>
      </c>
      <c r="AZ879" s="11" t="str">
        <f t="shared" si="327"/>
        <v/>
      </c>
      <c r="BA879" s="11" t="str">
        <f t="shared" si="309"/>
        <v xml:space="preserve"> </v>
      </c>
      <c r="BB879" s="11" t="str">
        <f>IFERROR(IF(AW879="","",VLOOKUP(AW879,SUSS!R:S,2,FALSE)),AY879*SUSS!$M$2)</f>
        <v/>
      </c>
      <c r="BC879" s="11" t="str">
        <f t="shared" si="308"/>
        <v/>
      </c>
    </row>
    <row r="880" spans="14:55" ht="15.75" thickBot="1">
      <c r="N880" s="3" t="s">
        <v>117</v>
      </c>
      <c r="O880" s="80">
        <v>32</v>
      </c>
      <c r="P880" s="83">
        <v>26323.31</v>
      </c>
      <c r="Q880" s="81" t="s">
        <v>83</v>
      </c>
      <c r="R880" s="81" t="s">
        <v>10</v>
      </c>
      <c r="S880" s="81" t="s">
        <v>10</v>
      </c>
      <c r="T880" s="80" t="s">
        <v>122</v>
      </c>
      <c r="U880" s="80" t="s">
        <v>94</v>
      </c>
      <c r="AC880" s="11" t="str">
        <f t="shared" si="310"/>
        <v/>
      </c>
      <c r="AD880" s="11" t="str">
        <f t="shared" si="311"/>
        <v/>
      </c>
      <c r="AE880" s="11" t="str">
        <f t="shared" si="312"/>
        <v/>
      </c>
      <c r="AF880" s="11" t="str">
        <f t="shared" si="313"/>
        <v/>
      </c>
      <c r="AG880" s="11" t="str">
        <f t="shared" si="314"/>
        <v/>
      </c>
      <c r="AH880" s="11" t="str">
        <f t="shared" si="315"/>
        <v/>
      </c>
      <c r="AI880" s="11" t="str">
        <f t="shared" si="316"/>
        <v/>
      </c>
      <c r="AJ880" s="11" t="str">
        <f t="shared" si="317"/>
        <v/>
      </c>
      <c r="AK880" s="11" t="str">
        <f t="shared" si="318"/>
        <v/>
      </c>
      <c r="AN880" s="11" t="str">
        <f t="shared" si="319"/>
        <v/>
      </c>
      <c r="AO880" s="11" t="str">
        <f t="shared" si="320"/>
        <v/>
      </c>
      <c r="AP880" s="11" t="str">
        <f t="shared" si="321"/>
        <v/>
      </c>
      <c r="AT880" s="11" t="str">
        <f t="shared" si="322"/>
        <v/>
      </c>
      <c r="AU880" s="11" t="str">
        <f t="shared" si="323"/>
        <v/>
      </c>
      <c r="AV880" s="11" t="str">
        <f t="shared" si="324"/>
        <v/>
      </c>
      <c r="AW880" s="11" t="str">
        <f t="shared" si="325"/>
        <v/>
      </c>
      <c r="AX880" s="11" t="str">
        <f t="shared" si="326"/>
        <v/>
      </c>
      <c r="AY880" s="11" t="str">
        <f t="shared" si="307"/>
        <v/>
      </c>
      <c r="AZ880" s="11" t="str">
        <f t="shared" si="327"/>
        <v/>
      </c>
      <c r="BA880" s="11" t="str">
        <f t="shared" si="309"/>
        <v xml:space="preserve"> </v>
      </c>
      <c r="BB880" s="11" t="str">
        <f>IFERROR(IF(AW880="","",VLOOKUP(AW880,SUSS!R:S,2,FALSE)),AY880*SUSS!$M$2)</f>
        <v/>
      </c>
      <c r="BC880" s="11" t="str">
        <f t="shared" si="308"/>
        <v/>
      </c>
    </row>
    <row r="881" spans="14:55" ht="15.75" thickBot="1">
      <c r="N881" s="3" t="s">
        <v>117</v>
      </c>
      <c r="O881" s="80">
        <v>32</v>
      </c>
      <c r="P881" s="83">
        <v>11153.31</v>
      </c>
      <c r="Q881" s="81" t="s">
        <v>100</v>
      </c>
      <c r="R881" s="81" t="s">
        <v>10</v>
      </c>
      <c r="S881" s="81" t="s">
        <v>82</v>
      </c>
      <c r="T881" s="80" t="s">
        <v>121</v>
      </c>
      <c r="U881" s="80" t="s">
        <v>94</v>
      </c>
      <c r="AC881" s="11" t="str">
        <f t="shared" si="310"/>
        <v/>
      </c>
      <c r="AD881" s="11" t="str">
        <f t="shared" si="311"/>
        <v/>
      </c>
      <c r="AE881" s="11" t="str">
        <f t="shared" si="312"/>
        <v/>
      </c>
      <c r="AF881" s="11" t="str">
        <f t="shared" si="313"/>
        <v/>
      </c>
      <c r="AG881" s="11" t="str">
        <f t="shared" si="314"/>
        <v/>
      </c>
      <c r="AH881" s="11" t="str">
        <f t="shared" si="315"/>
        <v/>
      </c>
      <c r="AI881" s="11" t="str">
        <f t="shared" si="316"/>
        <v/>
      </c>
      <c r="AJ881" s="11" t="str">
        <f t="shared" si="317"/>
        <v/>
      </c>
      <c r="AK881" s="11" t="str">
        <f t="shared" si="318"/>
        <v/>
      </c>
      <c r="AN881" s="11" t="str">
        <f t="shared" si="319"/>
        <v/>
      </c>
      <c r="AO881" s="11" t="str">
        <f t="shared" si="320"/>
        <v/>
      </c>
      <c r="AP881" s="11" t="str">
        <f t="shared" si="321"/>
        <v/>
      </c>
      <c r="AT881" s="11" t="str">
        <f t="shared" si="322"/>
        <v/>
      </c>
      <c r="AU881" s="11" t="str">
        <f t="shared" si="323"/>
        <v/>
      </c>
      <c r="AV881" s="11" t="str">
        <f t="shared" si="324"/>
        <v/>
      </c>
      <c r="AW881" s="11" t="str">
        <f t="shared" si="325"/>
        <v/>
      </c>
      <c r="AX881" s="11" t="str">
        <f t="shared" si="326"/>
        <v/>
      </c>
      <c r="AY881" s="11" t="str">
        <f t="shared" si="307"/>
        <v/>
      </c>
      <c r="AZ881" s="11" t="str">
        <f t="shared" si="327"/>
        <v/>
      </c>
      <c r="BA881" s="11" t="str">
        <f t="shared" si="309"/>
        <v xml:space="preserve"> </v>
      </c>
      <c r="BB881" s="11" t="str">
        <f>IFERROR(IF(AW881="","",VLOOKUP(AW881,SUSS!R:S,2,FALSE)),AY881*SUSS!$M$2)</f>
        <v/>
      </c>
      <c r="BC881" s="11" t="str">
        <f t="shared" si="308"/>
        <v/>
      </c>
    </row>
    <row r="882" spans="14:55" ht="15.75" thickBot="1">
      <c r="N882" s="3" t="s">
        <v>117</v>
      </c>
      <c r="O882" s="80">
        <v>33</v>
      </c>
      <c r="P882" s="83">
        <v>43788.59</v>
      </c>
      <c r="Q882" s="81" t="s">
        <v>83</v>
      </c>
      <c r="R882" s="81" t="s">
        <v>10</v>
      </c>
      <c r="S882" s="81" t="s">
        <v>10</v>
      </c>
      <c r="T882" s="80" t="s">
        <v>122</v>
      </c>
      <c r="U882" s="80" t="s">
        <v>94</v>
      </c>
      <c r="AC882" s="11" t="str">
        <f t="shared" si="310"/>
        <v/>
      </c>
      <c r="AD882" s="11" t="str">
        <f t="shared" si="311"/>
        <v/>
      </c>
      <c r="AE882" s="11" t="str">
        <f t="shared" si="312"/>
        <v/>
      </c>
      <c r="AF882" s="11" t="str">
        <f t="shared" si="313"/>
        <v/>
      </c>
      <c r="AG882" s="11" t="str">
        <f t="shared" si="314"/>
        <v/>
      </c>
      <c r="AH882" s="11" t="str">
        <f t="shared" si="315"/>
        <v/>
      </c>
      <c r="AI882" s="11" t="str">
        <f t="shared" si="316"/>
        <v/>
      </c>
      <c r="AJ882" s="11" t="str">
        <f t="shared" si="317"/>
        <v/>
      </c>
      <c r="AK882" s="11" t="str">
        <f t="shared" si="318"/>
        <v/>
      </c>
      <c r="AN882" s="11" t="str">
        <f t="shared" si="319"/>
        <v/>
      </c>
      <c r="AO882" s="11" t="str">
        <f t="shared" si="320"/>
        <v/>
      </c>
      <c r="AP882" s="11" t="str">
        <f t="shared" si="321"/>
        <v/>
      </c>
      <c r="AT882" s="11" t="str">
        <f t="shared" si="322"/>
        <v/>
      </c>
      <c r="AU882" s="11" t="str">
        <f t="shared" si="323"/>
        <v/>
      </c>
      <c r="AV882" s="11" t="str">
        <f t="shared" si="324"/>
        <v/>
      </c>
      <c r="AW882" s="11" t="str">
        <f t="shared" si="325"/>
        <v/>
      </c>
      <c r="AX882" s="11" t="str">
        <f t="shared" si="326"/>
        <v/>
      </c>
      <c r="AY882" s="11" t="str">
        <f t="shared" si="307"/>
        <v/>
      </c>
      <c r="AZ882" s="11" t="str">
        <f t="shared" si="327"/>
        <v/>
      </c>
      <c r="BA882" s="11" t="str">
        <f t="shared" si="309"/>
        <v xml:space="preserve"> </v>
      </c>
      <c r="BB882" s="11" t="str">
        <f>IFERROR(IF(AW882="","",VLOOKUP(AW882,SUSS!R:S,2,FALSE)),AY882*SUSS!$M$2)</f>
        <v/>
      </c>
      <c r="BC882" s="11" t="str">
        <f t="shared" si="308"/>
        <v/>
      </c>
    </row>
    <row r="883" spans="14:55" ht="15.75" thickBot="1">
      <c r="N883" s="3" t="s">
        <v>117</v>
      </c>
      <c r="O883" s="80">
        <v>33</v>
      </c>
      <c r="P883" s="83">
        <v>1393.49</v>
      </c>
      <c r="Q883" s="81" t="s">
        <v>100</v>
      </c>
      <c r="R883" s="81" t="s">
        <v>10</v>
      </c>
      <c r="S883" s="81" t="s">
        <v>82</v>
      </c>
      <c r="T883" s="80" t="s">
        <v>121</v>
      </c>
      <c r="U883" s="80" t="s">
        <v>94</v>
      </c>
      <c r="AC883" s="11" t="str">
        <f t="shared" si="310"/>
        <v/>
      </c>
      <c r="AD883" s="11" t="str">
        <f t="shared" si="311"/>
        <v/>
      </c>
      <c r="AE883" s="11" t="str">
        <f t="shared" si="312"/>
        <v/>
      </c>
      <c r="AF883" s="11" t="str">
        <f t="shared" si="313"/>
        <v/>
      </c>
      <c r="AG883" s="11" t="str">
        <f t="shared" si="314"/>
        <v/>
      </c>
      <c r="AH883" s="11" t="str">
        <f t="shared" si="315"/>
        <v/>
      </c>
      <c r="AI883" s="11" t="str">
        <f t="shared" si="316"/>
        <v/>
      </c>
      <c r="AJ883" s="11" t="str">
        <f t="shared" si="317"/>
        <v/>
      </c>
      <c r="AK883" s="11" t="str">
        <f t="shared" si="318"/>
        <v/>
      </c>
      <c r="AN883" s="11" t="str">
        <f t="shared" si="319"/>
        <v/>
      </c>
      <c r="AO883" s="11" t="str">
        <f t="shared" si="320"/>
        <v/>
      </c>
      <c r="AP883" s="11" t="str">
        <f t="shared" si="321"/>
        <v/>
      </c>
      <c r="AT883" s="11" t="str">
        <f t="shared" si="322"/>
        <v/>
      </c>
      <c r="AU883" s="11" t="str">
        <f t="shared" si="323"/>
        <v/>
      </c>
      <c r="AV883" s="11" t="str">
        <f t="shared" si="324"/>
        <v/>
      </c>
      <c r="AW883" s="11" t="str">
        <f t="shared" si="325"/>
        <v/>
      </c>
      <c r="AX883" s="11" t="str">
        <f t="shared" si="326"/>
        <v/>
      </c>
      <c r="AY883" s="11" t="str">
        <f t="shared" si="307"/>
        <v/>
      </c>
      <c r="AZ883" s="11" t="str">
        <f t="shared" si="327"/>
        <v/>
      </c>
      <c r="BA883" s="11" t="str">
        <f t="shared" si="309"/>
        <v xml:space="preserve"> </v>
      </c>
      <c r="BB883" s="11" t="str">
        <f>IFERROR(IF(AW883="","",VLOOKUP(AW883,SUSS!R:S,2,FALSE)),AY883*SUSS!$M$2)</f>
        <v/>
      </c>
      <c r="BC883" s="11" t="str">
        <f t="shared" si="308"/>
        <v/>
      </c>
    </row>
    <row r="884" spans="14:55" ht="15.75" thickBot="1">
      <c r="N884" s="3" t="s">
        <v>117</v>
      </c>
      <c r="O884" s="80">
        <v>33</v>
      </c>
      <c r="P884" s="83">
        <v>9759.82</v>
      </c>
      <c r="Q884" s="81" t="s">
        <v>100</v>
      </c>
      <c r="R884" s="81" t="s">
        <v>10</v>
      </c>
      <c r="S884" s="81" t="s">
        <v>10</v>
      </c>
      <c r="T884" s="80" t="s">
        <v>123</v>
      </c>
      <c r="U884" s="80" t="s">
        <v>94</v>
      </c>
      <c r="AC884" s="11" t="str">
        <f t="shared" si="310"/>
        <v/>
      </c>
      <c r="AD884" s="11" t="str">
        <f t="shared" si="311"/>
        <v/>
      </c>
      <c r="AE884" s="11" t="str">
        <f t="shared" si="312"/>
        <v/>
      </c>
      <c r="AF884" s="11" t="str">
        <f t="shared" si="313"/>
        <v/>
      </c>
      <c r="AG884" s="11" t="str">
        <f t="shared" si="314"/>
        <v/>
      </c>
      <c r="AH884" s="11" t="str">
        <f t="shared" si="315"/>
        <v/>
      </c>
      <c r="AI884" s="11" t="str">
        <f t="shared" si="316"/>
        <v/>
      </c>
      <c r="AJ884" s="11" t="str">
        <f t="shared" si="317"/>
        <v/>
      </c>
      <c r="AK884" s="11" t="str">
        <f t="shared" si="318"/>
        <v/>
      </c>
      <c r="AN884" s="11" t="str">
        <f t="shared" si="319"/>
        <v/>
      </c>
      <c r="AO884" s="11" t="str">
        <f t="shared" si="320"/>
        <v/>
      </c>
      <c r="AP884" s="11" t="str">
        <f t="shared" si="321"/>
        <v/>
      </c>
      <c r="AT884" s="11" t="str">
        <f t="shared" si="322"/>
        <v/>
      </c>
      <c r="AU884" s="11" t="str">
        <f t="shared" si="323"/>
        <v/>
      </c>
      <c r="AV884" s="11" t="str">
        <f t="shared" si="324"/>
        <v/>
      </c>
      <c r="AW884" s="11" t="str">
        <f t="shared" si="325"/>
        <v/>
      </c>
      <c r="AX884" s="11" t="str">
        <f t="shared" si="326"/>
        <v/>
      </c>
      <c r="AY884" s="11" t="str">
        <f t="shared" si="307"/>
        <v/>
      </c>
      <c r="AZ884" s="11" t="str">
        <f t="shared" si="327"/>
        <v/>
      </c>
      <c r="BA884" s="11" t="str">
        <f t="shared" si="309"/>
        <v xml:space="preserve"> </v>
      </c>
      <c r="BB884" s="11" t="str">
        <f>IFERROR(IF(AW884="","",VLOOKUP(AW884,SUSS!R:S,2,FALSE)),AY884*SUSS!$M$2)</f>
        <v/>
      </c>
      <c r="BC884" s="11" t="str">
        <f t="shared" si="308"/>
        <v/>
      </c>
    </row>
    <row r="885" spans="14:55" ht="15.75" thickBot="1">
      <c r="N885" s="3" t="s">
        <v>117</v>
      </c>
      <c r="O885" s="80">
        <v>34</v>
      </c>
      <c r="P885" s="83">
        <v>43788.59</v>
      </c>
      <c r="Q885" s="81" t="s">
        <v>83</v>
      </c>
      <c r="R885" s="81" t="s">
        <v>10</v>
      </c>
      <c r="S885" s="81" t="s">
        <v>10</v>
      </c>
      <c r="T885" s="80" t="s">
        <v>122</v>
      </c>
      <c r="U885" s="80" t="s">
        <v>94</v>
      </c>
      <c r="AC885" s="11" t="str">
        <f t="shared" si="310"/>
        <v/>
      </c>
      <c r="AD885" s="11" t="str">
        <f t="shared" si="311"/>
        <v/>
      </c>
      <c r="AE885" s="11" t="str">
        <f t="shared" si="312"/>
        <v/>
      </c>
      <c r="AF885" s="11" t="str">
        <f t="shared" si="313"/>
        <v/>
      </c>
      <c r="AG885" s="11" t="str">
        <f t="shared" si="314"/>
        <v/>
      </c>
      <c r="AH885" s="11" t="str">
        <f t="shared" si="315"/>
        <v/>
      </c>
      <c r="AI885" s="11" t="str">
        <f t="shared" si="316"/>
        <v/>
      </c>
      <c r="AJ885" s="11" t="str">
        <f t="shared" si="317"/>
        <v/>
      </c>
      <c r="AK885" s="11" t="str">
        <f t="shared" si="318"/>
        <v/>
      </c>
      <c r="AN885" s="11" t="str">
        <f t="shared" si="319"/>
        <v/>
      </c>
      <c r="AO885" s="11" t="str">
        <f t="shared" si="320"/>
        <v/>
      </c>
      <c r="AP885" s="11" t="str">
        <f t="shared" si="321"/>
        <v/>
      </c>
      <c r="AT885" s="11" t="str">
        <f t="shared" si="322"/>
        <v/>
      </c>
      <c r="AU885" s="11" t="str">
        <f t="shared" si="323"/>
        <v/>
      </c>
      <c r="AV885" s="11" t="str">
        <f t="shared" si="324"/>
        <v/>
      </c>
      <c r="AW885" s="11" t="str">
        <f t="shared" si="325"/>
        <v/>
      </c>
      <c r="AX885" s="11" t="str">
        <f t="shared" si="326"/>
        <v/>
      </c>
      <c r="AY885" s="11" t="str">
        <f t="shared" si="307"/>
        <v/>
      </c>
      <c r="AZ885" s="11" t="str">
        <f t="shared" si="327"/>
        <v/>
      </c>
      <c r="BA885" s="11" t="str">
        <f t="shared" si="309"/>
        <v xml:space="preserve"> </v>
      </c>
      <c r="BB885" s="11" t="str">
        <f>IFERROR(IF(AW885="","",VLOOKUP(AW885,SUSS!R:S,2,FALSE)),AY885*SUSS!$M$2)</f>
        <v/>
      </c>
      <c r="BC885" s="11" t="str">
        <f t="shared" si="308"/>
        <v/>
      </c>
    </row>
    <row r="886" spans="14:55" ht="15.75" thickBot="1">
      <c r="N886" s="3" t="s">
        <v>117</v>
      </c>
      <c r="O886" s="80">
        <v>34</v>
      </c>
      <c r="P886" s="83">
        <v>11153.31</v>
      </c>
      <c r="Q886" s="81" t="s">
        <v>100</v>
      </c>
      <c r="R886" s="81" t="s">
        <v>10</v>
      </c>
      <c r="S886" s="81" t="s">
        <v>10</v>
      </c>
      <c r="T886" s="80" t="s">
        <v>123</v>
      </c>
      <c r="U886" s="80" t="s">
        <v>94</v>
      </c>
      <c r="AC886" s="11" t="str">
        <f t="shared" si="310"/>
        <v/>
      </c>
      <c r="AD886" s="11" t="str">
        <f t="shared" si="311"/>
        <v/>
      </c>
      <c r="AE886" s="11" t="str">
        <f t="shared" si="312"/>
        <v/>
      </c>
      <c r="AF886" s="11" t="str">
        <f t="shared" si="313"/>
        <v/>
      </c>
      <c r="AG886" s="11" t="str">
        <f t="shared" si="314"/>
        <v/>
      </c>
      <c r="AH886" s="11" t="str">
        <f t="shared" si="315"/>
        <v/>
      </c>
      <c r="AI886" s="11" t="str">
        <f t="shared" si="316"/>
        <v/>
      </c>
      <c r="AJ886" s="11" t="str">
        <f t="shared" si="317"/>
        <v/>
      </c>
      <c r="AK886" s="11" t="str">
        <f t="shared" si="318"/>
        <v/>
      </c>
      <c r="AN886" s="11" t="str">
        <f t="shared" si="319"/>
        <v/>
      </c>
      <c r="AO886" s="11" t="str">
        <f t="shared" si="320"/>
        <v/>
      </c>
      <c r="AP886" s="11" t="str">
        <f t="shared" si="321"/>
        <v/>
      </c>
      <c r="AT886" s="11" t="str">
        <f t="shared" si="322"/>
        <v/>
      </c>
      <c r="AU886" s="11" t="str">
        <f t="shared" si="323"/>
        <v/>
      </c>
      <c r="AV886" s="11" t="str">
        <f t="shared" si="324"/>
        <v/>
      </c>
      <c r="AW886" s="11" t="str">
        <f t="shared" si="325"/>
        <v/>
      </c>
      <c r="AX886" s="11" t="str">
        <f t="shared" si="326"/>
        <v/>
      </c>
      <c r="AY886" s="11" t="str">
        <f t="shared" si="307"/>
        <v/>
      </c>
      <c r="AZ886" s="11" t="str">
        <f t="shared" si="327"/>
        <v/>
      </c>
      <c r="BA886" s="11" t="str">
        <f t="shared" si="309"/>
        <v xml:space="preserve"> </v>
      </c>
      <c r="BB886" s="11" t="str">
        <f>IFERROR(IF(AW886="","",VLOOKUP(AW886,SUSS!R:S,2,FALSE)),AY886*SUSS!$M$2)</f>
        <v/>
      </c>
      <c r="BC886" s="11" t="str">
        <f t="shared" si="308"/>
        <v/>
      </c>
    </row>
    <row r="887" spans="14:55" ht="15.75" thickBot="1">
      <c r="N887" s="3" t="s">
        <v>117</v>
      </c>
      <c r="O887" s="80">
        <v>35</v>
      </c>
      <c r="P887" s="83">
        <v>43788.59</v>
      </c>
      <c r="Q887" s="81" t="s">
        <v>83</v>
      </c>
      <c r="R887" s="81" t="s">
        <v>10</v>
      </c>
      <c r="S887" s="81" t="s">
        <v>10</v>
      </c>
      <c r="T887" s="80" t="s">
        <v>122</v>
      </c>
      <c r="U887" s="80" t="s">
        <v>94</v>
      </c>
      <c r="AC887" s="11" t="str">
        <f t="shared" si="310"/>
        <v/>
      </c>
      <c r="AD887" s="11" t="str">
        <f t="shared" si="311"/>
        <v/>
      </c>
      <c r="AE887" s="11" t="str">
        <f t="shared" si="312"/>
        <v/>
      </c>
      <c r="AF887" s="11" t="str">
        <f t="shared" si="313"/>
        <v/>
      </c>
      <c r="AG887" s="11" t="str">
        <f t="shared" si="314"/>
        <v/>
      </c>
      <c r="AH887" s="11" t="str">
        <f t="shared" si="315"/>
        <v/>
      </c>
      <c r="AI887" s="11" t="str">
        <f t="shared" si="316"/>
        <v/>
      </c>
      <c r="AJ887" s="11" t="str">
        <f t="shared" si="317"/>
        <v/>
      </c>
      <c r="AK887" s="11" t="str">
        <f t="shared" si="318"/>
        <v/>
      </c>
      <c r="AN887" s="11" t="str">
        <f t="shared" si="319"/>
        <v/>
      </c>
      <c r="AO887" s="11" t="str">
        <f t="shared" si="320"/>
        <v/>
      </c>
      <c r="AP887" s="11" t="str">
        <f t="shared" si="321"/>
        <v/>
      </c>
      <c r="AT887" s="11" t="str">
        <f t="shared" si="322"/>
        <v/>
      </c>
      <c r="AU887" s="11" t="str">
        <f t="shared" si="323"/>
        <v/>
      </c>
      <c r="AV887" s="11" t="str">
        <f t="shared" si="324"/>
        <v/>
      </c>
      <c r="AW887" s="11" t="str">
        <f t="shared" si="325"/>
        <v/>
      </c>
      <c r="AX887" s="11" t="str">
        <f t="shared" si="326"/>
        <v/>
      </c>
      <c r="AY887" s="11" t="str">
        <f t="shared" si="307"/>
        <v/>
      </c>
      <c r="AZ887" s="11" t="str">
        <f t="shared" si="327"/>
        <v/>
      </c>
      <c r="BA887" s="11" t="str">
        <f t="shared" si="309"/>
        <v xml:space="preserve"> </v>
      </c>
      <c r="BB887" s="11" t="str">
        <f>IFERROR(IF(AW887="","",VLOOKUP(AW887,SUSS!R:S,2,FALSE)),AY887*SUSS!$M$2)</f>
        <v/>
      </c>
      <c r="BC887" s="11" t="str">
        <f t="shared" si="308"/>
        <v/>
      </c>
    </row>
    <row r="888" spans="14:55" ht="15.75" thickBot="1">
      <c r="N888" s="3" t="s">
        <v>117</v>
      </c>
      <c r="O888" s="80">
        <v>35</v>
      </c>
      <c r="P888" s="83">
        <v>11153.31</v>
      </c>
      <c r="Q888" s="81" t="s">
        <v>100</v>
      </c>
      <c r="R888" s="81" t="s">
        <v>10</v>
      </c>
      <c r="S888" s="81" t="s">
        <v>10</v>
      </c>
      <c r="T888" s="80" t="s">
        <v>123</v>
      </c>
      <c r="U888" s="80" t="s">
        <v>94</v>
      </c>
      <c r="AC888" s="11" t="str">
        <f t="shared" si="310"/>
        <v/>
      </c>
      <c r="AD888" s="11" t="str">
        <f t="shared" si="311"/>
        <v/>
      </c>
      <c r="AE888" s="11" t="str">
        <f t="shared" si="312"/>
        <v/>
      </c>
      <c r="AF888" s="11" t="str">
        <f t="shared" si="313"/>
        <v/>
      </c>
      <c r="AG888" s="11" t="str">
        <f t="shared" si="314"/>
        <v/>
      </c>
      <c r="AH888" s="11" t="str">
        <f t="shared" si="315"/>
        <v/>
      </c>
      <c r="AI888" s="11" t="str">
        <f t="shared" si="316"/>
        <v/>
      </c>
      <c r="AJ888" s="11" t="str">
        <f t="shared" si="317"/>
        <v/>
      </c>
      <c r="AK888" s="11" t="str">
        <f t="shared" si="318"/>
        <v/>
      </c>
      <c r="AN888" s="11" t="str">
        <f t="shared" si="319"/>
        <v/>
      </c>
      <c r="AO888" s="11" t="str">
        <f t="shared" si="320"/>
        <v/>
      </c>
      <c r="AP888" s="11" t="str">
        <f t="shared" si="321"/>
        <v/>
      </c>
      <c r="AT888" s="11" t="str">
        <f t="shared" si="322"/>
        <v/>
      </c>
      <c r="AU888" s="11" t="str">
        <f t="shared" si="323"/>
        <v/>
      </c>
      <c r="AV888" s="11" t="str">
        <f t="shared" si="324"/>
        <v/>
      </c>
      <c r="AW888" s="11" t="str">
        <f t="shared" si="325"/>
        <v/>
      </c>
      <c r="AX888" s="11" t="str">
        <f t="shared" si="326"/>
        <v/>
      </c>
      <c r="AY888" s="11" t="str">
        <f t="shared" si="307"/>
        <v/>
      </c>
      <c r="AZ888" s="11" t="str">
        <f t="shared" si="327"/>
        <v/>
      </c>
      <c r="BA888" s="11" t="str">
        <f t="shared" si="309"/>
        <v xml:space="preserve"> </v>
      </c>
      <c r="BB888" s="11" t="str">
        <f>IFERROR(IF(AW888="","",VLOOKUP(AW888,SUSS!R:S,2,FALSE)),AY888*SUSS!$M$2)</f>
        <v/>
      </c>
      <c r="BC888" s="11" t="str">
        <f t="shared" si="308"/>
        <v/>
      </c>
    </row>
    <row r="889" spans="14:55" ht="15.75" thickBot="1">
      <c r="N889" s="3" t="s">
        <v>117</v>
      </c>
      <c r="O889" s="80">
        <v>36</v>
      </c>
      <c r="P889" s="83">
        <v>42568.66</v>
      </c>
      <c r="Q889" s="81" t="s">
        <v>83</v>
      </c>
      <c r="R889" s="81" t="s">
        <v>10</v>
      </c>
      <c r="S889" s="81" t="s">
        <v>10</v>
      </c>
      <c r="T889" s="80" t="s">
        <v>122</v>
      </c>
      <c r="U889" s="80" t="s">
        <v>94</v>
      </c>
      <c r="AC889" s="11" t="str">
        <f t="shared" si="310"/>
        <v/>
      </c>
      <c r="AD889" s="11" t="str">
        <f t="shared" si="311"/>
        <v/>
      </c>
      <c r="AE889" s="11" t="str">
        <f t="shared" si="312"/>
        <v/>
      </c>
      <c r="AF889" s="11" t="str">
        <f t="shared" si="313"/>
        <v/>
      </c>
      <c r="AG889" s="11" t="str">
        <f t="shared" si="314"/>
        <v/>
      </c>
      <c r="AH889" s="11" t="str">
        <f t="shared" si="315"/>
        <v/>
      </c>
      <c r="AI889" s="11" t="str">
        <f t="shared" si="316"/>
        <v/>
      </c>
      <c r="AJ889" s="11" t="str">
        <f t="shared" si="317"/>
        <v/>
      </c>
      <c r="AK889" s="11" t="str">
        <f t="shared" si="318"/>
        <v/>
      </c>
      <c r="AN889" s="11" t="str">
        <f t="shared" si="319"/>
        <v/>
      </c>
      <c r="AO889" s="11" t="str">
        <f t="shared" si="320"/>
        <v/>
      </c>
      <c r="AP889" s="11" t="str">
        <f t="shared" si="321"/>
        <v/>
      </c>
      <c r="AT889" s="11" t="str">
        <f t="shared" si="322"/>
        <v/>
      </c>
      <c r="AU889" s="11" t="str">
        <f t="shared" si="323"/>
        <v/>
      </c>
      <c r="AV889" s="11" t="str">
        <f t="shared" si="324"/>
        <v/>
      </c>
      <c r="AW889" s="11" t="str">
        <f t="shared" si="325"/>
        <v/>
      </c>
      <c r="AX889" s="11" t="str">
        <f t="shared" si="326"/>
        <v/>
      </c>
      <c r="AY889" s="11" t="str">
        <f t="shared" si="307"/>
        <v/>
      </c>
      <c r="AZ889" s="11" t="str">
        <f t="shared" si="327"/>
        <v/>
      </c>
      <c r="BA889" s="11" t="str">
        <f t="shared" si="309"/>
        <v xml:space="preserve"> </v>
      </c>
      <c r="BB889" s="11" t="str">
        <f>IFERROR(IF(AW889="","",VLOOKUP(AW889,SUSS!R:S,2,FALSE)),AY889*SUSS!$M$2)</f>
        <v/>
      </c>
      <c r="BC889" s="11" t="str">
        <f t="shared" si="308"/>
        <v/>
      </c>
    </row>
    <row r="890" spans="14:55" ht="15.75" thickBot="1">
      <c r="N890" s="3" t="s">
        <v>117</v>
      </c>
      <c r="O890" s="80">
        <v>36</v>
      </c>
      <c r="P890" s="83">
        <v>1219.93</v>
      </c>
      <c r="Q890" s="81" t="s">
        <v>83</v>
      </c>
      <c r="R890" s="81" t="s">
        <v>10</v>
      </c>
      <c r="S890" s="81" t="s">
        <v>82</v>
      </c>
      <c r="T890" s="80" t="s">
        <v>122</v>
      </c>
      <c r="U890" s="80" t="s">
        <v>94</v>
      </c>
      <c r="AC890" s="11" t="str">
        <f t="shared" si="310"/>
        <v/>
      </c>
      <c r="AD890" s="11" t="str">
        <f t="shared" si="311"/>
        <v/>
      </c>
      <c r="AE890" s="11" t="str">
        <f t="shared" si="312"/>
        <v/>
      </c>
      <c r="AF890" s="11" t="str">
        <f t="shared" si="313"/>
        <v/>
      </c>
      <c r="AG890" s="11" t="str">
        <f t="shared" si="314"/>
        <v/>
      </c>
      <c r="AH890" s="11" t="str">
        <f t="shared" si="315"/>
        <v/>
      </c>
      <c r="AI890" s="11" t="str">
        <f t="shared" si="316"/>
        <v/>
      </c>
      <c r="AJ890" s="11" t="str">
        <f t="shared" si="317"/>
        <v/>
      </c>
      <c r="AK890" s="11" t="str">
        <f t="shared" si="318"/>
        <v/>
      </c>
      <c r="AN890" s="11" t="str">
        <f t="shared" si="319"/>
        <v/>
      </c>
      <c r="AO890" s="11" t="str">
        <f t="shared" si="320"/>
        <v/>
      </c>
      <c r="AP890" s="11" t="str">
        <f t="shared" si="321"/>
        <v/>
      </c>
      <c r="AT890" s="11" t="str">
        <f t="shared" si="322"/>
        <v/>
      </c>
      <c r="AU890" s="11" t="str">
        <f t="shared" si="323"/>
        <v/>
      </c>
      <c r="AV890" s="11" t="str">
        <f t="shared" si="324"/>
        <v/>
      </c>
      <c r="AW890" s="11" t="str">
        <f t="shared" si="325"/>
        <v/>
      </c>
      <c r="AX890" s="11" t="str">
        <f t="shared" si="326"/>
        <v/>
      </c>
      <c r="AY890" s="11" t="str">
        <f t="shared" si="307"/>
        <v/>
      </c>
      <c r="AZ890" s="11" t="str">
        <f t="shared" si="327"/>
        <v/>
      </c>
      <c r="BA890" s="11" t="str">
        <f t="shared" si="309"/>
        <v xml:space="preserve"> </v>
      </c>
      <c r="BB890" s="11" t="str">
        <f>IFERROR(IF(AW890="","",VLOOKUP(AW890,SUSS!R:S,2,FALSE)),AY890*SUSS!$M$2)</f>
        <v/>
      </c>
      <c r="BC890" s="11" t="str">
        <f t="shared" si="308"/>
        <v/>
      </c>
    </row>
    <row r="891" spans="14:55" ht="15.75" thickBot="1">
      <c r="N891" s="3" t="s">
        <v>117</v>
      </c>
      <c r="O891" s="80">
        <v>36</v>
      </c>
      <c r="P891" s="83">
        <v>11153.31</v>
      </c>
      <c r="Q891" s="81" t="s">
        <v>100</v>
      </c>
      <c r="R891" s="81" t="s">
        <v>10</v>
      </c>
      <c r="S891" s="81" t="s">
        <v>10</v>
      </c>
      <c r="T891" s="80" t="s">
        <v>123</v>
      </c>
      <c r="U891" s="80" t="s">
        <v>94</v>
      </c>
      <c r="AC891" s="11" t="str">
        <f t="shared" si="310"/>
        <v/>
      </c>
      <c r="AD891" s="11" t="str">
        <f t="shared" si="311"/>
        <v/>
      </c>
      <c r="AE891" s="11" t="str">
        <f t="shared" si="312"/>
        <v/>
      </c>
      <c r="AF891" s="11" t="str">
        <f t="shared" si="313"/>
        <v/>
      </c>
      <c r="AG891" s="11" t="str">
        <f t="shared" si="314"/>
        <v/>
      </c>
      <c r="AH891" s="11" t="str">
        <f t="shared" si="315"/>
        <v/>
      </c>
      <c r="AI891" s="11" t="str">
        <f t="shared" si="316"/>
        <v/>
      </c>
      <c r="AJ891" s="11" t="str">
        <f t="shared" si="317"/>
        <v/>
      </c>
      <c r="AK891" s="11" t="str">
        <f t="shared" si="318"/>
        <v/>
      </c>
      <c r="AN891" s="11" t="str">
        <f t="shared" si="319"/>
        <v/>
      </c>
      <c r="AO891" s="11" t="str">
        <f t="shared" si="320"/>
        <v/>
      </c>
      <c r="AP891" s="11" t="str">
        <f t="shared" si="321"/>
        <v/>
      </c>
      <c r="AT891" s="11" t="str">
        <f t="shared" si="322"/>
        <v/>
      </c>
      <c r="AU891" s="11" t="str">
        <f t="shared" si="323"/>
        <v/>
      </c>
      <c r="AV891" s="11" t="str">
        <f t="shared" si="324"/>
        <v/>
      </c>
      <c r="AW891" s="11" t="str">
        <f t="shared" si="325"/>
        <v/>
      </c>
      <c r="AX891" s="11" t="str">
        <f t="shared" si="326"/>
        <v/>
      </c>
      <c r="AY891" s="11" t="str">
        <f t="shared" si="307"/>
        <v/>
      </c>
      <c r="AZ891" s="11" t="str">
        <f t="shared" si="327"/>
        <v/>
      </c>
      <c r="BA891" s="11" t="str">
        <f t="shared" si="309"/>
        <v xml:space="preserve"> </v>
      </c>
      <c r="BB891" s="11" t="str">
        <f>IFERROR(IF(AW891="","",VLOOKUP(AW891,SUSS!R:S,2,FALSE)),AY891*SUSS!$M$2)</f>
        <v/>
      </c>
      <c r="BC891" s="11" t="str">
        <f t="shared" si="308"/>
        <v/>
      </c>
    </row>
    <row r="892" spans="14:55" ht="15.75" thickBot="1">
      <c r="N892" s="3" t="s">
        <v>117</v>
      </c>
      <c r="O892" s="80">
        <v>37</v>
      </c>
      <c r="P892" s="83">
        <v>43788.59</v>
      </c>
      <c r="Q892" s="81" t="s">
        <v>83</v>
      </c>
      <c r="R892" s="81" t="s">
        <v>10</v>
      </c>
      <c r="S892" s="81" t="s">
        <v>82</v>
      </c>
      <c r="T892" s="80" t="s">
        <v>122</v>
      </c>
      <c r="U892" s="80" t="s">
        <v>94</v>
      </c>
      <c r="AC892" s="11" t="str">
        <f t="shared" si="310"/>
        <v/>
      </c>
      <c r="AD892" s="11" t="str">
        <f t="shared" si="311"/>
        <v/>
      </c>
      <c r="AE892" s="11" t="str">
        <f t="shared" si="312"/>
        <v/>
      </c>
      <c r="AF892" s="11" t="str">
        <f t="shared" si="313"/>
        <v/>
      </c>
      <c r="AG892" s="11" t="str">
        <f t="shared" si="314"/>
        <v/>
      </c>
      <c r="AH892" s="11" t="str">
        <f t="shared" si="315"/>
        <v/>
      </c>
      <c r="AI892" s="11" t="str">
        <f t="shared" si="316"/>
        <v/>
      </c>
      <c r="AJ892" s="11" t="str">
        <f t="shared" si="317"/>
        <v/>
      </c>
      <c r="AK892" s="11" t="str">
        <f t="shared" si="318"/>
        <v/>
      </c>
      <c r="AN892" s="11" t="str">
        <f t="shared" si="319"/>
        <v/>
      </c>
      <c r="AO892" s="11" t="str">
        <f t="shared" si="320"/>
        <v/>
      </c>
      <c r="AP892" s="11" t="str">
        <f t="shared" si="321"/>
        <v/>
      </c>
      <c r="AT892" s="11" t="str">
        <f t="shared" si="322"/>
        <v/>
      </c>
      <c r="AU892" s="11" t="str">
        <f t="shared" si="323"/>
        <v/>
      </c>
      <c r="AV892" s="11" t="str">
        <f t="shared" si="324"/>
        <v/>
      </c>
      <c r="AW892" s="11" t="str">
        <f t="shared" si="325"/>
        <v/>
      </c>
      <c r="AX892" s="11" t="str">
        <f t="shared" si="326"/>
        <v/>
      </c>
      <c r="AY892" s="11" t="str">
        <f t="shared" si="307"/>
        <v/>
      </c>
      <c r="AZ892" s="11" t="str">
        <f t="shared" si="327"/>
        <v/>
      </c>
      <c r="BA892" s="11" t="str">
        <f t="shared" si="309"/>
        <v xml:space="preserve"> </v>
      </c>
      <c r="BB892" s="11" t="str">
        <f>IFERROR(IF(AW892="","",VLOOKUP(AW892,SUSS!R:S,2,FALSE)),AY892*SUSS!$M$2)</f>
        <v/>
      </c>
      <c r="BC892" s="11" t="str">
        <f t="shared" si="308"/>
        <v/>
      </c>
    </row>
    <row r="893" spans="14:55" ht="15.75" thickBot="1">
      <c r="N893" s="3" t="s">
        <v>117</v>
      </c>
      <c r="O893" s="80">
        <v>37</v>
      </c>
      <c r="P893" s="83">
        <v>11153.31</v>
      </c>
      <c r="Q893" s="81" t="s">
        <v>100</v>
      </c>
      <c r="R893" s="81" t="s">
        <v>10</v>
      </c>
      <c r="S893" s="81" t="s">
        <v>10</v>
      </c>
      <c r="T893" s="80" t="s">
        <v>123</v>
      </c>
      <c r="U893" s="80" t="s">
        <v>94</v>
      </c>
      <c r="AC893" s="11" t="str">
        <f t="shared" si="310"/>
        <v/>
      </c>
      <c r="AD893" s="11" t="str">
        <f t="shared" si="311"/>
        <v/>
      </c>
      <c r="AE893" s="11" t="str">
        <f t="shared" si="312"/>
        <v/>
      </c>
      <c r="AF893" s="11" t="str">
        <f t="shared" si="313"/>
        <v/>
      </c>
      <c r="AG893" s="11" t="str">
        <f t="shared" si="314"/>
        <v/>
      </c>
      <c r="AH893" s="11" t="str">
        <f t="shared" si="315"/>
        <v/>
      </c>
      <c r="AI893" s="11" t="str">
        <f t="shared" si="316"/>
        <v/>
      </c>
      <c r="AJ893" s="11" t="str">
        <f t="shared" si="317"/>
        <v/>
      </c>
      <c r="AK893" s="11" t="str">
        <f t="shared" si="318"/>
        <v/>
      </c>
      <c r="AN893" s="11" t="str">
        <f t="shared" si="319"/>
        <v/>
      </c>
      <c r="AO893" s="11" t="str">
        <f t="shared" si="320"/>
        <v/>
      </c>
      <c r="AP893" s="11" t="str">
        <f t="shared" si="321"/>
        <v/>
      </c>
      <c r="AT893" s="11" t="str">
        <f t="shared" si="322"/>
        <v/>
      </c>
      <c r="AU893" s="11" t="str">
        <f t="shared" si="323"/>
        <v/>
      </c>
      <c r="AV893" s="11" t="str">
        <f t="shared" si="324"/>
        <v/>
      </c>
      <c r="AW893" s="11" t="str">
        <f t="shared" si="325"/>
        <v/>
      </c>
      <c r="AX893" s="11" t="str">
        <f t="shared" si="326"/>
        <v/>
      </c>
      <c r="AY893" s="11" t="str">
        <f t="shared" si="307"/>
        <v/>
      </c>
      <c r="AZ893" s="11" t="str">
        <f t="shared" si="327"/>
        <v/>
      </c>
      <c r="BA893" s="11" t="str">
        <f t="shared" si="309"/>
        <v xml:space="preserve"> </v>
      </c>
      <c r="BB893" s="11" t="str">
        <f>IFERROR(IF(AW893="","",VLOOKUP(AW893,SUSS!R:S,2,FALSE)),AY893*SUSS!$M$2)</f>
        <v/>
      </c>
      <c r="BC893" s="11" t="str">
        <f t="shared" si="308"/>
        <v/>
      </c>
    </row>
    <row r="894" spans="14:55" ht="15.75" thickBot="1">
      <c r="N894" s="3" t="s">
        <v>117</v>
      </c>
      <c r="O894" s="80">
        <v>38</v>
      </c>
      <c r="P894" s="83">
        <v>43788.59</v>
      </c>
      <c r="Q894" s="81" t="s">
        <v>83</v>
      </c>
      <c r="R894" s="81" t="s">
        <v>10</v>
      </c>
      <c r="S894" s="81" t="s">
        <v>82</v>
      </c>
      <c r="T894" s="80" t="s">
        <v>122</v>
      </c>
      <c r="U894" s="80" t="s">
        <v>94</v>
      </c>
      <c r="AC894" s="11" t="str">
        <f t="shared" si="310"/>
        <v/>
      </c>
      <c r="AD894" s="11" t="str">
        <f t="shared" si="311"/>
        <v/>
      </c>
      <c r="AE894" s="11" t="str">
        <f t="shared" si="312"/>
        <v/>
      </c>
      <c r="AF894" s="11" t="str">
        <f t="shared" si="313"/>
        <v/>
      </c>
      <c r="AG894" s="11" t="str">
        <f t="shared" si="314"/>
        <v/>
      </c>
      <c r="AH894" s="11" t="str">
        <f t="shared" si="315"/>
        <v/>
      </c>
      <c r="AI894" s="11" t="str">
        <f t="shared" si="316"/>
        <v/>
      </c>
      <c r="AJ894" s="11" t="str">
        <f t="shared" si="317"/>
        <v/>
      </c>
      <c r="AK894" s="11" t="str">
        <f t="shared" si="318"/>
        <v/>
      </c>
      <c r="AN894" s="11" t="str">
        <f t="shared" si="319"/>
        <v/>
      </c>
      <c r="AO894" s="11" t="str">
        <f t="shared" si="320"/>
        <v/>
      </c>
      <c r="AP894" s="11" t="str">
        <f t="shared" si="321"/>
        <v/>
      </c>
      <c r="AT894" s="11" t="str">
        <f t="shared" si="322"/>
        <v/>
      </c>
      <c r="AU894" s="11" t="str">
        <f t="shared" si="323"/>
        <v/>
      </c>
      <c r="AV894" s="11" t="str">
        <f t="shared" si="324"/>
        <v/>
      </c>
      <c r="AW894" s="11" t="str">
        <f t="shared" si="325"/>
        <v/>
      </c>
      <c r="AX894" s="11" t="str">
        <f t="shared" si="326"/>
        <v/>
      </c>
      <c r="AY894" s="11" t="str">
        <f t="shared" si="307"/>
        <v/>
      </c>
      <c r="AZ894" s="11" t="str">
        <f t="shared" si="327"/>
        <v/>
      </c>
      <c r="BA894" s="11" t="str">
        <f t="shared" si="309"/>
        <v xml:space="preserve"> </v>
      </c>
      <c r="BB894" s="11" t="str">
        <f>IFERROR(IF(AW894="","",VLOOKUP(AW894,SUSS!R:S,2,FALSE)),AY894*SUSS!$M$2)</f>
        <v/>
      </c>
      <c r="BC894" s="11" t="str">
        <f t="shared" si="308"/>
        <v/>
      </c>
    </row>
    <row r="895" spans="14:55" ht="15.75" thickBot="1">
      <c r="N895" s="3" t="s">
        <v>117</v>
      </c>
      <c r="O895" s="80">
        <v>38</v>
      </c>
      <c r="P895" s="83">
        <v>11153.31</v>
      </c>
      <c r="Q895" s="81" t="s">
        <v>100</v>
      </c>
      <c r="R895" s="81" t="s">
        <v>10</v>
      </c>
      <c r="S895" s="81" t="s">
        <v>10</v>
      </c>
      <c r="T895" s="80" t="s">
        <v>123</v>
      </c>
      <c r="U895" s="80" t="s">
        <v>94</v>
      </c>
      <c r="AC895" s="11" t="str">
        <f t="shared" si="310"/>
        <v/>
      </c>
      <c r="AD895" s="11" t="str">
        <f t="shared" si="311"/>
        <v/>
      </c>
      <c r="AE895" s="11" t="str">
        <f t="shared" si="312"/>
        <v/>
      </c>
      <c r="AF895" s="11" t="str">
        <f t="shared" si="313"/>
        <v/>
      </c>
      <c r="AG895" s="11" t="str">
        <f t="shared" si="314"/>
        <v/>
      </c>
      <c r="AH895" s="11" t="str">
        <f t="shared" si="315"/>
        <v/>
      </c>
      <c r="AI895" s="11" t="str">
        <f t="shared" si="316"/>
        <v/>
      </c>
      <c r="AJ895" s="11" t="str">
        <f t="shared" si="317"/>
        <v/>
      </c>
      <c r="AK895" s="11" t="str">
        <f t="shared" si="318"/>
        <v/>
      </c>
      <c r="AN895" s="11" t="str">
        <f t="shared" si="319"/>
        <v/>
      </c>
      <c r="AO895" s="11" t="str">
        <f t="shared" si="320"/>
        <v/>
      </c>
      <c r="AP895" s="11" t="str">
        <f t="shared" si="321"/>
        <v/>
      </c>
      <c r="AT895" s="11" t="str">
        <f t="shared" si="322"/>
        <v/>
      </c>
      <c r="AU895" s="11" t="str">
        <f t="shared" si="323"/>
        <v/>
      </c>
      <c r="AV895" s="11" t="str">
        <f t="shared" si="324"/>
        <v/>
      </c>
      <c r="AW895" s="11" t="str">
        <f t="shared" si="325"/>
        <v/>
      </c>
      <c r="AX895" s="11" t="str">
        <f t="shared" si="326"/>
        <v/>
      </c>
      <c r="AY895" s="11" t="str">
        <f t="shared" si="307"/>
        <v/>
      </c>
      <c r="AZ895" s="11" t="str">
        <f t="shared" si="327"/>
        <v/>
      </c>
      <c r="BA895" s="11" t="str">
        <f t="shared" si="309"/>
        <v xml:space="preserve"> </v>
      </c>
      <c r="BB895" s="11" t="str">
        <f>IFERROR(IF(AW895="","",VLOOKUP(AW895,SUSS!R:S,2,FALSE)),AY895*SUSS!$M$2)</f>
        <v/>
      </c>
      <c r="BC895" s="11" t="str">
        <f t="shared" si="308"/>
        <v/>
      </c>
    </row>
    <row r="896" spans="14:55" ht="15.75" thickBot="1">
      <c r="N896" s="3" t="s">
        <v>117</v>
      </c>
      <c r="O896" s="80">
        <v>39</v>
      </c>
      <c r="P896" s="83">
        <v>11331.76</v>
      </c>
      <c r="Q896" s="81" t="s">
        <v>83</v>
      </c>
      <c r="R896" s="81" t="s">
        <v>10</v>
      </c>
      <c r="S896" s="81" t="s">
        <v>82</v>
      </c>
      <c r="T896" s="80" t="s">
        <v>122</v>
      </c>
      <c r="U896" s="80" t="s">
        <v>94</v>
      </c>
      <c r="AC896" s="11" t="str">
        <f t="shared" si="310"/>
        <v/>
      </c>
      <c r="AD896" s="11" t="str">
        <f t="shared" si="311"/>
        <v/>
      </c>
      <c r="AE896" s="11" t="str">
        <f t="shared" si="312"/>
        <v/>
      </c>
      <c r="AF896" s="11" t="str">
        <f t="shared" si="313"/>
        <v/>
      </c>
      <c r="AG896" s="11" t="str">
        <f t="shared" si="314"/>
        <v/>
      </c>
      <c r="AH896" s="11" t="str">
        <f t="shared" si="315"/>
        <v/>
      </c>
      <c r="AI896" s="11" t="str">
        <f t="shared" si="316"/>
        <v/>
      </c>
      <c r="AJ896" s="11" t="str">
        <f t="shared" si="317"/>
        <v/>
      </c>
      <c r="AK896" s="11" t="str">
        <f t="shared" si="318"/>
        <v/>
      </c>
      <c r="AN896" s="11" t="str">
        <f t="shared" si="319"/>
        <v/>
      </c>
      <c r="AO896" s="11" t="str">
        <f t="shared" si="320"/>
        <v/>
      </c>
      <c r="AP896" s="11" t="str">
        <f t="shared" si="321"/>
        <v/>
      </c>
      <c r="AT896" s="11" t="str">
        <f t="shared" si="322"/>
        <v/>
      </c>
      <c r="AU896" s="11" t="str">
        <f t="shared" si="323"/>
        <v/>
      </c>
      <c r="AV896" s="11" t="str">
        <f t="shared" si="324"/>
        <v/>
      </c>
      <c r="AW896" s="11" t="str">
        <f t="shared" si="325"/>
        <v/>
      </c>
      <c r="AX896" s="11" t="str">
        <f t="shared" si="326"/>
        <v/>
      </c>
      <c r="AY896" s="11" t="str">
        <f t="shared" si="307"/>
        <v/>
      </c>
      <c r="AZ896" s="11" t="str">
        <f t="shared" si="327"/>
        <v/>
      </c>
      <c r="BA896" s="11" t="str">
        <f t="shared" si="309"/>
        <v xml:space="preserve"> </v>
      </c>
      <c r="BB896" s="11" t="str">
        <f>IFERROR(IF(AW896="","",VLOOKUP(AW896,SUSS!R:S,2,FALSE)),AY896*SUSS!$M$2)</f>
        <v/>
      </c>
      <c r="BC896" s="11" t="str">
        <f t="shared" si="308"/>
        <v/>
      </c>
    </row>
    <row r="897" spans="14:55" ht="15.75" thickBot="1">
      <c r="N897" s="3" t="s">
        <v>117</v>
      </c>
      <c r="O897" s="80">
        <v>39</v>
      </c>
      <c r="P897" s="83">
        <v>32456.83</v>
      </c>
      <c r="Q897" s="81" t="s">
        <v>83</v>
      </c>
      <c r="R897" s="81" t="s">
        <v>10</v>
      </c>
      <c r="S897" s="81" t="s">
        <v>10</v>
      </c>
      <c r="T897" s="80" t="s">
        <v>105</v>
      </c>
      <c r="U897" s="80" t="s">
        <v>94</v>
      </c>
      <c r="AC897" s="11" t="str">
        <f t="shared" si="310"/>
        <v/>
      </c>
      <c r="AD897" s="11" t="str">
        <f t="shared" si="311"/>
        <v/>
      </c>
      <c r="AE897" s="11" t="str">
        <f t="shared" si="312"/>
        <v/>
      </c>
      <c r="AF897" s="11" t="str">
        <f t="shared" si="313"/>
        <v/>
      </c>
      <c r="AG897" s="11" t="str">
        <f t="shared" si="314"/>
        <v/>
      </c>
      <c r="AH897" s="11" t="str">
        <f t="shared" si="315"/>
        <v/>
      </c>
      <c r="AI897" s="11" t="str">
        <f t="shared" si="316"/>
        <v/>
      </c>
      <c r="AJ897" s="11" t="str">
        <f t="shared" si="317"/>
        <v/>
      </c>
      <c r="AK897" s="11" t="str">
        <f t="shared" si="318"/>
        <v/>
      </c>
      <c r="AN897" s="11" t="str">
        <f t="shared" si="319"/>
        <v/>
      </c>
      <c r="AO897" s="11" t="str">
        <f t="shared" si="320"/>
        <v/>
      </c>
      <c r="AP897" s="11" t="str">
        <f t="shared" si="321"/>
        <v/>
      </c>
      <c r="AT897" s="11" t="str">
        <f t="shared" si="322"/>
        <v/>
      </c>
      <c r="AU897" s="11" t="str">
        <f t="shared" si="323"/>
        <v/>
      </c>
      <c r="AV897" s="11" t="str">
        <f t="shared" si="324"/>
        <v/>
      </c>
      <c r="AW897" s="11" t="str">
        <f t="shared" si="325"/>
        <v/>
      </c>
      <c r="AX897" s="11" t="str">
        <f t="shared" si="326"/>
        <v/>
      </c>
      <c r="AY897" s="11" t="str">
        <f t="shared" si="307"/>
        <v/>
      </c>
      <c r="AZ897" s="11" t="str">
        <f t="shared" si="327"/>
        <v/>
      </c>
      <c r="BA897" s="11" t="str">
        <f t="shared" si="309"/>
        <v xml:space="preserve"> </v>
      </c>
      <c r="BB897" s="11" t="str">
        <f>IFERROR(IF(AW897="","",VLOOKUP(AW897,SUSS!R:S,2,FALSE)),AY897*SUSS!$M$2)</f>
        <v/>
      </c>
      <c r="BC897" s="11" t="str">
        <f t="shared" si="308"/>
        <v/>
      </c>
    </row>
    <row r="898" spans="14:55" ht="15.75" thickBot="1">
      <c r="N898" s="3" t="s">
        <v>117</v>
      </c>
      <c r="O898" s="80">
        <v>39</v>
      </c>
      <c r="P898" s="83">
        <v>11153.31</v>
      </c>
      <c r="Q898" s="81" t="s">
        <v>100</v>
      </c>
      <c r="R898" s="81" t="s">
        <v>10</v>
      </c>
      <c r="S898" s="81" t="s">
        <v>10</v>
      </c>
      <c r="T898" s="80" t="s">
        <v>123</v>
      </c>
      <c r="U898" s="80" t="s">
        <v>94</v>
      </c>
      <c r="AC898" s="11" t="str">
        <f t="shared" si="310"/>
        <v/>
      </c>
      <c r="AD898" s="11" t="str">
        <f t="shared" si="311"/>
        <v/>
      </c>
      <c r="AE898" s="11" t="str">
        <f t="shared" si="312"/>
        <v/>
      </c>
      <c r="AF898" s="11" t="str">
        <f t="shared" si="313"/>
        <v/>
      </c>
      <c r="AG898" s="11" t="str">
        <f t="shared" si="314"/>
        <v/>
      </c>
      <c r="AH898" s="11" t="str">
        <f t="shared" si="315"/>
        <v/>
      </c>
      <c r="AI898" s="11" t="str">
        <f t="shared" si="316"/>
        <v/>
      </c>
      <c r="AJ898" s="11" t="str">
        <f t="shared" si="317"/>
        <v/>
      </c>
      <c r="AK898" s="11" t="str">
        <f t="shared" si="318"/>
        <v/>
      </c>
      <c r="AN898" s="11" t="str">
        <f t="shared" si="319"/>
        <v/>
      </c>
      <c r="AO898" s="11" t="str">
        <f t="shared" si="320"/>
        <v/>
      </c>
      <c r="AP898" s="11" t="str">
        <f t="shared" si="321"/>
        <v/>
      </c>
      <c r="AT898" s="11" t="str">
        <f t="shared" si="322"/>
        <v/>
      </c>
      <c r="AU898" s="11" t="str">
        <f t="shared" si="323"/>
        <v/>
      </c>
      <c r="AV898" s="11" t="str">
        <f t="shared" si="324"/>
        <v/>
      </c>
      <c r="AW898" s="11" t="str">
        <f t="shared" si="325"/>
        <v/>
      </c>
      <c r="AX898" s="11" t="str">
        <f t="shared" si="326"/>
        <v/>
      </c>
      <c r="AY898" s="11" t="str">
        <f t="shared" si="307"/>
        <v/>
      </c>
      <c r="AZ898" s="11" t="str">
        <f t="shared" si="327"/>
        <v/>
      </c>
      <c r="BA898" s="11" t="str">
        <f t="shared" si="309"/>
        <v xml:space="preserve"> </v>
      </c>
      <c r="BB898" s="11" t="str">
        <f>IFERROR(IF(AW898="","",VLOOKUP(AW898,SUSS!R:S,2,FALSE)),AY898*SUSS!$M$2)</f>
        <v/>
      </c>
      <c r="BC898" s="11" t="str">
        <f t="shared" si="308"/>
        <v/>
      </c>
    </row>
    <row r="899" spans="14:55" ht="15.75" thickBot="1">
      <c r="N899" s="3" t="s">
        <v>117</v>
      </c>
      <c r="O899" s="80">
        <v>40</v>
      </c>
      <c r="P899" s="83">
        <v>43788.59</v>
      </c>
      <c r="Q899" s="81" t="s">
        <v>83</v>
      </c>
      <c r="R899" s="81" t="s">
        <v>10</v>
      </c>
      <c r="S899" s="81" t="s">
        <v>10</v>
      </c>
      <c r="T899" s="80" t="s">
        <v>105</v>
      </c>
      <c r="U899" s="80" t="s">
        <v>94</v>
      </c>
      <c r="AC899" s="11" t="str">
        <f t="shared" si="310"/>
        <v/>
      </c>
      <c r="AD899" s="11" t="str">
        <f t="shared" si="311"/>
        <v/>
      </c>
      <c r="AE899" s="11" t="str">
        <f t="shared" si="312"/>
        <v/>
      </c>
      <c r="AF899" s="11" t="str">
        <f t="shared" si="313"/>
        <v/>
      </c>
      <c r="AG899" s="11" t="str">
        <f t="shared" si="314"/>
        <v/>
      </c>
      <c r="AH899" s="11" t="str">
        <f t="shared" si="315"/>
        <v/>
      </c>
      <c r="AI899" s="11" t="str">
        <f t="shared" si="316"/>
        <v/>
      </c>
      <c r="AJ899" s="11" t="str">
        <f t="shared" si="317"/>
        <v/>
      </c>
      <c r="AK899" s="11" t="str">
        <f t="shared" si="318"/>
        <v/>
      </c>
      <c r="AN899" s="11" t="str">
        <f t="shared" si="319"/>
        <v/>
      </c>
      <c r="AO899" s="11" t="str">
        <f t="shared" si="320"/>
        <v/>
      </c>
      <c r="AP899" s="11" t="str">
        <f t="shared" si="321"/>
        <v/>
      </c>
      <c r="AT899" s="11" t="str">
        <f t="shared" si="322"/>
        <v/>
      </c>
      <c r="AU899" s="11" t="str">
        <f t="shared" si="323"/>
        <v/>
      </c>
      <c r="AV899" s="11" t="str">
        <f t="shared" si="324"/>
        <v/>
      </c>
      <c r="AW899" s="11" t="str">
        <f t="shared" si="325"/>
        <v/>
      </c>
      <c r="AX899" s="11" t="str">
        <f t="shared" si="326"/>
        <v/>
      </c>
      <c r="AY899" s="11" t="str">
        <f t="shared" si="307"/>
        <v/>
      </c>
      <c r="AZ899" s="11" t="str">
        <f t="shared" si="327"/>
        <v/>
      </c>
      <c r="BA899" s="11" t="str">
        <f t="shared" si="309"/>
        <v xml:space="preserve"> </v>
      </c>
      <c r="BB899" s="11" t="str">
        <f>IFERROR(IF(AW899="","",VLOOKUP(AW899,SUSS!R:S,2,FALSE)),AY899*SUSS!$M$2)</f>
        <v/>
      </c>
      <c r="BC899" s="11" t="str">
        <f t="shared" si="308"/>
        <v/>
      </c>
    </row>
    <row r="900" spans="14:55" ht="15.75" thickBot="1">
      <c r="N900" s="3" t="s">
        <v>117</v>
      </c>
      <c r="O900" s="80">
        <v>40</v>
      </c>
      <c r="P900" s="83">
        <v>11153.31</v>
      </c>
      <c r="Q900" s="81" t="s">
        <v>100</v>
      </c>
      <c r="R900" s="81" t="s">
        <v>10</v>
      </c>
      <c r="S900" s="81" t="s">
        <v>10</v>
      </c>
      <c r="T900" s="80" t="s">
        <v>123</v>
      </c>
      <c r="U900" s="80" t="s">
        <v>94</v>
      </c>
      <c r="AC900" s="11" t="str">
        <f t="shared" si="310"/>
        <v/>
      </c>
      <c r="AD900" s="11" t="str">
        <f t="shared" si="311"/>
        <v/>
      </c>
      <c r="AE900" s="11" t="str">
        <f t="shared" si="312"/>
        <v/>
      </c>
      <c r="AF900" s="11" t="str">
        <f t="shared" si="313"/>
        <v/>
      </c>
      <c r="AG900" s="11" t="str">
        <f t="shared" si="314"/>
        <v/>
      </c>
      <c r="AH900" s="11" t="str">
        <f t="shared" si="315"/>
        <v/>
      </c>
      <c r="AI900" s="11" t="str">
        <f t="shared" si="316"/>
        <v/>
      </c>
      <c r="AJ900" s="11" t="str">
        <f t="shared" si="317"/>
        <v/>
      </c>
      <c r="AK900" s="11" t="str">
        <f t="shared" si="318"/>
        <v/>
      </c>
      <c r="AN900" s="11" t="str">
        <f t="shared" si="319"/>
        <v/>
      </c>
      <c r="AO900" s="11" t="str">
        <f t="shared" si="320"/>
        <v/>
      </c>
      <c r="AP900" s="11" t="str">
        <f t="shared" si="321"/>
        <v/>
      </c>
      <c r="AT900" s="11" t="str">
        <f t="shared" si="322"/>
        <v/>
      </c>
      <c r="AU900" s="11" t="str">
        <f t="shared" si="323"/>
        <v/>
      </c>
      <c r="AV900" s="11" t="str">
        <f t="shared" si="324"/>
        <v/>
      </c>
      <c r="AW900" s="11" t="str">
        <f t="shared" si="325"/>
        <v/>
      </c>
      <c r="AX900" s="11" t="str">
        <f t="shared" si="326"/>
        <v/>
      </c>
      <c r="AY900" s="11" t="str">
        <f t="shared" ref="AY900:AY963" si="328">VLOOKUP(AX900,AO:AP,2,FALSE)</f>
        <v/>
      </c>
      <c r="AZ900" s="11" t="str">
        <f t="shared" si="327"/>
        <v/>
      </c>
      <c r="BA900" s="11" t="str">
        <f t="shared" si="309"/>
        <v xml:space="preserve"> </v>
      </c>
      <c r="BB900" s="11" t="str">
        <f>IFERROR(IF(AW900="","",VLOOKUP(AW900,SUSS!R:S,2,FALSE)),AY900*SUSS!$M$2)</f>
        <v/>
      </c>
      <c r="BC900" s="11" t="str">
        <f t="shared" si="308"/>
        <v/>
      </c>
    </row>
    <row r="901" spans="14:55" ht="15.75" thickBot="1">
      <c r="N901" s="3" t="s">
        <v>117</v>
      </c>
      <c r="O901" s="80">
        <v>41</v>
      </c>
      <c r="P901" s="83">
        <v>43788.59</v>
      </c>
      <c r="Q901" s="81" t="s">
        <v>83</v>
      </c>
      <c r="R901" s="81" t="s">
        <v>10</v>
      </c>
      <c r="S901" s="81" t="s">
        <v>10</v>
      </c>
      <c r="T901" s="80" t="s">
        <v>105</v>
      </c>
      <c r="U901" s="80" t="s">
        <v>94</v>
      </c>
      <c r="AC901" s="11" t="str">
        <f t="shared" si="310"/>
        <v/>
      </c>
      <c r="AD901" s="11" t="str">
        <f t="shared" si="311"/>
        <v/>
      </c>
      <c r="AE901" s="11" t="str">
        <f t="shared" si="312"/>
        <v/>
      </c>
      <c r="AF901" s="11" t="str">
        <f t="shared" si="313"/>
        <v/>
      </c>
      <c r="AG901" s="11" t="str">
        <f t="shared" si="314"/>
        <v/>
      </c>
      <c r="AH901" s="11" t="str">
        <f t="shared" si="315"/>
        <v/>
      </c>
      <c r="AI901" s="11" t="str">
        <f t="shared" si="316"/>
        <v/>
      </c>
      <c r="AJ901" s="11" t="str">
        <f t="shared" si="317"/>
        <v/>
      </c>
      <c r="AK901" s="11" t="str">
        <f t="shared" si="318"/>
        <v/>
      </c>
      <c r="AN901" s="11" t="str">
        <f t="shared" si="319"/>
        <v/>
      </c>
      <c r="AO901" s="11" t="str">
        <f t="shared" si="320"/>
        <v/>
      </c>
      <c r="AP901" s="11" t="str">
        <f t="shared" si="321"/>
        <v/>
      </c>
      <c r="AT901" s="11" t="str">
        <f t="shared" si="322"/>
        <v/>
      </c>
      <c r="AU901" s="11" t="str">
        <f t="shared" si="323"/>
        <v/>
      </c>
      <c r="AV901" s="11" t="str">
        <f t="shared" si="324"/>
        <v/>
      </c>
      <c r="AW901" s="11" t="str">
        <f t="shared" si="325"/>
        <v/>
      </c>
      <c r="AX901" s="11" t="str">
        <f t="shared" si="326"/>
        <v/>
      </c>
      <c r="AY901" s="11" t="str">
        <f t="shared" si="328"/>
        <v/>
      </c>
      <c r="AZ901" s="11" t="str">
        <f t="shared" si="327"/>
        <v/>
      </c>
      <c r="BA901" s="11" t="str">
        <f t="shared" si="309"/>
        <v xml:space="preserve"> </v>
      </c>
      <c r="BB901" s="11" t="str">
        <f>IFERROR(IF(AW901="","",VLOOKUP(AW901,SUSS!R:S,2,FALSE)),AY901*SUSS!$M$2)</f>
        <v/>
      </c>
      <c r="BC901" s="11" t="str">
        <f t="shared" ref="BC901:BC964" si="329">IFERROR(IF(BB901&lt;&gt;"",AZ901*BB901,""),"VER")</f>
        <v/>
      </c>
    </row>
    <row r="902" spans="14:55" ht="15.75" thickBot="1">
      <c r="N902" s="3" t="s">
        <v>117</v>
      </c>
      <c r="O902" s="80">
        <v>41</v>
      </c>
      <c r="P902" s="83">
        <v>11153.31</v>
      </c>
      <c r="Q902" s="81" t="s">
        <v>100</v>
      </c>
      <c r="R902" s="81" t="s">
        <v>10</v>
      </c>
      <c r="S902" s="81" t="s">
        <v>10</v>
      </c>
      <c r="T902" s="80" t="s">
        <v>123</v>
      </c>
      <c r="U902" s="80" t="s">
        <v>94</v>
      </c>
      <c r="AC902" s="11" t="str">
        <f t="shared" si="310"/>
        <v/>
      </c>
      <c r="AD902" s="11" t="str">
        <f t="shared" si="311"/>
        <v/>
      </c>
      <c r="AE902" s="11" t="str">
        <f t="shared" si="312"/>
        <v/>
      </c>
      <c r="AF902" s="11" t="str">
        <f t="shared" si="313"/>
        <v/>
      </c>
      <c r="AG902" s="11" t="str">
        <f t="shared" si="314"/>
        <v/>
      </c>
      <c r="AH902" s="11" t="str">
        <f t="shared" si="315"/>
        <v/>
      </c>
      <c r="AI902" s="11" t="str">
        <f t="shared" si="316"/>
        <v/>
      </c>
      <c r="AJ902" s="11" t="str">
        <f t="shared" si="317"/>
        <v/>
      </c>
      <c r="AK902" s="11" t="str">
        <f t="shared" si="318"/>
        <v/>
      </c>
      <c r="AN902" s="11" t="str">
        <f t="shared" si="319"/>
        <v/>
      </c>
      <c r="AO902" s="11" t="str">
        <f t="shared" si="320"/>
        <v/>
      </c>
      <c r="AP902" s="11" t="str">
        <f t="shared" si="321"/>
        <v/>
      </c>
      <c r="AT902" s="11" t="str">
        <f t="shared" si="322"/>
        <v/>
      </c>
      <c r="AU902" s="11" t="str">
        <f t="shared" si="323"/>
        <v/>
      </c>
      <c r="AV902" s="11" t="str">
        <f t="shared" si="324"/>
        <v/>
      </c>
      <c r="AW902" s="11" t="str">
        <f t="shared" si="325"/>
        <v/>
      </c>
      <c r="AX902" s="11" t="str">
        <f t="shared" si="326"/>
        <v/>
      </c>
      <c r="AY902" s="11" t="str">
        <f t="shared" si="328"/>
        <v/>
      </c>
      <c r="AZ902" s="11" t="str">
        <f t="shared" si="327"/>
        <v/>
      </c>
      <c r="BA902" s="11" t="str">
        <f t="shared" si="309"/>
        <v xml:space="preserve"> </v>
      </c>
      <c r="BB902" s="11" t="str">
        <f>IFERROR(IF(AW902="","",VLOOKUP(AW902,SUSS!R:S,2,FALSE)),AY902*SUSS!$M$2)</f>
        <v/>
      </c>
      <c r="BC902" s="11" t="str">
        <f t="shared" si="329"/>
        <v/>
      </c>
    </row>
    <row r="903" spans="14:55" ht="15.75" thickBot="1">
      <c r="N903" s="3" t="s">
        <v>117</v>
      </c>
      <c r="O903" s="80">
        <v>42</v>
      </c>
      <c r="P903" s="83">
        <v>43788.59</v>
      </c>
      <c r="Q903" s="81" t="s">
        <v>83</v>
      </c>
      <c r="R903" s="81" t="s">
        <v>10</v>
      </c>
      <c r="S903" s="81" t="s">
        <v>10</v>
      </c>
      <c r="T903" s="80" t="s">
        <v>105</v>
      </c>
      <c r="U903" s="80" t="s">
        <v>94</v>
      </c>
      <c r="AC903" s="11" t="str">
        <f t="shared" si="310"/>
        <v/>
      </c>
      <c r="AD903" s="11" t="str">
        <f t="shared" si="311"/>
        <v/>
      </c>
      <c r="AE903" s="11" t="str">
        <f t="shared" si="312"/>
        <v/>
      </c>
      <c r="AF903" s="11" t="str">
        <f t="shared" si="313"/>
        <v/>
      </c>
      <c r="AG903" s="11" t="str">
        <f t="shared" si="314"/>
        <v/>
      </c>
      <c r="AH903" s="11" t="str">
        <f t="shared" si="315"/>
        <v/>
      </c>
      <c r="AI903" s="11" t="str">
        <f t="shared" si="316"/>
        <v/>
      </c>
      <c r="AJ903" s="11" t="str">
        <f t="shared" si="317"/>
        <v/>
      </c>
      <c r="AK903" s="11" t="str">
        <f t="shared" si="318"/>
        <v/>
      </c>
      <c r="AN903" s="11" t="str">
        <f t="shared" si="319"/>
        <v/>
      </c>
      <c r="AO903" s="11" t="str">
        <f t="shared" si="320"/>
        <v/>
      </c>
      <c r="AP903" s="11" t="str">
        <f t="shared" si="321"/>
        <v/>
      </c>
      <c r="AT903" s="11" t="str">
        <f t="shared" si="322"/>
        <v/>
      </c>
      <c r="AU903" s="11" t="str">
        <f t="shared" si="323"/>
        <v/>
      </c>
      <c r="AV903" s="11" t="str">
        <f t="shared" si="324"/>
        <v/>
      </c>
      <c r="AW903" s="11" t="str">
        <f t="shared" si="325"/>
        <v/>
      </c>
      <c r="AX903" s="11" t="str">
        <f t="shared" si="326"/>
        <v/>
      </c>
      <c r="AY903" s="11" t="str">
        <f t="shared" si="328"/>
        <v/>
      </c>
      <c r="AZ903" s="11" t="str">
        <f t="shared" si="327"/>
        <v/>
      </c>
      <c r="BA903" s="11" t="str">
        <f t="shared" si="309"/>
        <v xml:space="preserve"> </v>
      </c>
      <c r="BB903" s="11" t="str">
        <f>IFERROR(IF(AW903="","",VLOOKUP(AW903,SUSS!R:S,2,FALSE)),AY903*SUSS!$M$2)</f>
        <v/>
      </c>
      <c r="BC903" s="11" t="str">
        <f t="shared" si="329"/>
        <v/>
      </c>
    </row>
    <row r="904" spans="14:55" ht="15.75" thickBot="1">
      <c r="N904" s="3" t="s">
        <v>117</v>
      </c>
      <c r="O904" s="80">
        <v>42</v>
      </c>
      <c r="P904" s="83">
        <v>11153.31</v>
      </c>
      <c r="Q904" s="81" t="s">
        <v>100</v>
      </c>
      <c r="R904" s="81" t="s">
        <v>10</v>
      </c>
      <c r="S904" s="81" t="s">
        <v>10</v>
      </c>
      <c r="T904" s="80" t="s">
        <v>123</v>
      </c>
      <c r="U904" s="80" t="s">
        <v>94</v>
      </c>
      <c r="AC904" s="11" t="str">
        <f t="shared" si="310"/>
        <v/>
      </c>
      <c r="AD904" s="11" t="str">
        <f t="shared" si="311"/>
        <v/>
      </c>
      <c r="AE904" s="11" t="str">
        <f t="shared" si="312"/>
        <v/>
      </c>
      <c r="AF904" s="11" t="str">
        <f t="shared" si="313"/>
        <v/>
      </c>
      <c r="AG904" s="11" t="str">
        <f t="shared" si="314"/>
        <v/>
      </c>
      <c r="AH904" s="11" t="str">
        <f t="shared" si="315"/>
        <v/>
      </c>
      <c r="AI904" s="11" t="str">
        <f t="shared" si="316"/>
        <v/>
      </c>
      <c r="AJ904" s="11" t="str">
        <f t="shared" si="317"/>
        <v/>
      </c>
      <c r="AK904" s="11" t="str">
        <f t="shared" si="318"/>
        <v/>
      </c>
      <c r="AN904" s="11" t="str">
        <f t="shared" si="319"/>
        <v/>
      </c>
      <c r="AO904" s="11" t="str">
        <f t="shared" si="320"/>
        <v/>
      </c>
      <c r="AP904" s="11" t="str">
        <f t="shared" si="321"/>
        <v/>
      </c>
      <c r="AT904" s="11" t="str">
        <f t="shared" si="322"/>
        <v/>
      </c>
      <c r="AU904" s="11" t="str">
        <f t="shared" si="323"/>
        <v/>
      </c>
      <c r="AV904" s="11" t="str">
        <f t="shared" si="324"/>
        <v/>
      </c>
      <c r="AW904" s="11" t="str">
        <f t="shared" si="325"/>
        <v/>
      </c>
      <c r="AX904" s="11" t="str">
        <f t="shared" si="326"/>
        <v/>
      </c>
      <c r="AY904" s="11" t="str">
        <f t="shared" si="328"/>
        <v/>
      </c>
      <c r="AZ904" s="11" t="str">
        <f t="shared" si="327"/>
        <v/>
      </c>
      <c r="BA904" s="11" t="str">
        <f t="shared" ref="BA904:BA967" si="330">AT904&amp;" "&amp;AU904</f>
        <v xml:space="preserve"> </v>
      </c>
      <c r="BB904" s="11" t="str">
        <f>IFERROR(IF(AW904="","",VLOOKUP(AW904,SUSS!R:S,2,FALSE)),AY904*SUSS!$M$2)</f>
        <v/>
      </c>
      <c r="BC904" s="11" t="str">
        <f t="shared" si="329"/>
        <v/>
      </c>
    </row>
    <row r="905" spans="14:55" ht="15.75" thickBot="1">
      <c r="N905" s="3" t="s">
        <v>117</v>
      </c>
      <c r="O905" s="80">
        <v>43</v>
      </c>
      <c r="P905" s="83">
        <v>43788.59</v>
      </c>
      <c r="Q905" s="81" t="s">
        <v>83</v>
      </c>
      <c r="R905" s="81" t="s">
        <v>10</v>
      </c>
      <c r="S905" s="81" t="s">
        <v>10</v>
      </c>
      <c r="T905" s="80" t="s">
        <v>105</v>
      </c>
      <c r="U905" s="80" t="s">
        <v>94</v>
      </c>
      <c r="AC905" s="11" t="str">
        <f t="shared" si="310"/>
        <v/>
      </c>
      <c r="AD905" s="11" t="str">
        <f t="shared" si="311"/>
        <v/>
      </c>
      <c r="AE905" s="11" t="str">
        <f t="shared" si="312"/>
        <v/>
      </c>
      <c r="AF905" s="11" t="str">
        <f t="shared" si="313"/>
        <v/>
      </c>
      <c r="AG905" s="11" t="str">
        <f t="shared" si="314"/>
        <v/>
      </c>
      <c r="AH905" s="11" t="str">
        <f t="shared" si="315"/>
        <v/>
      </c>
      <c r="AI905" s="11" t="str">
        <f t="shared" si="316"/>
        <v/>
      </c>
      <c r="AJ905" s="11" t="str">
        <f t="shared" si="317"/>
        <v/>
      </c>
      <c r="AK905" s="11" t="str">
        <f t="shared" si="318"/>
        <v/>
      </c>
      <c r="AN905" s="11" t="str">
        <f t="shared" si="319"/>
        <v/>
      </c>
      <c r="AO905" s="11" t="str">
        <f t="shared" si="320"/>
        <v/>
      </c>
      <c r="AP905" s="11" t="str">
        <f t="shared" si="321"/>
        <v/>
      </c>
      <c r="AT905" s="11" t="str">
        <f t="shared" si="322"/>
        <v/>
      </c>
      <c r="AU905" s="11" t="str">
        <f t="shared" si="323"/>
        <v/>
      </c>
      <c r="AV905" s="11" t="str">
        <f t="shared" si="324"/>
        <v/>
      </c>
      <c r="AW905" s="11" t="str">
        <f t="shared" si="325"/>
        <v/>
      </c>
      <c r="AX905" s="11" t="str">
        <f t="shared" si="326"/>
        <v/>
      </c>
      <c r="AY905" s="11" t="str">
        <f t="shared" si="328"/>
        <v/>
      </c>
      <c r="AZ905" s="11" t="str">
        <f t="shared" si="327"/>
        <v/>
      </c>
      <c r="BA905" s="11" t="str">
        <f t="shared" si="330"/>
        <v xml:space="preserve"> </v>
      </c>
      <c r="BB905" s="11" t="str">
        <f>IFERROR(IF(AW905="","",VLOOKUP(AW905,SUSS!R:S,2,FALSE)),AY905*SUSS!$M$2)</f>
        <v/>
      </c>
      <c r="BC905" s="11" t="str">
        <f t="shared" si="329"/>
        <v/>
      </c>
    </row>
    <row r="906" spans="14:55" ht="15.75" thickBot="1">
      <c r="N906" s="3" t="s">
        <v>117</v>
      </c>
      <c r="O906" s="80">
        <v>43</v>
      </c>
      <c r="P906" s="83">
        <v>11153.31</v>
      </c>
      <c r="Q906" s="81" t="s">
        <v>100</v>
      </c>
      <c r="R906" s="81" t="s">
        <v>10</v>
      </c>
      <c r="S906" s="81" t="s">
        <v>10</v>
      </c>
      <c r="T906" s="80" t="s">
        <v>123</v>
      </c>
      <c r="U906" s="80" t="s">
        <v>94</v>
      </c>
      <c r="AC906" s="11" t="str">
        <f t="shared" si="310"/>
        <v/>
      </c>
      <c r="AD906" s="11" t="str">
        <f t="shared" si="311"/>
        <v/>
      </c>
      <c r="AE906" s="11" t="str">
        <f t="shared" si="312"/>
        <v/>
      </c>
      <c r="AF906" s="11" t="str">
        <f t="shared" si="313"/>
        <v/>
      </c>
      <c r="AG906" s="11" t="str">
        <f t="shared" si="314"/>
        <v/>
      </c>
      <c r="AH906" s="11" t="str">
        <f t="shared" si="315"/>
        <v/>
      </c>
      <c r="AI906" s="11" t="str">
        <f t="shared" si="316"/>
        <v/>
      </c>
      <c r="AJ906" s="11" t="str">
        <f t="shared" si="317"/>
        <v/>
      </c>
      <c r="AK906" s="11" t="str">
        <f t="shared" si="318"/>
        <v/>
      </c>
      <c r="AN906" s="11" t="str">
        <f t="shared" si="319"/>
        <v/>
      </c>
      <c r="AO906" s="11" t="str">
        <f t="shared" si="320"/>
        <v/>
      </c>
      <c r="AP906" s="11" t="str">
        <f t="shared" si="321"/>
        <v/>
      </c>
      <c r="AT906" s="11" t="str">
        <f t="shared" si="322"/>
        <v/>
      </c>
      <c r="AU906" s="11" t="str">
        <f t="shared" si="323"/>
        <v/>
      </c>
      <c r="AV906" s="11" t="str">
        <f t="shared" si="324"/>
        <v/>
      </c>
      <c r="AW906" s="11" t="str">
        <f t="shared" si="325"/>
        <v/>
      </c>
      <c r="AX906" s="11" t="str">
        <f t="shared" si="326"/>
        <v/>
      </c>
      <c r="AY906" s="11" t="str">
        <f t="shared" si="328"/>
        <v/>
      </c>
      <c r="AZ906" s="11" t="str">
        <f t="shared" si="327"/>
        <v/>
      </c>
      <c r="BA906" s="11" t="str">
        <f t="shared" si="330"/>
        <v xml:space="preserve"> </v>
      </c>
      <c r="BB906" s="11" t="str">
        <f>IFERROR(IF(AW906="","",VLOOKUP(AW906,SUSS!R:S,2,FALSE)),AY906*SUSS!$M$2)</f>
        <v/>
      </c>
      <c r="BC906" s="11" t="str">
        <f t="shared" si="329"/>
        <v/>
      </c>
    </row>
    <row r="907" spans="14:55" ht="15.75" thickBot="1">
      <c r="N907" s="3" t="s">
        <v>117</v>
      </c>
      <c r="O907" s="80">
        <v>44</v>
      </c>
      <c r="P907" s="83">
        <v>31332.51</v>
      </c>
      <c r="Q907" s="81" t="s">
        <v>83</v>
      </c>
      <c r="R907" s="81" t="s">
        <v>10</v>
      </c>
      <c r="S907" s="81" t="s">
        <v>10</v>
      </c>
      <c r="T907" s="80" t="s">
        <v>105</v>
      </c>
      <c r="U907" s="80" t="s">
        <v>94</v>
      </c>
      <c r="AC907" s="11" t="str">
        <f t="shared" si="310"/>
        <v/>
      </c>
      <c r="AD907" s="11" t="str">
        <f t="shared" si="311"/>
        <v/>
      </c>
      <c r="AE907" s="11" t="str">
        <f t="shared" si="312"/>
        <v/>
      </c>
      <c r="AF907" s="11" t="str">
        <f t="shared" si="313"/>
        <v/>
      </c>
      <c r="AG907" s="11" t="str">
        <f t="shared" si="314"/>
        <v/>
      </c>
      <c r="AH907" s="11" t="str">
        <f t="shared" si="315"/>
        <v/>
      </c>
      <c r="AI907" s="11" t="str">
        <f t="shared" si="316"/>
        <v/>
      </c>
      <c r="AJ907" s="11" t="str">
        <f t="shared" si="317"/>
        <v/>
      </c>
      <c r="AK907" s="11" t="str">
        <f t="shared" si="318"/>
        <v/>
      </c>
      <c r="AN907" s="11" t="str">
        <f t="shared" si="319"/>
        <v/>
      </c>
      <c r="AO907" s="11" t="str">
        <f t="shared" si="320"/>
        <v/>
      </c>
      <c r="AP907" s="11" t="str">
        <f t="shared" si="321"/>
        <v/>
      </c>
      <c r="AT907" s="11" t="str">
        <f t="shared" si="322"/>
        <v/>
      </c>
      <c r="AU907" s="11" t="str">
        <f t="shared" si="323"/>
        <v/>
      </c>
      <c r="AV907" s="11" t="str">
        <f t="shared" si="324"/>
        <v/>
      </c>
      <c r="AW907" s="11" t="str">
        <f t="shared" si="325"/>
        <v/>
      </c>
      <c r="AX907" s="11" t="str">
        <f t="shared" si="326"/>
        <v/>
      </c>
      <c r="AY907" s="11" t="str">
        <f t="shared" si="328"/>
        <v/>
      </c>
      <c r="AZ907" s="11" t="str">
        <f t="shared" si="327"/>
        <v/>
      </c>
      <c r="BA907" s="11" t="str">
        <f t="shared" si="330"/>
        <v xml:space="preserve"> </v>
      </c>
      <c r="BB907" s="11" t="str">
        <f>IFERROR(IF(AW907="","",VLOOKUP(AW907,SUSS!R:S,2,FALSE)),AY907*SUSS!$M$2)</f>
        <v/>
      </c>
      <c r="BC907" s="11" t="str">
        <f t="shared" si="329"/>
        <v/>
      </c>
    </row>
    <row r="908" spans="14:55" ht="15.75" thickBot="1">
      <c r="N908" s="3" t="s">
        <v>117</v>
      </c>
      <c r="O908" s="80">
        <v>44</v>
      </c>
      <c r="P908" s="83">
        <v>12456.08</v>
      </c>
      <c r="Q908" s="81" t="s">
        <v>83</v>
      </c>
      <c r="R908" s="81" t="s">
        <v>10</v>
      </c>
      <c r="S908" s="81" t="s">
        <v>82</v>
      </c>
      <c r="T908" s="80" t="s">
        <v>105</v>
      </c>
      <c r="U908" s="80" t="s">
        <v>94</v>
      </c>
      <c r="AC908" s="11" t="str">
        <f t="shared" si="310"/>
        <v/>
      </c>
      <c r="AD908" s="11" t="str">
        <f t="shared" si="311"/>
        <v/>
      </c>
      <c r="AE908" s="11" t="str">
        <f t="shared" si="312"/>
        <v/>
      </c>
      <c r="AF908" s="11" t="str">
        <f t="shared" si="313"/>
        <v/>
      </c>
      <c r="AG908" s="11" t="str">
        <f t="shared" si="314"/>
        <v/>
      </c>
      <c r="AH908" s="11" t="str">
        <f t="shared" si="315"/>
        <v/>
      </c>
      <c r="AI908" s="11" t="str">
        <f t="shared" si="316"/>
        <v/>
      </c>
      <c r="AJ908" s="11" t="str">
        <f t="shared" si="317"/>
        <v/>
      </c>
      <c r="AK908" s="11" t="str">
        <f t="shared" si="318"/>
        <v/>
      </c>
      <c r="AN908" s="11" t="str">
        <f t="shared" si="319"/>
        <v/>
      </c>
      <c r="AO908" s="11" t="str">
        <f t="shared" si="320"/>
        <v/>
      </c>
      <c r="AP908" s="11" t="str">
        <f t="shared" si="321"/>
        <v/>
      </c>
      <c r="AT908" s="11" t="str">
        <f t="shared" si="322"/>
        <v/>
      </c>
      <c r="AU908" s="11" t="str">
        <f t="shared" si="323"/>
        <v/>
      </c>
      <c r="AV908" s="11" t="str">
        <f t="shared" si="324"/>
        <v/>
      </c>
      <c r="AW908" s="11" t="str">
        <f t="shared" si="325"/>
        <v/>
      </c>
      <c r="AX908" s="11" t="str">
        <f t="shared" si="326"/>
        <v/>
      </c>
      <c r="AY908" s="11" t="str">
        <f t="shared" si="328"/>
        <v/>
      </c>
      <c r="AZ908" s="11" t="str">
        <f t="shared" si="327"/>
        <v/>
      </c>
      <c r="BA908" s="11" t="str">
        <f t="shared" si="330"/>
        <v xml:space="preserve"> </v>
      </c>
      <c r="BB908" s="11" t="str">
        <f>IFERROR(IF(AW908="","",VLOOKUP(AW908,SUSS!R:S,2,FALSE)),AY908*SUSS!$M$2)</f>
        <v/>
      </c>
      <c r="BC908" s="11" t="str">
        <f t="shared" si="329"/>
        <v/>
      </c>
    </row>
    <row r="909" spans="14:55" ht="15.75" thickBot="1">
      <c r="N909" s="3" t="s">
        <v>117</v>
      </c>
      <c r="O909" s="80">
        <v>44</v>
      </c>
      <c r="P909" s="83">
        <v>11153.31</v>
      </c>
      <c r="Q909" s="81" t="s">
        <v>100</v>
      </c>
      <c r="R909" s="81" t="s">
        <v>10</v>
      </c>
      <c r="S909" s="81" t="s">
        <v>10</v>
      </c>
      <c r="T909" s="80" t="s">
        <v>123</v>
      </c>
      <c r="U909" s="80" t="s">
        <v>94</v>
      </c>
      <c r="AC909" s="11" t="str">
        <f t="shared" si="310"/>
        <v/>
      </c>
      <c r="AD909" s="11" t="str">
        <f t="shared" si="311"/>
        <v/>
      </c>
      <c r="AE909" s="11" t="str">
        <f t="shared" si="312"/>
        <v/>
      </c>
      <c r="AF909" s="11" t="str">
        <f t="shared" si="313"/>
        <v/>
      </c>
      <c r="AG909" s="11" t="str">
        <f t="shared" si="314"/>
        <v/>
      </c>
      <c r="AH909" s="11" t="str">
        <f t="shared" si="315"/>
        <v/>
      </c>
      <c r="AI909" s="11" t="str">
        <f t="shared" si="316"/>
        <v/>
      </c>
      <c r="AJ909" s="11" t="str">
        <f t="shared" si="317"/>
        <v/>
      </c>
      <c r="AK909" s="11" t="str">
        <f t="shared" si="318"/>
        <v/>
      </c>
      <c r="AN909" s="11" t="str">
        <f t="shared" si="319"/>
        <v/>
      </c>
      <c r="AO909" s="11" t="str">
        <f t="shared" si="320"/>
        <v/>
      </c>
      <c r="AP909" s="11" t="str">
        <f t="shared" si="321"/>
        <v/>
      </c>
      <c r="AT909" s="11" t="str">
        <f t="shared" si="322"/>
        <v/>
      </c>
      <c r="AU909" s="11" t="str">
        <f t="shared" si="323"/>
        <v/>
      </c>
      <c r="AV909" s="11" t="str">
        <f t="shared" si="324"/>
        <v/>
      </c>
      <c r="AW909" s="11" t="str">
        <f t="shared" si="325"/>
        <v/>
      </c>
      <c r="AX909" s="11" t="str">
        <f t="shared" si="326"/>
        <v/>
      </c>
      <c r="AY909" s="11" t="str">
        <f t="shared" si="328"/>
        <v/>
      </c>
      <c r="AZ909" s="11" t="str">
        <f t="shared" si="327"/>
        <v/>
      </c>
      <c r="BA909" s="11" t="str">
        <f t="shared" si="330"/>
        <v xml:space="preserve"> </v>
      </c>
      <c r="BB909" s="11" t="str">
        <f>IFERROR(IF(AW909="","",VLOOKUP(AW909,SUSS!R:S,2,FALSE)),AY909*SUSS!$M$2)</f>
        <v/>
      </c>
      <c r="BC909" s="11" t="str">
        <f t="shared" si="329"/>
        <v/>
      </c>
    </row>
    <row r="910" spans="14:55" ht="15.75" thickBot="1">
      <c r="N910" s="3" t="s">
        <v>117</v>
      </c>
      <c r="O910" s="80">
        <v>45</v>
      </c>
      <c r="P910" s="83">
        <v>43788.59</v>
      </c>
      <c r="Q910" s="81" t="s">
        <v>83</v>
      </c>
      <c r="R910" s="81" t="s">
        <v>10</v>
      </c>
      <c r="S910" s="81" t="s">
        <v>82</v>
      </c>
      <c r="T910" s="80" t="s">
        <v>105</v>
      </c>
      <c r="U910" s="80" t="s">
        <v>94</v>
      </c>
      <c r="AC910" s="11" t="str">
        <f t="shared" si="310"/>
        <v/>
      </c>
      <c r="AD910" s="11" t="str">
        <f t="shared" si="311"/>
        <v/>
      </c>
      <c r="AE910" s="11" t="str">
        <f t="shared" si="312"/>
        <v/>
      </c>
      <c r="AF910" s="11" t="str">
        <f t="shared" si="313"/>
        <v/>
      </c>
      <c r="AG910" s="11" t="str">
        <f t="shared" si="314"/>
        <v/>
      </c>
      <c r="AH910" s="11" t="str">
        <f t="shared" si="315"/>
        <v/>
      </c>
      <c r="AI910" s="11" t="str">
        <f t="shared" si="316"/>
        <v/>
      </c>
      <c r="AJ910" s="11" t="str">
        <f t="shared" si="317"/>
        <v/>
      </c>
      <c r="AK910" s="11" t="str">
        <f t="shared" si="318"/>
        <v/>
      </c>
      <c r="AN910" s="11" t="str">
        <f t="shared" si="319"/>
        <v/>
      </c>
      <c r="AO910" s="11" t="str">
        <f t="shared" si="320"/>
        <v/>
      </c>
      <c r="AP910" s="11" t="str">
        <f t="shared" si="321"/>
        <v/>
      </c>
      <c r="AT910" s="11" t="str">
        <f t="shared" si="322"/>
        <v/>
      </c>
      <c r="AU910" s="11" t="str">
        <f t="shared" si="323"/>
        <v/>
      </c>
      <c r="AV910" s="11" t="str">
        <f t="shared" si="324"/>
        <v/>
      </c>
      <c r="AW910" s="11" t="str">
        <f t="shared" si="325"/>
        <v/>
      </c>
      <c r="AX910" s="11" t="str">
        <f t="shared" si="326"/>
        <v/>
      </c>
      <c r="AY910" s="11" t="str">
        <f t="shared" si="328"/>
        <v/>
      </c>
      <c r="AZ910" s="11" t="str">
        <f t="shared" si="327"/>
        <v/>
      </c>
      <c r="BA910" s="11" t="str">
        <f t="shared" si="330"/>
        <v xml:space="preserve"> </v>
      </c>
      <c r="BB910" s="11" t="str">
        <f>IFERROR(IF(AW910="","",VLOOKUP(AW910,SUSS!R:S,2,FALSE)),AY910*SUSS!$M$2)</f>
        <v/>
      </c>
      <c r="BC910" s="11" t="str">
        <f t="shared" si="329"/>
        <v/>
      </c>
    </row>
    <row r="911" spans="14:55" ht="15.75" thickBot="1">
      <c r="N911" s="3" t="s">
        <v>117</v>
      </c>
      <c r="O911" s="80">
        <v>45</v>
      </c>
      <c r="P911" s="83">
        <v>11153.31</v>
      </c>
      <c r="Q911" s="81" t="s">
        <v>100</v>
      </c>
      <c r="R911" s="81" t="s">
        <v>10</v>
      </c>
      <c r="S911" s="81" t="s">
        <v>10</v>
      </c>
      <c r="T911" s="80" t="s">
        <v>123</v>
      </c>
      <c r="U911" s="80" t="s">
        <v>94</v>
      </c>
      <c r="AC911" s="11" t="str">
        <f t="shared" si="310"/>
        <v/>
      </c>
      <c r="AD911" s="11" t="str">
        <f t="shared" si="311"/>
        <v/>
      </c>
      <c r="AE911" s="11" t="str">
        <f t="shared" si="312"/>
        <v/>
      </c>
      <c r="AF911" s="11" t="str">
        <f t="shared" si="313"/>
        <v/>
      </c>
      <c r="AG911" s="11" t="str">
        <f t="shared" si="314"/>
        <v/>
      </c>
      <c r="AH911" s="11" t="str">
        <f t="shared" si="315"/>
        <v/>
      </c>
      <c r="AI911" s="11" t="str">
        <f t="shared" si="316"/>
        <v/>
      </c>
      <c r="AJ911" s="11" t="str">
        <f t="shared" si="317"/>
        <v/>
      </c>
      <c r="AK911" s="11" t="str">
        <f t="shared" si="318"/>
        <v/>
      </c>
      <c r="AN911" s="11" t="str">
        <f t="shared" si="319"/>
        <v/>
      </c>
      <c r="AO911" s="11" t="str">
        <f t="shared" si="320"/>
        <v/>
      </c>
      <c r="AP911" s="11" t="str">
        <f t="shared" si="321"/>
        <v/>
      </c>
      <c r="AT911" s="11" t="str">
        <f t="shared" si="322"/>
        <v/>
      </c>
      <c r="AU911" s="11" t="str">
        <f t="shared" si="323"/>
        <v/>
      </c>
      <c r="AV911" s="11" t="str">
        <f t="shared" si="324"/>
        <v/>
      </c>
      <c r="AW911" s="11" t="str">
        <f t="shared" si="325"/>
        <v/>
      </c>
      <c r="AX911" s="11" t="str">
        <f t="shared" si="326"/>
        <v/>
      </c>
      <c r="AY911" s="11" t="str">
        <f t="shared" si="328"/>
        <v/>
      </c>
      <c r="AZ911" s="11" t="str">
        <f t="shared" si="327"/>
        <v/>
      </c>
      <c r="BA911" s="11" t="str">
        <f t="shared" si="330"/>
        <v xml:space="preserve"> </v>
      </c>
      <c r="BB911" s="11" t="str">
        <f>IFERROR(IF(AW911="","",VLOOKUP(AW911,SUSS!R:S,2,FALSE)),AY911*SUSS!$M$2)</f>
        <v/>
      </c>
      <c r="BC911" s="11" t="str">
        <f t="shared" si="329"/>
        <v/>
      </c>
    </row>
    <row r="912" spans="14:55" ht="15.75" thickBot="1">
      <c r="N912" s="3" t="s">
        <v>117</v>
      </c>
      <c r="O912" s="80">
        <v>46</v>
      </c>
      <c r="P912" s="83">
        <v>43788.59</v>
      </c>
      <c r="Q912" s="81" t="s">
        <v>83</v>
      </c>
      <c r="R912" s="81" t="s">
        <v>10</v>
      </c>
      <c r="S912" s="81" t="s">
        <v>82</v>
      </c>
      <c r="T912" s="80" t="s">
        <v>105</v>
      </c>
      <c r="U912" s="80" t="s">
        <v>94</v>
      </c>
      <c r="AC912" s="11" t="str">
        <f t="shared" si="310"/>
        <v/>
      </c>
      <c r="AD912" s="11" t="str">
        <f t="shared" si="311"/>
        <v/>
      </c>
      <c r="AE912" s="11" t="str">
        <f t="shared" si="312"/>
        <v/>
      </c>
      <c r="AF912" s="11" t="str">
        <f t="shared" si="313"/>
        <v/>
      </c>
      <c r="AG912" s="11" t="str">
        <f t="shared" si="314"/>
        <v/>
      </c>
      <c r="AH912" s="11" t="str">
        <f t="shared" si="315"/>
        <v/>
      </c>
      <c r="AI912" s="11" t="str">
        <f t="shared" si="316"/>
        <v/>
      </c>
      <c r="AJ912" s="11" t="str">
        <f t="shared" si="317"/>
        <v/>
      </c>
      <c r="AK912" s="11" t="str">
        <f t="shared" si="318"/>
        <v/>
      </c>
      <c r="AN912" s="11" t="str">
        <f t="shared" si="319"/>
        <v/>
      </c>
      <c r="AO912" s="11" t="str">
        <f t="shared" si="320"/>
        <v/>
      </c>
      <c r="AP912" s="11" t="str">
        <f t="shared" si="321"/>
        <v/>
      </c>
      <c r="AT912" s="11" t="str">
        <f t="shared" si="322"/>
        <v/>
      </c>
      <c r="AU912" s="11" t="str">
        <f t="shared" si="323"/>
        <v/>
      </c>
      <c r="AV912" s="11" t="str">
        <f t="shared" si="324"/>
        <v/>
      </c>
      <c r="AW912" s="11" t="str">
        <f t="shared" si="325"/>
        <v/>
      </c>
      <c r="AX912" s="11" t="str">
        <f t="shared" si="326"/>
        <v/>
      </c>
      <c r="AY912" s="11" t="str">
        <f t="shared" si="328"/>
        <v/>
      </c>
      <c r="AZ912" s="11" t="str">
        <f t="shared" si="327"/>
        <v/>
      </c>
      <c r="BA912" s="11" t="str">
        <f t="shared" si="330"/>
        <v xml:space="preserve"> </v>
      </c>
      <c r="BB912" s="11" t="str">
        <f>IFERROR(IF(AW912="","",VLOOKUP(AW912,SUSS!R:S,2,FALSE)),AY912*SUSS!$M$2)</f>
        <v/>
      </c>
      <c r="BC912" s="11" t="str">
        <f t="shared" si="329"/>
        <v/>
      </c>
    </row>
    <row r="913" spans="14:55" ht="15.75" thickBot="1">
      <c r="N913" s="3" t="s">
        <v>117</v>
      </c>
      <c r="O913" s="80">
        <v>46</v>
      </c>
      <c r="P913" s="83">
        <v>11153.31</v>
      </c>
      <c r="Q913" s="81" t="s">
        <v>100</v>
      </c>
      <c r="R913" s="81" t="s">
        <v>10</v>
      </c>
      <c r="S913" s="81" t="s">
        <v>10</v>
      </c>
      <c r="T913" s="80" t="s">
        <v>123</v>
      </c>
      <c r="U913" s="80" t="s">
        <v>94</v>
      </c>
      <c r="AC913" s="11" t="str">
        <f t="shared" si="310"/>
        <v/>
      </c>
      <c r="AD913" s="11" t="str">
        <f t="shared" si="311"/>
        <v/>
      </c>
      <c r="AE913" s="11" t="str">
        <f t="shared" si="312"/>
        <v/>
      </c>
      <c r="AF913" s="11" t="str">
        <f t="shared" si="313"/>
        <v/>
      </c>
      <c r="AG913" s="11" t="str">
        <f t="shared" si="314"/>
        <v/>
      </c>
      <c r="AH913" s="11" t="str">
        <f t="shared" si="315"/>
        <v/>
      </c>
      <c r="AI913" s="11" t="str">
        <f t="shared" si="316"/>
        <v/>
      </c>
      <c r="AJ913" s="11" t="str">
        <f t="shared" si="317"/>
        <v/>
      </c>
      <c r="AK913" s="11" t="str">
        <f t="shared" si="318"/>
        <v/>
      </c>
      <c r="AN913" s="11" t="str">
        <f t="shared" si="319"/>
        <v/>
      </c>
      <c r="AO913" s="11" t="str">
        <f t="shared" si="320"/>
        <v/>
      </c>
      <c r="AP913" s="11" t="str">
        <f t="shared" si="321"/>
        <v/>
      </c>
      <c r="AT913" s="11" t="str">
        <f t="shared" si="322"/>
        <v/>
      </c>
      <c r="AU913" s="11" t="str">
        <f t="shared" si="323"/>
        <v/>
      </c>
      <c r="AV913" s="11" t="str">
        <f t="shared" si="324"/>
        <v/>
      </c>
      <c r="AW913" s="11" t="str">
        <f t="shared" si="325"/>
        <v/>
      </c>
      <c r="AX913" s="11" t="str">
        <f t="shared" si="326"/>
        <v/>
      </c>
      <c r="AY913" s="11" t="str">
        <f t="shared" si="328"/>
        <v/>
      </c>
      <c r="AZ913" s="11" t="str">
        <f t="shared" si="327"/>
        <v/>
      </c>
      <c r="BA913" s="11" t="str">
        <f t="shared" si="330"/>
        <v xml:space="preserve"> </v>
      </c>
      <c r="BB913" s="11" t="str">
        <f>IFERROR(IF(AW913="","",VLOOKUP(AW913,SUSS!R:S,2,FALSE)),AY913*SUSS!$M$2)</f>
        <v/>
      </c>
      <c r="BC913" s="11" t="str">
        <f t="shared" si="329"/>
        <v/>
      </c>
    </row>
    <row r="914" spans="14:55" ht="15.75" thickBot="1">
      <c r="N914" s="3" t="s">
        <v>117</v>
      </c>
      <c r="O914" s="80">
        <v>47</v>
      </c>
      <c r="P914" s="83">
        <v>19438.59</v>
      </c>
      <c r="Q914" s="81" t="s">
        <v>83</v>
      </c>
      <c r="R914" s="81" t="s">
        <v>10</v>
      </c>
      <c r="S914" s="81" t="s">
        <v>82</v>
      </c>
      <c r="T914" s="80" t="s">
        <v>105</v>
      </c>
      <c r="U914" s="80" t="s">
        <v>94</v>
      </c>
      <c r="AC914" s="11" t="str">
        <f t="shared" si="310"/>
        <v/>
      </c>
      <c r="AD914" s="11" t="str">
        <f t="shared" si="311"/>
        <v/>
      </c>
      <c r="AE914" s="11" t="str">
        <f t="shared" si="312"/>
        <v/>
      </c>
      <c r="AF914" s="11" t="str">
        <f t="shared" si="313"/>
        <v/>
      </c>
      <c r="AG914" s="11" t="str">
        <f t="shared" si="314"/>
        <v/>
      </c>
      <c r="AH914" s="11" t="str">
        <f t="shared" si="315"/>
        <v/>
      </c>
      <c r="AI914" s="11" t="str">
        <f t="shared" si="316"/>
        <v/>
      </c>
      <c r="AJ914" s="11" t="str">
        <f t="shared" si="317"/>
        <v/>
      </c>
      <c r="AK914" s="11" t="str">
        <f t="shared" si="318"/>
        <v/>
      </c>
      <c r="AN914" s="11" t="str">
        <f t="shared" si="319"/>
        <v/>
      </c>
      <c r="AO914" s="11" t="str">
        <f t="shared" si="320"/>
        <v/>
      </c>
      <c r="AP914" s="11" t="str">
        <f t="shared" si="321"/>
        <v/>
      </c>
      <c r="AT914" s="11" t="str">
        <f t="shared" si="322"/>
        <v/>
      </c>
      <c r="AU914" s="11" t="str">
        <f t="shared" si="323"/>
        <v/>
      </c>
      <c r="AV914" s="11" t="str">
        <f t="shared" si="324"/>
        <v/>
      </c>
      <c r="AW914" s="11" t="str">
        <f t="shared" si="325"/>
        <v/>
      </c>
      <c r="AX914" s="11" t="str">
        <f t="shared" si="326"/>
        <v/>
      </c>
      <c r="AY914" s="11" t="str">
        <f t="shared" si="328"/>
        <v/>
      </c>
      <c r="AZ914" s="11" t="str">
        <f t="shared" si="327"/>
        <v/>
      </c>
      <c r="BA914" s="11" t="str">
        <f t="shared" si="330"/>
        <v xml:space="preserve"> </v>
      </c>
      <c r="BB914" s="11" t="str">
        <f>IFERROR(IF(AW914="","",VLOOKUP(AW914,SUSS!R:S,2,FALSE)),AY914*SUSS!$M$2)</f>
        <v/>
      </c>
      <c r="BC914" s="11" t="str">
        <f t="shared" si="329"/>
        <v/>
      </c>
    </row>
    <row r="915" spans="14:55" ht="15.75" thickBot="1">
      <c r="N915" s="3" t="s">
        <v>117</v>
      </c>
      <c r="O915" s="80">
        <v>47</v>
      </c>
      <c r="P915" s="83">
        <v>24350</v>
      </c>
      <c r="Q915" s="81" t="s">
        <v>83</v>
      </c>
      <c r="R915" s="81" t="s">
        <v>10</v>
      </c>
      <c r="S915" s="81" t="s">
        <v>10</v>
      </c>
      <c r="T915" s="80" t="s">
        <v>106</v>
      </c>
      <c r="U915" s="80" t="s">
        <v>94</v>
      </c>
      <c r="AC915" s="11" t="str">
        <f t="shared" si="310"/>
        <v/>
      </c>
      <c r="AD915" s="11" t="str">
        <f t="shared" si="311"/>
        <v/>
      </c>
      <c r="AE915" s="11" t="str">
        <f t="shared" si="312"/>
        <v/>
      </c>
      <c r="AF915" s="11" t="str">
        <f t="shared" si="313"/>
        <v/>
      </c>
      <c r="AG915" s="11" t="str">
        <f t="shared" si="314"/>
        <v/>
      </c>
      <c r="AH915" s="11" t="str">
        <f t="shared" si="315"/>
        <v/>
      </c>
      <c r="AI915" s="11" t="str">
        <f t="shared" si="316"/>
        <v/>
      </c>
      <c r="AJ915" s="11" t="str">
        <f t="shared" si="317"/>
        <v/>
      </c>
      <c r="AK915" s="11" t="str">
        <f t="shared" si="318"/>
        <v/>
      </c>
      <c r="AN915" s="11" t="str">
        <f t="shared" si="319"/>
        <v/>
      </c>
      <c r="AO915" s="11" t="str">
        <f t="shared" si="320"/>
        <v/>
      </c>
      <c r="AP915" s="11" t="str">
        <f t="shared" si="321"/>
        <v/>
      </c>
      <c r="AT915" s="11" t="str">
        <f t="shared" si="322"/>
        <v/>
      </c>
      <c r="AU915" s="11" t="str">
        <f t="shared" si="323"/>
        <v/>
      </c>
      <c r="AV915" s="11" t="str">
        <f t="shared" si="324"/>
        <v/>
      </c>
      <c r="AW915" s="11" t="str">
        <f t="shared" si="325"/>
        <v/>
      </c>
      <c r="AX915" s="11" t="str">
        <f t="shared" si="326"/>
        <v/>
      </c>
      <c r="AY915" s="11" t="str">
        <f t="shared" si="328"/>
        <v/>
      </c>
      <c r="AZ915" s="11" t="str">
        <f t="shared" si="327"/>
        <v/>
      </c>
      <c r="BA915" s="11" t="str">
        <f t="shared" si="330"/>
        <v xml:space="preserve"> </v>
      </c>
      <c r="BB915" s="11" t="str">
        <f>IFERROR(IF(AW915="","",VLOOKUP(AW915,SUSS!R:S,2,FALSE)),AY915*SUSS!$M$2)</f>
        <v/>
      </c>
      <c r="BC915" s="11" t="str">
        <f t="shared" si="329"/>
        <v/>
      </c>
    </row>
    <row r="916" spans="14:55" ht="15.75" thickBot="1">
      <c r="N916" s="3" t="s">
        <v>117</v>
      </c>
      <c r="O916" s="80">
        <v>47</v>
      </c>
      <c r="P916" s="83">
        <v>11153.31</v>
      </c>
      <c r="Q916" s="81" t="s">
        <v>100</v>
      </c>
      <c r="R916" s="81" t="s">
        <v>10</v>
      </c>
      <c r="S916" s="81" t="s">
        <v>10</v>
      </c>
      <c r="T916" s="80" t="s">
        <v>123</v>
      </c>
      <c r="U916" s="80" t="s">
        <v>94</v>
      </c>
      <c r="AC916" s="11" t="str">
        <f t="shared" si="310"/>
        <v/>
      </c>
      <c r="AD916" s="11" t="str">
        <f t="shared" si="311"/>
        <v/>
      </c>
      <c r="AE916" s="11" t="str">
        <f t="shared" si="312"/>
        <v/>
      </c>
      <c r="AF916" s="11" t="str">
        <f t="shared" si="313"/>
        <v/>
      </c>
      <c r="AG916" s="11" t="str">
        <f t="shared" si="314"/>
        <v/>
      </c>
      <c r="AH916" s="11" t="str">
        <f t="shared" si="315"/>
        <v/>
      </c>
      <c r="AI916" s="11" t="str">
        <f t="shared" si="316"/>
        <v/>
      </c>
      <c r="AJ916" s="11" t="str">
        <f t="shared" si="317"/>
        <v/>
      </c>
      <c r="AK916" s="11" t="str">
        <f t="shared" si="318"/>
        <v/>
      </c>
      <c r="AN916" s="11" t="str">
        <f t="shared" si="319"/>
        <v/>
      </c>
      <c r="AO916" s="11" t="str">
        <f t="shared" si="320"/>
        <v/>
      </c>
      <c r="AP916" s="11" t="str">
        <f t="shared" si="321"/>
        <v/>
      </c>
      <c r="AT916" s="11" t="str">
        <f t="shared" si="322"/>
        <v/>
      </c>
      <c r="AU916" s="11" t="str">
        <f t="shared" si="323"/>
        <v/>
      </c>
      <c r="AV916" s="11" t="str">
        <f t="shared" si="324"/>
        <v/>
      </c>
      <c r="AW916" s="11" t="str">
        <f t="shared" si="325"/>
        <v/>
      </c>
      <c r="AX916" s="11" t="str">
        <f t="shared" si="326"/>
        <v/>
      </c>
      <c r="AY916" s="11" t="str">
        <f t="shared" si="328"/>
        <v/>
      </c>
      <c r="AZ916" s="11" t="str">
        <f t="shared" si="327"/>
        <v/>
      </c>
      <c r="BA916" s="11" t="str">
        <f t="shared" si="330"/>
        <v xml:space="preserve"> </v>
      </c>
      <c r="BB916" s="11" t="str">
        <f>IFERROR(IF(AW916="","",VLOOKUP(AW916,SUSS!R:S,2,FALSE)),AY916*SUSS!$M$2)</f>
        <v/>
      </c>
      <c r="BC916" s="11" t="str">
        <f t="shared" si="329"/>
        <v/>
      </c>
    </row>
    <row r="917" spans="14:55" ht="15.75" thickBot="1">
      <c r="N917" s="3" t="s">
        <v>117</v>
      </c>
      <c r="O917" s="80">
        <v>48</v>
      </c>
      <c r="P917" s="83">
        <v>43788.59</v>
      </c>
      <c r="Q917" s="81" t="s">
        <v>83</v>
      </c>
      <c r="R917" s="81" t="s">
        <v>10</v>
      </c>
      <c r="S917" s="81" t="s">
        <v>10</v>
      </c>
      <c r="T917" s="80" t="s">
        <v>106</v>
      </c>
      <c r="U917" s="80" t="s">
        <v>94</v>
      </c>
      <c r="AC917" s="11" t="str">
        <f t="shared" si="310"/>
        <v/>
      </c>
      <c r="AD917" s="11" t="str">
        <f t="shared" si="311"/>
        <v/>
      </c>
      <c r="AE917" s="11" t="str">
        <f t="shared" si="312"/>
        <v/>
      </c>
      <c r="AF917" s="11" t="str">
        <f t="shared" si="313"/>
        <v/>
      </c>
      <c r="AG917" s="11" t="str">
        <f t="shared" si="314"/>
        <v/>
      </c>
      <c r="AH917" s="11" t="str">
        <f t="shared" si="315"/>
        <v/>
      </c>
      <c r="AI917" s="11" t="str">
        <f t="shared" si="316"/>
        <v/>
      </c>
      <c r="AJ917" s="11" t="str">
        <f t="shared" si="317"/>
        <v/>
      </c>
      <c r="AK917" s="11" t="str">
        <f t="shared" si="318"/>
        <v/>
      </c>
      <c r="AN917" s="11" t="str">
        <f t="shared" si="319"/>
        <v/>
      </c>
      <c r="AO917" s="11" t="str">
        <f t="shared" si="320"/>
        <v/>
      </c>
      <c r="AP917" s="11" t="str">
        <f t="shared" si="321"/>
        <v/>
      </c>
      <c r="AT917" s="11" t="str">
        <f t="shared" si="322"/>
        <v/>
      </c>
      <c r="AU917" s="11" t="str">
        <f t="shared" si="323"/>
        <v/>
      </c>
      <c r="AV917" s="11" t="str">
        <f t="shared" si="324"/>
        <v/>
      </c>
      <c r="AW917" s="11" t="str">
        <f t="shared" si="325"/>
        <v/>
      </c>
      <c r="AX917" s="11" t="str">
        <f t="shared" si="326"/>
        <v/>
      </c>
      <c r="AY917" s="11" t="str">
        <f t="shared" si="328"/>
        <v/>
      </c>
      <c r="AZ917" s="11" t="str">
        <f t="shared" si="327"/>
        <v/>
      </c>
      <c r="BA917" s="11" t="str">
        <f t="shared" si="330"/>
        <v xml:space="preserve"> </v>
      </c>
      <c r="BB917" s="11" t="str">
        <f>IFERROR(IF(AW917="","",VLOOKUP(AW917,SUSS!R:S,2,FALSE)),AY917*SUSS!$M$2)</f>
        <v/>
      </c>
      <c r="BC917" s="11" t="str">
        <f t="shared" si="329"/>
        <v/>
      </c>
    </row>
    <row r="918" spans="14:55" ht="15.75" thickBot="1">
      <c r="N918" s="3" t="s">
        <v>117</v>
      </c>
      <c r="O918" s="80">
        <v>48</v>
      </c>
      <c r="P918" s="83">
        <v>11153.31</v>
      </c>
      <c r="Q918" s="81" t="s">
        <v>100</v>
      </c>
      <c r="R918" s="81" t="s">
        <v>10</v>
      </c>
      <c r="S918" s="81" t="s">
        <v>10</v>
      </c>
      <c r="T918" s="80" t="s">
        <v>123</v>
      </c>
      <c r="U918" s="80" t="s">
        <v>94</v>
      </c>
      <c r="AC918" s="11" t="str">
        <f t="shared" si="310"/>
        <v/>
      </c>
      <c r="AD918" s="11" t="str">
        <f t="shared" si="311"/>
        <v/>
      </c>
      <c r="AE918" s="11" t="str">
        <f t="shared" si="312"/>
        <v/>
      </c>
      <c r="AF918" s="11" t="str">
        <f t="shared" si="313"/>
        <v/>
      </c>
      <c r="AG918" s="11" t="str">
        <f t="shared" si="314"/>
        <v/>
      </c>
      <c r="AH918" s="11" t="str">
        <f t="shared" si="315"/>
        <v/>
      </c>
      <c r="AI918" s="11" t="str">
        <f t="shared" si="316"/>
        <v/>
      </c>
      <c r="AJ918" s="11" t="str">
        <f t="shared" si="317"/>
        <v/>
      </c>
      <c r="AK918" s="11" t="str">
        <f t="shared" si="318"/>
        <v/>
      </c>
      <c r="AN918" s="11" t="str">
        <f t="shared" si="319"/>
        <v/>
      </c>
      <c r="AO918" s="11" t="str">
        <f t="shared" si="320"/>
        <v/>
      </c>
      <c r="AP918" s="11" t="str">
        <f t="shared" si="321"/>
        <v/>
      </c>
      <c r="AT918" s="11" t="str">
        <f t="shared" si="322"/>
        <v/>
      </c>
      <c r="AU918" s="11" t="str">
        <f t="shared" si="323"/>
        <v/>
      </c>
      <c r="AV918" s="11" t="str">
        <f t="shared" si="324"/>
        <v/>
      </c>
      <c r="AW918" s="11" t="str">
        <f t="shared" si="325"/>
        <v/>
      </c>
      <c r="AX918" s="11" t="str">
        <f t="shared" si="326"/>
        <v/>
      </c>
      <c r="AY918" s="11" t="str">
        <f t="shared" si="328"/>
        <v/>
      </c>
      <c r="AZ918" s="11" t="str">
        <f t="shared" si="327"/>
        <v/>
      </c>
      <c r="BA918" s="11" t="str">
        <f t="shared" si="330"/>
        <v xml:space="preserve"> </v>
      </c>
      <c r="BB918" s="11" t="str">
        <f>IFERROR(IF(AW918="","",VLOOKUP(AW918,SUSS!R:S,2,FALSE)),AY918*SUSS!$M$2)</f>
        <v/>
      </c>
      <c r="BC918" s="11" t="str">
        <f t="shared" si="329"/>
        <v/>
      </c>
    </row>
    <row r="919" spans="14:55" ht="15.75" thickBot="1">
      <c r="N919" s="3" t="s">
        <v>117</v>
      </c>
      <c r="O919" s="80">
        <v>49</v>
      </c>
      <c r="P919" s="83">
        <v>43788.59</v>
      </c>
      <c r="Q919" s="81" t="s">
        <v>83</v>
      </c>
      <c r="R919" s="81" t="s">
        <v>10</v>
      </c>
      <c r="S919" s="81" t="s">
        <v>10</v>
      </c>
      <c r="T919" s="80" t="s">
        <v>106</v>
      </c>
      <c r="U919" s="80" t="s">
        <v>94</v>
      </c>
      <c r="AC919" s="11" t="str">
        <f t="shared" si="310"/>
        <v/>
      </c>
      <c r="AD919" s="11" t="str">
        <f t="shared" si="311"/>
        <v/>
      </c>
      <c r="AE919" s="11" t="str">
        <f t="shared" si="312"/>
        <v/>
      </c>
      <c r="AF919" s="11" t="str">
        <f t="shared" si="313"/>
        <v/>
      </c>
      <c r="AG919" s="11" t="str">
        <f t="shared" si="314"/>
        <v/>
      </c>
      <c r="AH919" s="11" t="str">
        <f t="shared" si="315"/>
        <v/>
      </c>
      <c r="AI919" s="11" t="str">
        <f t="shared" si="316"/>
        <v/>
      </c>
      <c r="AJ919" s="11" t="str">
        <f t="shared" si="317"/>
        <v/>
      </c>
      <c r="AK919" s="11" t="str">
        <f t="shared" si="318"/>
        <v/>
      </c>
      <c r="AN919" s="11" t="str">
        <f t="shared" si="319"/>
        <v/>
      </c>
      <c r="AO919" s="11" t="str">
        <f t="shared" si="320"/>
        <v/>
      </c>
      <c r="AP919" s="11" t="str">
        <f t="shared" si="321"/>
        <v/>
      </c>
      <c r="AT919" s="11" t="str">
        <f t="shared" si="322"/>
        <v/>
      </c>
      <c r="AU919" s="11" t="str">
        <f t="shared" si="323"/>
        <v/>
      </c>
      <c r="AV919" s="11" t="str">
        <f t="shared" si="324"/>
        <v/>
      </c>
      <c r="AW919" s="11" t="str">
        <f t="shared" si="325"/>
        <v/>
      </c>
      <c r="AX919" s="11" t="str">
        <f t="shared" si="326"/>
        <v/>
      </c>
      <c r="AY919" s="11" t="str">
        <f t="shared" si="328"/>
        <v/>
      </c>
      <c r="AZ919" s="11" t="str">
        <f t="shared" si="327"/>
        <v/>
      </c>
      <c r="BA919" s="11" t="str">
        <f t="shared" si="330"/>
        <v xml:space="preserve"> </v>
      </c>
      <c r="BB919" s="11" t="str">
        <f>IFERROR(IF(AW919="","",VLOOKUP(AW919,SUSS!R:S,2,FALSE)),AY919*SUSS!$M$2)</f>
        <v/>
      </c>
      <c r="BC919" s="11" t="str">
        <f t="shared" si="329"/>
        <v/>
      </c>
    </row>
    <row r="920" spans="14:55" ht="15.75" thickBot="1">
      <c r="N920" s="3" t="s">
        <v>117</v>
      </c>
      <c r="O920" s="80">
        <v>49</v>
      </c>
      <c r="P920" s="83">
        <v>11153.31</v>
      </c>
      <c r="Q920" s="81" t="s">
        <v>100</v>
      </c>
      <c r="R920" s="81" t="s">
        <v>10</v>
      </c>
      <c r="S920" s="81" t="s">
        <v>10</v>
      </c>
      <c r="T920" s="80" t="s">
        <v>123</v>
      </c>
      <c r="U920" s="80" t="s">
        <v>94</v>
      </c>
      <c r="AC920" s="11" t="str">
        <f t="shared" si="310"/>
        <v/>
      </c>
      <c r="AD920" s="11" t="str">
        <f t="shared" si="311"/>
        <v/>
      </c>
      <c r="AE920" s="11" t="str">
        <f t="shared" si="312"/>
        <v/>
      </c>
      <c r="AF920" s="11" t="str">
        <f t="shared" si="313"/>
        <v/>
      </c>
      <c r="AG920" s="11" t="str">
        <f t="shared" si="314"/>
        <v/>
      </c>
      <c r="AH920" s="11" t="str">
        <f t="shared" si="315"/>
        <v/>
      </c>
      <c r="AI920" s="11" t="str">
        <f t="shared" si="316"/>
        <v/>
      </c>
      <c r="AJ920" s="11" t="str">
        <f t="shared" si="317"/>
        <v/>
      </c>
      <c r="AK920" s="11" t="str">
        <f t="shared" si="318"/>
        <v/>
      </c>
      <c r="AN920" s="11" t="str">
        <f t="shared" si="319"/>
        <v/>
      </c>
      <c r="AO920" s="11" t="str">
        <f t="shared" si="320"/>
        <v/>
      </c>
      <c r="AP920" s="11" t="str">
        <f t="shared" si="321"/>
        <v/>
      </c>
      <c r="AT920" s="11" t="str">
        <f t="shared" si="322"/>
        <v/>
      </c>
      <c r="AU920" s="11" t="str">
        <f t="shared" si="323"/>
        <v/>
      </c>
      <c r="AV920" s="11" t="str">
        <f t="shared" si="324"/>
        <v/>
      </c>
      <c r="AW920" s="11" t="str">
        <f t="shared" si="325"/>
        <v/>
      </c>
      <c r="AX920" s="11" t="str">
        <f t="shared" si="326"/>
        <v/>
      </c>
      <c r="AY920" s="11" t="str">
        <f t="shared" si="328"/>
        <v/>
      </c>
      <c r="AZ920" s="11" t="str">
        <f t="shared" si="327"/>
        <v/>
      </c>
      <c r="BA920" s="11" t="str">
        <f t="shared" si="330"/>
        <v xml:space="preserve"> </v>
      </c>
      <c r="BB920" s="11" t="str">
        <f>IFERROR(IF(AW920="","",VLOOKUP(AW920,SUSS!R:S,2,FALSE)),AY920*SUSS!$M$2)</f>
        <v/>
      </c>
      <c r="BC920" s="11" t="str">
        <f t="shared" si="329"/>
        <v/>
      </c>
    </row>
    <row r="921" spans="14:55" ht="15.75" thickBot="1">
      <c r="N921" s="3" t="s">
        <v>117</v>
      </c>
      <c r="O921" s="80">
        <v>50</v>
      </c>
      <c r="P921" s="83">
        <v>43788.59</v>
      </c>
      <c r="Q921" s="81" t="s">
        <v>83</v>
      </c>
      <c r="R921" s="81" t="s">
        <v>10</v>
      </c>
      <c r="S921" s="81" t="s">
        <v>10</v>
      </c>
      <c r="T921" s="80" t="s">
        <v>106</v>
      </c>
      <c r="U921" s="80" t="s">
        <v>94</v>
      </c>
      <c r="AC921" s="11" t="str">
        <f t="shared" si="310"/>
        <v/>
      </c>
      <c r="AD921" s="11" t="str">
        <f t="shared" si="311"/>
        <v/>
      </c>
      <c r="AE921" s="11" t="str">
        <f t="shared" si="312"/>
        <v/>
      </c>
      <c r="AF921" s="11" t="str">
        <f t="shared" si="313"/>
        <v/>
      </c>
      <c r="AG921" s="11" t="str">
        <f t="shared" si="314"/>
        <v/>
      </c>
      <c r="AH921" s="11" t="str">
        <f t="shared" si="315"/>
        <v/>
      </c>
      <c r="AI921" s="11" t="str">
        <f t="shared" si="316"/>
        <v/>
      </c>
      <c r="AJ921" s="11" t="str">
        <f t="shared" si="317"/>
        <v/>
      </c>
      <c r="AK921" s="11" t="str">
        <f t="shared" si="318"/>
        <v/>
      </c>
      <c r="AN921" s="11" t="str">
        <f t="shared" si="319"/>
        <v/>
      </c>
      <c r="AO921" s="11" t="str">
        <f t="shared" si="320"/>
        <v/>
      </c>
      <c r="AP921" s="11" t="str">
        <f t="shared" si="321"/>
        <v/>
      </c>
      <c r="AT921" s="11" t="str">
        <f t="shared" si="322"/>
        <v/>
      </c>
      <c r="AU921" s="11" t="str">
        <f t="shared" si="323"/>
        <v/>
      </c>
      <c r="AV921" s="11" t="str">
        <f t="shared" si="324"/>
        <v/>
      </c>
      <c r="AW921" s="11" t="str">
        <f t="shared" si="325"/>
        <v/>
      </c>
      <c r="AX921" s="11" t="str">
        <f t="shared" si="326"/>
        <v/>
      </c>
      <c r="AY921" s="11" t="str">
        <f t="shared" si="328"/>
        <v/>
      </c>
      <c r="AZ921" s="11" t="str">
        <f t="shared" si="327"/>
        <v/>
      </c>
      <c r="BA921" s="11" t="str">
        <f t="shared" si="330"/>
        <v xml:space="preserve"> </v>
      </c>
      <c r="BB921" s="11" t="str">
        <f>IFERROR(IF(AW921="","",VLOOKUP(AW921,SUSS!R:S,2,FALSE)),AY921*SUSS!$M$2)</f>
        <v/>
      </c>
      <c r="BC921" s="11" t="str">
        <f t="shared" si="329"/>
        <v/>
      </c>
    </row>
    <row r="922" spans="14:55" ht="15.75" thickBot="1">
      <c r="N922" s="3" t="s">
        <v>117</v>
      </c>
      <c r="O922" s="80">
        <v>50</v>
      </c>
      <c r="P922" s="83">
        <v>11153.31</v>
      </c>
      <c r="Q922" s="81" t="s">
        <v>100</v>
      </c>
      <c r="R922" s="81" t="s">
        <v>10</v>
      </c>
      <c r="S922" s="81" t="s">
        <v>10</v>
      </c>
      <c r="T922" s="80" t="s">
        <v>123</v>
      </c>
      <c r="U922" s="80" t="s">
        <v>94</v>
      </c>
      <c r="AC922" s="11" t="str">
        <f t="shared" si="310"/>
        <v/>
      </c>
      <c r="AD922" s="11" t="str">
        <f t="shared" si="311"/>
        <v/>
      </c>
      <c r="AE922" s="11" t="str">
        <f t="shared" si="312"/>
        <v/>
      </c>
      <c r="AF922" s="11" t="str">
        <f t="shared" si="313"/>
        <v/>
      </c>
      <c r="AG922" s="11" t="str">
        <f t="shared" si="314"/>
        <v/>
      </c>
      <c r="AH922" s="11" t="str">
        <f t="shared" si="315"/>
        <v/>
      </c>
      <c r="AI922" s="11" t="str">
        <f t="shared" si="316"/>
        <v/>
      </c>
      <c r="AJ922" s="11" t="str">
        <f t="shared" si="317"/>
        <v/>
      </c>
      <c r="AK922" s="11" t="str">
        <f t="shared" si="318"/>
        <v/>
      </c>
      <c r="AN922" s="11" t="str">
        <f t="shared" si="319"/>
        <v/>
      </c>
      <c r="AO922" s="11" t="str">
        <f t="shared" si="320"/>
        <v/>
      </c>
      <c r="AP922" s="11" t="str">
        <f t="shared" si="321"/>
        <v/>
      </c>
      <c r="AT922" s="11" t="str">
        <f t="shared" si="322"/>
        <v/>
      </c>
      <c r="AU922" s="11" t="str">
        <f t="shared" si="323"/>
        <v/>
      </c>
      <c r="AV922" s="11" t="str">
        <f t="shared" si="324"/>
        <v/>
      </c>
      <c r="AW922" s="11" t="str">
        <f t="shared" si="325"/>
        <v/>
      </c>
      <c r="AX922" s="11" t="str">
        <f t="shared" si="326"/>
        <v/>
      </c>
      <c r="AY922" s="11" t="str">
        <f t="shared" si="328"/>
        <v/>
      </c>
      <c r="AZ922" s="11" t="str">
        <f t="shared" si="327"/>
        <v/>
      </c>
      <c r="BA922" s="11" t="str">
        <f t="shared" si="330"/>
        <v xml:space="preserve"> </v>
      </c>
      <c r="BB922" s="11" t="str">
        <f>IFERROR(IF(AW922="","",VLOOKUP(AW922,SUSS!R:S,2,FALSE)),AY922*SUSS!$M$2)</f>
        <v/>
      </c>
      <c r="BC922" s="11" t="str">
        <f t="shared" si="329"/>
        <v/>
      </c>
    </row>
    <row r="923" spans="14:55" ht="15.75" thickBot="1">
      <c r="N923" s="3" t="s">
        <v>117</v>
      </c>
      <c r="O923" s="80">
        <v>51</v>
      </c>
      <c r="P923" s="83">
        <v>43788.59</v>
      </c>
      <c r="Q923" s="81" t="s">
        <v>83</v>
      </c>
      <c r="R923" s="81" t="s">
        <v>10</v>
      </c>
      <c r="S923" s="81" t="s">
        <v>10</v>
      </c>
      <c r="T923" s="80" t="s">
        <v>106</v>
      </c>
      <c r="U923" s="80" t="s">
        <v>94</v>
      </c>
      <c r="AC923" s="11" t="str">
        <f t="shared" si="310"/>
        <v/>
      </c>
      <c r="AD923" s="11" t="str">
        <f t="shared" si="311"/>
        <v/>
      </c>
      <c r="AE923" s="11" t="str">
        <f t="shared" si="312"/>
        <v/>
      </c>
      <c r="AF923" s="11" t="str">
        <f t="shared" si="313"/>
        <v/>
      </c>
      <c r="AG923" s="11" t="str">
        <f t="shared" si="314"/>
        <v/>
      </c>
      <c r="AH923" s="11" t="str">
        <f t="shared" si="315"/>
        <v/>
      </c>
      <c r="AI923" s="11" t="str">
        <f t="shared" si="316"/>
        <v/>
      </c>
      <c r="AJ923" s="11" t="str">
        <f t="shared" si="317"/>
        <v/>
      </c>
      <c r="AK923" s="11" t="str">
        <f t="shared" si="318"/>
        <v/>
      </c>
      <c r="AN923" s="11" t="str">
        <f t="shared" si="319"/>
        <v/>
      </c>
      <c r="AO923" s="11" t="str">
        <f t="shared" si="320"/>
        <v/>
      </c>
      <c r="AP923" s="11" t="str">
        <f t="shared" si="321"/>
        <v/>
      </c>
      <c r="AT923" s="11" t="str">
        <f t="shared" si="322"/>
        <v/>
      </c>
      <c r="AU923" s="11" t="str">
        <f t="shared" si="323"/>
        <v/>
      </c>
      <c r="AV923" s="11" t="str">
        <f t="shared" si="324"/>
        <v/>
      </c>
      <c r="AW923" s="11" t="str">
        <f t="shared" si="325"/>
        <v/>
      </c>
      <c r="AX923" s="11" t="str">
        <f t="shared" si="326"/>
        <v/>
      </c>
      <c r="AY923" s="11" t="str">
        <f t="shared" si="328"/>
        <v/>
      </c>
      <c r="AZ923" s="11" t="str">
        <f t="shared" si="327"/>
        <v/>
      </c>
      <c r="BA923" s="11" t="str">
        <f t="shared" si="330"/>
        <v xml:space="preserve"> </v>
      </c>
      <c r="BB923" s="11" t="str">
        <f>IFERROR(IF(AW923="","",VLOOKUP(AW923,SUSS!R:S,2,FALSE)),AY923*SUSS!$M$2)</f>
        <v/>
      </c>
      <c r="BC923" s="11" t="str">
        <f t="shared" si="329"/>
        <v/>
      </c>
    </row>
    <row r="924" spans="14:55" ht="15.75" thickBot="1">
      <c r="N924" s="3" t="s">
        <v>117</v>
      </c>
      <c r="O924" s="80">
        <v>51</v>
      </c>
      <c r="P924" s="83">
        <v>11153.31</v>
      </c>
      <c r="Q924" s="81" t="s">
        <v>100</v>
      </c>
      <c r="R924" s="81" t="s">
        <v>10</v>
      </c>
      <c r="S924" s="81" t="s">
        <v>10</v>
      </c>
      <c r="T924" s="80" t="s">
        <v>123</v>
      </c>
      <c r="U924" s="80" t="s">
        <v>94</v>
      </c>
      <c r="AC924" s="11" t="str">
        <f t="shared" si="310"/>
        <v/>
      </c>
      <c r="AD924" s="11" t="str">
        <f t="shared" si="311"/>
        <v/>
      </c>
      <c r="AE924" s="11" t="str">
        <f t="shared" si="312"/>
        <v/>
      </c>
      <c r="AF924" s="11" t="str">
        <f t="shared" si="313"/>
        <v/>
      </c>
      <c r="AG924" s="11" t="str">
        <f t="shared" si="314"/>
        <v/>
      </c>
      <c r="AH924" s="11" t="str">
        <f t="shared" si="315"/>
        <v/>
      </c>
      <c r="AI924" s="11" t="str">
        <f t="shared" si="316"/>
        <v/>
      </c>
      <c r="AJ924" s="11" t="str">
        <f t="shared" si="317"/>
        <v/>
      </c>
      <c r="AK924" s="11" t="str">
        <f t="shared" si="318"/>
        <v/>
      </c>
      <c r="AN924" s="11" t="str">
        <f t="shared" si="319"/>
        <v/>
      </c>
      <c r="AO924" s="11" t="str">
        <f t="shared" si="320"/>
        <v/>
      </c>
      <c r="AP924" s="11" t="str">
        <f t="shared" si="321"/>
        <v/>
      </c>
      <c r="AT924" s="11" t="str">
        <f t="shared" si="322"/>
        <v/>
      </c>
      <c r="AU924" s="11" t="str">
        <f t="shared" si="323"/>
        <v/>
      </c>
      <c r="AV924" s="11" t="str">
        <f t="shared" si="324"/>
        <v/>
      </c>
      <c r="AW924" s="11" t="str">
        <f t="shared" si="325"/>
        <v/>
      </c>
      <c r="AX924" s="11" t="str">
        <f t="shared" si="326"/>
        <v/>
      </c>
      <c r="AY924" s="11" t="str">
        <f t="shared" si="328"/>
        <v/>
      </c>
      <c r="AZ924" s="11" t="str">
        <f t="shared" si="327"/>
        <v/>
      </c>
      <c r="BA924" s="11" t="str">
        <f t="shared" si="330"/>
        <v xml:space="preserve"> </v>
      </c>
      <c r="BB924" s="11" t="str">
        <f>IFERROR(IF(AW924="","",VLOOKUP(AW924,SUSS!R:S,2,FALSE)),AY924*SUSS!$M$2)</f>
        <v/>
      </c>
      <c r="BC924" s="11" t="str">
        <f t="shared" si="329"/>
        <v/>
      </c>
    </row>
    <row r="925" spans="14:55" ht="15.75" thickBot="1">
      <c r="N925" s="3" t="s">
        <v>117</v>
      </c>
      <c r="O925" s="80">
        <v>52</v>
      </c>
      <c r="P925" s="83">
        <v>43788.59</v>
      </c>
      <c r="Q925" s="81" t="s">
        <v>83</v>
      </c>
      <c r="R925" s="81" t="s">
        <v>10</v>
      </c>
      <c r="S925" s="81" t="s">
        <v>10</v>
      </c>
      <c r="T925" s="80" t="s">
        <v>106</v>
      </c>
      <c r="U925" s="80" t="s">
        <v>94</v>
      </c>
      <c r="AC925" s="11" t="str">
        <f t="shared" si="310"/>
        <v/>
      </c>
      <c r="AD925" s="11" t="str">
        <f t="shared" si="311"/>
        <v/>
      </c>
      <c r="AE925" s="11" t="str">
        <f t="shared" si="312"/>
        <v/>
      </c>
      <c r="AF925" s="11" t="str">
        <f t="shared" si="313"/>
        <v/>
      </c>
      <c r="AG925" s="11" t="str">
        <f t="shared" si="314"/>
        <v/>
      </c>
      <c r="AH925" s="11" t="str">
        <f t="shared" si="315"/>
        <v/>
      </c>
      <c r="AI925" s="11" t="str">
        <f t="shared" si="316"/>
        <v/>
      </c>
      <c r="AJ925" s="11" t="str">
        <f t="shared" si="317"/>
        <v/>
      </c>
      <c r="AK925" s="11" t="str">
        <f t="shared" si="318"/>
        <v/>
      </c>
      <c r="AN925" s="11" t="str">
        <f t="shared" si="319"/>
        <v/>
      </c>
      <c r="AO925" s="11" t="str">
        <f t="shared" si="320"/>
        <v/>
      </c>
      <c r="AP925" s="11" t="str">
        <f t="shared" si="321"/>
        <v/>
      </c>
      <c r="AT925" s="11" t="str">
        <f t="shared" si="322"/>
        <v/>
      </c>
      <c r="AU925" s="11" t="str">
        <f t="shared" si="323"/>
        <v/>
      </c>
      <c r="AV925" s="11" t="str">
        <f t="shared" si="324"/>
        <v/>
      </c>
      <c r="AW925" s="11" t="str">
        <f t="shared" si="325"/>
        <v/>
      </c>
      <c r="AX925" s="11" t="str">
        <f t="shared" si="326"/>
        <v/>
      </c>
      <c r="AY925" s="11" t="str">
        <f t="shared" si="328"/>
        <v/>
      </c>
      <c r="AZ925" s="11" t="str">
        <f t="shared" si="327"/>
        <v/>
      </c>
      <c r="BA925" s="11" t="str">
        <f t="shared" si="330"/>
        <v xml:space="preserve"> </v>
      </c>
      <c r="BB925" s="11" t="str">
        <f>IFERROR(IF(AW925="","",VLOOKUP(AW925,SUSS!R:S,2,FALSE)),AY925*SUSS!$M$2)</f>
        <v/>
      </c>
      <c r="BC925" s="11" t="str">
        <f t="shared" si="329"/>
        <v/>
      </c>
    </row>
    <row r="926" spans="14:55" ht="15.75" thickBot="1">
      <c r="N926" s="3" t="s">
        <v>117</v>
      </c>
      <c r="O926" s="80">
        <v>52</v>
      </c>
      <c r="P926" s="83">
        <v>11153.31</v>
      </c>
      <c r="Q926" s="81" t="s">
        <v>100</v>
      </c>
      <c r="R926" s="81" t="s">
        <v>10</v>
      </c>
      <c r="S926" s="81" t="s">
        <v>10</v>
      </c>
      <c r="T926" s="80" t="s">
        <v>123</v>
      </c>
      <c r="U926" s="80" t="s">
        <v>94</v>
      </c>
      <c r="AC926" s="11" t="str">
        <f t="shared" ref="AC926:AC989" si="331">IF($E926=$AD$1,IF($G926=$AE$1,A926,""),"")</f>
        <v/>
      </c>
      <c r="AD926" s="11" t="str">
        <f t="shared" ref="AD926:AD989" si="332">IF($E926=$AD$1,IF($G926=$AE$1,E926,""),"")</f>
        <v/>
      </c>
      <c r="AE926" s="11" t="str">
        <f t="shared" ref="AE926:AE989" si="333">IF($E926=$AD$1,IF($G926=$AE$1,F926,""),"")</f>
        <v/>
      </c>
      <c r="AF926" s="11" t="str">
        <f t="shared" ref="AF926:AF989" si="334">IF($E926=$AD$1,IF($G926=$AE$1,G926,""),"")</f>
        <v/>
      </c>
      <c r="AG926" s="11" t="str">
        <f t="shared" ref="AG926:AG989" si="335">IF($E926=$AD$1,IF($G926=$AE$1,I926,""),"")</f>
        <v/>
      </c>
      <c r="AH926" s="11" t="str">
        <f t="shared" ref="AH926:AH989" si="336">IF($E926=$AD$1,IF($G926=$AE$1,J926,""),"")</f>
        <v/>
      </c>
      <c r="AI926" s="11" t="str">
        <f t="shared" ref="AI926:AI989" si="337">IF($E926=$AD$1,IF($G926=$AE$1,K926,""),"")</f>
        <v/>
      </c>
      <c r="AJ926" s="11" t="str">
        <f t="shared" ref="AJ926:AJ989" si="338">IF($E926=$AD$1,IF($G926=$AE$1,B926,""),"")</f>
        <v/>
      </c>
      <c r="AK926" s="11" t="str">
        <f t="shared" ref="AK926:AK989" si="339">IF($E926=$AD$1,IF($G926=$AE$1,C926,""),"")</f>
        <v/>
      </c>
      <c r="AN926" s="11" t="str">
        <f t="shared" ref="AN926:AN989" si="340">LEFT(AO926,7)</f>
        <v/>
      </c>
      <c r="AO926" s="11" t="str">
        <f t="shared" ref="AO926:AO989" si="341">IF(AF926=$AE$1,AJ926&amp;"/"&amp;AK926&amp;" "&amp;AD926,"")</f>
        <v/>
      </c>
      <c r="AP926" s="11" t="str">
        <f t="shared" ref="AP926:AP989" si="342">IF(AO926&lt;&gt;"",AI926,"")</f>
        <v/>
      </c>
      <c r="AT926" s="11" t="str">
        <f t="shared" ref="AT926:AT989" si="343">IF($Q926=$AD$1,N926,"")</f>
        <v/>
      </c>
      <c r="AU926" s="11" t="str">
        <f t="shared" ref="AU926:AU989" si="344">IF($Q926=$AD$1,O926,"")</f>
        <v/>
      </c>
      <c r="AV926" s="11" t="str">
        <f t="shared" ref="AV926:AV989" si="345">IF($Q926=$AD$1,P926,"")</f>
        <v/>
      </c>
      <c r="AW926" s="11" t="str">
        <f t="shared" ref="AW926:AW989" si="346">IF($Q926=$AD$1,T926,"")</f>
        <v/>
      </c>
      <c r="AX926" s="11" t="str">
        <f t="shared" ref="AX926:AX989" si="347">IF(AW926&lt;&gt;"",AW926&amp;" "&amp;$AD$1,"")</f>
        <v/>
      </c>
      <c r="AY926" s="11" t="str">
        <f t="shared" si="328"/>
        <v/>
      </c>
      <c r="AZ926" s="11" t="str">
        <f t="shared" ref="AZ926:AZ989" si="348">IF(AY926="","",AV926/AY926)</f>
        <v/>
      </c>
      <c r="BA926" s="11" t="str">
        <f t="shared" si="330"/>
        <v xml:space="preserve"> </v>
      </c>
      <c r="BB926" s="11" t="str">
        <f>IFERROR(IF(AW926="","",VLOOKUP(AW926,SUSS!R:S,2,FALSE)),AY926*SUSS!$M$2)</f>
        <v/>
      </c>
      <c r="BC926" s="11" t="str">
        <f t="shared" si="329"/>
        <v/>
      </c>
    </row>
    <row r="927" spans="14:55" ht="15.75" thickBot="1">
      <c r="N927" s="3" t="s">
        <v>117</v>
      </c>
      <c r="O927" s="80">
        <v>53</v>
      </c>
      <c r="P927" s="83">
        <v>43788.59</v>
      </c>
      <c r="Q927" s="81" t="s">
        <v>83</v>
      </c>
      <c r="R927" s="81" t="s">
        <v>10</v>
      </c>
      <c r="S927" s="81" t="s">
        <v>10</v>
      </c>
      <c r="T927" s="80" t="s">
        <v>106</v>
      </c>
      <c r="U927" s="80" t="s">
        <v>94</v>
      </c>
      <c r="AC927" s="11" t="str">
        <f t="shared" si="331"/>
        <v/>
      </c>
      <c r="AD927" s="11" t="str">
        <f t="shared" si="332"/>
        <v/>
      </c>
      <c r="AE927" s="11" t="str">
        <f t="shared" si="333"/>
        <v/>
      </c>
      <c r="AF927" s="11" t="str">
        <f t="shared" si="334"/>
        <v/>
      </c>
      <c r="AG927" s="11" t="str">
        <f t="shared" si="335"/>
        <v/>
      </c>
      <c r="AH927" s="11" t="str">
        <f t="shared" si="336"/>
        <v/>
      </c>
      <c r="AI927" s="11" t="str">
        <f t="shared" si="337"/>
        <v/>
      </c>
      <c r="AJ927" s="11" t="str">
        <f t="shared" si="338"/>
        <v/>
      </c>
      <c r="AK927" s="11" t="str">
        <f t="shared" si="339"/>
        <v/>
      </c>
      <c r="AN927" s="11" t="str">
        <f t="shared" si="340"/>
        <v/>
      </c>
      <c r="AO927" s="11" t="str">
        <f t="shared" si="341"/>
        <v/>
      </c>
      <c r="AP927" s="11" t="str">
        <f t="shared" si="342"/>
        <v/>
      </c>
      <c r="AT927" s="11" t="str">
        <f t="shared" si="343"/>
        <v/>
      </c>
      <c r="AU927" s="11" t="str">
        <f t="shared" si="344"/>
        <v/>
      </c>
      <c r="AV927" s="11" t="str">
        <f t="shared" si="345"/>
        <v/>
      </c>
      <c r="AW927" s="11" t="str">
        <f t="shared" si="346"/>
        <v/>
      </c>
      <c r="AX927" s="11" t="str">
        <f t="shared" si="347"/>
        <v/>
      </c>
      <c r="AY927" s="11" t="str">
        <f t="shared" si="328"/>
        <v/>
      </c>
      <c r="AZ927" s="11" t="str">
        <f t="shared" si="348"/>
        <v/>
      </c>
      <c r="BA927" s="11" t="str">
        <f t="shared" si="330"/>
        <v xml:space="preserve"> </v>
      </c>
      <c r="BB927" s="11" t="str">
        <f>IFERROR(IF(AW927="","",VLOOKUP(AW927,SUSS!R:S,2,FALSE)),AY927*SUSS!$M$2)</f>
        <v/>
      </c>
      <c r="BC927" s="11" t="str">
        <f t="shared" si="329"/>
        <v/>
      </c>
    </row>
    <row r="928" spans="14:55" ht="15.75" thickBot="1">
      <c r="N928" s="3" t="s">
        <v>117</v>
      </c>
      <c r="O928" s="80">
        <v>53</v>
      </c>
      <c r="P928" s="83">
        <v>11153.31</v>
      </c>
      <c r="Q928" s="81" t="s">
        <v>100</v>
      </c>
      <c r="R928" s="81" t="s">
        <v>10</v>
      </c>
      <c r="S928" s="81" t="s">
        <v>10</v>
      </c>
      <c r="T928" s="80" t="s">
        <v>123</v>
      </c>
      <c r="U928" s="80" t="s">
        <v>94</v>
      </c>
      <c r="AC928" s="11" t="str">
        <f t="shared" si="331"/>
        <v/>
      </c>
      <c r="AD928" s="11" t="str">
        <f t="shared" si="332"/>
        <v/>
      </c>
      <c r="AE928" s="11" t="str">
        <f t="shared" si="333"/>
        <v/>
      </c>
      <c r="AF928" s="11" t="str">
        <f t="shared" si="334"/>
        <v/>
      </c>
      <c r="AG928" s="11" t="str">
        <f t="shared" si="335"/>
        <v/>
      </c>
      <c r="AH928" s="11" t="str">
        <f t="shared" si="336"/>
        <v/>
      </c>
      <c r="AI928" s="11" t="str">
        <f t="shared" si="337"/>
        <v/>
      </c>
      <c r="AJ928" s="11" t="str">
        <f t="shared" si="338"/>
        <v/>
      </c>
      <c r="AK928" s="11" t="str">
        <f t="shared" si="339"/>
        <v/>
      </c>
      <c r="AN928" s="11" t="str">
        <f t="shared" si="340"/>
        <v/>
      </c>
      <c r="AO928" s="11" t="str">
        <f t="shared" si="341"/>
        <v/>
      </c>
      <c r="AP928" s="11" t="str">
        <f t="shared" si="342"/>
        <v/>
      </c>
      <c r="AT928" s="11" t="str">
        <f t="shared" si="343"/>
        <v/>
      </c>
      <c r="AU928" s="11" t="str">
        <f t="shared" si="344"/>
        <v/>
      </c>
      <c r="AV928" s="11" t="str">
        <f t="shared" si="345"/>
        <v/>
      </c>
      <c r="AW928" s="11" t="str">
        <f t="shared" si="346"/>
        <v/>
      </c>
      <c r="AX928" s="11" t="str">
        <f t="shared" si="347"/>
        <v/>
      </c>
      <c r="AY928" s="11" t="str">
        <f t="shared" si="328"/>
        <v/>
      </c>
      <c r="AZ928" s="11" t="str">
        <f t="shared" si="348"/>
        <v/>
      </c>
      <c r="BA928" s="11" t="str">
        <f t="shared" si="330"/>
        <v xml:space="preserve"> </v>
      </c>
      <c r="BB928" s="11" t="str">
        <f>IFERROR(IF(AW928="","",VLOOKUP(AW928,SUSS!R:S,2,FALSE)),AY928*SUSS!$M$2)</f>
        <v/>
      </c>
      <c r="BC928" s="11" t="str">
        <f t="shared" si="329"/>
        <v/>
      </c>
    </row>
    <row r="929" spans="14:55" ht="15.75" thickBot="1">
      <c r="N929" s="3" t="s">
        <v>117</v>
      </c>
      <c r="O929" s="80">
        <v>54</v>
      </c>
      <c r="P929" s="83">
        <v>43788.59</v>
      </c>
      <c r="Q929" s="81" t="s">
        <v>83</v>
      </c>
      <c r="R929" s="81" t="s">
        <v>10</v>
      </c>
      <c r="S929" s="81" t="s">
        <v>10</v>
      </c>
      <c r="T929" s="80" t="s">
        <v>106</v>
      </c>
      <c r="U929" s="80" t="s">
        <v>94</v>
      </c>
      <c r="AC929" s="11" t="str">
        <f t="shared" si="331"/>
        <v/>
      </c>
      <c r="AD929" s="11" t="str">
        <f t="shared" si="332"/>
        <v/>
      </c>
      <c r="AE929" s="11" t="str">
        <f t="shared" si="333"/>
        <v/>
      </c>
      <c r="AF929" s="11" t="str">
        <f t="shared" si="334"/>
        <v/>
      </c>
      <c r="AG929" s="11" t="str">
        <f t="shared" si="335"/>
        <v/>
      </c>
      <c r="AH929" s="11" t="str">
        <f t="shared" si="336"/>
        <v/>
      </c>
      <c r="AI929" s="11" t="str">
        <f t="shared" si="337"/>
        <v/>
      </c>
      <c r="AJ929" s="11" t="str">
        <f t="shared" si="338"/>
        <v/>
      </c>
      <c r="AK929" s="11" t="str">
        <f t="shared" si="339"/>
        <v/>
      </c>
      <c r="AN929" s="11" t="str">
        <f t="shared" si="340"/>
        <v/>
      </c>
      <c r="AO929" s="11" t="str">
        <f t="shared" si="341"/>
        <v/>
      </c>
      <c r="AP929" s="11" t="str">
        <f t="shared" si="342"/>
        <v/>
      </c>
      <c r="AT929" s="11" t="str">
        <f t="shared" si="343"/>
        <v/>
      </c>
      <c r="AU929" s="11" t="str">
        <f t="shared" si="344"/>
        <v/>
      </c>
      <c r="AV929" s="11" t="str">
        <f t="shared" si="345"/>
        <v/>
      </c>
      <c r="AW929" s="11" t="str">
        <f t="shared" si="346"/>
        <v/>
      </c>
      <c r="AX929" s="11" t="str">
        <f t="shared" si="347"/>
        <v/>
      </c>
      <c r="AY929" s="11" t="str">
        <f t="shared" si="328"/>
        <v/>
      </c>
      <c r="AZ929" s="11" t="str">
        <f t="shared" si="348"/>
        <v/>
      </c>
      <c r="BA929" s="11" t="str">
        <f t="shared" si="330"/>
        <v xml:space="preserve"> </v>
      </c>
      <c r="BB929" s="11" t="str">
        <f>IFERROR(IF(AW929="","",VLOOKUP(AW929,SUSS!R:S,2,FALSE)),AY929*SUSS!$M$2)</f>
        <v/>
      </c>
      <c r="BC929" s="11" t="str">
        <f t="shared" si="329"/>
        <v/>
      </c>
    </row>
    <row r="930" spans="14:55" ht="15.75" thickBot="1">
      <c r="N930" s="3" t="s">
        <v>117</v>
      </c>
      <c r="O930" s="80">
        <v>54</v>
      </c>
      <c r="P930" s="83">
        <v>11153.31</v>
      </c>
      <c r="Q930" s="81" t="s">
        <v>100</v>
      </c>
      <c r="R930" s="81" t="s">
        <v>10</v>
      </c>
      <c r="S930" s="81" t="s">
        <v>10</v>
      </c>
      <c r="T930" s="80" t="s">
        <v>123</v>
      </c>
      <c r="U930" s="80" t="s">
        <v>94</v>
      </c>
      <c r="AC930" s="11" t="str">
        <f t="shared" si="331"/>
        <v/>
      </c>
      <c r="AD930" s="11" t="str">
        <f t="shared" si="332"/>
        <v/>
      </c>
      <c r="AE930" s="11" t="str">
        <f t="shared" si="333"/>
        <v/>
      </c>
      <c r="AF930" s="11" t="str">
        <f t="shared" si="334"/>
        <v/>
      </c>
      <c r="AG930" s="11" t="str">
        <f t="shared" si="335"/>
        <v/>
      </c>
      <c r="AH930" s="11" t="str">
        <f t="shared" si="336"/>
        <v/>
      </c>
      <c r="AI930" s="11" t="str">
        <f t="shared" si="337"/>
        <v/>
      </c>
      <c r="AJ930" s="11" t="str">
        <f t="shared" si="338"/>
        <v/>
      </c>
      <c r="AK930" s="11" t="str">
        <f t="shared" si="339"/>
        <v/>
      </c>
      <c r="AN930" s="11" t="str">
        <f t="shared" si="340"/>
        <v/>
      </c>
      <c r="AO930" s="11" t="str">
        <f t="shared" si="341"/>
        <v/>
      </c>
      <c r="AP930" s="11" t="str">
        <f t="shared" si="342"/>
        <v/>
      </c>
      <c r="AT930" s="11" t="str">
        <f t="shared" si="343"/>
        <v/>
      </c>
      <c r="AU930" s="11" t="str">
        <f t="shared" si="344"/>
        <v/>
      </c>
      <c r="AV930" s="11" t="str">
        <f t="shared" si="345"/>
        <v/>
      </c>
      <c r="AW930" s="11" t="str">
        <f t="shared" si="346"/>
        <v/>
      </c>
      <c r="AX930" s="11" t="str">
        <f t="shared" si="347"/>
        <v/>
      </c>
      <c r="AY930" s="11" t="str">
        <f t="shared" si="328"/>
        <v/>
      </c>
      <c r="AZ930" s="11" t="str">
        <f t="shared" si="348"/>
        <v/>
      </c>
      <c r="BA930" s="11" t="str">
        <f t="shared" si="330"/>
        <v xml:space="preserve"> </v>
      </c>
      <c r="BB930" s="11" t="str">
        <f>IFERROR(IF(AW930="","",VLOOKUP(AW930,SUSS!R:S,2,FALSE)),AY930*SUSS!$M$2)</f>
        <v/>
      </c>
      <c r="BC930" s="11" t="str">
        <f t="shared" si="329"/>
        <v/>
      </c>
    </row>
    <row r="931" spans="14:55" ht="15.75" thickBot="1">
      <c r="N931" s="3" t="s">
        <v>117</v>
      </c>
      <c r="O931" s="80">
        <v>55</v>
      </c>
      <c r="P931" s="83">
        <v>43788.59</v>
      </c>
      <c r="Q931" s="81" t="s">
        <v>83</v>
      </c>
      <c r="R931" s="81" t="s">
        <v>10</v>
      </c>
      <c r="S931" s="81" t="s">
        <v>10</v>
      </c>
      <c r="T931" s="80" t="s">
        <v>106</v>
      </c>
      <c r="U931" s="80" t="s">
        <v>94</v>
      </c>
      <c r="AC931" s="11" t="str">
        <f t="shared" si="331"/>
        <v/>
      </c>
      <c r="AD931" s="11" t="str">
        <f t="shared" si="332"/>
        <v/>
      </c>
      <c r="AE931" s="11" t="str">
        <f t="shared" si="333"/>
        <v/>
      </c>
      <c r="AF931" s="11" t="str">
        <f t="shared" si="334"/>
        <v/>
      </c>
      <c r="AG931" s="11" t="str">
        <f t="shared" si="335"/>
        <v/>
      </c>
      <c r="AH931" s="11" t="str">
        <f t="shared" si="336"/>
        <v/>
      </c>
      <c r="AI931" s="11" t="str">
        <f t="shared" si="337"/>
        <v/>
      </c>
      <c r="AJ931" s="11" t="str">
        <f t="shared" si="338"/>
        <v/>
      </c>
      <c r="AK931" s="11" t="str">
        <f t="shared" si="339"/>
        <v/>
      </c>
      <c r="AN931" s="11" t="str">
        <f t="shared" si="340"/>
        <v/>
      </c>
      <c r="AO931" s="11" t="str">
        <f t="shared" si="341"/>
        <v/>
      </c>
      <c r="AP931" s="11" t="str">
        <f t="shared" si="342"/>
        <v/>
      </c>
      <c r="AT931" s="11" t="str">
        <f t="shared" si="343"/>
        <v/>
      </c>
      <c r="AU931" s="11" t="str">
        <f t="shared" si="344"/>
        <v/>
      </c>
      <c r="AV931" s="11" t="str">
        <f t="shared" si="345"/>
        <v/>
      </c>
      <c r="AW931" s="11" t="str">
        <f t="shared" si="346"/>
        <v/>
      </c>
      <c r="AX931" s="11" t="str">
        <f t="shared" si="347"/>
        <v/>
      </c>
      <c r="AY931" s="11" t="str">
        <f t="shared" si="328"/>
        <v/>
      </c>
      <c r="AZ931" s="11" t="str">
        <f t="shared" si="348"/>
        <v/>
      </c>
      <c r="BA931" s="11" t="str">
        <f t="shared" si="330"/>
        <v xml:space="preserve"> </v>
      </c>
      <c r="BB931" s="11" t="str">
        <f>IFERROR(IF(AW931="","",VLOOKUP(AW931,SUSS!R:S,2,FALSE)),AY931*SUSS!$M$2)</f>
        <v/>
      </c>
      <c r="BC931" s="11" t="str">
        <f t="shared" si="329"/>
        <v/>
      </c>
    </row>
    <row r="932" spans="14:55" ht="15.75" thickBot="1">
      <c r="N932" s="3" t="s">
        <v>117</v>
      </c>
      <c r="O932" s="80">
        <v>55</v>
      </c>
      <c r="P932" s="83">
        <v>11153.31</v>
      </c>
      <c r="Q932" s="81" t="s">
        <v>100</v>
      </c>
      <c r="R932" s="81" t="s">
        <v>10</v>
      </c>
      <c r="S932" s="81" t="s">
        <v>10</v>
      </c>
      <c r="T932" s="80" t="s">
        <v>123</v>
      </c>
      <c r="U932" s="80" t="s">
        <v>94</v>
      </c>
      <c r="AC932" s="11" t="str">
        <f t="shared" si="331"/>
        <v/>
      </c>
      <c r="AD932" s="11" t="str">
        <f t="shared" si="332"/>
        <v/>
      </c>
      <c r="AE932" s="11" t="str">
        <f t="shared" si="333"/>
        <v/>
      </c>
      <c r="AF932" s="11" t="str">
        <f t="shared" si="334"/>
        <v/>
      </c>
      <c r="AG932" s="11" t="str">
        <f t="shared" si="335"/>
        <v/>
      </c>
      <c r="AH932" s="11" t="str">
        <f t="shared" si="336"/>
        <v/>
      </c>
      <c r="AI932" s="11" t="str">
        <f t="shared" si="337"/>
        <v/>
      </c>
      <c r="AJ932" s="11" t="str">
        <f t="shared" si="338"/>
        <v/>
      </c>
      <c r="AK932" s="11" t="str">
        <f t="shared" si="339"/>
        <v/>
      </c>
      <c r="AN932" s="11" t="str">
        <f t="shared" si="340"/>
        <v/>
      </c>
      <c r="AO932" s="11" t="str">
        <f t="shared" si="341"/>
        <v/>
      </c>
      <c r="AP932" s="11" t="str">
        <f t="shared" si="342"/>
        <v/>
      </c>
      <c r="AT932" s="11" t="str">
        <f t="shared" si="343"/>
        <v/>
      </c>
      <c r="AU932" s="11" t="str">
        <f t="shared" si="344"/>
        <v/>
      </c>
      <c r="AV932" s="11" t="str">
        <f t="shared" si="345"/>
        <v/>
      </c>
      <c r="AW932" s="11" t="str">
        <f t="shared" si="346"/>
        <v/>
      </c>
      <c r="AX932" s="11" t="str">
        <f t="shared" si="347"/>
        <v/>
      </c>
      <c r="AY932" s="11" t="str">
        <f t="shared" si="328"/>
        <v/>
      </c>
      <c r="AZ932" s="11" t="str">
        <f t="shared" si="348"/>
        <v/>
      </c>
      <c r="BA932" s="11" t="str">
        <f t="shared" si="330"/>
        <v xml:space="preserve"> </v>
      </c>
      <c r="BB932" s="11" t="str">
        <f>IFERROR(IF(AW932="","",VLOOKUP(AW932,SUSS!R:S,2,FALSE)),AY932*SUSS!$M$2)</f>
        <v/>
      </c>
      <c r="BC932" s="11" t="str">
        <f t="shared" si="329"/>
        <v/>
      </c>
    </row>
    <row r="933" spans="14:55" ht="15.75" thickBot="1">
      <c r="N933" s="3" t="s">
        <v>117</v>
      </c>
      <c r="O933" s="80">
        <v>56</v>
      </c>
      <c r="P933" s="83">
        <v>37014.15</v>
      </c>
      <c r="Q933" s="81" t="s">
        <v>83</v>
      </c>
      <c r="R933" s="81" t="s">
        <v>10</v>
      </c>
      <c r="S933" s="81" t="s">
        <v>10</v>
      </c>
      <c r="T933" s="80" t="s">
        <v>106</v>
      </c>
      <c r="U933" s="80" t="s">
        <v>94</v>
      </c>
      <c r="AC933" s="11" t="str">
        <f t="shared" si="331"/>
        <v/>
      </c>
      <c r="AD933" s="11" t="str">
        <f t="shared" si="332"/>
        <v/>
      </c>
      <c r="AE933" s="11" t="str">
        <f t="shared" si="333"/>
        <v/>
      </c>
      <c r="AF933" s="11" t="str">
        <f t="shared" si="334"/>
        <v/>
      </c>
      <c r="AG933" s="11" t="str">
        <f t="shared" si="335"/>
        <v/>
      </c>
      <c r="AH933" s="11" t="str">
        <f t="shared" si="336"/>
        <v/>
      </c>
      <c r="AI933" s="11" t="str">
        <f t="shared" si="337"/>
        <v/>
      </c>
      <c r="AJ933" s="11" t="str">
        <f t="shared" si="338"/>
        <v/>
      </c>
      <c r="AK933" s="11" t="str">
        <f t="shared" si="339"/>
        <v/>
      </c>
      <c r="AN933" s="11" t="str">
        <f t="shared" si="340"/>
        <v/>
      </c>
      <c r="AO933" s="11" t="str">
        <f t="shared" si="341"/>
        <v/>
      </c>
      <c r="AP933" s="11" t="str">
        <f t="shared" si="342"/>
        <v/>
      </c>
      <c r="AT933" s="11" t="str">
        <f t="shared" si="343"/>
        <v/>
      </c>
      <c r="AU933" s="11" t="str">
        <f t="shared" si="344"/>
        <v/>
      </c>
      <c r="AV933" s="11" t="str">
        <f t="shared" si="345"/>
        <v/>
      </c>
      <c r="AW933" s="11" t="str">
        <f t="shared" si="346"/>
        <v/>
      </c>
      <c r="AX933" s="11" t="str">
        <f t="shared" si="347"/>
        <v/>
      </c>
      <c r="AY933" s="11" t="str">
        <f t="shared" si="328"/>
        <v/>
      </c>
      <c r="AZ933" s="11" t="str">
        <f t="shared" si="348"/>
        <v/>
      </c>
      <c r="BA933" s="11" t="str">
        <f t="shared" si="330"/>
        <v xml:space="preserve"> </v>
      </c>
      <c r="BB933" s="11" t="str">
        <f>IFERROR(IF(AW933="","",VLOOKUP(AW933,SUSS!R:S,2,FALSE)),AY933*SUSS!$M$2)</f>
        <v/>
      </c>
      <c r="BC933" s="11" t="str">
        <f t="shared" si="329"/>
        <v/>
      </c>
    </row>
    <row r="934" spans="14:55" ht="15.75" thickBot="1">
      <c r="N934" s="3" t="s">
        <v>117</v>
      </c>
      <c r="O934" s="80">
        <v>56</v>
      </c>
      <c r="P934" s="83">
        <v>6774.44</v>
      </c>
      <c r="Q934" s="81" t="s">
        <v>83</v>
      </c>
      <c r="R934" s="81" t="s">
        <v>10</v>
      </c>
      <c r="S934" s="81" t="s">
        <v>82</v>
      </c>
      <c r="T934" s="80" t="s">
        <v>106</v>
      </c>
      <c r="U934" s="80" t="s">
        <v>94</v>
      </c>
      <c r="AC934" s="11" t="str">
        <f t="shared" si="331"/>
        <v/>
      </c>
      <c r="AD934" s="11" t="str">
        <f t="shared" si="332"/>
        <v/>
      </c>
      <c r="AE934" s="11" t="str">
        <f t="shared" si="333"/>
        <v/>
      </c>
      <c r="AF934" s="11" t="str">
        <f t="shared" si="334"/>
        <v/>
      </c>
      <c r="AG934" s="11" t="str">
        <f t="shared" si="335"/>
        <v/>
      </c>
      <c r="AH934" s="11" t="str">
        <f t="shared" si="336"/>
        <v/>
      </c>
      <c r="AI934" s="11" t="str">
        <f t="shared" si="337"/>
        <v/>
      </c>
      <c r="AJ934" s="11" t="str">
        <f t="shared" si="338"/>
        <v/>
      </c>
      <c r="AK934" s="11" t="str">
        <f t="shared" si="339"/>
        <v/>
      </c>
      <c r="AN934" s="11" t="str">
        <f t="shared" si="340"/>
        <v/>
      </c>
      <c r="AO934" s="11" t="str">
        <f t="shared" si="341"/>
        <v/>
      </c>
      <c r="AP934" s="11" t="str">
        <f t="shared" si="342"/>
        <v/>
      </c>
      <c r="AT934" s="11" t="str">
        <f t="shared" si="343"/>
        <v/>
      </c>
      <c r="AU934" s="11" t="str">
        <f t="shared" si="344"/>
        <v/>
      </c>
      <c r="AV934" s="11" t="str">
        <f t="shared" si="345"/>
        <v/>
      </c>
      <c r="AW934" s="11" t="str">
        <f t="shared" si="346"/>
        <v/>
      </c>
      <c r="AX934" s="11" t="str">
        <f t="shared" si="347"/>
        <v/>
      </c>
      <c r="AY934" s="11" t="str">
        <f t="shared" si="328"/>
        <v/>
      </c>
      <c r="AZ934" s="11" t="str">
        <f t="shared" si="348"/>
        <v/>
      </c>
      <c r="BA934" s="11" t="str">
        <f t="shared" si="330"/>
        <v xml:space="preserve"> </v>
      </c>
      <c r="BB934" s="11" t="str">
        <f>IFERROR(IF(AW934="","",VLOOKUP(AW934,SUSS!R:S,2,FALSE)),AY934*SUSS!$M$2)</f>
        <v/>
      </c>
      <c r="BC934" s="11" t="str">
        <f t="shared" si="329"/>
        <v/>
      </c>
    </row>
    <row r="935" spans="14:55" ht="15.75" thickBot="1">
      <c r="N935" s="3" t="s">
        <v>117</v>
      </c>
      <c r="O935" s="80">
        <v>56</v>
      </c>
      <c r="P935" s="83">
        <v>11153.31</v>
      </c>
      <c r="Q935" s="81" t="s">
        <v>100</v>
      </c>
      <c r="R935" s="81" t="s">
        <v>10</v>
      </c>
      <c r="S935" s="81" t="s">
        <v>10</v>
      </c>
      <c r="T935" s="80" t="s">
        <v>123</v>
      </c>
      <c r="U935" s="80" t="s">
        <v>94</v>
      </c>
      <c r="AC935" s="11" t="str">
        <f t="shared" si="331"/>
        <v/>
      </c>
      <c r="AD935" s="11" t="str">
        <f t="shared" si="332"/>
        <v/>
      </c>
      <c r="AE935" s="11" t="str">
        <f t="shared" si="333"/>
        <v/>
      </c>
      <c r="AF935" s="11" t="str">
        <f t="shared" si="334"/>
        <v/>
      </c>
      <c r="AG935" s="11" t="str">
        <f t="shared" si="335"/>
        <v/>
      </c>
      <c r="AH935" s="11" t="str">
        <f t="shared" si="336"/>
        <v/>
      </c>
      <c r="AI935" s="11" t="str">
        <f t="shared" si="337"/>
        <v/>
      </c>
      <c r="AJ935" s="11" t="str">
        <f t="shared" si="338"/>
        <v/>
      </c>
      <c r="AK935" s="11" t="str">
        <f t="shared" si="339"/>
        <v/>
      </c>
      <c r="AN935" s="11" t="str">
        <f t="shared" si="340"/>
        <v/>
      </c>
      <c r="AO935" s="11" t="str">
        <f t="shared" si="341"/>
        <v/>
      </c>
      <c r="AP935" s="11" t="str">
        <f t="shared" si="342"/>
        <v/>
      </c>
      <c r="AT935" s="11" t="str">
        <f t="shared" si="343"/>
        <v/>
      </c>
      <c r="AU935" s="11" t="str">
        <f t="shared" si="344"/>
        <v/>
      </c>
      <c r="AV935" s="11" t="str">
        <f t="shared" si="345"/>
        <v/>
      </c>
      <c r="AW935" s="11" t="str">
        <f t="shared" si="346"/>
        <v/>
      </c>
      <c r="AX935" s="11" t="str">
        <f t="shared" si="347"/>
        <v/>
      </c>
      <c r="AY935" s="11" t="str">
        <f t="shared" si="328"/>
        <v/>
      </c>
      <c r="AZ935" s="11" t="str">
        <f t="shared" si="348"/>
        <v/>
      </c>
      <c r="BA935" s="11" t="str">
        <f t="shared" si="330"/>
        <v xml:space="preserve"> </v>
      </c>
      <c r="BB935" s="11" t="str">
        <f>IFERROR(IF(AW935="","",VLOOKUP(AW935,SUSS!R:S,2,FALSE)),AY935*SUSS!$M$2)</f>
        <v/>
      </c>
      <c r="BC935" s="11" t="str">
        <f t="shared" si="329"/>
        <v/>
      </c>
    </row>
    <row r="936" spans="14:55" ht="15.75" thickBot="1">
      <c r="N936" s="3" t="s">
        <v>117</v>
      </c>
      <c r="O936" s="80">
        <v>57</v>
      </c>
      <c r="P936" s="83">
        <v>43788.59</v>
      </c>
      <c r="Q936" s="81" t="s">
        <v>83</v>
      </c>
      <c r="R936" s="81" t="s">
        <v>10</v>
      </c>
      <c r="S936" s="81" t="s">
        <v>82</v>
      </c>
      <c r="T936" s="80" t="s">
        <v>106</v>
      </c>
      <c r="U936" s="80" t="s">
        <v>94</v>
      </c>
      <c r="AC936" s="11" t="str">
        <f t="shared" si="331"/>
        <v/>
      </c>
      <c r="AD936" s="11" t="str">
        <f t="shared" si="332"/>
        <v/>
      </c>
      <c r="AE936" s="11" t="str">
        <f t="shared" si="333"/>
        <v/>
      </c>
      <c r="AF936" s="11" t="str">
        <f t="shared" si="334"/>
        <v/>
      </c>
      <c r="AG936" s="11" t="str">
        <f t="shared" si="335"/>
        <v/>
      </c>
      <c r="AH936" s="11" t="str">
        <f t="shared" si="336"/>
        <v/>
      </c>
      <c r="AI936" s="11" t="str">
        <f t="shared" si="337"/>
        <v/>
      </c>
      <c r="AJ936" s="11" t="str">
        <f t="shared" si="338"/>
        <v/>
      </c>
      <c r="AK936" s="11" t="str">
        <f t="shared" si="339"/>
        <v/>
      </c>
      <c r="AN936" s="11" t="str">
        <f t="shared" si="340"/>
        <v/>
      </c>
      <c r="AO936" s="11" t="str">
        <f t="shared" si="341"/>
        <v/>
      </c>
      <c r="AP936" s="11" t="str">
        <f t="shared" si="342"/>
        <v/>
      </c>
      <c r="AT936" s="11" t="str">
        <f t="shared" si="343"/>
        <v/>
      </c>
      <c r="AU936" s="11" t="str">
        <f t="shared" si="344"/>
        <v/>
      </c>
      <c r="AV936" s="11" t="str">
        <f t="shared" si="345"/>
        <v/>
      </c>
      <c r="AW936" s="11" t="str">
        <f t="shared" si="346"/>
        <v/>
      </c>
      <c r="AX936" s="11" t="str">
        <f t="shared" si="347"/>
        <v/>
      </c>
      <c r="AY936" s="11" t="str">
        <f t="shared" si="328"/>
        <v/>
      </c>
      <c r="AZ936" s="11" t="str">
        <f t="shared" si="348"/>
        <v/>
      </c>
      <c r="BA936" s="11" t="str">
        <f t="shared" si="330"/>
        <v xml:space="preserve"> </v>
      </c>
      <c r="BB936" s="11" t="str">
        <f>IFERROR(IF(AW936="","",VLOOKUP(AW936,SUSS!R:S,2,FALSE)),AY936*SUSS!$M$2)</f>
        <v/>
      </c>
      <c r="BC936" s="11" t="str">
        <f t="shared" si="329"/>
        <v/>
      </c>
    </row>
    <row r="937" spans="14:55" ht="15.75" thickBot="1">
      <c r="N937" s="3" t="s">
        <v>117</v>
      </c>
      <c r="O937" s="80">
        <v>57</v>
      </c>
      <c r="P937" s="83">
        <v>11153.31</v>
      </c>
      <c r="Q937" s="81" t="s">
        <v>100</v>
      </c>
      <c r="R937" s="81" t="s">
        <v>10</v>
      </c>
      <c r="S937" s="81" t="s">
        <v>10</v>
      </c>
      <c r="T937" s="80" t="s">
        <v>123</v>
      </c>
      <c r="U937" s="80" t="s">
        <v>94</v>
      </c>
      <c r="AC937" s="11" t="str">
        <f t="shared" si="331"/>
        <v/>
      </c>
      <c r="AD937" s="11" t="str">
        <f t="shared" si="332"/>
        <v/>
      </c>
      <c r="AE937" s="11" t="str">
        <f t="shared" si="333"/>
        <v/>
      </c>
      <c r="AF937" s="11" t="str">
        <f t="shared" si="334"/>
        <v/>
      </c>
      <c r="AG937" s="11" t="str">
        <f t="shared" si="335"/>
        <v/>
      </c>
      <c r="AH937" s="11" t="str">
        <f t="shared" si="336"/>
        <v/>
      </c>
      <c r="AI937" s="11" t="str">
        <f t="shared" si="337"/>
        <v/>
      </c>
      <c r="AJ937" s="11" t="str">
        <f t="shared" si="338"/>
        <v/>
      </c>
      <c r="AK937" s="11" t="str">
        <f t="shared" si="339"/>
        <v/>
      </c>
      <c r="AN937" s="11" t="str">
        <f t="shared" si="340"/>
        <v/>
      </c>
      <c r="AO937" s="11" t="str">
        <f t="shared" si="341"/>
        <v/>
      </c>
      <c r="AP937" s="11" t="str">
        <f t="shared" si="342"/>
        <v/>
      </c>
      <c r="AT937" s="11" t="str">
        <f t="shared" si="343"/>
        <v/>
      </c>
      <c r="AU937" s="11" t="str">
        <f t="shared" si="344"/>
        <v/>
      </c>
      <c r="AV937" s="11" t="str">
        <f t="shared" si="345"/>
        <v/>
      </c>
      <c r="AW937" s="11" t="str">
        <f t="shared" si="346"/>
        <v/>
      </c>
      <c r="AX937" s="11" t="str">
        <f t="shared" si="347"/>
        <v/>
      </c>
      <c r="AY937" s="11" t="str">
        <f t="shared" si="328"/>
        <v/>
      </c>
      <c r="AZ937" s="11" t="str">
        <f t="shared" si="348"/>
        <v/>
      </c>
      <c r="BA937" s="11" t="str">
        <f t="shared" si="330"/>
        <v xml:space="preserve"> </v>
      </c>
      <c r="BB937" s="11" t="str">
        <f>IFERROR(IF(AW937="","",VLOOKUP(AW937,SUSS!R:S,2,FALSE)),AY937*SUSS!$M$2)</f>
        <v/>
      </c>
      <c r="BC937" s="11" t="str">
        <f t="shared" si="329"/>
        <v/>
      </c>
    </row>
    <row r="938" spans="14:55" ht="15.75" thickBot="1">
      <c r="N938" s="3" t="s">
        <v>117</v>
      </c>
      <c r="O938" s="80">
        <v>58</v>
      </c>
      <c r="P938" s="83">
        <v>43788.59</v>
      </c>
      <c r="Q938" s="81" t="s">
        <v>83</v>
      </c>
      <c r="R938" s="81" t="s">
        <v>10</v>
      </c>
      <c r="S938" s="81" t="s">
        <v>82</v>
      </c>
      <c r="T938" s="80" t="s">
        <v>106</v>
      </c>
      <c r="U938" s="80" t="s">
        <v>94</v>
      </c>
      <c r="AC938" s="11" t="str">
        <f t="shared" si="331"/>
        <v/>
      </c>
      <c r="AD938" s="11" t="str">
        <f t="shared" si="332"/>
        <v/>
      </c>
      <c r="AE938" s="11" t="str">
        <f t="shared" si="333"/>
        <v/>
      </c>
      <c r="AF938" s="11" t="str">
        <f t="shared" si="334"/>
        <v/>
      </c>
      <c r="AG938" s="11" t="str">
        <f t="shared" si="335"/>
        <v/>
      </c>
      <c r="AH938" s="11" t="str">
        <f t="shared" si="336"/>
        <v/>
      </c>
      <c r="AI938" s="11" t="str">
        <f t="shared" si="337"/>
        <v/>
      </c>
      <c r="AJ938" s="11" t="str">
        <f t="shared" si="338"/>
        <v/>
      </c>
      <c r="AK938" s="11" t="str">
        <f t="shared" si="339"/>
        <v/>
      </c>
      <c r="AN938" s="11" t="str">
        <f t="shared" si="340"/>
        <v/>
      </c>
      <c r="AO938" s="11" t="str">
        <f t="shared" si="341"/>
        <v/>
      </c>
      <c r="AP938" s="11" t="str">
        <f t="shared" si="342"/>
        <v/>
      </c>
      <c r="AT938" s="11" t="str">
        <f t="shared" si="343"/>
        <v/>
      </c>
      <c r="AU938" s="11" t="str">
        <f t="shared" si="344"/>
        <v/>
      </c>
      <c r="AV938" s="11" t="str">
        <f t="shared" si="345"/>
        <v/>
      </c>
      <c r="AW938" s="11" t="str">
        <f t="shared" si="346"/>
        <v/>
      </c>
      <c r="AX938" s="11" t="str">
        <f t="shared" si="347"/>
        <v/>
      </c>
      <c r="AY938" s="11" t="str">
        <f t="shared" si="328"/>
        <v/>
      </c>
      <c r="AZ938" s="11" t="str">
        <f t="shared" si="348"/>
        <v/>
      </c>
      <c r="BA938" s="11" t="str">
        <f t="shared" si="330"/>
        <v xml:space="preserve"> </v>
      </c>
      <c r="BB938" s="11" t="str">
        <f>IFERROR(IF(AW938="","",VLOOKUP(AW938,SUSS!R:S,2,FALSE)),AY938*SUSS!$M$2)</f>
        <v/>
      </c>
      <c r="BC938" s="11" t="str">
        <f t="shared" si="329"/>
        <v/>
      </c>
    </row>
    <row r="939" spans="14:55" ht="15.75" thickBot="1">
      <c r="N939" s="3" t="s">
        <v>117</v>
      </c>
      <c r="O939" s="80">
        <v>58</v>
      </c>
      <c r="P939" s="83">
        <v>11153.31</v>
      </c>
      <c r="Q939" s="81" t="s">
        <v>100</v>
      </c>
      <c r="R939" s="81" t="s">
        <v>10</v>
      </c>
      <c r="S939" s="81" t="s">
        <v>10</v>
      </c>
      <c r="T939" s="80" t="s">
        <v>123</v>
      </c>
      <c r="U939" s="80" t="s">
        <v>94</v>
      </c>
      <c r="AC939" s="11" t="str">
        <f t="shared" si="331"/>
        <v/>
      </c>
      <c r="AD939" s="11" t="str">
        <f t="shared" si="332"/>
        <v/>
      </c>
      <c r="AE939" s="11" t="str">
        <f t="shared" si="333"/>
        <v/>
      </c>
      <c r="AF939" s="11" t="str">
        <f t="shared" si="334"/>
        <v/>
      </c>
      <c r="AG939" s="11" t="str">
        <f t="shared" si="335"/>
        <v/>
      </c>
      <c r="AH939" s="11" t="str">
        <f t="shared" si="336"/>
        <v/>
      </c>
      <c r="AI939" s="11" t="str">
        <f t="shared" si="337"/>
        <v/>
      </c>
      <c r="AJ939" s="11" t="str">
        <f t="shared" si="338"/>
        <v/>
      </c>
      <c r="AK939" s="11" t="str">
        <f t="shared" si="339"/>
        <v/>
      </c>
      <c r="AN939" s="11" t="str">
        <f t="shared" si="340"/>
        <v/>
      </c>
      <c r="AO939" s="11" t="str">
        <f t="shared" si="341"/>
        <v/>
      </c>
      <c r="AP939" s="11" t="str">
        <f t="shared" si="342"/>
        <v/>
      </c>
      <c r="AT939" s="11" t="str">
        <f t="shared" si="343"/>
        <v/>
      </c>
      <c r="AU939" s="11" t="str">
        <f t="shared" si="344"/>
        <v/>
      </c>
      <c r="AV939" s="11" t="str">
        <f t="shared" si="345"/>
        <v/>
      </c>
      <c r="AW939" s="11" t="str">
        <f t="shared" si="346"/>
        <v/>
      </c>
      <c r="AX939" s="11" t="str">
        <f t="shared" si="347"/>
        <v/>
      </c>
      <c r="AY939" s="11" t="str">
        <f t="shared" si="328"/>
        <v/>
      </c>
      <c r="AZ939" s="11" t="str">
        <f t="shared" si="348"/>
        <v/>
      </c>
      <c r="BA939" s="11" t="str">
        <f t="shared" si="330"/>
        <v xml:space="preserve"> </v>
      </c>
      <c r="BB939" s="11" t="str">
        <f>IFERROR(IF(AW939="","",VLOOKUP(AW939,SUSS!R:S,2,FALSE)),AY939*SUSS!$M$2)</f>
        <v/>
      </c>
      <c r="BC939" s="11" t="str">
        <f t="shared" si="329"/>
        <v/>
      </c>
    </row>
    <row r="940" spans="14:55" ht="15.75" thickBot="1">
      <c r="N940" s="3" t="s">
        <v>117</v>
      </c>
      <c r="O940" s="80">
        <v>59</v>
      </c>
      <c r="P940" s="83">
        <v>43788.59</v>
      </c>
      <c r="Q940" s="81" t="s">
        <v>83</v>
      </c>
      <c r="R940" s="81" t="s">
        <v>10</v>
      </c>
      <c r="S940" s="81" t="s">
        <v>82</v>
      </c>
      <c r="T940" s="80" t="s">
        <v>106</v>
      </c>
      <c r="U940" s="80" t="s">
        <v>94</v>
      </c>
      <c r="AC940" s="11" t="str">
        <f t="shared" si="331"/>
        <v/>
      </c>
      <c r="AD940" s="11" t="str">
        <f t="shared" si="332"/>
        <v/>
      </c>
      <c r="AE940" s="11" t="str">
        <f t="shared" si="333"/>
        <v/>
      </c>
      <c r="AF940" s="11" t="str">
        <f t="shared" si="334"/>
        <v/>
      </c>
      <c r="AG940" s="11" t="str">
        <f t="shared" si="335"/>
        <v/>
      </c>
      <c r="AH940" s="11" t="str">
        <f t="shared" si="336"/>
        <v/>
      </c>
      <c r="AI940" s="11" t="str">
        <f t="shared" si="337"/>
        <v/>
      </c>
      <c r="AJ940" s="11" t="str">
        <f t="shared" si="338"/>
        <v/>
      </c>
      <c r="AK940" s="11" t="str">
        <f t="shared" si="339"/>
        <v/>
      </c>
      <c r="AN940" s="11" t="str">
        <f t="shared" si="340"/>
        <v/>
      </c>
      <c r="AO940" s="11" t="str">
        <f t="shared" si="341"/>
        <v/>
      </c>
      <c r="AP940" s="11" t="str">
        <f t="shared" si="342"/>
        <v/>
      </c>
      <c r="AT940" s="11" t="str">
        <f t="shared" si="343"/>
        <v/>
      </c>
      <c r="AU940" s="11" t="str">
        <f t="shared" si="344"/>
        <v/>
      </c>
      <c r="AV940" s="11" t="str">
        <f t="shared" si="345"/>
        <v/>
      </c>
      <c r="AW940" s="11" t="str">
        <f t="shared" si="346"/>
        <v/>
      </c>
      <c r="AX940" s="11" t="str">
        <f t="shared" si="347"/>
        <v/>
      </c>
      <c r="AY940" s="11" t="str">
        <f t="shared" si="328"/>
        <v/>
      </c>
      <c r="AZ940" s="11" t="str">
        <f t="shared" si="348"/>
        <v/>
      </c>
      <c r="BA940" s="11" t="str">
        <f t="shared" si="330"/>
        <v xml:space="preserve"> </v>
      </c>
      <c r="BB940" s="11" t="str">
        <f>IFERROR(IF(AW940="","",VLOOKUP(AW940,SUSS!R:S,2,FALSE)),AY940*SUSS!$M$2)</f>
        <v/>
      </c>
      <c r="BC940" s="11" t="str">
        <f t="shared" si="329"/>
        <v/>
      </c>
    </row>
    <row r="941" spans="14:55" ht="15.75" thickBot="1">
      <c r="N941" s="3" t="s">
        <v>117</v>
      </c>
      <c r="O941" s="80">
        <v>59</v>
      </c>
      <c r="P941" s="83">
        <v>11153.31</v>
      </c>
      <c r="Q941" s="81" t="s">
        <v>100</v>
      </c>
      <c r="R941" s="81" t="s">
        <v>10</v>
      </c>
      <c r="S941" s="81" t="s">
        <v>10</v>
      </c>
      <c r="T941" s="80" t="s">
        <v>123</v>
      </c>
      <c r="U941" s="80" t="s">
        <v>94</v>
      </c>
      <c r="AC941" s="11" t="str">
        <f t="shared" si="331"/>
        <v/>
      </c>
      <c r="AD941" s="11" t="str">
        <f t="shared" si="332"/>
        <v/>
      </c>
      <c r="AE941" s="11" t="str">
        <f t="shared" si="333"/>
        <v/>
      </c>
      <c r="AF941" s="11" t="str">
        <f t="shared" si="334"/>
        <v/>
      </c>
      <c r="AG941" s="11" t="str">
        <f t="shared" si="335"/>
        <v/>
      </c>
      <c r="AH941" s="11" t="str">
        <f t="shared" si="336"/>
        <v/>
      </c>
      <c r="AI941" s="11" t="str">
        <f t="shared" si="337"/>
        <v/>
      </c>
      <c r="AJ941" s="11" t="str">
        <f t="shared" si="338"/>
        <v/>
      </c>
      <c r="AK941" s="11" t="str">
        <f t="shared" si="339"/>
        <v/>
      </c>
      <c r="AN941" s="11" t="str">
        <f t="shared" si="340"/>
        <v/>
      </c>
      <c r="AO941" s="11" t="str">
        <f t="shared" si="341"/>
        <v/>
      </c>
      <c r="AP941" s="11" t="str">
        <f t="shared" si="342"/>
        <v/>
      </c>
      <c r="AT941" s="11" t="str">
        <f t="shared" si="343"/>
        <v/>
      </c>
      <c r="AU941" s="11" t="str">
        <f t="shared" si="344"/>
        <v/>
      </c>
      <c r="AV941" s="11" t="str">
        <f t="shared" si="345"/>
        <v/>
      </c>
      <c r="AW941" s="11" t="str">
        <f t="shared" si="346"/>
        <v/>
      </c>
      <c r="AX941" s="11" t="str">
        <f t="shared" si="347"/>
        <v/>
      </c>
      <c r="AY941" s="11" t="str">
        <f t="shared" si="328"/>
        <v/>
      </c>
      <c r="AZ941" s="11" t="str">
        <f t="shared" si="348"/>
        <v/>
      </c>
      <c r="BA941" s="11" t="str">
        <f t="shared" si="330"/>
        <v xml:space="preserve"> </v>
      </c>
      <c r="BB941" s="11" t="str">
        <f>IFERROR(IF(AW941="","",VLOOKUP(AW941,SUSS!R:S,2,FALSE)),AY941*SUSS!$M$2)</f>
        <v/>
      </c>
      <c r="BC941" s="11" t="str">
        <f t="shared" si="329"/>
        <v/>
      </c>
    </row>
    <row r="942" spans="14:55" ht="15.75" thickBot="1">
      <c r="N942" s="3" t="s">
        <v>117</v>
      </c>
      <c r="O942" s="80">
        <v>60</v>
      </c>
      <c r="P942" s="83">
        <v>43788.59</v>
      </c>
      <c r="Q942" s="81" t="s">
        <v>83</v>
      </c>
      <c r="R942" s="81" t="s">
        <v>10</v>
      </c>
      <c r="S942" s="81" t="s">
        <v>82</v>
      </c>
      <c r="T942" s="80" t="s">
        <v>106</v>
      </c>
      <c r="U942" s="80" t="s">
        <v>94</v>
      </c>
      <c r="AC942" s="11" t="str">
        <f t="shared" si="331"/>
        <v/>
      </c>
      <c r="AD942" s="11" t="str">
        <f t="shared" si="332"/>
        <v/>
      </c>
      <c r="AE942" s="11" t="str">
        <f t="shared" si="333"/>
        <v/>
      </c>
      <c r="AF942" s="11" t="str">
        <f t="shared" si="334"/>
        <v/>
      </c>
      <c r="AG942" s="11" t="str">
        <f t="shared" si="335"/>
        <v/>
      </c>
      <c r="AH942" s="11" t="str">
        <f t="shared" si="336"/>
        <v/>
      </c>
      <c r="AI942" s="11" t="str">
        <f t="shared" si="337"/>
        <v/>
      </c>
      <c r="AJ942" s="11" t="str">
        <f t="shared" si="338"/>
        <v/>
      </c>
      <c r="AK942" s="11" t="str">
        <f t="shared" si="339"/>
        <v/>
      </c>
      <c r="AN942" s="11" t="str">
        <f t="shared" si="340"/>
        <v/>
      </c>
      <c r="AO942" s="11" t="str">
        <f t="shared" si="341"/>
        <v/>
      </c>
      <c r="AP942" s="11" t="str">
        <f t="shared" si="342"/>
        <v/>
      </c>
      <c r="AT942" s="11" t="str">
        <f t="shared" si="343"/>
        <v/>
      </c>
      <c r="AU942" s="11" t="str">
        <f t="shared" si="344"/>
        <v/>
      </c>
      <c r="AV942" s="11" t="str">
        <f t="shared" si="345"/>
        <v/>
      </c>
      <c r="AW942" s="11" t="str">
        <f t="shared" si="346"/>
        <v/>
      </c>
      <c r="AX942" s="11" t="str">
        <f t="shared" si="347"/>
        <v/>
      </c>
      <c r="AY942" s="11" t="str">
        <f t="shared" si="328"/>
        <v/>
      </c>
      <c r="AZ942" s="11" t="str">
        <f t="shared" si="348"/>
        <v/>
      </c>
      <c r="BA942" s="11" t="str">
        <f t="shared" si="330"/>
        <v xml:space="preserve"> </v>
      </c>
      <c r="BB942" s="11" t="str">
        <f>IFERROR(IF(AW942="","",VLOOKUP(AW942,SUSS!R:S,2,FALSE)),AY942*SUSS!$M$2)</f>
        <v/>
      </c>
      <c r="BC942" s="11" t="str">
        <f t="shared" si="329"/>
        <v/>
      </c>
    </row>
    <row r="943" spans="14:55" ht="15.75" thickBot="1">
      <c r="N943" s="3" t="s">
        <v>117</v>
      </c>
      <c r="O943" s="80">
        <v>60</v>
      </c>
      <c r="P943" s="83">
        <v>11153.31</v>
      </c>
      <c r="Q943" s="81" t="s">
        <v>100</v>
      </c>
      <c r="R943" s="81" t="s">
        <v>10</v>
      </c>
      <c r="S943" s="81" t="s">
        <v>10</v>
      </c>
      <c r="T943" s="80" t="s">
        <v>123</v>
      </c>
      <c r="U943" s="80" t="s">
        <v>94</v>
      </c>
      <c r="AC943" s="11" t="str">
        <f t="shared" si="331"/>
        <v/>
      </c>
      <c r="AD943" s="11" t="str">
        <f t="shared" si="332"/>
        <v/>
      </c>
      <c r="AE943" s="11" t="str">
        <f t="shared" si="333"/>
        <v/>
      </c>
      <c r="AF943" s="11" t="str">
        <f t="shared" si="334"/>
        <v/>
      </c>
      <c r="AG943" s="11" t="str">
        <f t="shared" si="335"/>
        <v/>
      </c>
      <c r="AH943" s="11" t="str">
        <f t="shared" si="336"/>
        <v/>
      </c>
      <c r="AI943" s="11" t="str">
        <f t="shared" si="337"/>
        <v/>
      </c>
      <c r="AJ943" s="11" t="str">
        <f t="shared" si="338"/>
        <v/>
      </c>
      <c r="AK943" s="11" t="str">
        <f t="shared" si="339"/>
        <v/>
      </c>
      <c r="AN943" s="11" t="str">
        <f t="shared" si="340"/>
        <v/>
      </c>
      <c r="AO943" s="11" t="str">
        <f t="shared" si="341"/>
        <v/>
      </c>
      <c r="AP943" s="11" t="str">
        <f t="shared" si="342"/>
        <v/>
      </c>
      <c r="AT943" s="11" t="str">
        <f t="shared" si="343"/>
        <v/>
      </c>
      <c r="AU943" s="11" t="str">
        <f t="shared" si="344"/>
        <v/>
      </c>
      <c r="AV943" s="11" t="str">
        <f t="shared" si="345"/>
        <v/>
      </c>
      <c r="AW943" s="11" t="str">
        <f t="shared" si="346"/>
        <v/>
      </c>
      <c r="AX943" s="11" t="str">
        <f t="shared" si="347"/>
        <v/>
      </c>
      <c r="AY943" s="11" t="str">
        <f t="shared" si="328"/>
        <v/>
      </c>
      <c r="AZ943" s="11" t="str">
        <f t="shared" si="348"/>
        <v/>
      </c>
      <c r="BA943" s="11" t="str">
        <f t="shared" si="330"/>
        <v xml:space="preserve"> </v>
      </c>
      <c r="BB943" s="11" t="str">
        <f>IFERROR(IF(AW943="","",VLOOKUP(AW943,SUSS!R:S,2,FALSE)),AY943*SUSS!$M$2)</f>
        <v/>
      </c>
      <c r="BC943" s="11" t="str">
        <f t="shared" si="329"/>
        <v/>
      </c>
    </row>
    <row r="944" spans="14:55" ht="15.75" thickBot="1">
      <c r="N944" s="3" t="s">
        <v>117</v>
      </c>
      <c r="O944" s="80">
        <v>61</v>
      </c>
      <c r="P944" s="83">
        <v>23907.64</v>
      </c>
      <c r="Q944" s="81" t="s">
        <v>83</v>
      </c>
      <c r="R944" s="81" t="s">
        <v>10</v>
      </c>
      <c r="S944" s="81" t="s">
        <v>82</v>
      </c>
      <c r="T944" s="80" t="s">
        <v>106</v>
      </c>
      <c r="U944" s="80" t="s">
        <v>94</v>
      </c>
      <c r="AC944" s="11" t="str">
        <f t="shared" si="331"/>
        <v/>
      </c>
      <c r="AD944" s="11" t="str">
        <f t="shared" si="332"/>
        <v/>
      </c>
      <c r="AE944" s="11" t="str">
        <f t="shared" si="333"/>
        <v/>
      </c>
      <c r="AF944" s="11" t="str">
        <f t="shared" si="334"/>
        <v/>
      </c>
      <c r="AG944" s="11" t="str">
        <f t="shared" si="335"/>
        <v/>
      </c>
      <c r="AH944" s="11" t="str">
        <f t="shared" si="336"/>
        <v/>
      </c>
      <c r="AI944" s="11" t="str">
        <f t="shared" si="337"/>
        <v/>
      </c>
      <c r="AJ944" s="11" t="str">
        <f t="shared" si="338"/>
        <v/>
      </c>
      <c r="AK944" s="11" t="str">
        <f t="shared" si="339"/>
        <v/>
      </c>
      <c r="AN944" s="11" t="str">
        <f t="shared" si="340"/>
        <v/>
      </c>
      <c r="AO944" s="11" t="str">
        <f t="shared" si="341"/>
        <v/>
      </c>
      <c r="AP944" s="11" t="str">
        <f t="shared" si="342"/>
        <v/>
      </c>
      <c r="AT944" s="11" t="str">
        <f t="shared" si="343"/>
        <v/>
      </c>
      <c r="AU944" s="11" t="str">
        <f t="shared" si="344"/>
        <v/>
      </c>
      <c r="AV944" s="11" t="str">
        <f t="shared" si="345"/>
        <v/>
      </c>
      <c r="AW944" s="11" t="str">
        <f t="shared" si="346"/>
        <v/>
      </c>
      <c r="AX944" s="11" t="str">
        <f t="shared" si="347"/>
        <v/>
      </c>
      <c r="AY944" s="11" t="str">
        <f t="shared" si="328"/>
        <v/>
      </c>
      <c r="AZ944" s="11" t="str">
        <f t="shared" si="348"/>
        <v/>
      </c>
      <c r="BA944" s="11" t="str">
        <f t="shared" si="330"/>
        <v xml:space="preserve"> </v>
      </c>
      <c r="BB944" s="11" t="str">
        <f>IFERROR(IF(AW944="","",VLOOKUP(AW944,SUSS!R:S,2,FALSE)),AY944*SUSS!$M$2)</f>
        <v/>
      </c>
      <c r="BC944" s="11" t="str">
        <f t="shared" si="329"/>
        <v/>
      </c>
    </row>
    <row r="945" spans="14:55" ht="15.75" thickBot="1">
      <c r="N945" s="3" t="s">
        <v>117</v>
      </c>
      <c r="O945" s="80">
        <v>61</v>
      </c>
      <c r="P945" s="83">
        <v>19880.95</v>
      </c>
      <c r="Q945" s="81" t="s">
        <v>83</v>
      </c>
      <c r="R945" s="81" t="s">
        <v>10</v>
      </c>
      <c r="S945" s="81" t="s">
        <v>10</v>
      </c>
      <c r="T945" s="80" t="s">
        <v>124</v>
      </c>
      <c r="U945" s="80" t="s">
        <v>94</v>
      </c>
      <c r="AC945" s="11" t="str">
        <f t="shared" si="331"/>
        <v/>
      </c>
      <c r="AD945" s="11" t="str">
        <f t="shared" si="332"/>
        <v/>
      </c>
      <c r="AE945" s="11" t="str">
        <f t="shared" si="333"/>
        <v/>
      </c>
      <c r="AF945" s="11" t="str">
        <f t="shared" si="334"/>
        <v/>
      </c>
      <c r="AG945" s="11" t="str">
        <f t="shared" si="335"/>
        <v/>
      </c>
      <c r="AH945" s="11" t="str">
        <f t="shared" si="336"/>
        <v/>
      </c>
      <c r="AI945" s="11" t="str">
        <f t="shared" si="337"/>
        <v/>
      </c>
      <c r="AJ945" s="11" t="str">
        <f t="shared" si="338"/>
        <v/>
      </c>
      <c r="AK945" s="11" t="str">
        <f t="shared" si="339"/>
        <v/>
      </c>
      <c r="AN945" s="11" t="str">
        <f t="shared" si="340"/>
        <v/>
      </c>
      <c r="AO945" s="11" t="str">
        <f t="shared" si="341"/>
        <v/>
      </c>
      <c r="AP945" s="11" t="str">
        <f t="shared" si="342"/>
        <v/>
      </c>
      <c r="AT945" s="11" t="str">
        <f t="shared" si="343"/>
        <v/>
      </c>
      <c r="AU945" s="11" t="str">
        <f t="shared" si="344"/>
        <v/>
      </c>
      <c r="AV945" s="11" t="str">
        <f t="shared" si="345"/>
        <v/>
      </c>
      <c r="AW945" s="11" t="str">
        <f t="shared" si="346"/>
        <v/>
      </c>
      <c r="AX945" s="11" t="str">
        <f t="shared" si="347"/>
        <v/>
      </c>
      <c r="AY945" s="11" t="str">
        <f t="shared" si="328"/>
        <v/>
      </c>
      <c r="AZ945" s="11" t="str">
        <f t="shared" si="348"/>
        <v/>
      </c>
      <c r="BA945" s="11" t="str">
        <f t="shared" si="330"/>
        <v xml:space="preserve"> </v>
      </c>
      <c r="BB945" s="11" t="str">
        <f>IFERROR(IF(AW945="","",VLOOKUP(AW945,SUSS!R:S,2,FALSE)),AY945*SUSS!$M$2)</f>
        <v/>
      </c>
      <c r="BC945" s="11" t="str">
        <f t="shared" si="329"/>
        <v/>
      </c>
    </row>
    <row r="946" spans="14:55" ht="15.75" thickBot="1">
      <c r="N946" s="3" t="s">
        <v>117</v>
      </c>
      <c r="O946" s="80">
        <v>61</v>
      </c>
      <c r="P946" s="83">
        <v>11153.31</v>
      </c>
      <c r="Q946" s="81" t="s">
        <v>100</v>
      </c>
      <c r="R946" s="81" t="s">
        <v>10</v>
      </c>
      <c r="S946" s="81" t="s">
        <v>10</v>
      </c>
      <c r="T946" s="80" t="s">
        <v>123</v>
      </c>
      <c r="U946" s="80" t="s">
        <v>94</v>
      </c>
      <c r="AC946" s="11" t="str">
        <f t="shared" si="331"/>
        <v/>
      </c>
      <c r="AD946" s="11" t="str">
        <f t="shared" si="332"/>
        <v/>
      </c>
      <c r="AE946" s="11" t="str">
        <f t="shared" si="333"/>
        <v/>
      </c>
      <c r="AF946" s="11" t="str">
        <f t="shared" si="334"/>
        <v/>
      </c>
      <c r="AG946" s="11" t="str">
        <f t="shared" si="335"/>
        <v/>
      </c>
      <c r="AH946" s="11" t="str">
        <f t="shared" si="336"/>
        <v/>
      </c>
      <c r="AI946" s="11" t="str">
        <f t="shared" si="337"/>
        <v/>
      </c>
      <c r="AJ946" s="11" t="str">
        <f t="shared" si="338"/>
        <v/>
      </c>
      <c r="AK946" s="11" t="str">
        <f t="shared" si="339"/>
        <v/>
      </c>
      <c r="AN946" s="11" t="str">
        <f t="shared" si="340"/>
        <v/>
      </c>
      <c r="AO946" s="11" t="str">
        <f t="shared" si="341"/>
        <v/>
      </c>
      <c r="AP946" s="11" t="str">
        <f t="shared" si="342"/>
        <v/>
      </c>
      <c r="AT946" s="11" t="str">
        <f t="shared" si="343"/>
        <v/>
      </c>
      <c r="AU946" s="11" t="str">
        <f t="shared" si="344"/>
        <v/>
      </c>
      <c r="AV946" s="11" t="str">
        <f t="shared" si="345"/>
        <v/>
      </c>
      <c r="AW946" s="11" t="str">
        <f t="shared" si="346"/>
        <v/>
      </c>
      <c r="AX946" s="11" t="str">
        <f t="shared" si="347"/>
        <v/>
      </c>
      <c r="AY946" s="11" t="str">
        <f t="shared" si="328"/>
        <v/>
      </c>
      <c r="AZ946" s="11" t="str">
        <f t="shared" si="348"/>
        <v/>
      </c>
      <c r="BA946" s="11" t="str">
        <f t="shared" si="330"/>
        <v xml:space="preserve"> </v>
      </c>
      <c r="BB946" s="11" t="str">
        <f>IFERROR(IF(AW946="","",VLOOKUP(AW946,SUSS!R:S,2,FALSE)),AY946*SUSS!$M$2)</f>
        <v/>
      </c>
      <c r="BC946" s="11" t="str">
        <f t="shared" si="329"/>
        <v/>
      </c>
    </row>
    <row r="947" spans="14:55" ht="15.75" thickBot="1">
      <c r="N947" s="3" t="s">
        <v>117</v>
      </c>
      <c r="O947" s="80">
        <v>62</v>
      </c>
      <c r="P947" s="83">
        <v>43788.59</v>
      </c>
      <c r="Q947" s="81" t="s">
        <v>83</v>
      </c>
      <c r="R947" s="81" t="s">
        <v>10</v>
      </c>
      <c r="S947" s="81" t="s">
        <v>10</v>
      </c>
      <c r="T947" s="80" t="s">
        <v>124</v>
      </c>
      <c r="U947" s="80" t="s">
        <v>94</v>
      </c>
      <c r="AC947" s="11" t="str">
        <f t="shared" si="331"/>
        <v/>
      </c>
      <c r="AD947" s="11" t="str">
        <f t="shared" si="332"/>
        <v/>
      </c>
      <c r="AE947" s="11" t="str">
        <f t="shared" si="333"/>
        <v/>
      </c>
      <c r="AF947" s="11" t="str">
        <f t="shared" si="334"/>
        <v/>
      </c>
      <c r="AG947" s="11" t="str">
        <f t="shared" si="335"/>
        <v/>
      </c>
      <c r="AH947" s="11" t="str">
        <f t="shared" si="336"/>
        <v/>
      </c>
      <c r="AI947" s="11" t="str">
        <f t="shared" si="337"/>
        <v/>
      </c>
      <c r="AJ947" s="11" t="str">
        <f t="shared" si="338"/>
        <v/>
      </c>
      <c r="AK947" s="11" t="str">
        <f t="shared" si="339"/>
        <v/>
      </c>
      <c r="AN947" s="11" t="str">
        <f t="shared" si="340"/>
        <v/>
      </c>
      <c r="AO947" s="11" t="str">
        <f t="shared" si="341"/>
        <v/>
      </c>
      <c r="AP947" s="11" t="str">
        <f t="shared" si="342"/>
        <v/>
      </c>
      <c r="AT947" s="11" t="str">
        <f t="shared" si="343"/>
        <v/>
      </c>
      <c r="AU947" s="11" t="str">
        <f t="shared" si="344"/>
        <v/>
      </c>
      <c r="AV947" s="11" t="str">
        <f t="shared" si="345"/>
        <v/>
      </c>
      <c r="AW947" s="11" t="str">
        <f t="shared" si="346"/>
        <v/>
      </c>
      <c r="AX947" s="11" t="str">
        <f t="shared" si="347"/>
        <v/>
      </c>
      <c r="AY947" s="11" t="str">
        <f t="shared" si="328"/>
        <v/>
      </c>
      <c r="AZ947" s="11" t="str">
        <f t="shared" si="348"/>
        <v/>
      </c>
      <c r="BA947" s="11" t="str">
        <f t="shared" si="330"/>
        <v xml:space="preserve"> </v>
      </c>
      <c r="BB947" s="11" t="str">
        <f>IFERROR(IF(AW947="","",VLOOKUP(AW947,SUSS!R:S,2,FALSE)),AY947*SUSS!$M$2)</f>
        <v/>
      </c>
      <c r="BC947" s="11" t="str">
        <f t="shared" si="329"/>
        <v/>
      </c>
    </row>
    <row r="948" spans="14:55" ht="15.75" thickBot="1">
      <c r="N948" s="3" t="s">
        <v>117</v>
      </c>
      <c r="O948" s="80">
        <v>62</v>
      </c>
      <c r="P948" s="83">
        <v>11153.31</v>
      </c>
      <c r="Q948" s="81" t="s">
        <v>100</v>
      </c>
      <c r="R948" s="81" t="s">
        <v>10</v>
      </c>
      <c r="S948" s="81" t="s">
        <v>10</v>
      </c>
      <c r="T948" s="80" t="s">
        <v>123</v>
      </c>
      <c r="U948" s="80" t="s">
        <v>94</v>
      </c>
      <c r="AC948" s="11" t="str">
        <f t="shared" si="331"/>
        <v/>
      </c>
      <c r="AD948" s="11" t="str">
        <f t="shared" si="332"/>
        <v/>
      </c>
      <c r="AE948" s="11" t="str">
        <f t="shared" si="333"/>
        <v/>
      </c>
      <c r="AF948" s="11" t="str">
        <f t="shared" si="334"/>
        <v/>
      </c>
      <c r="AG948" s="11" t="str">
        <f t="shared" si="335"/>
        <v/>
      </c>
      <c r="AH948" s="11" t="str">
        <f t="shared" si="336"/>
        <v/>
      </c>
      <c r="AI948" s="11" t="str">
        <f t="shared" si="337"/>
        <v/>
      </c>
      <c r="AJ948" s="11" t="str">
        <f t="shared" si="338"/>
        <v/>
      </c>
      <c r="AK948" s="11" t="str">
        <f t="shared" si="339"/>
        <v/>
      </c>
      <c r="AN948" s="11" t="str">
        <f t="shared" si="340"/>
        <v/>
      </c>
      <c r="AO948" s="11" t="str">
        <f t="shared" si="341"/>
        <v/>
      </c>
      <c r="AP948" s="11" t="str">
        <f t="shared" si="342"/>
        <v/>
      </c>
      <c r="AT948" s="11" t="str">
        <f t="shared" si="343"/>
        <v/>
      </c>
      <c r="AU948" s="11" t="str">
        <f t="shared" si="344"/>
        <v/>
      </c>
      <c r="AV948" s="11" t="str">
        <f t="shared" si="345"/>
        <v/>
      </c>
      <c r="AW948" s="11" t="str">
        <f t="shared" si="346"/>
        <v/>
      </c>
      <c r="AX948" s="11" t="str">
        <f t="shared" si="347"/>
        <v/>
      </c>
      <c r="AY948" s="11" t="str">
        <f t="shared" si="328"/>
        <v/>
      </c>
      <c r="AZ948" s="11" t="str">
        <f t="shared" si="348"/>
        <v/>
      </c>
      <c r="BA948" s="11" t="str">
        <f t="shared" si="330"/>
        <v xml:space="preserve"> </v>
      </c>
      <c r="BB948" s="11" t="str">
        <f>IFERROR(IF(AW948="","",VLOOKUP(AW948,SUSS!R:S,2,FALSE)),AY948*SUSS!$M$2)</f>
        <v/>
      </c>
      <c r="BC948" s="11" t="str">
        <f t="shared" si="329"/>
        <v/>
      </c>
    </row>
    <row r="949" spans="14:55" ht="15.75" thickBot="1">
      <c r="N949" s="3" t="s">
        <v>117</v>
      </c>
      <c r="O949" s="80">
        <v>63</v>
      </c>
      <c r="P949" s="83">
        <v>42230.13</v>
      </c>
      <c r="Q949" s="81" t="s">
        <v>83</v>
      </c>
      <c r="R949" s="81" t="s">
        <v>10</v>
      </c>
      <c r="S949" s="81" t="s">
        <v>10</v>
      </c>
      <c r="T949" s="80" t="s">
        <v>124</v>
      </c>
      <c r="U949" s="80" t="s">
        <v>94</v>
      </c>
      <c r="AC949" s="11" t="str">
        <f t="shared" si="331"/>
        <v/>
      </c>
      <c r="AD949" s="11" t="str">
        <f t="shared" si="332"/>
        <v/>
      </c>
      <c r="AE949" s="11" t="str">
        <f t="shared" si="333"/>
        <v/>
      </c>
      <c r="AF949" s="11" t="str">
        <f t="shared" si="334"/>
        <v/>
      </c>
      <c r="AG949" s="11" t="str">
        <f t="shared" si="335"/>
        <v/>
      </c>
      <c r="AH949" s="11" t="str">
        <f t="shared" si="336"/>
        <v/>
      </c>
      <c r="AI949" s="11" t="str">
        <f t="shared" si="337"/>
        <v/>
      </c>
      <c r="AJ949" s="11" t="str">
        <f t="shared" si="338"/>
        <v/>
      </c>
      <c r="AK949" s="11" t="str">
        <f t="shared" si="339"/>
        <v/>
      </c>
      <c r="AN949" s="11" t="str">
        <f t="shared" si="340"/>
        <v/>
      </c>
      <c r="AO949" s="11" t="str">
        <f t="shared" si="341"/>
        <v/>
      </c>
      <c r="AP949" s="11" t="str">
        <f t="shared" si="342"/>
        <v/>
      </c>
      <c r="AT949" s="11" t="str">
        <f t="shared" si="343"/>
        <v/>
      </c>
      <c r="AU949" s="11" t="str">
        <f t="shared" si="344"/>
        <v/>
      </c>
      <c r="AV949" s="11" t="str">
        <f t="shared" si="345"/>
        <v/>
      </c>
      <c r="AW949" s="11" t="str">
        <f t="shared" si="346"/>
        <v/>
      </c>
      <c r="AX949" s="11" t="str">
        <f t="shared" si="347"/>
        <v/>
      </c>
      <c r="AY949" s="11" t="str">
        <f t="shared" si="328"/>
        <v/>
      </c>
      <c r="AZ949" s="11" t="str">
        <f t="shared" si="348"/>
        <v/>
      </c>
      <c r="BA949" s="11" t="str">
        <f t="shared" si="330"/>
        <v xml:space="preserve"> </v>
      </c>
      <c r="BB949" s="11" t="str">
        <f>IFERROR(IF(AW949="","",VLOOKUP(AW949,SUSS!R:S,2,FALSE)),AY949*SUSS!$M$2)</f>
        <v/>
      </c>
      <c r="BC949" s="11" t="str">
        <f t="shared" si="329"/>
        <v/>
      </c>
    </row>
    <row r="950" spans="14:55" ht="15.75" thickBot="1">
      <c r="N950" s="3" t="s">
        <v>117</v>
      </c>
      <c r="O950" s="80">
        <v>63</v>
      </c>
      <c r="P950" s="83">
        <v>1558.46</v>
      </c>
      <c r="Q950" s="81" t="s">
        <v>83</v>
      </c>
      <c r="R950" s="81" t="s">
        <v>10</v>
      </c>
      <c r="S950" s="81" t="s">
        <v>82</v>
      </c>
      <c r="T950" s="80" t="s">
        <v>124</v>
      </c>
      <c r="U950" s="80" t="s">
        <v>94</v>
      </c>
      <c r="AC950" s="11" t="str">
        <f t="shared" si="331"/>
        <v/>
      </c>
      <c r="AD950" s="11" t="str">
        <f t="shared" si="332"/>
        <v/>
      </c>
      <c r="AE950" s="11" t="str">
        <f t="shared" si="333"/>
        <v/>
      </c>
      <c r="AF950" s="11" t="str">
        <f t="shared" si="334"/>
        <v/>
      </c>
      <c r="AG950" s="11" t="str">
        <f t="shared" si="335"/>
        <v/>
      </c>
      <c r="AH950" s="11" t="str">
        <f t="shared" si="336"/>
        <v/>
      </c>
      <c r="AI950" s="11" t="str">
        <f t="shared" si="337"/>
        <v/>
      </c>
      <c r="AJ950" s="11" t="str">
        <f t="shared" si="338"/>
        <v/>
      </c>
      <c r="AK950" s="11" t="str">
        <f t="shared" si="339"/>
        <v/>
      </c>
      <c r="AN950" s="11" t="str">
        <f t="shared" si="340"/>
        <v/>
      </c>
      <c r="AO950" s="11" t="str">
        <f t="shared" si="341"/>
        <v/>
      </c>
      <c r="AP950" s="11" t="str">
        <f t="shared" si="342"/>
        <v/>
      </c>
      <c r="AT950" s="11" t="str">
        <f t="shared" si="343"/>
        <v/>
      </c>
      <c r="AU950" s="11" t="str">
        <f t="shared" si="344"/>
        <v/>
      </c>
      <c r="AV950" s="11" t="str">
        <f t="shared" si="345"/>
        <v/>
      </c>
      <c r="AW950" s="11" t="str">
        <f t="shared" si="346"/>
        <v/>
      </c>
      <c r="AX950" s="11" t="str">
        <f t="shared" si="347"/>
        <v/>
      </c>
      <c r="AY950" s="11" t="str">
        <f t="shared" si="328"/>
        <v/>
      </c>
      <c r="AZ950" s="11" t="str">
        <f t="shared" si="348"/>
        <v/>
      </c>
      <c r="BA950" s="11" t="str">
        <f t="shared" si="330"/>
        <v xml:space="preserve"> </v>
      </c>
      <c r="BB950" s="11" t="str">
        <f>IFERROR(IF(AW950="","",VLOOKUP(AW950,SUSS!R:S,2,FALSE)),AY950*SUSS!$M$2)</f>
        <v/>
      </c>
      <c r="BC950" s="11" t="str">
        <f t="shared" si="329"/>
        <v/>
      </c>
    </row>
    <row r="951" spans="14:55" ht="15.75" thickBot="1">
      <c r="N951" s="3" t="s">
        <v>117</v>
      </c>
      <c r="O951" s="80">
        <v>63</v>
      </c>
      <c r="P951" s="83">
        <v>11153.31</v>
      </c>
      <c r="Q951" s="81" t="s">
        <v>100</v>
      </c>
      <c r="R951" s="81" t="s">
        <v>10</v>
      </c>
      <c r="S951" s="81" t="s">
        <v>10</v>
      </c>
      <c r="T951" s="80" t="s">
        <v>123</v>
      </c>
      <c r="U951" s="80" t="s">
        <v>94</v>
      </c>
      <c r="AC951" s="11" t="str">
        <f t="shared" si="331"/>
        <v/>
      </c>
      <c r="AD951" s="11" t="str">
        <f t="shared" si="332"/>
        <v/>
      </c>
      <c r="AE951" s="11" t="str">
        <f t="shared" si="333"/>
        <v/>
      </c>
      <c r="AF951" s="11" t="str">
        <f t="shared" si="334"/>
        <v/>
      </c>
      <c r="AG951" s="11" t="str">
        <f t="shared" si="335"/>
        <v/>
      </c>
      <c r="AH951" s="11" t="str">
        <f t="shared" si="336"/>
        <v/>
      </c>
      <c r="AI951" s="11" t="str">
        <f t="shared" si="337"/>
        <v/>
      </c>
      <c r="AJ951" s="11" t="str">
        <f t="shared" si="338"/>
        <v/>
      </c>
      <c r="AK951" s="11" t="str">
        <f t="shared" si="339"/>
        <v/>
      </c>
      <c r="AN951" s="11" t="str">
        <f t="shared" si="340"/>
        <v/>
      </c>
      <c r="AO951" s="11" t="str">
        <f t="shared" si="341"/>
        <v/>
      </c>
      <c r="AP951" s="11" t="str">
        <f t="shared" si="342"/>
        <v/>
      </c>
      <c r="AT951" s="11" t="str">
        <f t="shared" si="343"/>
        <v/>
      </c>
      <c r="AU951" s="11" t="str">
        <f t="shared" si="344"/>
        <v/>
      </c>
      <c r="AV951" s="11" t="str">
        <f t="shared" si="345"/>
        <v/>
      </c>
      <c r="AW951" s="11" t="str">
        <f t="shared" si="346"/>
        <v/>
      </c>
      <c r="AX951" s="11" t="str">
        <f t="shared" si="347"/>
        <v/>
      </c>
      <c r="AY951" s="11" t="str">
        <f t="shared" si="328"/>
        <v/>
      </c>
      <c r="AZ951" s="11" t="str">
        <f t="shared" si="348"/>
        <v/>
      </c>
      <c r="BA951" s="11" t="str">
        <f t="shared" si="330"/>
        <v xml:space="preserve"> </v>
      </c>
      <c r="BB951" s="11" t="str">
        <f>IFERROR(IF(AW951="","",VLOOKUP(AW951,SUSS!R:S,2,FALSE)),AY951*SUSS!$M$2)</f>
        <v/>
      </c>
      <c r="BC951" s="11" t="str">
        <f t="shared" si="329"/>
        <v/>
      </c>
    </row>
    <row r="952" spans="14:55" ht="15.75" thickBot="1">
      <c r="N952" s="3" t="s">
        <v>117</v>
      </c>
      <c r="O952" s="80">
        <v>64</v>
      </c>
      <c r="P952" s="83">
        <v>43788.59</v>
      </c>
      <c r="Q952" s="81" t="s">
        <v>83</v>
      </c>
      <c r="R952" s="81" t="s">
        <v>10</v>
      </c>
      <c r="S952" s="81" t="s">
        <v>82</v>
      </c>
      <c r="T952" s="80" t="s">
        <v>124</v>
      </c>
      <c r="U952" s="80" t="s">
        <v>94</v>
      </c>
      <c r="AC952" s="11" t="str">
        <f t="shared" si="331"/>
        <v/>
      </c>
      <c r="AD952" s="11" t="str">
        <f t="shared" si="332"/>
        <v/>
      </c>
      <c r="AE952" s="11" t="str">
        <f t="shared" si="333"/>
        <v/>
      </c>
      <c r="AF952" s="11" t="str">
        <f t="shared" si="334"/>
        <v/>
      </c>
      <c r="AG952" s="11" t="str">
        <f t="shared" si="335"/>
        <v/>
      </c>
      <c r="AH952" s="11" t="str">
        <f t="shared" si="336"/>
        <v/>
      </c>
      <c r="AI952" s="11" t="str">
        <f t="shared" si="337"/>
        <v/>
      </c>
      <c r="AJ952" s="11" t="str">
        <f t="shared" si="338"/>
        <v/>
      </c>
      <c r="AK952" s="11" t="str">
        <f t="shared" si="339"/>
        <v/>
      </c>
      <c r="AN952" s="11" t="str">
        <f t="shared" si="340"/>
        <v/>
      </c>
      <c r="AO952" s="11" t="str">
        <f t="shared" si="341"/>
        <v/>
      </c>
      <c r="AP952" s="11" t="str">
        <f t="shared" si="342"/>
        <v/>
      </c>
      <c r="AT952" s="11" t="str">
        <f t="shared" si="343"/>
        <v/>
      </c>
      <c r="AU952" s="11" t="str">
        <f t="shared" si="344"/>
        <v/>
      </c>
      <c r="AV952" s="11" t="str">
        <f t="shared" si="345"/>
        <v/>
      </c>
      <c r="AW952" s="11" t="str">
        <f t="shared" si="346"/>
        <v/>
      </c>
      <c r="AX952" s="11" t="str">
        <f t="shared" si="347"/>
        <v/>
      </c>
      <c r="AY952" s="11" t="str">
        <f t="shared" si="328"/>
        <v/>
      </c>
      <c r="AZ952" s="11" t="str">
        <f t="shared" si="348"/>
        <v/>
      </c>
      <c r="BA952" s="11" t="str">
        <f t="shared" si="330"/>
        <v xml:space="preserve"> </v>
      </c>
      <c r="BB952" s="11" t="str">
        <f>IFERROR(IF(AW952="","",VLOOKUP(AW952,SUSS!R:S,2,FALSE)),AY952*SUSS!$M$2)</f>
        <v/>
      </c>
      <c r="BC952" s="11" t="str">
        <f t="shared" si="329"/>
        <v/>
      </c>
    </row>
    <row r="953" spans="14:55" ht="15.75" thickBot="1">
      <c r="N953" s="3" t="s">
        <v>117</v>
      </c>
      <c r="O953" s="80">
        <v>64</v>
      </c>
      <c r="P953" s="83">
        <v>11153.31</v>
      </c>
      <c r="Q953" s="81" t="s">
        <v>100</v>
      </c>
      <c r="R953" s="81" t="s">
        <v>10</v>
      </c>
      <c r="S953" s="81" t="s">
        <v>10</v>
      </c>
      <c r="T953" s="80" t="s">
        <v>123</v>
      </c>
      <c r="U953" s="80" t="s">
        <v>94</v>
      </c>
      <c r="AC953" s="11" t="str">
        <f t="shared" si="331"/>
        <v/>
      </c>
      <c r="AD953" s="11" t="str">
        <f t="shared" si="332"/>
        <v/>
      </c>
      <c r="AE953" s="11" t="str">
        <f t="shared" si="333"/>
        <v/>
      </c>
      <c r="AF953" s="11" t="str">
        <f t="shared" si="334"/>
        <v/>
      </c>
      <c r="AG953" s="11" t="str">
        <f t="shared" si="335"/>
        <v/>
      </c>
      <c r="AH953" s="11" t="str">
        <f t="shared" si="336"/>
        <v/>
      </c>
      <c r="AI953" s="11" t="str">
        <f t="shared" si="337"/>
        <v/>
      </c>
      <c r="AJ953" s="11" t="str">
        <f t="shared" si="338"/>
        <v/>
      </c>
      <c r="AK953" s="11" t="str">
        <f t="shared" si="339"/>
        <v/>
      </c>
      <c r="AN953" s="11" t="str">
        <f t="shared" si="340"/>
        <v/>
      </c>
      <c r="AO953" s="11" t="str">
        <f t="shared" si="341"/>
        <v/>
      </c>
      <c r="AP953" s="11" t="str">
        <f t="shared" si="342"/>
        <v/>
      </c>
      <c r="AT953" s="11" t="str">
        <f t="shared" si="343"/>
        <v/>
      </c>
      <c r="AU953" s="11" t="str">
        <f t="shared" si="344"/>
        <v/>
      </c>
      <c r="AV953" s="11" t="str">
        <f t="shared" si="345"/>
        <v/>
      </c>
      <c r="AW953" s="11" t="str">
        <f t="shared" si="346"/>
        <v/>
      </c>
      <c r="AX953" s="11" t="str">
        <f t="shared" si="347"/>
        <v/>
      </c>
      <c r="AY953" s="11" t="str">
        <f t="shared" si="328"/>
        <v/>
      </c>
      <c r="AZ953" s="11" t="str">
        <f t="shared" si="348"/>
        <v/>
      </c>
      <c r="BA953" s="11" t="str">
        <f t="shared" si="330"/>
        <v xml:space="preserve"> </v>
      </c>
      <c r="BB953" s="11" t="str">
        <f>IFERROR(IF(AW953="","",VLOOKUP(AW953,SUSS!R:S,2,FALSE)),AY953*SUSS!$M$2)</f>
        <v/>
      </c>
      <c r="BC953" s="11" t="str">
        <f t="shared" si="329"/>
        <v/>
      </c>
    </row>
    <row r="954" spans="14:55" ht="15.75" thickBot="1">
      <c r="N954" s="3" t="s">
        <v>117</v>
      </c>
      <c r="O954" s="80">
        <v>65</v>
      </c>
      <c r="P954" s="83">
        <v>7602.79</v>
      </c>
      <c r="Q954" s="81" t="s">
        <v>83</v>
      </c>
      <c r="R954" s="81" t="s">
        <v>10</v>
      </c>
      <c r="S954" s="81" t="s">
        <v>82</v>
      </c>
      <c r="T954" s="80" t="s">
        <v>124</v>
      </c>
      <c r="U954" s="80" t="s">
        <v>94</v>
      </c>
      <c r="AC954" s="11" t="str">
        <f t="shared" si="331"/>
        <v/>
      </c>
      <c r="AD954" s="11" t="str">
        <f t="shared" si="332"/>
        <v/>
      </c>
      <c r="AE954" s="11" t="str">
        <f t="shared" si="333"/>
        <v/>
      </c>
      <c r="AF954" s="11" t="str">
        <f t="shared" si="334"/>
        <v/>
      </c>
      <c r="AG954" s="11" t="str">
        <f t="shared" si="335"/>
        <v/>
      </c>
      <c r="AH954" s="11" t="str">
        <f t="shared" si="336"/>
        <v/>
      </c>
      <c r="AI954" s="11" t="str">
        <f t="shared" si="337"/>
        <v/>
      </c>
      <c r="AJ954" s="11" t="str">
        <f t="shared" si="338"/>
        <v/>
      </c>
      <c r="AK954" s="11" t="str">
        <f t="shared" si="339"/>
        <v/>
      </c>
      <c r="AN954" s="11" t="str">
        <f t="shared" si="340"/>
        <v/>
      </c>
      <c r="AO954" s="11" t="str">
        <f t="shared" si="341"/>
        <v/>
      </c>
      <c r="AP954" s="11" t="str">
        <f t="shared" si="342"/>
        <v/>
      </c>
      <c r="AT954" s="11" t="str">
        <f t="shared" si="343"/>
        <v/>
      </c>
      <c r="AU954" s="11" t="str">
        <f t="shared" si="344"/>
        <v/>
      </c>
      <c r="AV954" s="11" t="str">
        <f t="shared" si="345"/>
        <v/>
      </c>
      <c r="AW954" s="11" t="str">
        <f t="shared" si="346"/>
        <v/>
      </c>
      <c r="AX954" s="11" t="str">
        <f t="shared" si="347"/>
        <v/>
      </c>
      <c r="AY954" s="11" t="str">
        <f t="shared" si="328"/>
        <v/>
      </c>
      <c r="AZ954" s="11" t="str">
        <f t="shared" si="348"/>
        <v/>
      </c>
      <c r="BA954" s="11" t="str">
        <f t="shared" si="330"/>
        <v xml:space="preserve"> </v>
      </c>
      <c r="BB954" s="11" t="str">
        <f>IFERROR(IF(AW954="","",VLOOKUP(AW954,SUSS!R:S,2,FALSE)),AY954*SUSS!$M$2)</f>
        <v/>
      </c>
      <c r="BC954" s="11" t="str">
        <f t="shared" si="329"/>
        <v/>
      </c>
    </row>
    <row r="955" spans="14:55" ht="15.75" thickBot="1">
      <c r="N955" s="3" t="s">
        <v>117</v>
      </c>
      <c r="O955" s="80">
        <v>65</v>
      </c>
      <c r="P955" s="83">
        <v>16678.09</v>
      </c>
      <c r="Q955" s="81" t="s">
        <v>83</v>
      </c>
      <c r="R955" s="81" t="s">
        <v>10</v>
      </c>
      <c r="S955" s="81" t="s">
        <v>10</v>
      </c>
      <c r="T955" s="80" t="s">
        <v>125</v>
      </c>
      <c r="U955" s="80" t="s">
        <v>94</v>
      </c>
      <c r="AC955" s="11" t="str">
        <f t="shared" si="331"/>
        <v/>
      </c>
      <c r="AD955" s="11" t="str">
        <f t="shared" si="332"/>
        <v/>
      </c>
      <c r="AE955" s="11" t="str">
        <f t="shared" si="333"/>
        <v/>
      </c>
      <c r="AF955" s="11" t="str">
        <f t="shared" si="334"/>
        <v/>
      </c>
      <c r="AG955" s="11" t="str">
        <f t="shared" si="335"/>
        <v/>
      </c>
      <c r="AH955" s="11" t="str">
        <f t="shared" si="336"/>
        <v/>
      </c>
      <c r="AI955" s="11" t="str">
        <f t="shared" si="337"/>
        <v/>
      </c>
      <c r="AJ955" s="11" t="str">
        <f t="shared" si="338"/>
        <v/>
      </c>
      <c r="AK955" s="11" t="str">
        <f t="shared" si="339"/>
        <v/>
      </c>
      <c r="AN955" s="11" t="str">
        <f t="shared" si="340"/>
        <v/>
      </c>
      <c r="AO955" s="11" t="str">
        <f t="shared" si="341"/>
        <v/>
      </c>
      <c r="AP955" s="11" t="str">
        <f t="shared" si="342"/>
        <v/>
      </c>
      <c r="AT955" s="11" t="str">
        <f t="shared" si="343"/>
        <v/>
      </c>
      <c r="AU955" s="11" t="str">
        <f t="shared" si="344"/>
        <v/>
      </c>
      <c r="AV955" s="11" t="str">
        <f t="shared" si="345"/>
        <v/>
      </c>
      <c r="AW955" s="11" t="str">
        <f t="shared" si="346"/>
        <v/>
      </c>
      <c r="AX955" s="11" t="str">
        <f t="shared" si="347"/>
        <v/>
      </c>
      <c r="AY955" s="11" t="str">
        <f t="shared" si="328"/>
        <v/>
      </c>
      <c r="AZ955" s="11" t="str">
        <f t="shared" si="348"/>
        <v/>
      </c>
      <c r="BA955" s="11" t="str">
        <f t="shared" si="330"/>
        <v xml:space="preserve"> </v>
      </c>
      <c r="BB955" s="11" t="str">
        <f>IFERROR(IF(AW955="","",VLOOKUP(AW955,SUSS!R:S,2,FALSE)),AY955*SUSS!$M$2)</f>
        <v/>
      </c>
      <c r="BC955" s="11" t="str">
        <f t="shared" si="329"/>
        <v/>
      </c>
    </row>
    <row r="956" spans="14:55" ht="15.75" thickBot="1">
      <c r="N956" s="3" t="s">
        <v>117</v>
      </c>
      <c r="O956" s="80">
        <v>65</v>
      </c>
      <c r="P956" s="83">
        <v>4169.5200000000004</v>
      </c>
      <c r="Q956" s="81" t="s">
        <v>83</v>
      </c>
      <c r="R956" s="81" t="s">
        <v>10</v>
      </c>
      <c r="S956" s="81" t="s">
        <v>82</v>
      </c>
      <c r="T956" s="80" t="s">
        <v>125</v>
      </c>
      <c r="U956" s="80" t="s">
        <v>94</v>
      </c>
      <c r="AC956" s="11" t="str">
        <f t="shared" si="331"/>
        <v/>
      </c>
      <c r="AD956" s="11" t="str">
        <f t="shared" si="332"/>
        <v/>
      </c>
      <c r="AE956" s="11" t="str">
        <f t="shared" si="333"/>
        <v/>
      </c>
      <c r="AF956" s="11" t="str">
        <f t="shared" si="334"/>
        <v/>
      </c>
      <c r="AG956" s="11" t="str">
        <f t="shared" si="335"/>
        <v/>
      </c>
      <c r="AH956" s="11" t="str">
        <f t="shared" si="336"/>
        <v/>
      </c>
      <c r="AI956" s="11" t="str">
        <f t="shared" si="337"/>
        <v/>
      </c>
      <c r="AJ956" s="11" t="str">
        <f t="shared" si="338"/>
        <v/>
      </c>
      <c r="AK956" s="11" t="str">
        <f t="shared" si="339"/>
        <v/>
      </c>
      <c r="AN956" s="11" t="str">
        <f t="shared" si="340"/>
        <v/>
      </c>
      <c r="AO956" s="11" t="str">
        <f t="shared" si="341"/>
        <v/>
      </c>
      <c r="AP956" s="11" t="str">
        <f t="shared" si="342"/>
        <v/>
      </c>
      <c r="AT956" s="11" t="str">
        <f t="shared" si="343"/>
        <v/>
      </c>
      <c r="AU956" s="11" t="str">
        <f t="shared" si="344"/>
        <v/>
      </c>
      <c r="AV956" s="11" t="str">
        <f t="shared" si="345"/>
        <v/>
      </c>
      <c r="AW956" s="11" t="str">
        <f t="shared" si="346"/>
        <v/>
      </c>
      <c r="AX956" s="11" t="str">
        <f t="shared" si="347"/>
        <v/>
      </c>
      <c r="AY956" s="11" t="str">
        <f t="shared" si="328"/>
        <v/>
      </c>
      <c r="AZ956" s="11" t="str">
        <f t="shared" si="348"/>
        <v/>
      </c>
      <c r="BA956" s="11" t="str">
        <f t="shared" si="330"/>
        <v xml:space="preserve"> </v>
      </c>
      <c r="BB956" s="11" t="str">
        <f>IFERROR(IF(AW956="","",VLOOKUP(AW956,SUSS!R:S,2,FALSE)),AY956*SUSS!$M$2)</f>
        <v/>
      </c>
      <c r="BC956" s="11" t="str">
        <f t="shared" si="329"/>
        <v/>
      </c>
    </row>
    <row r="957" spans="14:55" ht="15.75" thickBot="1">
      <c r="N957" s="3" t="s">
        <v>117</v>
      </c>
      <c r="O957" s="80">
        <v>65</v>
      </c>
      <c r="P957" s="83">
        <v>15338.19</v>
      </c>
      <c r="Q957" s="81" t="s">
        <v>83</v>
      </c>
      <c r="R957" s="81" t="s">
        <v>10</v>
      </c>
      <c r="S957" s="81" t="s">
        <v>10</v>
      </c>
      <c r="T957" s="80" t="s">
        <v>126</v>
      </c>
      <c r="U957" s="80" t="s">
        <v>94</v>
      </c>
      <c r="AC957" s="11" t="str">
        <f t="shared" si="331"/>
        <v/>
      </c>
      <c r="AD957" s="11" t="str">
        <f t="shared" si="332"/>
        <v/>
      </c>
      <c r="AE957" s="11" t="str">
        <f t="shared" si="333"/>
        <v/>
      </c>
      <c r="AF957" s="11" t="str">
        <f t="shared" si="334"/>
        <v/>
      </c>
      <c r="AG957" s="11" t="str">
        <f t="shared" si="335"/>
        <v/>
      </c>
      <c r="AH957" s="11" t="str">
        <f t="shared" si="336"/>
        <v/>
      </c>
      <c r="AI957" s="11" t="str">
        <f t="shared" si="337"/>
        <v/>
      </c>
      <c r="AJ957" s="11" t="str">
        <f t="shared" si="338"/>
        <v/>
      </c>
      <c r="AK957" s="11" t="str">
        <f t="shared" si="339"/>
        <v/>
      </c>
      <c r="AN957" s="11" t="str">
        <f t="shared" si="340"/>
        <v/>
      </c>
      <c r="AO957" s="11" t="str">
        <f t="shared" si="341"/>
        <v/>
      </c>
      <c r="AP957" s="11" t="str">
        <f t="shared" si="342"/>
        <v/>
      </c>
      <c r="AT957" s="11" t="str">
        <f t="shared" si="343"/>
        <v/>
      </c>
      <c r="AU957" s="11" t="str">
        <f t="shared" si="344"/>
        <v/>
      </c>
      <c r="AV957" s="11" t="str">
        <f t="shared" si="345"/>
        <v/>
      </c>
      <c r="AW957" s="11" t="str">
        <f t="shared" si="346"/>
        <v/>
      </c>
      <c r="AX957" s="11" t="str">
        <f t="shared" si="347"/>
        <v/>
      </c>
      <c r="AY957" s="11" t="str">
        <f t="shared" si="328"/>
        <v/>
      </c>
      <c r="AZ957" s="11" t="str">
        <f t="shared" si="348"/>
        <v/>
      </c>
      <c r="BA957" s="11" t="str">
        <f t="shared" si="330"/>
        <v xml:space="preserve"> </v>
      </c>
      <c r="BB957" s="11" t="str">
        <f>IFERROR(IF(AW957="","",VLOOKUP(AW957,SUSS!R:S,2,FALSE)),AY957*SUSS!$M$2)</f>
        <v/>
      </c>
      <c r="BC957" s="11" t="str">
        <f t="shared" si="329"/>
        <v/>
      </c>
    </row>
    <row r="958" spans="14:55" ht="15.75" thickBot="1">
      <c r="N958" s="3" t="s">
        <v>117</v>
      </c>
      <c r="O958" s="80">
        <v>65</v>
      </c>
      <c r="P958" s="83">
        <v>11153.31</v>
      </c>
      <c r="Q958" s="81" t="s">
        <v>100</v>
      </c>
      <c r="R958" s="81" t="s">
        <v>10</v>
      </c>
      <c r="S958" s="81" t="s">
        <v>10</v>
      </c>
      <c r="T958" s="80" t="s">
        <v>123</v>
      </c>
      <c r="U958" s="80" t="s">
        <v>94</v>
      </c>
      <c r="AC958" s="11" t="str">
        <f t="shared" si="331"/>
        <v/>
      </c>
      <c r="AD958" s="11" t="str">
        <f t="shared" si="332"/>
        <v/>
      </c>
      <c r="AE958" s="11" t="str">
        <f t="shared" si="333"/>
        <v/>
      </c>
      <c r="AF958" s="11" t="str">
        <f t="shared" si="334"/>
        <v/>
      </c>
      <c r="AG958" s="11" t="str">
        <f t="shared" si="335"/>
        <v/>
      </c>
      <c r="AH958" s="11" t="str">
        <f t="shared" si="336"/>
        <v/>
      </c>
      <c r="AI958" s="11" t="str">
        <f t="shared" si="337"/>
        <v/>
      </c>
      <c r="AJ958" s="11" t="str">
        <f t="shared" si="338"/>
        <v/>
      </c>
      <c r="AK958" s="11" t="str">
        <f t="shared" si="339"/>
        <v/>
      </c>
      <c r="AN958" s="11" t="str">
        <f t="shared" si="340"/>
        <v/>
      </c>
      <c r="AO958" s="11" t="str">
        <f t="shared" si="341"/>
        <v/>
      </c>
      <c r="AP958" s="11" t="str">
        <f t="shared" si="342"/>
        <v/>
      </c>
      <c r="AT958" s="11" t="str">
        <f t="shared" si="343"/>
        <v/>
      </c>
      <c r="AU958" s="11" t="str">
        <f t="shared" si="344"/>
        <v/>
      </c>
      <c r="AV958" s="11" t="str">
        <f t="shared" si="345"/>
        <v/>
      </c>
      <c r="AW958" s="11" t="str">
        <f t="shared" si="346"/>
        <v/>
      </c>
      <c r="AX958" s="11" t="str">
        <f t="shared" si="347"/>
        <v/>
      </c>
      <c r="AY958" s="11" t="str">
        <f t="shared" si="328"/>
        <v/>
      </c>
      <c r="AZ958" s="11" t="str">
        <f t="shared" si="348"/>
        <v/>
      </c>
      <c r="BA958" s="11" t="str">
        <f t="shared" si="330"/>
        <v xml:space="preserve"> </v>
      </c>
      <c r="BB958" s="11" t="str">
        <f>IFERROR(IF(AW958="","",VLOOKUP(AW958,SUSS!R:S,2,FALSE)),AY958*SUSS!$M$2)</f>
        <v/>
      </c>
      <c r="BC958" s="11" t="str">
        <f t="shared" si="329"/>
        <v/>
      </c>
    </row>
    <row r="959" spans="14:55" ht="15.75" thickBot="1">
      <c r="N959" s="3" t="s">
        <v>117</v>
      </c>
      <c r="O959" s="80">
        <v>66</v>
      </c>
      <c r="P959" s="83">
        <v>5208.21</v>
      </c>
      <c r="Q959" s="81" t="s">
        <v>83</v>
      </c>
      <c r="R959" s="81" t="s">
        <v>10</v>
      </c>
      <c r="S959" s="81" t="s">
        <v>10</v>
      </c>
      <c r="T959" s="80" t="s">
        <v>126</v>
      </c>
      <c r="U959" s="80" t="s">
        <v>94</v>
      </c>
      <c r="AC959" s="11" t="str">
        <f t="shared" si="331"/>
        <v/>
      </c>
      <c r="AD959" s="11" t="str">
        <f t="shared" si="332"/>
        <v/>
      </c>
      <c r="AE959" s="11" t="str">
        <f t="shared" si="333"/>
        <v/>
      </c>
      <c r="AF959" s="11" t="str">
        <f t="shared" si="334"/>
        <v/>
      </c>
      <c r="AG959" s="11" t="str">
        <f t="shared" si="335"/>
        <v/>
      </c>
      <c r="AH959" s="11" t="str">
        <f t="shared" si="336"/>
        <v/>
      </c>
      <c r="AI959" s="11" t="str">
        <f t="shared" si="337"/>
        <v/>
      </c>
      <c r="AJ959" s="11" t="str">
        <f t="shared" si="338"/>
        <v/>
      </c>
      <c r="AK959" s="11" t="str">
        <f t="shared" si="339"/>
        <v/>
      </c>
      <c r="AN959" s="11" t="str">
        <f t="shared" si="340"/>
        <v/>
      </c>
      <c r="AO959" s="11" t="str">
        <f t="shared" si="341"/>
        <v/>
      </c>
      <c r="AP959" s="11" t="str">
        <f t="shared" si="342"/>
        <v/>
      </c>
      <c r="AT959" s="11" t="str">
        <f t="shared" si="343"/>
        <v/>
      </c>
      <c r="AU959" s="11" t="str">
        <f t="shared" si="344"/>
        <v/>
      </c>
      <c r="AV959" s="11" t="str">
        <f t="shared" si="345"/>
        <v/>
      </c>
      <c r="AW959" s="11" t="str">
        <f t="shared" si="346"/>
        <v/>
      </c>
      <c r="AX959" s="11" t="str">
        <f t="shared" si="347"/>
        <v/>
      </c>
      <c r="AY959" s="11" t="str">
        <f t="shared" si="328"/>
        <v/>
      </c>
      <c r="AZ959" s="11" t="str">
        <f t="shared" si="348"/>
        <v/>
      </c>
      <c r="BA959" s="11" t="str">
        <f t="shared" si="330"/>
        <v xml:space="preserve"> </v>
      </c>
      <c r="BB959" s="11" t="str">
        <f>IFERROR(IF(AW959="","",VLOOKUP(AW959,SUSS!R:S,2,FALSE)),AY959*SUSS!$M$2)</f>
        <v/>
      </c>
      <c r="BC959" s="11" t="str">
        <f t="shared" si="329"/>
        <v/>
      </c>
    </row>
    <row r="960" spans="14:55" ht="15.75" thickBot="1">
      <c r="N960" s="3" t="s">
        <v>117</v>
      </c>
      <c r="O960" s="80">
        <v>66</v>
      </c>
      <c r="P960" s="83">
        <v>5136.6000000000004</v>
      </c>
      <c r="Q960" s="81" t="s">
        <v>83</v>
      </c>
      <c r="R960" s="81" t="s">
        <v>10</v>
      </c>
      <c r="S960" s="81" t="s">
        <v>82</v>
      </c>
      <c r="T960" s="80" t="s">
        <v>126</v>
      </c>
      <c r="U960" s="80" t="s">
        <v>94</v>
      </c>
      <c r="AC960" s="11" t="str">
        <f t="shared" si="331"/>
        <v/>
      </c>
      <c r="AD960" s="11" t="str">
        <f t="shared" si="332"/>
        <v/>
      </c>
      <c r="AE960" s="11" t="str">
        <f t="shared" si="333"/>
        <v/>
      </c>
      <c r="AF960" s="11" t="str">
        <f t="shared" si="334"/>
        <v/>
      </c>
      <c r="AG960" s="11" t="str">
        <f t="shared" si="335"/>
        <v/>
      </c>
      <c r="AH960" s="11" t="str">
        <f t="shared" si="336"/>
        <v/>
      </c>
      <c r="AI960" s="11" t="str">
        <f t="shared" si="337"/>
        <v/>
      </c>
      <c r="AJ960" s="11" t="str">
        <f t="shared" si="338"/>
        <v/>
      </c>
      <c r="AK960" s="11" t="str">
        <f t="shared" si="339"/>
        <v/>
      </c>
      <c r="AN960" s="11" t="str">
        <f t="shared" si="340"/>
        <v/>
      </c>
      <c r="AO960" s="11" t="str">
        <f t="shared" si="341"/>
        <v/>
      </c>
      <c r="AP960" s="11" t="str">
        <f t="shared" si="342"/>
        <v/>
      </c>
      <c r="AT960" s="11" t="str">
        <f t="shared" si="343"/>
        <v/>
      </c>
      <c r="AU960" s="11" t="str">
        <f t="shared" si="344"/>
        <v/>
      </c>
      <c r="AV960" s="11" t="str">
        <f t="shared" si="345"/>
        <v/>
      </c>
      <c r="AW960" s="11" t="str">
        <f t="shared" si="346"/>
        <v/>
      </c>
      <c r="AX960" s="11" t="str">
        <f t="shared" si="347"/>
        <v/>
      </c>
      <c r="AY960" s="11" t="str">
        <f t="shared" si="328"/>
        <v/>
      </c>
      <c r="AZ960" s="11" t="str">
        <f t="shared" si="348"/>
        <v/>
      </c>
      <c r="BA960" s="11" t="str">
        <f t="shared" si="330"/>
        <v xml:space="preserve"> </v>
      </c>
      <c r="BB960" s="11" t="str">
        <f>IFERROR(IF(AW960="","",VLOOKUP(AW960,SUSS!R:S,2,FALSE)),AY960*SUSS!$M$2)</f>
        <v/>
      </c>
      <c r="BC960" s="11" t="str">
        <f t="shared" si="329"/>
        <v/>
      </c>
    </row>
    <row r="961" spans="14:55" ht="15.75" thickBot="1">
      <c r="N961" s="3" t="s">
        <v>117</v>
      </c>
      <c r="O961" s="80">
        <v>66</v>
      </c>
      <c r="P961" s="83">
        <v>33443.78</v>
      </c>
      <c r="Q961" s="81" t="s">
        <v>83</v>
      </c>
      <c r="R961" s="81" t="s">
        <v>10</v>
      </c>
      <c r="S961" s="81" t="s">
        <v>10</v>
      </c>
      <c r="T961" s="80" t="s">
        <v>127</v>
      </c>
      <c r="U961" s="80" t="s">
        <v>94</v>
      </c>
      <c r="AC961" s="11" t="str">
        <f t="shared" si="331"/>
        <v/>
      </c>
      <c r="AD961" s="11" t="str">
        <f t="shared" si="332"/>
        <v/>
      </c>
      <c r="AE961" s="11" t="str">
        <f t="shared" si="333"/>
        <v/>
      </c>
      <c r="AF961" s="11" t="str">
        <f t="shared" si="334"/>
        <v/>
      </c>
      <c r="AG961" s="11" t="str">
        <f t="shared" si="335"/>
        <v/>
      </c>
      <c r="AH961" s="11" t="str">
        <f t="shared" si="336"/>
        <v/>
      </c>
      <c r="AI961" s="11" t="str">
        <f t="shared" si="337"/>
        <v/>
      </c>
      <c r="AJ961" s="11" t="str">
        <f t="shared" si="338"/>
        <v/>
      </c>
      <c r="AK961" s="11" t="str">
        <f t="shared" si="339"/>
        <v/>
      </c>
      <c r="AN961" s="11" t="str">
        <f t="shared" si="340"/>
        <v/>
      </c>
      <c r="AO961" s="11" t="str">
        <f t="shared" si="341"/>
        <v/>
      </c>
      <c r="AP961" s="11" t="str">
        <f t="shared" si="342"/>
        <v/>
      </c>
      <c r="AT961" s="11" t="str">
        <f t="shared" si="343"/>
        <v/>
      </c>
      <c r="AU961" s="11" t="str">
        <f t="shared" si="344"/>
        <v/>
      </c>
      <c r="AV961" s="11" t="str">
        <f t="shared" si="345"/>
        <v/>
      </c>
      <c r="AW961" s="11" t="str">
        <f t="shared" si="346"/>
        <v/>
      </c>
      <c r="AX961" s="11" t="str">
        <f t="shared" si="347"/>
        <v/>
      </c>
      <c r="AY961" s="11" t="str">
        <f t="shared" si="328"/>
        <v/>
      </c>
      <c r="AZ961" s="11" t="str">
        <f t="shared" si="348"/>
        <v/>
      </c>
      <c r="BA961" s="11" t="str">
        <f t="shared" si="330"/>
        <v xml:space="preserve"> </v>
      </c>
      <c r="BB961" s="11" t="str">
        <f>IFERROR(IF(AW961="","",VLOOKUP(AW961,SUSS!R:S,2,FALSE)),AY961*SUSS!$M$2)</f>
        <v/>
      </c>
      <c r="BC961" s="11" t="str">
        <f t="shared" si="329"/>
        <v/>
      </c>
    </row>
    <row r="962" spans="14:55" ht="15.75" thickBot="1">
      <c r="N962" s="3" t="s">
        <v>117</v>
      </c>
      <c r="O962" s="80">
        <v>66</v>
      </c>
      <c r="P962" s="83">
        <v>11153.31</v>
      </c>
      <c r="Q962" s="81" t="s">
        <v>100</v>
      </c>
      <c r="R962" s="81" t="s">
        <v>10</v>
      </c>
      <c r="S962" s="81" t="s">
        <v>10</v>
      </c>
      <c r="T962" s="80" t="s">
        <v>123</v>
      </c>
      <c r="U962" s="80" t="s">
        <v>94</v>
      </c>
      <c r="AC962" s="11" t="str">
        <f t="shared" si="331"/>
        <v/>
      </c>
      <c r="AD962" s="11" t="str">
        <f t="shared" si="332"/>
        <v/>
      </c>
      <c r="AE962" s="11" t="str">
        <f t="shared" si="333"/>
        <v/>
      </c>
      <c r="AF962" s="11" t="str">
        <f t="shared" si="334"/>
        <v/>
      </c>
      <c r="AG962" s="11" t="str">
        <f t="shared" si="335"/>
        <v/>
      </c>
      <c r="AH962" s="11" t="str">
        <f t="shared" si="336"/>
        <v/>
      </c>
      <c r="AI962" s="11" t="str">
        <f t="shared" si="337"/>
        <v/>
      </c>
      <c r="AJ962" s="11" t="str">
        <f t="shared" si="338"/>
        <v/>
      </c>
      <c r="AK962" s="11" t="str">
        <f t="shared" si="339"/>
        <v/>
      </c>
      <c r="AN962" s="11" t="str">
        <f t="shared" si="340"/>
        <v/>
      </c>
      <c r="AO962" s="11" t="str">
        <f t="shared" si="341"/>
        <v/>
      </c>
      <c r="AP962" s="11" t="str">
        <f t="shared" si="342"/>
        <v/>
      </c>
      <c r="AT962" s="11" t="str">
        <f t="shared" si="343"/>
        <v/>
      </c>
      <c r="AU962" s="11" t="str">
        <f t="shared" si="344"/>
        <v/>
      </c>
      <c r="AV962" s="11" t="str">
        <f t="shared" si="345"/>
        <v/>
      </c>
      <c r="AW962" s="11" t="str">
        <f t="shared" si="346"/>
        <v/>
      </c>
      <c r="AX962" s="11" t="str">
        <f t="shared" si="347"/>
        <v/>
      </c>
      <c r="AY962" s="11" t="str">
        <f t="shared" si="328"/>
        <v/>
      </c>
      <c r="AZ962" s="11" t="str">
        <f t="shared" si="348"/>
        <v/>
      </c>
      <c r="BA962" s="11" t="str">
        <f t="shared" si="330"/>
        <v xml:space="preserve"> </v>
      </c>
      <c r="BB962" s="11" t="str">
        <f>IFERROR(IF(AW962="","",VLOOKUP(AW962,SUSS!R:S,2,FALSE)),AY962*SUSS!$M$2)</f>
        <v/>
      </c>
      <c r="BC962" s="11" t="str">
        <f t="shared" si="329"/>
        <v/>
      </c>
    </row>
    <row r="963" spans="14:55" ht="15.75" thickBot="1">
      <c r="N963" s="3" t="s">
        <v>117</v>
      </c>
      <c r="O963" s="80">
        <v>67</v>
      </c>
      <c r="P963" s="83">
        <v>43788.59</v>
      </c>
      <c r="Q963" s="81" t="s">
        <v>83</v>
      </c>
      <c r="R963" s="81" t="s">
        <v>10</v>
      </c>
      <c r="S963" s="81" t="s">
        <v>10</v>
      </c>
      <c r="T963" s="80" t="s">
        <v>127</v>
      </c>
      <c r="U963" s="80" t="s">
        <v>94</v>
      </c>
      <c r="AC963" s="11" t="str">
        <f t="shared" si="331"/>
        <v/>
      </c>
      <c r="AD963" s="11" t="str">
        <f t="shared" si="332"/>
        <v/>
      </c>
      <c r="AE963" s="11" t="str">
        <f t="shared" si="333"/>
        <v/>
      </c>
      <c r="AF963" s="11" t="str">
        <f t="shared" si="334"/>
        <v/>
      </c>
      <c r="AG963" s="11" t="str">
        <f t="shared" si="335"/>
        <v/>
      </c>
      <c r="AH963" s="11" t="str">
        <f t="shared" si="336"/>
        <v/>
      </c>
      <c r="AI963" s="11" t="str">
        <f t="shared" si="337"/>
        <v/>
      </c>
      <c r="AJ963" s="11" t="str">
        <f t="shared" si="338"/>
        <v/>
      </c>
      <c r="AK963" s="11" t="str">
        <f t="shared" si="339"/>
        <v/>
      </c>
      <c r="AN963" s="11" t="str">
        <f t="shared" si="340"/>
        <v/>
      </c>
      <c r="AO963" s="11" t="str">
        <f t="shared" si="341"/>
        <v/>
      </c>
      <c r="AP963" s="11" t="str">
        <f t="shared" si="342"/>
        <v/>
      </c>
      <c r="AT963" s="11" t="str">
        <f t="shared" si="343"/>
        <v/>
      </c>
      <c r="AU963" s="11" t="str">
        <f t="shared" si="344"/>
        <v/>
      </c>
      <c r="AV963" s="11" t="str">
        <f t="shared" si="345"/>
        <v/>
      </c>
      <c r="AW963" s="11" t="str">
        <f t="shared" si="346"/>
        <v/>
      </c>
      <c r="AX963" s="11" t="str">
        <f t="shared" si="347"/>
        <v/>
      </c>
      <c r="AY963" s="11" t="str">
        <f t="shared" si="328"/>
        <v/>
      </c>
      <c r="AZ963" s="11" t="str">
        <f t="shared" si="348"/>
        <v/>
      </c>
      <c r="BA963" s="11" t="str">
        <f t="shared" si="330"/>
        <v xml:space="preserve"> </v>
      </c>
      <c r="BB963" s="11" t="str">
        <f>IFERROR(IF(AW963="","",VLOOKUP(AW963,SUSS!R:S,2,FALSE)),AY963*SUSS!$M$2)</f>
        <v/>
      </c>
      <c r="BC963" s="11" t="str">
        <f t="shared" si="329"/>
        <v/>
      </c>
    </row>
    <row r="964" spans="14:55" ht="15.75" thickBot="1">
      <c r="N964" s="3" t="s">
        <v>117</v>
      </c>
      <c r="O964" s="80">
        <v>67</v>
      </c>
      <c r="P964" s="83">
        <v>11153.31</v>
      </c>
      <c r="Q964" s="81" t="s">
        <v>100</v>
      </c>
      <c r="R964" s="81" t="s">
        <v>10</v>
      </c>
      <c r="S964" s="81" t="s">
        <v>10</v>
      </c>
      <c r="T964" s="80" t="s">
        <v>123</v>
      </c>
      <c r="U964" s="80" t="s">
        <v>94</v>
      </c>
      <c r="AC964" s="11" t="str">
        <f t="shared" si="331"/>
        <v/>
      </c>
      <c r="AD964" s="11" t="str">
        <f t="shared" si="332"/>
        <v/>
      </c>
      <c r="AE964" s="11" t="str">
        <f t="shared" si="333"/>
        <v/>
      </c>
      <c r="AF964" s="11" t="str">
        <f t="shared" si="334"/>
        <v/>
      </c>
      <c r="AG964" s="11" t="str">
        <f t="shared" si="335"/>
        <v/>
      </c>
      <c r="AH964" s="11" t="str">
        <f t="shared" si="336"/>
        <v/>
      </c>
      <c r="AI964" s="11" t="str">
        <f t="shared" si="337"/>
        <v/>
      </c>
      <c r="AJ964" s="11" t="str">
        <f t="shared" si="338"/>
        <v/>
      </c>
      <c r="AK964" s="11" t="str">
        <f t="shared" si="339"/>
        <v/>
      </c>
      <c r="AN964" s="11" t="str">
        <f t="shared" si="340"/>
        <v/>
      </c>
      <c r="AO964" s="11" t="str">
        <f t="shared" si="341"/>
        <v/>
      </c>
      <c r="AP964" s="11" t="str">
        <f t="shared" si="342"/>
        <v/>
      </c>
      <c r="AT964" s="11" t="str">
        <f t="shared" si="343"/>
        <v/>
      </c>
      <c r="AU964" s="11" t="str">
        <f t="shared" si="344"/>
        <v/>
      </c>
      <c r="AV964" s="11" t="str">
        <f t="shared" si="345"/>
        <v/>
      </c>
      <c r="AW964" s="11" t="str">
        <f t="shared" si="346"/>
        <v/>
      </c>
      <c r="AX964" s="11" t="str">
        <f t="shared" si="347"/>
        <v/>
      </c>
      <c r="AY964" s="11" t="str">
        <f t="shared" ref="AY964:AY1027" si="349">VLOOKUP(AX964,AO:AP,2,FALSE)</f>
        <v/>
      </c>
      <c r="AZ964" s="11" t="str">
        <f t="shared" si="348"/>
        <v/>
      </c>
      <c r="BA964" s="11" t="str">
        <f t="shared" si="330"/>
        <v xml:space="preserve"> </v>
      </c>
      <c r="BB964" s="11" t="str">
        <f>IFERROR(IF(AW964="","",VLOOKUP(AW964,SUSS!R:S,2,FALSE)),AY964*SUSS!$M$2)</f>
        <v/>
      </c>
      <c r="BC964" s="11" t="str">
        <f t="shared" si="329"/>
        <v/>
      </c>
    </row>
    <row r="965" spans="14:55" ht="15.75" thickBot="1">
      <c r="N965" s="3" t="s">
        <v>117</v>
      </c>
      <c r="O965" s="80">
        <v>68</v>
      </c>
      <c r="P965" s="83">
        <v>43788.59</v>
      </c>
      <c r="Q965" s="81" t="s">
        <v>83</v>
      </c>
      <c r="R965" s="81" t="s">
        <v>10</v>
      </c>
      <c r="S965" s="81" t="s">
        <v>10</v>
      </c>
      <c r="T965" s="80" t="s">
        <v>127</v>
      </c>
      <c r="U965" s="80" t="s">
        <v>94</v>
      </c>
      <c r="AC965" s="11" t="str">
        <f t="shared" si="331"/>
        <v/>
      </c>
      <c r="AD965" s="11" t="str">
        <f t="shared" si="332"/>
        <v/>
      </c>
      <c r="AE965" s="11" t="str">
        <f t="shared" si="333"/>
        <v/>
      </c>
      <c r="AF965" s="11" t="str">
        <f t="shared" si="334"/>
        <v/>
      </c>
      <c r="AG965" s="11" t="str">
        <f t="shared" si="335"/>
        <v/>
      </c>
      <c r="AH965" s="11" t="str">
        <f t="shared" si="336"/>
        <v/>
      </c>
      <c r="AI965" s="11" t="str">
        <f t="shared" si="337"/>
        <v/>
      </c>
      <c r="AJ965" s="11" t="str">
        <f t="shared" si="338"/>
        <v/>
      </c>
      <c r="AK965" s="11" t="str">
        <f t="shared" si="339"/>
        <v/>
      </c>
      <c r="AN965" s="11" t="str">
        <f t="shared" si="340"/>
        <v/>
      </c>
      <c r="AO965" s="11" t="str">
        <f t="shared" si="341"/>
        <v/>
      </c>
      <c r="AP965" s="11" t="str">
        <f t="shared" si="342"/>
        <v/>
      </c>
      <c r="AT965" s="11" t="str">
        <f t="shared" si="343"/>
        <v/>
      </c>
      <c r="AU965" s="11" t="str">
        <f t="shared" si="344"/>
        <v/>
      </c>
      <c r="AV965" s="11" t="str">
        <f t="shared" si="345"/>
        <v/>
      </c>
      <c r="AW965" s="11" t="str">
        <f t="shared" si="346"/>
        <v/>
      </c>
      <c r="AX965" s="11" t="str">
        <f t="shared" si="347"/>
        <v/>
      </c>
      <c r="AY965" s="11" t="str">
        <f t="shared" si="349"/>
        <v/>
      </c>
      <c r="AZ965" s="11" t="str">
        <f t="shared" si="348"/>
        <v/>
      </c>
      <c r="BA965" s="11" t="str">
        <f t="shared" si="330"/>
        <v xml:space="preserve"> </v>
      </c>
      <c r="BB965" s="11" t="str">
        <f>IFERROR(IF(AW965="","",VLOOKUP(AW965,SUSS!R:S,2,FALSE)),AY965*SUSS!$M$2)</f>
        <v/>
      </c>
      <c r="BC965" s="11" t="str">
        <f t="shared" ref="BC965:BC1028" si="350">IFERROR(IF(BB965&lt;&gt;"",AZ965*BB965,""),"VER")</f>
        <v/>
      </c>
    </row>
    <row r="966" spans="14:55" ht="15.75" thickBot="1">
      <c r="N966" s="3" t="s">
        <v>117</v>
      </c>
      <c r="O966" s="80">
        <v>68</v>
      </c>
      <c r="P966" s="83">
        <v>11153.31</v>
      </c>
      <c r="Q966" s="81" t="s">
        <v>100</v>
      </c>
      <c r="R966" s="81" t="s">
        <v>10</v>
      </c>
      <c r="S966" s="81" t="s">
        <v>10</v>
      </c>
      <c r="T966" s="80" t="s">
        <v>123</v>
      </c>
      <c r="U966" s="80" t="s">
        <v>94</v>
      </c>
      <c r="AC966" s="11" t="str">
        <f t="shared" si="331"/>
        <v/>
      </c>
      <c r="AD966" s="11" t="str">
        <f t="shared" si="332"/>
        <v/>
      </c>
      <c r="AE966" s="11" t="str">
        <f t="shared" si="333"/>
        <v/>
      </c>
      <c r="AF966" s="11" t="str">
        <f t="shared" si="334"/>
        <v/>
      </c>
      <c r="AG966" s="11" t="str">
        <f t="shared" si="335"/>
        <v/>
      </c>
      <c r="AH966" s="11" t="str">
        <f t="shared" si="336"/>
        <v/>
      </c>
      <c r="AI966" s="11" t="str">
        <f t="shared" si="337"/>
        <v/>
      </c>
      <c r="AJ966" s="11" t="str">
        <f t="shared" si="338"/>
        <v/>
      </c>
      <c r="AK966" s="11" t="str">
        <f t="shared" si="339"/>
        <v/>
      </c>
      <c r="AN966" s="11" t="str">
        <f t="shared" si="340"/>
        <v/>
      </c>
      <c r="AO966" s="11" t="str">
        <f t="shared" si="341"/>
        <v/>
      </c>
      <c r="AP966" s="11" t="str">
        <f t="shared" si="342"/>
        <v/>
      </c>
      <c r="AT966" s="11" t="str">
        <f t="shared" si="343"/>
        <v/>
      </c>
      <c r="AU966" s="11" t="str">
        <f t="shared" si="344"/>
        <v/>
      </c>
      <c r="AV966" s="11" t="str">
        <f t="shared" si="345"/>
        <v/>
      </c>
      <c r="AW966" s="11" t="str">
        <f t="shared" si="346"/>
        <v/>
      </c>
      <c r="AX966" s="11" t="str">
        <f t="shared" si="347"/>
        <v/>
      </c>
      <c r="AY966" s="11" t="str">
        <f t="shared" si="349"/>
        <v/>
      </c>
      <c r="AZ966" s="11" t="str">
        <f t="shared" si="348"/>
        <v/>
      </c>
      <c r="BA966" s="11" t="str">
        <f t="shared" si="330"/>
        <v xml:space="preserve"> </v>
      </c>
      <c r="BB966" s="11" t="str">
        <f>IFERROR(IF(AW966="","",VLOOKUP(AW966,SUSS!R:S,2,FALSE)),AY966*SUSS!$M$2)</f>
        <v/>
      </c>
      <c r="BC966" s="11" t="str">
        <f t="shared" si="350"/>
        <v/>
      </c>
    </row>
    <row r="967" spans="14:55" ht="15.75" thickBot="1">
      <c r="N967" s="3" t="s">
        <v>117</v>
      </c>
      <c r="O967" s="80">
        <v>69</v>
      </c>
      <c r="P967" s="83">
        <v>43788.59</v>
      </c>
      <c r="Q967" s="81" t="s">
        <v>83</v>
      </c>
      <c r="R967" s="81" t="s">
        <v>10</v>
      </c>
      <c r="S967" s="81" t="s">
        <v>10</v>
      </c>
      <c r="T967" s="80" t="s">
        <v>127</v>
      </c>
      <c r="U967" s="80" t="s">
        <v>94</v>
      </c>
      <c r="AC967" s="11" t="str">
        <f t="shared" si="331"/>
        <v/>
      </c>
      <c r="AD967" s="11" t="str">
        <f t="shared" si="332"/>
        <v/>
      </c>
      <c r="AE967" s="11" t="str">
        <f t="shared" si="333"/>
        <v/>
      </c>
      <c r="AF967" s="11" t="str">
        <f t="shared" si="334"/>
        <v/>
      </c>
      <c r="AG967" s="11" t="str">
        <f t="shared" si="335"/>
        <v/>
      </c>
      <c r="AH967" s="11" t="str">
        <f t="shared" si="336"/>
        <v/>
      </c>
      <c r="AI967" s="11" t="str">
        <f t="shared" si="337"/>
        <v/>
      </c>
      <c r="AJ967" s="11" t="str">
        <f t="shared" si="338"/>
        <v/>
      </c>
      <c r="AK967" s="11" t="str">
        <f t="shared" si="339"/>
        <v/>
      </c>
      <c r="AN967" s="11" t="str">
        <f t="shared" si="340"/>
        <v/>
      </c>
      <c r="AO967" s="11" t="str">
        <f t="shared" si="341"/>
        <v/>
      </c>
      <c r="AP967" s="11" t="str">
        <f t="shared" si="342"/>
        <v/>
      </c>
      <c r="AT967" s="11" t="str">
        <f t="shared" si="343"/>
        <v/>
      </c>
      <c r="AU967" s="11" t="str">
        <f t="shared" si="344"/>
        <v/>
      </c>
      <c r="AV967" s="11" t="str">
        <f t="shared" si="345"/>
        <v/>
      </c>
      <c r="AW967" s="11" t="str">
        <f t="shared" si="346"/>
        <v/>
      </c>
      <c r="AX967" s="11" t="str">
        <f t="shared" si="347"/>
        <v/>
      </c>
      <c r="AY967" s="11" t="str">
        <f t="shared" si="349"/>
        <v/>
      </c>
      <c r="AZ967" s="11" t="str">
        <f t="shared" si="348"/>
        <v/>
      </c>
      <c r="BA967" s="11" t="str">
        <f t="shared" si="330"/>
        <v xml:space="preserve"> </v>
      </c>
      <c r="BB967" s="11" t="str">
        <f>IFERROR(IF(AW967="","",VLOOKUP(AW967,SUSS!R:S,2,FALSE)),AY967*SUSS!$M$2)</f>
        <v/>
      </c>
      <c r="BC967" s="11" t="str">
        <f t="shared" si="350"/>
        <v/>
      </c>
    </row>
    <row r="968" spans="14:55" ht="15.75" thickBot="1">
      <c r="N968" s="3" t="s">
        <v>117</v>
      </c>
      <c r="O968" s="80">
        <v>69</v>
      </c>
      <c r="P968" s="83">
        <v>11153.31</v>
      </c>
      <c r="Q968" s="81" t="s">
        <v>100</v>
      </c>
      <c r="R968" s="81" t="s">
        <v>10</v>
      </c>
      <c r="S968" s="81" t="s">
        <v>10</v>
      </c>
      <c r="T968" s="80" t="s">
        <v>123</v>
      </c>
      <c r="U968" s="80" t="s">
        <v>94</v>
      </c>
      <c r="AC968" s="11" t="str">
        <f t="shared" si="331"/>
        <v/>
      </c>
      <c r="AD968" s="11" t="str">
        <f t="shared" si="332"/>
        <v/>
      </c>
      <c r="AE968" s="11" t="str">
        <f t="shared" si="333"/>
        <v/>
      </c>
      <c r="AF968" s="11" t="str">
        <f t="shared" si="334"/>
        <v/>
      </c>
      <c r="AG968" s="11" t="str">
        <f t="shared" si="335"/>
        <v/>
      </c>
      <c r="AH968" s="11" t="str">
        <f t="shared" si="336"/>
        <v/>
      </c>
      <c r="AI968" s="11" t="str">
        <f t="shared" si="337"/>
        <v/>
      </c>
      <c r="AJ968" s="11" t="str">
        <f t="shared" si="338"/>
        <v/>
      </c>
      <c r="AK968" s="11" t="str">
        <f t="shared" si="339"/>
        <v/>
      </c>
      <c r="AN968" s="11" t="str">
        <f t="shared" si="340"/>
        <v/>
      </c>
      <c r="AO968" s="11" t="str">
        <f t="shared" si="341"/>
        <v/>
      </c>
      <c r="AP968" s="11" t="str">
        <f t="shared" si="342"/>
        <v/>
      </c>
      <c r="AT968" s="11" t="str">
        <f t="shared" si="343"/>
        <v/>
      </c>
      <c r="AU968" s="11" t="str">
        <f t="shared" si="344"/>
        <v/>
      </c>
      <c r="AV968" s="11" t="str">
        <f t="shared" si="345"/>
        <v/>
      </c>
      <c r="AW968" s="11" t="str">
        <f t="shared" si="346"/>
        <v/>
      </c>
      <c r="AX968" s="11" t="str">
        <f t="shared" si="347"/>
        <v/>
      </c>
      <c r="AY968" s="11" t="str">
        <f t="shared" si="349"/>
        <v/>
      </c>
      <c r="AZ968" s="11" t="str">
        <f t="shared" si="348"/>
        <v/>
      </c>
      <c r="BA968" s="11" t="str">
        <f t="shared" ref="BA968:BA1031" si="351">AT968&amp;" "&amp;AU968</f>
        <v xml:space="preserve"> </v>
      </c>
      <c r="BB968" s="11" t="str">
        <f>IFERROR(IF(AW968="","",VLOOKUP(AW968,SUSS!R:S,2,FALSE)),AY968*SUSS!$M$2)</f>
        <v/>
      </c>
      <c r="BC968" s="11" t="str">
        <f t="shared" si="350"/>
        <v/>
      </c>
    </row>
    <row r="969" spans="14:55" ht="15.75" thickBot="1">
      <c r="N969" s="3" t="s">
        <v>117</v>
      </c>
      <c r="O969" s="80">
        <v>70</v>
      </c>
      <c r="P969" s="83">
        <v>43788.59</v>
      </c>
      <c r="Q969" s="81" t="s">
        <v>83</v>
      </c>
      <c r="R969" s="81" t="s">
        <v>10</v>
      </c>
      <c r="S969" s="81" t="s">
        <v>10</v>
      </c>
      <c r="T969" s="80" t="s">
        <v>127</v>
      </c>
      <c r="U969" s="80" t="s">
        <v>94</v>
      </c>
      <c r="AC969" s="11" t="str">
        <f t="shared" si="331"/>
        <v/>
      </c>
      <c r="AD969" s="11" t="str">
        <f t="shared" si="332"/>
        <v/>
      </c>
      <c r="AE969" s="11" t="str">
        <f t="shared" si="333"/>
        <v/>
      </c>
      <c r="AF969" s="11" t="str">
        <f t="shared" si="334"/>
        <v/>
      </c>
      <c r="AG969" s="11" t="str">
        <f t="shared" si="335"/>
        <v/>
      </c>
      <c r="AH969" s="11" t="str">
        <f t="shared" si="336"/>
        <v/>
      </c>
      <c r="AI969" s="11" t="str">
        <f t="shared" si="337"/>
        <v/>
      </c>
      <c r="AJ969" s="11" t="str">
        <f t="shared" si="338"/>
        <v/>
      </c>
      <c r="AK969" s="11" t="str">
        <f t="shared" si="339"/>
        <v/>
      </c>
      <c r="AN969" s="11" t="str">
        <f t="shared" si="340"/>
        <v/>
      </c>
      <c r="AO969" s="11" t="str">
        <f t="shared" si="341"/>
        <v/>
      </c>
      <c r="AP969" s="11" t="str">
        <f t="shared" si="342"/>
        <v/>
      </c>
      <c r="AT969" s="11" t="str">
        <f t="shared" si="343"/>
        <v/>
      </c>
      <c r="AU969" s="11" t="str">
        <f t="shared" si="344"/>
        <v/>
      </c>
      <c r="AV969" s="11" t="str">
        <f t="shared" si="345"/>
        <v/>
      </c>
      <c r="AW969" s="11" t="str">
        <f t="shared" si="346"/>
        <v/>
      </c>
      <c r="AX969" s="11" t="str">
        <f t="shared" si="347"/>
        <v/>
      </c>
      <c r="AY969" s="11" t="str">
        <f t="shared" si="349"/>
        <v/>
      </c>
      <c r="AZ969" s="11" t="str">
        <f t="shared" si="348"/>
        <v/>
      </c>
      <c r="BA969" s="11" t="str">
        <f t="shared" si="351"/>
        <v xml:space="preserve"> </v>
      </c>
      <c r="BB969" s="11" t="str">
        <f>IFERROR(IF(AW969="","",VLOOKUP(AW969,SUSS!R:S,2,FALSE)),AY969*SUSS!$M$2)</f>
        <v/>
      </c>
      <c r="BC969" s="11" t="str">
        <f t="shared" si="350"/>
        <v/>
      </c>
    </row>
    <row r="970" spans="14:55" ht="15.75" thickBot="1">
      <c r="N970" s="3" t="s">
        <v>117</v>
      </c>
      <c r="O970" s="80">
        <v>70</v>
      </c>
      <c r="P970" s="83">
        <v>11153.31</v>
      </c>
      <c r="Q970" s="81" t="s">
        <v>100</v>
      </c>
      <c r="R970" s="81" t="s">
        <v>10</v>
      </c>
      <c r="S970" s="81" t="s">
        <v>10</v>
      </c>
      <c r="T970" s="80" t="s">
        <v>123</v>
      </c>
      <c r="U970" s="80" t="s">
        <v>94</v>
      </c>
      <c r="AC970" s="11" t="str">
        <f t="shared" si="331"/>
        <v/>
      </c>
      <c r="AD970" s="11" t="str">
        <f t="shared" si="332"/>
        <v/>
      </c>
      <c r="AE970" s="11" t="str">
        <f t="shared" si="333"/>
        <v/>
      </c>
      <c r="AF970" s="11" t="str">
        <f t="shared" si="334"/>
        <v/>
      </c>
      <c r="AG970" s="11" t="str">
        <f t="shared" si="335"/>
        <v/>
      </c>
      <c r="AH970" s="11" t="str">
        <f t="shared" si="336"/>
        <v/>
      </c>
      <c r="AI970" s="11" t="str">
        <f t="shared" si="337"/>
        <v/>
      </c>
      <c r="AJ970" s="11" t="str">
        <f t="shared" si="338"/>
        <v/>
      </c>
      <c r="AK970" s="11" t="str">
        <f t="shared" si="339"/>
        <v/>
      </c>
      <c r="AN970" s="11" t="str">
        <f t="shared" si="340"/>
        <v/>
      </c>
      <c r="AO970" s="11" t="str">
        <f t="shared" si="341"/>
        <v/>
      </c>
      <c r="AP970" s="11" t="str">
        <f t="shared" si="342"/>
        <v/>
      </c>
      <c r="AT970" s="11" t="str">
        <f t="shared" si="343"/>
        <v/>
      </c>
      <c r="AU970" s="11" t="str">
        <f t="shared" si="344"/>
        <v/>
      </c>
      <c r="AV970" s="11" t="str">
        <f t="shared" si="345"/>
        <v/>
      </c>
      <c r="AW970" s="11" t="str">
        <f t="shared" si="346"/>
        <v/>
      </c>
      <c r="AX970" s="11" t="str">
        <f t="shared" si="347"/>
        <v/>
      </c>
      <c r="AY970" s="11" t="str">
        <f t="shared" si="349"/>
        <v/>
      </c>
      <c r="AZ970" s="11" t="str">
        <f t="shared" si="348"/>
        <v/>
      </c>
      <c r="BA970" s="11" t="str">
        <f t="shared" si="351"/>
        <v xml:space="preserve"> </v>
      </c>
      <c r="BB970" s="11" t="str">
        <f>IFERROR(IF(AW970="","",VLOOKUP(AW970,SUSS!R:S,2,FALSE)),AY970*SUSS!$M$2)</f>
        <v/>
      </c>
      <c r="BC970" s="11" t="str">
        <f t="shared" si="350"/>
        <v/>
      </c>
    </row>
    <row r="971" spans="14:55" ht="15.75" thickBot="1">
      <c r="N971" s="3" t="s">
        <v>117</v>
      </c>
      <c r="O971" s="80">
        <v>71</v>
      </c>
      <c r="P971" s="83">
        <v>43788.59</v>
      </c>
      <c r="Q971" s="81" t="s">
        <v>83</v>
      </c>
      <c r="R971" s="81" t="s">
        <v>10</v>
      </c>
      <c r="S971" s="81" t="s">
        <v>10</v>
      </c>
      <c r="T971" s="80" t="s">
        <v>127</v>
      </c>
      <c r="U971" s="80" t="s">
        <v>94</v>
      </c>
      <c r="AC971" s="11" t="str">
        <f t="shared" si="331"/>
        <v/>
      </c>
      <c r="AD971" s="11" t="str">
        <f t="shared" si="332"/>
        <v/>
      </c>
      <c r="AE971" s="11" t="str">
        <f t="shared" si="333"/>
        <v/>
      </c>
      <c r="AF971" s="11" t="str">
        <f t="shared" si="334"/>
        <v/>
      </c>
      <c r="AG971" s="11" t="str">
        <f t="shared" si="335"/>
        <v/>
      </c>
      <c r="AH971" s="11" t="str">
        <f t="shared" si="336"/>
        <v/>
      </c>
      <c r="AI971" s="11" t="str">
        <f t="shared" si="337"/>
        <v/>
      </c>
      <c r="AJ971" s="11" t="str">
        <f t="shared" si="338"/>
        <v/>
      </c>
      <c r="AK971" s="11" t="str">
        <f t="shared" si="339"/>
        <v/>
      </c>
      <c r="AN971" s="11" t="str">
        <f t="shared" si="340"/>
        <v/>
      </c>
      <c r="AO971" s="11" t="str">
        <f t="shared" si="341"/>
        <v/>
      </c>
      <c r="AP971" s="11" t="str">
        <f t="shared" si="342"/>
        <v/>
      </c>
      <c r="AT971" s="11" t="str">
        <f t="shared" si="343"/>
        <v/>
      </c>
      <c r="AU971" s="11" t="str">
        <f t="shared" si="344"/>
        <v/>
      </c>
      <c r="AV971" s="11" t="str">
        <f t="shared" si="345"/>
        <v/>
      </c>
      <c r="AW971" s="11" t="str">
        <f t="shared" si="346"/>
        <v/>
      </c>
      <c r="AX971" s="11" t="str">
        <f t="shared" si="347"/>
        <v/>
      </c>
      <c r="AY971" s="11" t="str">
        <f t="shared" si="349"/>
        <v/>
      </c>
      <c r="AZ971" s="11" t="str">
        <f t="shared" si="348"/>
        <v/>
      </c>
      <c r="BA971" s="11" t="str">
        <f t="shared" si="351"/>
        <v xml:space="preserve"> </v>
      </c>
      <c r="BB971" s="11" t="str">
        <f>IFERROR(IF(AW971="","",VLOOKUP(AW971,SUSS!R:S,2,FALSE)),AY971*SUSS!$M$2)</f>
        <v/>
      </c>
      <c r="BC971" s="11" t="str">
        <f t="shared" si="350"/>
        <v/>
      </c>
    </row>
    <row r="972" spans="14:55" ht="15.75" thickBot="1">
      <c r="N972" s="3" t="s">
        <v>117</v>
      </c>
      <c r="O972" s="80">
        <v>71</v>
      </c>
      <c r="P972" s="83">
        <v>11153.31</v>
      </c>
      <c r="Q972" s="81" t="s">
        <v>100</v>
      </c>
      <c r="R972" s="81" t="s">
        <v>10</v>
      </c>
      <c r="S972" s="81" t="s">
        <v>10</v>
      </c>
      <c r="T972" s="80" t="s">
        <v>123</v>
      </c>
      <c r="U972" s="80" t="s">
        <v>94</v>
      </c>
      <c r="AC972" s="11" t="str">
        <f t="shared" si="331"/>
        <v/>
      </c>
      <c r="AD972" s="11" t="str">
        <f t="shared" si="332"/>
        <v/>
      </c>
      <c r="AE972" s="11" t="str">
        <f t="shared" si="333"/>
        <v/>
      </c>
      <c r="AF972" s="11" t="str">
        <f t="shared" si="334"/>
        <v/>
      </c>
      <c r="AG972" s="11" t="str">
        <f t="shared" si="335"/>
        <v/>
      </c>
      <c r="AH972" s="11" t="str">
        <f t="shared" si="336"/>
        <v/>
      </c>
      <c r="AI972" s="11" t="str">
        <f t="shared" si="337"/>
        <v/>
      </c>
      <c r="AJ972" s="11" t="str">
        <f t="shared" si="338"/>
        <v/>
      </c>
      <c r="AK972" s="11" t="str">
        <f t="shared" si="339"/>
        <v/>
      </c>
      <c r="AN972" s="11" t="str">
        <f t="shared" si="340"/>
        <v/>
      </c>
      <c r="AO972" s="11" t="str">
        <f t="shared" si="341"/>
        <v/>
      </c>
      <c r="AP972" s="11" t="str">
        <f t="shared" si="342"/>
        <v/>
      </c>
      <c r="AT972" s="11" t="str">
        <f t="shared" si="343"/>
        <v/>
      </c>
      <c r="AU972" s="11" t="str">
        <f t="shared" si="344"/>
        <v/>
      </c>
      <c r="AV972" s="11" t="str">
        <f t="shared" si="345"/>
        <v/>
      </c>
      <c r="AW972" s="11" t="str">
        <f t="shared" si="346"/>
        <v/>
      </c>
      <c r="AX972" s="11" t="str">
        <f t="shared" si="347"/>
        <v/>
      </c>
      <c r="AY972" s="11" t="str">
        <f t="shared" si="349"/>
        <v/>
      </c>
      <c r="AZ972" s="11" t="str">
        <f t="shared" si="348"/>
        <v/>
      </c>
      <c r="BA972" s="11" t="str">
        <f t="shared" si="351"/>
        <v xml:space="preserve"> </v>
      </c>
      <c r="BB972" s="11" t="str">
        <f>IFERROR(IF(AW972="","",VLOOKUP(AW972,SUSS!R:S,2,FALSE)),AY972*SUSS!$M$2)</f>
        <v/>
      </c>
      <c r="BC972" s="11" t="str">
        <f t="shared" si="350"/>
        <v/>
      </c>
    </row>
    <row r="973" spans="14:55" ht="15.75" thickBot="1">
      <c r="N973" s="3" t="s">
        <v>117</v>
      </c>
      <c r="O973" s="80">
        <v>72</v>
      </c>
      <c r="P973" s="83">
        <v>43788.59</v>
      </c>
      <c r="Q973" s="81" t="s">
        <v>83</v>
      </c>
      <c r="R973" s="81" t="s">
        <v>10</v>
      </c>
      <c r="S973" s="81" t="s">
        <v>10</v>
      </c>
      <c r="T973" s="80" t="s">
        <v>127</v>
      </c>
      <c r="U973" s="80" t="s">
        <v>94</v>
      </c>
      <c r="AC973" s="11" t="str">
        <f t="shared" si="331"/>
        <v/>
      </c>
      <c r="AD973" s="11" t="str">
        <f t="shared" si="332"/>
        <v/>
      </c>
      <c r="AE973" s="11" t="str">
        <f t="shared" si="333"/>
        <v/>
      </c>
      <c r="AF973" s="11" t="str">
        <f t="shared" si="334"/>
        <v/>
      </c>
      <c r="AG973" s="11" t="str">
        <f t="shared" si="335"/>
        <v/>
      </c>
      <c r="AH973" s="11" t="str">
        <f t="shared" si="336"/>
        <v/>
      </c>
      <c r="AI973" s="11" t="str">
        <f t="shared" si="337"/>
        <v/>
      </c>
      <c r="AJ973" s="11" t="str">
        <f t="shared" si="338"/>
        <v/>
      </c>
      <c r="AK973" s="11" t="str">
        <f t="shared" si="339"/>
        <v/>
      </c>
      <c r="AN973" s="11" t="str">
        <f t="shared" si="340"/>
        <v/>
      </c>
      <c r="AO973" s="11" t="str">
        <f t="shared" si="341"/>
        <v/>
      </c>
      <c r="AP973" s="11" t="str">
        <f t="shared" si="342"/>
        <v/>
      </c>
      <c r="AT973" s="11" t="str">
        <f t="shared" si="343"/>
        <v/>
      </c>
      <c r="AU973" s="11" t="str">
        <f t="shared" si="344"/>
        <v/>
      </c>
      <c r="AV973" s="11" t="str">
        <f t="shared" si="345"/>
        <v/>
      </c>
      <c r="AW973" s="11" t="str">
        <f t="shared" si="346"/>
        <v/>
      </c>
      <c r="AX973" s="11" t="str">
        <f t="shared" si="347"/>
        <v/>
      </c>
      <c r="AY973" s="11" t="str">
        <f t="shared" si="349"/>
        <v/>
      </c>
      <c r="AZ973" s="11" t="str">
        <f t="shared" si="348"/>
        <v/>
      </c>
      <c r="BA973" s="11" t="str">
        <f t="shared" si="351"/>
        <v xml:space="preserve"> </v>
      </c>
      <c r="BB973" s="11" t="str">
        <f>IFERROR(IF(AW973="","",VLOOKUP(AW973,SUSS!R:S,2,FALSE)),AY973*SUSS!$M$2)</f>
        <v/>
      </c>
      <c r="BC973" s="11" t="str">
        <f t="shared" si="350"/>
        <v/>
      </c>
    </row>
    <row r="974" spans="14:55" ht="15.75" thickBot="1">
      <c r="N974" s="3" t="s">
        <v>117</v>
      </c>
      <c r="O974" s="80">
        <v>72</v>
      </c>
      <c r="P974" s="83">
        <v>11153.31</v>
      </c>
      <c r="Q974" s="81" t="s">
        <v>100</v>
      </c>
      <c r="R974" s="81" t="s">
        <v>10</v>
      </c>
      <c r="S974" s="81" t="s">
        <v>10</v>
      </c>
      <c r="T974" s="80" t="s">
        <v>123</v>
      </c>
      <c r="U974" s="80" t="s">
        <v>94</v>
      </c>
      <c r="AC974" s="11" t="str">
        <f t="shared" si="331"/>
        <v/>
      </c>
      <c r="AD974" s="11" t="str">
        <f t="shared" si="332"/>
        <v/>
      </c>
      <c r="AE974" s="11" t="str">
        <f t="shared" si="333"/>
        <v/>
      </c>
      <c r="AF974" s="11" t="str">
        <f t="shared" si="334"/>
        <v/>
      </c>
      <c r="AG974" s="11" t="str">
        <f t="shared" si="335"/>
        <v/>
      </c>
      <c r="AH974" s="11" t="str">
        <f t="shared" si="336"/>
        <v/>
      </c>
      <c r="AI974" s="11" t="str">
        <f t="shared" si="337"/>
        <v/>
      </c>
      <c r="AJ974" s="11" t="str">
        <f t="shared" si="338"/>
        <v/>
      </c>
      <c r="AK974" s="11" t="str">
        <f t="shared" si="339"/>
        <v/>
      </c>
      <c r="AN974" s="11" t="str">
        <f t="shared" si="340"/>
        <v/>
      </c>
      <c r="AO974" s="11" t="str">
        <f t="shared" si="341"/>
        <v/>
      </c>
      <c r="AP974" s="11" t="str">
        <f t="shared" si="342"/>
        <v/>
      </c>
      <c r="AT974" s="11" t="str">
        <f t="shared" si="343"/>
        <v/>
      </c>
      <c r="AU974" s="11" t="str">
        <f t="shared" si="344"/>
        <v/>
      </c>
      <c r="AV974" s="11" t="str">
        <f t="shared" si="345"/>
        <v/>
      </c>
      <c r="AW974" s="11" t="str">
        <f t="shared" si="346"/>
        <v/>
      </c>
      <c r="AX974" s="11" t="str">
        <f t="shared" si="347"/>
        <v/>
      </c>
      <c r="AY974" s="11" t="str">
        <f t="shared" si="349"/>
        <v/>
      </c>
      <c r="AZ974" s="11" t="str">
        <f t="shared" si="348"/>
        <v/>
      </c>
      <c r="BA974" s="11" t="str">
        <f t="shared" si="351"/>
        <v xml:space="preserve"> </v>
      </c>
      <c r="BB974" s="11" t="str">
        <f>IFERROR(IF(AW974="","",VLOOKUP(AW974,SUSS!R:S,2,FALSE)),AY974*SUSS!$M$2)</f>
        <v/>
      </c>
      <c r="BC974" s="11" t="str">
        <f t="shared" si="350"/>
        <v/>
      </c>
    </row>
    <row r="975" spans="14:55" ht="15.75" thickBot="1">
      <c r="N975" s="3" t="s">
        <v>117</v>
      </c>
      <c r="O975" s="80">
        <v>73</v>
      </c>
      <c r="P975" s="83">
        <v>43788.59</v>
      </c>
      <c r="Q975" s="81" t="s">
        <v>83</v>
      </c>
      <c r="R975" s="81" t="s">
        <v>10</v>
      </c>
      <c r="S975" s="81" t="s">
        <v>10</v>
      </c>
      <c r="T975" s="80" t="s">
        <v>127</v>
      </c>
      <c r="U975" s="80" t="s">
        <v>94</v>
      </c>
      <c r="AC975" s="11" t="str">
        <f t="shared" si="331"/>
        <v/>
      </c>
      <c r="AD975" s="11" t="str">
        <f t="shared" si="332"/>
        <v/>
      </c>
      <c r="AE975" s="11" t="str">
        <f t="shared" si="333"/>
        <v/>
      </c>
      <c r="AF975" s="11" t="str">
        <f t="shared" si="334"/>
        <v/>
      </c>
      <c r="AG975" s="11" t="str">
        <f t="shared" si="335"/>
        <v/>
      </c>
      <c r="AH975" s="11" t="str">
        <f t="shared" si="336"/>
        <v/>
      </c>
      <c r="AI975" s="11" t="str">
        <f t="shared" si="337"/>
        <v/>
      </c>
      <c r="AJ975" s="11" t="str">
        <f t="shared" si="338"/>
        <v/>
      </c>
      <c r="AK975" s="11" t="str">
        <f t="shared" si="339"/>
        <v/>
      </c>
      <c r="AN975" s="11" t="str">
        <f t="shared" si="340"/>
        <v/>
      </c>
      <c r="AO975" s="11" t="str">
        <f t="shared" si="341"/>
        <v/>
      </c>
      <c r="AP975" s="11" t="str">
        <f t="shared" si="342"/>
        <v/>
      </c>
      <c r="AT975" s="11" t="str">
        <f t="shared" si="343"/>
        <v/>
      </c>
      <c r="AU975" s="11" t="str">
        <f t="shared" si="344"/>
        <v/>
      </c>
      <c r="AV975" s="11" t="str">
        <f t="shared" si="345"/>
        <v/>
      </c>
      <c r="AW975" s="11" t="str">
        <f t="shared" si="346"/>
        <v/>
      </c>
      <c r="AX975" s="11" t="str">
        <f t="shared" si="347"/>
        <v/>
      </c>
      <c r="AY975" s="11" t="str">
        <f t="shared" si="349"/>
        <v/>
      </c>
      <c r="AZ975" s="11" t="str">
        <f t="shared" si="348"/>
        <v/>
      </c>
      <c r="BA975" s="11" t="str">
        <f t="shared" si="351"/>
        <v xml:space="preserve"> </v>
      </c>
      <c r="BB975" s="11" t="str">
        <f>IFERROR(IF(AW975="","",VLOOKUP(AW975,SUSS!R:S,2,FALSE)),AY975*SUSS!$M$2)</f>
        <v/>
      </c>
      <c r="BC975" s="11" t="str">
        <f t="shared" si="350"/>
        <v/>
      </c>
    </row>
    <row r="976" spans="14:55" ht="15.75" thickBot="1">
      <c r="N976" s="3" t="s">
        <v>117</v>
      </c>
      <c r="O976" s="80">
        <v>73</v>
      </c>
      <c r="P976" s="83">
        <v>11153.31</v>
      </c>
      <c r="Q976" s="81" t="s">
        <v>100</v>
      </c>
      <c r="R976" s="81" t="s">
        <v>10</v>
      </c>
      <c r="S976" s="81" t="s">
        <v>10</v>
      </c>
      <c r="T976" s="80" t="s">
        <v>123</v>
      </c>
      <c r="U976" s="80" t="s">
        <v>94</v>
      </c>
      <c r="AC976" s="11" t="str">
        <f t="shared" si="331"/>
        <v/>
      </c>
      <c r="AD976" s="11" t="str">
        <f t="shared" si="332"/>
        <v/>
      </c>
      <c r="AE976" s="11" t="str">
        <f t="shared" si="333"/>
        <v/>
      </c>
      <c r="AF976" s="11" t="str">
        <f t="shared" si="334"/>
        <v/>
      </c>
      <c r="AG976" s="11" t="str">
        <f t="shared" si="335"/>
        <v/>
      </c>
      <c r="AH976" s="11" t="str">
        <f t="shared" si="336"/>
        <v/>
      </c>
      <c r="AI976" s="11" t="str">
        <f t="shared" si="337"/>
        <v/>
      </c>
      <c r="AJ976" s="11" t="str">
        <f t="shared" si="338"/>
        <v/>
      </c>
      <c r="AK976" s="11" t="str">
        <f t="shared" si="339"/>
        <v/>
      </c>
      <c r="AN976" s="11" t="str">
        <f t="shared" si="340"/>
        <v/>
      </c>
      <c r="AO976" s="11" t="str">
        <f t="shared" si="341"/>
        <v/>
      </c>
      <c r="AP976" s="11" t="str">
        <f t="shared" si="342"/>
        <v/>
      </c>
      <c r="AT976" s="11" t="str">
        <f t="shared" si="343"/>
        <v/>
      </c>
      <c r="AU976" s="11" t="str">
        <f t="shared" si="344"/>
        <v/>
      </c>
      <c r="AV976" s="11" t="str">
        <f t="shared" si="345"/>
        <v/>
      </c>
      <c r="AW976" s="11" t="str">
        <f t="shared" si="346"/>
        <v/>
      </c>
      <c r="AX976" s="11" t="str">
        <f t="shared" si="347"/>
        <v/>
      </c>
      <c r="AY976" s="11" t="str">
        <f t="shared" si="349"/>
        <v/>
      </c>
      <c r="AZ976" s="11" t="str">
        <f t="shared" si="348"/>
        <v/>
      </c>
      <c r="BA976" s="11" t="str">
        <f t="shared" si="351"/>
        <v xml:space="preserve"> </v>
      </c>
      <c r="BB976" s="11" t="str">
        <f>IFERROR(IF(AW976="","",VLOOKUP(AW976,SUSS!R:S,2,FALSE)),AY976*SUSS!$M$2)</f>
        <v/>
      </c>
      <c r="BC976" s="11" t="str">
        <f t="shared" si="350"/>
        <v/>
      </c>
    </row>
    <row r="977" spans="14:55" ht="15.75" thickBot="1">
      <c r="N977" s="3" t="s">
        <v>117</v>
      </c>
      <c r="O977" s="80">
        <v>74</v>
      </c>
      <c r="P977" s="83">
        <v>43788.59</v>
      </c>
      <c r="Q977" s="81" t="s">
        <v>83</v>
      </c>
      <c r="R977" s="81" t="s">
        <v>10</v>
      </c>
      <c r="S977" s="81" t="s">
        <v>10</v>
      </c>
      <c r="T977" s="80" t="s">
        <v>127</v>
      </c>
      <c r="U977" s="80" t="s">
        <v>94</v>
      </c>
      <c r="AC977" s="11" t="str">
        <f t="shared" si="331"/>
        <v/>
      </c>
      <c r="AD977" s="11" t="str">
        <f t="shared" si="332"/>
        <v/>
      </c>
      <c r="AE977" s="11" t="str">
        <f t="shared" si="333"/>
        <v/>
      </c>
      <c r="AF977" s="11" t="str">
        <f t="shared" si="334"/>
        <v/>
      </c>
      <c r="AG977" s="11" t="str">
        <f t="shared" si="335"/>
        <v/>
      </c>
      <c r="AH977" s="11" t="str">
        <f t="shared" si="336"/>
        <v/>
      </c>
      <c r="AI977" s="11" t="str">
        <f t="shared" si="337"/>
        <v/>
      </c>
      <c r="AJ977" s="11" t="str">
        <f t="shared" si="338"/>
        <v/>
      </c>
      <c r="AK977" s="11" t="str">
        <f t="shared" si="339"/>
        <v/>
      </c>
      <c r="AN977" s="11" t="str">
        <f t="shared" si="340"/>
        <v/>
      </c>
      <c r="AO977" s="11" t="str">
        <f t="shared" si="341"/>
        <v/>
      </c>
      <c r="AP977" s="11" t="str">
        <f t="shared" si="342"/>
        <v/>
      </c>
      <c r="AT977" s="11" t="str">
        <f t="shared" si="343"/>
        <v/>
      </c>
      <c r="AU977" s="11" t="str">
        <f t="shared" si="344"/>
        <v/>
      </c>
      <c r="AV977" s="11" t="str">
        <f t="shared" si="345"/>
        <v/>
      </c>
      <c r="AW977" s="11" t="str">
        <f t="shared" si="346"/>
        <v/>
      </c>
      <c r="AX977" s="11" t="str">
        <f t="shared" si="347"/>
        <v/>
      </c>
      <c r="AY977" s="11" t="str">
        <f t="shared" si="349"/>
        <v/>
      </c>
      <c r="AZ977" s="11" t="str">
        <f t="shared" si="348"/>
        <v/>
      </c>
      <c r="BA977" s="11" t="str">
        <f t="shared" si="351"/>
        <v xml:space="preserve"> </v>
      </c>
      <c r="BB977" s="11" t="str">
        <f>IFERROR(IF(AW977="","",VLOOKUP(AW977,SUSS!R:S,2,FALSE)),AY977*SUSS!$M$2)</f>
        <v/>
      </c>
      <c r="BC977" s="11" t="str">
        <f t="shared" si="350"/>
        <v/>
      </c>
    </row>
    <row r="978" spans="14:55" ht="15.75" thickBot="1">
      <c r="N978" s="3" t="s">
        <v>117</v>
      </c>
      <c r="O978" s="80">
        <v>74</v>
      </c>
      <c r="P978" s="83">
        <v>11153.31</v>
      </c>
      <c r="Q978" s="81" t="s">
        <v>100</v>
      </c>
      <c r="R978" s="81" t="s">
        <v>10</v>
      </c>
      <c r="S978" s="81" t="s">
        <v>10</v>
      </c>
      <c r="T978" s="80" t="s">
        <v>123</v>
      </c>
      <c r="U978" s="80" t="s">
        <v>94</v>
      </c>
      <c r="AC978" s="11" t="str">
        <f t="shared" si="331"/>
        <v/>
      </c>
      <c r="AD978" s="11" t="str">
        <f t="shared" si="332"/>
        <v/>
      </c>
      <c r="AE978" s="11" t="str">
        <f t="shared" si="333"/>
        <v/>
      </c>
      <c r="AF978" s="11" t="str">
        <f t="shared" si="334"/>
        <v/>
      </c>
      <c r="AG978" s="11" t="str">
        <f t="shared" si="335"/>
        <v/>
      </c>
      <c r="AH978" s="11" t="str">
        <f t="shared" si="336"/>
        <v/>
      </c>
      <c r="AI978" s="11" t="str">
        <f t="shared" si="337"/>
        <v/>
      </c>
      <c r="AJ978" s="11" t="str">
        <f t="shared" si="338"/>
        <v/>
      </c>
      <c r="AK978" s="11" t="str">
        <f t="shared" si="339"/>
        <v/>
      </c>
      <c r="AN978" s="11" t="str">
        <f t="shared" si="340"/>
        <v/>
      </c>
      <c r="AO978" s="11" t="str">
        <f t="shared" si="341"/>
        <v/>
      </c>
      <c r="AP978" s="11" t="str">
        <f t="shared" si="342"/>
        <v/>
      </c>
      <c r="AT978" s="11" t="str">
        <f t="shared" si="343"/>
        <v/>
      </c>
      <c r="AU978" s="11" t="str">
        <f t="shared" si="344"/>
        <v/>
      </c>
      <c r="AV978" s="11" t="str">
        <f t="shared" si="345"/>
        <v/>
      </c>
      <c r="AW978" s="11" t="str">
        <f t="shared" si="346"/>
        <v/>
      </c>
      <c r="AX978" s="11" t="str">
        <f t="shared" si="347"/>
        <v/>
      </c>
      <c r="AY978" s="11" t="str">
        <f t="shared" si="349"/>
        <v/>
      </c>
      <c r="AZ978" s="11" t="str">
        <f t="shared" si="348"/>
        <v/>
      </c>
      <c r="BA978" s="11" t="str">
        <f t="shared" si="351"/>
        <v xml:space="preserve"> </v>
      </c>
      <c r="BB978" s="11" t="str">
        <f>IFERROR(IF(AW978="","",VLOOKUP(AW978,SUSS!R:S,2,FALSE)),AY978*SUSS!$M$2)</f>
        <v/>
      </c>
      <c r="BC978" s="11" t="str">
        <f t="shared" si="350"/>
        <v/>
      </c>
    </row>
    <row r="979" spans="14:55" ht="15.75" thickBot="1">
      <c r="N979" s="3" t="s">
        <v>117</v>
      </c>
      <c r="O979" s="80">
        <v>75</v>
      </c>
      <c r="P979" s="83">
        <v>43788.59</v>
      </c>
      <c r="Q979" s="81" t="s">
        <v>83</v>
      </c>
      <c r="R979" s="81" t="s">
        <v>10</v>
      </c>
      <c r="S979" s="81" t="s">
        <v>10</v>
      </c>
      <c r="T979" s="80" t="s">
        <v>127</v>
      </c>
      <c r="U979" s="80" t="s">
        <v>94</v>
      </c>
      <c r="AC979" s="11" t="str">
        <f t="shared" si="331"/>
        <v/>
      </c>
      <c r="AD979" s="11" t="str">
        <f t="shared" si="332"/>
        <v/>
      </c>
      <c r="AE979" s="11" t="str">
        <f t="shared" si="333"/>
        <v/>
      </c>
      <c r="AF979" s="11" t="str">
        <f t="shared" si="334"/>
        <v/>
      </c>
      <c r="AG979" s="11" t="str">
        <f t="shared" si="335"/>
        <v/>
      </c>
      <c r="AH979" s="11" t="str">
        <f t="shared" si="336"/>
        <v/>
      </c>
      <c r="AI979" s="11" t="str">
        <f t="shared" si="337"/>
        <v/>
      </c>
      <c r="AJ979" s="11" t="str">
        <f t="shared" si="338"/>
        <v/>
      </c>
      <c r="AK979" s="11" t="str">
        <f t="shared" si="339"/>
        <v/>
      </c>
      <c r="AN979" s="11" t="str">
        <f t="shared" si="340"/>
        <v/>
      </c>
      <c r="AO979" s="11" t="str">
        <f t="shared" si="341"/>
        <v/>
      </c>
      <c r="AP979" s="11" t="str">
        <f t="shared" si="342"/>
        <v/>
      </c>
      <c r="AT979" s="11" t="str">
        <f t="shared" si="343"/>
        <v/>
      </c>
      <c r="AU979" s="11" t="str">
        <f t="shared" si="344"/>
        <v/>
      </c>
      <c r="AV979" s="11" t="str">
        <f t="shared" si="345"/>
        <v/>
      </c>
      <c r="AW979" s="11" t="str">
        <f t="shared" si="346"/>
        <v/>
      </c>
      <c r="AX979" s="11" t="str">
        <f t="shared" si="347"/>
        <v/>
      </c>
      <c r="AY979" s="11" t="str">
        <f t="shared" si="349"/>
        <v/>
      </c>
      <c r="AZ979" s="11" t="str">
        <f t="shared" si="348"/>
        <v/>
      </c>
      <c r="BA979" s="11" t="str">
        <f t="shared" si="351"/>
        <v xml:space="preserve"> </v>
      </c>
      <c r="BB979" s="11" t="str">
        <f>IFERROR(IF(AW979="","",VLOOKUP(AW979,SUSS!R:S,2,FALSE)),AY979*SUSS!$M$2)</f>
        <v/>
      </c>
      <c r="BC979" s="11" t="str">
        <f t="shared" si="350"/>
        <v/>
      </c>
    </row>
    <row r="980" spans="14:55" ht="15.75" thickBot="1">
      <c r="N980" s="3" t="s">
        <v>117</v>
      </c>
      <c r="O980" s="80">
        <v>75</v>
      </c>
      <c r="P980" s="83">
        <v>11153.31</v>
      </c>
      <c r="Q980" s="81" t="s">
        <v>100</v>
      </c>
      <c r="R980" s="81" t="s">
        <v>10</v>
      </c>
      <c r="S980" s="81" t="s">
        <v>10</v>
      </c>
      <c r="T980" s="80" t="s">
        <v>123</v>
      </c>
      <c r="U980" s="80" t="s">
        <v>94</v>
      </c>
      <c r="AC980" s="11" t="str">
        <f t="shared" si="331"/>
        <v/>
      </c>
      <c r="AD980" s="11" t="str">
        <f t="shared" si="332"/>
        <v/>
      </c>
      <c r="AE980" s="11" t="str">
        <f t="shared" si="333"/>
        <v/>
      </c>
      <c r="AF980" s="11" t="str">
        <f t="shared" si="334"/>
        <v/>
      </c>
      <c r="AG980" s="11" t="str">
        <f t="shared" si="335"/>
        <v/>
      </c>
      <c r="AH980" s="11" t="str">
        <f t="shared" si="336"/>
        <v/>
      </c>
      <c r="AI980" s="11" t="str">
        <f t="shared" si="337"/>
        <v/>
      </c>
      <c r="AJ980" s="11" t="str">
        <f t="shared" si="338"/>
        <v/>
      </c>
      <c r="AK980" s="11" t="str">
        <f t="shared" si="339"/>
        <v/>
      </c>
      <c r="AN980" s="11" t="str">
        <f t="shared" si="340"/>
        <v/>
      </c>
      <c r="AO980" s="11" t="str">
        <f t="shared" si="341"/>
        <v/>
      </c>
      <c r="AP980" s="11" t="str">
        <f t="shared" si="342"/>
        <v/>
      </c>
      <c r="AT980" s="11" t="str">
        <f t="shared" si="343"/>
        <v/>
      </c>
      <c r="AU980" s="11" t="str">
        <f t="shared" si="344"/>
        <v/>
      </c>
      <c r="AV980" s="11" t="str">
        <f t="shared" si="345"/>
        <v/>
      </c>
      <c r="AW980" s="11" t="str">
        <f t="shared" si="346"/>
        <v/>
      </c>
      <c r="AX980" s="11" t="str">
        <f t="shared" si="347"/>
        <v/>
      </c>
      <c r="AY980" s="11" t="str">
        <f t="shared" si="349"/>
        <v/>
      </c>
      <c r="AZ980" s="11" t="str">
        <f t="shared" si="348"/>
        <v/>
      </c>
      <c r="BA980" s="11" t="str">
        <f t="shared" si="351"/>
        <v xml:space="preserve"> </v>
      </c>
      <c r="BB980" s="11" t="str">
        <f>IFERROR(IF(AW980="","",VLOOKUP(AW980,SUSS!R:S,2,FALSE)),AY980*SUSS!$M$2)</f>
        <v/>
      </c>
      <c r="BC980" s="11" t="str">
        <f t="shared" si="350"/>
        <v/>
      </c>
    </row>
    <row r="981" spans="14:55" ht="15.75" thickBot="1">
      <c r="N981" s="3" t="s">
        <v>117</v>
      </c>
      <c r="O981" s="80">
        <v>76</v>
      </c>
      <c r="P981" s="83">
        <v>43788.59</v>
      </c>
      <c r="Q981" s="81" t="s">
        <v>83</v>
      </c>
      <c r="R981" s="81" t="s">
        <v>10</v>
      </c>
      <c r="S981" s="81" t="s">
        <v>10</v>
      </c>
      <c r="T981" s="80" t="s">
        <v>127</v>
      </c>
      <c r="U981" s="80" t="s">
        <v>94</v>
      </c>
      <c r="AC981" s="11" t="str">
        <f t="shared" si="331"/>
        <v/>
      </c>
      <c r="AD981" s="11" t="str">
        <f t="shared" si="332"/>
        <v/>
      </c>
      <c r="AE981" s="11" t="str">
        <f t="shared" si="333"/>
        <v/>
      </c>
      <c r="AF981" s="11" t="str">
        <f t="shared" si="334"/>
        <v/>
      </c>
      <c r="AG981" s="11" t="str">
        <f t="shared" si="335"/>
        <v/>
      </c>
      <c r="AH981" s="11" t="str">
        <f t="shared" si="336"/>
        <v/>
      </c>
      <c r="AI981" s="11" t="str">
        <f t="shared" si="337"/>
        <v/>
      </c>
      <c r="AJ981" s="11" t="str">
        <f t="shared" si="338"/>
        <v/>
      </c>
      <c r="AK981" s="11" t="str">
        <f t="shared" si="339"/>
        <v/>
      </c>
      <c r="AN981" s="11" t="str">
        <f t="shared" si="340"/>
        <v/>
      </c>
      <c r="AO981" s="11" t="str">
        <f t="shared" si="341"/>
        <v/>
      </c>
      <c r="AP981" s="11" t="str">
        <f t="shared" si="342"/>
        <v/>
      </c>
      <c r="AT981" s="11" t="str">
        <f t="shared" si="343"/>
        <v/>
      </c>
      <c r="AU981" s="11" t="str">
        <f t="shared" si="344"/>
        <v/>
      </c>
      <c r="AV981" s="11" t="str">
        <f t="shared" si="345"/>
        <v/>
      </c>
      <c r="AW981" s="11" t="str">
        <f t="shared" si="346"/>
        <v/>
      </c>
      <c r="AX981" s="11" t="str">
        <f t="shared" si="347"/>
        <v/>
      </c>
      <c r="AY981" s="11" t="str">
        <f t="shared" si="349"/>
        <v/>
      </c>
      <c r="AZ981" s="11" t="str">
        <f t="shared" si="348"/>
        <v/>
      </c>
      <c r="BA981" s="11" t="str">
        <f t="shared" si="351"/>
        <v xml:space="preserve"> </v>
      </c>
      <c r="BB981" s="11" t="str">
        <f>IFERROR(IF(AW981="","",VLOOKUP(AW981,SUSS!R:S,2,FALSE)),AY981*SUSS!$M$2)</f>
        <v/>
      </c>
      <c r="BC981" s="11" t="str">
        <f t="shared" si="350"/>
        <v/>
      </c>
    </row>
    <row r="982" spans="14:55" ht="15.75" thickBot="1">
      <c r="N982" s="3" t="s">
        <v>117</v>
      </c>
      <c r="O982" s="80">
        <v>76</v>
      </c>
      <c r="P982" s="83">
        <v>11153.31</v>
      </c>
      <c r="Q982" s="81" t="s">
        <v>100</v>
      </c>
      <c r="R982" s="81" t="s">
        <v>10</v>
      </c>
      <c r="S982" s="81" t="s">
        <v>10</v>
      </c>
      <c r="T982" s="80" t="s">
        <v>123</v>
      </c>
      <c r="U982" s="80" t="s">
        <v>94</v>
      </c>
      <c r="AC982" s="11" t="str">
        <f t="shared" si="331"/>
        <v/>
      </c>
      <c r="AD982" s="11" t="str">
        <f t="shared" si="332"/>
        <v/>
      </c>
      <c r="AE982" s="11" t="str">
        <f t="shared" si="333"/>
        <v/>
      </c>
      <c r="AF982" s="11" t="str">
        <f t="shared" si="334"/>
        <v/>
      </c>
      <c r="AG982" s="11" t="str">
        <f t="shared" si="335"/>
        <v/>
      </c>
      <c r="AH982" s="11" t="str">
        <f t="shared" si="336"/>
        <v/>
      </c>
      <c r="AI982" s="11" t="str">
        <f t="shared" si="337"/>
        <v/>
      </c>
      <c r="AJ982" s="11" t="str">
        <f t="shared" si="338"/>
        <v/>
      </c>
      <c r="AK982" s="11" t="str">
        <f t="shared" si="339"/>
        <v/>
      </c>
      <c r="AN982" s="11" t="str">
        <f t="shared" si="340"/>
        <v/>
      </c>
      <c r="AO982" s="11" t="str">
        <f t="shared" si="341"/>
        <v/>
      </c>
      <c r="AP982" s="11" t="str">
        <f t="shared" si="342"/>
        <v/>
      </c>
      <c r="AT982" s="11" t="str">
        <f t="shared" si="343"/>
        <v/>
      </c>
      <c r="AU982" s="11" t="str">
        <f t="shared" si="344"/>
        <v/>
      </c>
      <c r="AV982" s="11" t="str">
        <f t="shared" si="345"/>
        <v/>
      </c>
      <c r="AW982" s="11" t="str">
        <f t="shared" si="346"/>
        <v/>
      </c>
      <c r="AX982" s="11" t="str">
        <f t="shared" si="347"/>
        <v/>
      </c>
      <c r="AY982" s="11" t="str">
        <f t="shared" si="349"/>
        <v/>
      </c>
      <c r="AZ982" s="11" t="str">
        <f t="shared" si="348"/>
        <v/>
      </c>
      <c r="BA982" s="11" t="str">
        <f t="shared" si="351"/>
        <v xml:space="preserve"> </v>
      </c>
      <c r="BB982" s="11" t="str">
        <f>IFERROR(IF(AW982="","",VLOOKUP(AW982,SUSS!R:S,2,FALSE)),AY982*SUSS!$M$2)</f>
        <v/>
      </c>
      <c r="BC982" s="11" t="str">
        <f t="shared" si="350"/>
        <v/>
      </c>
    </row>
    <row r="983" spans="14:55" ht="15.75" thickBot="1">
      <c r="N983" s="3" t="s">
        <v>117</v>
      </c>
      <c r="O983" s="80">
        <v>77</v>
      </c>
      <c r="P983" s="83">
        <v>43788.59</v>
      </c>
      <c r="Q983" s="81" t="s">
        <v>83</v>
      </c>
      <c r="R983" s="81" t="s">
        <v>10</v>
      </c>
      <c r="S983" s="81" t="s">
        <v>10</v>
      </c>
      <c r="T983" s="80" t="s">
        <v>127</v>
      </c>
      <c r="U983" s="80" t="s">
        <v>94</v>
      </c>
      <c r="AC983" s="11" t="str">
        <f t="shared" si="331"/>
        <v/>
      </c>
      <c r="AD983" s="11" t="str">
        <f t="shared" si="332"/>
        <v/>
      </c>
      <c r="AE983" s="11" t="str">
        <f t="shared" si="333"/>
        <v/>
      </c>
      <c r="AF983" s="11" t="str">
        <f t="shared" si="334"/>
        <v/>
      </c>
      <c r="AG983" s="11" t="str">
        <f t="shared" si="335"/>
        <v/>
      </c>
      <c r="AH983" s="11" t="str">
        <f t="shared" si="336"/>
        <v/>
      </c>
      <c r="AI983" s="11" t="str">
        <f t="shared" si="337"/>
        <v/>
      </c>
      <c r="AJ983" s="11" t="str">
        <f t="shared" si="338"/>
        <v/>
      </c>
      <c r="AK983" s="11" t="str">
        <f t="shared" si="339"/>
        <v/>
      </c>
      <c r="AN983" s="11" t="str">
        <f t="shared" si="340"/>
        <v/>
      </c>
      <c r="AO983" s="11" t="str">
        <f t="shared" si="341"/>
        <v/>
      </c>
      <c r="AP983" s="11" t="str">
        <f t="shared" si="342"/>
        <v/>
      </c>
      <c r="AT983" s="11" t="str">
        <f t="shared" si="343"/>
        <v/>
      </c>
      <c r="AU983" s="11" t="str">
        <f t="shared" si="344"/>
        <v/>
      </c>
      <c r="AV983" s="11" t="str">
        <f t="shared" si="345"/>
        <v/>
      </c>
      <c r="AW983" s="11" t="str">
        <f t="shared" si="346"/>
        <v/>
      </c>
      <c r="AX983" s="11" t="str">
        <f t="shared" si="347"/>
        <v/>
      </c>
      <c r="AY983" s="11" t="str">
        <f t="shared" si="349"/>
        <v/>
      </c>
      <c r="AZ983" s="11" t="str">
        <f t="shared" si="348"/>
        <v/>
      </c>
      <c r="BA983" s="11" t="str">
        <f t="shared" si="351"/>
        <v xml:space="preserve"> </v>
      </c>
      <c r="BB983" s="11" t="str">
        <f>IFERROR(IF(AW983="","",VLOOKUP(AW983,SUSS!R:S,2,FALSE)),AY983*SUSS!$M$2)</f>
        <v/>
      </c>
      <c r="BC983" s="11" t="str">
        <f t="shared" si="350"/>
        <v/>
      </c>
    </row>
    <row r="984" spans="14:55" ht="15.75" thickBot="1">
      <c r="N984" s="3" t="s">
        <v>117</v>
      </c>
      <c r="O984" s="80">
        <v>77</v>
      </c>
      <c r="P984" s="83">
        <v>11153.31</v>
      </c>
      <c r="Q984" s="81" t="s">
        <v>100</v>
      </c>
      <c r="R984" s="81" t="s">
        <v>10</v>
      </c>
      <c r="S984" s="81" t="s">
        <v>10</v>
      </c>
      <c r="T984" s="80" t="s">
        <v>123</v>
      </c>
      <c r="U984" s="80" t="s">
        <v>94</v>
      </c>
      <c r="AC984" s="11" t="str">
        <f t="shared" si="331"/>
        <v/>
      </c>
      <c r="AD984" s="11" t="str">
        <f t="shared" si="332"/>
        <v/>
      </c>
      <c r="AE984" s="11" t="str">
        <f t="shared" si="333"/>
        <v/>
      </c>
      <c r="AF984" s="11" t="str">
        <f t="shared" si="334"/>
        <v/>
      </c>
      <c r="AG984" s="11" t="str">
        <f t="shared" si="335"/>
        <v/>
      </c>
      <c r="AH984" s="11" t="str">
        <f t="shared" si="336"/>
        <v/>
      </c>
      <c r="AI984" s="11" t="str">
        <f t="shared" si="337"/>
        <v/>
      </c>
      <c r="AJ984" s="11" t="str">
        <f t="shared" si="338"/>
        <v/>
      </c>
      <c r="AK984" s="11" t="str">
        <f t="shared" si="339"/>
        <v/>
      </c>
      <c r="AN984" s="11" t="str">
        <f t="shared" si="340"/>
        <v/>
      </c>
      <c r="AO984" s="11" t="str">
        <f t="shared" si="341"/>
        <v/>
      </c>
      <c r="AP984" s="11" t="str">
        <f t="shared" si="342"/>
        <v/>
      </c>
      <c r="AT984" s="11" t="str">
        <f t="shared" si="343"/>
        <v/>
      </c>
      <c r="AU984" s="11" t="str">
        <f t="shared" si="344"/>
        <v/>
      </c>
      <c r="AV984" s="11" t="str">
        <f t="shared" si="345"/>
        <v/>
      </c>
      <c r="AW984" s="11" t="str">
        <f t="shared" si="346"/>
        <v/>
      </c>
      <c r="AX984" s="11" t="str">
        <f t="shared" si="347"/>
        <v/>
      </c>
      <c r="AY984" s="11" t="str">
        <f t="shared" si="349"/>
        <v/>
      </c>
      <c r="AZ984" s="11" t="str">
        <f t="shared" si="348"/>
        <v/>
      </c>
      <c r="BA984" s="11" t="str">
        <f t="shared" si="351"/>
        <v xml:space="preserve"> </v>
      </c>
      <c r="BB984" s="11" t="str">
        <f>IFERROR(IF(AW984="","",VLOOKUP(AW984,SUSS!R:S,2,FALSE)),AY984*SUSS!$M$2)</f>
        <v/>
      </c>
      <c r="BC984" s="11" t="str">
        <f t="shared" si="350"/>
        <v/>
      </c>
    </row>
    <row r="985" spans="14:55" ht="15.75" thickBot="1">
      <c r="N985" s="3" t="s">
        <v>117</v>
      </c>
      <c r="O985" s="80">
        <v>78</v>
      </c>
      <c r="P985" s="83">
        <v>43788.59</v>
      </c>
      <c r="Q985" s="81" t="s">
        <v>83</v>
      </c>
      <c r="R985" s="81" t="s">
        <v>10</v>
      </c>
      <c r="S985" s="81" t="s">
        <v>10</v>
      </c>
      <c r="T985" s="80" t="s">
        <v>127</v>
      </c>
      <c r="U985" s="80" t="s">
        <v>94</v>
      </c>
      <c r="AC985" s="11" t="str">
        <f t="shared" si="331"/>
        <v/>
      </c>
      <c r="AD985" s="11" t="str">
        <f t="shared" si="332"/>
        <v/>
      </c>
      <c r="AE985" s="11" t="str">
        <f t="shared" si="333"/>
        <v/>
      </c>
      <c r="AF985" s="11" t="str">
        <f t="shared" si="334"/>
        <v/>
      </c>
      <c r="AG985" s="11" t="str">
        <f t="shared" si="335"/>
        <v/>
      </c>
      <c r="AH985" s="11" t="str">
        <f t="shared" si="336"/>
        <v/>
      </c>
      <c r="AI985" s="11" t="str">
        <f t="shared" si="337"/>
        <v/>
      </c>
      <c r="AJ985" s="11" t="str">
        <f t="shared" si="338"/>
        <v/>
      </c>
      <c r="AK985" s="11" t="str">
        <f t="shared" si="339"/>
        <v/>
      </c>
      <c r="AN985" s="11" t="str">
        <f t="shared" si="340"/>
        <v/>
      </c>
      <c r="AO985" s="11" t="str">
        <f t="shared" si="341"/>
        <v/>
      </c>
      <c r="AP985" s="11" t="str">
        <f t="shared" si="342"/>
        <v/>
      </c>
      <c r="AT985" s="11" t="str">
        <f t="shared" si="343"/>
        <v/>
      </c>
      <c r="AU985" s="11" t="str">
        <f t="shared" si="344"/>
        <v/>
      </c>
      <c r="AV985" s="11" t="str">
        <f t="shared" si="345"/>
        <v/>
      </c>
      <c r="AW985" s="11" t="str">
        <f t="shared" si="346"/>
        <v/>
      </c>
      <c r="AX985" s="11" t="str">
        <f t="shared" si="347"/>
        <v/>
      </c>
      <c r="AY985" s="11" t="str">
        <f t="shared" si="349"/>
        <v/>
      </c>
      <c r="AZ985" s="11" t="str">
        <f t="shared" si="348"/>
        <v/>
      </c>
      <c r="BA985" s="11" t="str">
        <f t="shared" si="351"/>
        <v xml:space="preserve"> </v>
      </c>
      <c r="BB985" s="11" t="str">
        <f>IFERROR(IF(AW985="","",VLOOKUP(AW985,SUSS!R:S,2,FALSE)),AY985*SUSS!$M$2)</f>
        <v/>
      </c>
      <c r="BC985" s="11" t="str">
        <f t="shared" si="350"/>
        <v/>
      </c>
    </row>
    <row r="986" spans="14:55" ht="15.75" thickBot="1">
      <c r="N986" s="3" t="s">
        <v>117</v>
      </c>
      <c r="O986" s="80">
        <v>78</v>
      </c>
      <c r="P986" s="83">
        <v>11153.31</v>
      </c>
      <c r="Q986" s="81" t="s">
        <v>100</v>
      </c>
      <c r="R986" s="81" t="s">
        <v>10</v>
      </c>
      <c r="S986" s="81" t="s">
        <v>10</v>
      </c>
      <c r="T986" s="80" t="s">
        <v>123</v>
      </c>
      <c r="U986" s="80" t="s">
        <v>94</v>
      </c>
      <c r="AC986" s="11" t="str">
        <f t="shared" si="331"/>
        <v/>
      </c>
      <c r="AD986" s="11" t="str">
        <f t="shared" si="332"/>
        <v/>
      </c>
      <c r="AE986" s="11" t="str">
        <f t="shared" si="333"/>
        <v/>
      </c>
      <c r="AF986" s="11" t="str">
        <f t="shared" si="334"/>
        <v/>
      </c>
      <c r="AG986" s="11" t="str">
        <f t="shared" si="335"/>
        <v/>
      </c>
      <c r="AH986" s="11" t="str">
        <f t="shared" si="336"/>
        <v/>
      </c>
      <c r="AI986" s="11" t="str">
        <f t="shared" si="337"/>
        <v/>
      </c>
      <c r="AJ986" s="11" t="str">
        <f t="shared" si="338"/>
        <v/>
      </c>
      <c r="AK986" s="11" t="str">
        <f t="shared" si="339"/>
        <v/>
      </c>
      <c r="AN986" s="11" t="str">
        <f t="shared" si="340"/>
        <v/>
      </c>
      <c r="AO986" s="11" t="str">
        <f t="shared" si="341"/>
        <v/>
      </c>
      <c r="AP986" s="11" t="str">
        <f t="shared" si="342"/>
        <v/>
      </c>
      <c r="AT986" s="11" t="str">
        <f t="shared" si="343"/>
        <v/>
      </c>
      <c r="AU986" s="11" t="str">
        <f t="shared" si="344"/>
        <v/>
      </c>
      <c r="AV986" s="11" t="str">
        <f t="shared" si="345"/>
        <v/>
      </c>
      <c r="AW986" s="11" t="str">
        <f t="shared" si="346"/>
        <v/>
      </c>
      <c r="AX986" s="11" t="str">
        <f t="shared" si="347"/>
        <v/>
      </c>
      <c r="AY986" s="11" t="str">
        <f t="shared" si="349"/>
        <v/>
      </c>
      <c r="AZ986" s="11" t="str">
        <f t="shared" si="348"/>
        <v/>
      </c>
      <c r="BA986" s="11" t="str">
        <f t="shared" si="351"/>
        <v xml:space="preserve"> </v>
      </c>
      <c r="BB986" s="11" t="str">
        <f>IFERROR(IF(AW986="","",VLOOKUP(AW986,SUSS!R:S,2,FALSE)),AY986*SUSS!$M$2)</f>
        <v/>
      </c>
      <c r="BC986" s="11" t="str">
        <f t="shared" si="350"/>
        <v/>
      </c>
    </row>
    <row r="987" spans="14:55" ht="15.75" thickBot="1">
      <c r="N987" s="3" t="s">
        <v>117</v>
      </c>
      <c r="O987" s="80">
        <v>79</v>
      </c>
      <c r="P987" s="83">
        <v>43788.59</v>
      </c>
      <c r="Q987" s="81" t="s">
        <v>83</v>
      </c>
      <c r="R987" s="81" t="s">
        <v>10</v>
      </c>
      <c r="S987" s="81" t="s">
        <v>10</v>
      </c>
      <c r="T987" s="80" t="s">
        <v>127</v>
      </c>
      <c r="U987" s="80" t="s">
        <v>94</v>
      </c>
      <c r="AC987" s="11" t="str">
        <f t="shared" si="331"/>
        <v/>
      </c>
      <c r="AD987" s="11" t="str">
        <f t="shared" si="332"/>
        <v/>
      </c>
      <c r="AE987" s="11" t="str">
        <f t="shared" si="333"/>
        <v/>
      </c>
      <c r="AF987" s="11" t="str">
        <f t="shared" si="334"/>
        <v/>
      </c>
      <c r="AG987" s="11" t="str">
        <f t="shared" si="335"/>
        <v/>
      </c>
      <c r="AH987" s="11" t="str">
        <f t="shared" si="336"/>
        <v/>
      </c>
      <c r="AI987" s="11" t="str">
        <f t="shared" si="337"/>
        <v/>
      </c>
      <c r="AJ987" s="11" t="str">
        <f t="shared" si="338"/>
        <v/>
      </c>
      <c r="AK987" s="11" t="str">
        <f t="shared" si="339"/>
        <v/>
      </c>
      <c r="AN987" s="11" t="str">
        <f t="shared" si="340"/>
        <v/>
      </c>
      <c r="AO987" s="11" t="str">
        <f t="shared" si="341"/>
        <v/>
      </c>
      <c r="AP987" s="11" t="str">
        <f t="shared" si="342"/>
        <v/>
      </c>
      <c r="AT987" s="11" t="str">
        <f t="shared" si="343"/>
        <v/>
      </c>
      <c r="AU987" s="11" t="str">
        <f t="shared" si="344"/>
        <v/>
      </c>
      <c r="AV987" s="11" t="str">
        <f t="shared" si="345"/>
        <v/>
      </c>
      <c r="AW987" s="11" t="str">
        <f t="shared" si="346"/>
        <v/>
      </c>
      <c r="AX987" s="11" t="str">
        <f t="shared" si="347"/>
        <v/>
      </c>
      <c r="AY987" s="11" t="str">
        <f t="shared" si="349"/>
        <v/>
      </c>
      <c r="AZ987" s="11" t="str">
        <f t="shared" si="348"/>
        <v/>
      </c>
      <c r="BA987" s="11" t="str">
        <f t="shared" si="351"/>
        <v xml:space="preserve"> </v>
      </c>
      <c r="BB987" s="11" t="str">
        <f>IFERROR(IF(AW987="","",VLOOKUP(AW987,SUSS!R:S,2,FALSE)),AY987*SUSS!$M$2)</f>
        <v/>
      </c>
      <c r="BC987" s="11" t="str">
        <f t="shared" si="350"/>
        <v/>
      </c>
    </row>
    <row r="988" spans="14:55" ht="15.75" thickBot="1">
      <c r="N988" s="3" t="s">
        <v>117</v>
      </c>
      <c r="O988" s="80">
        <v>79</v>
      </c>
      <c r="P988" s="83">
        <v>11153.31</v>
      </c>
      <c r="Q988" s="81" t="s">
        <v>100</v>
      </c>
      <c r="R988" s="81" t="s">
        <v>10</v>
      </c>
      <c r="S988" s="81" t="s">
        <v>10</v>
      </c>
      <c r="T988" s="80" t="s">
        <v>123</v>
      </c>
      <c r="U988" s="80" t="s">
        <v>94</v>
      </c>
      <c r="AC988" s="11" t="str">
        <f t="shared" si="331"/>
        <v/>
      </c>
      <c r="AD988" s="11" t="str">
        <f t="shared" si="332"/>
        <v/>
      </c>
      <c r="AE988" s="11" t="str">
        <f t="shared" si="333"/>
        <v/>
      </c>
      <c r="AF988" s="11" t="str">
        <f t="shared" si="334"/>
        <v/>
      </c>
      <c r="AG988" s="11" t="str">
        <f t="shared" si="335"/>
        <v/>
      </c>
      <c r="AH988" s="11" t="str">
        <f t="shared" si="336"/>
        <v/>
      </c>
      <c r="AI988" s="11" t="str">
        <f t="shared" si="337"/>
        <v/>
      </c>
      <c r="AJ988" s="11" t="str">
        <f t="shared" si="338"/>
        <v/>
      </c>
      <c r="AK988" s="11" t="str">
        <f t="shared" si="339"/>
        <v/>
      </c>
      <c r="AN988" s="11" t="str">
        <f t="shared" si="340"/>
        <v/>
      </c>
      <c r="AO988" s="11" t="str">
        <f t="shared" si="341"/>
        <v/>
      </c>
      <c r="AP988" s="11" t="str">
        <f t="shared" si="342"/>
        <v/>
      </c>
      <c r="AT988" s="11" t="str">
        <f t="shared" si="343"/>
        <v/>
      </c>
      <c r="AU988" s="11" t="str">
        <f t="shared" si="344"/>
        <v/>
      </c>
      <c r="AV988" s="11" t="str">
        <f t="shared" si="345"/>
        <v/>
      </c>
      <c r="AW988" s="11" t="str">
        <f t="shared" si="346"/>
        <v/>
      </c>
      <c r="AX988" s="11" t="str">
        <f t="shared" si="347"/>
        <v/>
      </c>
      <c r="AY988" s="11" t="str">
        <f t="shared" si="349"/>
        <v/>
      </c>
      <c r="AZ988" s="11" t="str">
        <f t="shared" si="348"/>
        <v/>
      </c>
      <c r="BA988" s="11" t="str">
        <f t="shared" si="351"/>
        <v xml:space="preserve"> </v>
      </c>
      <c r="BB988" s="11" t="str">
        <f>IFERROR(IF(AW988="","",VLOOKUP(AW988,SUSS!R:S,2,FALSE)),AY988*SUSS!$M$2)</f>
        <v/>
      </c>
      <c r="BC988" s="11" t="str">
        <f t="shared" si="350"/>
        <v/>
      </c>
    </row>
    <row r="989" spans="14:55" ht="15.75" thickBot="1">
      <c r="N989" s="3" t="s">
        <v>117</v>
      </c>
      <c r="O989" s="80">
        <v>80</v>
      </c>
      <c r="P989" s="83">
        <v>43788.59</v>
      </c>
      <c r="Q989" s="81" t="s">
        <v>83</v>
      </c>
      <c r="R989" s="81" t="s">
        <v>10</v>
      </c>
      <c r="S989" s="81" t="s">
        <v>10</v>
      </c>
      <c r="T989" s="80" t="s">
        <v>127</v>
      </c>
      <c r="U989" s="80" t="s">
        <v>94</v>
      </c>
      <c r="AC989" s="11" t="str">
        <f t="shared" si="331"/>
        <v/>
      </c>
      <c r="AD989" s="11" t="str">
        <f t="shared" si="332"/>
        <v/>
      </c>
      <c r="AE989" s="11" t="str">
        <f t="shared" si="333"/>
        <v/>
      </c>
      <c r="AF989" s="11" t="str">
        <f t="shared" si="334"/>
        <v/>
      </c>
      <c r="AG989" s="11" t="str">
        <f t="shared" si="335"/>
        <v/>
      </c>
      <c r="AH989" s="11" t="str">
        <f t="shared" si="336"/>
        <v/>
      </c>
      <c r="AI989" s="11" t="str">
        <f t="shared" si="337"/>
        <v/>
      </c>
      <c r="AJ989" s="11" t="str">
        <f t="shared" si="338"/>
        <v/>
      </c>
      <c r="AK989" s="11" t="str">
        <f t="shared" si="339"/>
        <v/>
      </c>
      <c r="AN989" s="11" t="str">
        <f t="shared" si="340"/>
        <v/>
      </c>
      <c r="AO989" s="11" t="str">
        <f t="shared" si="341"/>
        <v/>
      </c>
      <c r="AP989" s="11" t="str">
        <f t="shared" si="342"/>
        <v/>
      </c>
      <c r="AT989" s="11" t="str">
        <f t="shared" si="343"/>
        <v/>
      </c>
      <c r="AU989" s="11" t="str">
        <f t="shared" si="344"/>
        <v/>
      </c>
      <c r="AV989" s="11" t="str">
        <f t="shared" si="345"/>
        <v/>
      </c>
      <c r="AW989" s="11" t="str">
        <f t="shared" si="346"/>
        <v/>
      </c>
      <c r="AX989" s="11" t="str">
        <f t="shared" si="347"/>
        <v/>
      </c>
      <c r="AY989" s="11" t="str">
        <f t="shared" si="349"/>
        <v/>
      </c>
      <c r="AZ989" s="11" t="str">
        <f t="shared" si="348"/>
        <v/>
      </c>
      <c r="BA989" s="11" t="str">
        <f t="shared" si="351"/>
        <v xml:space="preserve"> </v>
      </c>
      <c r="BB989" s="11" t="str">
        <f>IFERROR(IF(AW989="","",VLOOKUP(AW989,SUSS!R:S,2,FALSE)),AY989*SUSS!$M$2)</f>
        <v/>
      </c>
      <c r="BC989" s="11" t="str">
        <f t="shared" si="350"/>
        <v/>
      </c>
    </row>
    <row r="990" spans="14:55" ht="15.75" thickBot="1">
      <c r="N990" s="3" t="s">
        <v>117</v>
      </c>
      <c r="O990" s="80">
        <v>80</v>
      </c>
      <c r="P990" s="83">
        <v>11153.31</v>
      </c>
      <c r="Q990" s="81" t="s">
        <v>100</v>
      </c>
      <c r="R990" s="81" t="s">
        <v>10</v>
      </c>
      <c r="S990" s="81" t="s">
        <v>10</v>
      </c>
      <c r="T990" s="80" t="s">
        <v>123</v>
      </c>
      <c r="U990" s="80" t="s">
        <v>94</v>
      </c>
      <c r="AC990" s="11" t="str">
        <f t="shared" ref="AC990:AC1053" si="352">IF($E990=$AD$1,IF($G990=$AE$1,A990,""),"")</f>
        <v/>
      </c>
      <c r="AD990" s="11" t="str">
        <f t="shared" ref="AD990:AD1053" si="353">IF($E990=$AD$1,IF($G990=$AE$1,E990,""),"")</f>
        <v/>
      </c>
      <c r="AE990" s="11" t="str">
        <f t="shared" ref="AE990:AE1053" si="354">IF($E990=$AD$1,IF($G990=$AE$1,F990,""),"")</f>
        <v/>
      </c>
      <c r="AF990" s="11" t="str">
        <f t="shared" ref="AF990:AF1053" si="355">IF($E990=$AD$1,IF($G990=$AE$1,G990,""),"")</f>
        <v/>
      </c>
      <c r="AG990" s="11" t="str">
        <f t="shared" ref="AG990:AG1053" si="356">IF($E990=$AD$1,IF($G990=$AE$1,I990,""),"")</f>
        <v/>
      </c>
      <c r="AH990" s="11" t="str">
        <f t="shared" ref="AH990:AH1053" si="357">IF($E990=$AD$1,IF($G990=$AE$1,J990,""),"")</f>
        <v/>
      </c>
      <c r="AI990" s="11" t="str">
        <f t="shared" ref="AI990:AI1053" si="358">IF($E990=$AD$1,IF($G990=$AE$1,K990,""),"")</f>
        <v/>
      </c>
      <c r="AJ990" s="11" t="str">
        <f t="shared" ref="AJ990:AJ1053" si="359">IF($E990=$AD$1,IF($G990=$AE$1,B990,""),"")</f>
        <v/>
      </c>
      <c r="AK990" s="11" t="str">
        <f t="shared" ref="AK990:AK1053" si="360">IF($E990=$AD$1,IF($G990=$AE$1,C990,""),"")</f>
        <v/>
      </c>
      <c r="AN990" s="11" t="str">
        <f t="shared" ref="AN990:AN1053" si="361">LEFT(AO990,7)</f>
        <v/>
      </c>
      <c r="AO990" s="11" t="str">
        <f t="shared" ref="AO990:AO1053" si="362">IF(AF990=$AE$1,AJ990&amp;"/"&amp;AK990&amp;" "&amp;AD990,"")</f>
        <v/>
      </c>
      <c r="AP990" s="11" t="str">
        <f t="shared" ref="AP990:AP1053" si="363">IF(AO990&lt;&gt;"",AI990,"")</f>
        <v/>
      </c>
      <c r="AT990" s="11" t="str">
        <f t="shared" ref="AT990:AT1053" si="364">IF($Q990=$AD$1,N990,"")</f>
        <v/>
      </c>
      <c r="AU990" s="11" t="str">
        <f t="shared" ref="AU990:AU1053" si="365">IF($Q990=$AD$1,O990,"")</f>
        <v/>
      </c>
      <c r="AV990" s="11" t="str">
        <f t="shared" ref="AV990:AV1053" si="366">IF($Q990=$AD$1,P990,"")</f>
        <v/>
      </c>
      <c r="AW990" s="11" t="str">
        <f t="shared" ref="AW990:AW1053" si="367">IF($Q990=$AD$1,T990,"")</f>
        <v/>
      </c>
      <c r="AX990" s="11" t="str">
        <f t="shared" ref="AX990:AX1053" si="368">IF(AW990&lt;&gt;"",AW990&amp;" "&amp;$AD$1,"")</f>
        <v/>
      </c>
      <c r="AY990" s="11" t="str">
        <f t="shared" si="349"/>
        <v/>
      </c>
      <c r="AZ990" s="11" t="str">
        <f t="shared" ref="AZ990:AZ1053" si="369">IF(AY990="","",AV990/AY990)</f>
        <v/>
      </c>
      <c r="BA990" s="11" t="str">
        <f t="shared" si="351"/>
        <v xml:space="preserve"> </v>
      </c>
      <c r="BB990" s="11" t="str">
        <f>IFERROR(IF(AW990="","",VLOOKUP(AW990,SUSS!R:S,2,FALSE)),AY990*SUSS!$M$2)</f>
        <v/>
      </c>
      <c r="BC990" s="11" t="str">
        <f t="shared" si="350"/>
        <v/>
      </c>
    </row>
    <row r="991" spans="14:55" ht="15.75" thickBot="1">
      <c r="N991" s="3" t="s">
        <v>117</v>
      </c>
      <c r="O991" s="80">
        <v>81</v>
      </c>
      <c r="P991" s="83">
        <v>11703.43</v>
      </c>
      <c r="Q991" s="81" t="s">
        <v>83</v>
      </c>
      <c r="R991" s="81" t="s">
        <v>10</v>
      </c>
      <c r="S991" s="81" t="s">
        <v>10</v>
      </c>
      <c r="T991" s="80" t="s">
        <v>127</v>
      </c>
      <c r="U991" s="80" t="s">
        <v>94</v>
      </c>
      <c r="AC991" s="11" t="str">
        <f t="shared" si="352"/>
        <v/>
      </c>
      <c r="AD991" s="11" t="str">
        <f t="shared" si="353"/>
        <v/>
      </c>
      <c r="AE991" s="11" t="str">
        <f t="shared" si="354"/>
        <v/>
      </c>
      <c r="AF991" s="11" t="str">
        <f t="shared" si="355"/>
        <v/>
      </c>
      <c r="AG991" s="11" t="str">
        <f t="shared" si="356"/>
        <v/>
      </c>
      <c r="AH991" s="11" t="str">
        <f t="shared" si="357"/>
        <v/>
      </c>
      <c r="AI991" s="11" t="str">
        <f t="shared" si="358"/>
        <v/>
      </c>
      <c r="AJ991" s="11" t="str">
        <f t="shared" si="359"/>
        <v/>
      </c>
      <c r="AK991" s="11" t="str">
        <f t="shared" si="360"/>
        <v/>
      </c>
      <c r="AN991" s="11" t="str">
        <f t="shared" si="361"/>
        <v/>
      </c>
      <c r="AO991" s="11" t="str">
        <f t="shared" si="362"/>
        <v/>
      </c>
      <c r="AP991" s="11" t="str">
        <f t="shared" si="363"/>
        <v/>
      </c>
      <c r="AT991" s="11" t="str">
        <f t="shared" si="364"/>
        <v/>
      </c>
      <c r="AU991" s="11" t="str">
        <f t="shared" si="365"/>
        <v/>
      </c>
      <c r="AV991" s="11" t="str">
        <f t="shared" si="366"/>
        <v/>
      </c>
      <c r="AW991" s="11" t="str">
        <f t="shared" si="367"/>
        <v/>
      </c>
      <c r="AX991" s="11" t="str">
        <f t="shared" si="368"/>
        <v/>
      </c>
      <c r="AY991" s="11" t="str">
        <f t="shared" si="349"/>
        <v/>
      </c>
      <c r="AZ991" s="11" t="str">
        <f t="shared" si="369"/>
        <v/>
      </c>
      <c r="BA991" s="11" t="str">
        <f t="shared" si="351"/>
        <v xml:space="preserve"> </v>
      </c>
      <c r="BB991" s="11" t="str">
        <f>IFERROR(IF(AW991="","",VLOOKUP(AW991,SUSS!R:S,2,FALSE)),AY991*SUSS!$M$2)</f>
        <v/>
      </c>
      <c r="BC991" s="11" t="str">
        <f t="shared" si="350"/>
        <v/>
      </c>
    </row>
    <row r="992" spans="14:55" ht="15.75" thickBot="1">
      <c r="N992" s="3" t="s">
        <v>117</v>
      </c>
      <c r="O992" s="80">
        <v>81</v>
      </c>
      <c r="P992" s="83">
        <v>32085.16</v>
      </c>
      <c r="Q992" s="81" t="s">
        <v>83</v>
      </c>
      <c r="R992" s="81" t="s">
        <v>10</v>
      </c>
      <c r="S992" s="81" t="s">
        <v>82</v>
      </c>
      <c r="T992" s="80" t="s">
        <v>127</v>
      </c>
      <c r="U992" s="80" t="s">
        <v>94</v>
      </c>
      <c r="AC992" s="11" t="str">
        <f t="shared" si="352"/>
        <v/>
      </c>
      <c r="AD992" s="11" t="str">
        <f t="shared" si="353"/>
        <v/>
      </c>
      <c r="AE992" s="11" t="str">
        <f t="shared" si="354"/>
        <v/>
      </c>
      <c r="AF992" s="11" t="str">
        <f t="shared" si="355"/>
        <v/>
      </c>
      <c r="AG992" s="11" t="str">
        <f t="shared" si="356"/>
        <v/>
      </c>
      <c r="AH992" s="11" t="str">
        <f t="shared" si="357"/>
        <v/>
      </c>
      <c r="AI992" s="11" t="str">
        <f t="shared" si="358"/>
        <v/>
      </c>
      <c r="AJ992" s="11" t="str">
        <f t="shared" si="359"/>
        <v/>
      </c>
      <c r="AK992" s="11" t="str">
        <f t="shared" si="360"/>
        <v/>
      </c>
      <c r="AN992" s="11" t="str">
        <f t="shared" si="361"/>
        <v/>
      </c>
      <c r="AO992" s="11" t="str">
        <f t="shared" si="362"/>
        <v/>
      </c>
      <c r="AP992" s="11" t="str">
        <f t="shared" si="363"/>
        <v/>
      </c>
      <c r="AT992" s="11" t="str">
        <f t="shared" si="364"/>
        <v/>
      </c>
      <c r="AU992" s="11" t="str">
        <f t="shared" si="365"/>
        <v/>
      </c>
      <c r="AV992" s="11" t="str">
        <f t="shared" si="366"/>
        <v/>
      </c>
      <c r="AW992" s="11" t="str">
        <f t="shared" si="367"/>
        <v/>
      </c>
      <c r="AX992" s="11" t="str">
        <f t="shared" si="368"/>
        <v/>
      </c>
      <c r="AY992" s="11" t="str">
        <f t="shared" si="349"/>
        <v/>
      </c>
      <c r="AZ992" s="11" t="str">
        <f t="shared" si="369"/>
        <v/>
      </c>
      <c r="BA992" s="11" t="str">
        <f t="shared" si="351"/>
        <v xml:space="preserve"> </v>
      </c>
      <c r="BB992" s="11" t="str">
        <f>IFERROR(IF(AW992="","",VLOOKUP(AW992,SUSS!R:S,2,FALSE)),AY992*SUSS!$M$2)</f>
        <v/>
      </c>
      <c r="BC992" s="11" t="str">
        <f t="shared" si="350"/>
        <v/>
      </c>
    </row>
    <row r="993" spans="14:55" ht="15.75" thickBot="1">
      <c r="N993" s="3" t="s">
        <v>117</v>
      </c>
      <c r="O993" s="80">
        <v>81</v>
      </c>
      <c r="P993" s="83">
        <v>11153.31</v>
      </c>
      <c r="Q993" s="81" t="s">
        <v>100</v>
      </c>
      <c r="R993" s="81" t="s">
        <v>10</v>
      </c>
      <c r="S993" s="81" t="s">
        <v>10</v>
      </c>
      <c r="T993" s="80" t="s">
        <v>123</v>
      </c>
      <c r="U993" s="80" t="s">
        <v>94</v>
      </c>
      <c r="AC993" s="11" t="str">
        <f t="shared" si="352"/>
        <v/>
      </c>
      <c r="AD993" s="11" t="str">
        <f t="shared" si="353"/>
        <v/>
      </c>
      <c r="AE993" s="11" t="str">
        <f t="shared" si="354"/>
        <v/>
      </c>
      <c r="AF993" s="11" t="str">
        <f t="shared" si="355"/>
        <v/>
      </c>
      <c r="AG993" s="11" t="str">
        <f t="shared" si="356"/>
        <v/>
      </c>
      <c r="AH993" s="11" t="str">
        <f t="shared" si="357"/>
        <v/>
      </c>
      <c r="AI993" s="11" t="str">
        <f t="shared" si="358"/>
        <v/>
      </c>
      <c r="AJ993" s="11" t="str">
        <f t="shared" si="359"/>
        <v/>
      </c>
      <c r="AK993" s="11" t="str">
        <f t="shared" si="360"/>
        <v/>
      </c>
      <c r="AN993" s="11" t="str">
        <f t="shared" si="361"/>
        <v/>
      </c>
      <c r="AO993" s="11" t="str">
        <f t="shared" si="362"/>
        <v/>
      </c>
      <c r="AP993" s="11" t="str">
        <f t="shared" si="363"/>
        <v/>
      </c>
      <c r="AT993" s="11" t="str">
        <f t="shared" si="364"/>
        <v/>
      </c>
      <c r="AU993" s="11" t="str">
        <f t="shared" si="365"/>
        <v/>
      </c>
      <c r="AV993" s="11" t="str">
        <f t="shared" si="366"/>
        <v/>
      </c>
      <c r="AW993" s="11" t="str">
        <f t="shared" si="367"/>
        <v/>
      </c>
      <c r="AX993" s="11" t="str">
        <f t="shared" si="368"/>
        <v/>
      </c>
      <c r="AY993" s="11" t="str">
        <f t="shared" si="349"/>
        <v/>
      </c>
      <c r="AZ993" s="11" t="str">
        <f t="shared" si="369"/>
        <v/>
      </c>
      <c r="BA993" s="11" t="str">
        <f t="shared" si="351"/>
        <v xml:space="preserve"> </v>
      </c>
      <c r="BB993" s="11" t="str">
        <f>IFERROR(IF(AW993="","",VLOOKUP(AW993,SUSS!R:S,2,FALSE)),AY993*SUSS!$M$2)</f>
        <v/>
      </c>
      <c r="BC993" s="11" t="str">
        <f t="shared" si="350"/>
        <v/>
      </c>
    </row>
    <row r="994" spans="14:55" ht="15.75" thickBot="1">
      <c r="N994" s="3" t="s">
        <v>117</v>
      </c>
      <c r="O994" s="80">
        <v>82</v>
      </c>
      <c r="P994" s="83">
        <v>43788.59</v>
      </c>
      <c r="Q994" s="81" t="s">
        <v>83</v>
      </c>
      <c r="R994" s="81" t="s">
        <v>10</v>
      </c>
      <c r="S994" s="81" t="s">
        <v>82</v>
      </c>
      <c r="T994" s="80" t="s">
        <v>127</v>
      </c>
      <c r="U994" s="80" t="s">
        <v>94</v>
      </c>
      <c r="AC994" s="11" t="str">
        <f t="shared" si="352"/>
        <v/>
      </c>
      <c r="AD994" s="11" t="str">
        <f t="shared" si="353"/>
        <v/>
      </c>
      <c r="AE994" s="11" t="str">
        <f t="shared" si="354"/>
        <v/>
      </c>
      <c r="AF994" s="11" t="str">
        <f t="shared" si="355"/>
        <v/>
      </c>
      <c r="AG994" s="11" t="str">
        <f t="shared" si="356"/>
        <v/>
      </c>
      <c r="AH994" s="11" t="str">
        <f t="shared" si="357"/>
        <v/>
      </c>
      <c r="AI994" s="11" t="str">
        <f t="shared" si="358"/>
        <v/>
      </c>
      <c r="AJ994" s="11" t="str">
        <f t="shared" si="359"/>
        <v/>
      </c>
      <c r="AK994" s="11" t="str">
        <f t="shared" si="360"/>
        <v/>
      </c>
      <c r="AN994" s="11" t="str">
        <f t="shared" si="361"/>
        <v/>
      </c>
      <c r="AO994" s="11" t="str">
        <f t="shared" si="362"/>
        <v/>
      </c>
      <c r="AP994" s="11" t="str">
        <f t="shared" si="363"/>
        <v/>
      </c>
      <c r="AT994" s="11" t="str">
        <f t="shared" si="364"/>
        <v/>
      </c>
      <c r="AU994" s="11" t="str">
        <f t="shared" si="365"/>
        <v/>
      </c>
      <c r="AV994" s="11" t="str">
        <f t="shared" si="366"/>
        <v/>
      </c>
      <c r="AW994" s="11" t="str">
        <f t="shared" si="367"/>
        <v/>
      </c>
      <c r="AX994" s="11" t="str">
        <f t="shared" si="368"/>
        <v/>
      </c>
      <c r="AY994" s="11" t="str">
        <f t="shared" si="349"/>
        <v/>
      </c>
      <c r="AZ994" s="11" t="str">
        <f t="shared" si="369"/>
        <v/>
      </c>
      <c r="BA994" s="11" t="str">
        <f t="shared" si="351"/>
        <v xml:space="preserve"> </v>
      </c>
      <c r="BB994" s="11" t="str">
        <f>IFERROR(IF(AW994="","",VLOOKUP(AW994,SUSS!R:S,2,FALSE)),AY994*SUSS!$M$2)</f>
        <v/>
      </c>
      <c r="BC994" s="11" t="str">
        <f t="shared" si="350"/>
        <v/>
      </c>
    </row>
    <row r="995" spans="14:55" ht="15.75" thickBot="1">
      <c r="N995" s="3" t="s">
        <v>117</v>
      </c>
      <c r="O995" s="80">
        <v>82</v>
      </c>
      <c r="P995" s="83">
        <v>11153.31</v>
      </c>
      <c r="Q995" s="81" t="s">
        <v>100</v>
      </c>
      <c r="R995" s="81" t="s">
        <v>10</v>
      </c>
      <c r="S995" s="81" t="s">
        <v>10</v>
      </c>
      <c r="T995" s="80" t="s">
        <v>123</v>
      </c>
      <c r="U995" s="80" t="s">
        <v>94</v>
      </c>
      <c r="AC995" s="11" t="str">
        <f t="shared" si="352"/>
        <v/>
      </c>
      <c r="AD995" s="11" t="str">
        <f t="shared" si="353"/>
        <v/>
      </c>
      <c r="AE995" s="11" t="str">
        <f t="shared" si="354"/>
        <v/>
      </c>
      <c r="AF995" s="11" t="str">
        <f t="shared" si="355"/>
        <v/>
      </c>
      <c r="AG995" s="11" t="str">
        <f t="shared" si="356"/>
        <v/>
      </c>
      <c r="AH995" s="11" t="str">
        <f t="shared" si="357"/>
        <v/>
      </c>
      <c r="AI995" s="11" t="str">
        <f t="shared" si="358"/>
        <v/>
      </c>
      <c r="AJ995" s="11" t="str">
        <f t="shared" si="359"/>
        <v/>
      </c>
      <c r="AK995" s="11" t="str">
        <f t="shared" si="360"/>
        <v/>
      </c>
      <c r="AN995" s="11" t="str">
        <f t="shared" si="361"/>
        <v/>
      </c>
      <c r="AO995" s="11" t="str">
        <f t="shared" si="362"/>
        <v/>
      </c>
      <c r="AP995" s="11" t="str">
        <f t="shared" si="363"/>
        <v/>
      </c>
      <c r="AT995" s="11" t="str">
        <f t="shared" si="364"/>
        <v/>
      </c>
      <c r="AU995" s="11" t="str">
        <f t="shared" si="365"/>
        <v/>
      </c>
      <c r="AV995" s="11" t="str">
        <f t="shared" si="366"/>
        <v/>
      </c>
      <c r="AW995" s="11" t="str">
        <f t="shared" si="367"/>
        <v/>
      </c>
      <c r="AX995" s="11" t="str">
        <f t="shared" si="368"/>
        <v/>
      </c>
      <c r="AY995" s="11" t="str">
        <f t="shared" si="349"/>
        <v/>
      </c>
      <c r="AZ995" s="11" t="str">
        <f t="shared" si="369"/>
        <v/>
      </c>
      <c r="BA995" s="11" t="str">
        <f t="shared" si="351"/>
        <v xml:space="preserve"> </v>
      </c>
      <c r="BB995" s="11" t="str">
        <f>IFERROR(IF(AW995="","",VLOOKUP(AW995,SUSS!R:S,2,FALSE)),AY995*SUSS!$M$2)</f>
        <v/>
      </c>
      <c r="BC995" s="11" t="str">
        <f t="shared" si="350"/>
        <v/>
      </c>
    </row>
    <row r="996" spans="14:55" ht="15.75" thickBot="1">
      <c r="N996" s="3" t="s">
        <v>117</v>
      </c>
      <c r="O996" s="80">
        <v>83</v>
      </c>
      <c r="P996" s="83">
        <v>43788.59</v>
      </c>
      <c r="Q996" s="81" t="s">
        <v>83</v>
      </c>
      <c r="R996" s="81" t="s">
        <v>10</v>
      </c>
      <c r="S996" s="81" t="s">
        <v>82</v>
      </c>
      <c r="T996" s="80" t="s">
        <v>127</v>
      </c>
      <c r="U996" s="80" t="s">
        <v>94</v>
      </c>
      <c r="AC996" s="11" t="str">
        <f t="shared" si="352"/>
        <v/>
      </c>
      <c r="AD996" s="11" t="str">
        <f t="shared" si="353"/>
        <v/>
      </c>
      <c r="AE996" s="11" t="str">
        <f t="shared" si="354"/>
        <v/>
      </c>
      <c r="AF996" s="11" t="str">
        <f t="shared" si="355"/>
        <v/>
      </c>
      <c r="AG996" s="11" t="str">
        <f t="shared" si="356"/>
        <v/>
      </c>
      <c r="AH996" s="11" t="str">
        <f t="shared" si="357"/>
        <v/>
      </c>
      <c r="AI996" s="11" t="str">
        <f t="shared" si="358"/>
        <v/>
      </c>
      <c r="AJ996" s="11" t="str">
        <f t="shared" si="359"/>
        <v/>
      </c>
      <c r="AK996" s="11" t="str">
        <f t="shared" si="360"/>
        <v/>
      </c>
      <c r="AN996" s="11" t="str">
        <f t="shared" si="361"/>
        <v/>
      </c>
      <c r="AO996" s="11" t="str">
        <f t="shared" si="362"/>
        <v/>
      </c>
      <c r="AP996" s="11" t="str">
        <f t="shared" si="363"/>
        <v/>
      </c>
      <c r="AT996" s="11" t="str">
        <f t="shared" si="364"/>
        <v/>
      </c>
      <c r="AU996" s="11" t="str">
        <f t="shared" si="365"/>
        <v/>
      </c>
      <c r="AV996" s="11" t="str">
        <f t="shared" si="366"/>
        <v/>
      </c>
      <c r="AW996" s="11" t="str">
        <f t="shared" si="367"/>
        <v/>
      </c>
      <c r="AX996" s="11" t="str">
        <f t="shared" si="368"/>
        <v/>
      </c>
      <c r="AY996" s="11" t="str">
        <f t="shared" si="349"/>
        <v/>
      </c>
      <c r="AZ996" s="11" t="str">
        <f t="shared" si="369"/>
        <v/>
      </c>
      <c r="BA996" s="11" t="str">
        <f t="shared" si="351"/>
        <v xml:space="preserve"> </v>
      </c>
      <c r="BB996" s="11" t="str">
        <f>IFERROR(IF(AW996="","",VLOOKUP(AW996,SUSS!R:S,2,FALSE)),AY996*SUSS!$M$2)</f>
        <v/>
      </c>
      <c r="BC996" s="11" t="str">
        <f t="shared" si="350"/>
        <v/>
      </c>
    </row>
    <row r="997" spans="14:55" ht="15.75" thickBot="1">
      <c r="N997" s="3" t="s">
        <v>117</v>
      </c>
      <c r="O997" s="80">
        <v>83</v>
      </c>
      <c r="P997" s="83">
        <v>11153.31</v>
      </c>
      <c r="Q997" s="81" t="s">
        <v>100</v>
      </c>
      <c r="R997" s="81" t="s">
        <v>10</v>
      </c>
      <c r="S997" s="81" t="s">
        <v>10</v>
      </c>
      <c r="T997" s="80" t="s">
        <v>123</v>
      </c>
      <c r="U997" s="80" t="s">
        <v>94</v>
      </c>
      <c r="AC997" s="11" t="str">
        <f t="shared" si="352"/>
        <v/>
      </c>
      <c r="AD997" s="11" t="str">
        <f t="shared" si="353"/>
        <v/>
      </c>
      <c r="AE997" s="11" t="str">
        <f t="shared" si="354"/>
        <v/>
      </c>
      <c r="AF997" s="11" t="str">
        <f t="shared" si="355"/>
        <v/>
      </c>
      <c r="AG997" s="11" t="str">
        <f t="shared" si="356"/>
        <v/>
      </c>
      <c r="AH997" s="11" t="str">
        <f t="shared" si="357"/>
        <v/>
      </c>
      <c r="AI997" s="11" t="str">
        <f t="shared" si="358"/>
        <v/>
      </c>
      <c r="AJ997" s="11" t="str">
        <f t="shared" si="359"/>
        <v/>
      </c>
      <c r="AK997" s="11" t="str">
        <f t="shared" si="360"/>
        <v/>
      </c>
      <c r="AN997" s="11" t="str">
        <f t="shared" si="361"/>
        <v/>
      </c>
      <c r="AO997" s="11" t="str">
        <f t="shared" si="362"/>
        <v/>
      </c>
      <c r="AP997" s="11" t="str">
        <f t="shared" si="363"/>
        <v/>
      </c>
      <c r="AT997" s="11" t="str">
        <f t="shared" si="364"/>
        <v/>
      </c>
      <c r="AU997" s="11" t="str">
        <f t="shared" si="365"/>
        <v/>
      </c>
      <c r="AV997" s="11" t="str">
        <f t="shared" si="366"/>
        <v/>
      </c>
      <c r="AW997" s="11" t="str">
        <f t="shared" si="367"/>
        <v/>
      </c>
      <c r="AX997" s="11" t="str">
        <f t="shared" si="368"/>
        <v/>
      </c>
      <c r="AY997" s="11" t="str">
        <f t="shared" si="349"/>
        <v/>
      </c>
      <c r="AZ997" s="11" t="str">
        <f t="shared" si="369"/>
        <v/>
      </c>
      <c r="BA997" s="11" t="str">
        <f t="shared" si="351"/>
        <v xml:space="preserve"> </v>
      </c>
      <c r="BB997" s="11" t="str">
        <f>IFERROR(IF(AW997="","",VLOOKUP(AW997,SUSS!R:S,2,FALSE)),AY997*SUSS!$M$2)</f>
        <v/>
      </c>
      <c r="BC997" s="11" t="str">
        <f t="shared" si="350"/>
        <v/>
      </c>
    </row>
    <row r="998" spans="14:55" ht="15.75" thickBot="1">
      <c r="N998" s="3" t="s">
        <v>117</v>
      </c>
      <c r="O998" s="80">
        <v>84</v>
      </c>
      <c r="P998" s="83">
        <v>43788.59</v>
      </c>
      <c r="Q998" s="81" t="s">
        <v>83</v>
      </c>
      <c r="R998" s="81" t="s">
        <v>10</v>
      </c>
      <c r="S998" s="81" t="s">
        <v>82</v>
      </c>
      <c r="T998" s="80" t="s">
        <v>127</v>
      </c>
      <c r="U998" s="80" t="s">
        <v>94</v>
      </c>
      <c r="AC998" s="11" t="str">
        <f t="shared" si="352"/>
        <v/>
      </c>
      <c r="AD998" s="11" t="str">
        <f t="shared" si="353"/>
        <v/>
      </c>
      <c r="AE998" s="11" t="str">
        <f t="shared" si="354"/>
        <v/>
      </c>
      <c r="AF998" s="11" t="str">
        <f t="shared" si="355"/>
        <v/>
      </c>
      <c r="AG998" s="11" t="str">
        <f t="shared" si="356"/>
        <v/>
      </c>
      <c r="AH998" s="11" t="str">
        <f t="shared" si="357"/>
        <v/>
      </c>
      <c r="AI998" s="11" t="str">
        <f t="shared" si="358"/>
        <v/>
      </c>
      <c r="AJ998" s="11" t="str">
        <f t="shared" si="359"/>
        <v/>
      </c>
      <c r="AK998" s="11" t="str">
        <f t="shared" si="360"/>
        <v/>
      </c>
      <c r="AN998" s="11" t="str">
        <f t="shared" si="361"/>
        <v/>
      </c>
      <c r="AO998" s="11" t="str">
        <f t="shared" si="362"/>
        <v/>
      </c>
      <c r="AP998" s="11" t="str">
        <f t="shared" si="363"/>
        <v/>
      </c>
      <c r="AT998" s="11" t="str">
        <f t="shared" si="364"/>
        <v/>
      </c>
      <c r="AU998" s="11" t="str">
        <f t="shared" si="365"/>
        <v/>
      </c>
      <c r="AV998" s="11" t="str">
        <f t="shared" si="366"/>
        <v/>
      </c>
      <c r="AW998" s="11" t="str">
        <f t="shared" si="367"/>
        <v/>
      </c>
      <c r="AX998" s="11" t="str">
        <f t="shared" si="368"/>
        <v/>
      </c>
      <c r="AY998" s="11" t="str">
        <f t="shared" si="349"/>
        <v/>
      </c>
      <c r="AZ998" s="11" t="str">
        <f t="shared" si="369"/>
        <v/>
      </c>
      <c r="BA998" s="11" t="str">
        <f t="shared" si="351"/>
        <v xml:space="preserve"> </v>
      </c>
      <c r="BB998" s="11" t="str">
        <f>IFERROR(IF(AW998="","",VLOOKUP(AW998,SUSS!R:S,2,FALSE)),AY998*SUSS!$M$2)</f>
        <v/>
      </c>
      <c r="BC998" s="11" t="str">
        <f t="shared" si="350"/>
        <v/>
      </c>
    </row>
    <row r="999" spans="14:55" ht="15.75" thickBot="1">
      <c r="N999" s="3" t="s">
        <v>117</v>
      </c>
      <c r="O999" s="80">
        <v>84</v>
      </c>
      <c r="P999" s="83">
        <v>11153.31</v>
      </c>
      <c r="Q999" s="81" t="s">
        <v>100</v>
      </c>
      <c r="R999" s="81" t="s">
        <v>10</v>
      </c>
      <c r="S999" s="81" t="s">
        <v>10</v>
      </c>
      <c r="T999" s="80" t="s">
        <v>123</v>
      </c>
      <c r="U999" s="80" t="s">
        <v>94</v>
      </c>
      <c r="AC999" s="11" t="str">
        <f t="shared" si="352"/>
        <v/>
      </c>
      <c r="AD999" s="11" t="str">
        <f t="shared" si="353"/>
        <v/>
      </c>
      <c r="AE999" s="11" t="str">
        <f t="shared" si="354"/>
        <v/>
      </c>
      <c r="AF999" s="11" t="str">
        <f t="shared" si="355"/>
        <v/>
      </c>
      <c r="AG999" s="11" t="str">
        <f t="shared" si="356"/>
        <v/>
      </c>
      <c r="AH999" s="11" t="str">
        <f t="shared" si="357"/>
        <v/>
      </c>
      <c r="AI999" s="11" t="str">
        <f t="shared" si="358"/>
        <v/>
      </c>
      <c r="AJ999" s="11" t="str">
        <f t="shared" si="359"/>
        <v/>
      </c>
      <c r="AK999" s="11" t="str">
        <f t="shared" si="360"/>
        <v/>
      </c>
      <c r="AN999" s="11" t="str">
        <f t="shared" si="361"/>
        <v/>
      </c>
      <c r="AO999" s="11" t="str">
        <f t="shared" si="362"/>
        <v/>
      </c>
      <c r="AP999" s="11" t="str">
        <f t="shared" si="363"/>
        <v/>
      </c>
      <c r="AT999" s="11" t="str">
        <f t="shared" si="364"/>
        <v/>
      </c>
      <c r="AU999" s="11" t="str">
        <f t="shared" si="365"/>
        <v/>
      </c>
      <c r="AV999" s="11" t="str">
        <f t="shared" si="366"/>
        <v/>
      </c>
      <c r="AW999" s="11" t="str">
        <f t="shared" si="367"/>
        <v/>
      </c>
      <c r="AX999" s="11" t="str">
        <f t="shared" si="368"/>
        <v/>
      </c>
      <c r="AY999" s="11" t="str">
        <f t="shared" si="349"/>
        <v/>
      </c>
      <c r="AZ999" s="11" t="str">
        <f t="shared" si="369"/>
        <v/>
      </c>
      <c r="BA999" s="11" t="str">
        <f t="shared" si="351"/>
        <v xml:space="preserve"> </v>
      </c>
      <c r="BB999" s="11" t="str">
        <f>IFERROR(IF(AW999="","",VLOOKUP(AW999,SUSS!R:S,2,FALSE)),AY999*SUSS!$M$2)</f>
        <v/>
      </c>
      <c r="BC999" s="11" t="str">
        <f t="shared" si="350"/>
        <v/>
      </c>
    </row>
    <row r="1000" spans="14:55" ht="15.75" thickBot="1">
      <c r="N1000" s="3" t="s">
        <v>117</v>
      </c>
      <c r="O1000" s="80">
        <v>85</v>
      </c>
      <c r="P1000" s="83">
        <v>1095.94</v>
      </c>
      <c r="Q1000" s="81" t="s">
        <v>83</v>
      </c>
      <c r="R1000" s="81" t="s">
        <v>10</v>
      </c>
      <c r="S1000" s="81" t="s">
        <v>82</v>
      </c>
      <c r="T1000" s="80" t="s">
        <v>127</v>
      </c>
      <c r="U1000" s="80" t="s">
        <v>94</v>
      </c>
      <c r="AC1000" s="11" t="str">
        <f t="shared" si="352"/>
        <v/>
      </c>
      <c r="AD1000" s="11" t="str">
        <f t="shared" si="353"/>
        <v/>
      </c>
      <c r="AE1000" s="11" t="str">
        <f t="shared" si="354"/>
        <v/>
      </c>
      <c r="AF1000" s="11" t="str">
        <f t="shared" si="355"/>
        <v/>
      </c>
      <c r="AG1000" s="11" t="str">
        <f t="shared" si="356"/>
        <v/>
      </c>
      <c r="AH1000" s="11" t="str">
        <f t="shared" si="357"/>
        <v/>
      </c>
      <c r="AI1000" s="11" t="str">
        <f t="shared" si="358"/>
        <v/>
      </c>
      <c r="AJ1000" s="11" t="str">
        <f t="shared" si="359"/>
        <v/>
      </c>
      <c r="AK1000" s="11" t="str">
        <f t="shared" si="360"/>
        <v/>
      </c>
      <c r="AN1000" s="11" t="str">
        <f t="shared" si="361"/>
        <v/>
      </c>
      <c r="AO1000" s="11" t="str">
        <f t="shared" si="362"/>
        <v/>
      </c>
      <c r="AP1000" s="11" t="str">
        <f t="shared" si="363"/>
        <v/>
      </c>
      <c r="AT1000" s="11" t="str">
        <f t="shared" si="364"/>
        <v/>
      </c>
      <c r="AU1000" s="11" t="str">
        <f t="shared" si="365"/>
        <v/>
      </c>
      <c r="AV1000" s="11" t="str">
        <f t="shared" si="366"/>
        <v/>
      </c>
      <c r="AW1000" s="11" t="str">
        <f t="shared" si="367"/>
        <v/>
      </c>
      <c r="AX1000" s="11" t="str">
        <f t="shared" si="368"/>
        <v/>
      </c>
      <c r="AY1000" s="11" t="str">
        <f t="shared" si="349"/>
        <v/>
      </c>
      <c r="AZ1000" s="11" t="str">
        <f t="shared" si="369"/>
        <v/>
      </c>
      <c r="BA1000" s="11" t="str">
        <f t="shared" si="351"/>
        <v xml:space="preserve"> </v>
      </c>
      <c r="BB1000" s="11" t="str">
        <f>IFERROR(IF(AW1000="","",VLOOKUP(AW1000,SUSS!R:S,2,FALSE)),AY1000*SUSS!$M$2)</f>
        <v/>
      </c>
      <c r="BC1000" s="11" t="str">
        <f t="shared" si="350"/>
        <v/>
      </c>
    </row>
    <row r="1001" spans="14:55" ht="15.75" thickBot="1">
      <c r="N1001" s="3" t="s">
        <v>117</v>
      </c>
      <c r="O1001" s="80">
        <v>85</v>
      </c>
      <c r="P1001" s="83">
        <v>42692.65</v>
      </c>
      <c r="Q1001" s="81" t="s">
        <v>83</v>
      </c>
      <c r="R1001" s="81" t="s">
        <v>10</v>
      </c>
      <c r="S1001" s="81" t="s">
        <v>10</v>
      </c>
      <c r="T1001" s="80" t="s">
        <v>128</v>
      </c>
      <c r="U1001" s="80" t="s">
        <v>94</v>
      </c>
      <c r="AC1001" s="11" t="str">
        <f t="shared" si="352"/>
        <v/>
      </c>
      <c r="AD1001" s="11" t="str">
        <f t="shared" si="353"/>
        <v/>
      </c>
      <c r="AE1001" s="11" t="str">
        <f t="shared" si="354"/>
        <v/>
      </c>
      <c r="AF1001" s="11" t="str">
        <f t="shared" si="355"/>
        <v/>
      </c>
      <c r="AG1001" s="11" t="str">
        <f t="shared" si="356"/>
        <v/>
      </c>
      <c r="AH1001" s="11" t="str">
        <f t="shared" si="357"/>
        <v/>
      </c>
      <c r="AI1001" s="11" t="str">
        <f t="shared" si="358"/>
        <v/>
      </c>
      <c r="AJ1001" s="11" t="str">
        <f t="shared" si="359"/>
        <v/>
      </c>
      <c r="AK1001" s="11" t="str">
        <f t="shared" si="360"/>
        <v/>
      </c>
      <c r="AN1001" s="11" t="str">
        <f t="shared" si="361"/>
        <v/>
      </c>
      <c r="AO1001" s="11" t="str">
        <f t="shared" si="362"/>
        <v/>
      </c>
      <c r="AP1001" s="11" t="str">
        <f t="shared" si="363"/>
        <v/>
      </c>
      <c r="AT1001" s="11" t="str">
        <f t="shared" si="364"/>
        <v/>
      </c>
      <c r="AU1001" s="11" t="str">
        <f t="shared" si="365"/>
        <v/>
      </c>
      <c r="AV1001" s="11" t="str">
        <f t="shared" si="366"/>
        <v/>
      </c>
      <c r="AW1001" s="11" t="str">
        <f t="shared" si="367"/>
        <v/>
      </c>
      <c r="AX1001" s="11" t="str">
        <f t="shared" si="368"/>
        <v/>
      </c>
      <c r="AY1001" s="11" t="str">
        <f t="shared" si="349"/>
        <v/>
      </c>
      <c r="AZ1001" s="11" t="str">
        <f t="shared" si="369"/>
        <v/>
      </c>
      <c r="BA1001" s="11" t="str">
        <f t="shared" si="351"/>
        <v xml:space="preserve"> </v>
      </c>
      <c r="BB1001" s="11" t="str">
        <f>IFERROR(IF(AW1001="","",VLOOKUP(AW1001,SUSS!R:S,2,FALSE)),AY1001*SUSS!$M$2)</f>
        <v/>
      </c>
      <c r="BC1001" s="11" t="str">
        <f t="shared" si="350"/>
        <v/>
      </c>
    </row>
    <row r="1002" spans="14:55" ht="15.75" thickBot="1">
      <c r="N1002" s="3" t="s">
        <v>117</v>
      </c>
      <c r="O1002" s="80">
        <v>85</v>
      </c>
      <c r="P1002" s="83">
        <v>11153.31</v>
      </c>
      <c r="Q1002" s="81" t="s">
        <v>100</v>
      </c>
      <c r="R1002" s="81" t="s">
        <v>10</v>
      </c>
      <c r="S1002" s="81" t="s">
        <v>10</v>
      </c>
      <c r="T1002" s="80" t="s">
        <v>123</v>
      </c>
      <c r="U1002" s="80" t="s">
        <v>94</v>
      </c>
      <c r="AC1002" s="11" t="str">
        <f t="shared" si="352"/>
        <v/>
      </c>
      <c r="AD1002" s="11" t="str">
        <f t="shared" si="353"/>
        <v/>
      </c>
      <c r="AE1002" s="11" t="str">
        <f t="shared" si="354"/>
        <v/>
      </c>
      <c r="AF1002" s="11" t="str">
        <f t="shared" si="355"/>
        <v/>
      </c>
      <c r="AG1002" s="11" t="str">
        <f t="shared" si="356"/>
        <v/>
      </c>
      <c r="AH1002" s="11" t="str">
        <f t="shared" si="357"/>
        <v/>
      </c>
      <c r="AI1002" s="11" t="str">
        <f t="shared" si="358"/>
        <v/>
      </c>
      <c r="AJ1002" s="11" t="str">
        <f t="shared" si="359"/>
        <v/>
      </c>
      <c r="AK1002" s="11" t="str">
        <f t="shared" si="360"/>
        <v/>
      </c>
      <c r="AN1002" s="11" t="str">
        <f t="shared" si="361"/>
        <v/>
      </c>
      <c r="AO1002" s="11" t="str">
        <f t="shared" si="362"/>
        <v/>
      </c>
      <c r="AP1002" s="11" t="str">
        <f t="shared" si="363"/>
        <v/>
      </c>
      <c r="AT1002" s="11" t="str">
        <f t="shared" si="364"/>
        <v/>
      </c>
      <c r="AU1002" s="11" t="str">
        <f t="shared" si="365"/>
        <v/>
      </c>
      <c r="AV1002" s="11" t="str">
        <f t="shared" si="366"/>
        <v/>
      </c>
      <c r="AW1002" s="11" t="str">
        <f t="shared" si="367"/>
        <v/>
      </c>
      <c r="AX1002" s="11" t="str">
        <f t="shared" si="368"/>
        <v/>
      </c>
      <c r="AY1002" s="11" t="str">
        <f t="shared" si="349"/>
        <v/>
      </c>
      <c r="AZ1002" s="11" t="str">
        <f t="shared" si="369"/>
        <v/>
      </c>
      <c r="BA1002" s="11" t="str">
        <f t="shared" si="351"/>
        <v xml:space="preserve"> </v>
      </c>
      <c r="BB1002" s="11" t="str">
        <f>IFERROR(IF(AW1002="","",VLOOKUP(AW1002,SUSS!R:S,2,FALSE)),AY1002*SUSS!$M$2)</f>
        <v/>
      </c>
      <c r="BC1002" s="11" t="str">
        <f t="shared" si="350"/>
        <v/>
      </c>
    </row>
    <row r="1003" spans="14:55" ht="15.75" thickBot="1">
      <c r="N1003" s="3" t="s">
        <v>117</v>
      </c>
      <c r="O1003" s="80">
        <v>86</v>
      </c>
      <c r="P1003" s="83">
        <v>34923.35</v>
      </c>
      <c r="Q1003" s="81" t="s">
        <v>83</v>
      </c>
      <c r="R1003" s="81" t="s">
        <v>10</v>
      </c>
      <c r="S1003" s="81" t="s">
        <v>10</v>
      </c>
      <c r="T1003" s="80" t="s">
        <v>128</v>
      </c>
      <c r="U1003" s="80" t="s">
        <v>94</v>
      </c>
      <c r="AC1003" s="11" t="str">
        <f t="shared" si="352"/>
        <v/>
      </c>
      <c r="AD1003" s="11" t="str">
        <f t="shared" si="353"/>
        <v/>
      </c>
      <c r="AE1003" s="11" t="str">
        <f t="shared" si="354"/>
        <v/>
      </c>
      <c r="AF1003" s="11" t="str">
        <f t="shared" si="355"/>
        <v/>
      </c>
      <c r="AG1003" s="11" t="str">
        <f t="shared" si="356"/>
        <v/>
      </c>
      <c r="AH1003" s="11" t="str">
        <f t="shared" si="357"/>
        <v/>
      </c>
      <c r="AI1003" s="11" t="str">
        <f t="shared" si="358"/>
        <v/>
      </c>
      <c r="AJ1003" s="11" t="str">
        <f t="shared" si="359"/>
        <v/>
      </c>
      <c r="AK1003" s="11" t="str">
        <f t="shared" si="360"/>
        <v/>
      </c>
      <c r="AN1003" s="11" t="str">
        <f t="shared" si="361"/>
        <v/>
      </c>
      <c r="AO1003" s="11" t="str">
        <f t="shared" si="362"/>
        <v/>
      </c>
      <c r="AP1003" s="11" t="str">
        <f t="shared" si="363"/>
        <v/>
      </c>
      <c r="AT1003" s="11" t="str">
        <f t="shared" si="364"/>
        <v/>
      </c>
      <c r="AU1003" s="11" t="str">
        <f t="shared" si="365"/>
        <v/>
      </c>
      <c r="AV1003" s="11" t="str">
        <f t="shared" si="366"/>
        <v/>
      </c>
      <c r="AW1003" s="11" t="str">
        <f t="shared" si="367"/>
        <v/>
      </c>
      <c r="AX1003" s="11" t="str">
        <f t="shared" si="368"/>
        <v/>
      </c>
      <c r="AY1003" s="11" t="str">
        <f t="shared" si="349"/>
        <v/>
      </c>
      <c r="AZ1003" s="11" t="str">
        <f t="shared" si="369"/>
        <v/>
      </c>
      <c r="BA1003" s="11" t="str">
        <f t="shared" si="351"/>
        <v xml:space="preserve"> </v>
      </c>
      <c r="BB1003" s="11" t="str">
        <f>IFERROR(IF(AW1003="","",VLOOKUP(AW1003,SUSS!R:S,2,FALSE)),AY1003*SUSS!$M$2)</f>
        <v/>
      </c>
      <c r="BC1003" s="11" t="str">
        <f t="shared" si="350"/>
        <v/>
      </c>
    </row>
    <row r="1004" spans="14:55" ht="15.75" thickBot="1">
      <c r="N1004" s="3" t="s">
        <v>117</v>
      </c>
      <c r="O1004" s="80">
        <v>86</v>
      </c>
      <c r="P1004" s="83">
        <v>8865.24</v>
      </c>
      <c r="Q1004" s="81" t="s">
        <v>83</v>
      </c>
      <c r="R1004" s="81" t="s">
        <v>10</v>
      </c>
      <c r="S1004" s="81" t="s">
        <v>82</v>
      </c>
      <c r="T1004" s="80" t="s">
        <v>128</v>
      </c>
      <c r="U1004" s="80" t="s">
        <v>94</v>
      </c>
      <c r="AC1004" s="11" t="str">
        <f t="shared" si="352"/>
        <v/>
      </c>
      <c r="AD1004" s="11" t="str">
        <f t="shared" si="353"/>
        <v/>
      </c>
      <c r="AE1004" s="11" t="str">
        <f t="shared" si="354"/>
        <v/>
      </c>
      <c r="AF1004" s="11" t="str">
        <f t="shared" si="355"/>
        <v/>
      </c>
      <c r="AG1004" s="11" t="str">
        <f t="shared" si="356"/>
        <v/>
      </c>
      <c r="AH1004" s="11" t="str">
        <f t="shared" si="357"/>
        <v/>
      </c>
      <c r="AI1004" s="11" t="str">
        <f t="shared" si="358"/>
        <v/>
      </c>
      <c r="AJ1004" s="11" t="str">
        <f t="shared" si="359"/>
        <v/>
      </c>
      <c r="AK1004" s="11" t="str">
        <f t="shared" si="360"/>
        <v/>
      </c>
      <c r="AN1004" s="11" t="str">
        <f t="shared" si="361"/>
        <v/>
      </c>
      <c r="AO1004" s="11" t="str">
        <f t="shared" si="362"/>
        <v/>
      </c>
      <c r="AP1004" s="11" t="str">
        <f t="shared" si="363"/>
        <v/>
      </c>
      <c r="AT1004" s="11" t="str">
        <f t="shared" si="364"/>
        <v/>
      </c>
      <c r="AU1004" s="11" t="str">
        <f t="shared" si="365"/>
        <v/>
      </c>
      <c r="AV1004" s="11" t="str">
        <f t="shared" si="366"/>
        <v/>
      </c>
      <c r="AW1004" s="11" t="str">
        <f t="shared" si="367"/>
        <v/>
      </c>
      <c r="AX1004" s="11" t="str">
        <f t="shared" si="368"/>
        <v/>
      </c>
      <c r="AY1004" s="11" t="str">
        <f t="shared" si="349"/>
        <v/>
      </c>
      <c r="AZ1004" s="11" t="str">
        <f t="shared" si="369"/>
        <v/>
      </c>
      <c r="BA1004" s="11" t="str">
        <f t="shared" si="351"/>
        <v xml:space="preserve"> </v>
      </c>
      <c r="BB1004" s="11" t="str">
        <f>IFERROR(IF(AW1004="","",VLOOKUP(AW1004,SUSS!R:S,2,FALSE)),AY1004*SUSS!$M$2)</f>
        <v/>
      </c>
      <c r="BC1004" s="11" t="str">
        <f t="shared" si="350"/>
        <v/>
      </c>
    </row>
    <row r="1005" spans="14:55" ht="15.75" thickBot="1">
      <c r="N1005" s="3" t="s">
        <v>117</v>
      </c>
      <c r="O1005" s="80">
        <v>86</v>
      </c>
      <c r="P1005" s="83">
        <v>11153.31</v>
      </c>
      <c r="Q1005" s="81" t="s">
        <v>100</v>
      </c>
      <c r="R1005" s="81" t="s">
        <v>10</v>
      </c>
      <c r="S1005" s="81" t="s">
        <v>10</v>
      </c>
      <c r="T1005" s="80" t="s">
        <v>123</v>
      </c>
      <c r="U1005" s="80" t="s">
        <v>94</v>
      </c>
      <c r="AC1005" s="11" t="str">
        <f t="shared" si="352"/>
        <v/>
      </c>
      <c r="AD1005" s="11" t="str">
        <f t="shared" si="353"/>
        <v/>
      </c>
      <c r="AE1005" s="11" t="str">
        <f t="shared" si="354"/>
        <v/>
      </c>
      <c r="AF1005" s="11" t="str">
        <f t="shared" si="355"/>
        <v/>
      </c>
      <c r="AG1005" s="11" t="str">
        <f t="shared" si="356"/>
        <v/>
      </c>
      <c r="AH1005" s="11" t="str">
        <f t="shared" si="357"/>
        <v/>
      </c>
      <c r="AI1005" s="11" t="str">
        <f t="shared" si="358"/>
        <v/>
      </c>
      <c r="AJ1005" s="11" t="str">
        <f t="shared" si="359"/>
        <v/>
      </c>
      <c r="AK1005" s="11" t="str">
        <f t="shared" si="360"/>
        <v/>
      </c>
      <c r="AN1005" s="11" t="str">
        <f t="shared" si="361"/>
        <v/>
      </c>
      <c r="AO1005" s="11" t="str">
        <f t="shared" si="362"/>
        <v/>
      </c>
      <c r="AP1005" s="11" t="str">
        <f t="shared" si="363"/>
        <v/>
      </c>
      <c r="AT1005" s="11" t="str">
        <f t="shared" si="364"/>
        <v/>
      </c>
      <c r="AU1005" s="11" t="str">
        <f t="shared" si="365"/>
        <v/>
      </c>
      <c r="AV1005" s="11" t="str">
        <f t="shared" si="366"/>
        <v/>
      </c>
      <c r="AW1005" s="11" t="str">
        <f t="shared" si="367"/>
        <v/>
      </c>
      <c r="AX1005" s="11" t="str">
        <f t="shared" si="368"/>
        <v/>
      </c>
      <c r="AY1005" s="11" t="str">
        <f t="shared" si="349"/>
        <v/>
      </c>
      <c r="AZ1005" s="11" t="str">
        <f t="shared" si="369"/>
        <v/>
      </c>
      <c r="BA1005" s="11" t="str">
        <f t="shared" si="351"/>
        <v xml:space="preserve"> </v>
      </c>
      <c r="BB1005" s="11" t="str">
        <f>IFERROR(IF(AW1005="","",VLOOKUP(AW1005,SUSS!R:S,2,FALSE)),AY1005*SUSS!$M$2)</f>
        <v/>
      </c>
      <c r="BC1005" s="11" t="str">
        <f t="shared" si="350"/>
        <v/>
      </c>
    </row>
    <row r="1006" spans="14:55" ht="15.75" thickBot="1">
      <c r="N1006" s="3" t="s">
        <v>117</v>
      </c>
      <c r="O1006" s="80">
        <v>87</v>
      </c>
      <c r="P1006" s="83">
        <v>10538.76</v>
      </c>
      <c r="Q1006" s="81" t="s">
        <v>83</v>
      </c>
      <c r="R1006" s="81" t="s">
        <v>10</v>
      </c>
      <c r="S1006" s="81" t="s">
        <v>82</v>
      </c>
      <c r="T1006" s="80" t="s">
        <v>128</v>
      </c>
      <c r="U1006" s="80" t="s">
        <v>94</v>
      </c>
      <c r="AC1006" s="11" t="str">
        <f t="shared" si="352"/>
        <v/>
      </c>
      <c r="AD1006" s="11" t="str">
        <f t="shared" si="353"/>
        <v/>
      </c>
      <c r="AE1006" s="11" t="str">
        <f t="shared" si="354"/>
        <v/>
      </c>
      <c r="AF1006" s="11" t="str">
        <f t="shared" si="355"/>
        <v/>
      </c>
      <c r="AG1006" s="11" t="str">
        <f t="shared" si="356"/>
        <v/>
      </c>
      <c r="AH1006" s="11" t="str">
        <f t="shared" si="357"/>
        <v/>
      </c>
      <c r="AI1006" s="11" t="str">
        <f t="shared" si="358"/>
        <v/>
      </c>
      <c r="AJ1006" s="11" t="str">
        <f t="shared" si="359"/>
        <v/>
      </c>
      <c r="AK1006" s="11" t="str">
        <f t="shared" si="360"/>
        <v/>
      </c>
      <c r="AN1006" s="11" t="str">
        <f t="shared" si="361"/>
        <v/>
      </c>
      <c r="AO1006" s="11" t="str">
        <f t="shared" si="362"/>
        <v/>
      </c>
      <c r="AP1006" s="11" t="str">
        <f t="shared" si="363"/>
        <v/>
      </c>
      <c r="AT1006" s="11" t="str">
        <f t="shared" si="364"/>
        <v/>
      </c>
      <c r="AU1006" s="11" t="str">
        <f t="shared" si="365"/>
        <v/>
      </c>
      <c r="AV1006" s="11" t="str">
        <f t="shared" si="366"/>
        <v/>
      </c>
      <c r="AW1006" s="11" t="str">
        <f t="shared" si="367"/>
        <v/>
      </c>
      <c r="AX1006" s="11" t="str">
        <f t="shared" si="368"/>
        <v/>
      </c>
      <c r="AY1006" s="11" t="str">
        <f t="shared" si="349"/>
        <v/>
      </c>
      <c r="AZ1006" s="11" t="str">
        <f t="shared" si="369"/>
        <v/>
      </c>
      <c r="BA1006" s="11" t="str">
        <f t="shared" si="351"/>
        <v xml:space="preserve"> </v>
      </c>
      <c r="BB1006" s="11" t="str">
        <f>IFERROR(IF(AW1006="","",VLOOKUP(AW1006,SUSS!R:S,2,FALSE)),AY1006*SUSS!$M$2)</f>
        <v/>
      </c>
      <c r="BC1006" s="11" t="str">
        <f t="shared" si="350"/>
        <v/>
      </c>
    </row>
    <row r="1007" spans="14:55" ht="15.75" thickBot="1">
      <c r="N1007" s="3" t="s">
        <v>117</v>
      </c>
      <c r="O1007" s="80">
        <v>87</v>
      </c>
      <c r="P1007" s="83">
        <v>33249.83</v>
      </c>
      <c r="Q1007" s="81" t="s">
        <v>83</v>
      </c>
      <c r="R1007" s="81" t="s">
        <v>10</v>
      </c>
      <c r="S1007" s="81" t="s">
        <v>10</v>
      </c>
      <c r="T1007" s="80" t="s">
        <v>129</v>
      </c>
      <c r="U1007" s="80" t="s">
        <v>94</v>
      </c>
      <c r="AC1007" s="11" t="str">
        <f t="shared" si="352"/>
        <v/>
      </c>
      <c r="AD1007" s="11" t="str">
        <f t="shared" si="353"/>
        <v/>
      </c>
      <c r="AE1007" s="11" t="str">
        <f t="shared" si="354"/>
        <v/>
      </c>
      <c r="AF1007" s="11" t="str">
        <f t="shared" si="355"/>
        <v/>
      </c>
      <c r="AG1007" s="11" t="str">
        <f t="shared" si="356"/>
        <v/>
      </c>
      <c r="AH1007" s="11" t="str">
        <f t="shared" si="357"/>
        <v/>
      </c>
      <c r="AI1007" s="11" t="str">
        <f t="shared" si="358"/>
        <v/>
      </c>
      <c r="AJ1007" s="11" t="str">
        <f t="shared" si="359"/>
        <v/>
      </c>
      <c r="AK1007" s="11" t="str">
        <f t="shared" si="360"/>
        <v/>
      </c>
      <c r="AN1007" s="11" t="str">
        <f t="shared" si="361"/>
        <v/>
      </c>
      <c r="AO1007" s="11" t="str">
        <f t="shared" si="362"/>
        <v/>
      </c>
      <c r="AP1007" s="11" t="str">
        <f t="shared" si="363"/>
        <v/>
      </c>
      <c r="AT1007" s="11" t="str">
        <f t="shared" si="364"/>
        <v/>
      </c>
      <c r="AU1007" s="11" t="str">
        <f t="shared" si="365"/>
        <v/>
      </c>
      <c r="AV1007" s="11" t="str">
        <f t="shared" si="366"/>
        <v/>
      </c>
      <c r="AW1007" s="11" t="str">
        <f t="shared" si="367"/>
        <v/>
      </c>
      <c r="AX1007" s="11" t="str">
        <f t="shared" si="368"/>
        <v/>
      </c>
      <c r="AY1007" s="11" t="str">
        <f t="shared" si="349"/>
        <v/>
      </c>
      <c r="AZ1007" s="11" t="str">
        <f t="shared" si="369"/>
        <v/>
      </c>
      <c r="BA1007" s="11" t="str">
        <f t="shared" si="351"/>
        <v xml:space="preserve"> </v>
      </c>
      <c r="BB1007" s="11" t="str">
        <f>IFERROR(IF(AW1007="","",VLOOKUP(AW1007,SUSS!R:S,2,FALSE)),AY1007*SUSS!$M$2)</f>
        <v/>
      </c>
      <c r="BC1007" s="11" t="str">
        <f t="shared" si="350"/>
        <v/>
      </c>
    </row>
    <row r="1008" spans="14:55" ht="15.75" thickBot="1">
      <c r="N1008" s="3" t="s">
        <v>117</v>
      </c>
      <c r="O1008" s="80">
        <v>87</v>
      </c>
      <c r="P1008" s="83">
        <v>11153.31</v>
      </c>
      <c r="Q1008" s="81" t="s">
        <v>100</v>
      </c>
      <c r="R1008" s="81" t="s">
        <v>10</v>
      </c>
      <c r="S1008" s="81" t="s">
        <v>10</v>
      </c>
      <c r="T1008" s="80" t="s">
        <v>123</v>
      </c>
      <c r="U1008" s="80" t="s">
        <v>94</v>
      </c>
      <c r="AC1008" s="11" t="str">
        <f t="shared" si="352"/>
        <v/>
      </c>
      <c r="AD1008" s="11" t="str">
        <f t="shared" si="353"/>
        <v/>
      </c>
      <c r="AE1008" s="11" t="str">
        <f t="shared" si="354"/>
        <v/>
      </c>
      <c r="AF1008" s="11" t="str">
        <f t="shared" si="355"/>
        <v/>
      </c>
      <c r="AG1008" s="11" t="str">
        <f t="shared" si="356"/>
        <v/>
      </c>
      <c r="AH1008" s="11" t="str">
        <f t="shared" si="357"/>
        <v/>
      </c>
      <c r="AI1008" s="11" t="str">
        <f t="shared" si="358"/>
        <v/>
      </c>
      <c r="AJ1008" s="11" t="str">
        <f t="shared" si="359"/>
        <v/>
      </c>
      <c r="AK1008" s="11" t="str">
        <f t="shared" si="360"/>
        <v/>
      </c>
      <c r="AN1008" s="11" t="str">
        <f t="shared" si="361"/>
        <v/>
      </c>
      <c r="AO1008" s="11" t="str">
        <f t="shared" si="362"/>
        <v/>
      </c>
      <c r="AP1008" s="11" t="str">
        <f t="shared" si="363"/>
        <v/>
      </c>
      <c r="AT1008" s="11" t="str">
        <f t="shared" si="364"/>
        <v/>
      </c>
      <c r="AU1008" s="11" t="str">
        <f t="shared" si="365"/>
        <v/>
      </c>
      <c r="AV1008" s="11" t="str">
        <f t="shared" si="366"/>
        <v/>
      </c>
      <c r="AW1008" s="11" t="str">
        <f t="shared" si="367"/>
        <v/>
      </c>
      <c r="AX1008" s="11" t="str">
        <f t="shared" si="368"/>
        <v/>
      </c>
      <c r="AY1008" s="11" t="str">
        <f t="shared" si="349"/>
        <v/>
      </c>
      <c r="AZ1008" s="11" t="str">
        <f t="shared" si="369"/>
        <v/>
      </c>
      <c r="BA1008" s="11" t="str">
        <f t="shared" si="351"/>
        <v xml:space="preserve"> </v>
      </c>
      <c r="BB1008" s="11" t="str">
        <f>IFERROR(IF(AW1008="","",VLOOKUP(AW1008,SUSS!R:S,2,FALSE)),AY1008*SUSS!$M$2)</f>
        <v/>
      </c>
      <c r="BC1008" s="11" t="str">
        <f t="shared" si="350"/>
        <v/>
      </c>
    </row>
    <row r="1009" spans="14:55" ht="15.75" thickBot="1">
      <c r="N1009" s="3" t="s">
        <v>117</v>
      </c>
      <c r="O1009" s="80">
        <v>88</v>
      </c>
      <c r="P1009" s="83">
        <v>43788.59</v>
      </c>
      <c r="Q1009" s="81" t="s">
        <v>83</v>
      </c>
      <c r="R1009" s="81" t="s">
        <v>10</v>
      </c>
      <c r="S1009" s="81" t="s">
        <v>10</v>
      </c>
      <c r="T1009" s="80" t="s">
        <v>129</v>
      </c>
      <c r="U1009" s="80" t="s">
        <v>94</v>
      </c>
      <c r="AC1009" s="11" t="str">
        <f t="shared" si="352"/>
        <v/>
      </c>
      <c r="AD1009" s="11" t="str">
        <f t="shared" si="353"/>
        <v/>
      </c>
      <c r="AE1009" s="11" t="str">
        <f t="shared" si="354"/>
        <v/>
      </c>
      <c r="AF1009" s="11" t="str">
        <f t="shared" si="355"/>
        <v/>
      </c>
      <c r="AG1009" s="11" t="str">
        <f t="shared" si="356"/>
        <v/>
      </c>
      <c r="AH1009" s="11" t="str">
        <f t="shared" si="357"/>
        <v/>
      </c>
      <c r="AI1009" s="11" t="str">
        <f t="shared" si="358"/>
        <v/>
      </c>
      <c r="AJ1009" s="11" t="str">
        <f t="shared" si="359"/>
        <v/>
      </c>
      <c r="AK1009" s="11" t="str">
        <f t="shared" si="360"/>
        <v/>
      </c>
      <c r="AN1009" s="11" t="str">
        <f t="shared" si="361"/>
        <v/>
      </c>
      <c r="AO1009" s="11" t="str">
        <f t="shared" si="362"/>
        <v/>
      </c>
      <c r="AP1009" s="11" t="str">
        <f t="shared" si="363"/>
        <v/>
      </c>
      <c r="AT1009" s="11" t="str">
        <f t="shared" si="364"/>
        <v/>
      </c>
      <c r="AU1009" s="11" t="str">
        <f t="shared" si="365"/>
        <v/>
      </c>
      <c r="AV1009" s="11" t="str">
        <f t="shared" si="366"/>
        <v/>
      </c>
      <c r="AW1009" s="11" t="str">
        <f t="shared" si="367"/>
        <v/>
      </c>
      <c r="AX1009" s="11" t="str">
        <f t="shared" si="368"/>
        <v/>
      </c>
      <c r="AY1009" s="11" t="str">
        <f t="shared" si="349"/>
        <v/>
      </c>
      <c r="AZ1009" s="11" t="str">
        <f t="shared" si="369"/>
        <v/>
      </c>
      <c r="BA1009" s="11" t="str">
        <f t="shared" si="351"/>
        <v xml:space="preserve"> </v>
      </c>
      <c r="BB1009" s="11" t="str">
        <f>IFERROR(IF(AW1009="","",VLOOKUP(AW1009,SUSS!R:S,2,FALSE)),AY1009*SUSS!$M$2)</f>
        <v/>
      </c>
      <c r="BC1009" s="11" t="str">
        <f t="shared" si="350"/>
        <v/>
      </c>
    </row>
    <row r="1010" spans="14:55" ht="15.75" thickBot="1">
      <c r="N1010" s="3" t="s">
        <v>117</v>
      </c>
      <c r="O1010" s="80">
        <v>88</v>
      </c>
      <c r="P1010" s="83">
        <v>11153.31</v>
      </c>
      <c r="Q1010" s="81" t="s">
        <v>100</v>
      </c>
      <c r="R1010" s="81" t="s">
        <v>10</v>
      </c>
      <c r="S1010" s="81" t="s">
        <v>10</v>
      </c>
      <c r="T1010" s="80" t="s">
        <v>123</v>
      </c>
      <c r="U1010" s="80" t="s">
        <v>94</v>
      </c>
      <c r="AC1010" s="11" t="str">
        <f t="shared" si="352"/>
        <v/>
      </c>
      <c r="AD1010" s="11" t="str">
        <f t="shared" si="353"/>
        <v/>
      </c>
      <c r="AE1010" s="11" t="str">
        <f t="shared" si="354"/>
        <v/>
      </c>
      <c r="AF1010" s="11" t="str">
        <f t="shared" si="355"/>
        <v/>
      </c>
      <c r="AG1010" s="11" t="str">
        <f t="shared" si="356"/>
        <v/>
      </c>
      <c r="AH1010" s="11" t="str">
        <f t="shared" si="357"/>
        <v/>
      </c>
      <c r="AI1010" s="11" t="str">
        <f t="shared" si="358"/>
        <v/>
      </c>
      <c r="AJ1010" s="11" t="str">
        <f t="shared" si="359"/>
        <v/>
      </c>
      <c r="AK1010" s="11" t="str">
        <f t="shared" si="360"/>
        <v/>
      </c>
      <c r="AN1010" s="11" t="str">
        <f t="shared" si="361"/>
        <v/>
      </c>
      <c r="AO1010" s="11" t="str">
        <f t="shared" si="362"/>
        <v/>
      </c>
      <c r="AP1010" s="11" t="str">
        <f t="shared" si="363"/>
        <v/>
      </c>
      <c r="AT1010" s="11" t="str">
        <f t="shared" si="364"/>
        <v/>
      </c>
      <c r="AU1010" s="11" t="str">
        <f t="shared" si="365"/>
        <v/>
      </c>
      <c r="AV1010" s="11" t="str">
        <f t="shared" si="366"/>
        <v/>
      </c>
      <c r="AW1010" s="11" t="str">
        <f t="shared" si="367"/>
        <v/>
      </c>
      <c r="AX1010" s="11" t="str">
        <f t="shared" si="368"/>
        <v/>
      </c>
      <c r="AY1010" s="11" t="str">
        <f t="shared" si="349"/>
        <v/>
      </c>
      <c r="AZ1010" s="11" t="str">
        <f t="shared" si="369"/>
        <v/>
      </c>
      <c r="BA1010" s="11" t="str">
        <f t="shared" si="351"/>
        <v xml:space="preserve"> </v>
      </c>
      <c r="BB1010" s="11" t="str">
        <f>IFERROR(IF(AW1010="","",VLOOKUP(AW1010,SUSS!R:S,2,FALSE)),AY1010*SUSS!$M$2)</f>
        <v/>
      </c>
      <c r="BC1010" s="11" t="str">
        <f t="shared" si="350"/>
        <v/>
      </c>
    </row>
    <row r="1011" spans="14:55" ht="15.75" thickBot="1">
      <c r="N1011" s="3" t="s">
        <v>117</v>
      </c>
      <c r="O1011" s="80">
        <v>89</v>
      </c>
      <c r="P1011" s="83">
        <v>43788.59</v>
      </c>
      <c r="Q1011" s="81" t="s">
        <v>83</v>
      </c>
      <c r="R1011" s="81" t="s">
        <v>10</v>
      </c>
      <c r="S1011" s="81" t="s">
        <v>10</v>
      </c>
      <c r="T1011" s="80" t="s">
        <v>129</v>
      </c>
      <c r="U1011" s="80" t="s">
        <v>94</v>
      </c>
      <c r="AC1011" s="11" t="str">
        <f t="shared" si="352"/>
        <v/>
      </c>
      <c r="AD1011" s="11" t="str">
        <f t="shared" si="353"/>
        <v/>
      </c>
      <c r="AE1011" s="11" t="str">
        <f t="shared" si="354"/>
        <v/>
      </c>
      <c r="AF1011" s="11" t="str">
        <f t="shared" si="355"/>
        <v/>
      </c>
      <c r="AG1011" s="11" t="str">
        <f t="shared" si="356"/>
        <v/>
      </c>
      <c r="AH1011" s="11" t="str">
        <f t="shared" si="357"/>
        <v/>
      </c>
      <c r="AI1011" s="11" t="str">
        <f t="shared" si="358"/>
        <v/>
      </c>
      <c r="AJ1011" s="11" t="str">
        <f t="shared" si="359"/>
        <v/>
      </c>
      <c r="AK1011" s="11" t="str">
        <f t="shared" si="360"/>
        <v/>
      </c>
      <c r="AN1011" s="11" t="str">
        <f t="shared" si="361"/>
        <v/>
      </c>
      <c r="AO1011" s="11" t="str">
        <f t="shared" si="362"/>
        <v/>
      </c>
      <c r="AP1011" s="11" t="str">
        <f t="shared" si="363"/>
        <v/>
      </c>
      <c r="AT1011" s="11" t="str">
        <f t="shared" si="364"/>
        <v/>
      </c>
      <c r="AU1011" s="11" t="str">
        <f t="shared" si="365"/>
        <v/>
      </c>
      <c r="AV1011" s="11" t="str">
        <f t="shared" si="366"/>
        <v/>
      </c>
      <c r="AW1011" s="11" t="str">
        <f t="shared" si="367"/>
        <v/>
      </c>
      <c r="AX1011" s="11" t="str">
        <f t="shared" si="368"/>
        <v/>
      </c>
      <c r="AY1011" s="11" t="str">
        <f t="shared" si="349"/>
        <v/>
      </c>
      <c r="AZ1011" s="11" t="str">
        <f t="shared" si="369"/>
        <v/>
      </c>
      <c r="BA1011" s="11" t="str">
        <f t="shared" si="351"/>
        <v xml:space="preserve"> </v>
      </c>
      <c r="BB1011" s="11" t="str">
        <f>IFERROR(IF(AW1011="","",VLOOKUP(AW1011,SUSS!R:S,2,FALSE)),AY1011*SUSS!$M$2)</f>
        <v/>
      </c>
      <c r="BC1011" s="11" t="str">
        <f t="shared" si="350"/>
        <v/>
      </c>
    </row>
    <row r="1012" spans="14:55" ht="15.75" thickBot="1">
      <c r="N1012" s="3" t="s">
        <v>117</v>
      </c>
      <c r="O1012" s="80">
        <v>89</v>
      </c>
      <c r="P1012" s="83">
        <v>11153.31</v>
      </c>
      <c r="Q1012" s="81" t="s">
        <v>100</v>
      </c>
      <c r="R1012" s="81" t="s">
        <v>10</v>
      </c>
      <c r="S1012" s="81" t="s">
        <v>10</v>
      </c>
      <c r="T1012" s="80" t="s">
        <v>123</v>
      </c>
      <c r="U1012" s="80" t="s">
        <v>94</v>
      </c>
      <c r="AC1012" s="11" t="str">
        <f t="shared" si="352"/>
        <v/>
      </c>
      <c r="AD1012" s="11" t="str">
        <f t="shared" si="353"/>
        <v/>
      </c>
      <c r="AE1012" s="11" t="str">
        <f t="shared" si="354"/>
        <v/>
      </c>
      <c r="AF1012" s="11" t="str">
        <f t="shared" si="355"/>
        <v/>
      </c>
      <c r="AG1012" s="11" t="str">
        <f t="shared" si="356"/>
        <v/>
      </c>
      <c r="AH1012" s="11" t="str">
        <f t="shared" si="357"/>
        <v/>
      </c>
      <c r="AI1012" s="11" t="str">
        <f t="shared" si="358"/>
        <v/>
      </c>
      <c r="AJ1012" s="11" t="str">
        <f t="shared" si="359"/>
        <v/>
      </c>
      <c r="AK1012" s="11" t="str">
        <f t="shared" si="360"/>
        <v/>
      </c>
      <c r="AN1012" s="11" t="str">
        <f t="shared" si="361"/>
        <v/>
      </c>
      <c r="AO1012" s="11" t="str">
        <f t="shared" si="362"/>
        <v/>
      </c>
      <c r="AP1012" s="11" t="str">
        <f t="shared" si="363"/>
        <v/>
      </c>
      <c r="AT1012" s="11" t="str">
        <f t="shared" si="364"/>
        <v/>
      </c>
      <c r="AU1012" s="11" t="str">
        <f t="shared" si="365"/>
        <v/>
      </c>
      <c r="AV1012" s="11" t="str">
        <f t="shared" si="366"/>
        <v/>
      </c>
      <c r="AW1012" s="11" t="str">
        <f t="shared" si="367"/>
        <v/>
      </c>
      <c r="AX1012" s="11" t="str">
        <f t="shared" si="368"/>
        <v/>
      </c>
      <c r="AY1012" s="11" t="str">
        <f t="shared" si="349"/>
        <v/>
      </c>
      <c r="AZ1012" s="11" t="str">
        <f t="shared" si="369"/>
        <v/>
      </c>
      <c r="BA1012" s="11" t="str">
        <f t="shared" si="351"/>
        <v xml:space="preserve"> </v>
      </c>
      <c r="BB1012" s="11" t="str">
        <f>IFERROR(IF(AW1012="","",VLOOKUP(AW1012,SUSS!R:S,2,FALSE)),AY1012*SUSS!$M$2)</f>
        <v/>
      </c>
      <c r="BC1012" s="11" t="str">
        <f t="shared" si="350"/>
        <v/>
      </c>
    </row>
    <row r="1013" spans="14:55" ht="15.75" thickBot="1">
      <c r="N1013" s="3" t="s">
        <v>117</v>
      </c>
      <c r="O1013" s="80">
        <v>90</v>
      </c>
      <c r="P1013" s="83">
        <v>43788.59</v>
      </c>
      <c r="Q1013" s="81" t="s">
        <v>83</v>
      </c>
      <c r="R1013" s="81" t="s">
        <v>10</v>
      </c>
      <c r="S1013" s="81" t="s">
        <v>10</v>
      </c>
      <c r="T1013" s="80" t="s">
        <v>129</v>
      </c>
      <c r="U1013" s="80" t="s">
        <v>94</v>
      </c>
      <c r="AC1013" s="11" t="str">
        <f t="shared" si="352"/>
        <v/>
      </c>
      <c r="AD1013" s="11" t="str">
        <f t="shared" si="353"/>
        <v/>
      </c>
      <c r="AE1013" s="11" t="str">
        <f t="shared" si="354"/>
        <v/>
      </c>
      <c r="AF1013" s="11" t="str">
        <f t="shared" si="355"/>
        <v/>
      </c>
      <c r="AG1013" s="11" t="str">
        <f t="shared" si="356"/>
        <v/>
      </c>
      <c r="AH1013" s="11" t="str">
        <f t="shared" si="357"/>
        <v/>
      </c>
      <c r="AI1013" s="11" t="str">
        <f t="shared" si="358"/>
        <v/>
      </c>
      <c r="AJ1013" s="11" t="str">
        <f t="shared" si="359"/>
        <v/>
      </c>
      <c r="AK1013" s="11" t="str">
        <f t="shared" si="360"/>
        <v/>
      </c>
      <c r="AN1013" s="11" t="str">
        <f t="shared" si="361"/>
        <v/>
      </c>
      <c r="AO1013" s="11" t="str">
        <f t="shared" si="362"/>
        <v/>
      </c>
      <c r="AP1013" s="11" t="str">
        <f t="shared" si="363"/>
        <v/>
      </c>
      <c r="AT1013" s="11" t="str">
        <f t="shared" si="364"/>
        <v/>
      </c>
      <c r="AU1013" s="11" t="str">
        <f t="shared" si="365"/>
        <v/>
      </c>
      <c r="AV1013" s="11" t="str">
        <f t="shared" si="366"/>
        <v/>
      </c>
      <c r="AW1013" s="11" t="str">
        <f t="shared" si="367"/>
        <v/>
      </c>
      <c r="AX1013" s="11" t="str">
        <f t="shared" si="368"/>
        <v/>
      </c>
      <c r="AY1013" s="11" t="str">
        <f t="shared" si="349"/>
        <v/>
      </c>
      <c r="AZ1013" s="11" t="str">
        <f t="shared" si="369"/>
        <v/>
      </c>
      <c r="BA1013" s="11" t="str">
        <f t="shared" si="351"/>
        <v xml:space="preserve"> </v>
      </c>
      <c r="BB1013" s="11" t="str">
        <f>IFERROR(IF(AW1013="","",VLOOKUP(AW1013,SUSS!R:S,2,FALSE)),AY1013*SUSS!$M$2)</f>
        <v/>
      </c>
      <c r="BC1013" s="11" t="str">
        <f t="shared" si="350"/>
        <v/>
      </c>
    </row>
    <row r="1014" spans="14:55" ht="15.75" thickBot="1">
      <c r="N1014" s="3" t="s">
        <v>117</v>
      </c>
      <c r="O1014" s="80">
        <v>90</v>
      </c>
      <c r="P1014" s="83">
        <v>11153.31</v>
      </c>
      <c r="Q1014" s="81" t="s">
        <v>100</v>
      </c>
      <c r="R1014" s="81" t="s">
        <v>10</v>
      </c>
      <c r="S1014" s="81" t="s">
        <v>10</v>
      </c>
      <c r="T1014" s="80" t="s">
        <v>123</v>
      </c>
      <c r="U1014" s="80" t="s">
        <v>94</v>
      </c>
      <c r="AC1014" s="11" t="str">
        <f t="shared" si="352"/>
        <v/>
      </c>
      <c r="AD1014" s="11" t="str">
        <f t="shared" si="353"/>
        <v/>
      </c>
      <c r="AE1014" s="11" t="str">
        <f t="shared" si="354"/>
        <v/>
      </c>
      <c r="AF1014" s="11" t="str">
        <f t="shared" si="355"/>
        <v/>
      </c>
      <c r="AG1014" s="11" t="str">
        <f t="shared" si="356"/>
        <v/>
      </c>
      <c r="AH1014" s="11" t="str">
        <f t="shared" si="357"/>
        <v/>
      </c>
      <c r="AI1014" s="11" t="str">
        <f t="shared" si="358"/>
        <v/>
      </c>
      <c r="AJ1014" s="11" t="str">
        <f t="shared" si="359"/>
        <v/>
      </c>
      <c r="AK1014" s="11" t="str">
        <f t="shared" si="360"/>
        <v/>
      </c>
      <c r="AN1014" s="11" t="str">
        <f t="shared" si="361"/>
        <v/>
      </c>
      <c r="AO1014" s="11" t="str">
        <f t="shared" si="362"/>
        <v/>
      </c>
      <c r="AP1014" s="11" t="str">
        <f t="shared" si="363"/>
        <v/>
      </c>
      <c r="AT1014" s="11" t="str">
        <f t="shared" si="364"/>
        <v/>
      </c>
      <c r="AU1014" s="11" t="str">
        <f t="shared" si="365"/>
        <v/>
      </c>
      <c r="AV1014" s="11" t="str">
        <f t="shared" si="366"/>
        <v/>
      </c>
      <c r="AW1014" s="11" t="str">
        <f t="shared" si="367"/>
        <v/>
      </c>
      <c r="AX1014" s="11" t="str">
        <f t="shared" si="368"/>
        <v/>
      </c>
      <c r="AY1014" s="11" t="str">
        <f t="shared" si="349"/>
        <v/>
      </c>
      <c r="AZ1014" s="11" t="str">
        <f t="shared" si="369"/>
        <v/>
      </c>
      <c r="BA1014" s="11" t="str">
        <f t="shared" si="351"/>
        <v xml:space="preserve"> </v>
      </c>
      <c r="BB1014" s="11" t="str">
        <f>IFERROR(IF(AW1014="","",VLOOKUP(AW1014,SUSS!R:S,2,FALSE)),AY1014*SUSS!$M$2)</f>
        <v/>
      </c>
      <c r="BC1014" s="11" t="str">
        <f t="shared" si="350"/>
        <v/>
      </c>
    </row>
    <row r="1015" spans="14:55" ht="15.75" thickBot="1">
      <c r="N1015" s="3" t="s">
        <v>117</v>
      </c>
      <c r="O1015" s="80">
        <v>91</v>
      </c>
      <c r="P1015" s="83">
        <v>33384.559999999998</v>
      </c>
      <c r="Q1015" s="81" t="s">
        <v>83</v>
      </c>
      <c r="R1015" s="81" t="s">
        <v>10</v>
      </c>
      <c r="S1015" s="81" t="s">
        <v>10</v>
      </c>
      <c r="T1015" s="80" t="s">
        <v>129</v>
      </c>
      <c r="U1015" s="80" t="s">
        <v>94</v>
      </c>
      <c r="AC1015" s="11" t="str">
        <f t="shared" si="352"/>
        <v/>
      </c>
      <c r="AD1015" s="11" t="str">
        <f t="shared" si="353"/>
        <v/>
      </c>
      <c r="AE1015" s="11" t="str">
        <f t="shared" si="354"/>
        <v/>
      </c>
      <c r="AF1015" s="11" t="str">
        <f t="shared" si="355"/>
        <v/>
      </c>
      <c r="AG1015" s="11" t="str">
        <f t="shared" si="356"/>
        <v/>
      </c>
      <c r="AH1015" s="11" t="str">
        <f t="shared" si="357"/>
        <v/>
      </c>
      <c r="AI1015" s="11" t="str">
        <f t="shared" si="358"/>
        <v/>
      </c>
      <c r="AJ1015" s="11" t="str">
        <f t="shared" si="359"/>
        <v/>
      </c>
      <c r="AK1015" s="11" t="str">
        <f t="shared" si="360"/>
        <v/>
      </c>
      <c r="AN1015" s="11" t="str">
        <f t="shared" si="361"/>
        <v/>
      </c>
      <c r="AO1015" s="11" t="str">
        <f t="shared" si="362"/>
        <v/>
      </c>
      <c r="AP1015" s="11" t="str">
        <f t="shared" si="363"/>
        <v/>
      </c>
      <c r="AT1015" s="11" t="str">
        <f t="shared" si="364"/>
        <v/>
      </c>
      <c r="AU1015" s="11" t="str">
        <f t="shared" si="365"/>
        <v/>
      </c>
      <c r="AV1015" s="11" t="str">
        <f t="shared" si="366"/>
        <v/>
      </c>
      <c r="AW1015" s="11" t="str">
        <f t="shared" si="367"/>
        <v/>
      </c>
      <c r="AX1015" s="11" t="str">
        <f t="shared" si="368"/>
        <v/>
      </c>
      <c r="AY1015" s="11" t="str">
        <f t="shared" si="349"/>
        <v/>
      </c>
      <c r="AZ1015" s="11" t="str">
        <f t="shared" si="369"/>
        <v/>
      </c>
      <c r="BA1015" s="11" t="str">
        <f t="shared" si="351"/>
        <v xml:space="preserve"> </v>
      </c>
      <c r="BB1015" s="11" t="str">
        <f>IFERROR(IF(AW1015="","",VLOOKUP(AW1015,SUSS!R:S,2,FALSE)),AY1015*SUSS!$M$2)</f>
        <v/>
      </c>
      <c r="BC1015" s="11" t="str">
        <f t="shared" si="350"/>
        <v/>
      </c>
    </row>
    <row r="1016" spans="14:55" ht="15.75" thickBot="1">
      <c r="N1016" s="3" t="s">
        <v>117</v>
      </c>
      <c r="O1016" s="80">
        <v>91</v>
      </c>
      <c r="P1016" s="83">
        <v>10404.030000000001</v>
      </c>
      <c r="Q1016" s="81" t="s">
        <v>83</v>
      </c>
      <c r="R1016" s="81" t="s">
        <v>10</v>
      </c>
      <c r="S1016" s="81" t="s">
        <v>82</v>
      </c>
      <c r="T1016" s="80" t="s">
        <v>129</v>
      </c>
      <c r="U1016" s="80" t="s">
        <v>94</v>
      </c>
      <c r="AC1016" s="11" t="str">
        <f t="shared" si="352"/>
        <v/>
      </c>
      <c r="AD1016" s="11" t="str">
        <f t="shared" si="353"/>
        <v/>
      </c>
      <c r="AE1016" s="11" t="str">
        <f t="shared" si="354"/>
        <v/>
      </c>
      <c r="AF1016" s="11" t="str">
        <f t="shared" si="355"/>
        <v/>
      </c>
      <c r="AG1016" s="11" t="str">
        <f t="shared" si="356"/>
        <v/>
      </c>
      <c r="AH1016" s="11" t="str">
        <f t="shared" si="357"/>
        <v/>
      </c>
      <c r="AI1016" s="11" t="str">
        <f t="shared" si="358"/>
        <v/>
      </c>
      <c r="AJ1016" s="11" t="str">
        <f t="shared" si="359"/>
        <v/>
      </c>
      <c r="AK1016" s="11" t="str">
        <f t="shared" si="360"/>
        <v/>
      </c>
      <c r="AN1016" s="11" t="str">
        <f t="shared" si="361"/>
        <v/>
      </c>
      <c r="AO1016" s="11" t="str">
        <f t="shared" si="362"/>
        <v/>
      </c>
      <c r="AP1016" s="11" t="str">
        <f t="shared" si="363"/>
        <v/>
      </c>
      <c r="AT1016" s="11" t="str">
        <f t="shared" si="364"/>
        <v/>
      </c>
      <c r="AU1016" s="11" t="str">
        <f t="shared" si="365"/>
        <v/>
      </c>
      <c r="AV1016" s="11" t="str">
        <f t="shared" si="366"/>
        <v/>
      </c>
      <c r="AW1016" s="11" t="str">
        <f t="shared" si="367"/>
        <v/>
      </c>
      <c r="AX1016" s="11" t="str">
        <f t="shared" si="368"/>
        <v/>
      </c>
      <c r="AY1016" s="11" t="str">
        <f t="shared" si="349"/>
        <v/>
      </c>
      <c r="AZ1016" s="11" t="str">
        <f t="shared" si="369"/>
        <v/>
      </c>
      <c r="BA1016" s="11" t="str">
        <f t="shared" si="351"/>
        <v xml:space="preserve"> </v>
      </c>
      <c r="BB1016" s="11" t="str">
        <f>IFERROR(IF(AW1016="","",VLOOKUP(AW1016,SUSS!R:S,2,FALSE)),AY1016*SUSS!$M$2)</f>
        <v/>
      </c>
      <c r="BC1016" s="11" t="str">
        <f t="shared" si="350"/>
        <v/>
      </c>
    </row>
    <row r="1017" spans="14:55" ht="15.75" thickBot="1">
      <c r="N1017" s="3" t="s">
        <v>117</v>
      </c>
      <c r="O1017" s="80">
        <v>91</v>
      </c>
      <c r="P1017" s="83">
        <v>11153.31</v>
      </c>
      <c r="Q1017" s="81" t="s">
        <v>100</v>
      </c>
      <c r="R1017" s="81" t="s">
        <v>10</v>
      </c>
      <c r="S1017" s="81" t="s">
        <v>10</v>
      </c>
      <c r="T1017" s="80" t="s">
        <v>123</v>
      </c>
      <c r="U1017" s="80" t="s">
        <v>94</v>
      </c>
      <c r="AC1017" s="11" t="str">
        <f t="shared" si="352"/>
        <v/>
      </c>
      <c r="AD1017" s="11" t="str">
        <f t="shared" si="353"/>
        <v/>
      </c>
      <c r="AE1017" s="11" t="str">
        <f t="shared" si="354"/>
        <v/>
      </c>
      <c r="AF1017" s="11" t="str">
        <f t="shared" si="355"/>
        <v/>
      </c>
      <c r="AG1017" s="11" t="str">
        <f t="shared" si="356"/>
        <v/>
      </c>
      <c r="AH1017" s="11" t="str">
        <f t="shared" si="357"/>
        <v/>
      </c>
      <c r="AI1017" s="11" t="str">
        <f t="shared" si="358"/>
        <v/>
      </c>
      <c r="AJ1017" s="11" t="str">
        <f t="shared" si="359"/>
        <v/>
      </c>
      <c r="AK1017" s="11" t="str">
        <f t="shared" si="360"/>
        <v/>
      </c>
      <c r="AN1017" s="11" t="str">
        <f t="shared" si="361"/>
        <v/>
      </c>
      <c r="AO1017" s="11" t="str">
        <f t="shared" si="362"/>
        <v/>
      </c>
      <c r="AP1017" s="11" t="str">
        <f t="shared" si="363"/>
        <v/>
      </c>
      <c r="AT1017" s="11" t="str">
        <f t="shared" si="364"/>
        <v/>
      </c>
      <c r="AU1017" s="11" t="str">
        <f t="shared" si="365"/>
        <v/>
      </c>
      <c r="AV1017" s="11" t="str">
        <f t="shared" si="366"/>
        <v/>
      </c>
      <c r="AW1017" s="11" t="str">
        <f t="shared" si="367"/>
        <v/>
      </c>
      <c r="AX1017" s="11" t="str">
        <f t="shared" si="368"/>
        <v/>
      </c>
      <c r="AY1017" s="11" t="str">
        <f t="shared" si="349"/>
        <v/>
      </c>
      <c r="AZ1017" s="11" t="str">
        <f t="shared" si="369"/>
        <v/>
      </c>
      <c r="BA1017" s="11" t="str">
        <f t="shared" si="351"/>
        <v xml:space="preserve"> </v>
      </c>
      <c r="BB1017" s="11" t="str">
        <f>IFERROR(IF(AW1017="","",VLOOKUP(AW1017,SUSS!R:S,2,FALSE)),AY1017*SUSS!$M$2)</f>
        <v/>
      </c>
      <c r="BC1017" s="11" t="str">
        <f t="shared" si="350"/>
        <v/>
      </c>
    </row>
    <row r="1018" spans="14:55" ht="15.75" thickBot="1">
      <c r="N1018" s="3" t="s">
        <v>117</v>
      </c>
      <c r="O1018" s="80">
        <v>92</v>
      </c>
      <c r="P1018" s="83">
        <v>39096.01</v>
      </c>
      <c r="Q1018" s="81" t="s">
        <v>83</v>
      </c>
      <c r="R1018" s="81" t="s">
        <v>10</v>
      </c>
      <c r="S1018" s="81" t="s">
        <v>82</v>
      </c>
      <c r="T1018" s="80" t="s">
        <v>129</v>
      </c>
      <c r="U1018" s="80" t="s">
        <v>94</v>
      </c>
      <c r="AC1018" s="11" t="str">
        <f t="shared" si="352"/>
        <v/>
      </c>
      <c r="AD1018" s="11" t="str">
        <f t="shared" si="353"/>
        <v/>
      </c>
      <c r="AE1018" s="11" t="str">
        <f t="shared" si="354"/>
        <v/>
      </c>
      <c r="AF1018" s="11" t="str">
        <f t="shared" si="355"/>
        <v/>
      </c>
      <c r="AG1018" s="11" t="str">
        <f t="shared" si="356"/>
        <v/>
      </c>
      <c r="AH1018" s="11" t="str">
        <f t="shared" si="357"/>
        <v/>
      </c>
      <c r="AI1018" s="11" t="str">
        <f t="shared" si="358"/>
        <v/>
      </c>
      <c r="AJ1018" s="11" t="str">
        <f t="shared" si="359"/>
        <v/>
      </c>
      <c r="AK1018" s="11" t="str">
        <f t="shared" si="360"/>
        <v/>
      </c>
      <c r="AN1018" s="11" t="str">
        <f t="shared" si="361"/>
        <v/>
      </c>
      <c r="AO1018" s="11" t="str">
        <f t="shared" si="362"/>
        <v/>
      </c>
      <c r="AP1018" s="11" t="str">
        <f t="shared" si="363"/>
        <v/>
      </c>
      <c r="AT1018" s="11" t="str">
        <f t="shared" si="364"/>
        <v/>
      </c>
      <c r="AU1018" s="11" t="str">
        <f t="shared" si="365"/>
        <v/>
      </c>
      <c r="AV1018" s="11" t="str">
        <f t="shared" si="366"/>
        <v/>
      </c>
      <c r="AW1018" s="11" t="str">
        <f t="shared" si="367"/>
        <v/>
      </c>
      <c r="AX1018" s="11" t="str">
        <f t="shared" si="368"/>
        <v/>
      </c>
      <c r="AY1018" s="11" t="str">
        <f t="shared" si="349"/>
        <v/>
      </c>
      <c r="AZ1018" s="11" t="str">
        <f t="shared" si="369"/>
        <v/>
      </c>
      <c r="BA1018" s="11" t="str">
        <f t="shared" si="351"/>
        <v xml:space="preserve"> </v>
      </c>
      <c r="BB1018" s="11" t="str">
        <f>IFERROR(IF(AW1018="","",VLOOKUP(AW1018,SUSS!R:S,2,FALSE)),AY1018*SUSS!$M$2)</f>
        <v/>
      </c>
      <c r="BC1018" s="11" t="str">
        <f t="shared" si="350"/>
        <v/>
      </c>
    </row>
    <row r="1019" spans="14:55" ht="15.75" thickBot="1">
      <c r="N1019" s="3" t="s">
        <v>117</v>
      </c>
      <c r="O1019" s="80">
        <v>92</v>
      </c>
      <c r="P1019" s="83">
        <v>4692.58</v>
      </c>
      <c r="Q1019" s="81" t="s">
        <v>83</v>
      </c>
      <c r="R1019" s="81" t="s">
        <v>10</v>
      </c>
      <c r="S1019" s="81" t="s">
        <v>10</v>
      </c>
      <c r="T1019" s="80" t="s">
        <v>107</v>
      </c>
      <c r="U1019" s="80" t="s">
        <v>94</v>
      </c>
      <c r="AC1019" s="11" t="str">
        <f t="shared" si="352"/>
        <v/>
      </c>
      <c r="AD1019" s="11" t="str">
        <f t="shared" si="353"/>
        <v/>
      </c>
      <c r="AE1019" s="11" t="str">
        <f t="shared" si="354"/>
        <v/>
      </c>
      <c r="AF1019" s="11" t="str">
        <f t="shared" si="355"/>
        <v/>
      </c>
      <c r="AG1019" s="11" t="str">
        <f t="shared" si="356"/>
        <v/>
      </c>
      <c r="AH1019" s="11" t="str">
        <f t="shared" si="357"/>
        <v/>
      </c>
      <c r="AI1019" s="11" t="str">
        <f t="shared" si="358"/>
        <v/>
      </c>
      <c r="AJ1019" s="11" t="str">
        <f t="shared" si="359"/>
        <v/>
      </c>
      <c r="AK1019" s="11" t="str">
        <f t="shared" si="360"/>
        <v/>
      </c>
      <c r="AN1019" s="11" t="str">
        <f t="shared" si="361"/>
        <v/>
      </c>
      <c r="AO1019" s="11" t="str">
        <f t="shared" si="362"/>
        <v/>
      </c>
      <c r="AP1019" s="11" t="str">
        <f t="shared" si="363"/>
        <v/>
      </c>
      <c r="AT1019" s="11" t="str">
        <f t="shared" si="364"/>
        <v/>
      </c>
      <c r="AU1019" s="11" t="str">
        <f t="shared" si="365"/>
        <v/>
      </c>
      <c r="AV1019" s="11" t="str">
        <f t="shared" si="366"/>
        <v/>
      </c>
      <c r="AW1019" s="11" t="str">
        <f t="shared" si="367"/>
        <v/>
      </c>
      <c r="AX1019" s="11" t="str">
        <f t="shared" si="368"/>
        <v/>
      </c>
      <c r="AY1019" s="11" t="str">
        <f t="shared" si="349"/>
        <v/>
      </c>
      <c r="AZ1019" s="11" t="str">
        <f t="shared" si="369"/>
        <v/>
      </c>
      <c r="BA1019" s="11" t="str">
        <f t="shared" si="351"/>
        <v xml:space="preserve"> </v>
      </c>
      <c r="BB1019" s="11" t="str">
        <f>IFERROR(IF(AW1019="","",VLOOKUP(AW1019,SUSS!R:S,2,FALSE)),AY1019*SUSS!$M$2)</f>
        <v/>
      </c>
      <c r="BC1019" s="11" t="str">
        <f t="shared" si="350"/>
        <v/>
      </c>
    </row>
    <row r="1020" spans="14:55" ht="15.75" thickBot="1">
      <c r="N1020" s="3" t="s">
        <v>117</v>
      </c>
      <c r="O1020" s="80">
        <v>92</v>
      </c>
      <c r="P1020" s="83">
        <v>11153.31</v>
      </c>
      <c r="Q1020" s="81" t="s">
        <v>100</v>
      </c>
      <c r="R1020" s="81" t="s">
        <v>10</v>
      </c>
      <c r="S1020" s="81" t="s">
        <v>10</v>
      </c>
      <c r="T1020" s="80" t="s">
        <v>123</v>
      </c>
      <c r="U1020" s="80" t="s">
        <v>94</v>
      </c>
      <c r="AC1020" s="11" t="str">
        <f t="shared" si="352"/>
        <v/>
      </c>
      <c r="AD1020" s="11" t="str">
        <f t="shared" si="353"/>
        <v/>
      </c>
      <c r="AE1020" s="11" t="str">
        <f t="shared" si="354"/>
        <v/>
      </c>
      <c r="AF1020" s="11" t="str">
        <f t="shared" si="355"/>
        <v/>
      </c>
      <c r="AG1020" s="11" t="str">
        <f t="shared" si="356"/>
        <v/>
      </c>
      <c r="AH1020" s="11" t="str">
        <f t="shared" si="357"/>
        <v/>
      </c>
      <c r="AI1020" s="11" t="str">
        <f t="shared" si="358"/>
        <v/>
      </c>
      <c r="AJ1020" s="11" t="str">
        <f t="shared" si="359"/>
        <v/>
      </c>
      <c r="AK1020" s="11" t="str">
        <f t="shared" si="360"/>
        <v/>
      </c>
      <c r="AN1020" s="11" t="str">
        <f t="shared" si="361"/>
        <v/>
      </c>
      <c r="AO1020" s="11" t="str">
        <f t="shared" si="362"/>
        <v/>
      </c>
      <c r="AP1020" s="11" t="str">
        <f t="shared" si="363"/>
        <v/>
      </c>
      <c r="AT1020" s="11" t="str">
        <f t="shared" si="364"/>
        <v/>
      </c>
      <c r="AU1020" s="11" t="str">
        <f t="shared" si="365"/>
        <v/>
      </c>
      <c r="AV1020" s="11" t="str">
        <f t="shared" si="366"/>
        <v/>
      </c>
      <c r="AW1020" s="11" t="str">
        <f t="shared" si="367"/>
        <v/>
      </c>
      <c r="AX1020" s="11" t="str">
        <f t="shared" si="368"/>
        <v/>
      </c>
      <c r="AY1020" s="11" t="str">
        <f t="shared" si="349"/>
        <v/>
      </c>
      <c r="AZ1020" s="11" t="str">
        <f t="shared" si="369"/>
        <v/>
      </c>
      <c r="BA1020" s="11" t="str">
        <f t="shared" si="351"/>
        <v xml:space="preserve"> </v>
      </c>
      <c r="BB1020" s="11" t="str">
        <f>IFERROR(IF(AW1020="","",VLOOKUP(AW1020,SUSS!R:S,2,FALSE)),AY1020*SUSS!$M$2)</f>
        <v/>
      </c>
      <c r="BC1020" s="11" t="str">
        <f t="shared" si="350"/>
        <v/>
      </c>
    </row>
    <row r="1021" spans="14:55" ht="15.75" thickBot="1">
      <c r="N1021" s="3" t="s">
        <v>117</v>
      </c>
      <c r="O1021" s="80">
        <v>93</v>
      </c>
      <c r="P1021" s="83">
        <v>43788.59</v>
      </c>
      <c r="Q1021" s="81" t="s">
        <v>83</v>
      </c>
      <c r="R1021" s="81" t="s">
        <v>10</v>
      </c>
      <c r="S1021" s="81" t="s">
        <v>10</v>
      </c>
      <c r="T1021" s="80" t="s">
        <v>107</v>
      </c>
      <c r="U1021" s="80" t="s">
        <v>94</v>
      </c>
      <c r="AC1021" s="11" t="str">
        <f t="shared" si="352"/>
        <v/>
      </c>
      <c r="AD1021" s="11" t="str">
        <f t="shared" si="353"/>
        <v/>
      </c>
      <c r="AE1021" s="11" t="str">
        <f t="shared" si="354"/>
        <v/>
      </c>
      <c r="AF1021" s="11" t="str">
        <f t="shared" si="355"/>
        <v/>
      </c>
      <c r="AG1021" s="11" t="str">
        <f t="shared" si="356"/>
        <v/>
      </c>
      <c r="AH1021" s="11" t="str">
        <f t="shared" si="357"/>
        <v/>
      </c>
      <c r="AI1021" s="11" t="str">
        <f t="shared" si="358"/>
        <v/>
      </c>
      <c r="AJ1021" s="11" t="str">
        <f t="shared" si="359"/>
        <v/>
      </c>
      <c r="AK1021" s="11" t="str">
        <f t="shared" si="360"/>
        <v/>
      </c>
      <c r="AN1021" s="11" t="str">
        <f t="shared" si="361"/>
        <v/>
      </c>
      <c r="AO1021" s="11" t="str">
        <f t="shared" si="362"/>
        <v/>
      </c>
      <c r="AP1021" s="11" t="str">
        <f t="shared" si="363"/>
        <v/>
      </c>
      <c r="AT1021" s="11" t="str">
        <f t="shared" si="364"/>
        <v/>
      </c>
      <c r="AU1021" s="11" t="str">
        <f t="shared" si="365"/>
        <v/>
      </c>
      <c r="AV1021" s="11" t="str">
        <f t="shared" si="366"/>
        <v/>
      </c>
      <c r="AW1021" s="11" t="str">
        <f t="shared" si="367"/>
        <v/>
      </c>
      <c r="AX1021" s="11" t="str">
        <f t="shared" si="368"/>
        <v/>
      </c>
      <c r="AY1021" s="11" t="str">
        <f t="shared" si="349"/>
        <v/>
      </c>
      <c r="AZ1021" s="11" t="str">
        <f t="shared" si="369"/>
        <v/>
      </c>
      <c r="BA1021" s="11" t="str">
        <f t="shared" si="351"/>
        <v xml:space="preserve"> </v>
      </c>
      <c r="BB1021" s="11" t="str">
        <f>IFERROR(IF(AW1021="","",VLOOKUP(AW1021,SUSS!R:S,2,FALSE)),AY1021*SUSS!$M$2)</f>
        <v/>
      </c>
      <c r="BC1021" s="11" t="str">
        <f t="shared" si="350"/>
        <v/>
      </c>
    </row>
    <row r="1022" spans="14:55" ht="15.75" thickBot="1">
      <c r="N1022" s="3" t="s">
        <v>117</v>
      </c>
      <c r="O1022" s="80">
        <v>93</v>
      </c>
      <c r="P1022" s="83">
        <v>11153.31</v>
      </c>
      <c r="Q1022" s="81" t="s">
        <v>100</v>
      </c>
      <c r="R1022" s="81" t="s">
        <v>10</v>
      </c>
      <c r="S1022" s="81" t="s">
        <v>10</v>
      </c>
      <c r="T1022" s="80" t="s">
        <v>123</v>
      </c>
      <c r="U1022" s="80" t="s">
        <v>94</v>
      </c>
      <c r="AC1022" s="11" t="str">
        <f t="shared" si="352"/>
        <v/>
      </c>
      <c r="AD1022" s="11" t="str">
        <f t="shared" si="353"/>
        <v/>
      </c>
      <c r="AE1022" s="11" t="str">
        <f t="shared" si="354"/>
        <v/>
      </c>
      <c r="AF1022" s="11" t="str">
        <f t="shared" si="355"/>
        <v/>
      </c>
      <c r="AG1022" s="11" t="str">
        <f t="shared" si="356"/>
        <v/>
      </c>
      <c r="AH1022" s="11" t="str">
        <f t="shared" si="357"/>
        <v/>
      </c>
      <c r="AI1022" s="11" t="str">
        <f t="shared" si="358"/>
        <v/>
      </c>
      <c r="AJ1022" s="11" t="str">
        <f t="shared" si="359"/>
        <v/>
      </c>
      <c r="AK1022" s="11" t="str">
        <f t="shared" si="360"/>
        <v/>
      </c>
      <c r="AN1022" s="11" t="str">
        <f t="shared" si="361"/>
        <v/>
      </c>
      <c r="AO1022" s="11" t="str">
        <f t="shared" si="362"/>
        <v/>
      </c>
      <c r="AP1022" s="11" t="str">
        <f t="shared" si="363"/>
        <v/>
      </c>
      <c r="AT1022" s="11" t="str">
        <f t="shared" si="364"/>
        <v/>
      </c>
      <c r="AU1022" s="11" t="str">
        <f t="shared" si="365"/>
        <v/>
      </c>
      <c r="AV1022" s="11" t="str">
        <f t="shared" si="366"/>
        <v/>
      </c>
      <c r="AW1022" s="11" t="str">
        <f t="shared" si="367"/>
        <v/>
      </c>
      <c r="AX1022" s="11" t="str">
        <f t="shared" si="368"/>
        <v/>
      </c>
      <c r="AY1022" s="11" t="str">
        <f t="shared" si="349"/>
        <v/>
      </c>
      <c r="AZ1022" s="11" t="str">
        <f t="shared" si="369"/>
        <v/>
      </c>
      <c r="BA1022" s="11" t="str">
        <f t="shared" si="351"/>
        <v xml:space="preserve"> </v>
      </c>
      <c r="BB1022" s="11" t="str">
        <f>IFERROR(IF(AW1022="","",VLOOKUP(AW1022,SUSS!R:S,2,FALSE)),AY1022*SUSS!$M$2)</f>
        <v/>
      </c>
      <c r="BC1022" s="11" t="str">
        <f t="shared" si="350"/>
        <v/>
      </c>
    </row>
    <row r="1023" spans="14:55" ht="15.75" thickBot="1">
      <c r="N1023" s="3" t="s">
        <v>117</v>
      </c>
      <c r="O1023" s="80">
        <v>94</v>
      </c>
      <c r="P1023" s="83">
        <v>43788.59</v>
      </c>
      <c r="Q1023" s="81" t="s">
        <v>83</v>
      </c>
      <c r="R1023" s="81" t="s">
        <v>10</v>
      </c>
      <c r="S1023" s="81" t="s">
        <v>10</v>
      </c>
      <c r="T1023" s="80" t="s">
        <v>107</v>
      </c>
      <c r="U1023" s="80" t="s">
        <v>94</v>
      </c>
      <c r="AC1023" s="11" t="str">
        <f t="shared" si="352"/>
        <v/>
      </c>
      <c r="AD1023" s="11" t="str">
        <f t="shared" si="353"/>
        <v/>
      </c>
      <c r="AE1023" s="11" t="str">
        <f t="shared" si="354"/>
        <v/>
      </c>
      <c r="AF1023" s="11" t="str">
        <f t="shared" si="355"/>
        <v/>
      </c>
      <c r="AG1023" s="11" t="str">
        <f t="shared" si="356"/>
        <v/>
      </c>
      <c r="AH1023" s="11" t="str">
        <f t="shared" si="357"/>
        <v/>
      </c>
      <c r="AI1023" s="11" t="str">
        <f t="shared" si="358"/>
        <v/>
      </c>
      <c r="AJ1023" s="11" t="str">
        <f t="shared" si="359"/>
        <v/>
      </c>
      <c r="AK1023" s="11" t="str">
        <f t="shared" si="360"/>
        <v/>
      </c>
      <c r="AN1023" s="11" t="str">
        <f t="shared" si="361"/>
        <v/>
      </c>
      <c r="AO1023" s="11" t="str">
        <f t="shared" si="362"/>
        <v/>
      </c>
      <c r="AP1023" s="11" t="str">
        <f t="shared" si="363"/>
        <v/>
      </c>
      <c r="AT1023" s="11" t="str">
        <f t="shared" si="364"/>
        <v/>
      </c>
      <c r="AU1023" s="11" t="str">
        <f t="shared" si="365"/>
        <v/>
      </c>
      <c r="AV1023" s="11" t="str">
        <f t="shared" si="366"/>
        <v/>
      </c>
      <c r="AW1023" s="11" t="str">
        <f t="shared" si="367"/>
        <v/>
      </c>
      <c r="AX1023" s="11" t="str">
        <f t="shared" si="368"/>
        <v/>
      </c>
      <c r="AY1023" s="11" t="str">
        <f t="shared" si="349"/>
        <v/>
      </c>
      <c r="AZ1023" s="11" t="str">
        <f t="shared" si="369"/>
        <v/>
      </c>
      <c r="BA1023" s="11" t="str">
        <f t="shared" si="351"/>
        <v xml:space="preserve"> </v>
      </c>
      <c r="BB1023" s="11" t="str">
        <f>IFERROR(IF(AW1023="","",VLOOKUP(AW1023,SUSS!R:S,2,FALSE)),AY1023*SUSS!$M$2)</f>
        <v/>
      </c>
      <c r="BC1023" s="11" t="str">
        <f t="shared" si="350"/>
        <v/>
      </c>
    </row>
    <row r="1024" spans="14:55" ht="15.75" thickBot="1">
      <c r="N1024" s="3" t="s">
        <v>117</v>
      </c>
      <c r="O1024" s="80">
        <v>94</v>
      </c>
      <c r="P1024" s="83">
        <v>11153.31</v>
      </c>
      <c r="Q1024" s="81" t="s">
        <v>100</v>
      </c>
      <c r="R1024" s="81" t="s">
        <v>10</v>
      </c>
      <c r="S1024" s="81" t="s">
        <v>10</v>
      </c>
      <c r="T1024" s="80" t="s">
        <v>123</v>
      </c>
      <c r="U1024" s="80" t="s">
        <v>94</v>
      </c>
      <c r="AC1024" s="11" t="str">
        <f t="shared" si="352"/>
        <v/>
      </c>
      <c r="AD1024" s="11" t="str">
        <f t="shared" si="353"/>
        <v/>
      </c>
      <c r="AE1024" s="11" t="str">
        <f t="shared" si="354"/>
        <v/>
      </c>
      <c r="AF1024" s="11" t="str">
        <f t="shared" si="355"/>
        <v/>
      </c>
      <c r="AG1024" s="11" t="str">
        <f t="shared" si="356"/>
        <v/>
      </c>
      <c r="AH1024" s="11" t="str">
        <f t="shared" si="357"/>
        <v/>
      </c>
      <c r="AI1024" s="11" t="str">
        <f t="shared" si="358"/>
        <v/>
      </c>
      <c r="AJ1024" s="11" t="str">
        <f t="shared" si="359"/>
        <v/>
      </c>
      <c r="AK1024" s="11" t="str">
        <f t="shared" si="360"/>
        <v/>
      </c>
      <c r="AN1024" s="11" t="str">
        <f t="shared" si="361"/>
        <v/>
      </c>
      <c r="AO1024" s="11" t="str">
        <f t="shared" si="362"/>
        <v/>
      </c>
      <c r="AP1024" s="11" t="str">
        <f t="shared" si="363"/>
        <v/>
      </c>
      <c r="AT1024" s="11" t="str">
        <f t="shared" si="364"/>
        <v/>
      </c>
      <c r="AU1024" s="11" t="str">
        <f t="shared" si="365"/>
        <v/>
      </c>
      <c r="AV1024" s="11" t="str">
        <f t="shared" si="366"/>
        <v/>
      </c>
      <c r="AW1024" s="11" t="str">
        <f t="shared" si="367"/>
        <v/>
      </c>
      <c r="AX1024" s="11" t="str">
        <f t="shared" si="368"/>
        <v/>
      </c>
      <c r="AY1024" s="11" t="str">
        <f t="shared" si="349"/>
        <v/>
      </c>
      <c r="AZ1024" s="11" t="str">
        <f t="shared" si="369"/>
        <v/>
      </c>
      <c r="BA1024" s="11" t="str">
        <f t="shared" si="351"/>
        <v xml:space="preserve"> </v>
      </c>
      <c r="BB1024" s="11" t="str">
        <f>IFERROR(IF(AW1024="","",VLOOKUP(AW1024,SUSS!R:S,2,FALSE)),AY1024*SUSS!$M$2)</f>
        <v/>
      </c>
      <c r="BC1024" s="11" t="str">
        <f t="shared" si="350"/>
        <v/>
      </c>
    </row>
    <row r="1025" spans="14:55" ht="15.75" thickBot="1">
      <c r="N1025" s="3" t="s">
        <v>117</v>
      </c>
      <c r="O1025" s="80">
        <v>95</v>
      </c>
      <c r="P1025" s="83">
        <v>40030.239999999998</v>
      </c>
      <c r="Q1025" s="81" t="s">
        <v>83</v>
      </c>
      <c r="R1025" s="81" t="s">
        <v>10</v>
      </c>
      <c r="S1025" s="81" t="s">
        <v>10</v>
      </c>
      <c r="T1025" s="80" t="s">
        <v>107</v>
      </c>
      <c r="U1025" s="80" t="s">
        <v>94</v>
      </c>
      <c r="AC1025" s="11" t="str">
        <f t="shared" si="352"/>
        <v/>
      </c>
      <c r="AD1025" s="11" t="str">
        <f t="shared" si="353"/>
        <v/>
      </c>
      <c r="AE1025" s="11" t="str">
        <f t="shared" si="354"/>
        <v/>
      </c>
      <c r="AF1025" s="11" t="str">
        <f t="shared" si="355"/>
        <v/>
      </c>
      <c r="AG1025" s="11" t="str">
        <f t="shared" si="356"/>
        <v/>
      </c>
      <c r="AH1025" s="11" t="str">
        <f t="shared" si="357"/>
        <v/>
      </c>
      <c r="AI1025" s="11" t="str">
        <f t="shared" si="358"/>
        <v/>
      </c>
      <c r="AJ1025" s="11" t="str">
        <f t="shared" si="359"/>
        <v/>
      </c>
      <c r="AK1025" s="11" t="str">
        <f t="shared" si="360"/>
        <v/>
      </c>
      <c r="AN1025" s="11" t="str">
        <f t="shared" si="361"/>
        <v/>
      </c>
      <c r="AO1025" s="11" t="str">
        <f t="shared" si="362"/>
        <v/>
      </c>
      <c r="AP1025" s="11" t="str">
        <f t="shared" si="363"/>
        <v/>
      </c>
      <c r="AT1025" s="11" t="str">
        <f t="shared" si="364"/>
        <v/>
      </c>
      <c r="AU1025" s="11" t="str">
        <f t="shared" si="365"/>
        <v/>
      </c>
      <c r="AV1025" s="11" t="str">
        <f t="shared" si="366"/>
        <v/>
      </c>
      <c r="AW1025" s="11" t="str">
        <f t="shared" si="367"/>
        <v/>
      </c>
      <c r="AX1025" s="11" t="str">
        <f t="shared" si="368"/>
        <v/>
      </c>
      <c r="AY1025" s="11" t="str">
        <f t="shared" si="349"/>
        <v/>
      </c>
      <c r="AZ1025" s="11" t="str">
        <f t="shared" si="369"/>
        <v/>
      </c>
      <c r="BA1025" s="11" t="str">
        <f t="shared" si="351"/>
        <v xml:space="preserve"> </v>
      </c>
      <c r="BB1025" s="11" t="str">
        <f>IFERROR(IF(AW1025="","",VLOOKUP(AW1025,SUSS!R:S,2,FALSE)),AY1025*SUSS!$M$2)</f>
        <v/>
      </c>
      <c r="BC1025" s="11" t="str">
        <f t="shared" si="350"/>
        <v/>
      </c>
    </row>
    <row r="1026" spans="14:55" ht="15.75" thickBot="1">
      <c r="N1026" s="3" t="s">
        <v>117</v>
      </c>
      <c r="O1026" s="80">
        <v>95</v>
      </c>
      <c r="P1026" s="83">
        <v>3758.35</v>
      </c>
      <c r="Q1026" s="81" t="s">
        <v>83</v>
      </c>
      <c r="R1026" s="81" t="s">
        <v>10</v>
      </c>
      <c r="S1026" s="81" t="s">
        <v>82</v>
      </c>
      <c r="T1026" s="80" t="s">
        <v>107</v>
      </c>
      <c r="U1026" s="80" t="s">
        <v>94</v>
      </c>
      <c r="AC1026" s="11" t="str">
        <f t="shared" si="352"/>
        <v/>
      </c>
      <c r="AD1026" s="11" t="str">
        <f t="shared" si="353"/>
        <v/>
      </c>
      <c r="AE1026" s="11" t="str">
        <f t="shared" si="354"/>
        <v/>
      </c>
      <c r="AF1026" s="11" t="str">
        <f t="shared" si="355"/>
        <v/>
      </c>
      <c r="AG1026" s="11" t="str">
        <f t="shared" si="356"/>
        <v/>
      </c>
      <c r="AH1026" s="11" t="str">
        <f t="shared" si="357"/>
        <v/>
      </c>
      <c r="AI1026" s="11" t="str">
        <f t="shared" si="358"/>
        <v/>
      </c>
      <c r="AJ1026" s="11" t="str">
        <f t="shared" si="359"/>
        <v/>
      </c>
      <c r="AK1026" s="11" t="str">
        <f t="shared" si="360"/>
        <v/>
      </c>
      <c r="AN1026" s="11" t="str">
        <f t="shared" si="361"/>
        <v/>
      </c>
      <c r="AO1026" s="11" t="str">
        <f t="shared" si="362"/>
        <v/>
      </c>
      <c r="AP1026" s="11" t="str">
        <f t="shared" si="363"/>
        <v/>
      </c>
      <c r="AT1026" s="11" t="str">
        <f t="shared" si="364"/>
        <v/>
      </c>
      <c r="AU1026" s="11" t="str">
        <f t="shared" si="365"/>
        <v/>
      </c>
      <c r="AV1026" s="11" t="str">
        <f t="shared" si="366"/>
        <v/>
      </c>
      <c r="AW1026" s="11" t="str">
        <f t="shared" si="367"/>
        <v/>
      </c>
      <c r="AX1026" s="11" t="str">
        <f t="shared" si="368"/>
        <v/>
      </c>
      <c r="AY1026" s="11" t="str">
        <f t="shared" si="349"/>
        <v/>
      </c>
      <c r="AZ1026" s="11" t="str">
        <f t="shared" si="369"/>
        <v/>
      </c>
      <c r="BA1026" s="11" t="str">
        <f t="shared" si="351"/>
        <v xml:space="preserve"> </v>
      </c>
      <c r="BB1026" s="11" t="str">
        <f>IFERROR(IF(AW1026="","",VLOOKUP(AW1026,SUSS!R:S,2,FALSE)),AY1026*SUSS!$M$2)</f>
        <v/>
      </c>
      <c r="BC1026" s="11" t="str">
        <f t="shared" si="350"/>
        <v/>
      </c>
    </row>
    <row r="1027" spans="14:55" ht="15.75" thickBot="1">
      <c r="N1027" s="3" t="s">
        <v>117</v>
      </c>
      <c r="O1027" s="80">
        <v>95</v>
      </c>
      <c r="P1027" s="83">
        <v>11153.31</v>
      </c>
      <c r="Q1027" s="81" t="s">
        <v>100</v>
      </c>
      <c r="R1027" s="81" t="s">
        <v>10</v>
      </c>
      <c r="S1027" s="81" t="s">
        <v>10</v>
      </c>
      <c r="T1027" s="80" t="s">
        <v>123</v>
      </c>
      <c r="U1027" s="80" t="s">
        <v>94</v>
      </c>
      <c r="AC1027" s="11" t="str">
        <f t="shared" si="352"/>
        <v/>
      </c>
      <c r="AD1027" s="11" t="str">
        <f t="shared" si="353"/>
        <v/>
      </c>
      <c r="AE1027" s="11" t="str">
        <f t="shared" si="354"/>
        <v/>
      </c>
      <c r="AF1027" s="11" t="str">
        <f t="shared" si="355"/>
        <v/>
      </c>
      <c r="AG1027" s="11" t="str">
        <f t="shared" si="356"/>
        <v/>
      </c>
      <c r="AH1027" s="11" t="str">
        <f t="shared" si="357"/>
        <v/>
      </c>
      <c r="AI1027" s="11" t="str">
        <f t="shared" si="358"/>
        <v/>
      </c>
      <c r="AJ1027" s="11" t="str">
        <f t="shared" si="359"/>
        <v/>
      </c>
      <c r="AK1027" s="11" t="str">
        <f t="shared" si="360"/>
        <v/>
      </c>
      <c r="AN1027" s="11" t="str">
        <f t="shared" si="361"/>
        <v/>
      </c>
      <c r="AO1027" s="11" t="str">
        <f t="shared" si="362"/>
        <v/>
      </c>
      <c r="AP1027" s="11" t="str">
        <f t="shared" si="363"/>
        <v/>
      </c>
      <c r="AT1027" s="11" t="str">
        <f t="shared" si="364"/>
        <v/>
      </c>
      <c r="AU1027" s="11" t="str">
        <f t="shared" si="365"/>
        <v/>
      </c>
      <c r="AV1027" s="11" t="str">
        <f t="shared" si="366"/>
        <v/>
      </c>
      <c r="AW1027" s="11" t="str">
        <f t="shared" si="367"/>
        <v/>
      </c>
      <c r="AX1027" s="11" t="str">
        <f t="shared" si="368"/>
        <v/>
      </c>
      <c r="AY1027" s="11" t="str">
        <f t="shared" si="349"/>
        <v/>
      </c>
      <c r="AZ1027" s="11" t="str">
        <f t="shared" si="369"/>
        <v/>
      </c>
      <c r="BA1027" s="11" t="str">
        <f t="shared" si="351"/>
        <v xml:space="preserve"> </v>
      </c>
      <c r="BB1027" s="11" t="str">
        <f>IFERROR(IF(AW1027="","",VLOOKUP(AW1027,SUSS!R:S,2,FALSE)),AY1027*SUSS!$M$2)</f>
        <v/>
      </c>
      <c r="BC1027" s="11" t="str">
        <f t="shared" si="350"/>
        <v/>
      </c>
    </row>
    <row r="1028" spans="14:55" ht="15.75" thickBot="1">
      <c r="N1028" s="3" t="s">
        <v>117</v>
      </c>
      <c r="O1028" s="80">
        <v>96</v>
      </c>
      <c r="P1028" s="83">
        <v>29316.65</v>
      </c>
      <c r="Q1028" s="81" t="s">
        <v>83</v>
      </c>
      <c r="R1028" s="81" t="s">
        <v>10</v>
      </c>
      <c r="S1028" s="81" t="s">
        <v>82</v>
      </c>
      <c r="T1028" s="80" t="s">
        <v>107</v>
      </c>
      <c r="U1028" s="80" t="s">
        <v>94</v>
      </c>
      <c r="AC1028" s="11" t="str">
        <f t="shared" si="352"/>
        <v/>
      </c>
      <c r="AD1028" s="11" t="str">
        <f t="shared" si="353"/>
        <v/>
      </c>
      <c r="AE1028" s="11" t="str">
        <f t="shared" si="354"/>
        <v/>
      </c>
      <c r="AF1028" s="11" t="str">
        <f t="shared" si="355"/>
        <v/>
      </c>
      <c r="AG1028" s="11" t="str">
        <f t="shared" si="356"/>
        <v/>
      </c>
      <c r="AH1028" s="11" t="str">
        <f t="shared" si="357"/>
        <v/>
      </c>
      <c r="AI1028" s="11" t="str">
        <f t="shared" si="358"/>
        <v/>
      </c>
      <c r="AJ1028" s="11" t="str">
        <f t="shared" si="359"/>
        <v/>
      </c>
      <c r="AK1028" s="11" t="str">
        <f t="shared" si="360"/>
        <v/>
      </c>
      <c r="AN1028" s="11" t="str">
        <f t="shared" si="361"/>
        <v/>
      </c>
      <c r="AO1028" s="11" t="str">
        <f t="shared" si="362"/>
        <v/>
      </c>
      <c r="AP1028" s="11" t="str">
        <f t="shared" si="363"/>
        <v/>
      </c>
      <c r="AT1028" s="11" t="str">
        <f t="shared" si="364"/>
        <v/>
      </c>
      <c r="AU1028" s="11" t="str">
        <f t="shared" si="365"/>
        <v/>
      </c>
      <c r="AV1028" s="11" t="str">
        <f t="shared" si="366"/>
        <v/>
      </c>
      <c r="AW1028" s="11" t="str">
        <f t="shared" si="367"/>
        <v/>
      </c>
      <c r="AX1028" s="11" t="str">
        <f t="shared" si="368"/>
        <v/>
      </c>
      <c r="AY1028" s="11" t="str">
        <f t="shared" ref="AY1028:AY1091" si="370">VLOOKUP(AX1028,AO:AP,2,FALSE)</f>
        <v/>
      </c>
      <c r="AZ1028" s="11" t="str">
        <f t="shared" si="369"/>
        <v/>
      </c>
      <c r="BA1028" s="11" t="str">
        <f t="shared" si="351"/>
        <v xml:space="preserve"> </v>
      </c>
      <c r="BB1028" s="11" t="str">
        <f>IFERROR(IF(AW1028="","",VLOOKUP(AW1028,SUSS!R:S,2,FALSE)),AY1028*SUSS!$M$2)</f>
        <v/>
      </c>
      <c r="BC1028" s="11" t="str">
        <f t="shared" si="350"/>
        <v/>
      </c>
    </row>
    <row r="1029" spans="14:55" ht="15.75" thickBot="1">
      <c r="N1029" s="3" t="s">
        <v>117</v>
      </c>
      <c r="O1029" s="80">
        <v>96</v>
      </c>
      <c r="P1029" s="83">
        <v>14471.94</v>
      </c>
      <c r="Q1029" s="81" t="s">
        <v>83</v>
      </c>
      <c r="R1029" s="81" t="s">
        <v>10</v>
      </c>
      <c r="S1029" s="81" t="s">
        <v>10</v>
      </c>
      <c r="T1029" s="80" t="s">
        <v>130</v>
      </c>
      <c r="U1029" s="80" t="s">
        <v>94</v>
      </c>
      <c r="AC1029" s="11" t="str">
        <f t="shared" si="352"/>
        <v/>
      </c>
      <c r="AD1029" s="11" t="str">
        <f t="shared" si="353"/>
        <v/>
      </c>
      <c r="AE1029" s="11" t="str">
        <f t="shared" si="354"/>
        <v/>
      </c>
      <c r="AF1029" s="11" t="str">
        <f t="shared" si="355"/>
        <v/>
      </c>
      <c r="AG1029" s="11" t="str">
        <f t="shared" si="356"/>
        <v/>
      </c>
      <c r="AH1029" s="11" t="str">
        <f t="shared" si="357"/>
        <v/>
      </c>
      <c r="AI1029" s="11" t="str">
        <f t="shared" si="358"/>
        <v/>
      </c>
      <c r="AJ1029" s="11" t="str">
        <f t="shared" si="359"/>
        <v/>
      </c>
      <c r="AK1029" s="11" t="str">
        <f t="shared" si="360"/>
        <v/>
      </c>
      <c r="AN1029" s="11" t="str">
        <f t="shared" si="361"/>
        <v/>
      </c>
      <c r="AO1029" s="11" t="str">
        <f t="shared" si="362"/>
        <v/>
      </c>
      <c r="AP1029" s="11" t="str">
        <f t="shared" si="363"/>
        <v/>
      </c>
      <c r="AT1029" s="11" t="str">
        <f t="shared" si="364"/>
        <v/>
      </c>
      <c r="AU1029" s="11" t="str">
        <f t="shared" si="365"/>
        <v/>
      </c>
      <c r="AV1029" s="11" t="str">
        <f t="shared" si="366"/>
        <v/>
      </c>
      <c r="AW1029" s="11" t="str">
        <f t="shared" si="367"/>
        <v/>
      </c>
      <c r="AX1029" s="11" t="str">
        <f t="shared" si="368"/>
        <v/>
      </c>
      <c r="AY1029" s="11" t="str">
        <f t="shared" si="370"/>
        <v/>
      </c>
      <c r="AZ1029" s="11" t="str">
        <f t="shared" si="369"/>
        <v/>
      </c>
      <c r="BA1029" s="11" t="str">
        <f t="shared" si="351"/>
        <v xml:space="preserve"> </v>
      </c>
      <c r="BB1029" s="11" t="str">
        <f>IFERROR(IF(AW1029="","",VLOOKUP(AW1029,SUSS!R:S,2,FALSE)),AY1029*SUSS!$M$2)</f>
        <v/>
      </c>
      <c r="BC1029" s="11" t="str">
        <f t="shared" ref="BC1029:BC1092" si="371">IFERROR(IF(BB1029&lt;&gt;"",AZ1029*BB1029,""),"VER")</f>
        <v/>
      </c>
    </row>
    <row r="1030" spans="14:55" ht="15.75" thickBot="1">
      <c r="N1030" s="3" t="s">
        <v>117</v>
      </c>
      <c r="O1030" s="80">
        <v>96</v>
      </c>
      <c r="P1030" s="83">
        <v>11153.31</v>
      </c>
      <c r="Q1030" s="81" t="s">
        <v>100</v>
      </c>
      <c r="R1030" s="81" t="s">
        <v>10</v>
      </c>
      <c r="S1030" s="81" t="s">
        <v>10</v>
      </c>
      <c r="T1030" s="80" t="s">
        <v>123</v>
      </c>
      <c r="U1030" s="80" t="s">
        <v>94</v>
      </c>
      <c r="AC1030" s="11" t="str">
        <f t="shared" si="352"/>
        <v/>
      </c>
      <c r="AD1030" s="11" t="str">
        <f t="shared" si="353"/>
        <v/>
      </c>
      <c r="AE1030" s="11" t="str">
        <f t="shared" si="354"/>
        <v/>
      </c>
      <c r="AF1030" s="11" t="str">
        <f t="shared" si="355"/>
        <v/>
      </c>
      <c r="AG1030" s="11" t="str">
        <f t="shared" si="356"/>
        <v/>
      </c>
      <c r="AH1030" s="11" t="str">
        <f t="shared" si="357"/>
        <v/>
      </c>
      <c r="AI1030" s="11" t="str">
        <f t="shared" si="358"/>
        <v/>
      </c>
      <c r="AJ1030" s="11" t="str">
        <f t="shared" si="359"/>
        <v/>
      </c>
      <c r="AK1030" s="11" t="str">
        <f t="shared" si="360"/>
        <v/>
      </c>
      <c r="AN1030" s="11" t="str">
        <f t="shared" si="361"/>
        <v/>
      </c>
      <c r="AO1030" s="11" t="str">
        <f t="shared" si="362"/>
        <v/>
      </c>
      <c r="AP1030" s="11" t="str">
        <f t="shared" si="363"/>
        <v/>
      </c>
      <c r="AT1030" s="11" t="str">
        <f t="shared" si="364"/>
        <v/>
      </c>
      <c r="AU1030" s="11" t="str">
        <f t="shared" si="365"/>
        <v/>
      </c>
      <c r="AV1030" s="11" t="str">
        <f t="shared" si="366"/>
        <v/>
      </c>
      <c r="AW1030" s="11" t="str">
        <f t="shared" si="367"/>
        <v/>
      </c>
      <c r="AX1030" s="11" t="str">
        <f t="shared" si="368"/>
        <v/>
      </c>
      <c r="AY1030" s="11" t="str">
        <f t="shared" si="370"/>
        <v/>
      </c>
      <c r="AZ1030" s="11" t="str">
        <f t="shared" si="369"/>
        <v/>
      </c>
      <c r="BA1030" s="11" t="str">
        <f t="shared" si="351"/>
        <v xml:space="preserve"> </v>
      </c>
      <c r="BB1030" s="11" t="str">
        <f>IFERROR(IF(AW1030="","",VLOOKUP(AW1030,SUSS!R:S,2,FALSE)),AY1030*SUSS!$M$2)</f>
        <v/>
      </c>
      <c r="BC1030" s="11" t="str">
        <f t="shared" si="371"/>
        <v/>
      </c>
    </row>
    <row r="1031" spans="14:55" ht="15.75" thickBot="1">
      <c r="N1031" s="3" t="s">
        <v>117</v>
      </c>
      <c r="O1031" s="80">
        <v>97</v>
      </c>
      <c r="P1031" s="83">
        <v>43788.59</v>
      </c>
      <c r="Q1031" s="81" t="s">
        <v>83</v>
      </c>
      <c r="R1031" s="81" t="s">
        <v>10</v>
      </c>
      <c r="S1031" s="81" t="s">
        <v>10</v>
      </c>
      <c r="T1031" s="80" t="s">
        <v>130</v>
      </c>
      <c r="U1031" s="80" t="s">
        <v>94</v>
      </c>
      <c r="AC1031" s="11" t="str">
        <f t="shared" si="352"/>
        <v/>
      </c>
      <c r="AD1031" s="11" t="str">
        <f t="shared" si="353"/>
        <v/>
      </c>
      <c r="AE1031" s="11" t="str">
        <f t="shared" si="354"/>
        <v/>
      </c>
      <c r="AF1031" s="11" t="str">
        <f t="shared" si="355"/>
        <v/>
      </c>
      <c r="AG1031" s="11" t="str">
        <f t="shared" si="356"/>
        <v/>
      </c>
      <c r="AH1031" s="11" t="str">
        <f t="shared" si="357"/>
        <v/>
      </c>
      <c r="AI1031" s="11" t="str">
        <f t="shared" si="358"/>
        <v/>
      </c>
      <c r="AJ1031" s="11" t="str">
        <f t="shared" si="359"/>
        <v/>
      </c>
      <c r="AK1031" s="11" t="str">
        <f t="shared" si="360"/>
        <v/>
      </c>
      <c r="AN1031" s="11" t="str">
        <f t="shared" si="361"/>
        <v/>
      </c>
      <c r="AO1031" s="11" t="str">
        <f t="shared" si="362"/>
        <v/>
      </c>
      <c r="AP1031" s="11" t="str">
        <f t="shared" si="363"/>
        <v/>
      </c>
      <c r="AT1031" s="11" t="str">
        <f t="shared" si="364"/>
        <v/>
      </c>
      <c r="AU1031" s="11" t="str">
        <f t="shared" si="365"/>
        <v/>
      </c>
      <c r="AV1031" s="11" t="str">
        <f t="shared" si="366"/>
        <v/>
      </c>
      <c r="AW1031" s="11" t="str">
        <f t="shared" si="367"/>
        <v/>
      </c>
      <c r="AX1031" s="11" t="str">
        <f t="shared" si="368"/>
        <v/>
      </c>
      <c r="AY1031" s="11" t="str">
        <f t="shared" si="370"/>
        <v/>
      </c>
      <c r="AZ1031" s="11" t="str">
        <f t="shared" si="369"/>
        <v/>
      </c>
      <c r="BA1031" s="11" t="str">
        <f t="shared" si="351"/>
        <v xml:space="preserve"> </v>
      </c>
      <c r="BB1031" s="11" t="str">
        <f>IFERROR(IF(AW1031="","",VLOOKUP(AW1031,SUSS!R:S,2,FALSE)),AY1031*SUSS!$M$2)</f>
        <v/>
      </c>
      <c r="BC1031" s="11" t="str">
        <f t="shared" si="371"/>
        <v/>
      </c>
    </row>
    <row r="1032" spans="14:55" ht="15.75" thickBot="1">
      <c r="N1032" s="3" t="s">
        <v>117</v>
      </c>
      <c r="O1032" s="80">
        <v>97</v>
      </c>
      <c r="P1032" s="83">
        <v>11153.31</v>
      </c>
      <c r="Q1032" s="81" t="s">
        <v>100</v>
      </c>
      <c r="R1032" s="81" t="s">
        <v>10</v>
      </c>
      <c r="S1032" s="81" t="s">
        <v>10</v>
      </c>
      <c r="T1032" s="80" t="s">
        <v>123</v>
      </c>
      <c r="U1032" s="80" t="s">
        <v>94</v>
      </c>
      <c r="AC1032" s="11" t="str">
        <f t="shared" si="352"/>
        <v/>
      </c>
      <c r="AD1032" s="11" t="str">
        <f t="shared" si="353"/>
        <v/>
      </c>
      <c r="AE1032" s="11" t="str">
        <f t="shared" si="354"/>
        <v/>
      </c>
      <c r="AF1032" s="11" t="str">
        <f t="shared" si="355"/>
        <v/>
      </c>
      <c r="AG1032" s="11" t="str">
        <f t="shared" si="356"/>
        <v/>
      </c>
      <c r="AH1032" s="11" t="str">
        <f t="shared" si="357"/>
        <v/>
      </c>
      <c r="AI1032" s="11" t="str">
        <f t="shared" si="358"/>
        <v/>
      </c>
      <c r="AJ1032" s="11" t="str">
        <f t="shared" si="359"/>
        <v/>
      </c>
      <c r="AK1032" s="11" t="str">
        <f t="shared" si="360"/>
        <v/>
      </c>
      <c r="AN1032" s="11" t="str">
        <f t="shared" si="361"/>
        <v/>
      </c>
      <c r="AO1032" s="11" t="str">
        <f t="shared" si="362"/>
        <v/>
      </c>
      <c r="AP1032" s="11" t="str">
        <f t="shared" si="363"/>
        <v/>
      </c>
      <c r="AT1032" s="11" t="str">
        <f t="shared" si="364"/>
        <v/>
      </c>
      <c r="AU1032" s="11" t="str">
        <f t="shared" si="365"/>
        <v/>
      </c>
      <c r="AV1032" s="11" t="str">
        <f t="shared" si="366"/>
        <v/>
      </c>
      <c r="AW1032" s="11" t="str">
        <f t="shared" si="367"/>
        <v/>
      </c>
      <c r="AX1032" s="11" t="str">
        <f t="shared" si="368"/>
        <v/>
      </c>
      <c r="AY1032" s="11" t="str">
        <f t="shared" si="370"/>
        <v/>
      </c>
      <c r="AZ1032" s="11" t="str">
        <f t="shared" si="369"/>
        <v/>
      </c>
      <c r="BA1032" s="11" t="str">
        <f t="shared" ref="BA1032:BA1095" si="372">AT1032&amp;" "&amp;AU1032</f>
        <v xml:space="preserve"> </v>
      </c>
      <c r="BB1032" s="11" t="str">
        <f>IFERROR(IF(AW1032="","",VLOOKUP(AW1032,SUSS!R:S,2,FALSE)),AY1032*SUSS!$M$2)</f>
        <v/>
      </c>
      <c r="BC1032" s="11" t="str">
        <f t="shared" si="371"/>
        <v/>
      </c>
    </row>
    <row r="1033" spans="14:55" ht="15.75" thickBot="1">
      <c r="N1033" s="3" t="s">
        <v>117</v>
      </c>
      <c r="O1033" s="80">
        <v>98</v>
      </c>
      <c r="P1033" s="83">
        <v>36436.28</v>
      </c>
      <c r="Q1033" s="81" t="s">
        <v>83</v>
      </c>
      <c r="R1033" s="81" t="s">
        <v>10</v>
      </c>
      <c r="S1033" s="81" t="s">
        <v>10</v>
      </c>
      <c r="T1033" s="80" t="s">
        <v>130</v>
      </c>
      <c r="U1033" s="80" t="s">
        <v>94</v>
      </c>
      <c r="AC1033" s="11" t="str">
        <f t="shared" si="352"/>
        <v/>
      </c>
      <c r="AD1033" s="11" t="str">
        <f t="shared" si="353"/>
        <v/>
      </c>
      <c r="AE1033" s="11" t="str">
        <f t="shared" si="354"/>
        <v/>
      </c>
      <c r="AF1033" s="11" t="str">
        <f t="shared" si="355"/>
        <v/>
      </c>
      <c r="AG1033" s="11" t="str">
        <f t="shared" si="356"/>
        <v/>
      </c>
      <c r="AH1033" s="11" t="str">
        <f t="shared" si="357"/>
        <v/>
      </c>
      <c r="AI1033" s="11" t="str">
        <f t="shared" si="358"/>
        <v/>
      </c>
      <c r="AJ1033" s="11" t="str">
        <f t="shared" si="359"/>
        <v/>
      </c>
      <c r="AK1033" s="11" t="str">
        <f t="shared" si="360"/>
        <v/>
      </c>
      <c r="AN1033" s="11" t="str">
        <f t="shared" si="361"/>
        <v/>
      </c>
      <c r="AO1033" s="11" t="str">
        <f t="shared" si="362"/>
        <v/>
      </c>
      <c r="AP1033" s="11" t="str">
        <f t="shared" si="363"/>
        <v/>
      </c>
      <c r="AT1033" s="11" t="str">
        <f t="shared" si="364"/>
        <v/>
      </c>
      <c r="AU1033" s="11" t="str">
        <f t="shared" si="365"/>
        <v/>
      </c>
      <c r="AV1033" s="11" t="str">
        <f t="shared" si="366"/>
        <v/>
      </c>
      <c r="AW1033" s="11" t="str">
        <f t="shared" si="367"/>
        <v/>
      </c>
      <c r="AX1033" s="11" t="str">
        <f t="shared" si="368"/>
        <v/>
      </c>
      <c r="AY1033" s="11" t="str">
        <f t="shared" si="370"/>
        <v/>
      </c>
      <c r="AZ1033" s="11" t="str">
        <f t="shared" si="369"/>
        <v/>
      </c>
      <c r="BA1033" s="11" t="str">
        <f t="shared" si="372"/>
        <v xml:space="preserve"> </v>
      </c>
      <c r="BB1033" s="11" t="str">
        <f>IFERROR(IF(AW1033="","",VLOOKUP(AW1033,SUSS!R:S,2,FALSE)),AY1033*SUSS!$M$2)</f>
        <v/>
      </c>
      <c r="BC1033" s="11" t="str">
        <f t="shared" si="371"/>
        <v/>
      </c>
    </row>
    <row r="1034" spans="14:55" ht="15.75" thickBot="1">
      <c r="N1034" s="3" t="s">
        <v>117</v>
      </c>
      <c r="O1034" s="80">
        <v>98</v>
      </c>
      <c r="P1034" s="83">
        <v>7352.31</v>
      </c>
      <c r="Q1034" s="81" t="s">
        <v>83</v>
      </c>
      <c r="R1034" s="81" t="s">
        <v>10</v>
      </c>
      <c r="S1034" s="81" t="s">
        <v>82</v>
      </c>
      <c r="T1034" s="80" t="s">
        <v>130</v>
      </c>
      <c r="U1034" s="80" t="s">
        <v>94</v>
      </c>
      <c r="AC1034" s="11" t="str">
        <f t="shared" si="352"/>
        <v/>
      </c>
      <c r="AD1034" s="11" t="str">
        <f t="shared" si="353"/>
        <v/>
      </c>
      <c r="AE1034" s="11" t="str">
        <f t="shared" si="354"/>
        <v/>
      </c>
      <c r="AF1034" s="11" t="str">
        <f t="shared" si="355"/>
        <v/>
      </c>
      <c r="AG1034" s="11" t="str">
        <f t="shared" si="356"/>
        <v/>
      </c>
      <c r="AH1034" s="11" t="str">
        <f t="shared" si="357"/>
        <v/>
      </c>
      <c r="AI1034" s="11" t="str">
        <f t="shared" si="358"/>
        <v/>
      </c>
      <c r="AJ1034" s="11" t="str">
        <f t="shared" si="359"/>
        <v/>
      </c>
      <c r="AK1034" s="11" t="str">
        <f t="shared" si="360"/>
        <v/>
      </c>
      <c r="AN1034" s="11" t="str">
        <f t="shared" si="361"/>
        <v/>
      </c>
      <c r="AO1034" s="11" t="str">
        <f t="shared" si="362"/>
        <v/>
      </c>
      <c r="AP1034" s="11" t="str">
        <f t="shared" si="363"/>
        <v/>
      </c>
      <c r="AT1034" s="11" t="str">
        <f t="shared" si="364"/>
        <v/>
      </c>
      <c r="AU1034" s="11" t="str">
        <f t="shared" si="365"/>
        <v/>
      </c>
      <c r="AV1034" s="11" t="str">
        <f t="shared" si="366"/>
        <v/>
      </c>
      <c r="AW1034" s="11" t="str">
        <f t="shared" si="367"/>
        <v/>
      </c>
      <c r="AX1034" s="11" t="str">
        <f t="shared" si="368"/>
        <v/>
      </c>
      <c r="AY1034" s="11" t="str">
        <f t="shared" si="370"/>
        <v/>
      </c>
      <c r="AZ1034" s="11" t="str">
        <f t="shared" si="369"/>
        <v/>
      </c>
      <c r="BA1034" s="11" t="str">
        <f t="shared" si="372"/>
        <v xml:space="preserve"> </v>
      </c>
      <c r="BB1034" s="11" t="str">
        <f>IFERROR(IF(AW1034="","",VLOOKUP(AW1034,SUSS!R:S,2,FALSE)),AY1034*SUSS!$M$2)</f>
        <v/>
      </c>
      <c r="BC1034" s="11" t="str">
        <f t="shared" si="371"/>
        <v/>
      </c>
    </row>
    <row r="1035" spans="14:55" ht="15.75" thickBot="1">
      <c r="N1035" s="3" t="s">
        <v>117</v>
      </c>
      <c r="O1035" s="80">
        <v>98</v>
      </c>
      <c r="P1035" s="83">
        <v>11153.31</v>
      </c>
      <c r="Q1035" s="81" t="s">
        <v>100</v>
      </c>
      <c r="R1035" s="81" t="s">
        <v>10</v>
      </c>
      <c r="S1035" s="81" t="s">
        <v>10</v>
      </c>
      <c r="T1035" s="80" t="s">
        <v>123</v>
      </c>
      <c r="U1035" s="80" t="s">
        <v>94</v>
      </c>
      <c r="AC1035" s="11" t="str">
        <f t="shared" si="352"/>
        <v/>
      </c>
      <c r="AD1035" s="11" t="str">
        <f t="shared" si="353"/>
        <v/>
      </c>
      <c r="AE1035" s="11" t="str">
        <f t="shared" si="354"/>
        <v/>
      </c>
      <c r="AF1035" s="11" t="str">
        <f t="shared" si="355"/>
        <v/>
      </c>
      <c r="AG1035" s="11" t="str">
        <f t="shared" si="356"/>
        <v/>
      </c>
      <c r="AH1035" s="11" t="str">
        <f t="shared" si="357"/>
        <v/>
      </c>
      <c r="AI1035" s="11" t="str">
        <f t="shared" si="358"/>
        <v/>
      </c>
      <c r="AJ1035" s="11" t="str">
        <f t="shared" si="359"/>
        <v/>
      </c>
      <c r="AK1035" s="11" t="str">
        <f t="shared" si="360"/>
        <v/>
      </c>
      <c r="AN1035" s="11" t="str">
        <f t="shared" si="361"/>
        <v/>
      </c>
      <c r="AO1035" s="11" t="str">
        <f t="shared" si="362"/>
        <v/>
      </c>
      <c r="AP1035" s="11" t="str">
        <f t="shared" si="363"/>
        <v/>
      </c>
      <c r="AT1035" s="11" t="str">
        <f t="shared" si="364"/>
        <v/>
      </c>
      <c r="AU1035" s="11" t="str">
        <f t="shared" si="365"/>
        <v/>
      </c>
      <c r="AV1035" s="11" t="str">
        <f t="shared" si="366"/>
        <v/>
      </c>
      <c r="AW1035" s="11" t="str">
        <f t="shared" si="367"/>
        <v/>
      </c>
      <c r="AX1035" s="11" t="str">
        <f t="shared" si="368"/>
        <v/>
      </c>
      <c r="AY1035" s="11" t="str">
        <f t="shared" si="370"/>
        <v/>
      </c>
      <c r="AZ1035" s="11" t="str">
        <f t="shared" si="369"/>
        <v/>
      </c>
      <c r="BA1035" s="11" t="str">
        <f t="shared" si="372"/>
        <v xml:space="preserve"> </v>
      </c>
      <c r="BB1035" s="11" t="str">
        <f>IFERROR(IF(AW1035="","",VLOOKUP(AW1035,SUSS!R:S,2,FALSE)),AY1035*SUSS!$M$2)</f>
        <v/>
      </c>
      <c r="BC1035" s="11" t="str">
        <f t="shared" si="371"/>
        <v/>
      </c>
    </row>
    <row r="1036" spans="14:55" ht="15.75" thickBot="1">
      <c r="N1036" s="3" t="s">
        <v>117</v>
      </c>
      <c r="O1036" s="80">
        <v>99</v>
      </c>
      <c r="P1036" s="83">
        <v>16321.89</v>
      </c>
      <c r="Q1036" s="81" t="s">
        <v>83</v>
      </c>
      <c r="R1036" s="81" t="s">
        <v>10</v>
      </c>
      <c r="S1036" s="81" t="s">
        <v>82</v>
      </c>
      <c r="T1036" s="80" t="s">
        <v>130</v>
      </c>
      <c r="U1036" s="80" t="s">
        <v>94</v>
      </c>
      <c r="AC1036" s="11" t="str">
        <f t="shared" si="352"/>
        <v/>
      </c>
      <c r="AD1036" s="11" t="str">
        <f t="shared" si="353"/>
        <v/>
      </c>
      <c r="AE1036" s="11" t="str">
        <f t="shared" si="354"/>
        <v/>
      </c>
      <c r="AF1036" s="11" t="str">
        <f t="shared" si="355"/>
        <v/>
      </c>
      <c r="AG1036" s="11" t="str">
        <f t="shared" si="356"/>
        <v/>
      </c>
      <c r="AH1036" s="11" t="str">
        <f t="shared" si="357"/>
        <v/>
      </c>
      <c r="AI1036" s="11" t="str">
        <f t="shared" si="358"/>
        <v/>
      </c>
      <c r="AJ1036" s="11" t="str">
        <f t="shared" si="359"/>
        <v/>
      </c>
      <c r="AK1036" s="11" t="str">
        <f t="shared" si="360"/>
        <v/>
      </c>
      <c r="AN1036" s="11" t="str">
        <f t="shared" si="361"/>
        <v/>
      </c>
      <c r="AO1036" s="11" t="str">
        <f t="shared" si="362"/>
        <v/>
      </c>
      <c r="AP1036" s="11" t="str">
        <f t="shared" si="363"/>
        <v/>
      </c>
      <c r="AT1036" s="11" t="str">
        <f t="shared" si="364"/>
        <v/>
      </c>
      <c r="AU1036" s="11" t="str">
        <f t="shared" si="365"/>
        <v/>
      </c>
      <c r="AV1036" s="11" t="str">
        <f t="shared" si="366"/>
        <v/>
      </c>
      <c r="AW1036" s="11" t="str">
        <f t="shared" si="367"/>
        <v/>
      </c>
      <c r="AX1036" s="11" t="str">
        <f t="shared" si="368"/>
        <v/>
      </c>
      <c r="AY1036" s="11" t="str">
        <f t="shared" si="370"/>
        <v/>
      </c>
      <c r="AZ1036" s="11" t="str">
        <f t="shared" si="369"/>
        <v/>
      </c>
      <c r="BA1036" s="11" t="str">
        <f t="shared" si="372"/>
        <v xml:space="preserve"> </v>
      </c>
      <c r="BB1036" s="11" t="str">
        <f>IFERROR(IF(AW1036="","",VLOOKUP(AW1036,SUSS!R:S,2,FALSE)),AY1036*SUSS!$M$2)</f>
        <v/>
      </c>
      <c r="BC1036" s="11" t="str">
        <f t="shared" si="371"/>
        <v/>
      </c>
    </row>
    <row r="1037" spans="14:55" ht="15.75" thickBot="1">
      <c r="N1037" s="3" t="s">
        <v>117</v>
      </c>
      <c r="O1037" s="80">
        <v>99</v>
      </c>
      <c r="P1037" s="83">
        <v>27466.7</v>
      </c>
      <c r="Q1037" s="81" t="s">
        <v>83</v>
      </c>
      <c r="R1037" s="81" t="s">
        <v>10</v>
      </c>
      <c r="S1037" s="81" t="s">
        <v>10</v>
      </c>
      <c r="T1037" s="80" t="s">
        <v>131</v>
      </c>
      <c r="U1037" s="80" t="s">
        <v>94</v>
      </c>
      <c r="AC1037" s="11" t="str">
        <f t="shared" si="352"/>
        <v/>
      </c>
      <c r="AD1037" s="11" t="str">
        <f t="shared" si="353"/>
        <v/>
      </c>
      <c r="AE1037" s="11" t="str">
        <f t="shared" si="354"/>
        <v/>
      </c>
      <c r="AF1037" s="11" t="str">
        <f t="shared" si="355"/>
        <v/>
      </c>
      <c r="AG1037" s="11" t="str">
        <f t="shared" si="356"/>
        <v/>
      </c>
      <c r="AH1037" s="11" t="str">
        <f t="shared" si="357"/>
        <v/>
      </c>
      <c r="AI1037" s="11" t="str">
        <f t="shared" si="358"/>
        <v/>
      </c>
      <c r="AJ1037" s="11" t="str">
        <f t="shared" si="359"/>
        <v/>
      </c>
      <c r="AK1037" s="11" t="str">
        <f t="shared" si="360"/>
        <v/>
      </c>
      <c r="AN1037" s="11" t="str">
        <f t="shared" si="361"/>
        <v/>
      </c>
      <c r="AO1037" s="11" t="str">
        <f t="shared" si="362"/>
        <v/>
      </c>
      <c r="AP1037" s="11" t="str">
        <f t="shared" si="363"/>
        <v/>
      </c>
      <c r="AT1037" s="11" t="str">
        <f t="shared" si="364"/>
        <v/>
      </c>
      <c r="AU1037" s="11" t="str">
        <f t="shared" si="365"/>
        <v/>
      </c>
      <c r="AV1037" s="11" t="str">
        <f t="shared" si="366"/>
        <v/>
      </c>
      <c r="AW1037" s="11" t="str">
        <f t="shared" si="367"/>
        <v/>
      </c>
      <c r="AX1037" s="11" t="str">
        <f t="shared" si="368"/>
        <v/>
      </c>
      <c r="AY1037" s="11" t="str">
        <f t="shared" si="370"/>
        <v/>
      </c>
      <c r="AZ1037" s="11" t="str">
        <f t="shared" si="369"/>
        <v/>
      </c>
      <c r="BA1037" s="11" t="str">
        <f t="shared" si="372"/>
        <v xml:space="preserve"> </v>
      </c>
      <c r="BB1037" s="11" t="str">
        <f>IFERROR(IF(AW1037="","",VLOOKUP(AW1037,SUSS!R:S,2,FALSE)),AY1037*SUSS!$M$2)</f>
        <v/>
      </c>
      <c r="BC1037" s="11" t="str">
        <f t="shared" si="371"/>
        <v/>
      </c>
    </row>
    <row r="1038" spans="14:55" ht="15.75" thickBot="1">
      <c r="N1038" s="3" t="s">
        <v>117</v>
      </c>
      <c r="O1038" s="80">
        <v>99</v>
      </c>
      <c r="P1038" s="83">
        <v>11153.31</v>
      </c>
      <c r="Q1038" s="81" t="s">
        <v>100</v>
      </c>
      <c r="R1038" s="81" t="s">
        <v>10</v>
      </c>
      <c r="S1038" s="81" t="s">
        <v>10</v>
      </c>
      <c r="T1038" s="80" t="s">
        <v>123</v>
      </c>
      <c r="U1038" s="80" t="s">
        <v>94</v>
      </c>
      <c r="AC1038" s="11" t="str">
        <f t="shared" si="352"/>
        <v/>
      </c>
      <c r="AD1038" s="11" t="str">
        <f t="shared" si="353"/>
        <v/>
      </c>
      <c r="AE1038" s="11" t="str">
        <f t="shared" si="354"/>
        <v/>
      </c>
      <c r="AF1038" s="11" t="str">
        <f t="shared" si="355"/>
        <v/>
      </c>
      <c r="AG1038" s="11" t="str">
        <f t="shared" si="356"/>
        <v/>
      </c>
      <c r="AH1038" s="11" t="str">
        <f t="shared" si="357"/>
        <v/>
      </c>
      <c r="AI1038" s="11" t="str">
        <f t="shared" si="358"/>
        <v/>
      </c>
      <c r="AJ1038" s="11" t="str">
        <f t="shared" si="359"/>
        <v/>
      </c>
      <c r="AK1038" s="11" t="str">
        <f t="shared" si="360"/>
        <v/>
      </c>
      <c r="AN1038" s="11" t="str">
        <f t="shared" si="361"/>
        <v/>
      </c>
      <c r="AO1038" s="11" t="str">
        <f t="shared" si="362"/>
        <v/>
      </c>
      <c r="AP1038" s="11" t="str">
        <f t="shared" si="363"/>
        <v/>
      </c>
      <c r="AT1038" s="11" t="str">
        <f t="shared" si="364"/>
        <v/>
      </c>
      <c r="AU1038" s="11" t="str">
        <f t="shared" si="365"/>
        <v/>
      </c>
      <c r="AV1038" s="11" t="str">
        <f t="shared" si="366"/>
        <v/>
      </c>
      <c r="AW1038" s="11" t="str">
        <f t="shared" si="367"/>
        <v/>
      </c>
      <c r="AX1038" s="11" t="str">
        <f t="shared" si="368"/>
        <v/>
      </c>
      <c r="AY1038" s="11" t="str">
        <f t="shared" si="370"/>
        <v/>
      </c>
      <c r="AZ1038" s="11" t="str">
        <f t="shared" si="369"/>
        <v/>
      </c>
      <c r="BA1038" s="11" t="str">
        <f t="shared" si="372"/>
        <v xml:space="preserve"> </v>
      </c>
      <c r="BB1038" s="11" t="str">
        <f>IFERROR(IF(AW1038="","",VLOOKUP(AW1038,SUSS!R:S,2,FALSE)),AY1038*SUSS!$M$2)</f>
        <v/>
      </c>
      <c r="BC1038" s="11" t="str">
        <f t="shared" si="371"/>
        <v/>
      </c>
    </row>
    <row r="1039" spans="14:55" ht="15.75" thickBot="1">
      <c r="N1039" s="3" t="s">
        <v>117</v>
      </c>
      <c r="O1039" s="80">
        <v>100</v>
      </c>
      <c r="P1039" s="83">
        <v>43788.59</v>
      </c>
      <c r="Q1039" s="81" t="s">
        <v>83</v>
      </c>
      <c r="R1039" s="81" t="s">
        <v>10</v>
      </c>
      <c r="S1039" s="81" t="s">
        <v>10</v>
      </c>
      <c r="T1039" s="80" t="s">
        <v>131</v>
      </c>
      <c r="U1039" s="80" t="s">
        <v>94</v>
      </c>
      <c r="AC1039" s="11" t="str">
        <f t="shared" si="352"/>
        <v/>
      </c>
      <c r="AD1039" s="11" t="str">
        <f t="shared" si="353"/>
        <v/>
      </c>
      <c r="AE1039" s="11" t="str">
        <f t="shared" si="354"/>
        <v/>
      </c>
      <c r="AF1039" s="11" t="str">
        <f t="shared" si="355"/>
        <v/>
      </c>
      <c r="AG1039" s="11" t="str">
        <f t="shared" si="356"/>
        <v/>
      </c>
      <c r="AH1039" s="11" t="str">
        <f t="shared" si="357"/>
        <v/>
      </c>
      <c r="AI1039" s="11" t="str">
        <f t="shared" si="358"/>
        <v/>
      </c>
      <c r="AJ1039" s="11" t="str">
        <f t="shared" si="359"/>
        <v/>
      </c>
      <c r="AK1039" s="11" t="str">
        <f t="shared" si="360"/>
        <v/>
      </c>
      <c r="AN1039" s="11" t="str">
        <f t="shared" si="361"/>
        <v/>
      </c>
      <c r="AO1039" s="11" t="str">
        <f t="shared" si="362"/>
        <v/>
      </c>
      <c r="AP1039" s="11" t="str">
        <f t="shared" si="363"/>
        <v/>
      </c>
      <c r="AT1039" s="11" t="str">
        <f t="shared" si="364"/>
        <v/>
      </c>
      <c r="AU1039" s="11" t="str">
        <f t="shared" si="365"/>
        <v/>
      </c>
      <c r="AV1039" s="11" t="str">
        <f t="shared" si="366"/>
        <v/>
      </c>
      <c r="AW1039" s="11" t="str">
        <f t="shared" si="367"/>
        <v/>
      </c>
      <c r="AX1039" s="11" t="str">
        <f t="shared" si="368"/>
        <v/>
      </c>
      <c r="AY1039" s="11" t="str">
        <f t="shared" si="370"/>
        <v/>
      </c>
      <c r="AZ1039" s="11" t="str">
        <f t="shared" si="369"/>
        <v/>
      </c>
      <c r="BA1039" s="11" t="str">
        <f t="shared" si="372"/>
        <v xml:space="preserve"> </v>
      </c>
      <c r="BB1039" s="11" t="str">
        <f>IFERROR(IF(AW1039="","",VLOOKUP(AW1039,SUSS!R:S,2,FALSE)),AY1039*SUSS!$M$2)</f>
        <v/>
      </c>
      <c r="BC1039" s="11" t="str">
        <f t="shared" si="371"/>
        <v/>
      </c>
    </row>
    <row r="1040" spans="14:55" ht="15.75" thickBot="1">
      <c r="N1040" s="3" t="s">
        <v>117</v>
      </c>
      <c r="O1040" s="80">
        <v>100</v>
      </c>
      <c r="P1040" s="83">
        <v>11153.31</v>
      </c>
      <c r="Q1040" s="81" t="s">
        <v>100</v>
      </c>
      <c r="R1040" s="81" t="s">
        <v>10</v>
      </c>
      <c r="S1040" s="81" t="s">
        <v>10</v>
      </c>
      <c r="T1040" s="80" t="s">
        <v>123</v>
      </c>
      <c r="U1040" s="80" t="s">
        <v>94</v>
      </c>
      <c r="AC1040" s="11" t="str">
        <f t="shared" si="352"/>
        <v/>
      </c>
      <c r="AD1040" s="11" t="str">
        <f t="shared" si="353"/>
        <v/>
      </c>
      <c r="AE1040" s="11" t="str">
        <f t="shared" si="354"/>
        <v/>
      </c>
      <c r="AF1040" s="11" t="str">
        <f t="shared" si="355"/>
        <v/>
      </c>
      <c r="AG1040" s="11" t="str">
        <f t="shared" si="356"/>
        <v/>
      </c>
      <c r="AH1040" s="11" t="str">
        <f t="shared" si="357"/>
        <v/>
      </c>
      <c r="AI1040" s="11" t="str">
        <f t="shared" si="358"/>
        <v/>
      </c>
      <c r="AJ1040" s="11" t="str">
        <f t="shared" si="359"/>
        <v/>
      </c>
      <c r="AK1040" s="11" t="str">
        <f t="shared" si="360"/>
        <v/>
      </c>
      <c r="AN1040" s="11" t="str">
        <f t="shared" si="361"/>
        <v/>
      </c>
      <c r="AO1040" s="11" t="str">
        <f t="shared" si="362"/>
        <v/>
      </c>
      <c r="AP1040" s="11" t="str">
        <f t="shared" si="363"/>
        <v/>
      </c>
      <c r="AT1040" s="11" t="str">
        <f t="shared" si="364"/>
        <v/>
      </c>
      <c r="AU1040" s="11" t="str">
        <f t="shared" si="365"/>
        <v/>
      </c>
      <c r="AV1040" s="11" t="str">
        <f t="shared" si="366"/>
        <v/>
      </c>
      <c r="AW1040" s="11" t="str">
        <f t="shared" si="367"/>
        <v/>
      </c>
      <c r="AX1040" s="11" t="str">
        <f t="shared" si="368"/>
        <v/>
      </c>
      <c r="AY1040" s="11" t="str">
        <f t="shared" si="370"/>
        <v/>
      </c>
      <c r="AZ1040" s="11" t="str">
        <f t="shared" si="369"/>
        <v/>
      </c>
      <c r="BA1040" s="11" t="str">
        <f t="shared" si="372"/>
        <v xml:space="preserve"> </v>
      </c>
      <c r="BB1040" s="11" t="str">
        <f>IFERROR(IF(AW1040="","",VLOOKUP(AW1040,SUSS!R:S,2,FALSE)),AY1040*SUSS!$M$2)</f>
        <v/>
      </c>
      <c r="BC1040" s="11" t="str">
        <f t="shared" si="371"/>
        <v/>
      </c>
    </row>
    <row r="1041" spans="14:55" ht="15.75" thickBot="1">
      <c r="N1041" s="3" t="s">
        <v>117</v>
      </c>
      <c r="O1041" s="80">
        <v>101</v>
      </c>
      <c r="P1041" s="83">
        <v>36355.629999999997</v>
      </c>
      <c r="Q1041" s="81" t="s">
        <v>83</v>
      </c>
      <c r="R1041" s="81" t="s">
        <v>10</v>
      </c>
      <c r="S1041" s="81" t="s">
        <v>10</v>
      </c>
      <c r="T1041" s="80" t="s">
        <v>131</v>
      </c>
      <c r="U1041" s="80" t="s">
        <v>94</v>
      </c>
      <c r="AC1041" s="11" t="str">
        <f t="shared" si="352"/>
        <v/>
      </c>
      <c r="AD1041" s="11" t="str">
        <f t="shared" si="353"/>
        <v/>
      </c>
      <c r="AE1041" s="11" t="str">
        <f t="shared" si="354"/>
        <v/>
      </c>
      <c r="AF1041" s="11" t="str">
        <f t="shared" si="355"/>
        <v/>
      </c>
      <c r="AG1041" s="11" t="str">
        <f t="shared" si="356"/>
        <v/>
      </c>
      <c r="AH1041" s="11" t="str">
        <f t="shared" si="357"/>
        <v/>
      </c>
      <c r="AI1041" s="11" t="str">
        <f t="shared" si="358"/>
        <v/>
      </c>
      <c r="AJ1041" s="11" t="str">
        <f t="shared" si="359"/>
        <v/>
      </c>
      <c r="AK1041" s="11" t="str">
        <f t="shared" si="360"/>
        <v/>
      </c>
      <c r="AN1041" s="11" t="str">
        <f t="shared" si="361"/>
        <v/>
      </c>
      <c r="AO1041" s="11" t="str">
        <f t="shared" si="362"/>
        <v/>
      </c>
      <c r="AP1041" s="11" t="str">
        <f t="shared" si="363"/>
        <v/>
      </c>
      <c r="AT1041" s="11" t="str">
        <f t="shared" si="364"/>
        <v/>
      </c>
      <c r="AU1041" s="11" t="str">
        <f t="shared" si="365"/>
        <v/>
      </c>
      <c r="AV1041" s="11" t="str">
        <f t="shared" si="366"/>
        <v/>
      </c>
      <c r="AW1041" s="11" t="str">
        <f t="shared" si="367"/>
        <v/>
      </c>
      <c r="AX1041" s="11" t="str">
        <f t="shared" si="368"/>
        <v/>
      </c>
      <c r="AY1041" s="11" t="str">
        <f t="shared" si="370"/>
        <v/>
      </c>
      <c r="AZ1041" s="11" t="str">
        <f t="shared" si="369"/>
        <v/>
      </c>
      <c r="BA1041" s="11" t="str">
        <f t="shared" si="372"/>
        <v xml:space="preserve"> </v>
      </c>
      <c r="BB1041" s="11" t="str">
        <f>IFERROR(IF(AW1041="","",VLOOKUP(AW1041,SUSS!R:S,2,FALSE)),AY1041*SUSS!$M$2)</f>
        <v/>
      </c>
      <c r="BC1041" s="11" t="str">
        <f t="shared" si="371"/>
        <v/>
      </c>
    </row>
    <row r="1042" spans="14:55" ht="15.75" thickBot="1">
      <c r="N1042" s="3" t="s">
        <v>117</v>
      </c>
      <c r="O1042" s="80">
        <v>101</v>
      </c>
      <c r="P1042" s="83">
        <v>7432.96</v>
      </c>
      <c r="Q1042" s="81" t="s">
        <v>83</v>
      </c>
      <c r="R1042" s="81" t="s">
        <v>10</v>
      </c>
      <c r="S1042" s="81" t="s">
        <v>82</v>
      </c>
      <c r="T1042" s="80" t="s">
        <v>131</v>
      </c>
      <c r="U1042" s="80" t="s">
        <v>94</v>
      </c>
      <c r="AC1042" s="11" t="str">
        <f t="shared" si="352"/>
        <v/>
      </c>
      <c r="AD1042" s="11" t="str">
        <f t="shared" si="353"/>
        <v/>
      </c>
      <c r="AE1042" s="11" t="str">
        <f t="shared" si="354"/>
        <v/>
      </c>
      <c r="AF1042" s="11" t="str">
        <f t="shared" si="355"/>
        <v/>
      </c>
      <c r="AG1042" s="11" t="str">
        <f t="shared" si="356"/>
        <v/>
      </c>
      <c r="AH1042" s="11" t="str">
        <f t="shared" si="357"/>
        <v/>
      </c>
      <c r="AI1042" s="11" t="str">
        <f t="shared" si="358"/>
        <v/>
      </c>
      <c r="AJ1042" s="11" t="str">
        <f t="shared" si="359"/>
        <v/>
      </c>
      <c r="AK1042" s="11" t="str">
        <f t="shared" si="360"/>
        <v/>
      </c>
      <c r="AN1042" s="11" t="str">
        <f t="shared" si="361"/>
        <v/>
      </c>
      <c r="AO1042" s="11" t="str">
        <f t="shared" si="362"/>
        <v/>
      </c>
      <c r="AP1042" s="11" t="str">
        <f t="shared" si="363"/>
        <v/>
      </c>
      <c r="AT1042" s="11" t="str">
        <f t="shared" si="364"/>
        <v/>
      </c>
      <c r="AU1042" s="11" t="str">
        <f t="shared" si="365"/>
        <v/>
      </c>
      <c r="AV1042" s="11" t="str">
        <f t="shared" si="366"/>
        <v/>
      </c>
      <c r="AW1042" s="11" t="str">
        <f t="shared" si="367"/>
        <v/>
      </c>
      <c r="AX1042" s="11" t="str">
        <f t="shared" si="368"/>
        <v/>
      </c>
      <c r="AY1042" s="11" t="str">
        <f t="shared" si="370"/>
        <v/>
      </c>
      <c r="AZ1042" s="11" t="str">
        <f t="shared" si="369"/>
        <v/>
      </c>
      <c r="BA1042" s="11" t="str">
        <f t="shared" si="372"/>
        <v xml:space="preserve"> </v>
      </c>
      <c r="BB1042" s="11" t="str">
        <f>IFERROR(IF(AW1042="","",VLOOKUP(AW1042,SUSS!R:S,2,FALSE)),AY1042*SUSS!$M$2)</f>
        <v/>
      </c>
      <c r="BC1042" s="11" t="str">
        <f t="shared" si="371"/>
        <v/>
      </c>
    </row>
    <row r="1043" spans="14:55" ht="15.75" thickBot="1">
      <c r="N1043" s="3" t="s">
        <v>117</v>
      </c>
      <c r="O1043" s="80">
        <v>101</v>
      </c>
      <c r="P1043" s="83">
        <v>11153.31</v>
      </c>
      <c r="Q1043" s="81" t="s">
        <v>100</v>
      </c>
      <c r="R1043" s="81" t="s">
        <v>10</v>
      </c>
      <c r="S1043" s="81" t="s">
        <v>10</v>
      </c>
      <c r="T1043" s="80" t="s">
        <v>123</v>
      </c>
      <c r="U1043" s="80" t="s">
        <v>94</v>
      </c>
      <c r="AC1043" s="11" t="str">
        <f t="shared" si="352"/>
        <v/>
      </c>
      <c r="AD1043" s="11" t="str">
        <f t="shared" si="353"/>
        <v/>
      </c>
      <c r="AE1043" s="11" t="str">
        <f t="shared" si="354"/>
        <v/>
      </c>
      <c r="AF1043" s="11" t="str">
        <f t="shared" si="355"/>
        <v/>
      </c>
      <c r="AG1043" s="11" t="str">
        <f t="shared" si="356"/>
        <v/>
      </c>
      <c r="AH1043" s="11" t="str">
        <f t="shared" si="357"/>
        <v/>
      </c>
      <c r="AI1043" s="11" t="str">
        <f t="shared" si="358"/>
        <v/>
      </c>
      <c r="AJ1043" s="11" t="str">
        <f t="shared" si="359"/>
        <v/>
      </c>
      <c r="AK1043" s="11" t="str">
        <f t="shared" si="360"/>
        <v/>
      </c>
      <c r="AN1043" s="11" t="str">
        <f t="shared" si="361"/>
        <v/>
      </c>
      <c r="AO1043" s="11" t="str">
        <f t="shared" si="362"/>
        <v/>
      </c>
      <c r="AP1043" s="11" t="str">
        <f t="shared" si="363"/>
        <v/>
      </c>
      <c r="AT1043" s="11" t="str">
        <f t="shared" si="364"/>
        <v/>
      </c>
      <c r="AU1043" s="11" t="str">
        <f t="shared" si="365"/>
        <v/>
      </c>
      <c r="AV1043" s="11" t="str">
        <f t="shared" si="366"/>
        <v/>
      </c>
      <c r="AW1043" s="11" t="str">
        <f t="shared" si="367"/>
        <v/>
      </c>
      <c r="AX1043" s="11" t="str">
        <f t="shared" si="368"/>
        <v/>
      </c>
      <c r="AY1043" s="11" t="str">
        <f t="shared" si="370"/>
        <v/>
      </c>
      <c r="AZ1043" s="11" t="str">
        <f t="shared" si="369"/>
        <v/>
      </c>
      <c r="BA1043" s="11" t="str">
        <f t="shared" si="372"/>
        <v xml:space="preserve"> </v>
      </c>
      <c r="BB1043" s="11" t="str">
        <f>IFERROR(IF(AW1043="","",VLOOKUP(AW1043,SUSS!R:S,2,FALSE)),AY1043*SUSS!$M$2)</f>
        <v/>
      </c>
      <c r="BC1043" s="11" t="str">
        <f t="shared" si="371"/>
        <v/>
      </c>
    </row>
    <row r="1044" spans="14:55" ht="15.75" thickBot="1">
      <c r="N1044" s="3" t="s">
        <v>117</v>
      </c>
      <c r="O1044" s="80">
        <v>102</v>
      </c>
      <c r="P1044" s="83">
        <v>19469.77</v>
      </c>
      <c r="Q1044" s="81" t="s">
        <v>83</v>
      </c>
      <c r="R1044" s="81" t="s">
        <v>10</v>
      </c>
      <c r="S1044" s="81" t="s">
        <v>82</v>
      </c>
      <c r="T1044" s="80" t="s">
        <v>131</v>
      </c>
      <c r="U1044" s="80" t="s">
        <v>94</v>
      </c>
      <c r="AC1044" s="11" t="str">
        <f t="shared" si="352"/>
        <v/>
      </c>
      <c r="AD1044" s="11" t="str">
        <f t="shared" si="353"/>
        <v/>
      </c>
      <c r="AE1044" s="11" t="str">
        <f t="shared" si="354"/>
        <v/>
      </c>
      <c r="AF1044" s="11" t="str">
        <f t="shared" si="355"/>
        <v/>
      </c>
      <c r="AG1044" s="11" t="str">
        <f t="shared" si="356"/>
        <v/>
      </c>
      <c r="AH1044" s="11" t="str">
        <f t="shared" si="357"/>
        <v/>
      </c>
      <c r="AI1044" s="11" t="str">
        <f t="shared" si="358"/>
        <v/>
      </c>
      <c r="AJ1044" s="11" t="str">
        <f t="shared" si="359"/>
        <v/>
      </c>
      <c r="AK1044" s="11" t="str">
        <f t="shared" si="360"/>
        <v/>
      </c>
      <c r="AN1044" s="11" t="str">
        <f t="shared" si="361"/>
        <v/>
      </c>
      <c r="AO1044" s="11" t="str">
        <f t="shared" si="362"/>
        <v/>
      </c>
      <c r="AP1044" s="11" t="str">
        <f t="shared" si="363"/>
        <v/>
      </c>
      <c r="AT1044" s="11" t="str">
        <f t="shared" si="364"/>
        <v/>
      </c>
      <c r="AU1044" s="11" t="str">
        <f t="shared" si="365"/>
        <v/>
      </c>
      <c r="AV1044" s="11" t="str">
        <f t="shared" si="366"/>
        <v/>
      </c>
      <c r="AW1044" s="11" t="str">
        <f t="shared" si="367"/>
        <v/>
      </c>
      <c r="AX1044" s="11" t="str">
        <f t="shared" si="368"/>
        <v/>
      </c>
      <c r="AY1044" s="11" t="str">
        <f t="shared" si="370"/>
        <v/>
      </c>
      <c r="AZ1044" s="11" t="str">
        <f t="shared" si="369"/>
        <v/>
      </c>
      <c r="BA1044" s="11" t="str">
        <f t="shared" si="372"/>
        <v xml:space="preserve"> </v>
      </c>
      <c r="BB1044" s="11" t="str">
        <f>IFERROR(IF(AW1044="","",VLOOKUP(AW1044,SUSS!R:S,2,FALSE)),AY1044*SUSS!$M$2)</f>
        <v/>
      </c>
      <c r="BC1044" s="11" t="str">
        <f t="shared" si="371"/>
        <v/>
      </c>
    </row>
    <row r="1045" spans="14:55" ht="15.75" thickBot="1">
      <c r="N1045" s="3" t="s">
        <v>117</v>
      </c>
      <c r="O1045" s="80">
        <v>102</v>
      </c>
      <c r="P1045" s="83">
        <v>24318.82</v>
      </c>
      <c r="Q1045" s="81" t="s">
        <v>83</v>
      </c>
      <c r="R1045" s="81" t="s">
        <v>10</v>
      </c>
      <c r="S1045" s="81" t="s">
        <v>10</v>
      </c>
      <c r="T1045" s="80" t="s">
        <v>108</v>
      </c>
      <c r="U1045" s="80" t="s">
        <v>94</v>
      </c>
      <c r="AC1045" s="11" t="str">
        <f t="shared" si="352"/>
        <v/>
      </c>
      <c r="AD1045" s="11" t="str">
        <f t="shared" si="353"/>
        <v/>
      </c>
      <c r="AE1045" s="11" t="str">
        <f t="shared" si="354"/>
        <v/>
      </c>
      <c r="AF1045" s="11" t="str">
        <f t="shared" si="355"/>
        <v/>
      </c>
      <c r="AG1045" s="11" t="str">
        <f t="shared" si="356"/>
        <v/>
      </c>
      <c r="AH1045" s="11" t="str">
        <f t="shared" si="357"/>
        <v/>
      </c>
      <c r="AI1045" s="11" t="str">
        <f t="shared" si="358"/>
        <v/>
      </c>
      <c r="AJ1045" s="11" t="str">
        <f t="shared" si="359"/>
        <v/>
      </c>
      <c r="AK1045" s="11" t="str">
        <f t="shared" si="360"/>
        <v/>
      </c>
      <c r="AN1045" s="11" t="str">
        <f t="shared" si="361"/>
        <v/>
      </c>
      <c r="AO1045" s="11" t="str">
        <f t="shared" si="362"/>
        <v/>
      </c>
      <c r="AP1045" s="11" t="str">
        <f t="shared" si="363"/>
        <v/>
      </c>
      <c r="AT1045" s="11" t="str">
        <f t="shared" si="364"/>
        <v/>
      </c>
      <c r="AU1045" s="11" t="str">
        <f t="shared" si="365"/>
        <v/>
      </c>
      <c r="AV1045" s="11" t="str">
        <f t="shared" si="366"/>
        <v/>
      </c>
      <c r="AW1045" s="11" t="str">
        <f t="shared" si="367"/>
        <v/>
      </c>
      <c r="AX1045" s="11" t="str">
        <f t="shared" si="368"/>
        <v/>
      </c>
      <c r="AY1045" s="11" t="str">
        <f t="shared" si="370"/>
        <v/>
      </c>
      <c r="AZ1045" s="11" t="str">
        <f t="shared" si="369"/>
        <v/>
      </c>
      <c r="BA1045" s="11" t="str">
        <f t="shared" si="372"/>
        <v xml:space="preserve"> </v>
      </c>
      <c r="BB1045" s="11" t="str">
        <f>IFERROR(IF(AW1045="","",VLOOKUP(AW1045,SUSS!R:S,2,FALSE)),AY1045*SUSS!$M$2)</f>
        <v/>
      </c>
      <c r="BC1045" s="11" t="str">
        <f t="shared" si="371"/>
        <v/>
      </c>
    </row>
    <row r="1046" spans="14:55" ht="15.75" thickBot="1">
      <c r="N1046" s="3" t="s">
        <v>117</v>
      </c>
      <c r="O1046" s="80">
        <v>102</v>
      </c>
      <c r="P1046" s="83">
        <v>11153.31</v>
      </c>
      <c r="Q1046" s="81" t="s">
        <v>100</v>
      </c>
      <c r="R1046" s="81" t="s">
        <v>10</v>
      </c>
      <c r="S1046" s="81" t="s">
        <v>10</v>
      </c>
      <c r="T1046" s="80" t="s">
        <v>123</v>
      </c>
      <c r="U1046" s="80" t="s">
        <v>94</v>
      </c>
      <c r="AC1046" s="11" t="str">
        <f t="shared" si="352"/>
        <v/>
      </c>
      <c r="AD1046" s="11" t="str">
        <f t="shared" si="353"/>
        <v/>
      </c>
      <c r="AE1046" s="11" t="str">
        <f t="shared" si="354"/>
        <v/>
      </c>
      <c r="AF1046" s="11" t="str">
        <f t="shared" si="355"/>
        <v/>
      </c>
      <c r="AG1046" s="11" t="str">
        <f t="shared" si="356"/>
        <v/>
      </c>
      <c r="AH1046" s="11" t="str">
        <f t="shared" si="357"/>
        <v/>
      </c>
      <c r="AI1046" s="11" t="str">
        <f t="shared" si="358"/>
        <v/>
      </c>
      <c r="AJ1046" s="11" t="str">
        <f t="shared" si="359"/>
        <v/>
      </c>
      <c r="AK1046" s="11" t="str">
        <f t="shared" si="360"/>
        <v/>
      </c>
      <c r="AN1046" s="11" t="str">
        <f t="shared" si="361"/>
        <v/>
      </c>
      <c r="AO1046" s="11" t="str">
        <f t="shared" si="362"/>
        <v/>
      </c>
      <c r="AP1046" s="11" t="str">
        <f t="shared" si="363"/>
        <v/>
      </c>
      <c r="AT1046" s="11" t="str">
        <f t="shared" si="364"/>
        <v/>
      </c>
      <c r="AU1046" s="11" t="str">
        <f t="shared" si="365"/>
        <v/>
      </c>
      <c r="AV1046" s="11" t="str">
        <f t="shared" si="366"/>
        <v/>
      </c>
      <c r="AW1046" s="11" t="str">
        <f t="shared" si="367"/>
        <v/>
      </c>
      <c r="AX1046" s="11" t="str">
        <f t="shared" si="368"/>
        <v/>
      </c>
      <c r="AY1046" s="11" t="str">
        <f t="shared" si="370"/>
        <v/>
      </c>
      <c r="AZ1046" s="11" t="str">
        <f t="shared" si="369"/>
        <v/>
      </c>
      <c r="BA1046" s="11" t="str">
        <f t="shared" si="372"/>
        <v xml:space="preserve"> </v>
      </c>
      <c r="BB1046" s="11" t="str">
        <f>IFERROR(IF(AW1046="","",VLOOKUP(AW1046,SUSS!R:S,2,FALSE)),AY1046*SUSS!$M$2)</f>
        <v/>
      </c>
      <c r="BC1046" s="11" t="str">
        <f t="shared" si="371"/>
        <v/>
      </c>
    </row>
    <row r="1047" spans="14:55" ht="15.75" thickBot="1">
      <c r="N1047" s="3" t="s">
        <v>117</v>
      </c>
      <c r="O1047" s="80">
        <v>103</v>
      </c>
      <c r="P1047" s="83">
        <v>43788.59</v>
      </c>
      <c r="Q1047" s="81" t="s">
        <v>83</v>
      </c>
      <c r="R1047" s="81" t="s">
        <v>10</v>
      </c>
      <c r="S1047" s="81" t="s">
        <v>10</v>
      </c>
      <c r="T1047" s="80" t="s">
        <v>108</v>
      </c>
      <c r="U1047" s="80" t="s">
        <v>94</v>
      </c>
      <c r="AC1047" s="11" t="str">
        <f t="shared" si="352"/>
        <v/>
      </c>
      <c r="AD1047" s="11" t="str">
        <f t="shared" si="353"/>
        <v/>
      </c>
      <c r="AE1047" s="11" t="str">
        <f t="shared" si="354"/>
        <v/>
      </c>
      <c r="AF1047" s="11" t="str">
        <f t="shared" si="355"/>
        <v/>
      </c>
      <c r="AG1047" s="11" t="str">
        <f t="shared" si="356"/>
        <v/>
      </c>
      <c r="AH1047" s="11" t="str">
        <f t="shared" si="357"/>
        <v/>
      </c>
      <c r="AI1047" s="11" t="str">
        <f t="shared" si="358"/>
        <v/>
      </c>
      <c r="AJ1047" s="11" t="str">
        <f t="shared" si="359"/>
        <v/>
      </c>
      <c r="AK1047" s="11" t="str">
        <f t="shared" si="360"/>
        <v/>
      </c>
      <c r="AN1047" s="11" t="str">
        <f t="shared" si="361"/>
        <v/>
      </c>
      <c r="AO1047" s="11" t="str">
        <f t="shared" si="362"/>
        <v/>
      </c>
      <c r="AP1047" s="11" t="str">
        <f t="shared" si="363"/>
        <v/>
      </c>
      <c r="AT1047" s="11" t="str">
        <f t="shared" si="364"/>
        <v/>
      </c>
      <c r="AU1047" s="11" t="str">
        <f t="shared" si="365"/>
        <v/>
      </c>
      <c r="AV1047" s="11" t="str">
        <f t="shared" si="366"/>
        <v/>
      </c>
      <c r="AW1047" s="11" t="str">
        <f t="shared" si="367"/>
        <v/>
      </c>
      <c r="AX1047" s="11" t="str">
        <f t="shared" si="368"/>
        <v/>
      </c>
      <c r="AY1047" s="11" t="str">
        <f t="shared" si="370"/>
        <v/>
      </c>
      <c r="AZ1047" s="11" t="str">
        <f t="shared" si="369"/>
        <v/>
      </c>
      <c r="BA1047" s="11" t="str">
        <f t="shared" si="372"/>
        <v xml:space="preserve"> </v>
      </c>
      <c r="BB1047" s="11" t="str">
        <f>IFERROR(IF(AW1047="","",VLOOKUP(AW1047,SUSS!R:S,2,FALSE)),AY1047*SUSS!$M$2)</f>
        <v/>
      </c>
      <c r="BC1047" s="11" t="str">
        <f t="shared" si="371"/>
        <v/>
      </c>
    </row>
    <row r="1048" spans="14:55" ht="15.75" thickBot="1">
      <c r="N1048" s="3" t="s">
        <v>117</v>
      </c>
      <c r="O1048" s="80">
        <v>103</v>
      </c>
      <c r="P1048" s="83">
        <v>11153.31</v>
      </c>
      <c r="Q1048" s="81" t="s">
        <v>100</v>
      </c>
      <c r="R1048" s="81" t="s">
        <v>10</v>
      </c>
      <c r="S1048" s="81" t="s">
        <v>10</v>
      </c>
      <c r="T1048" s="80" t="s">
        <v>123</v>
      </c>
      <c r="U1048" s="80" t="s">
        <v>94</v>
      </c>
      <c r="AC1048" s="11" t="str">
        <f t="shared" si="352"/>
        <v/>
      </c>
      <c r="AD1048" s="11" t="str">
        <f t="shared" si="353"/>
        <v/>
      </c>
      <c r="AE1048" s="11" t="str">
        <f t="shared" si="354"/>
        <v/>
      </c>
      <c r="AF1048" s="11" t="str">
        <f t="shared" si="355"/>
        <v/>
      </c>
      <c r="AG1048" s="11" t="str">
        <f t="shared" si="356"/>
        <v/>
      </c>
      <c r="AH1048" s="11" t="str">
        <f t="shared" si="357"/>
        <v/>
      </c>
      <c r="AI1048" s="11" t="str">
        <f t="shared" si="358"/>
        <v/>
      </c>
      <c r="AJ1048" s="11" t="str">
        <f t="shared" si="359"/>
        <v/>
      </c>
      <c r="AK1048" s="11" t="str">
        <f t="shared" si="360"/>
        <v/>
      </c>
      <c r="AN1048" s="11" t="str">
        <f t="shared" si="361"/>
        <v/>
      </c>
      <c r="AO1048" s="11" t="str">
        <f t="shared" si="362"/>
        <v/>
      </c>
      <c r="AP1048" s="11" t="str">
        <f t="shared" si="363"/>
        <v/>
      </c>
      <c r="AT1048" s="11" t="str">
        <f t="shared" si="364"/>
        <v/>
      </c>
      <c r="AU1048" s="11" t="str">
        <f t="shared" si="365"/>
        <v/>
      </c>
      <c r="AV1048" s="11" t="str">
        <f t="shared" si="366"/>
        <v/>
      </c>
      <c r="AW1048" s="11" t="str">
        <f t="shared" si="367"/>
        <v/>
      </c>
      <c r="AX1048" s="11" t="str">
        <f t="shared" si="368"/>
        <v/>
      </c>
      <c r="AY1048" s="11" t="str">
        <f t="shared" si="370"/>
        <v/>
      </c>
      <c r="AZ1048" s="11" t="str">
        <f t="shared" si="369"/>
        <v/>
      </c>
      <c r="BA1048" s="11" t="str">
        <f t="shared" si="372"/>
        <v xml:space="preserve"> </v>
      </c>
      <c r="BB1048" s="11" t="str">
        <f>IFERROR(IF(AW1048="","",VLOOKUP(AW1048,SUSS!R:S,2,FALSE)),AY1048*SUSS!$M$2)</f>
        <v/>
      </c>
      <c r="BC1048" s="11" t="str">
        <f t="shared" si="371"/>
        <v/>
      </c>
    </row>
    <row r="1049" spans="14:55" ht="15.75" thickBot="1">
      <c r="N1049" s="3" t="s">
        <v>117</v>
      </c>
      <c r="O1049" s="80">
        <v>104</v>
      </c>
      <c r="P1049" s="83">
        <v>2452.59</v>
      </c>
      <c r="Q1049" s="81" t="s">
        <v>83</v>
      </c>
      <c r="R1049" s="81" t="s">
        <v>10</v>
      </c>
      <c r="S1049" s="81" t="s">
        <v>10</v>
      </c>
      <c r="T1049" s="80" t="s">
        <v>108</v>
      </c>
      <c r="U1049" s="80" t="s">
        <v>94</v>
      </c>
      <c r="AC1049" s="11" t="str">
        <f t="shared" si="352"/>
        <v/>
      </c>
      <c r="AD1049" s="11" t="str">
        <f t="shared" si="353"/>
        <v/>
      </c>
      <c r="AE1049" s="11" t="str">
        <f t="shared" si="354"/>
        <v/>
      </c>
      <c r="AF1049" s="11" t="str">
        <f t="shared" si="355"/>
        <v/>
      </c>
      <c r="AG1049" s="11" t="str">
        <f t="shared" si="356"/>
        <v/>
      </c>
      <c r="AH1049" s="11" t="str">
        <f t="shared" si="357"/>
        <v/>
      </c>
      <c r="AI1049" s="11" t="str">
        <f t="shared" si="358"/>
        <v/>
      </c>
      <c r="AJ1049" s="11" t="str">
        <f t="shared" si="359"/>
        <v/>
      </c>
      <c r="AK1049" s="11" t="str">
        <f t="shared" si="360"/>
        <v/>
      </c>
      <c r="AN1049" s="11" t="str">
        <f t="shared" si="361"/>
        <v/>
      </c>
      <c r="AO1049" s="11" t="str">
        <f t="shared" si="362"/>
        <v/>
      </c>
      <c r="AP1049" s="11" t="str">
        <f t="shared" si="363"/>
        <v/>
      </c>
      <c r="AT1049" s="11" t="str">
        <f t="shared" si="364"/>
        <v/>
      </c>
      <c r="AU1049" s="11" t="str">
        <f t="shared" si="365"/>
        <v/>
      </c>
      <c r="AV1049" s="11" t="str">
        <f t="shared" si="366"/>
        <v/>
      </c>
      <c r="AW1049" s="11" t="str">
        <f t="shared" si="367"/>
        <v/>
      </c>
      <c r="AX1049" s="11" t="str">
        <f t="shared" si="368"/>
        <v/>
      </c>
      <c r="AY1049" s="11" t="str">
        <f t="shared" si="370"/>
        <v/>
      </c>
      <c r="AZ1049" s="11" t="str">
        <f t="shared" si="369"/>
        <v/>
      </c>
      <c r="BA1049" s="11" t="str">
        <f t="shared" si="372"/>
        <v xml:space="preserve"> </v>
      </c>
      <c r="BB1049" s="11" t="str">
        <f>IFERROR(IF(AW1049="","",VLOOKUP(AW1049,SUSS!R:S,2,FALSE)),AY1049*SUSS!$M$2)</f>
        <v/>
      </c>
      <c r="BC1049" s="11" t="str">
        <f t="shared" si="371"/>
        <v/>
      </c>
    </row>
    <row r="1050" spans="14:55" ht="15.75" thickBot="1">
      <c r="N1050" s="3" t="s">
        <v>117</v>
      </c>
      <c r="O1050" s="80">
        <v>104</v>
      </c>
      <c r="P1050" s="83">
        <v>17640</v>
      </c>
      <c r="Q1050" s="81" t="s">
        <v>83</v>
      </c>
      <c r="R1050" s="81" t="s">
        <v>10</v>
      </c>
      <c r="S1050" s="81" t="s">
        <v>82</v>
      </c>
      <c r="T1050" s="80" t="s">
        <v>108</v>
      </c>
      <c r="U1050" s="80" t="s">
        <v>94</v>
      </c>
      <c r="AC1050" s="11" t="str">
        <f t="shared" si="352"/>
        <v/>
      </c>
      <c r="AD1050" s="11" t="str">
        <f t="shared" si="353"/>
        <v/>
      </c>
      <c r="AE1050" s="11" t="str">
        <f t="shared" si="354"/>
        <v/>
      </c>
      <c r="AF1050" s="11" t="str">
        <f t="shared" si="355"/>
        <v/>
      </c>
      <c r="AG1050" s="11" t="str">
        <f t="shared" si="356"/>
        <v/>
      </c>
      <c r="AH1050" s="11" t="str">
        <f t="shared" si="357"/>
        <v/>
      </c>
      <c r="AI1050" s="11" t="str">
        <f t="shared" si="358"/>
        <v/>
      </c>
      <c r="AJ1050" s="11" t="str">
        <f t="shared" si="359"/>
        <v/>
      </c>
      <c r="AK1050" s="11" t="str">
        <f t="shared" si="360"/>
        <v/>
      </c>
      <c r="AN1050" s="11" t="str">
        <f t="shared" si="361"/>
        <v/>
      </c>
      <c r="AO1050" s="11" t="str">
        <f t="shared" si="362"/>
        <v/>
      </c>
      <c r="AP1050" s="11" t="str">
        <f t="shared" si="363"/>
        <v/>
      </c>
      <c r="AT1050" s="11" t="str">
        <f t="shared" si="364"/>
        <v/>
      </c>
      <c r="AU1050" s="11" t="str">
        <f t="shared" si="365"/>
        <v/>
      </c>
      <c r="AV1050" s="11" t="str">
        <f t="shared" si="366"/>
        <v/>
      </c>
      <c r="AW1050" s="11" t="str">
        <f t="shared" si="367"/>
        <v/>
      </c>
      <c r="AX1050" s="11" t="str">
        <f t="shared" si="368"/>
        <v/>
      </c>
      <c r="AY1050" s="11" t="str">
        <f t="shared" si="370"/>
        <v/>
      </c>
      <c r="AZ1050" s="11" t="str">
        <f t="shared" si="369"/>
        <v/>
      </c>
      <c r="BA1050" s="11" t="str">
        <f t="shared" si="372"/>
        <v xml:space="preserve"> </v>
      </c>
      <c r="BB1050" s="11" t="str">
        <f>IFERROR(IF(AW1050="","",VLOOKUP(AW1050,SUSS!R:S,2,FALSE)),AY1050*SUSS!$M$2)</f>
        <v/>
      </c>
      <c r="BC1050" s="11" t="str">
        <f t="shared" si="371"/>
        <v/>
      </c>
    </row>
    <row r="1051" spans="14:55" ht="15.75" thickBot="1">
      <c r="N1051" s="3" t="s">
        <v>117</v>
      </c>
      <c r="O1051" s="80">
        <v>104</v>
      </c>
      <c r="P1051" s="83">
        <v>23696</v>
      </c>
      <c r="Q1051" s="81" t="s">
        <v>83</v>
      </c>
      <c r="R1051" s="81" t="s">
        <v>10</v>
      </c>
      <c r="S1051" s="81" t="s">
        <v>10</v>
      </c>
      <c r="T1051" s="80" t="s">
        <v>132</v>
      </c>
      <c r="U1051" s="80" t="s">
        <v>94</v>
      </c>
      <c r="AC1051" s="11" t="str">
        <f t="shared" si="352"/>
        <v/>
      </c>
      <c r="AD1051" s="11" t="str">
        <f t="shared" si="353"/>
        <v/>
      </c>
      <c r="AE1051" s="11" t="str">
        <f t="shared" si="354"/>
        <v/>
      </c>
      <c r="AF1051" s="11" t="str">
        <f t="shared" si="355"/>
        <v/>
      </c>
      <c r="AG1051" s="11" t="str">
        <f t="shared" si="356"/>
        <v/>
      </c>
      <c r="AH1051" s="11" t="str">
        <f t="shared" si="357"/>
        <v/>
      </c>
      <c r="AI1051" s="11" t="str">
        <f t="shared" si="358"/>
        <v/>
      </c>
      <c r="AJ1051" s="11" t="str">
        <f t="shared" si="359"/>
        <v/>
      </c>
      <c r="AK1051" s="11" t="str">
        <f t="shared" si="360"/>
        <v/>
      </c>
      <c r="AN1051" s="11" t="str">
        <f t="shared" si="361"/>
        <v/>
      </c>
      <c r="AO1051" s="11" t="str">
        <f t="shared" si="362"/>
        <v/>
      </c>
      <c r="AP1051" s="11" t="str">
        <f t="shared" si="363"/>
        <v/>
      </c>
      <c r="AT1051" s="11" t="str">
        <f t="shared" si="364"/>
        <v/>
      </c>
      <c r="AU1051" s="11" t="str">
        <f t="shared" si="365"/>
        <v/>
      </c>
      <c r="AV1051" s="11" t="str">
        <f t="shared" si="366"/>
        <v/>
      </c>
      <c r="AW1051" s="11" t="str">
        <f t="shared" si="367"/>
        <v/>
      </c>
      <c r="AX1051" s="11" t="str">
        <f t="shared" si="368"/>
        <v/>
      </c>
      <c r="AY1051" s="11" t="str">
        <f t="shared" si="370"/>
        <v/>
      </c>
      <c r="AZ1051" s="11" t="str">
        <f t="shared" si="369"/>
        <v/>
      </c>
      <c r="BA1051" s="11" t="str">
        <f t="shared" si="372"/>
        <v xml:space="preserve"> </v>
      </c>
      <c r="BB1051" s="11" t="str">
        <f>IFERROR(IF(AW1051="","",VLOOKUP(AW1051,SUSS!R:S,2,FALSE)),AY1051*SUSS!$M$2)</f>
        <v/>
      </c>
      <c r="BC1051" s="11" t="str">
        <f t="shared" si="371"/>
        <v/>
      </c>
    </row>
    <row r="1052" spans="14:55" ht="15.75" thickBot="1">
      <c r="N1052" s="3" t="s">
        <v>117</v>
      </c>
      <c r="O1052" s="80">
        <v>104</v>
      </c>
      <c r="P1052" s="83">
        <v>11153.31</v>
      </c>
      <c r="Q1052" s="81" t="s">
        <v>100</v>
      </c>
      <c r="R1052" s="81" t="s">
        <v>10</v>
      </c>
      <c r="S1052" s="81" t="s">
        <v>10</v>
      </c>
      <c r="T1052" s="80" t="s">
        <v>123</v>
      </c>
      <c r="U1052" s="80" t="s">
        <v>94</v>
      </c>
      <c r="AC1052" s="11" t="str">
        <f t="shared" si="352"/>
        <v/>
      </c>
      <c r="AD1052" s="11" t="str">
        <f t="shared" si="353"/>
        <v/>
      </c>
      <c r="AE1052" s="11" t="str">
        <f t="shared" si="354"/>
        <v/>
      </c>
      <c r="AF1052" s="11" t="str">
        <f t="shared" si="355"/>
        <v/>
      </c>
      <c r="AG1052" s="11" t="str">
        <f t="shared" si="356"/>
        <v/>
      </c>
      <c r="AH1052" s="11" t="str">
        <f t="shared" si="357"/>
        <v/>
      </c>
      <c r="AI1052" s="11" t="str">
        <f t="shared" si="358"/>
        <v/>
      </c>
      <c r="AJ1052" s="11" t="str">
        <f t="shared" si="359"/>
        <v/>
      </c>
      <c r="AK1052" s="11" t="str">
        <f t="shared" si="360"/>
        <v/>
      </c>
      <c r="AN1052" s="11" t="str">
        <f t="shared" si="361"/>
        <v/>
      </c>
      <c r="AO1052" s="11" t="str">
        <f t="shared" si="362"/>
        <v/>
      </c>
      <c r="AP1052" s="11" t="str">
        <f t="shared" si="363"/>
        <v/>
      </c>
      <c r="AT1052" s="11" t="str">
        <f t="shared" si="364"/>
        <v/>
      </c>
      <c r="AU1052" s="11" t="str">
        <f t="shared" si="365"/>
        <v/>
      </c>
      <c r="AV1052" s="11" t="str">
        <f t="shared" si="366"/>
        <v/>
      </c>
      <c r="AW1052" s="11" t="str">
        <f t="shared" si="367"/>
        <v/>
      </c>
      <c r="AX1052" s="11" t="str">
        <f t="shared" si="368"/>
        <v/>
      </c>
      <c r="AY1052" s="11" t="str">
        <f t="shared" si="370"/>
        <v/>
      </c>
      <c r="AZ1052" s="11" t="str">
        <f t="shared" si="369"/>
        <v/>
      </c>
      <c r="BA1052" s="11" t="str">
        <f t="shared" si="372"/>
        <v xml:space="preserve"> </v>
      </c>
      <c r="BB1052" s="11" t="str">
        <f>IFERROR(IF(AW1052="","",VLOOKUP(AW1052,SUSS!R:S,2,FALSE)),AY1052*SUSS!$M$2)</f>
        <v/>
      </c>
      <c r="BC1052" s="11" t="str">
        <f t="shared" si="371"/>
        <v/>
      </c>
    </row>
    <row r="1053" spans="14:55" ht="15.75" thickBot="1">
      <c r="N1053" s="3" t="s">
        <v>117</v>
      </c>
      <c r="O1053" s="80">
        <v>105</v>
      </c>
      <c r="P1053" s="83">
        <v>43788.59</v>
      </c>
      <c r="Q1053" s="81" t="s">
        <v>83</v>
      </c>
      <c r="R1053" s="81" t="s">
        <v>10</v>
      </c>
      <c r="S1053" s="81" t="s">
        <v>10</v>
      </c>
      <c r="T1053" s="80" t="s">
        <v>132</v>
      </c>
      <c r="U1053" s="80" t="s">
        <v>94</v>
      </c>
      <c r="AC1053" s="11" t="str">
        <f t="shared" si="352"/>
        <v/>
      </c>
      <c r="AD1053" s="11" t="str">
        <f t="shared" si="353"/>
        <v/>
      </c>
      <c r="AE1053" s="11" t="str">
        <f t="shared" si="354"/>
        <v/>
      </c>
      <c r="AF1053" s="11" t="str">
        <f t="shared" si="355"/>
        <v/>
      </c>
      <c r="AG1053" s="11" t="str">
        <f t="shared" si="356"/>
        <v/>
      </c>
      <c r="AH1053" s="11" t="str">
        <f t="shared" si="357"/>
        <v/>
      </c>
      <c r="AI1053" s="11" t="str">
        <f t="shared" si="358"/>
        <v/>
      </c>
      <c r="AJ1053" s="11" t="str">
        <f t="shared" si="359"/>
        <v/>
      </c>
      <c r="AK1053" s="11" t="str">
        <f t="shared" si="360"/>
        <v/>
      </c>
      <c r="AN1053" s="11" t="str">
        <f t="shared" si="361"/>
        <v/>
      </c>
      <c r="AO1053" s="11" t="str">
        <f t="shared" si="362"/>
        <v/>
      </c>
      <c r="AP1053" s="11" t="str">
        <f t="shared" si="363"/>
        <v/>
      </c>
      <c r="AT1053" s="11" t="str">
        <f t="shared" si="364"/>
        <v/>
      </c>
      <c r="AU1053" s="11" t="str">
        <f t="shared" si="365"/>
        <v/>
      </c>
      <c r="AV1053" s="11" t="str">
        <f t="shared" si="366"/>
        <v/>
      </c>
      <c r="AW1053" s="11" t="str">
        <f t="shared" si="367"/>
        <v/>
      </c>
      <c r="AX1053" s="11" t="str">
        <f t="shared" si="368"/>
        <v/>
      </c>
      <c r="AY1053" s="11" t="str">
        <f t="shared" si="370"/>
        <v/>
      </c>
      <c r="AZ1053" s="11" t="str">
        <f t="shared" si="369"/>
        <v/>
      </c>
      <c r="BA1053" s="11" t="str">
        <f t="shared" si="372"/>
        <v xml:space="preserve"> </v>
      </c>
      <c r="BB1053" s="11" t="str">
        <f>IFERROR(IF(AW1053="","",VLOOKUP(AW1053,SUSS!R:S,2,FALSE)),AY1053*SUSS!$M$2)</f>
        <v/>
      </c>
      <c r="BC1053" s="11" t="str">
        <f t="shared" si="371"/>
        <v/>
      </c>
    </row>
    <row r="1054" spans="14:55" ht="15.75" thickBot="1">
      <c r="N1054" s="3" t="s">
        <v>117</v>
      </c>
      <c r="O1054" s="80">
        <v>105</v>
      </c>
      <c r="P1054" s="83">
        <v>11153.31</v>
      </c>
      <c r="Q1054" s="81" t="s">
        <v>100</v>
      </c>
      <c r="R1054" s="81" t="s">
        <v>10</v>
      </c>
      <c r="S1054" s="81" t="s">
        <v>10</v>
      </c>
      <c r="T1054" s="80" t="s">
        <v>123</v>
      </c>
      <c r="U1054" s="80" t="s">
        <v>94</v>
      </c>
      <c r="AC1054" s="11" t="str">
        <f t="shared" ref="AC1054:AC1117" si="373">IF($E1054=$AD$1,IF($G1054=$AE$1,A1054,""),"")</f>
        <v/>
      </c>
      <c r="AD1054" s="11" t="str">
        <f t="shared" ref="AD1054:AD1117" si="374">IF($E1054=$AD$1,IF($G1054=$AE$1,E1054,""),"")</f>
        <v/>
      </c>
      <c r="AE1054" s="11" t="str">
        <f t="shared" ref="AE1054:AE1117" si="375">IF($E1054=$AD$1,IF($G1054=$AE$1,F1054,""),"")</f>
        <v/>
      </c>
      <c r="AF1054" s="11" t="str">
        <f t="shared" ref="AF1054:AF1117" si="376">IF($E1054=$AD$1,IF($G1054=$AE$1,G1054,""),"")</f>
        <v/>
      </c>
      <c r="AG1054" s="11" t="str">
        <f t="shared" ref="AG1054:AG1117" si="377">IF($E1054=$AD$1,IF($G1054=$AE$1,I1054,""),"")</f>
        <v/>
      </c>
      <c r="AH1054" s="11" t="str">
        <f t="shared" ref="AH1054:AH1117" si="378">IF($E1054=$AD$1,IF($G1054=$AE$1,J1054,""),"")</f>
        <v/>
      </c>
      <c r="AI1054" s="11" t="str">
        <f t="shared" ref="AI1054:AI1117" si="379">IF($E1054=$AD$1,IF($G1054=$AE$1,K1054,""),"")</f>
        <v/>
      </c>
      <c r="AJ1054" s="11" t="str">
        <f t="shared" ref="AJ1054:AJ1117" si="380">IF($E1054=$AD$1,IF($G1054=$AE$1,B1054,""),"")</f>
        <v/>
      </c>
      <c r="AK1054" s="11" t="str">
        <f t="shared" ref="AK1054:AK1117" si="381">IF($E1054=$AD$1,IF($G1054=$AE$1,C1054,""),"")</f>
        <v/>
      </c>
      <c r="AN1054" s="11" t="str">
        <f t="shared" ref="AN1054:AN1117" si="382">LEFT(AO1054,7)</f>
        <v/>
      </c>
      <c r="AO1054" s="11" t="str">
        <f t="shared" ref="AO1054:AO1117" si="383">IF(AF1054=$AE$1,AJ1054&amp;"/"&amp;AK1054&amp;" "&amp;AD1054,"")</f>
        <v/>
      </c>
      <c r="AP1054" s="11" t="str">
        <f t="shared" ref="AP1054:AP1117" si="384">IF(AO1054&lt;&gt;"",AI1054,"")</f>
        <v/>
      </c>
      <c r="AT1054" s="11" t="str">
        <f t="shared" ref="AT1054:AT1117" si="385">IF($Q1054=$AD$1,N1054,"")</f>
        <v/>
      </c>
      <c r="AU1054" s="11" t="str">
        <f t="shared" ref="AU1054:AU1117" si="386">IF($Q1054=$AD$1,O1054,"")</f>
        <v/>
      </c>
      <c r="AV1054" s="11" t="str">
        <f t="shared" ref="AV1054:AV1117" si="387">IF($Q1054=$AD$1,P1054,"")</f>
        <v/>
      </c>
      <c r="AW1054" s="11" t="str">
        <f t="shared" ref="AW1054:AW1117" si="388">IF($Q1054=$AD$1,T1054,"")</f>
        <v/>
      </c>
      <c r="AX1054" s="11" t="str">
        <f t="shared" ref="AX1054:AX1117" si="389">IF(AW1054&lt;&gt;"",AW1054&amp;" "&amp;$AD$1,"")</f>
        <v/>
      </c>
      <c r="AY1054" s="11" t="str">
        <f t="shared" si="370"/>
        <v/>
      </c>
      <c r="AZ1054" s="11" t="str">
        <f t="shared" ref="AZ1054:AZ1117" si="390">IF(AY1054="","",AV1054/AY1054)</f>
        <v/>
      </c>
      <c r="BA1054" s="11" t="str">
        <f t="shared" si="372"/>
        <v xml:space="preserve"> </v>
      </c>
      <c r="BB1054" s="11" t="str">
        <f>IFERROR(IF(AW1054="","",VLOOKUP(AW1054,SUSS!R:S,2,FALSE)),AY1054*SUSS!$M$2)</f>
        <v/>
      </c>
      <c r="BC1054" s="11" t="str">
        <f t="shared" si="371"/>
        <v/>
      </c>
    </row>
    <row r="1055" spans="14:55" ht="15.75" thickBot="1">
      <c r="N1055" s="3" t="s">
        <v>117</v>
      </c>
      <c r="O1055" s="80">
        <v>106</v>
      </c>
      <c r="P1055" s="83">
        <v>43788.59</v>
      </c>
      <c r="Q1055" s="81" t="s">
        <v>83</v>
      </c>
      <c r="R1055" s="81" t="s">
        <v>10</v>
      </c>
      <c r="S1055" s="81" t="s">
        <v>10</v>
      </c>
      <c r="T1055" s="80" t="s">
        <v>132</v>
      </c>
      <c r="U1055" s="80" t="s">
        <v>94</v>
      </c>
      <c r="AC1055" s="11" t="str">
        <f t="shared" si="373"/>
        <v/>
      </c>
      <c r="AD1055" s="11" t="str">
        <f t="shared" si="374"/>
        <v/>
      </c>
      <c r="AE1055" s="11" t="str">
        <f t="shared" si="375"/>
        <v/>
      </c>
      <c r="AF1055" s="11" t="str">
        <f t="shared" si="376"/>
        <v/>
      </c>
      <c r="AG1055" s="11" t="str">
        <f t="shared" si="377"/>
        <v/>
      </c>
      <c r="AH1055" s="11" t="str">
        <f t="shared" si="378"/>
        <v/>
      </c>
      <c r="AI1055" s="11" t="str">
        <f t="shared" si="379"/>
        <v/>
      </c>
      <c r="AJ1055" s="11" t="str">
        <f t="shared" si="380"/>
        <v/>
      </c>
      <c r="AK1055" s="11" t="str">
        <f t="shared" si="381"/>
        <v/>
      </c>
      <c r="AN1055" s="11" t="str">
        <f t="shared" si="382"/>
        <v/>
      </c>
      <c r="AO1055" s="11" t="str">
        <f t="shared" si="383"/>
        <v/>
      </c>
      <c r="AP1055" s="11" t="str">
        <f t="shared" si="384"/>
        <v/>
      </c>
      <c r="AT1055" s="11" t="str">
        <f t="shared" si="385"/>
        <v/>
      </c>
      <c r="AU1055" s="11" t="str">
        <f t="shared" si="386"/>
        <v/>
      </c>
      <c r="AV1055" s="11" t="str">
        <f t="shared" si="387"/>
        <v/>
      </c>
      <c r="AW1055" s="11" t="str">
        <f t="shared" si="388"/>
        <v/>
      </c>
      <c r="AX1055" s="11" t="str">
        <f t="shared" si="389"/>
        <v/>
      </c>
      <c r="AY1055" s="11" t="str">
        <f t="shared" si="370"/>
        <v/>
      </c>
      <c r="AZ1055" s="11" t="str">
        <f t="shared" si="390"/>
        <v/>
      </c>
      <c r="BA1055" s="11" t="str">
        <f t="shared" si="372"/>
        <v xml:space="preserve"> </v>
      </c>
      <c r="BB1055" s="11" t="str">
        <f>IFERROR(IF(AW1055="","",VLOOKUP(AW1055,SUSS!R:S,2,FALSE)),AY1055*SUSS!$M$2)</f>
        <v/>
      </c>
      <c r="BC1055" s="11" t="str">
        <f t="shared" si="371"/>
        <v/>
      </c>
    </row>
    <row r="1056" spans="14:55" ht="15.75" thickBot="1">
      <c r="N1056" s="3" t="s">
        <v>117</v>
      </c>
      <c r="O1056" s="80">
        <v>106</v>
      </c>
      <c r="P1056" s="83">
        <v>11153.31</v>
      </c>
      <c r="Q1056" s="81" t="s">
        <v>100</v>
      </c>
      <c r="R1056" s="81" t="s">
        <v>10</v>
      </c>
      <c r="S1056" s="81" t="s">
        <v>10</v>
      </c>
      <c r="T1056" s="80" t="s">
        <v>123</v>
      </c>
      <c r="U1056" s="80" t="s">
        <v>94</v>
      </c>
      <c r="AC1056" s="11" t="str">
        <f t="shared" si="373"/>
        <v/>
      </c>
      <c r="AD1056" s="11" t="str">
        <f t="shared" si="374"/>
        <v/>
      </c>
      <c r="AE1056" s="11" t="str">
        <f t="shared" si="375"/>
        <v/>
      </c>
      <c r="AF1056" s="11" t="str">
        <f t="shared" si="376"/>
        <v/>
      </c>
      <c r="AG1056" s="11" t="str">
        <f t="shared" si="377"/>
        <v/>
      </c>
      <c r="AH1056" s="11" t="str">
        <f t="shared" si="378"/>
        <v/>
      </c>
      <c r="AI1056" s="11" t="str">
        <f t="shared" si="379"/>
        <v/>
      </c>
      <c r="AJ1056" s="11" t="str">
        <f t="shared" si="380"/>
        <v/>
      </c>
      <c r="AK1056" s="11" t="str">
        <f t="shared" si="381"/>
        <v/>
      </c>
      <c r="AN1056" s="11" t="str">
        <f t="shared" si="382"/>
        <v/>
      </c>
      <c r="AO1056" s="11" t="str">
        <f t="shared" si="383"/>
        <v/>
      </c>
      <c r="AP1056" s="11" t="str">
        <f t="shared" si="384"/>
        <v/>
      </c>
      <c r="AT1056" s="11" t="str">
        <f t="shared" si="385"/>
        <v/>
      </c>
      <c r="AU1056" s="11" t="str">
        <f t="shared" si="386"/>
        <v/>
      </c>
      <c r="AV1056" s="11" t="str">
        <f t="shared" si="387"/>
        <v/>
      </c>
      <c r="AW1056" s="11" t="str">
        <f t="shared" si="388"/>
        <v/>
      </c>
      <c r="AX1056" s="11" t="str">
        <f t="shared" si="389"/>
        <v/>
      </c>
      <c r="AY1056" s="11" t="str">
        <f t="shared" si="370"/>
        <v/>
      </c>
      <c r="AZ1056" s="11" t="str">
        <f t="shared" si="390"/>
        <v/>
      </c>
      <c r="BA1056" s="11" t="str">
        <f t="shared" si="372"/>
        <v xml:space="preserve"> </v>
      </c>
      <c r="BB1056" s="11" t="str">
        <f>IFERROR(IF(AW1056="","",VLOOKUP(AW1056,SUSS!R:S,2,FALSE)),AY1056*SUSS!$M$2)</f>
        <v/>
      </c>
      <c r="BC1056" s="11" t="str">
        <f t="shared" si="371"/>
        <v/>
      </c>
    </row>
    <row r="1057" spans="14:55" ht="15.75" thickBot="1">
      <c r="N1057" s="3" t="s">
        <v>117</v>
      </c>
      <c r="O1057" s="80">
        <v>107</v>
      </c>
      <c r="P1057" s="83">
        <v>43788.59</v>
      </c>
      <c r="Q1057" s="81" t="s">
        <v>83</v>
      </c>
      <c r="R1057" s="81" t="s">
        <v>10</v>
      </c>
      <c r="S1057" s="81" t="s">
        <v>10</v>
      </c>
      <c r="T1057" s="80" t="s">
        <v>132</v>
      </c>
      <c r="U1057" s="80" t="s">
        <v>94</v>
      </c>
      <c r="AC1057" s="11" t="str">
        <f t="shared" si="373"/>
        <v/>
      </c>
      <c r="AD1057" s="11" t="str">
        <f t="shared" si="374"/>
        <v/>
      </c>
      <c r="AE1057" s="11" t="str">
        <f t="shared" si="375"/>
        <v/>
      </c>
      <c r="AF1057" s="11" t="str">
        <f t="shared" si="376"/>
        <v/>
      </c>
      <c r="AG1057" s="11" t="str">
        <f t="shared" si="377"/>
        <v/>
      </c>
      <c r="AH1057" s="11" t="str">
        <f t="shared" si="378"/>
        <v/>
      </c>
      <c r="AI1057" s="11" t="str">
        <f t="shared" si="379"/>
        <v/>
      </c>
      <c r="AJ1057" s="11" t="str">
        <f t="shared" si="380"/>
        <v/>
      </c>
      <c r="AK1057" s="11" t="str">
        <f t="shared" si="381"/>
        <v/>
      </c>
      <c r="AN1057" s="11" t="str">
        <f t="shared" si="382"/>
        <v/>
      </c>
      <c r="AO1057" s="11" t="str">
        <f t="shared" si="383"/>
        <v/>
      </c>
      <c r="AP1057" s="11" t="str">
        <f t="shared" si="384"/>
        <v/>
      </c>
      <c r="AT1057" s="11" t="str">
        <f t="shared" si="385"/>
        <v/>
      </c>
      <c r="AU1057" s="11" t="str">
        <f t="shared" si="386"/>
        <v/>
      </c>
      <c r="AV1057" s="11" t="str">
        <f t="shared" si="387"/>
        <v/>
      </c>
      <c r="AW1057" s="11" t="str">
        <f t="shared" si="388"/>
        <v/>
      </c>
      <c r="AX1057" s="11" t="str">
        <f t="shared" si="389"/>
        <v/>
      </c>
      <c r="AY1057" s="11" t="str">
        <f t="shared" si="370"/>
        <v/>
      </c>
      <c r="AZ1057" s="11" t="str">
        <f t="shared" si="390"/>
        <v/>
      </c>
      <c r="BA1057" s="11" t="str">
        <f t="shared" si="372"/>
        <v xml:space="preserve"> </v>
      </c>
      <c r="BB1057" s="11" t="str">
        <f>IFERROR(IF(AW1057="","",VLOOKUP(AW1057,SUSS!R:S,2,FALSE)),AY1057*SUSS!$M$2)</f>
        <v/>
      </c>
      <c r="BC1057" s="11" t="str">
        <f t="shared" si="371"/>
        <v/>
      </c>
    </row>
    <row r="1058" spans="14:55" ht="15.75" thickBot="1">
      <c r="N1058" s="3" t="s">
        <v>117</v>
      </c>
      <c r="O1058" s="80">
        <v>107</v>
      </c>
      <c r="P1058" s="83">
        <v>11153.31</v>
      </c>
      <c r="Q1058" s="81" t="s">
        <v>100</v>
      </c>
      <c r="R1058" s="81" t="s">
        <v>10</v>
      </c>
      <c r="S1058" s="81" t="s">
        <v>10</v>
      </c>
      <c r="T1058" s="80" t="s">
        <v>123</v>
      </c>
      <c r="U1058" s="80" t="s">
        <v>94</v>
      </c>
      <c r="AC1058" s="11" t="str">
        <f t="shared" si="373"/>
        <v/>
      </c>
      <c r="AD1058" s="11" t="str">
        <f t="shared" si="374"/>
        <v/>
      </c>
      <c r="AE1058" s="11" t="str">
        <f t="shared" si="375"/>
        <v/>
      </c>
      <c r="AF1058" s="11" t="str">
        <f t="shared" si="376"/>
        <v/>
      </c>
      <c r="AG1058" s="11" t="str">
        <f t="shared" si="377"/>
        <v/>
      </c>
      <c r="AH1058" s="11" t="str">
        <f t="shared" si="378"/>
        <v/>
      </c>
      <c r="AI1058" s="11" t="str">
        <f t="shared" si="379"/>
        <v/>
      </c>
      <c r="AJ1058" s="11" t="str">
        <f t="shared" si="380"/>
        <v/>
      </c>
      <c r="AK1058" s="11" t="str">
        <f t="shared" si="381"/>
        <v/>
      </c>
      <c r="AN1058" s="11" t="str">
        <f t="shared" si="382"/>
        <v/>
      </c>
      <c r="AO1058" s="11" t="str">
        <f t="shared" si="383"/>
        <v/>
      </c>
      <c r="AP1058" s="11" t="str">
        <f t="shared" si="384"/>
        <v/>
      </c>
      <c r="AT1058" s="11" t="str">
        <f t="shared" si="385"/>
        <v/>
      </c>
      <c r="AU1058" s="11" t="str">
        <f t="shared" si="386"/>
        <v/>
      </c>
      <c r="AV1058" s="11" t="str">
        <f t="shared" si="387"/>
        <v/>
      </c>
      <c r="AW1058" s="11" t="str">
        <f t="shared" si="388"/>
        <v/>
      </c>
      <c r="AX1058" s="11" t="str">
        <f t="shared" si="389"/>
        <v/>
      </c>
      <c r="AY1058" s="11" t="str">
        <f t="shared" si="370"/>
        <v/>
      </c>
      <c r="AZ1058" s="11" t="str">
        <f t="shared" si="390"/>
        <v/>
      </c>
      <c r="BA1058" s="11" t="str">
        <f t="shared" si="372"/>
        <v xml:space="preserve"> </v>
      </c>
      <c r="BB1058" s="11" t="str">
        <f>IFERROR(IF(AW1058="","",VLOOKUP(AW1058,SUSS!R:S,2,FALSE)),AY1058*SUSS!$M$2)</f>
        <v/>
      </c>
      <c r="BC1058" s="11" t="str">
        <f t="shared" si="371"/>
        <v/>
      </c>
    </row>
    <row r="1059" spans="14:55" ht="15.75" thickBot="1">
      <c r="N1059" s="3" t="s">
        <v>117</v>
      </c>
      <c r="O1059" s="80">
        <v>108</v>
      </c>
      <c r="P1059" s="83">
        <v>43788.59</v>
      </c>
      <c r="Q1059" s="81" t="s">
        <v>83</v>
      </c>
      <c r="R1059" s="81" t="s">
        <v>10</v>
      </c>
      <c r="S1059" s="81" t="s">
        <v>10</v>
      </c>
      <c r="T1059" s="80" t="s">
        <v>132</v>
      </c>
      <c r="U1059" s="80" t="s">
        <v>94</v>
      </c>
      <c r="AC1059" s="11" t="str">
        <f t="shared" si="373"/>
        <v/>
      </c>
      <c r="AD1059" s="11" t="str">
        <f t="shared" si="374"/>
        <v/>
      </c>
      <c r="AE1059" s="11" t="str">
        <f t="shared" si="375"/>
        <v/>
      </c>
      <c r="AF1059" s="11" t="str">
        <f t="shared" si="376"/>
        <v/>
      </c>
      <c r="AG1059" s="11" t="str">
        <f t="shared" si="377"/>
        <v/>
      </c>
      <c r="AH1059" s="11" t="str">
        <f t="shared" si="378"/>
        <v/>
      </c>
      <c r="AI1059" s="11" t="str">
        <f t="shared" si="379"/>
        <v/>
      </c>
      <c r="AJ1059" s="11" t="str">
        <f t="shared" si="380"/>
        <v/>
      </c>
      <c r="AK1059" s="11" t="str">
        <f t="shared" si="381"/>
        <v/>
      </c>
      <c r="AN1059" s="11" t="str">
        <f t="shared" si="382"/>
        <v/>
      </c>
      <c r="AO1059" s="11" t="str">
        <f t="shared" si="383"/>
        <v/>
      </c>
      <c r="AP1059" s="11" t="str">
        <f t="shared" si="384"/>
        <v/>
      </c>
      <c r="AT1059" s="11" t="str">
        <f t="shared" si="385"/>
        <v/>
      </c>
      <c r="AU1059" s="11" t="str">
        <f t="shared" si="386"/>
        <v/>
      </c>
      <c r="AV1059" s="11" t="str">
        <f t="shared" si="387"/>
        <v/>
      </c>
      <c r="AW1059" s="11" t="str">
        <f t="shared" si="388"/>
        <v/>
      </c>
      <c r="AX1059" s="11" t="str">
        <f t="shared" si="389"/>
        <v/>
      </c>
      <c r="AY1059" s="11" t="str">
        <f t="shared" si="370"/>
        <v/>
      </c>
      <c r="AZ1059" s="11" t="str">
        <f t="shared" si="390"/>
        <v/>
      </c>
      <c r="BA1059" s="11" t="str">
        <f t="shared" si="372"/>
        <v xml:space="preserve"> </v>
      </c>
      <c r="BB1059" s="11" t="str">
        <f>IFERROR(IF(AW1059="","",VLOOKUP(AW1059,SUSS!R:S,2,FALSE)),AY1059*SUSS!$M$2)</f>
        <v/>
      </c>
      <c r="BC1059" s="11" t="str">
        <f t="shared" si="371"/>
        <v/>
      </c>
    </row>
    <row r="1060" spans="14:55" ht="15.75" thickBot="1">
      <c r="N1060" s="3" t="s">
        <v>117</v>
      </c>
      <c r="O1060" s="80">
        <v>108</v>
      </c>
      <c r="P1060" s="83">
        <v>11153.31</v>
      </c>
      <c r="Q1060" s="81" t="s">
        <v>100</v>
      </c>
      <c r="R1060" s="81" t="s">
        <v>10</v>
      </c>
      <c r="S1060" s="81" t="s">
        <v>10</v>
      </c>
      <c r="T1060" s="80" t="s">
        <v>123</v>
      </c>
      <c r="U1060" s="80" t="s">
        <v>94</v>
      </c>
      <c r="AC1060" s="11" t="str">
        <f t="shared" si="373"/>
        <v/>
      </c>
      <c r="AD1060" s="11" t="str">
        <f t="shared" si="374"/>
        <v/>
      </c>
      <c r="AE1060" s="11" t="str">
        <f t="shared" si="375"/>
        <v/>
      </c>
      <c r="AF1060" s="11" t="str">
        <f t="shared" si="376"/>
        <v/>
      </c>
      <c r="AG1060" s="11" t="str">
        <f t="shared" si="377"/>
        <v/>
      </c>
      <c r="AH1060" s="11" t="str">
        <f t="shared" si="378"/>
        <v/>
      </c>
      <c r="AI1060" s="11" t="str">
        <f t="shared" si="379"/>
        <v/>
      </c>
      <c r="AJ1060" s="11" t="str">
        <f t="shared" si="380"/>
        <v/>
      </c>
      <c r="AK1060" s="11" t="str">
        <f t="shared" si="381"/>
        <v/>
      </c>
      <c r="AN1060" s="11" t="str">
        <f t="shared" si="382"/>
        <v/>
      </c>
      <c r="AO1060" s="11" t="str">
        <f t="shared" si="383"/>
        <v/>
      </c>
      <c r="AP1060" s="11" t="str">
        <f t="shared" si="384"/>
        <v/>
      </c>
      <c r="AT1060" s="11" t="str">
        <f t="shared" si="385"/>
        <v/>
      </c>
      <c r="AU1060" s="11" t="str">
        <f t="shared" si="386"/>
        <v/>
      </c>
      <c r="AV1060" s="11" t="str">
        <f t="shared" si="387"/>
        <v/>
      </c>
      <c r="AW1060" s="11" t="str">
        <f t="shared" si="388"/>
        <v/>
      </c>
      <c r="AX1060" s="11" t="str">
        <f t="shared" si="389"/>
        <v/>
      </c>
      <c r="AY1060" s="11" t="str">
        <f t="shared" si="370"/>
        <v/>
      </c>
      <c r="AZ1060" s="11" t="str">
        <f t="shared" si="390"/>
        <v/>
      </c>
      <c r="BA1060" s="11" t="str">
        <f t="shared" si="372"/>
        <v xml:space="preserve"> </v>
      </c>
      <c r="BB1060" s="11" t="str">
        <f>IFERROR(IF(AW1060="","",VLOOKUP(AW1060,SUSS!R:S,2,FALSE)),AY1060*SUSS!$M$2)</f>
        <v/>
      </c>
      <c r="BC1060" s="11" t="str">
        <f t="shared" si="371"/>
        <v/>
      </c>
    </row>
    <row r="1061" spans="14:55" ht="15.75" thickBot="1">
      <c r="N1061" s="3" t="s">
        <v>117</v>
      </c>
      <c r="O1061" s="80">
        <v>109</v>
      </c>
      <c r="P1061" s="83">
        <v>43788.59</v>
      </c>
      <c r="Q1061" s="81" t="s">
        <v>83</v>
      </c>
      <c r="R1061" s="81" t="s">
        <v>10</v>
      </c>
      <c r="S1061" s="81" t="s">
        <v>10</v>
      </c>
      <c r="T1061" s="80" t="s">
        <v>132</v>
      </c>
      <c r="U1061" s="80" t="s">
        <v>94</v>
      </c>
      <c r="AC1061" s="11" t="str">
        <f t="shared" si="373"/>
        <v/>
      </c>
      <c r="AD1061" s="11" t="str">
        <f t="shared" si="374"/>
        <v/>
      </c>
      <c r="AE1061" s="11" t="str">
        <f t="shared" si="375"/>
        <v/>
      </c>
      <c r="AF1061" s="11" t="str">
        <f t="shared" si="376"/>
        <v/>
      </c>
      <c r="AG1061" s="11" t="str">
        <f t="shared" si="377"/>
        <v/>
      </c>
      <c r="AH1061" s="11" t="str">
        <f t="shared" si="378"/>
        <v/>
      </c>
      <c r="AI1061" s="11" t="str">
        <f t="shared" si="379"/>
        <v/>
      </c>
      <c r="AJ1061" s="11" t="str">
        <f t="shared" si="380"/>
        <v/>
      </c>
      <c r="AK1061" s="11" t="str">
        <f t="shared" si="381"/>
        <v/>
      </c>
      <c r="AN1061" s="11" t="str">
        <f t="shared" si="382"/>
        <v/>
      </c>
      <c r="AO1061" s="11" t="str">
        <f t="shared" si="383"/>
        <v/>
      </c>
      <c r="AP1061" s="11" t="str">
        <f t="shared" si="384"/>
        <v/>
      </c>
      <c r="AT1061" s="11" t="str">
        <f t="shared" si="385"/>
        <v/>
      </c>
      <c r="AU1061" s="11" t="str">
        <f t="shared" si="386"/>
        <v/>
      </c>
      <c r="AV1061" s="11" t="str">
        <f t="shared" si="387"/>
        <v/>
      </c>
      <c r="AW1061" s="11" t="str">
        <f t="shared" si="388"/>
        <v/>
      </c>
      <c r="AX1061" s="11" t="str">
        <f t="shared" si="389"/>
        <v/>
      </c>
      <c r="AY1061" s="11" t="str">
        <f t="shared" si="370"/>
        <v/>
      </c>
      <c r="AZ1061" s="11" t="str">
        <f t="shared" si="390"/>
        <v/>
      </c>
      <c r="BA1061" s="11" t="str">
        <f t="shared" si="372"/>
        <v xml:space="preserve"> </v>
      </c>
      <c r="BB1061" s="11" t="str">
        <f>IFERROR(IF(AW1061="","",VLOOKUP(AW1061,SUSS!R:S,2,FALSE)),AY1061*SUSS!$M$2)</f>
        <v/>
      </c>
      <c r="BC1061" s="11" t="str">
        <f t="shared" si="371"/>
        <v/>
      </c>
    </row>
    <row r="1062" spans="14:55" ht="15.75" thickBot="1">
      <c r="N1062" s="3" t="s">
        <v>117</v>
      </c>
      <c r="O1062" s="80">
        <v>109</v>
      </c>
      <c r="P1062" s="83">
        <v>11153.31</v>
      </c>
      <c r="Q1062" s="81" t="s">
        <v>100</v>
      </c>
      <c r="R1062" s="81" t="s">
        <v>10</v>
      </c>
      <c r="S1062" s="81" t="s">
        <v>10</v>
      </c>
      <c r="T1062" s="80" t="s">
        <v>123</v>
      </c>
      <c r="U1062" s="80" t="s">
        <v>94</v>
      </c>
      <c r="AC1062" s="11" t="str">
        <f t="shared" si="373"/>
        <v/>
      </c>
      <c r="AD1062" s="11" t="str">
        <f t="shared" si="374"/>
        <v/>
      </c>
      <c r="AE1062" s="11" t="str">
        <f t="shared" si="375"/>
        <v/>
      </c>
      <c r="AF1062" s="11" t="str">
        <f t="shared" si="376"/>
        <v/>
      </c>
      <c r="AG1062" s="11" t="str">
        <f t="shared" si="377"/>
        <v/>
      </c>
      <c r="AH1062" s="11" t="str">
        <f t="shared" si="378"/>
        <v/>
      </c>
      <c r="AI1062" s="11" t="str">
        <f t="shared" si="379"/>
        <v/>
      </c>
      <c r="AJ1062" s="11" t="str">
        <f t="shared" si="380"/>
        <v/>
      </c>
      <c r="AK1062" s="11" t="str">
        <f t="shared" si="381"/>
        <v/>
      </c>
      <c r="AN1062" s="11" t="str">
        <f t="shared" si="382"/>
        <v/>
      </c>
      <c r="AO1062" s="11" t="str">
        <f t="shared" si="383"/>
        <v/>
      </c>
      <c r="AP1062" s="11" t="str">
        <f t="shared" si="384"/>
        <v/>
      </c>
      <c r="AT1062" s="11" t="str">
        <f t="shared" si="385"/>
        <v/>
      </c>
      <c r="AU1062" s="11" t="str">
        <f t="shared" si="386"/>
        <v/>
      </c>
      <c r="AV1062" s="11" t="str">
        <f t="shared" si="387"/>
        <v/>
      </c>
      <c r="AW1062" s="11" t="str">
        <f t="shared" si="388"/>
        <v/>
      </c>
      <c r="AX1062" s="11" t="str">
        <f t="shared" si="389"/>
        <v/>
      </c>
      <c r="AY1062" s="11" t="str">
        <f t="shared" si="370"/>
        <v/>
      </c>
      <c r="AZ1062" s="11" t="str">
        <f t="shared" si="390"/>
        <v/>
      </c>
      <c r="BA1062" s="11" t="str">
        <f t="shared" si="372"/>
        <v xml:space="preserve"> </v>
      </c>
      <c r="BB1062" s="11" t="str">
        <f>IFERROR(IF(AW1062="","",VLOOKUP(AW1062,SUSS!R:S,2,FALSE)),AY1062*SUSS!$M$2)</f>
        <v/>
      </c>
      <c r="BC1062" s="11" t="str">
        <f t="shared" si="371"/>
        <v/>
      </c>
    </row>
    <row r="1063" spans="14:55" ht="15.75" thickBot="1">
      <c r="N1063" s="3" t="s">
        <v>117</v>
      </c>
      <c r="O1063" s="80">
        <v>110</v>
      </c>
      <c r="P1063" s="83">
        <v>43788.59</v>
      </c>
      <c r="Q1063" s="81" t="s">
        <v>83</v>
      </c>
      <c r="R1063" s="81" t="s">
        <v>10</v>
      </c>
      <c r="S1063" s="81" t="s">
        <v>10</v>
      </c>
      <c r="T1063" s="80" t="s">
        <v>132</v>
      </c>
      <c r="U1063" s="80" t="s">
        <v>94</v>
      </c>
      <c r="AC1063" s="11" t="str">
        <f t="shared" si="373"/>
        <v/>
      </c>
      <c r="AD1063" s="11" t="str">
        <f t="shared" si="374"/>
        <v/>
      </c>
      <c r="AE1063" s="11" t="str">
        <f t="shared" si="375"/>
        <v/>
      </c>
      <c r="AF1063" s="11" t="str">
        <f t="shared" si="376"/>
        <v/>
      </c>
      <c r="AG1063" s="11" t="str">
        <f t="shared" si="377"/>
        <v/>
      </c>
      <c r="AH1063" s="11" t="str">
        <f t="shared" si="378"/>
        <v/>
      </c>
      <c r="AI1063" s="11" t="str">
        <f t="shared" si="379"/>
        <v/>
      </c>
      <c r="AJ1063" s="11" t="str">
        <f t="shared" si="380"/>
        <v/>
      </c>
      <c r="AK1063" s="11" t="str">
        <f t="shared" si="381"/>
        <v/>
      </c>
      <c r="AN1063" s="11" t="str">
        <f t="shared" si="382"/>
        <v/>
      </c>
      <c r="AO1063" s="11" t="str">
        <f t="shared" si="383"/>
        <v/>
      </c>
      <c r="AP1063" s="11" t="str">
        <f t="shared" si="384"/>
        <v/>
      </c>
      <c r="AT1063" s="11" t="str">
        <f t="shared" si="385"/>
        <v/>
      </c>
      <c r="AU1063" s="11" t="str">
        <f t="shared" si="386"/>
        <v/>
      </c>
      <c r="AV1063" s="11" t="str">
        <f t="shared" si="387"/>
        <v/>
      </c>
      <c r="AW1063" s="11" t="str">
        <f t="shared" si="388"/>
        <v/>
      </c>
      <c r="AX1063" s="11" t="str">
        <f t="shared" si="389"/>
        <v/>
      </c>
      <c r="AY1063" s="11" t="str">
        <f t="shared" si="370"/>
        <v/>
      </c>
      <c r="AZ1063" s="11" t="str">
        <f t="shared" si="390"/>
        <v/>
      </c>
      <c r="BA1063" s="11" t="str">
        <f t="shared" si="372"/>
        <v xml:space="preserve"> </v>
      </c>
      <c r="BB1063" s="11" t="str">
        <f>IFERROR(IF(AW1063="","",VLOOKUP(AW1063,SUSS!R:S,2,FALSE)),AY1063*SUSS!$M$2)</f>
        <v/>
      </c>
      <c r="BC1063" s="11" t="str">
        <f t="shared" si="371"/>
        <v/>
      </c>
    </row>
    <row r="1064" spans="14:55" ht="15.75" thickBot="1">
      <c r="N1064" s="3" t="s">
        <v>117</v>
      </c>
      <c r="O1064" s="80">
        <v>110</v>
      </c>
      <c r="P1064" s="83">
        <v>11153.31</v>
      </c>
      <c r="Q1064" s="81" t="s">
        <v>100</v>
      </c>
      <c r="R1064" s="81" t="s">
        <v>10</v>
      </c>
      <c r="S1064" s="81" t="s">
        <v>10</v>
      </c>
      <c r="T1064" s="80" t="s">
        <v>123</v>
      </c>
      <c r="U1064" s="80" t="s">
        <v>94</v>
      </c>
      <c r="AC1064" s="11" t="str">
        <f t="shared" si="373"/>
        <v/>
      </c>
      <c r="AD1064" s="11" t="str">
        <f t="shared" si="374"/>
        <v/>
      </c>
      <c r="AE1064" s="11" t="str">
        <f t="shared" si="375"/>
        <v/>
      </c>
      <c r="AF1064" s="11" t="str">
        <f t="shared" si="376"/>
        <v/>
      </c>
      <c r="AG1064" s="11" t="str">
        <f t="shared" si="377"/>
        <v/>
      </c>
      <c r="AH1064" s="11" t="str">
        <f t="shared" si="378"/>
        <v/>
      </c>
      <c r="AI1064" s="11" t="str">
        <f t="shared" si="379"/>
        <v/>
      </c>
      <c r="AJ1064" s="11" t="str">
        <f t="shared" si="380"/>
        <v/>
      </c>
      <c r="AK1064" s="11" t="str">
        <f t="shared" si="381"/>
        <v/>
      </c>
      <c r="AN1064" s="11" t="str">
        <f t="shared" si="382"/>
        <v/>
      </c>
      <c r="AO1064" s="11" t="str">
        <f t="shared" si="383"/>
        <v/>
      </c>
      <c r="AP1064" s="11" t="str">
        <f t="shared" si="384"/>
        <v/>
      </c>
      <c r="AT1064" s="11" t="str">
        <f t="shared" si="385"/>
        <v/>
      </c>
      <c r="AU1064" s="11" t="str">
        <f t="shared" si="386"/>
        <v/>
      </c>
      <c r="AV1064" s="11" t="str">
        <f t="shared" si="387"/>
        <v/>
      </c>
      <c r="AW1064" s="11" t="str">
        <f t="shared" si="388"/>
        <v/>
      </c>
      <c r="AX1064" s="11" t="str">
        <f t="shared" si="389"/>
        <v/>
      </c>
      <c r="AY1064" s="11" t="str">
        <f t="shared" si="370"/>
        <v/>
      </c>
      <c r="AZ1064" s="11" t="str">
        <f t="shared" si="390"/>
        <v/>
      </c>
      <c r="BA1064" s="11" t="str">
        <f t="shared" si="372"/>
        <v xml:space="preserve"> </v>
      </c>
      <c r="BB1064" s="11" t="str">
        <f>IFERROR(IF(AW1064="","",VLOOKUP(AW1064,SUSS!R:S,2,FALSE)),AY1064*SUSS!$M$2)</f>
        <v/>
      </c>
      <c r="BC1064" s="11" t="str">
        <f t="shared" si="371"/>
        <v/>
      </c>
    </row>
    <row r="1065" spans="14:55" ht="15.75" thickBot="1">
      <c r="N1065" s="3" t="s">
        <v>117</v>
      </c>
      <c r="O1065" s="80">
        <v>111</v>
      </c>
      <c r="P1065" s="83">
        <v>43788.59</v>
      </c>
      <c r="Q1065" s="81" t="s">
        <v>83</v>
      </c>
      <c r="R1065" s="81" t="s">
        <v>10</v>
      </c>
      <c r="S1065" s="81" t="s">
        <v>10</v>
      </c>
      <c r="T1065" s="80" t="s">
        <v>132</v>
      </c>
      <c r="U1065" s="80" t="s">
        <v>94</v>
      </c>
      <c r="AC1065" s="11" t="str">
        <f t="shared" si="373"/>
        <v/>
      </c>
      <c r="AD1065" s="11" t="str">
        <f t="shared" si="374"/>
        <v/>
      </c>
      <c r="AE1065" s="11" t="str">
        <f t="shared" si="375"/>
        <v/>
      </c>
      <c r="AF1065" s="11" t="str">
        <f t="shared" si="376"/>
        <v/>
      </c>
      <c r="AG1065" s="11" t="str">
        <f t="shared" si="377"/>
        <v/>
      </c>
      <c r="AH1065" s="11" t="str">
        <f t="shared" si="378"/>
        <v/>
      </c>
      <c r="AI1065" s="11" t="str">
        <f t="shared" si="379"/>
        <v/>
      </c>
      <c r="AJ1065" s="11" t="str">
        <f t="shared" si="380"/>
        <v/>
      </c>
      <c r="AK1065" s="11" t="str">
        <f t="shared" si="381"/>
        <v/>
      </c>
      <c r="AN1065" s="11" t="str">
        <f t="shared" si="382"/>
        <v/>
      </c>
      <c r="AO1065" s="11" t="str">
        <f t="shared" si="383"/>
        <v/>
      </c>
      <c r="AP1065" s="11" t="str">
        <f t="shared" si="384"/>
        <v/>
      </c>
      <c r="AT1065" s="11" t="str">
        <f t="shared" si="385"/>
        <v/>
      </c>
      <c r="AU1065" s="11" t="str">
        <f t="shared" si="386"/>
        <v/>
      </c>
      <c r="AV1065" s="11" t="str">
        <f t="shared" si="387"/>
        <v/>
      </c>
      <c r="AW1065" s="11" t="str">
        <f t="shared" si="388"/>
        <v/>
      </c>
      <c r="AX1065" s="11" t="str">
        <f t="shared" si="389"/>
        <v/>
      </c>
      <c r="AY1065" s="11" t="str">
        <f t="shared" si="370"/>
        <v/>
      </c>
      <c r="AZ1065" s="11" t="str">
        <f t="shared" si="390"/>
        <v/>
      </c>
      <c r="BA1065" s="11" t="str">
        <f t="shared" si="372"/>
        <v xml:space="preserve"> </v>
      </c>
      <c r="BB1065" s="11" t="str">
        <f>IFERROR(IF(AW1065="","",VLOOKUP(AW1065,SUSS!R:S,2,FALSE)),AY1065*SUSS!$M$2)</f>
        <v/>
      </c>
      <c r="BC1065" s="11" t="str">
        <f t="shared" si="371"/>
        <v/>
      </c>
    </row>
    <row r="1066" spans="14:55" ht="15.75" thickBot="1">
      <c r="N1066" s="3" t="s">
        <v>117</v>
      </c>
      <c r="O1066" s="80">
        <v>111</v>
      </c>
      <c r="P1066" s="83">
        <v>11153.31</v>
      </c>
      <c r="Q1066" s="81" t="s">
        <v>100</v>
      </c>
      <c r="R1066" s="81" t="s">
        <v>10</v>
      </c>
      <c r="S1066" s="81" t="s">
        <v>10</v>
      </c>
      <c r="T1066" s="80" t="s">
        <v>123</v>
      </c>
      <c r="U1066" s="80" t="s">
        <v>94</v>
      </c>
      <c r="AC1066" s="11" t="str">
        <f t="shared" si="373"/>
        <v/>
      </c>
      <c r="AD1066" s="11" t="str">
        <f t="shared" si="374"/>
        <v/>
      </c>
      <c r="AE1066" s="11" t="str">
        <f t="shared" si="375"/>
        <v/>
      </c>
      <c r="AF1066" s="11" t="str">
        <f t="shared" si="376"/>
        <v/>
      </c>
      <c r="AG1066" s="11" t="str">
        <f t="shared" si="377"/>
        <v/>
      </c>
      <c r="AH1066" s="11" t="str">
        <f t="shared" si="378"/>
        <v/>
      </c>
      <c r="AI1066" s="11" t="str">
        <f t="shared" si="379"/>
        <v/>
      </c>
      <c r="AJ1066" s="11" t="str">
        <f t="shared" si="380"/>
        <v/>
      </c>
      <c r="AK1066" s="11" t="str">
        <f t="shared" si="381"/>
        <v/>
      </c>
      <c r="AN1066" s="11" t="str">
        <f t="shared" si="382"/>
        <v/>
      </c>
      <c r="AO1066" s="11" t="str">
        <f t="shared" si="383"/>
        <v/>
      </c>
      <c r="AP1066" s="11" t="str">
        <f t="shared" si="384"/>
        <v/>
      </c>
      <c r="AT1066" s="11" t="str">
        <f t="shared" si="385"/>
        <v/>
      </c>
      <c r="AU1066" s="11" t="str">
        <f t="shared" si="386"/>
        <v/>
      </c>
      <c r="AV1066" s="11" t="str">
        <f t="shared" si="387"/>
        <v/>
      </c>
      <c r="AW1066" s="11" t="str">
        <f t="shared" si="388"/>
        <v/>
      </c>
      <c r="AX1066" s="11" t="str">
        <f t="shared" si="389"/>
        <v/>
      </c>
      <c r="AY1066" s="11" t="str">
        <f t="shared" si="370"/>
        <v/>
      </c>
      <c r="AZ1066" s="11" t="str">
        <f t="shared" si="390"/>
        <v/>
      </c>
      <c r="BA1066" s="11" t="str">
        <f t="shared" si="372"/>
        <v xml:space="preserve"> </v>
      </c>
      <c r="BB1066" s="11" t="str">
        <f>IFERROR(IF(AW1066="","",VLOOKUP(AW1066,SUSS!R:S,2,FALSE)),AY1066*SUSS!$M$2)</f>
        <v/>
      </c>
      <c r="BC1066" s="11" t="str">
        <f t="shared" si="371"/>
        <v/>
      </c>
    </row>
    <row r="1067" spans="14:55" ht="15.75" thickBot="1">
      <c r="N1067" s="3" t="s">
        <v>117</v>
      </c>
      <c r="O1067" s="80">
        <v>112</v>
      </c>
      <c r="P1067" s="83">
        <v>43788.59</v>
      </c>
      <c r="Q1067" s="81" t="s">
        <v>83</v>
      </c>
      <c r="R1067" s="81" t="s">
        <v>10</v>
      </c>
      <c r="S1067" s="81" t="s">
        <v>10</v>
      </c>
      <c r="T1067" s="80" t="s">
        <v>132</v>
      </c>
      <c r="U1067" s="80" t="s">
        <v>94</v>
      </c>
      <c r="AC1067" s="11" t="str">
        <f t="shared" si="373"/>
        <v/>
      </c>
      <c r="AD1067" s="11" t="str">
        <f t="shared" si="374"/>
        <v/>
      </c>
      <c r="AE1067" s="11" t="str">
        <f t="shared" si="375"/>
        <v/>
      </c>
      <c r="AF1067" s="11" t="str">
        <f t="shared" si="376"/>
        <v/>
      </c>
      <c r="AG1067" s="11" t="str">
        <f t="shared" si="377"/>
        <v/>
      </c>
      <c r="AH1067" s="11" t="str">
        <f t="shared" si="378"/>
        <v/>
      </c>
      <c r="AI1067" s="11" t="str">
        <f t="shared" si="379"/>
        <v/>
      </c>
      <c r="AJ1067" s="11" t="str">
        <f t="shared" si="380"/>
        <v/>
      </c>
      <c r="AK1067" s="11" t="str">
        <f t="shared" si="381"/>
        <v/>
      </c>
      <c r="AN1067" s="11" t="str">
        <f t="shared" si="382"/>
        <v/>
      </c>
      <c r="AO1067" s="11" t="str">
        <f t="shared" si="383"/>
        <v/>
      </c>
      <c r="AP1067" s="11" t="str">
        <f t="shared" si="384"/>
        <v/>
      </c>
      <c r="AT1067" s="11" t="str">
        <f t="shared" si="385"/>
        <v/>
      </c>
      <c r="AU1067" s="11" t="str">
        <f t="shared" si="386"/>
        <v/>
      </c>
      <c r="AV1067" s="11" t="str">
        <f t="shared" si="387"/>
        <v/>
      </c>
      <c r="AW1067" s="11" t="str">
        <f t="shared" si="388"/>
        <v/>
      </c>
      <c r="AX1067" s="11" t="str">
        <f t="shared" si="389"/>
        <v/>
      </c>
      <c r="AY1067" s="11" t="str">
        <f t="shared" si="370"/>
        <v/>
      </c>
      <c r="AZ1067" s="11" t="str">
        <f t="shared" si="390"/>
        <v/>
      </c>
      <c r="BA1067" s="11" t="str">
        <f t="shared" si="372"/>
        <v xml:space="preserve"> </v>
      </c>
      <c r="BB1067" s="11" t="str">
        <f>IFERROR(IF(AW1067="","",VLOOKUP(AW1067,SUSS!R:S,2,FALSE)),AY1067*SUSS!$M$2)</f>
        <v/>
      </c>
      <c r="BC1067" s="11" t="str">
        <f t="shared" si="371"/>
        <v/>
      </c>
    </row>
    <row r="1068" spans="14:55" ht="15.75" thickBot="1">
      <c r="N1068" s="3" t="s">
        <v>117</v>
      </c>
      <c r="O1068" s="80">
        <v>112</v>
      </c>
      <c r="P1068" s="83">
        <v>11153.31</v>
      </c>
      <c r="Q1068" s="81" t="s">
        <v>100</v>
      </c>
      <c r="R1068" s="81" t="s">
        <v>10</v>
      </c>
      <c r="S1068" s="81" t="s">
        <v>10</v>
      </c>
      <c r="T1068" s="80" t="s">
        <v>123</v>
      </c>
      <c r="U1068" s="80" t="s">
        <v>94</v>
      </c>
      <c r="AC1068" s="11" t="str">
        <f t="shared" si="373"/>
        <v/>
      </c>
      <c r="AD1068" s="11" t="str">
        <f t="shared" si="374"/>
        <v/>
      </c>
      <c r="AE1068" s="11" t="str">
        <f t="shared" si="375"/>
        <v/>
      </c>
      <c r="AF1068" s="11" t="str">
        <f t="shared" si="376"/>
        <v/>
      </c>
      <c r="AG1068" s="11" t="str">
        <f t="shared" si="377"/>
        <v/>
      </c>
      <c r="AH1068" s="11" t="str">
        <f t="shared" si="378"/>
        <v/>
      </c>
      <c r="AI1068" s="11" t="str">
        <f t="shared" si="379"/>
        <v/>
      </c>
      <c r="AJ1068" s="11" t="str">
        <f t="shared" si="380"/>
        <v/>
      </c>
      <c r="AK1068" s="11" t="str">
        <f t="shared" si="381"/>
        <v/>
      </c>
      <c r="AN1068" s="11" t="str">
        <f t="shared" si="382"/>
        <v/>
      </c>
      <c r="AO1068" s="11" t="str">
        <f t="shared" si="383"/>
        <v/>
      </c>
      <c r="AP1068" s="11" t="str">
        <f t="shared" si="384"/>
        <v/>
      </c>
      <c r="AT1068" s="11" t="str">
        <f t="shared" si="385"/>
        <v/>
      </c>
      <c r="AU1068" s="11" t="str">
        <f t="shared" si="386"/>
        <v/>
      </c>
      <c r="AV1068" s="11" t="str">
        <f t="shared" si="387"/>
        <v/>
      </c>
      <c r="AW1068" s="11" t="str">
        <f t="shared" si="388"/>
        <v/>
      </c>
      <c r="AX1068" s="11" t="str">
        <f t="shared" si="389"/>
        <v/>
      </c>
      <c r="AY1068" s="11" t="str">
        <f t="shared" si="370"/>
        <v/>
      </c>
      <c r="AZ1068" s="11" t="str">
        <f t="shared" si="390"/>
        <v/>
      </c>
      <c r="BA1068" s="11" t="str">
        <f t="shared" si="372"/>
        <v xml:space="preserve"> </v>
      </c>
      <c r="BB1068" s="11" t="str">
        <f>IFERROR(IF(AW1068="","",VLOOKUP(AW1068,SUSS!R:S,2,FALSE)),AY1068*SUSS!$M$2)</f>
        <v/>
      </c>
      <c r="BC1068" s="11" t="str">
        <f t="shared" si="371"/>
        <v/>
      </c>
    </row>
    <row r="1069" spans="14:55" ht="15.75" thickBot="1">
      <c r="N1069" s="3" t="s">
        <v>117</v>
      </c>
      <c r="O1069" s="80">
        <v>113</v>
      </c>
      <c r="P1069" s="83">
        <v>43788.59</v>
      </c>
      <c r="Q1069" s="81" t="s">
        <v>83</v>
      </c>
      <c r="R1069" s="81" t="s">
        <v>10</v>
      </c>
      <c r="S1069" s="81" t="s">
        <v>10</v>
      </c>
      <c r="T1069" s="80" t="s">
        <v>132</v>
      </c>
      <c r="U1069" s="80" t="s">
        <v>94</v>
      </c>
      <c r="AC1069" s="11" t="str">
        <f t="shared" si="373"/>
        <v/>
      </c>
      <c r="AD1069" s="11" t="str">
        <f t="shared" si="374"/>
        <v/>
      </c>
      <c r="AE1069" s="11" t="str">
        <f t="shared" si="375"/>
        <v/>
      </c>
      <c r="AF1069" s="11" t="str">
        <f t="shared" si="376"/>
        <v/>
      </c>
      <c r="AG1069" s="11" t="str">
        <f t="shared" si="377"/>
        <v/>
      </c>
      <c r="AH1069" s="11" t="str">
        <f t="shared" si="378"/>
        <v/>
      </c>
      <c r="AI1069" s="11" t="str">
        <f t="shared" si="379"/>
        <v/>
      </c>
      <c r="AJ1069" s="11" t="str">
        <f t="shared" si="380"/>
        <v/>
      </c>
      <c r="AK1069" s="11" t="str">
        <f t="shared" si="381"/>
        <v/>
      </c>
      <c r="AN1069" s="11" t="str">
        <f t="shared" si="382"/>
        <v/>
      </c>
      <c r="AO1069" s="11" t="str">
        <f t="shared" si="383"/>
        <v/>
      </c>
      <c r="AP1069" s="11" t="str">
        <f t="shared" si="384"/>
        <v/>
      </c>
      <c r="AT1069" s="11" t="str">
        <f t="shared" si="385"/>
        <v/>
      </c>
      <c r="AU1069" s="11" t="str">
        <f t="shared" si="386"/>
        <v/>
      </c>
      <c r="AV1069" s="11" t="str">
        <f t="shared" si="387"/>
        <v/>
      </c>
      <c r="AW1069" s="11" t="str">
        <f t="shared" si="388"/>
        <v/>
      </c>
      <c r="AX1069" s="11" t="str">
        <f t="shared" si="389"/>
        <v/>
      </c>
      <c r="AY1069" s="11" t="str">
        <f t="shared" si="370"/>
        <v/>
      </c>
      <c r="AZ1069" s="11" t="str">
        <f t="shared" si="390"/>
        <v/>
      </c>
      <c r="BA1069" s="11" t="str">
        <f t="shared" si="372"/>
        <v xml:space="preserve"> </v>
      </c>
      <c r="BB1069" s="11" t="str">
        <f>IFERROR(IF(AW1069="","",VLOOKUP(AW1069,SUSS!R:S,2,FALSE)),AY1069*SUSS!$M$2)</f>
        <v/>
      </c>
      <c r="BC1069" s="11" t="str">
        <f t="shared" si="371"/>
        <v/>
      </c>
    </row>
    <row r="1070" spans="14:55" ht="15.75" thickBot="1">
      <c r="N1070" s="3" t="s">
        <v>117</v>
      </c>
      <c r="O1070" s="80">
        <v>113</v>
      </c>
      <c r="P1070" s="84">
        <v>126.38</v>
      </c>
      <c r="Q1070" s="81" t="s">
        <v>100</v>
      </c>
      <c r="R1070" s="81" t="s">
        <v>10</v>
      </c>
      <c r="S1070" s="81" t="s">
        <v>10</v>
      </c>
      <c r="T1070" s="80" t="s">
        <v>123</v>
      </c>
      <c r="U1070" s="80" t="s">
        <v>94</v>
      </c>
      <c r="AC1070" s="11" t="str">
        <f t="shared" si="373"/>
        <v/>
      </c>
      <c r="AD1070" s="11" t="str">
        <f t="shared" si="374"/>
        <v/>
      </c>
      <c r="AE1070" s="11" t="str">
        <f t="shared" si="375"/>
        <v/>
      </c>
      <c r="AF1070" s="11" t="str">
        <f t="shared" si="376"/>
        <v/>
      </c>
      <c r="AG1070" s="11" t="str">
        <f t="shared" si="377"/>
        <v/>
      </c>
      <c r="AH1070" s="11" t="str">
        <f t="shared" si="378"/>
        <v/>
      </c>
      <c r="AI1070" s="11" t="str">
        <f t="shared" si="379"/>
        <v/>
      </c>
      <c r="AJ1070" s="11" t="str">
        <f t="shared" si="380"/>
        <v/>
      </c>
      <c r="AK1070" s="11" t="str">
        <f t="shared" si="381"/>
        <v/>
      </c>
      <c r="AN1070" s="11" t="str">
        <f t="shared" si="382"/>
        <v/>
      </c>
      <c r="AO1070" s="11" t="str">
        <f t="shared" si="383"/>
        <v/>
      </c>
      <c r="AP1070" s="11" t="str">
        <f t="shared" si="384"/>
        <v/>
      </c>
      <c r="AT1070" s="11" t="str">
        <f t="shared" si="385"/>
        <v/>
      </c>
      <c r="AU1070" s="11" t="str">
        <f t="shared" si="386"/>
        <v/>
      </c>
      <c r="AV1070" s="11" t="str">
        <f t="shared" si="387"/>
        <v/>
      </c>
      <c r="AW1070" s="11" t="str">
        <f t="shared" si="388"/>
        <v/>
      </c>
      <c r="AX1070" s="11" t="str">
        <f t="shared" si="389"/>
        <v/>
      </c>
      <c r="AY1070" s="11" t="str">
        <f t="shared" si="370"/>
        <v/>
      </c>
      <c r="AZ1070" s="11" t="str">
        <f t="shared" si="390"/>
        <v/>
      </c>
      <c r="BA1070" s="11" t="str">
        <f t="shared" si="372"/>
        <v xml:space="preserve"> </v>
      </c>
      <c r="BB1070" s="11" t="str">
        <f>IFERROR(IF(AW1070="","",VLOOKUP(AW1070,SUSS!R:S,2,FALSE)),AY1070*SUSS!$M$2)</f>
        <v/>
      </c>
      <c r="BC1070" s="11" t="str">
        <f t="shared" si="371"/>
        <v/>
      </c>
    </row>
    <row r="1071" spans="14:55" ht="15.75" thickBot="1">
      <c r="N1071" s="3" t="s">
        <v>117</v>
      </c>
      <c r="O1071" s="80">
        <v>113</v>
      </c>
      <c r="P1071" s="83">
        <v>11026.93</v>
      </c>
      <c r="Q1071" s="81" t="s">
        <v>100</v>
      </c>
      <c r="R1071" s="81" t="s">
        <v>10</v>
      </c>
      <c r="S1071" s="81" t="s">
        <v>82</v>
      </c>
      <c r="T1071" s="80" t="s">
        <v>123</v>
      </c>
      <c r="U1071" s="80" t="s">
        <v>94</v>
      </c>
      <c r="AC1071" s="11" t="str">
        <f t="shared" si="373"/>
        <v/>
      </c>
      <c r="AD1071" s="11" t="str">
        <f t="shared" si="374"/>
        <v/>
      </c>
      <c r="AE1071" s="11" t="str">
        <f t="shared" si="375"/>
        <v/>
      </c>
      <c r="AF1071" s="11" t="str">
        <f t="shared" si="376"/>
        <v/>
      </c>
      <c r="AG1071" s="11" t="str">
        <f t="shared" si="377"/>
        <v/>
      </c>
      <c r="AH1071" s="11" t="str">
        <f t="shared" si="378"/>
        <v/>
      </c>
      <c r="AI1071" s="11" t="str">
        <f t="shared" si="379"/>
        <v/>
      </c>
      <c r="AJ1071" s="11" t="str">
        <f t="shared" si="380"/>
        <v/>
      </c>
      <c r="AK1071" s="11" t="str">
        <f t="shared" si="381"/>
        <v/>
      </c>
      <c r="AN1071" s="11" t="str">
        <f t="shared" si="382"/>
        <v/>
      </c>
      <c r="AO1071" s="11" t="str">
        <f t="shared" si="383"/>
        <v/>
      </c>
      <c r="AP1071" s="11" t="str">
        <f t="shared" si="384"/>
        <v/>
      </c>
      <c r="AT1071" s="11" t="str">
        <f t="shared" si="385"/>
        <v/>
      </c>
      <c r="AU1071" s="11" t="str">
        <f t="shared" si="386"/>
        <v/>
      </c>
      <c r="AV1071" s="11" t="str">
        <f t="shared" si="387"/>
        <v/>
      </c>
      <c r="AW1071" s="11" t="str">
        <f t="shared" si="388"/>
        <v/>
      </c>
      <c r="AX1071" s="11" t="str">
        <f t="shared" si="389"/>
        <v/>
      </c>
      <c r="AY1071" s="11" t="str">
        <f t="shared" si="370"/>
        <v/>
      </c>
      <c r="AZ1071" s="11" t="str">
        <f t="shared" si="390"/>
        <v/>
      </c>
      <c r="BA1071" s="11" t="str">
        <f t="shared" si="372"/>
        <v xml:space="preserve"> </v>
      </c>
      <c r="BB1071" s="11" t="str">
        <f>IFERROR(IF(AW1071="","",VLOOKUP(AW1071,SUSS!R:S,2,FALSE)),AY1071*SUSS!$M$2)</f>
        <v/>
      </c>
      <c r="BC1071" s="11" t="str">
        <f t="shared" si="371"/>
        <v/>
      </c>
    </row>
    <row r="1072" spans="14:55" ht="15.75" thickBot="1">
      <c r="N1072" s="3" t="s">
        <v>117</v>
      </c>
      <c r="O1072" s="80">
        <v>114</v>
      </c>
      <c r="P1072" s="83">
        <v>43788.59</v>
      </c>
      <c r="Q1072" s="81" t="s">
        <v>83</v>
      </c>
      <c r="R1072" s="81" t="s">
        <v>10</v>
      </c>
      <c r="S1072" s="81" t="s">
        <v>10</v>
      </c>
      <c r="T1072" s="80" t="s">
        <v>132</v>
      </c>
      <c r="U1072" s="80" t="s">
        <v>94</v>
      </c>
      <c r="AC1072" s="11" t="str">
        <f t="shared" si="373"/>
        <v/>
      </c>
      <c r="AD1072" s="11" t="str">
        <f t="shared" si="374"/>
        <v/>
      </c>
      <c r="AE1072" s="11" t="str">
        <f t="shared" si="375"/>
        <v/>
      </c>
      <c r="AF1072" s="11" t="str">
        <f t="shared" si="376"/>
        <v/>
      </c>
      <c r="AG1072" s="11" t="str">
        <f t="shared" si="377"/>
        <v/>
      </c>
      <c r="AH1072" s="11" t="str">
        <f t="shared" si="378"/>
        <v/>
      </c>
      <c r="AI1072" s="11" t="str">
        <f t="shared" si="379"/>
        <v/>
      </c>
      <c r="AJ1072" s="11" t="str">
        <f t="shared" si="380"/>
        <v/>
      </c>
      <c r="AK1072" s="11" t="str">
        <f t="shared" si="381"/>
        <v/>
      </c>
      <c r="AN1072" s="11" t="str">
        <f t="shared" si="382"/>
        <v/>
      </c>
      <c r="AO1072" s="11" t="str">
        <f t="shared" si="383"/>
        <v/>
      </c>
      <c r="AP1072" s="11" t="str">
        <f t="shared" si="384"/>
        <v/>
      </c>
      <c r="AT1072" s="11" t="str">
        <f t="shared" si="385"/>
        <v/>
      </c>
      <c r="AU1072" s="11" t="str">
        <f t="shared" si="386"/>
        <v/>
      </c>
      <c r="AV1072" s="11" t="str">
        <f t="shared" si="387"/>
        <v/>
      </c>
      <c r="AW1072" s="11" t="str">
        <f t="shared" si="388"/>
        <v/>
      </c>
      <c r="AX1072" s="11" t="str">
        <f t="shared" si="389"/>
        <v/>
      </c>
      <c r="AY1072" s="11" t="str">
        <f t="shared" si="370"/>
        <v/>
      </c>
      <c r="AZ1072" s="11" t="str">
        <f t="shared" si="390"/>
        <v/>
      </c>
      <c r="BA1072" s="11" t="str">
        <f t="shared" si="372"/>
        <v xml:space="preserve"> </v>
      </c>
      <c r="BB1072" s="11" t="str">
        <f>IFERROR(IF(AW1072="","",VLOOKUP(AW1072,SUSS!R:S,2,FALSE)),AY1072*SUSS!$M$2)</f>
        <v/>
      </c>
      <c r="BC1072" s="11" t="str">
        <f t="shared" si="371"/>
        <v/>
      </c>
    </row>
    <row r="1073" spans="14:55" ht="15.75" thickBot="1">
      <c r="N1073" s="3" t="s">
        <v>117</v>
      </c>
      <c r="O1073" s="80">
        <v>114</v>
      </c>
      <c r="P1073" s="83">
        <v>11153.31</v>
      </c>
      <c r="Q1073" s="81" t="s">
        <v>100</v>
      </c>
      <c r="R1073" s="81" t="s">
        <v>10</v>
      </c>
      <c r="S1073" s="81" t="s">
        <v>82</v>
      </c>
      <c r="T1073" s="80" t="s">
        <v>123</v>
      </c>
      <c r="U1073" s="80" t="s">
        <v>94</v>
      </c>
      <c r="AC1073" s="11" t="str">
        <f t="shared" si="373"/>
        <v/>
      </c>
      <c r="AD1073" s="11" t="str">
        <f t="shared" si="374"/>
        <v/>
      </c>
      <c r="AE1073" s="11" t="str">
        <f t="shared" si="375"/>
        <v/>
      </c>
      <c r="AF1073" s="11" t="str">
        <f t="shared" si="376"/>
        <v/>
      </c>
      <c r="AG1073" s="11" t="str">
        <f t="shared" si="377"/>
        <v/>
      </c>
      <c r="AH1073" s="11" t="str">
        <f t="shared" si="378"/>
        <v/>
      </c>
      <c r="AI1073" s="11" t="str">
        <f t="shared" si="379"/>
        <v/>
      </c>
      <c r="AJ1073" s="11" t="str">
        <f t="shared" si="380"/>
        <v/>
      </c>
      <c r="AK1073" s="11" t="str">
        <f t="shared" si="381"/>
        <v/>
      </c>
      <c r="AN1073" s="11" t="str">
        <f t="shared" si="382"/>
        <v/>
      </c>
      <c r="AO1073" s="11" t="str">
        <f t="shared" si="383"/>
        <v/>
      </c>
      <c r="AP1073" s="11" t="str">
        <f t="shared" si="384"/>
        <v/>
      </c>
      <c r="AT1073" s="11" t="str">
        <f t="shared" si="385"/>
        <v/>
      </c>
      <c r="AU1073" s="11" t="str">
        <f t="shared" si="386"/>
        <v/>
      </c>
      <c r="AV1073" s="11" t="str">
        <f t="shared" si="387"/>
        <v/>
      </c>
      <c r="AW1073" s="11" t="str">
        <f t="shared" si="388"/>
        <v/>
      </c>
      <c r="AX1073" s="11" t="str">
        <f t="shared" si="389"/>
        <v/>
      </c>
      <c r="AY1073" s="11" t="str">
        <f t="shared" si="370"/>
        <v/>
      </c>
      <c r="AZ1073" s="11" t="str">
        <f t="shared" si="390"/>
        <v/>
      </c>
      <c r="BA1073" s="11" t="str">
        <f t="shared" si="372"/>
        <v xml:space="preserve"> </v>
      </c>
      <c r="BB1073" s="11" t="str">
        <f>IFERROR(IF(AW1073="","",VLOOKUP(AW1073,SUSS!R:S,2,FALSE)),AY1073*SUSS!$M$2)</f>
        <v/>
      </c>
      <c r="BC1073" s="11" t="str">
        <f t="shared" si="371"/>
        <v/>
      </c>
    </row>
    <row r="1074" spans="14:55" ht="15.75" thickBot="1">
      <c r="N1074" s="3" t="s">
        <v>117</v>
      </c>
      <c r="O1074" s="80">
        <v>115</v>
      </c>
      <c r="P1074" s="83">
        <v>23438.240000000002</v>
      </c>
      <c r="Q1074" s="81" t="s">
        <v>83</v>
      </c>
      <c r="R1074" s="81" t="s">
        <v>10</v>
      </c>
      <c r="S1074" s="81" t="s">
        <v>10</v>
      </c>
      <c r="T1074" s="80" t="s">
        <v>132</v>
      </c>
      <c r="U1074" s="80" t="s">
        <v>94</v>
      </c>
      <c r="AC1074" s="11" t="str">
        <f t="shared" si="373"/>
        <v/>
      </c>
      <c r="AD1074" s="11" t="str">
        <f t="shared" si="374"/>
        <v/>
      </c>
      <c r="AE1074" s="11" t="str">
        <f t="shared" si="375"/>
        <v/>
      </c>
      <c r="AF1074" s="11" t="str">
        <f t="shared" si="376"/>
        <v/>
      </c>
      <c r="AG1074" s="11" t="str">
        <f t="shared" si="377"/>
        <v/>
      </c>
      <c r="AH1074" s="11" t="str">
        <f t="shared" si="378"/>
        <v/>
      </c>
      <c r="AI1074" s="11" t="str">
        <f t="shared" si="379"/>
        <v/>
      </c>
      <c r="AJ1074" s="11" t="str">
        <f t="shared" si="380"/>
        <v/>
      </c>
      <c r="AK1074" s="11" t="str">
        <f t="shared" si="381"/>
        <v/>
      </c>
      <c r="AN1074" s="11" t="str">
        <f t="shared" si="382"/>
        <v/>
      </c>
      <c r="AO1074" s="11" t="str">
        <f t="shared" si="383"/>
        <v/>
      </c>
      <c r="AP1074" s="11" t="str">
        <f t="shared" si="384"/>
        <v/>
      </c>
      <c r="AT1074" s="11" t="str">
        <f t="shared" si="385"/>
        <v/>
      </c>
      <c r="AU1074" s="11" t="str">
        <f t="shared" si="386"/>
        <v/>
      </c>
      <c r="AV1074" s="11" t="str">
        <f t="shared" si="387"/>
        <v/>
      </c>
      <c r="AW1074" s="11" t="str">
        <f t="shared" si="388"/>
        <v/>
      </c>
      <c r="AX1074" s="11" t="str">
        <f t="shared" si="389"/>
        <v/>
      </c>
      <c r="AY1074" s="11" t="str">
        <f t="shared" si="370"/>
        <v/>
      </c>
      <c r="AZ1074" s="11" t="str">
        <f t="shared" si="390"/>
        <v/>
      </c>
      <c r="BA1074" s="11" t="str">
        <f t="shared" si="372"/>
        <v xml:space="preserve"> </v>
      </c>
      <c r="BB1074" s="11" t="str">
        <f>IFERROR(IF(AW1074="","",VLOOKUP(AW1074,SUSS!R:S,2,FALSE)),AY1074*SUSS!$M$2)</f>
        <v/>
      </c>
      <c r="BC1074" s="11" t="str">
        <f t="shared" si="371"/>
        <v/>
      </c>
    </row>
    <row r="1075" spans="14:55" ht="15.75" thickBot="1">
      <c r="N1075" s="3" t="s">
        <v>117</v>
      </c>
      <c r="O1075" s="80">
        <v>115</v>
      </c>
      <c r="P1075" s="83">
        <v>20350.349999999999</v>
      </c>
      <c r="Q1075" s="81" t="s">
        <v>83</v>
      </c>
      <c r="R1075" s="81" t="s">
        <v>10</v>
      </c>
      <c r="S1075" s="81" t="s">
        <v>82</v>
      </c>
      <c r="T1075" s="80" t="s">
        <v>132</v>
      </c>
      <c r="U1075" s="80" t="s">
        <v>94</v>
      </c>
      <c r="AC1075" s="11" t="str">
        <f t="shared" si="373"/>
        <v/>
      </c>
      <c r="AD1075" s="11" t="str">
        <f t="shared" si="374"/>
        <v/>
      </c>
      <c r="AE1075" s="11" t="str">
        <f t="shared" si="375"/>
        <v/>
      </c>
      <c r="AF1075" s="11" t="str">
        <f t="shared" si="376"/>
        <v/>
      </c>
      <c r="AG1075" s="11" t="str">
        <f t="shared" si="377"/>
        <v/>
      </c>
      <c r="AH1075" s="11" t="str">
        <f t="shared" si="378"/>
        <v/>
      </c>
      <c r="AI1075" s="11" t="str">
        <f t="shared" si="379"/>
        <v/>
      </c>
      <c r="AJ1075" s="11" t="str">
        <f t="shared" si="380"/>
        <v/>
      </c>
      <c r="AK1075" s="11" t="str">
        <f t="shared" si="381"/>
        <v/>
      </c>
      <c r="AN1075" s="11" t="str">
        <f t="shared" si="382"/>
        <v/>
      </c>
      <c r="AO1075" s="11" t="str">
        <f t="shared" si="383"/>
        <v/>
      </c>
      <c r="AP1075" s="11" t="str">
        <f t="shared" si="384"/>
        <v/>
      </c>
      <c r="AT1075" s="11" t="str">
        <f t="shared" si="385"/>
        <v/>
      </c>
      <c r="AU1075" s="11" t="str">
        <f t="shared" si="386"/>
        <v/>
      </c>
      <c r="AV1075" s="11" t="str">
        <f t="shared" si="387"/>
        <v/>
      </c>
      <c r="AW1075" s="11" t="str">
        <f t="shared" si="388"/>
        <v/>
      </c>
      <c r="AX1075" s="11" t="str">
        <f t="shared" si="389"/>
        <v/>
      </c>
      <c r="AY1075" s="11" t="str">
        <f t="shared" si="370"/>
        <v/>
      </c>
      <c r="AZ1075" s="11" t="str">
        <f t="shared" si="390"/>
        <v/>
      </c>
      <c r="BA1075" s="11" t="str">
        <f t="shared" si="372"/>
        <v xml:space="preserve"> </v>
      </c>
      <c r="BB1075" s="11" t="str">
        <f>IFERROR(IF(AW1075="","",VLOOKUP(AW1075,SUSS!R:S,2,FALSE)),AY1075*SUSS!$M$2)</f>
        <v/>
      </c>
      <c r="BC1075" s="11" t="str">
        <f t="shared" si="371"/>
        <v/>
      </c>
    </row>
    <row r="1076" spans="14:55" ht="15.75" thickBot="1">
      <c r="N1076" s="3" t="s">
        <v>117</v>
      </c>
      <c r="O1076" s="80">
        <v>115</v>
      </c>
      <c r="P1076" s="83">
        <v>11153.31</v>
      </c>
      <c r="Q1076" s="81" t="s">
        <v>100</v>
      </c>
      <c r="R1076" s="81" t="s">
        <v>10</v>
      </c>
      <c r="S1076" s="81" t="s">
        <v>82</v>
      </c>
      <c r="T1076" s="80" t="s">
        <v>123</v>
      </c>
      <c r="U1076" s="80" t="s">
        <v>94</v>
      </c>
      <c r="AC1076" s="11" t="str">
        <f t="shared" si="373"/>
        <v/>
      </c>
      <c r="AD1076" s="11" t="str">
        <f t="shared" si="374"/>
        <v/>
      </c>
      <c r="AE1076" s="11" t="str">
        <f t="shared" si="375"/>
        <v/>
      </c>
      <c r="AF1076" s="11" t="str">
        <f t="shared" si="376"/>
        <v/>
      </c>
      <c r="AG1076" s="11" t="str">
        <f t="shared" si="377"/>
        <v/>
      </c>
      <c r="AH1076" s="11" t="str">
        <f t="shared" si="378"/>
        <v/>
      </c>
      <c r="AI1076" s="11" t="str">
        <f t="shared" si="379"/>
        <v/>
      </c>
      <c r="AJ1076" s="11" t="str">
        <f t="shared" si="380"/>
        <v/>
      </c>
      <c r="AK1076" s="11" t="str">
        <f t="shared" si="381"/>
        <v/>
      </c>
      <c r="AN1076" s="11" t="str">
        <f t="shared" si="382"/>
        <v/>
      </c>
      <c r="AO1076" s="11" t="str">
        <f t="shared" si="383"/>
        <v/>
      </c>
      <c r="AP1076" s="11" t="str">
        <f t="shared" si="384"/>
        <v/>
      </c>
      <c r="AT1076" s="11" t="str">
        <f t="shared" si="385"/>
        <v/>
      </c>
      <c r="AU1076" s="11" t="str">
        <f t="shared" si="386"/>
        <v/>
      </c>
      <c r="AV1076" s="11" t="str">
        <f t="shared" si="387"/>
        <v/>
      </c>
      <c r="AW1076" s="11" t="str">
        <f t="shared" si="388"/>
        <v/>
      </c>
      <c r="AX1076" s="11" t="str">
        <f t="shared" si="389"/>
        <v/>
      </c>
      <c r="AY1076" s="11" t="str">
        <f t="shared" si="370"/>
        <v/>
      </c>
      <c r="AZ1076" s="11" t="str">
        <f t="shared" si="390"/>
        <v/>
      </c>
      <c r="BA1076" s="11" t="str">
        <f t="shared" si="372"/>
        <v xml:space="preserve"> </v>
      </c>
      <c r="BB1076" s="11" t="str">
        <f>IFERROR(IF(AW1076="","",VLOOKUP(AW1076,SUSS!R:S,2,FALSE)),AY1076*SUSS!$M$2)</f>
        <v/>
      </c>
      <c r="BC1076" s="11" t="str">
        <f t="shared" si="371"/>
        <v/>
      </c>
    </row>
    <row r="1077" spans="14:55" ht="15.75" thickBot="1">
      <c r="N1077" s="3" t="s">
        <v>117</v>
      </c>
      <c r="O1077" s="80">
        <v>116</v>
      </c>
      <c r="P1077" s="83">
        <v>43788.59</v>
      </c>
      <c r="Q1077" s="81" t="s">
        <v>83</v>
      </c>
      <c r="R1077" s="81" t="s">
        <v>10</v>
      </c>
      <c r="S1077" s="81" t="s">
        <v>82</v>
      </c>
      <c r="T1077" s="80" t="s">
        <v>132</v>
      </c>
      <c r="U1077" s="80" t="s">
        <v>94</v>
      </c>
      <c r="AC1077" s="11" t="str">
        <f t="shared" si="373"/>
        <v/>
      </c>
      <c r="AD1077" s="11" t="str">
        <f t="shared" si="374"/>
        <v/>
      </c>
      <c r="AE1077" s="11" t="str">
        <f t="shared" si="375"/>
        <v/>
      </c>
      <c r="AF1077" s="11" t="str">
        <f t="shared" si="376"/>
        <v/>
      </c>
      <c r="AG1077" s="11" t="str">
        <f t="shared" si="377"/>
        <v/>
      </c>
      <c r="AH1077" s="11" t="str">
        <f t="shared" si="378"/>
        <v/>
      </c>
      <c r="AI1077" s="11" t="str">
        <f t="shared" si="379"/>
        <v/>
      </c>
      <c r="AJ1077" s="11" t="str">
        <f t="shared" si="380"/>
        <v/>
      </c>
      <c r="AK1077" s="11" t="str">
        <f t="shared" si="381"/>
        <v/>
      </c>
      <c r="AN1077" s="11" t="str">
        <f t="shared" si="382"/>
        <v/>
      </c>
      <c r="AO1077" s="11" t="str">
        <f t="shared" si="383"/>
        <v/>
      </c>
      <c r="AP1077" s="11" t="str">
        <f t="shared" si="384"/>
        <v/>
      </c>
      <c r="AT1077" s="11" t="str">
        <f t="shared" si="385"/>
        <v/>
      </c>
      <c r="AU1077" s="11" t="str">
        <f t="shared" si="386"/>
        <v/>
      </c>
      <c r="AV1077" s="11" t="str">
        <f t="shared" si="387"/>
        <v/>
      </c>
      <c r="AW1077" s="11" t="str">
        <f t="shared" si="388"/>
        <v/>
      </c>
      <c r="AX1077" s="11" t="str">
        <f t="shared" si="389"/>
        <v/>
      </c>
      <c r="AY1077" s="11" t="str">
        <f t="shared" si="370"/>
        <v/>
      </c>
      <c r="AZ1077" s="11" t="str">
        <f t="shared" si="390"/>
        <v/>
      </c>
      <c r="BA1077" s="11" t="str">
        <f t="shared" si="372"/>
        <v xml:space="preserve"> </v>
      </c>
      <c r="BB1077" s="11" t="str">
        <f>IFERROR(IF(AW1077="","",VLOOKUP(AW1077,SUSS!R:S,2,FALSE)),AY1077*SUSS!$M$2)</f>
        <v/>
      </c>
      <c r="BC1077" s="11" t="str">
        <f t="shared" si="371"/>
        <v/>
      </c>
    </row>
    <row r="1078" spans="14:55" ht="15.75" thickBot="1">
      <c r="N1078" s="3" t="s">
        <v>117</v>
      </c>
      <c r="O1078" s="80">
        <v>116</v>
      </c>
      <c r="P1078" s="83">
        <v>11153.31</v>
      </c>
      <c r="Q1078" s="81" t="s">
        <v>100</v>
      </c>
      <c r="R1078" s="81" t="s">
        <v>10</v>
      </c>
      <c r="S1078" s="81" t="s">
        <v>82</v>
      </c>
      <c r="T1078" s="80" t="s">
        <v>123</v>
      </c>
      <c r="U1078" s="80" t="s">
        <v>94</v>
      </c>
      <c r="AC1078" s="11" t="str">
        <f t="shared" si="373"/>
        <v/>
      </c>
      <c r="AD1078" s="11" t="str">
        <f t="shared" si="374"/>
        <v/>
      </c>
      <c r="AE1078" s="11" t="str">
        <f t="shared" si="375"/>
        <v/>
      </c>
      <c r="AF1078" s="11" t="str">
        <f t="shared" si="376"/>
        <v/>
      </c>
      <c r="AG1078" s="11" t="str">
        <f t="shared" si="377"/>
        <v/>
      </c>
      <c r="AH1078" s="11" t="str">
        <f t="shared" si="378"/>
        <v/>
      </c>
      <c r="AI1078" s="11" t="str">
        <f t="shared" si="379"/>
        <v/>
      </c>
      <c r="AJ1078" s="11" t="str">
        <f t="shared" si="380"/>
        <v/>
      </c>
      <c r="AK1078" s="11" t="str">
        <f t="shared" si="381"/>
        <v/>
      </c>
      <c r="AN1078" s="11" t="str">
        <f t="shared" si="382"/>
        <v/>
      </c>
      <c r="AO1078" s="11" t="str">
        <f t="shared" si="383"/>
        <v/>
      </c>
      <c r="AP1078" s="11" t="str">
        <f t="shared" si="384"/>
        <v/>
      </c>
      <c r="AT1078" s="11" t="str">
        <f t="shared" si="385"/>
        <v/>
      </c>
      <c r="AU1078" s="11" t="str">
        <f t="shared" si="386"/>
        <v/>
      </c>
      <c r="AV1078" s="11" t="str">
        <f t="shared" si="387"/>
        <v/>
      </c>
      <c r="AW1078" s="11" t="str">
        <f t="shared" si="388"/>
        <v/>
      </c>
      <c r="AX1078" s="11" t="str">
        <f t="shared" si="389"/>
        <v/>
      </c>
      <c r="AY1078" s="11" t="str">
        <f t="shared" si="370"/>
        <v/>
      </c>
      <c r="AZ1078" s="11" t="str">
        <f t="shared" si="390"/>
        <v/>
      </c>
      <c r="BA1078" s="11" t="str">
        <f t="shared" si="372"/>
        <v xml:space="preserve"> </v>
      </c>
      <c r="BB1078" s="11" t="str">
        <f>IFERROR(IF(AW1078="","",VLOOKUP(AW1078,SUSS!R:S,2,FALSE)),AY1078*SUSS!$M$2)</f>
        <v/>
      </c>
      <c r="BC1078" s="11" t="str">
        <f t="shared" si="371"/>
        <v/>
      </c>
    </row>
    <row r="1079" spans="14:55" ht="15.75" thickBot="1">
      <c r="N1079" s="3" t="s">
        <v>117</v>
      </c>
      <c r="O1079" s="80">
        <v>117</v>
      </c>
      <c r="P1079" s="83">
        <v>43788.59</v>
      </c>
      <c r="Q1079" s="81" t="s">
        <v>83</v>
      </c>
      <c r="R1079" s="81" t="s">
        <v>10</v>
      </c>
      <c r="S1079" s="81" t="s">
        <v>82</v>
      </c>
      <c r="T1079" s="80" t="s">
        <v>132</v>
      </c>
      <c r="U1079" s="80" t="s">
        <v>94</v>
      </c>
      <c r="AC1079" s="11" t="str">
        <f t="shared" si="373"/>
        <v/>
      </c>
      <c r="AD1079" s="11" t="str">
        <f t="shared" si="374"/>
        <v/>
      </c>
      <c r="AE1079" s="11" t="str">
        <f t="shared" si="375"/>
        <v/>
      </c>
      <c r="AF1079" s="11" t="str">
        <f t="shared" si="376"/>
        <v/>
      </c>
      <c r="AG1079" s="11" t="str">
        <f t="shared" si="377"/>
        <v/>
      </c>
      <c r="AH1079" s="11" t="str">
        <f t="shared" si="378"/>
        <v/>
      </c>
      <c r="AI1079" s="11" t="str">
        <f t="shared" si="379"/>
        <v/>
      </c>
      <c r="AJ1079" s="11" t="str">
        <f t="shared" si="380"/>
        <v/>
      </c>
      <c r="AK1079" s="11" t="str">
        <f t="shared" si="381"/>
        <v/>
      </c>
      <c r="AN1079" s="11" t="str">
        <f t="shared" si="382"/>
        <v/>
      </c>
      <c r="AO1079" s="11" t="str">
        <f t="shared" si="383"/>
        <v/>
      </c>
      <c r="AP1079" s="11" t="str">
        <f t="shared" si="384"/>
        <v/>
      </c>
      <c r="AT1079" s="11" t="str">
        <f t="shared" si="385"/>
        <v/>
      </c>
      <c r="AU1079" s="11" t="str">
        <f t="shared" si="386"/>
        <v/>
      </c>
      <c r="AV1079" s="11" t="str">
        <f t="shared" si="387"/>
        <v/>
      </c>
      <c r="AW1079" s="11" t="str">
        <f t="shared" si="388"/>
        <v/>
      </c>
      <c r="AX1079" s="11" t="str">
        <f t="shared" si="389"/>
        <v/>
      </c>
      <c r="AY1079" s="11" t="str">
        <f t="shared" si="370"/>
        <v/>
      </c>
      <c r="AZ1079" s="11" t="str">
        <f t="shared" si="390"/>
        <v/>
      </c>
      <c r="BA1079" s="11" t="str">
        <f t="shared" si="372"/>
        <v xml:space="preserve"> </v>
      </c>
      <c r="BB1079" s="11" t="str">
        <f>IFERROR(IF(AW1079="","",VLOOKUP(AW1079,SUSS!R:S,2,FALSE)),AY1079*SUSS!$M$2)</f>
        <v/>
      </c>
      <c r="BC1079" s="11" t="str">
        <f t="shared" si="371"/>
        <v/>
      </c>
    </row>
    <row r="1080" spans="14:55" ht="15.75" thickBot="1">
      <c r="N1080" s="3" t="s">
        <v>117</v>
      </c>
      <c r="O1080" s="80">
        <v>117</v>
      </c>
      <c r="P1080" s="83">
        <v>11153.31</v>
      </c>
      <c r="Q1080" s="81" t="s">
        <v>100</v>
      </c>
      <c r="R1080" s="81" t="s">
        <v>10</v>
      </c>
      <c r="S1080" s="81" t="s">
        <v>82</v>
      </c>
      <c r="T1080" s="80" t="s">
        <v>123</v>
      </c>
      <c r="U1080" s="80" t="s">
        <v>94</v>
      </c>
      <c r="AC1080" s="11" t="str">
        <f t="shared" si="373"/>
        <v/>
      </c>
      <c r="AD1080" s="11" t="str">
        <f t="shared" si="374"/>
        <v/>
      </c>
      <c r="AE1080" s="11" t="str">
        <f t="shared" si="375"/>
        <v/>
      </c>
      <c r="AF1080" s="11" t="str">
        <f t="shared" si="376"/>
        <v/>
      </c>
      <c r="AG1080" s="11" t="str">
        <f t="shared" si="377"/>
        <v/>
      </c>
      <c r="AH1080" s="11" t="str">
        <f t="shared" si="378"/>
        <v/>
      </c>
      <c r="AI1080" s="11" t="str">
        <f t="shared" si="379"/>
        <v/>
      </c>
      <c r="AJ1080" s="11" t="str">
        <f t="shared" si="380"/>
        <v/>
      </c>
      <c r="AK1080" s="11" t="str">
        <f t="shared" si="381"/>
        <v/>
      </c>
      <c r="AN1080" s="11" t="str">
        <f t="shared" si="382"/>
        <v/>
      </c>
      <c r="AO1080" s="11" t="str">
        <f t="shared" si="383"/>
        <v/>
      </c>
      <c r="AP1080" s="11" t="str">
        <f t="shared" si="384"/>
        <v/>
      </c>
      <c r="AT1080" s="11" t="str">
        <f t="shared" si="385"/>
        <v/>
      </c>
      <c r="AU1080" s="11" t="str">
        <f t="shared" si="386"/>
        <v/>
      </c>
      <c r="AV1080" s="11" t="str">
        <f t="shared" si="387"/>
        <v/>
      </c>
      <c r="AW1080" s="11" t="str">
        <f t="shared" si="388"/>
        <v/>
      </c>
      <c r="AX1080" s="11" t="str">
        <f t="shared" si="389"/>
        <v/>
      </c>
      <c r="AY1080" s="11" t="str">
        <f t="shared" si="370"/>
        <v/>
      </c>
      <c r="AZ1080" s="11" t="str">
        <f t="shared" si="390"/>
        <v/>
      </c>
      <c r="BA1080" s="11" t="str">
        <f t="shared" si="372"/>
        <v xml:space="preserve"> </v>
      </c>
      <c r="BB1080" s="11" t="str">
        <f>IFERROR(IF(AW1080="","",VLOOKUP(AW1080,SUSS!R:S,2,FALSE)),AY1080*SUSS!$M$2)</f>
        <v/>
      </c>
      <c r="BC1080" s="11" t="str">
        <f t="shared" si="371"/>
        <v/>
      </c>
    </row>
    <row r="1081" spans="14:55" ht="15.75" thickBot="1">
      <c r="N1081" s="3" t="s">
        <v>117</v>
      </c>
      <c r="O1081" s="80">
        <v>118</v>
      </c>
      <c r="P1081" s="83">
        <v>13327.51</v>
      </c>
      <c r="Q1081" s="81" t="s">
        <v>83</v>
      </c>
      <c r="R1081" s="81" t="s">
        <v>10</v>
      </c>
      <c r="S1081" s="81" t="s">
        <v>82</v>
      </c>
      <c r="T1081" s="80" t="s">
        <v>132</v>
      </c>
      <c r="U1081" s="80" t="s">
        <v>94</v>
      </c>
      <c r="AC1081" s="11" t="str">
        <f t="shared" si="373"/>
        <v/>
      </c>
      <c r="AD1081" s="11" t="str">
        <f t="shared" si="374"/>
        <v/>
      </c>
      <c r="AE1081" s="11" t="str">
        <f t="shared" si="375"/>
        <v/>
      </c>
      <c r="AF1081" s="11" t="str">
        <f t="shared" si="376"/>
        <v/>
      </c>
      <c r="AG1081" s="11" t="str">
        <f t="shared" si="377"/>
        <v/>
      </c>
      <c r="AH1081" s="11" t="str">
        <f t="shared" si="378"/>
        <v/>
      </c>
      <c r="AI1081" s="11" t="str">
        <f t="shared" si="379"/>
        <v/>
      </c>
      <c r="AJ1081" s="11" t="str">
        <f t="shared" si="380"/>
        <v/>
      </c>
      <c r="AK1081" s="11" t="str">
        <f t="shared" si="381"/>
        <v/>
      </c>
      <c r="AN1081" s="11" t="str">
        <f t="shared" si="382"/>
        <v/>
      </c>
      <c r="AO1081" s="11" t="str">
        <f t="shared" si="383"/>
        <v/>
      </c>
      <c r="AP1081" s="11" t="str">
        <f t="shared" si="384"/>
        <v/>
      </c>
      <c r="AT1081" s="11" t="str">
        <f t="shared" si="385"/>
        <v/>
      </c>
      <c r="AU1081" s="11" t="str">
        <f t="shared" si="386"/>
        <v/>
      </c>
      <c r="AV1081" s="11" t="str">
        <f t="shared" si="387"/>
        <v/>
      </c>
      <c r="AW1081" s="11" t="str">
        <f t="shared" si="388"/>
        <v/>
      </c>
      <c r="AX1081" s="11" t="str">
        <f t="shared" si="389"/>
        <v/>
      </c>
      <c r="AY1081" s="11" t="str">
        <f t="shared" si="370"/>
        <v/>
      </c>
      <c r="AZ1081" s="11" t="str">
        <f t="shared" si="390"/>
        <v/>
      </c>
      <c r="BA1081" s="11" t="str">
        <f t="shared" si="372"/>
        <v xml:space="preserve"> </v>
      </c>
      <c r="BB1081" s="11" t="str">
        <f>IFERROR(IF(AW1081="","",VLOOKUP(AW1081,SUSS!R:S,2,FALSE)),AY1081*SUSS!$M$2)</f>
        <v/>
      </c>
      <c r="BC1081" s="11" t="str">
        <f t="shared" si="371"/>
        <v/>
      </c>
    </row>
    <row r="1082" spans="14:55" ht="15.75" thickBot="1">
      <c r="N1082" s="3" t="s">
        <v>117</v>
      </c>
      <c r="O1082" s="80">
        <v>118</v>
      </c>
      <c r="P1082" s="83">
        <v>30461.08</v>
      </c>
      <c r="Q1082" s="81" t="s">
        <v>83</v>
      </c>
      <c r="R1082" s="81" t="s">
        <v>10</v>
      </c>
      <c r="S1082" s="81" t="s">
        <v>10</v>
      </c>
      <c r="T1082" s="80" t="s">
        <v>133</v>
      </c>
      <c r="U1082" s="80" t="s">
        <v>94</v>
      </c>
      <c r="AC1082" s="11" t="str">
        <f t="shared" si="373"/>
        <v/>
      </c>
      <c r="AD1082" s="11" t="str">
        <f t="shared" si="374"/>
        <v/>
      </c>
      <c r="AE1082" s="11" t="str">
        <f t="shared" si="375"/>
        <v/>
      </c>
      <c r="AF1082" s="11" t="str">
        <f t="shared" si="376"/>
        <v/>
      </c>
      <c r="AG1082" s="11" t="str">
        <f t="shared" si="377"/>
        <v/>
      </c>
      <c r="AH1082" s="11" t="str">
        <f t="shared" si="378"/>
        <v/>
      </c>
      <c r="AI1082" s="11" t="str">
        <f t="shared" si="379"/>
        <v/>
      </c>
      <c r="AJ1082" s="11" t="str">
        <f t="shared" si="380"/>
        <v/>
      </c>
      <c r="AK1082" s="11" t="str">
        <f t="shared" si="381"/>
        <v/>
      </c>
      <c r="AN1082" s="11" t="str">
        <f t="shared" si="382"/>
        <v/>
      </c>
      <c r="AO1082" s="11" t="str">
        <f t="shared" si="383"/>
        <v/>
      </c>
      <c r="AP1082" s="11" t="str">
        <f t="shared" si="384"/>
        <v/>
      </c>
      <c r="AT1082" s="11" t="str">
        <f t="shared" si="385"/>
        <v/>
      </c>
      <c r="AU1082" s="11" t="str">
        <f t="shared" si="386"/>
        <v/>
      </c>
      <c r="AV1082" s="11" t="str">
        <f t="shared" si="387"/>
        <v/>
      </c>
      <c r="AW1082" s="11" t="str">
        <f t="shared" si="388"/>
        <v/>
      </c>
      <c r="AX1082" s="11" t="str">
        <f t="shared" si="389"/>
        <v/>
      </c>
      <c r="AY1082" s="11" t="str">
        <f t="shared" si="370"/>
        <v/>
      </c>
      <c r="AZ1082" s="11" t="str">
        <f t="shared" si="390"/>
        <v/>
      </c>
      <c r="BA1082" s="11" t="str">
        <f t="shared" si="372"/>
        <v xml:space="preserve"> </v>
      </c>
      <c r="BB1082" s="11" t="str">
        <f>IFERROR(IF(AW1082="","",VLOOKUP(AW1082,SUSS!R:S,2,FALSE)),AY1082*SUSS!$M$2)</f>
        <v/>
      </c>
      <c r="BC1082" s="11" t="str">
        <f t="shared" si="371"/>
        <v/>
      </c>
    </row>
    <row r="1083" spans="14:55" ht="15.75" thickBot="1">
      <c r="N1083" s="3" t="s">
        <v>117</v>
      </c>
      <c r="O1083" s="80">
        <v>118</v>
      </c>
      <c r="P1083" s="83">
        <v>11153.31</v>
      </c>
      <c r="Q1083" s="81" t="s">
        <v>100</v>
      </c>
      <c r="R1083" s="81" t="s">
        <v>10</v>
      </c>
      <c r="S1083" s="81" t="s">
        <v>82</v>
      </c>
      <c r="T1083" s="80" t="s">
        <v>123</v>
      </c>
      <c r="U1083" s="80" t="s">
        <v>94</v>
      </c>
      <c r="AC1083" s="11" t="str">
        <f t="shared" si="373"/>
        <v/>
      </c>
      <c r="AD1083" s="11" t="str">
        <f t="shared" si="374"/>
        <v/>
      </c>
      <c r="AE1083" s="11" t="str">
        <f t="shared" si="375"/>
        <v/>
      </c>
      <c r="AF1083" s="11" t="str">
        <f t="shared" si="376"/>
        <v/>
      </c>
      <c r="AG1083" s="11" t="str">
        <f t="shared" si="377"/>
        <v/>
      </c>
      <c r="AH1083" s="11" t="str">
        <f t="shared" si="378"/>
        <v/>
      </c>
      <c r="AI1083" s="11" t="str">
        <f t="shared" si="379"/>
        <v/>
      </c>
      <c r="AJ1083" s="11" t="str">
        <f t="shared" si="380"/>
        <v/>
      </c>
      <c r="AK1083" s="11" t="str">
        <f t="shared" si="381"/>
        <v/>
      </c>
      <c r="AN1083" s="11" t="str">
        <f t="shared" si="382"/>
        <v/>
      </c>
      <c r="AO1083" s="11" t="str">
        <f t="shared" si="383"/>
        <v/>
      </c>
      <c r="AP1083" s="11" t="str">
        <f t="shared" si="384"/>
        <v/>
      </c>
      <c r="AT1083" s="11" t="str">
        <f t="shared" si="385"/>
        <v/>
      </c>
      <c r="AU1083" s="11" t="str">
        <f t="shared" si="386"/>
        <v/>
      </c>
      <c r="AV1083" s="11" t="str">
        <f t="shared" si="387"/>
        <v/>
      </c>
      <c r="AW1083" s="11" t="str">
        <f t="shared" si="388"/>
        <v/>
      </c>
      <c r="AX1083" s="11" t="str">
        <f t="shared" si="389"/>
        <v/>
      </c>
      <c r="AY1083" s="11" t="str">
        <f t="shared" si="370"/>
        <v/>
      </c>
      <c r="AZ1083" s="11" t="str">
        <f t="shared" si="390"/>
        <v/>
      </c>
      <c r="BA1083" s="11" t="str">
        <f t="shared" si="372"/>
        <v xml:space="preserve"> </v>
      </c>
      <c r="BB1083" s="11" t="str">
        <f>IFERROR(IF(AW1083="","",VLOOKUP(AW1083,SUSS!R:S,2,FALSE)),AY1083*SUSS!$M$2)</f>
        <v/>
      </c>
      <c r="BC1083" s="11" t="str">
        <f t="shared" si="371"/>
        <v/>
      </c>
    </row>
    <row r="1084" spans="14:55" ht="15.75" thickBot="1">
      <c r="N1084" s="3" t="s">
        <v>117</v>
      </c>
      <c r="O1084" s="80">
        <v>119</v>
      </c>
      <c r="P1084" s="83">
        <v>43788.59</v>
      </c>
      <c r="Q1084" s="81" t="s">
        <v>83</v>
      </c>
      <c r="R1084" s="81" t="s">
        <v>10</v>
      </c>
      <c r="S1084" s="81" t="s">
        <v>10</v>
      </c>
      <c r="T1084" s="80" t="s">
        <v>133</v>
      </c>
      <c r="U1084" s="80" t="s">
        <v>94</v>
      </c>
      <c r="AC1084" s="11" t="str">
        <f t="shared" si="373"/>
        <v/>
      </c>
      <c r="AD1084" s="11" t="str">
        <f t="shared" si="374"/>
        <v/>
      </c>
      <c r="AE1084" s="11" t="str">
        <f t="shared" si="375"/>
        <v/>
      </c>
      <c r="AF1084" s="11" t="str">
        <f t="shared" si="376"/>
        <v/>
      </c>
      <c r="AG1084" s="11" t="str">
        <f t="shared" si="377"/>
        <v/>
      </c>
      <c r="AH1084" s="11" t="str">
        <f t="shared" si="378"/>
        <v/>
      </c>
      <c r="AI1084" s="11" t="str">
        <f t="shared" si="379"/>
        <v/>
      </c>
      <c r="AJ1084" s="11" t="str">
        <f t="shared" si="380"/>
        <v/>
      </c>
      <c r="AK1084" s="11" t="str">
        <f t="shared" si="381"/>
        <v/>
      </c>
      <c r="AN1084" s="11" t="str">
        <f t="shared" si="382"/>
        <v/>
      </c>
      <c r="AO1084" s="11" t="str">
        <f t="shared" si="383"/>
        <v/>
      </c>
      <c r="AP1084" s="11" t="str">
        <f t="shared" si="384"/>
        <v/>
      </c>
      <c r="AT1084" s="11" t="str">
        <f t="shared" si="385"/>
        <v/>
      </c>
      <c r="AU1084" s="11" t="str">
        <f t="shared" si="386"/>
        <v/>
      </c>
      <c r="AV1084" s="11" t="str">
        <f t="shared" si="387"/>
        <v/>
      </c>
      <c r="AW1084" s="11" t="str">
        <f t="shared" si="388"/>
        <v/>
      </c>
      <c r="AX1084" s="11" t="str">
        <f t="shared" si="389"/>
        <v/>
      </c>
      <c r="AY1084" s="11" t="str">
        <f t="shared" si="370"/>
        <v/>
      </c>
      <c r="AZ1084" s="11" t="str">
        <f t="shared" si="390"/>
        <v/>
      </c>
      <c r="BA1084" s="11" t="str">
        <f t="shared" si="372"/>
        <v xml:space="preserve"> </v>
      </c>
      <c r="BB1084" s="11" t="str">
        <f>IFERROR(IF(AW1084="","",VLOOKUP(AW1084,SUSS!R:S,2,FALSE)),AY1084*SUSS!$M$2)</f>
        <v/>
      </c>
      <c r="BC1084" s="11" t="str">
        <f t="shared" si="371"/>
        <v/>
      </c>
    </row>
    <row r="1085" spans="14:55" ht="15.75" thickBot="1">
      <c r="N1085" s="3" t="s">
        <v>117</v>
      </c>
      <c r="O1085" s="80">
        <v>119</v>
      </c>
      <c r="P1085" s="83">
        <v>11153.31</v>
      </c>
      <c r="Q1085" s="81" t="s">
        <v>100</v>
      </c>
      <c r="R1085" s="81" t="s">
        <v>10</v>
      </c>
      <c r="S1085" s="81" t="s">
        <v>82</v>
      </c>
      <c r="T1085" s="80" t="s">
        <v>123</v>
      </c>
      <c r="U1085" s="80" t="s">
        <v>94</v>
      </c>
      <c r="AC1085" s="11" t="str">
        <f t="shared" si="373"/>
        <v/>
      </c>
      <c r="AD1085" s="11" t="str">
        <f t="shared" si="374"/>
        <v/>
      </c>
      <c r="AE1085" s="11" t="str">
        <f t="shared" si="375"/>
        <v/>
      </c>
      <c r="AF1085" s="11" t="str">
        <f t="shared" si="376"/>
        <v/>
      </c>
      <c r="AG1085" s="11" t="str">
        <f t="shared" si="377"/>
        <v/>
      </c>
      <c r="AH1085" s="11" t="str">
        <f t="shared" si="378"/>
        <v/>
      </c>
      <c r="AI1085" s="11" t="str">
        <f t="shared" si="379"/>
        <v/>
      </c>
      <c r="AJ1085" s="11" t="str">
        <f t="shared" si="380"/>
        <v/>
      </c>
      <c r="AK1085" s="11" t="str">
        <f t="shared" si="381"/>
        <v/>
      </c>
      <c r="AN1085" s="11" t="str">
        <f t="shared" si="382"/>
        <v/>
      </c>
      <c r="AO1085" s="11" t="str">
        <f t="shared" si="383"/>
        <v/>
      </c>
      <c r="AP1085" s="11" t="str">
        <f t="shared" si="384"/>
        <v/>
      </c>
      <c r="AT1085" s="11" t="str">
        <f t="shared" si="385"/>
        <v/>
      </c>
      <c r="AU1085" s="11" t="str">
        <f t="shared" si="386"/>
        <v/>
      </c>
      <c r="AV1085" s="11" t="str">
        <f t="shared" si="387"/>
        <v/>
      </c>
      <c r="AW1085" s="11" t="str">
        <f t="shared" si="388"/>
        <v/>
      </c>
      <c r="AX1085" s="11" t="str">
        <f t="shared" si="389"/>
        <v/>
      </c>
      <c r="AY1085" s="11" t="str">
        <f t="shared" si="370"/>
        <v/>
      </c>
      <c r="AZ1085" s="11" t="str">
        <f t="shared" si="390"/>
        <v/>
      </c>
      <c r="BA1085" s="11" t="str">
        <f t="shared" si="372"/>
        <v xml:space="preserve"> </v>
      </c>
      <c r="BB1085" s="11" t="str">
        <f>IFERROR(IF(AW1085="","",VLOOKUP(AW1085,SUSS!R:S,2,FALSE)),AY1085*SUSS!$M$2)</f>
        <v/>
      </c>
      <c r="BC1085" s="11" t="str">
        <f t="shared" si="371"/>
        <v/>
      </c>
    </row>
    <row r="1086" spans="14:55" ht="15.75" thickBot="1">
      <c r="N1086" s="3" t="s">
        <v>117</v>
      </c>
      <c r="O1086" s="80">
        <v>120</v>
      </c>
      <c r="P1086" s="83">
        <v>20181.080000000002</v>
      </c>
      <c r="Q1086" s="81" t="s">
        <v>83</v>
      </c>
      <c r="R1086" s="81" t="s">
        <v>10</v>
      </c>
      <c r="S1086" s="81" t="s">
        <v>10</v>
      </c>
      <c r="T1086" s="80" t="s">
        <v>133</v>
      </c>
      <c r="U1086" s="80" t="s">
        <v>94</v>
      </c>
      <c r="AC1086" s="11" t="str">
        <f t="shared" si="373"/>
        <v/>
      </c>
      <c r="AD1086" s="11" t="str">
        <f t="shared" si="374"/>
        <v/>
      </c>
      <c r="AE1086" s="11" t="str">
        <f t="shared" si="375"/>
        <v/>
      </c>
      <c r="AF1086" s="11" t="str">
        <f t="shared" si="376"/>
        <v/>
      </c>
      <c r="AG1086" s="11" t="str">
        <f t="shared" si="377"/>
        <v/>
      </c>
      <c r="AH1086" s="11" t="str">
        <f t="shared" si="378"/>
        <v/>
      </c>
      <c r="AI1086" s="11" t="str">
        <f t="shared" si="379"/>
        <v/>
      </c>
      <c r="AJ1086" s="11" t="str">
        <f t="shared" si="380"/>
        <v/>
      </c>
      <c r="AK1086" s="11" t="str">
        <f t="shared" si="381"/>
        <v/>
      </c>
      <c r="AN1086" s="11" t="str">
        <f t="shared" si="382"/>
        <v/>
      </c>
      <c r="AO1086" s="11" t="str">
        <f t="shared" si="383"/>
        <v/>
      </c>
      <c r="AP1086" s="11" t="str">
        <f t="shared" si="384"/>
        <v/>
      </c>
      <c r="AT1086" s="11" t="str">
        <f t="shared" si="385"/>
        <v/>
      </c>
      <c r="AU1086" s="11" t="str">
        <f t="shared" si="386"/>
        <v/>
      </c>
      <c r="AV1086" s="11" t="str">
        <f t="shared" si="387"/>
        <v/>
      </c>
      <c r="AW1086" s="11" t="str">
        <f t="shared" si="388"/>
        <v/>
      </c>
      <c r="AX1086" s="11" t="str">
        <f t="shared" si="389"/>
        <v/>
      </c>
      <c r="AY1086" s="11" t="str">
        <f t="shared" si="370"/>
        <v/>
      </c>
      <c r="AZ1086" s="11" t="str">
        <f t="shared" si="390"/>
        <v/>
      </c>
      <c r="BA1086" s="11" t="str">
        <f t="shared" si="372"/>
        <v xml:space="preserve"> </v>
      </c>
      <c r="BB1086" s="11" t="str">
        <f>IFERROR(IF(AW1086="","",VLOOKUP(AW1086,SUSS!R:S,2,FALSE)),AY1086*SUSS!$M$2)</f>
        <v/>
      </c>
      <c r="BC1086" s="11" t="str">
        <f t="shared" si="371"/>
        <v/>
      </c>
    </row>
    <row r="1087" spans="14:55" ht="15.75" thickBot="1">
      <c r="N1087" s="3" t="s">
        <v>117</v>
      </c>
      <c r="O1087" s="80">
        <v>120</v>
      </c>
      <c r="P1087" s="83">
        <v>23607.69</v>
      </c>
      <c r="Q1087" s="81" t="s">
        <v>83</v>
      </c>
      <c r="R1087" s="81" t="s">
        <v>10</v>
      </c>
      <c r="S1087" s="81" t="s">
        <v>82</v>
      </c>
      <c r="T1087" s="80" t="s">
        <v>133</v>
      </c>
      <c r="U1087" s="80" t="s">
        <v>94</v>
      </c>
      <c r="AC1087" s="11" t="str">
        <f t="shared" si="373"/>
        <v/>
      </c>
      <c r="AD1087" s="11" t="str">
        <f t="shared" si="374"/>
        <v/>
      </c>
      <c r="AE1087" s="11" t="str">
        <f t="shared" si="375"/>
        <v/>
      </c>
      <c r="AF1087" s="11" t="str">
        <f t="shared" si="376"/>
        <v/>
      </c>
      <c r="AG1087" s="11" t="str">
        <f t="shared" si="377"/>
        <v/>
      </c>
      <c r="AH1087" s="11" t="str">
        <f t="shared" si="378"/>
        <v/>
      </c>
      <c r="AI1087" s="11" t="str">
        <f t="shared" si="379"/>
        <v/>
      </c>
      <c r="AJ1087" s="11" t="str">
        <f t="shared" si="380"/>
        <v/>
      </c>
      <c r="AK1087" s="11" t="str">
        <f t="shared" si="381"/>
        <v/>
      </c>
      <c r="AN1087" s="11" t="str">
        <f t="shared" si="382"/>
        <v/>
      </c>
      <c r="AO1087" s="11" t="str">
        <f t="shared" si="383"/>
        <v/>
      </c>
      <c r="AP1087" s="11" t="str">
        <f t="shared" si="384"/>
        <v/>
      </c>
      <c r="AT1087" s="11" t="str">
        <f t="shared" si="385"/>
        <v/>
      </c>
      <c r="AU1087" s="11" t="str">
        <f t="shared" si="386"/>
        <v/>
      </c>
      <c r="AV1087" s="11" t="str">
        <f t="shared" si="387"/>
        <v/>
      </c>
      <c r="AW1087" s="11" t="str">
        <f t="shared" si="388"/>
        <v/>
      </c>
      <c r="AX1087" s="11" t="str">
        <f t="shared" si="389"/>
        <v/>
      </c>
      <c r="AY1087" s="11" t="str">
        <f t="shared" si="370"/>
        <v/>
      </c>
      <c r="AZ1087" s="11" t="str">
        <f t="shared" si="390"/>
        <v/>
      </c>
      <c r="BA1087" s="11" t="str">
        <f t="shared" si="372"/>
        <v xml:space="preserve"> </v>
      </c>
      <c r="BB1087" s="11" t="str">
        <f>IFERROR(IF(AW1087="","",VLOOKUP(AW1087,SUSS!R:S,2,FALSE)),AY1087*SUSS!$M$2)</f>
        <v/>
      </c>
      <c r="BC1087" s="11" t="str">
        <f t="shared" si="371"/>
        <v/>
      </c>
    </row>
    <row r="1088" spans="14:55" ht="15.75" thickBot="1">
      <c r="N1088" s="3" t="s">
        <v>117</v>
      </c>
      <c r="O1088" s="80">
        <v>120</v>
      </c>
      <c r="P1088" s="83">
        <v>11152.98</v>
      </c>
      <c r="Q1088" s="81" t="s">
        <v>100</v>
      </c>
      <c r="R1088" s="81" t="s">
        <v>10</v>
      </c>
      <c r="S1088" s="81" t="s">
        <v>82</v>
      </c>
      <c r="T1088" s="80" t="s">
        <v>123</v>
      </c>
      <c r="U1088" s="80" t="s">
        <v>94</v>
      </c>
      <c r="AC1088" s="11" t="str">
        <f t="shared" si="373"/>
        <v/>
      </c>
      <c r="AD1088" s="11" t="str">
        <f t="shared" si="374"/>
        <v/>
      </c>
      <c r="AE1088" s="11" t="str">
        <f t="shared" si="375"/>
        <v/>
      </c>
      <c r="AF1088" s="11" t="str">
        <f t="shared" si="376"/>
        <v/>
      </c>
      <c r="AG1088" s="11" t="str">
        <f t="shared" si="377"/>
        <v/>
      </c>
      <c r="AH1088" s="11" t="str">
        <f t="shared" si="378"/>
        <v/>
      </c>
      <c r="AI1088" s="11" t="str">
        <f t="shared" si="379"/>
        <v/>
      </c>
      <c r="AJ1088" s="11" t="str">
        <f t="shared" si="380"/>
        <v/>
      </c>
      <c r="AK1088" s="11" t="str">
        <f t="shared" si="381"/>
        <v/>
      </c>
      <c r="AN1088" s="11" t="str">
        <f t="shared" si="382"/>
        <v/>
      </c>
      <c r="AO1088" s="11" t="str">
        <f t="shared" si="383"/>
        <v/>
      </c>
      <c r="AP1088" s="11" t="str">
        <f t="shared" si="384"/>
        <v/>
      </c>
      <c r="AT1088" s="11" t="str">
        <f t="shared" si="385"/>
        <v/>
      </c>
      <c r="AU1088" s="11" t="str">
        <f t="shared" si="386"/>
        <v/>
      </c>
      <c r="AV1088" s="11" t="str">
        <f t="shared" si="387"/>
        <v/>
      </c>
      <c r="AW1088" s="11" t="str">
        <f t="shared" si="388"/>
        <v/>
      </c>
      <c r="AX1088" s="11" t="str">
        <f t="shared" si="389"/>
        <v/>
      </c>
      <c r="AY1088" s="11" t="str">
        <f t="shared" si="370"/>
        <v/>
      </c>
      <c r="AZ1088" s="11" t="str">
        <f t="shared" si="390"/>
        <v/>
      </c>
      <c r="BA1088" s="11" t="str">
        <f t="shared" si="372"/>
        <v xml:space="preserve"> </v>
      </c>
      <c r="BB1088" s="11" t="str">
        <f>IFERROR(IF(AW1088="","",VLOOKUP(AW1088,SUSS!R:S,2,FALSE)),AY1088*SUSS!$M$2)</f>
        <v/>
      </c>
      <c r="BC1088" s="11" t="str">
        <f t="shared" si="371"/>
        <v/>
      </c>
    </row>
    <row r="1089" spans="14:55">
      <c r="AC1089" s="11" t="str">
        <f t="shared" si="373"/>
        <v/>
      </c>
      <c r="AD1089" s="11" t="str">
        <f t="shared" si="374"/>
        <v/>
      </c>
      <c r="AE1089" s="11" t="str">
        <f t="shared" si="375"/>
        <v/>
      </c>
      <c r="AF1089" s="11" t="str">
        <f t="shared" si="376"/>
        <v/>
      </c>
      <c r="AG1089" s="11" t="str">
        <f t="shared" si="377"/>
        <v/>
      </c>
      <c r="AH1089" s="11" t="str">
        <f t="shared" si="378"/>
        <v/>
      </c>
      <c r="AI1089" s="11" t="str">
        <f t="shared" si="379"/>
        <v/>
      </c>
      <c r="AJ1089" s="11" t="str">
        <f t="shared" si="380"/>
        <v/>
      </c>
      <c r="AK1089" s="11" t="str">
        <f t="shared" si="381"/>
        <v/>
      </c>
      <c r="AN1089" s="11" t="str">
        <f t="shared" si="382"/>
        <v/>
      </c>
      <c r="AO1089" s="11" t="str">
        <f t="shared" si="383"/>
        <v/>
      </c>
      <c r="AP1089" s="11" t="str">
        <f t="shared" si="384"/>
        <v/>
      </c>
      <c r="AT1089" s="11" t="str">
        <f t="shared" si="385"/>
        <v/>
      </c>
      <c r="AU1089" s="11" t="str">
        <f t="shared" si="386"/>
        <v/>
      </c>
      <c r="AV1089" s="11" t="str">
        <f t="shared" si="387"/>
        <v/>
      </c>
      <c r="AW1089" s="11" t="str">
        <f t="shared" si="388"/>
        <v/>
      </c>
      <c r="AX1089" s="11" t="str">
        <f t="shared" si="389"/>
        <v/>
      </c>
      <c r="AY1089" s="11" t="str">
        <f t="shared" si="370"/>
        <v/>
      </c>
      <c r="AZ1089" s="11" t="str">
        <f t="shared" si="390"/>
        <v/>
      </c>
      <c r="BA1089" s="11" t="str">
        <f t="shared" si="372"/>
        <v xml:space="preserve"> </v>
      </c>
      <c r="BB1089" s="11" t="str">
        <f>IFERROR(IF(AW1089="","",VLOOKUP(AW1089,SUSS!R:S,2,FALSE)),AY1089*SUSS!$M$2)</f>
        <v/>
      </c>
      <c r="BC1089" s="11" t="str">
        <f t="shared" si="371"/>
        <v/>
      </c>
    </row>
    <row r="1090" spans="14:55">
      <c r="AC1090" s="11" t="str">
        <f t="shared" si="373"/>
        <v/>
      </c>
      <c r="AD1090" s="11" t="str">
        <f t="shared" si="374"/>
        <v/>
      </c>
      <c r="AE1090" s="11" t="str">
        <f t="shared" si="375"/>
        <v/>
      </c>
      <c r="AF1090" s="11" t="str">
        <f t="shared" si="376"/>
        <v/>
      </c>
      <c r="AG1090" s="11" t="str">
        <f t="shared" si="377"/>
        <v/>
      </c>
      <c r="AH1090" s="11" t="str">
        <f t="shared" si="378"/>
        <v/>
      </c>
      <c r="AI1090" s="11" t="str">
        <f t="shared" si="379"/>
        <v/>
      </c>
      <c r="AJ1090" s="11" t="str">
        <f t="shared" si="380"/>
        <v/>
      </c>
      <c r="AK1090" s="11" t="str">
        <f t="shared" si="381"/>
        <v/>
      </c>
      <c r="AN1090" s="11" t="str">
        <f t="shared" si="382"/>
        <v/>
      </c>
      <c r="AO1090" s="11" t="str">
        <f t="shared" si="383"/>
        <v/>
      </c>
      <c r="AP1090" s="11" t="str">
        <f t="shared" si="384"/>
        <v/>
      </c>
      <c r="AT1090" s="11" t="str">
        <f t="shared" si="385"/>
        <v/>
      </c>
      <c r="AU1090" s="11" t="str">
        <f t="shared" si="386"/>
        <v/>
      </c>
      <c r="AV1090" s="11" t="str">
        <f t="shared" si="387"/>
        <v/>
      </c>
      <c r="AW1090" s="11" t="str">
        <f t="shared" si="388"/>
        <v/>
      </c>
      <c r="AX1090" s="11" t="str">
        <f t="shared" si="389"/>
        <v/>
      </c>
      <c r="AY1090" s="11" t="str">
        <f t="shared" si="370"/>
        <v/>
      </c>
      <c r="AZ1090" s="11" t="str">
        <f t="shared" si="390"/>
        <v/>
      </c>
      <c r="BA1090" s="11" t="str">
        <f t="shared" si="372"/>
        <v xml:space="preserve"> </v>
      </c>
      <c r="BB1090" s="11" t="str">
        <f>IFERROR(IF(AW1090="","",VLOOKUP(AW1090,SUSS!R:S,2,FALSE)),AY1090*SUSS!$M$2)</f>
        <v/>
      </c>
      <c r="BC1090" s="11" t="str">
        <f t="shared" si="371"/>
        <v/>
      </c>
    </row>
    <row r="1091" spans="14:55">
      <c r="AC1091" s="11" t="str">
        <f t="shared" si="373"/>
        <v/>
      </c>
      <c r="AD1091" s="11" t="str">
        <f t="shared" si="374"/>
        <v/>
      </c>
      <c r="AE1091" s="11" t="str">
        <f t="shared" si="375"/>
        <v/>
      </c>
      <c r="AF1091" s="11" t="str">
        <f t="shared" si="376"/>
        <v/>
      </c>
      <c r="AG1091" s="11" t="str">
        <f t="shared" si="377"/>
        <v/>
      </c>
      <c r="AH1091" s="11" t="str">
        <f t="shared" si="378"/>
        <v/>
      </c>
      <c r="AI1091" s="11" t="str">
        <f t="shared" si="379"/>
        <v/>
      </c>
      <c r="AJ1091" s="11" t="str">
        <f t="shared" si="380"/>
        <v/>
      </c>
      <c r="AK1091" s="11" t="str">
        <f t="shared" si="381"/>
        <v/>
      </c>
      <c r="AN1091" s="11" t="str">
        <f t="shared" si="382"/>
        <v/>
      </c>
      <c r="AO1091" s="11" t="str">
        <f t="shared" si="383"/>
        <v/>
      </c>
      <c r="AP1091" s="11" t="str">
        <f t="shared" si="384"/>
        <v/>
      </c>
      <c r="AT1091" s="11" t="str">
        <f t="shared" si="385"/>
        <v/>
      </c>
      <c r="AU1091" s="11" t="str">
        <f t="shared" si="386"/>
        <v/>
      </c>
      <c r="AV1091" s="11" t="str">
        <f t="shared" si="387"/>
        <v/>
      </c>
      <c r="AW1091" s="11" t="str">
        <f t="shared" si="388"/>
        <v/>
      </c>
      <c r="AX1091" s="11" t="str">
        <f t="shared" si="389"/>
        <v/>
      </c>
      <c r="AY1091" s="11" t="str">
        <f t="shared" si="370"/>
        <v/>
      </c>
      <c r="AZ1091" s="11" t="str">
        <f t="shared" si="390"/>
        <v/>
      </c>
      <c r="BA1091" s="11" t="str">
        <f t="shared" si="372"/>
        <v xml:space="preserve"> </v>
      </c>
      <c r="BB1091" s="11" t="str">
        <f>IFERROR(IF(AW1091="","",VLOOKUP(AW1091,SUSS!R:S,2,FALSE)),AY1091*SUSS!$M$2)</f>
        <v/>
      </c>
      <c r="BC1091" s="11" t="str">
        <f t="shared" si="371"/>
        <v/>
      </c>
    </row>
    <row r="1092" spans="14:55">
      <c r="AC1092" s="11" t="str">
        <f t="shared" si="373"/>
        <v/>
      </c>
      <c r="AD1092" s="11" t="str">
        <f t="shared" si="374"/>
        <v/>
      </c>
      <c r="AE1092" s="11" t="str">
        <f t="shared" si="375"/>
        <v/>
      </c>
      <c r="AF1092" s="11" t="str">
        <f t="shared" si="376"/>
        <v/>
      </c>
      <c r="AG1092" s="11" t="str">
        <f t="shared" si="377"/>
        <v/>
      </c>
      <c r="AH1092" s="11" t="str">
        <f t="shared" si="378"/>
        <v/>
      </c>
      <c r="AI1092" s="11" t="str">
        <f t="shared" si="379"/>
        <v/>
      </c>
      <c r="AJ1092" s="11" t="str">
        <f t="shared" si="380"/>
        <v/>
      </c>
      <c r="AK1092" s="11" t="str">
        <f t="shared" si="381"/>
        <v/>
      </c>
      <c r="AN1092" s="11" t="str">
        <f t="shared" si="382"/>
        <v/>
      </c>
      <c r="AO1092" s="11" t="str">
        <f t="shared" si="383"/>
        <v/>
      </c>
      <c r="AP1092" s="11" t="str">
        <f t="shared" si="384"/>
        <v/>
      </c>
      <c r="AT1092" s="11" t="str">
        <f t="shared" si="385"/>
        <v/>
      </c>
      <c r="AU1092" s="11" t="str">
        <f t="shared" si="386"/>
        <v/>
      </c>
      <c r="AV1092" s="11" t="str">
        <f t="shared" si="387"/>
        <v/>
      </c>
      <c r="AW1092" s="11" t="str">
        <f t="shared" si="388"/>
        <v/>
      </c>
      <c r="AX1092" s="11" t="str">
        <f t="shared" si="389"/>
        <v/>
      </c>
      <c r="AY1092" s="11" t="str">
        <f t="shared" ref="AY1092:AY1155" si="391">VLOOKUP(AX1092,AO:AP,2,FALSE)</f>
        <v/>
      </c>
      <c r="AZ1092" s="11" t="str">
        <f t="shared" si="390"/>
        <v/>
      </c>
      <c r="BA1092" s="11" t="str">
        <f t="shared" si="372"/>
        <v xml:space="preserve"> </v>
      </c>
      <c r="BB1092" s="11" t="str">
        <f>IFERROR(IF(AW1092="","",VLOOKUP(AW1092,SUSS!R:S,2,FALSE)),AY1092*SUSS!$M$2)</f>
        <v/>
      </c>
      <c r="BC1092" s="11" t="str">
        <f t="shared" si="371"/>
        <v/>
      </c>
    </row>
    <row r="1093" spans="14:55" ht="45.75" thickBot="1">
      <c r="N1093" s="3" t="str">
        <f>+Descripción!B58</f>
        <v>N006566</v>
      </c>
      <c r="O1093" s="124" t="s">
        <v>17</v>
      </c>
      <c r="P1093"/>
      <c r="Q1093"/>
      <c r="R1093"/>
      <c r="S1093"/>
      <c r="T1093"/>
      <c r="U1093"/>
      <c r="AC1093" s="11" t="str">
        <f t="shared" si="373"/>
        <v/>
      </c>
      <c r="AD1093" s="11" t="str">
        <f t="shared" si="374"/>
        <v/>
      </c>
      <c r="AE1093" s="11" t="str">
        <f t="shared" si="375"/>
        <v/>
      </c>
      <c r="AF1093" s="11" t="str">
        <f t="shared" si="376"/>
        <v/>
      </c>
      <c r="AG1093" s="11" t="str">
        <f t="shared" si="377"/>
        <v/>
      </c>
      <c r="AH1093" s="11" t="str">
        <f t="shared" si="378"/>
        <v/>
      </c>
      <c r="AI1093" s="11" t="str">
        <f t="shared" si="379"/>
        <v/>
      </c>
      <c r="AJ1093" s="11" t="str">
        <f t="shared" si="380"/>
        <v/>
      </c>
      <c r="AK1093" s="11" t="str">
        <f t="shared" si="381"/>
        <v/>
      </c>
      <c r="AN1093" s="11" t="str">
        <f t="shared" si="382"/>
        <v/>
      </c>
      <c r="AO1093" s="11" t="str">
        <f t="shared" si="383"/>
        <v/>
      </c>
      <c r="AP1093" s="11" t="str">
        <f t="shared" si="384"/>
        <v/>
      </c>
      <c r="AT1093" s="11" t="str">
        <f t="shared" si="385"/>
        <v/>
      </c>
      <c r="AU1093" s="11" t="str">
        <f t="shared" si="386"/>
        <v/>
      </c>
      <c r="AV1093" s="11" t="str">
        <f t="shared" si="387"/>
        <v/>
      </c>
      <c r="AW1093" s="11" t="str">
        <f t="shared" si="388"/>
        <v/>
      </c>
      <c r="AX1093" s="11" t="str">
        <f t="shared" si="389"/>
        <v/>
      </c>
      <c r="AY1093" s="11" t="str">
        <f t="shared" si="391"/>
        <v/>
      </c>
      <c r="AZ1093" s="11" t="str">
        <f t="shared" si="390"/>
        <v/>
      </c>
      <c r="BA1093" s="11" t="str">
        <f t="shared" si="372"/>
        <v xml:space="preserve"> </v>
      </c>
      <c r="BB1093" s="11" t="str">
        <f>IFERROR(IF(AW1093="","",VLOOKUP(AW1093,SUSS!R:S,2,FALSE)),AY1093*SUSS!$M$2)</f>
        <v/>
      </c>
      <c r="BC1093" s="11" t="str">
        <f t="shared" ref="BC1093:BC1156" si="392">IFERROR(IF(BB1093&lt;&gt;"",AZ1093*BB1093,""),"VER")</f>
        <v/>
      </c>
    </row>
    <row r="1094" spans="14:55" ht="15.75" thickBot="1">
      <c r="N1094" s="3" t="s">
        <v>134</v>
      </c>
      <c r="O1094" s="85" t="s">
        <v>13</v>
      </c>
      <c r="P1094" s="85" t="s">
        <v>14</v>
      </c>
      <c r="Q1094" s="85" t="s">
        <v>3</v>
      </c>
      <c r="R1094" s="85" t="s">
        <v>4</v>
      </c>
      <c r="S1094" s="85" t="s">
        <v>5</v>
      </c>
      <c r="T1094" s="85" t="s">
        <v>15</v>
      </c>
      <c r="U1094" s="85" t="s">
        <v>16</v>
      </c>
      <c r="AC1094" s="11" t="str">
        <f t="shared" si="373"/>
        <v/>
      </c>
      <c r="AD1094" s="11" t="str">
        <f t="shared" si="374"/>
        <v/>
      </c>
      <c r="AE1094" s="11" t="str">
        <f t="shared" si="375"/>
        <v/>
      </c>
      <c r="AF1094" s="11" t="str">
        <f t="shared" si="376"/>
        <v/>
      </c>
      <c r="AG1094" s="11" t="str">
        <f t="shared" si="377"/>
        <v/>
      </c>
      <c r="AH1094" s="11" t="str">
        <f t="shared" si="378"/>
        <v/>
      </c>
      <c r="AI1094" s="11" t="str">
        <f t="shared" si="379"/>
        <v/>
      </c>
      <c r="AJ1094" s="11" t="str">
        <f t="shared" si="380"/>
        <v/>
      </c>
      <c r="AK1094" s="11" t="str">
        <f t="shared" si="381"/>
        <v/>
      </c>
      <c r="AN1094" s="11" t="str">
        <f t="shared" si="382"/>
        <v/>
      </c>
      <c r="AO1094" s="11" t="str">
        <f t="shared" si="383"/>
        <v/>
      </c>
      <c r="AP1094" s="11" t="str">
        <f t="shared" si="384"/>
        <v/>
      </c>
      <c r="AT1094" s="11" t="str">
        <f t="shared" si="385"/>
        <v/>
      </c>
      <c r="AU1094" s="11" t="str">
        <f t="shared" si="386"/>
        <v/>
      </c>
      <c r="AV1094" s="11" t="str">
        <f t="shared" si="387"/>
        <v/>
      </c>
      <c r="AW1094" s="11" t="str">
        <f t="shared" si="388"/>
        <v/>
      </c>
      <c r="AX1094" s="11" t="str">
        <f t="shared" si="389"/>
        <v/>
      </c>
      <c r="AY1094" s="11" t="str">
        <f t="shared" si="391"/>
        <v/>
      </c>
      <c r="AZ1094" s="11" t="str">
        <f t="shared" si="390"/>
        <v/>
      </c>
      <c r="BA1094" s="11" t="str">
        <f t="shared" si="372"/>
        <v xml:space="preserve"> </v>
      </c>
      <c r="BB1094" s="11" t="str">
        <f>IFERROR(IF(AW1094="","",VLOOKUP(AW1094,SUSS!R:S,2,FALSE)),AY1094*SUSS!$M$2)</f>
        <v/>
      </c>
      <c r="BC1094" s="11" t="str">
        <f t="shared" si="392"/>
        <v/>
      </c>
    </row>
    <row r="1095" spans="14:55" ht="15.75" thickBot="1">
      <c r="N1095" s="3" t="s">
        <v>134</v>
      </c>
      <c r="O1095" s="75" t="s">
        <v>101</v>
      </c>
      <c r="P1095" s="78">
        <v>1344.35</v>
      </c>
      <c r="Q1095" s="76" t="s">
        <v>83</v>
      </c>
      <c r="R1095" s="76" t="s">
        <v>10</v>
      </c>
      <c r="S1095" s="76" t="s">
        <v>10</v>
      </c>
      <c r="T1095" s="75" t="s">
        <v>111</v>
      </c>
      <c r="U1095" s="75" t="s">
        <v>89</v>
      </c>
      <c r="AC1095" s="11" t="str">
        <f t="shared" si="373"/>
        <v/>
      </c>
      <c r="AD1095" s="11" t="str">
        <f t="shared" si="374"/>
        <v/>
      </c>
      <c r="AE1095" s="11" t="str">
        <f t="shared" si="375"/>
        <v/>
      </c>
      <c r="AF1095" s="11" t="str">
        <f t="shared" si="376"/>
        <v/>
      </c>
      <c r="AG1095" s="11" t="str">
        <f t="shared" si="377"/>
        <v/>
      </c>
      <c r="AH1095" s="11" t="str">
        <f t="shared" si="378"/>
        <v/>
      </c>
      <c r="AI1095" s="11" t="str">
        <f t="shared" si="379"/>
        <v/>
      </c>
      <c r="AJ1095" s="11" t="str">
        <f t="shared" si="380"/>
        <v/>
      </c>
      <c r="AK1095" s="11" t="str">
        <f t="shared" si="381"/>
        <v/>
      </c>
      <c r="AN1095" s="11" t="str">
        <f t="shared" si="382"/>
        <v/>
      </c>
      <c r="AO1095" s="11" t="str">
        <f t="shared" si="383"/>
        <v/>
      </c>
      <c r="AP1095" s="11" t="str">
        <f t="shared" si="384"/>
        <v/>
      </c>
      <c r="AT1095" s="11" t="str">
        <f t="shared" si="385"/>
        <v/>
      </c>
      <c r="AU1095" s="11" t="str">
        <f t="shared" si="386"/>
        <v/>
      </c>
      <c r="AV1095" s="11" t="str">
        <f t="shared" si="387"/>
        <v/>
      </c>
      <c r="AW1095" s="11" t="str">
        <f t="shared" si="388"/>
        <v/>
      </c>
      <c r="AX1095" s="11" t="str">
        <f t="shared" si="389"/>
        <v/>
      </c>
      <c r="AY1095" s="11" t="str">
        <f t="shared" si="391"/>
        <v/>
      </c>
      <c r="AZ1095" s="11" t="str">
        <f t="shared" si="390"/>
        <v/>
      </c>
      <c r="BA1095" s="11" t="str">
        <f t="shared" si="372"/>
        <v xml:space="preserve"> </v>
      </c>
      <c r="BB1095" s="11" t="str">
        <f>IFERROR(IF(AW1095="","",VLOOKUP(AW1095,SUSS!R:S,2,FALSE)),AY1095*SUSS!$M$2)</f>
        <v/>
      </c>
      <c r="BC1095" s="11" t="str">
        <f t="shared" si="392"/>
        <v/>
      </c>
    </row>
    <row r="1096" spans="14:55" ht="15.75" thickBot="1">
      <c r="N1096" s="3" t="s">
        <v>134</v>
      </c>
      <c r="O1096" s="80" t="s">
        <v>101</v>
      </c>
      <c r="P1096" s="84">
        <v>672.18</v>
      </c>
      <c r="Q1096" s="81" t="s">
        <v>83</v>
      </c>
      <c r="R1096" s="81" t="s">
        <v>10</v>
      </c>
      <c r="S1096" s="81" t="s">
        <v>82</v>
      </c>
      <c r="T1096" s="80" t="s">
        <v>111</v>
      </c>
      <c r="U1096" s="80" t="s">
        <v>89</v>
      </c>
      <c r="AC1096" s="11" t="str">
        <f t="shared" si="373"/>
        <v/>
      </c>
      <c r="AD1096" s="11" t="str">
        <f t="shared" si="374"/>
        <v/>
      </c>
      <c r="AE1096" s="11" t="str">
        <f t="shared" si="375"/>
        <v/>
      </c>
      <c r="AF1096" s="11" t="str">
        <f t="shared" si="376"/>
        <v/>
      </c>
      <c r="AG1096" s="11" t="str">
        <f t="shared" si="377"/>
        <v/>
      </c>
      <c r="AH1096" s="11" t="str">
        <f t="shared" si="378"/>
        <v/>
      </c>
      <c r="AI1096" s="11" t="str">
        <f t="shared" si="379"/>
        <v/>
      </c>
      <c r="AJ1096" s="11" t="str">
        <f t="shared" si="380"/>
        <v/>
      </c>
      <c r="AK1096" s="11" t="str">
        <f t="shared" si="381"/>
        <v/>
      </c>
      <c r="AN1096" s="11" t="str">
        <f t="shared" si="382"/>
        <v/>
      </c>
      <c r="AO1096" s="11" t="str">
        <f t="shared" si="383"/>
        <v/>
      </c>
      <c r="AP1096" s="11" t="str">
        <f t="shared" si="384"/>
        <v/>
      </c>
      <c r="AT1096" s="11" t="str">
        <f t="shared" si="385"/>
        <v/>
      </c>
      <c r="AU1096" s="11" t="str">
        <f t="shared" si="386"/>
        <v/>
      </c>
      <c r="AV1096" s="11" t="str">
        <f t="shared" si="387"/>
        <v/>
      </c>
      <c r="AW1096" s="11" t="str">
        <f t="shared" si="388"/>
        <v/>
      </c>
      <c r="AX1096" s="11" t="str">
        <f t="shared" si="389"/>
        <v/>
      </c>
      <c r="AY1096" s="11" t="str">
        <f t="shared" si="391"/>
        <v/>
      </c>
      <c r="AZ1096" s="11" t="str">
        <f t="shared" si="390"/>
        <v/>
      </c>
      <c r="BA1096" s="11" t="str">
        <f t="shared" ref="BA1096:BA1159" si="393">AT1096&amp;" "&amp;AU1096</f>
        <v xml:space="preserve"> </v>
      </c>
      <c r="BB1096" s="11" t="str">
        <f>IFERROR(IF(AW1096="","",VLOOKUP(AW1096,SUSS!R:S,2,FALSE)),AY1096*SUSS!$M$2)</f>
        <v/>
      </c>
      <c r="BC1096" s="11" t="str">
        <f t="shared" si="392"/>
        <v/>
      </c>
    </row>
    <row r="1097" spans="14:55" ht="15.75" thickBot="1">
      <c r="N1097" s="3" t="s">
        <v>134</v>
      </c>
      <c r="O1097" s="80" t="s">
        <v>101</v>
      </c>
      <c r="P1097" s="83">
        <v>3014.08</v>
      </c>
      <c r="Q1097" s="81" t="s">
        <v>83</v>
      </c>
      <c r="R1097" s="81" t="s">
        <v>10</v>
      </c>
      <c r="S1097" s="81" t="s">
        <v>10</v>
      </c>
      <c r="T1097" s="80" t="s">
        <v>114</v>
      </c>
      <c r="U1097" s="80" t="s">
        <v>89</v>
      </c>
      <c r="AC1097" s="11" t="str">
        <f t="shared" si="373"/>
        <v/>
      </c>
      <c r="AD1097" s="11" t="str">
        <f t="shared" si="374"/>
        <v/>
      </c>
      <c r="AE1097" s="11" t="str">
        <f t="shared" si="375"/>
        <v/>
      </c>
      <c r="AF1097" s="11" t="str">
        <f t="shared" si="376"/>
        <v/>
      </c>
      <c r="AG1097" s="11" t="str">
        <f t="shared" si="377"/>
        <v/>
      </c>
      <c r="AH1097" s="11" t="str">
        <f t="shared" si="378"/>
        <v/>
      </c>
      <c r="AI1097" s="11" t="str">
        <f t="shared" si="379"/>
        <v/>
      </c>
      <c r="AJ1097" s="11" t="str">
        <f t="shared" si="380"/>
        <v/>
      </c>
      <c r="AK1097" s="11" t="str">
        <f t="shared" si="381"/>
        <v/>
      </c>
      <c r="AN1097" s="11" t="str">
        <f t="shared" si="382"/>
        <v/>
      </c>
      <c r="AO1097" s="11" t="str">
        <f t="shared" si="383"/>
        <v/>
      </c>
      <c r="AP1097" s="11" t="str">
        <f t="shared" si="384"/>
        <v/>
      </c>
      <c r="AT1097" s="11" t="str">
        <f t="shared" si="385"/>
        <v/>
      </c>
      <c r="AU1097" s="11" t="str">
        <f t="shared" si="386"/>
        <v/>
      </c>
      <c r="AV1097" s="11" t="str">
        <f t="shared" si="387"/>
        <v/>
      </c>
      <c r="AW1097" s="11" t="str">
        <f t="shared" si="388"/>
        <v/>
      </c>
      <c r="AX1097" s="11" t="str">
        <f t="shared" si="389"/>
        <v/>
      </c>
      <c r="AY1097" s="11" t="str">
        <f t="shared" si="391"/>
        <v/>
      </c>
      <c r="AZ1097" s="11" t="str">
        <f t="shared" si="390"/>
        <v/>
      </c>
      <c r="BA1097" s="11" t="str">
        <f t="shared" si="393"/>
        <v xml:space="preserve"> </v>
      </c>
      <c r="BB1097" s="11" t="str">
        <f>IFERROR(IF(AW1097="","",VLOOKUP(AW1097,SUSS!R:S,2,FALSE)),AY1097*SUSS!$M$2)</f>
        <v/>
      </c>
      <c r="BC1097" s="11" t="str">
        <f t="shared" si="392"/>
        <v/>
      </c>
    </row>
    <row r="1098" spans="14:55" ht="15.75" thickBot="1">
      <c r="N1098" s="3" t="s">
        <v>134</v>
      </c>
      <c r="O1098" s="80" t="s">
        <v>101</v>
      </c>
      <c r="P1098" s="83">
        <v>1507.04</v>
      </c>
      <c r="Q1098" s="81" t="s">
        <v>83</v>
      </c>
      <c r="R1098" s="81" t="s">
        <v>10</v>
      </c>
      <c r="S1098" s="81" t="s">
        <v>82</v>
      </c>
      <c r="T1098" s="80" t="s">
        <v>114</v>
      </c>
      <c r="U1098" s="80" t="s">
        <v>89</v>
      </c>
      <c r="AC1098" s="11" t="str">
        <f t="shared" si="373"/>
        <v/>
      </c>
      <c r="AD1098" s="11" t="str">
        <f t="shared" si="374"/>
        <v/>
      </c>
      <c r="AE1098" s="11" t="str">
        <f t="shared" si="375"/>
        <v/>
      </c>
      <c r="AF1098" s="11" t="str">
        <f t="shared" si="376"/>
        <v/>
      </c>
      <c r="AG1098" s="11" t="str">
        <f t="shared" si="377"/>
        <v/>
      </c>
      <c r="AH1098" s="11" t="str">
        <f t="shared" si="378"/>
        <v/>
      </c>
      <c r="AI1098" s="11" t="str">
        <f t="shared" si="379"/>
        <v/>
      </c>
      <c r="AJ1098" s="11" t="str">
        <f t="shared" si="380"/>
        <v/>
      </c>
      <c r="AK1098" s="11" t="str">
        <f t="shared" si="381"/>
        <v/>
      </c>
      <c r="AN1098" s="11" t="str">
        <f t="shared" si="382"/>
        <v/>
      </c>
      <c r="AO1098" s="11" t="str">
        <f t="shared" si="383"/>
        <v/>
      </c>
      <c r="AP1098" s="11" t="str">
        <f t="shared" si="384"/>
        <v/>
      </c>
      <c r="AT1098" s="11" t="str">
        <f t="shared" si="385"/>
        <v/>
      </c>
      <c r="AU1098" s="11" t="str">
        <f t="shared" si="386"/>
        <v/>
      </c>
      <c r="AV1098" s="11" t="str">
        <f t="shared" si="387"/>
        <v/>
      </c>
      <c r="AW1098" s="11" t="str">
        <f t="shared" si="388"/>
        <v/>
      </c>
      <c r="AX1098" s="11" t="str">
        <f t="shared" si="389"/>
        <v/>
      </c>
      <c r="AY1098" s="11" t="str">
        <f t="shared" si="391"/>
        <v/>
      </c>
      <c r="AZ1098" s="11" t="str">
        <f t="shared" si="390"/>
        <v/>
      </c>
      <c r="BA1098" s="11" t="str">
        <f t="shared" si="393"/>
        <v xml:space="preserve"> </v>
      </c>
      <c r="BB1098" s="11" t="str">
        <f>IFERROR(IF(AW1098="","",VLOOKUP(AW1098,SUSS!R:S,2,FALSE)),AY1098*SUSS!$M$2)</f>
        <v/>
      </c>
      <c r="BC1098" s="11" t="str">
        <f t="shared" si="392"/>
        <v/>
      </c>
    </row>
    <row r="1099" spans="14:55" ht="15.75" thickBot="1">
      <c r="N1099" s="3" t="s">
        <v>134</v>
      </c>
      <c r="O1099" s="80" t="s">
        <v>101</v>
      </c>
      <c r="P1099" s="83">
        <v>2137.5700000000002</v>
      </c>
      <c r="Q1099" s="81" t="s">
        <v>83</v>
      </c>
      <c r="R1099" s="81" t="s">
        <v>10</v>
      </c>
      <c r="S1099" s="81" t="s">
        <v>10</v>
      </c>
      <c r="T1099" s="80" t="s">
        <v>118</v>
      </c>
      <c r="U1099" s="80" t="s">
        <v>89</v>
      </c>
      <c r="AC1099" s="11" t="str">
        <f t="shared" si="373"/>
        <v/>
      </c>
      <c r="AD1099" s="11" t="str">
        <f t="shared" si="374"/>
        <v/>
      </c>
      <c r="AE1099" s="11" t="str">
        <f t="shared" si="375"/>
        <v/>
      </c>
      <c r="AF1099" s="11" t="str">
        <f t="shared" si="376"/>
        <v/>
      </c>
      <c r="AG1099" s="11" t="str">
        <f t="shared" si="377"/>
        <v/>
      </c>
      <c r="AH1099" s="11" t="str">
        <f t="shared" si="378"/>
        <v/>
      </c>
      <c r="AI1099" s="11" t="str">
        <f t="shared" si="379"/>
        <v/>
      </c>
      <c r="AJ1099" s="11" t="str">
        <f t="shared" si="380"/>
        <v/>
      </c>
      <c r="AK1099" s="11" t="str">
        <f t="shared" si="381"/>
        <v/>
      </c>
      <c r="AN1099" s="11" t="str">
        <f t="shared" si="382"/>
        <v/>
      </c>
      <c r="AO1099" s="11" t="str">
        <f t="shared" si="383"/>
        <v/>
      </c>
      <c r="AP1099" s="11" t="str">
        <f t="shared" si="384"/>
        <v/>
      </c>
      <c r="AT1099" s="11" t="str">
        <f t="shared" si="385"/>
        <v/>
      </c>
      <c r="AU1099" s="11" t="str">
        <f t="shared" si="386"/>
        <v/>
      </c>
      <c r="AV1099" s="11" t="str">
        <f t="shared" si="387"/>
        <v/>
      </c>
      <c r="AW1099" s="11" t="str">
        <f t="shared" si="388"/>
        <v/>
      </c>
      <c r="AX1099" s="11" t="str">
        <f t="shared" si="389"/>
        <v/>
      </c>
      <c r="AY1099" s="11" t="str">
        <f t="shared" si="391"/>
        <v/>
      </c>
      <c r="AZ1099" s="11" t="str">
        <f t="shared" si="390"/>
        <v/>
      </c>
      <c r="BA1099" s="11" t="str">
        <f t="shared" si="393"/>
        <v xml:space="preserve"> </v>
      </c>
      <c r="BB1099" s="11" t="str">
        <f>IFERROR(IF(AW1099="","",VLOOKUP(AW1099,SUSS!R:S,2,FALSE)),AY1099*SUSS!$M$2)</f>
        <v/>
      </c>
      <c r="BC1099" s="11" t="str">
        <f t="shared" si="392"/>
        <v/>
      </c>
    </row>
    <row r="1100" spans="14:55" ht="15.75" thickBot="1">
      <c r="N1100" s="3" t="s">
        <v>134</v>
      </c>
      <c r="O1100" s="80" t="s">
        <v>101</v>
      </c>
      <c r="P1100" s="84">
        <v>985.74</v>
      </c>
      <c r="Q1100" s="81" t="s">
        <v>83</v>
      </c>
      <c r="R1100" s="81" t="s">
        <v>10</v>
      </c>
      <c r="S1100" s="81" t="s">
        <v>82</v>
      </c>
      <c r="T1100" s="80" t="s">
        <v>118</v>
      </c>
      <c r="U1100" s="80" t="s">
        <v>89</v>
      </c>
      <c r="AC1100" s="11" t="str">
        <f t="shared" si="373"/>
        <v/>
      </c>
      <c r="AD1100" s="11" t="str">
        <f t="shared" si="374"/>
        <v/>
      </c>
      <c r="AE1100" s="11" t="str">
        <f t="shared" si="375"/>
        <v/>
      </c>
      <c r="AF1100" s="11" t="str">
        <f t="shared" si="376"/>
        <v/>
      </c>
      <c r="AG1100" s="11" t="str">
        <f t="shared" si="377"/>
        <v/>
      </c>
      <c r="AH1100" s="11" t="str">
        <f t="shared" si="378"/>
        <v/>
      </c>
      <c r="AI1100" s="11" t="str">
        <f t="shared" si="379"/>
        <v/>
      </c>
      <c r="AJ1100" s="11" t="str">
        <f t="shared" si="380"/>
        <v/>
      </c>
      <c r="AK1100" s="11" t="str">
        <f t="shared" si="381"/>
        <v/>
      </c>
      <c r="AN1100" s="11" t="str">
        <f t="shared" si="382"/>
        <v/>
      </c>
      <c r="AO1100" s="11" t="str">
        <f t="shared" si="383"/>
        <v/>
      </c>
      <c r="AP1100" s="11" t="str">
        <f t="shared" si="384"/>
        <v/>
      </c>
      <c r="AT1100" s="11" t="str">
        <f t="shared" si="385"/>
        <v/>
      </c>
      <c r="AU1100" s="11" t="str">
        <f t="shared" si="386"/>
        <v/>
      </c>
      <c r="AV1100" s="11" t="str">
        <f t="shared" si="387"/>
        <v/>
      </c>
      <c r="AW1100" s="11" t="str">
        <f t="shared" si="388"/>
        <v/>
      </c>
      <c r="AX1100" s="11" t="str">
        <f t="shared" si="389"/>
        <v/>
      </c>
      <c r="AY1100" s="11" t="str">
        <f t="shared" si="391"/>
        <v/>
      </c>
      <c r="AZ1100" s="11" t="str">
        <f t="shared" si="390"/>
        <v/>
      </c>
      <c r="BA1100" s="11" t="str">
        <f t="shared" si="393"/>
        <v xml:space="preserve"> </v>
      </c>
      <c r="BB1100" s="11" t="str">
        <f>IFERROR(IF(AW1100="","",VLOOKUP(AW1100,SUSS!R:S,2,FALSE)),AY1100*SUSS!$M$2)</f>
        <v/>
      </c>
      <c r="BC1100" s="11" t="str">
        <f t="shared" si="392"/>
        <v/>
      </c>
    </row>
    <row r="1101" spans="14:55" ht="15.75" thickBot="1">
      <c r="N1101" s="3" t="s">
        <v>134</v>
      </c>
      <c r="O1101" s="80" t="s">
        <v>101</v>
      </c>
      <c r="P1101" s="83">
        <v>36273.53</v>
      </c>
      <c r="Q1101" s="81" t="s">
        <v>100</v>
      </c>
      <c r="R1101" s="81" t="s">
        <v>10</v>
      </c>
      <c r="S1101" s="81" t="s">
        <v>10</v>
      </c>
      <c r="T1101" s="80" t="s">
        <v>119</v>
      </c>
      <c r="U1101" s="80" t="s">
        <v>89</v>
      </c>
      <c r="AC1101" s="11" t="str">
        <f t="shared" si="373"/>
        <v/>
      </c>
      <c r="AD1101" s="11" t="str">
        <f t="shared" si="374"/>
        <v/>
      </c>
      <c r="AE1101" s="11" t="str">
        <f t="shared" si="375"/>
        <v/>
      </c>
      <c r="AF1101" s="11" t="str">
        <f t="shared" si="376"/>
        <v/>
      </c>
      <c r="AG1101" s="11" t="str">
        <f t="shared" si="377"/>
        <v/>
      </c>
      <c r="AH1101" s="11" t="str">
        <f t="shared" si="378"/>
        <v/>
      </c>
      <c r="AI1101" s="11" t="str">
        <f t="shared" si="379"/>
        <v/>
      </c>
      <c r="AJ1101" s="11" t="str">
        <f t="shared" si="380"/>
        <v/>
      </c>
      <c r="AK1101" s="11" t="str">
        <f t="shared" si="381"/>
        <v/>
      </c>
      <c r="AN1101" s="11" t="str">
        <f t="shared" si="382"/>
        <v/>
      </c>
      <c r="AO1101" s="11" t="str">
        <f t="shared" si="383"/>
        <v/>
      </c>
      <c r="AP1101" s="11" t="str">
        <f t="shared" si="384"/>
        <v/>
      </c>
      <c r="AT1101" s="11" t="str">
        <f t="shared" si="385"/>
        <v/>
      </c>
      <c r="AU1101" s="11" t="str">
        <f t="shared" si="386"/>
        <v/>
      </c>
      <c r="AV1101" s="11" t="str">
        <f t="shared" si="387"/>
        <v/>
      </c>
      <c r="AW1101" s="11" t="str">
        <f t="shared" si="388"/>
        <v/>
      </c>
      <c r="AX1101" s="11" t="str">
        <f t="shared" si="389"/>
        <v/>
      </c>
      <c r="AY1101" s="11" t="str">
        <f t="shared" si="391"/>
        <v/>
      </c>
      <c r="AZ1101" s="11" t="str">
        <f t="shared" si="390"/>
        <v/>
      </c>
      <c r="BA1101" s="11" t="str">
        <f t="shared" si="393"/>
        <v xml:space="preserve"> </v>
      </c>
      <c r="BB1101" s="11" t="str">
        <f>IFERROR(IF(AW1101="","",VLOOKUP(AW1101,SUSS!R:S,2,FALSE)),AY1101*SUSS!$M$2)</f>
        <v/>
      </c>
      <c r="BC1101" s="11" t="str">
        <f t="shared" si="392"/>
        <v/>
      </c>
    </row>
    <row r="1102" spans="14:55" ht="15.75" thickBot="1">
      <c r="N1102" s="3" t="s">
        <v>134</v>
      </c>
      <c r="O1102" s="80">
        <v>1</v>
      </c>
      <c r="P1102" s="84">
        <v>83.05</v>
      </c>
      <c r="Q1102" s="81" t="s">
        <v>83</v>
      </c>
      <c r="R1102" s="81" t="s">
        <v>10</v>
      </c>
      <c r="S1102" s="81" t="s">
        <v>82</v>
      </c>
      <c r="T1102" s="80" t="s">
        <v>118</v>
      </c>
      <c r="U1102" s="80" t="s">
        <v>89</v>
      </c>
      <c r="AC1102" s="11" t="str">
        <f t="shared" si="373"/>
        <v/>
      </c>
      <c r="AD1102" s="11" t="str">
        <f t="shared" si="374"/>
        <v/>
      </c>
      <c r="AE1102" s="11" t="str">
        <f t="shared" si="375"/>
        <v/>
      </c>
      <c r="AF1102" s="11" t="str">
        <f t="shared" si="376"/>
        <v/>
      </c>
      <c r="AG1102" s="11" t="str">
        <f t="shared" si="377"/>
        <v/>
      </c>
      <c r="AH1102" s="11" t="str">
        <f t="shared" si="378"/>
        <v/>
      </c>
      <c r="AI1102" s="11" t="str">
        <f t="shared" si="379"/>
        <v/>
      </c>
      <c r="AJ1102" s="11" t="str">
        <f t="shared" si="380"/>
        <v/>
      </c>
      <c r="AK1102" s="11" t="str">
        <f t="shared" si="381"/>
        <v/>
      </c>
      <c r="AN1102" s="11" t="str">
        <f t="shared" si="382"/>
        <v/>
      </c>
      <c r="AO1102" s="11" t="str">
        <f t="shared" si="383"/>
        <v/>
      </c>
      <c r="AP1102" s="11" t="str">
        <f t="shared" si="384"/>
        <v/>
      </c>
      <c r="AT1102" s="11" t="str">
        <f t="shared" si="385"/>
        <v/>
      </c>
      <c r="AU1102" s="11" t="str">
        <f t="shared" si="386"/>
        <v/>
      </c>
      <c r="AV1102" s="11" t="str">
        <f t="shared" si="387"/>
        <v/>
      </c>
      <c r="AW1102" s="11" t="str">
        <f t="shared" si="388"/>
        <v/>
      </c>
      <c r="AX1102" s="11" t="str">
        <f t="shared" si="389"/>
        <v/>
      </c>
      <c r="AY1102" s="11" t="str">
        <f t="shared" si="391"/>
        <v/>
      </c>
      <c r="AZ1102" s="11" t="str">
        <f t="shared" si="390"/>
        <v/>
      </c>
      <c r="BA1102" s="11" t="str">
        <f t="shared" si="393"/>
        <v xml:space="preserve"> </v>
      </c>
      <c r="BB1102" s="11" t="str">
        <f>IFERROR(IF(AW1102="","",VLOOKUP(AW1102,SUSS!R:S,2,FALSE)),AY1102*SUSS!$M$2)</f>
        <v/>
      </c>
      <c r="BC1102" s="11" t="str">
        <f t="shared" si="392"/>
        <v/>
      </c>
    </row>
    <row r="1103" spans="14:55" ht="15.75" thickBot="1">
      <c r="N1103" s="3" t="s">
        <v>134</v>
      </c>
      <c r="O1103" s="80">
        <v>1</v>
      </c>
      <c r="P1103" s="83">
        <v>28348.5</v>
      </c>
      <c r="Q1103" s="81" t="s">
        <v>100</v>
      </c>
      <c r="R1103" s="81" t="s">
        <v>10</v>
      </c>
      <c r="S1103" s="81" t="s">
        <v>10</v>
      </c>
      <c r="T1103" s="80" t="s">
        <v>119</v>
      </c>
      <c r="U1103" s="80" t="s">
        <v>89</v>
      </c>
      <c r="AC1103" s="11" t="str">
        <f t="shared" si="373"/>
        <v/>
      </c>
      <c r="AD1103" s="11" t="str">
        <f t="shared" si="374"/>
        <v/>
      </c>
      <c r="AE1103" s="11" t="str">
        <f t="shared" si="375"/>
        <v/>
      </c>
      <c r="AF1103" s="11" t="str">
        <f t="shared" si="376"/>
        <v/>
      </c>
      <c r="AG1103" s="11" t="str">
        <f t="shared" si="377"/>
        <v/>
      </c>
      <c r="AH1103" s="11" t="str">
        <f t="shared" si="378"/>
        <v/>
      </c>
      <c r="AI1103" s="11" t="str">
        <f t="shared" si="379"/>
        <v/>
      </c>
      <c r="AJ1103" s="11" t="str">
        <f t="shared" si="380"/>
        <v/>
      </c>
      <c r="AK1103" s="11" t="str">
        <f t="shared" si="381"/>
        <v/>
      </c>
      <c r="AN1103" s="11" t="str">
        <f t="shared" si="382"/>
        <v/>
      </c>
      <c r="AO1103" s="11" t="str">
        <f t="shared" si="383"/>
        <v/>
      </c>
      <c r="AP1103" s="11" t="str">
        <f t="shared" si="384"/>
        <v/>
      </c>
      <c r="AT1103" s="11" t="str">
        <f t="shared" si="385"/>
        <v/>
      </c>
      <c r="AU1103" s="11" t="str">
        <f t="shared" si="386"/>
        <v/>
      </c>
      <c r="AV1103" s="11" t="str">
        <f t="shared" si="387"/>
        <v/>
      </c>
      <c r="AW1103" s="11" t="str">
        <f t="shared" si="388"/>
        <v/>
      </c>
      <c r="AX1103" s="11" t="str">
        <f t="shared" si="389"/>
        <v/>
      </c>
      <c r="AY1103" s="11" t="str">
        <f t="shared" si="391"/>
        <v/>
      </c>
      <c r="AZ1103" s="11" t="str">
        <f t="shared" si="390"/>
        <v/>
      </c>
      <c r="BA1103" s="11" t="str">
        <f t="shared" si="393"/>
        <v xml:space="preserve"> </v>
      </c>
      <c r="BB1103" s="11" t="str">
        <f>IFERROR(IF(AW1103="","",VLOOKUP(AW1103,SUSS!R:S,2,FALSE)),AY1103*SUSS!$M$2)</f>
        <v/>
      </c>
      <c r="BC1103" s="11" t="str">
        <f t="shared" si="392"/>
        <v/>
      </c>
    </row>
    <row r="1104" spans="14:55" ht="15.75" thickBot="1">
      <c r="N1104" s="3" t="s">
        <v>134</v>
      </c>
      <c r="O1104" s="80">
        <v>1</v>
      </c>
      <c r="P1104" s="83">
        <v>1577.16</v>
      </c>
      <c r="Q1104" s="81" t="s">
        <v>100</v>
      </c>
      <c r="R1104" s="81" t="s">
        <v>10</v>
      </c>
      <c r="S1104" s="81" t="s">
        <v>82</v>
      </c>
      <c r="T1104" s="80" t="s">
        <v>119</v>
      </c>
      <c r="U1104" s="80" t="s">
        <v>89</v>
      </c>
      <c r="AC1104" s="11" t="str">
        <f t="shared" si="373"/>
        <v/>
      </c>
      <c r="AD1104" s="11" t="str">
        <f t="shared" si="374"/>
        <v/>
      </c>
      <c r="AE1104" s="11" t="str">
        <f t="shared" si="375"/>
        <v/>
      </c>
      <c r="AF1104" s="11" t="str">
        <f t="shared" si="376"/>
        <v/>
      </c>
      <c r="AG1104" s="11" t="str">
        <f t="shared" si="377"/>
        <v/>
      </c>
      <c r="AH1104" s="11" t="str">
        <f t="shared" si="378"/>
        <v/>
      </c>
      <c r="AI1104" s="11" t="str">
        <f t="shared" si="379"/>
        <v/>
      </c>
      <c r="AJ1104" s="11" t="str">
        <f t="shared" si="380"/>
        <v/>
      </c>
      <c r="AK1104" s="11" t="str">
        <f t="shared" si="381"/>
        <v/>
      </c>
      <c r="AN1104" s="11" t="str">
        <f t="shared" si="382"/>
        <v/>
      </c>
      <c r="AO1104" s="11" t="str">
        <f t="shared" si="383"/>
        <v/>
      </c>
      <c r="AP1104" s="11" t="str">
        <f t="shared" si="384"/>
        <v/>
      </c>
      <c r="AT1104" s="11" t="str">
        <f t="shared" si="385"/>
        <v/>
      </c>
      <c r="AU1104" s="11" t="str">
        <f t="shared" si="386"/>
        <v/>
      </c>
      <c r="AV1104" s="11" t="str">
        <f t="shared" si="387"/>
        <v/>
      </c>
      <c r="AW1104" s="11" t="str">
        <f t="shared" si="388"/>
        <v/>
      </c>
      <c r="AX1104" s="11" t="str">
        <f t="shared" si="389"/>
        <v/>
      </c>
      <c r="AY1104" s="11" t="str">
        <f t="shared" si="391"/>
        <v/>
      </c>
      <c r="AZ1104" s="11" t="str">
        <f t="shared" si="390"/>
        <v/>
      </c>
      <c r="BA1104" s="11" t="str">
        <f t="shared" si="393"/>
        <v xml:space="preserve"> </v>
      </c>
      <c r="BB1104" s="11" t="str">
        <f>IFERROR(IF(AW1104="","",VLOOKUP(AW1104,SUSS!R:S,2,FALSE)),AY1104*SUSS!$M$2)</f>
        <v/>
      </c>
      <c r="BC1104" s="11" t="str">
        <f t="shared" si="392"/>
        <v/>
      </c>
    </row>
    <row r="1105" spans="14:55" ht="15.75" thickBot="1">
      <c r="N1105" s="3" t="s">
        <v>134</v>
      </c>
      <c r="O1105" s="80">
        <v>1</v>
      </c>
      <c r="P1105" s="84">
        <v>84.68</v>
      </c>
      <c r="Q1105" s="81" t="s">
        <v>83</v>
      </c>
      <c r="R1105" s="81" t="s">
        <v>10</v>
      </c>
      <c r="S1105" s="81" t="s">
        <v>10</v>
      </c>
      <c r="T1105" s="80" t="s">
        <v>102</v>
      </c>
      <c r="U1105" s="80" t="s">
        <v>89</v>
      </c>
      <c r="AC1105" s="11" t="str">
        <f t="shared" si="373"/>
        <v/>
      </c>
      <c r="AD1105" s="11" t="str">
        <f t="shared" si="374"/>
        <v/>
      </c>
      <c r="AE1105" s="11" t="str">
        <f t="shared" si="375"/>
        <v/>
      </c>
      <c r="AF1105" s="11" t="str">
        <f t="shared" si="376"/>
        <v/>
      </c>
      <c r="AG1105" s="11" t="str">
        <f t="shared" si="377"/>
        <v/>
      </c>
      <c r="AH1105" s="11" t="str">
        <f t="shared" si="378"/>
        <v/>
      </c>
      <c r="AI1105" s="11" t="str">
        <f t="shared" si="379"/>
        <v/>
      </c>
      <c r="AJ1105" s="11" t="str">
        <f t="shared" si="380"/>
        <v/>
      </c>
      <c r="AK1105" s="11" t="str">
        <f t="shared" si="381"/>
        <v/>
      </c>
      <c r="AN1105" s="11" t="str">
        <f t="shared" si="382"/>
        <v/>
      </c>
      <c r="AO1105" s="11" t="str">
        <f t="shared" si="383"/>
        <v/>
      </c>
      <c r="AP1105" s="11" t="str">
        <f t="shared" si="384"/>
        <v/>
      </c>
      <c r="AT1105" s="11" t="str">
        <f t="shared" si="385"/>
        <v/>
      </c>
      <c r="AU1105" s="11" t="str">
        <f t="shared" si="386"/>
        <v/>
      </c>
      <c r="AV1105" s="11" t="str">
        <f t="shared" si="387"/>
        <v/>
      </c>
      <c r="AW1105" s="11" t="str">
        <f t="shared" si="388"/>
        <v/>
      </c>
      <c r="AX1105" s="11" t="str">
        <f t="shared" si="389"/>
        <v/>
      </c>
      <c r="AY1105" s="11" t="str">
        <f t="shared" si="391"/>
        <v/>
      </c>
      <c r="AZ1105" s="11" t="str">
        <f t="shared" si="390"/>
        <v/>
      </c>
      <c r="BA1105" s="11" t="str">
        <f t="shared" si="393"/>
        <v xml:space="preserve"> </v>
      </c>
      <c r="BB1105" s="11" t="str">
        <f>IFERROR(IF(AW1105="","",VLOOKUP(AW1105,SUSS!R:S,2,FALSE)),AY1105*SUSS!$M$2)</f>
        <v/>
      </c>
      <c r="BC1105" s="11" t="str">
        <f t="shared" si="392"/>
        <v/>
      </c>
    </row>
    <row r="1106" spans="14:55" ht="15.75" thickBot="1">
      <c r="N1106" s="3" t="s">
        <v>134</v>
      </c>
      <c r="O1106" s="80">
        <v>1</v>
      </c>
      <c r="P1106" s="84">
        <v>42.34</v>
      </c>
      <c r="Q1106" s="81" t="s">
        <v>83</v>
      </c>
      <c r="R1106" s="81" t="s">
        <v>10</v>
      </c>
      <c r="S1106" s="81" t="s">
        <v>82</v>
      </c>
      <c r="T1106" s="80" t="s">
        <v>102</v>
      </c>
      <c r="U1106" s="80" t="s">
        <v>89</v>
      </c>
      <c r="AC1106" s="11" t="str">
        <f t="shared" si="373"/>
        <v/>
      </c>
      <c r="AD1106" s="11" t="str">
        <f t="shared" si="374"/>
        <v/>
      </c>
      <c r="AE1106" s="11" t="str">
        <f t="shared" si="375"/>
        <v/>
      </c>
      <c r="AF1106" s="11" t="str">
        <f t="shared" si="376"/>
        <v/>
      </c>
      <c r="AG1106" s="11" t="str">
        <f t="shared" si="377"/>
        <v/>
      </c>
      <c r="AH1106" s="11" t="str">
        <f t="shared" si="378"/>
        <v/>
      </c>
      <c r="AI1106" s="11" t="str">
        <f t="shared" si="379"/>
        <v/>
      </c>
      <c r="AJ1106" s="11" t="str">
        <f t="shared" si="380"/>
        <v/>
      </c>
      <c r="AK1106" s="11" t="str">
        <f t="shared" si="381"/>
        <v/>
      </c>
      <c r="AN1106" s="11" t="str">
        <f t="shared" si="382"/>
        <v/>
      </c>
      <c r="AO1106" s="11" t="str">
        <f t="shared" si="383"/>
        <v/>
      </c>
      <c r="AP1106" s="11" t="str">
        <f t="shared" si="384"/>
        <v/>
      </c>
      <c r="AT1106" s="11" t="str">
        <f t="shared" si="385"/>
        <v/>
      </c>
      <c r="AU1106" s="11" t="str">
        <f t="shared" si="386"/>
        <v/>
      </c>
      <c r="AV1106" s="11" t="str">
        <f t="shared" si="387"/>
        <v/>
      </c>
      <c r="AW1106" s="11" t="str">
        <f t="shared" si="388"/>
        <v/>
      </c>
      <c r="AX1106" s="11" t="str">
        <f t="shared" si="389"/>
        <v/>
      </c>
      <c r="AY1106" s="11" t="str">
        <f t="shared" si="391"/>
        <v/>
      </c>
      <c r="AZ1106" s="11" t="str">
        <f t="shared" si="390"/>
        <v/>
      </c>
      <c r="BA1106" s="11" t="str">
        <f t="shared" si="393"/>
        <v xml:space="preserve"> </v>
      </c>
      <c r="BB1106" s="11" t="str">
        <f>IFERROR(IF(AW1106="","",VLOOKUP(AW1106,SUSS!R:S,2,FALSE)),AY1106*SUSS!$M$2)</f>
        <v/>
      </c>
      <c r="BC1106" s="11" t="str">
        <f t="shared" si="392"/>
        <v/>
      </c>
    </row>
    <row r="1107" spans="14:55" ht="15.75" thickBot="1">
      <c r="N1107" s="3" t="s">
        <v>134</v>
      </c>
      <c r="O1107" s="80">
        <v>1</v>
      </c>
      <c r="P1107" s="84">
        <v>434.54</v>
      </c>
      <c r="Q1107" s="81" t="s">
        <v>83</v>
      </c>
      <c r="R1107" s="81" t="s">
        <v>10</v>
      </c>
      <c r="S1107" s="81" t="s">
        <v>10</v>
      </c>
      <c r="T1107" s="80" t="s">
        <v>120</v>
      </c>
      <c r="U1107" s="80" t="s">
        <v>89</v>
      </c>
      <c r="AC1107" s="11" t="str">
        <f t="shared" si="373"/>
        <v/>
      </c>
      <c r="AD1107" s="11" t="str">
        <f t="shared" si="374"/>
        <v/>
      </c>
      <c r="AE1107" s="11" t="str">
        <f t="shared" si="375"/>
        <v/>
      </c>
      <c r="AF1107" s="11" t="str">
        <f t="shared" si="376"/>
        <v/>
      </c>
      <c r="AG1107" s="11" t="str">
        <f t="shared" si="377"/>
        <v/>
      </c>
      <c r="AH1107" s="11" t="str">
        <f t="shared" si="378"/>
        <v/>
      </c>
      <c r="AI1107" s="11" t="str">
        <f t="shared" si="379"/>
        <v/>
      </c>
      <c r="AJ1107" s="11" t="str">
        <f t="shared" si="380"/>
        <v/>
      </c>
      <c r="AK1107" s="11" t="str">
        <f t="shared" si="381"/>
        <v/>
      </c>
      <c r="AN1107" s="11" t="str">
        <f t="shared" si="382"/>
        <v/>
      </c>
      <c r="AO1107" s="11" t="str">
        <f t="shared" si="383"/>
        <v/>
      </c>
      <c r="AP1107" s="11" t="str">
        <f t="shared" si="384"/>
        <v/>
      </c>
      <c r="AT1107" s="11" t="str">
        <f t="shared" si="385"/>
        <v/>
      </c>
      <c r="AU1107" s="11" t="str">
        <f t="shared" si="386"/>
        <v/>
      </c>
      <c r="AV1107" s="11" t="str">
        <f t="shared" si="387"/>
        <v/>
      </c>
      <c r="AW1107" s="11" t="str">
        <f t="shared" si="388"/>
        <v/>
      </c>
      <c r="AX1107" s="11" t="str">
        <f t="shared" si="389"/>
        <v/>
      </c>
      <c r="AY1107" s="11" t="str">
        <f t="shared" si="391"/>
        <v/>
      </c>
      <c r="AZ1107" s="11" t="str">
        <f t="shared" si="390"/>
        <v/>
      </c>
      <c r="BA1107" s="11" t="str">
        <f t="shared" si="393"/>
        <v xml:space="preserve"> </v>
      </c>
      <c r="BB1107" s="11" t="str">
        <f>IFERROR(IF(AW1107="","",VLOOKUP(AW1107,SUSS!R:S,2,FALSE)),AY1107*SUSS!$M$2)</f>
        <v/>
      </c>
      <c r="BC1107" s="11" t="str">
        <f t="shared" si="392"/>
        <v/>
      </c>
    </row>
    <row r="1108" spans="14:55" ht="15.75" thickBot="1">
      <c r="N1108" s="3" t="s">
        <v>134</v>
      </c>
      <c r="O1108" s="80">
        <v>1</v>
      </c>
      <c r="P1108" s="84">
        <v>217.27</v>
      </c>
      <c r="Q1108" s="81" t="s">
        <v>83</v>
      </c>
      <c r="R1108" s="81" t="s">
        <v>10</v>
      </c>
      <c r="S1108" s="81" t="s">
        <v>82</v>
      </c>
      <c r="T1108" s="80" t="s">
        <v>120</v>
      </c>
      <c r="U1108" s="80" t="s">
        <v>89</v>
      </c>
      <c r="AC1108" s="11" t="str">
        <f t="shared" si="373"/>
        <v/>
      </c>
      <c r="AD1108" s="11" t="str">
        <f t="shared" si="374"/>
        <v/>
      </c>
      <c r="AE1108" s="11" t="str">
        <f t="shared" si="375"/>
        <v/>
      </c>
      <c r="AF1108" s="11" t="str">
        <f t="shared" si="376"/>
        <v/>
      </c>
      <c r="AG1108" s="11" t="str">
        <f t="shared" si="377"/>
        <v/>
      </c>
      <c r="AH1108" s="11" t="str">
        <f t="shared" si="378"/>
        <v/>
      </c>
      <c r="AI1108" s="11" t="str">
        <f t="shared" si="379"/>
        <v/>
      </c>
      <c r="AJ1108" s="11" t="str">
        <f t="shared" si="380"/>
        <v/>
      </c>
      <c r="AK1108" s="11" t="str">
        <f t="shared" si="381"/>
        <v/>
      </c>
      <c r="AN1108" s="11" t="str">
        <f t="shared" si="382"/>
        <v/>
      </c>
      <c r="AO1108" s="11" t="str">
        <f t="shared" si="383"/>
        <v/>
      </c>
      <c r="AP1108" s="11" t="str">
        <f t="shared" si="384"/>
        <v/>
      </c>
      <c r="AT1108" s="11" t="str">
        <f t="shared" si="385"/>
        <v/>
      </c>
      <c r="AU1108" s="11" t="str">
        <f t="shared" si="386"/>
        <v/>
      </c>
      <c r="AV1108" s="11" t="str">
        <f t="shared" si="387"/>
        <v/>
      </c>
      <c r="AW1108" s="11" t="str">
        <f t="shared" si="388"/>
        <v/>
      </c>
      <c r="AX1108" s="11" t="str">
        <f t="shared" si="389"/>
        <v/>
      </c>
      <c r="AY1108" s="11" t="str">
        <f t="shared" si="391"/>
        <v/>
      </c>
      <c r="AZ1108" s="11" t="str">
        <f t="shared" si="390"/>
        <v/>
      </c>
      <c r="BA1108" s="11" t="str">
        <f t="shared" si="393"/>
        <v xml:space="preserve"> </v>
      </c>
      <c r="BB1108" s="11" t="str">
        <f>IFERROR(IF(AW1108="","",VLOOKUP(AW1108,SUSS!R:S,2,FALSE)),AY1108*SUSS!$M$2)</f>
        <v/>
      </c>
      <c r="BC1108" s="11" t="str">
        <f t="shared" si="392"/>
        <v/>
      </c>
    </row>
    <row r="1109" spans="14:55" ht="15.75" thickBot="1">
      <c r="N1109" s="3" t="s">
        <v>134</v>
      </c>
      <c r="O1109" s="80">
        <v>1</v>
      </c>
      <c r="P1109" s="83">
        <v>2836.94</v>
      </c>
      <c r="Q1109" s="81" t="s">
        <v>83</v>
      </c>
      <c r="R1109" s="81" t="s">
        <v>10</v>
      </c>
      <c r="S1109" s="81" t="s">
        <v>10</v>
      </c>
      <c r="T1109" s="80" t="s">
        <v>103</v>
      </c>
      <c r="U1109" s="80" t="s">
        <v>89</v>
      </c>
      <c r="AC1109" s="11" t="str">
        <f t="shared" si="373"/>
        <v/>
      </c>
      <c r="AD1109" s="11" t="str">
        <f t="shared" si="374"/>
        <v/>
      </c>
      <c r="AE1109" s="11" t="str">
        <f t="shared" si="375"/>
        <v/>
      </c>
      <c r="AF1109" s="11" t="str">
        <f t="shared" si="376"/>
        <v/>
      </c>
      <c r="AG1109" s="11" t="str">
        <f t="shared" si="377"/>
        <v/>
      </c>
      <c r="AH1109" s="11" t="str">
        <f t="shared" si="378"/>
        <v/>
      </c>
      <c r="AI1109" s="11" t="str">
        <f t="shared" si="379"/>
        <v/>
      </c>
      <c r="AJ1109" s="11" t="str">
        <f t="shared" si="380"/>
        <v/>
      </c>
      <c r="AK1109" s="11" t="str">
        <f t="shared" si="381"/>
        <v/>
      </c>
      <c r="AN1109" s="11" t="str">
        <f t="shared" si="382"/>
        <v/>
      </c>
      <c r="AO1109" s="11" t="str">
        <f t="shared" si="383"/>
        <v/>
      </c>
      <c r="AP1109" s="11" t="str">
        <f t="shared" si="384"/>
        <v/>
      </c>
      <c r="AT1109" s="11" t="str">
        <f t="shared" si="385"/>
        <v/>
      </c>
      <c r="AU1109" s="11" t="str">
        <f t="shared" si="386"/>
        <v/>
      </c>
      <c r="AV1109" s="11" t="str">
        <f t="shared" si="387"/>
        <v/>
      </c>
      <c r="AW1109" s="11" t="str">
        <f t="shared" si="388"/>
        <v/>
      </c>
      <c r="AX1109" s="11" t="str">
        <f t="shared" si="389"/>
        <v/>
      </c>
      <c r="AY1109" s="11" t="str">
        <f t="shared" si="391"/>
        <v/>
      </c>
      <c r="AZ1109" s="11" t="str">
        <f t="shared" si="390"/>
        <v/>
      </c>
      <c r="BA1109" s="11" t="str">
        <f t="shared" si="393"/>
        <v xml:space="preserve"> </v>
      </c>
      <c r="BB1109" s="11" t="str">
        <f>IFERROR(IF(AW1109="","",VLOOKUP(AW1109,SUSS!R:S,2,FALSE)),AY1109*SUSS!$M$2)</f>
        <v/>
      </c>
      <c r="BC1109" s="11" t="str">
        <f t="shared" si="392"/>
        <v/>
      </c>
    </row>
    <row r="1110" spans="14:55" ht="15.75" thickBot="1">
      <c r="N1110" s="3" t="s">
        <v>134</v>
      </c>
      <c r="O1110" s="80">
        <v>1</v>
      </c>
      <c r="P1110" s="83">
        <v>1418.47</v>
      </c>
      <c r="Q1110" s="81" t="s">
        <v>83</v>
      </c>
      <c r="R1110" s="81" t="s">
        <v>10</v>
      </c>
      <c r="S1110" s="81" t="s">
        <v>82</v>
      </c>
      <c r="T1110" s="80" t="s">
        <v>103</v>
      </c>
      <c r="U1110" s="80" t="s">
        <v>89</v>
      </c>
      <c r="AC1110" s="11" t="str">
        <f t="shared" si="373"/>
        <v/>
      </c>
      <c r="AD1110" s="11" t="str">
        <f t="shared" si="374"/>
        <v/>
      </c>
      <c r="AE1110" s="11" t="str">
        <f t="shared" si="375"/>
        <v/>
      </c>
      <c r="AF1110" s="11" t="str">
        <f t="shared" si="376"/>
        <v/>
      </c>
      <c r="AG1110" s="11" t="str">
        <f t="shared" si="377"/>
        <v/>
      </c>
      <c r="AH1110" s="11" t="str">
        <f t="shared" si="378"/>
        <v/>
      </c>
      <c r="AI1110" s="11" t="str">
        <f t="shared" si="379"/>
        <v/>
      </c>
      <c r="AJ1110" s="11" t="str">
        <f t="shared" si="380"/>
        <v/>
      </c>
      <c r="AK1110" s="11" t="str">
        <f t="shared" si="381"/>
        <v/>
      </c>
      <c r="AN1110" s="11" t="str">
        <f t="shared" si="382"/>
        <v/>
      </c>
      <c r="AO1110" s="11" t="str">
        <f t="shared" si="383"/>
        <v/>
      </c>
      <c r="AP1110" s="11" t="str">
        <f t="shared" si="384"/>
        <v/>
      </c>
      <c r="AT1110" s="11" t="str">
        <f t="shared" si="385"/>
        <v/>
      </c>
      <c r="AU1110" s="11" t="str">
        <f t="shared" si="386"/>
        <v/>
      </c>
      <c r="AV1110" s="11" t="str">
        <f t="shared" si="387"/>
        <v/>
      </c>
      <c r="AW1110" s="11" t="str">
        <f t="shared" si="388"/>
        <v/>
      </c>
      <c r="AX1110" s="11" t="str">
        <f t="shared" si="389"/>
        <v/>
      </c>
      <c r="AY1110" s="11" t="str">
        <f t="shared" si="391"/>
        <v/>
      </c>
      <c r="AZ1110" s="11" t="str">
        <f t="shared" si="390"/>
        <v/>
      </c>
      <c r="BA1110" s="11" t="str">
        <f t="shared" si="393"/>
        <v xml:space="preserve"> </v>
      </c>
      <c r="BB1110" s="11" t="str">
        <f>IFERROR(IF(AW1110="","",VLOOKUP(AW1110,SUSS!R:S,2,FALSE)),AY1110*SUSS!$M$2)</f>
        <v/>
      </c>
      <c r="BC1110" s="11" t="str">
        <f t="shared" si="392"/>
        <v/>
      </c>
    </row>
    <row r="1111" spans="14:55" ht="15.75" thickBot="1">
      <c r="N1111" s="3" t="s">
        <v>134</v>
      </c>
      <c r="O1111" s="80">
        <v>1</v>
      </c>
      <c r="P1111" s="84">
        <v>214.25</v>
      </c>
      <c r="Q1111" s="81" t="s">
        <v>83</v>
      </c>
      <c r="R1111" s="81" t="s">
        <v>10</v>
      </c>
      <c r="S1111" s="81" t="s">
        <v>10</v>
      </c>
      <c r="T1111" s="80" t="s">
        <v>104</v>
      </c>
      <c r="U1111" s="80" t="s">
        <v>89</v>
      </c>
      <c r="AC1111" s="11" t="str">
        <f t="shared" si="373"/>
        <v/>
      </c>
      <c r="AD1111" s="11" t="str">
        <f t="shared" si="374"/>
        <v/>
      </c>
      <c r="AE1111" s="11" t="str">
        <f t="shared" si="375"/>
        <v/>
      </c>
      <c r="AF1111" s="11" t="str">
        <f t="shared" si="376"/>
        <v/>
      </c>
      <c r="AG1111" s="11" t="str">
        <f t="shared" si="377"/>
        <v/>
      </c>
      <c r="AH1111" s="11" t="str">
        <f t="shared" si="378"/>
        <v/>
      </c>
      <c r="AI1111" s="11" t="str">
        <f t="shared" si="379"/>
        <v/>
      </c>
      <c r="AJ1111" s="11" t="str">
        <f t="shared" si="380"/>
        <v/>
      </c>
      <c r="AK1111" s="11" t="str">
        <f t="shared" si="381"/>
        <v/>
      </c>
      <c r="AN1111" s="11" t="str">
        <f t="shared" si="382"/>
        <v/>
      </c>
      <c r="AO1111" s="11" t="str">
        <f t="shared" si="383"/>
        <v/>
      </c>
      <c r="AP1111" s="11" t="str">
        <f t="shared" si="384"/>
        <v/>
      </c>
      <c r="AT1111" s="11" t="str">
        <f t="shared" si="385"/>
        <v/>
      </c>
      <c r="AU1111" s="11" t="str">
        <f t="shared" si="386"/>
        <v/>
      </c>
      <c r="AV1111" s="11" t="str">
        <f t="shared" si="387"/>
        <v/>
      </c>
      <c r="AW1111" s="11" t="str">
        <f t="shared" si="388"/>
        <v/>
      </c>
      <c r="AX1111" s="11" t="str">
        <f t="shared" si="389"/>
        <v/>
      </c>
      <c r="AY1111" s="11" t="str">
        <f t="shared" si="391"/>
        <v/>
      </c>
      <c r="AZ1111" s="11" t="str">
        <f t="shared" si="390"/>
        <v/>
      </c>
      <c r="BA1111" s="11" t="str">
        <f t="shared" si="393"/>
        <v xml:space="preserve"> </v>
      </c>
      <c r="BB1111" s="11" t="str">
        <f>IFERROR(IF(AW1111="","",VLOOKUP(AW1111,SUSS!R:S,2,FALSE)),AY1111*SUSS!$M$2)</f>
        <v/>
      </c>
      <c r="BC1111" s="11" t="str">
        <f t="shared" si="392"/>
        <v/>
      </c>
    </row>
    <row r="1112" spans="14:55" ht="15.75" thickBot="1">
      <c r="N1112" s="3" t="s">
        <v>134</v>
      </c>
      <c r="O1112" s="80">
        <v>1</v>
      </c>
      <c r="P1112" s="84">
        <v>107.13</v>
      </c>
      <c r="Q1112" s="81" t="s">
        <v>83</v>
      </c>
      <c r="R1112" s="81" t="s">
        <v>10</v>
      </c>
      <c r="S1112" s="81" t="s">
        <v>82</v>
      </c>
      <c r="T1112" s="80" t="s">
        <v>104</v>
      </c>
      <c r="U1112" s="80" t="s">
        <v>89</v>
      </c>
      <c r="AC1112" s="11" t="str">
        <f t="shared" si="373"/>
        <v/>
      </c>
      <c r="AD1112" s="11" t="str">
        <f t="shared" si="374"/>
        <v/>
      </c>
      <c r="AE1112" s="11" t="str">
        <f t="shared" si="375"/>
        <v/>
      </c>
      <c r="AF1112" s="11" t="str">
        <f t="shared" si="376"/>
        <v/>
      </c>
      <c r="AG1112" s="11" t="str">
        <f t="shared" si="377"/>
        <v/>
      </c>
      <c r="AH1112" s="11" t="str">
        <f t="shared" si="378"/>
        <v/>
      </c>
      <c r="AI1112" s="11" t="str">
        <f t="shared" si="379"/>
        <v/>
      </c>
      <c r="AJ1112" s="11" t="str">
        <f t="shared" si="380"/>
        <v/>
      </c>
      <c r="AK1112" s="11" t="str">
        <f t="shared" si="381"/>
        <v/>
      </c>
      <c r="AN1112" s="11" t="str">
        <f t="shared" si="382"/>
        <v/>
      </c>
      <c r="AO1112" s="11" t="str">
        <f t="shared" si="383"/>
        <v/>
      </c>
      <c r="AP1112" s="11" t="str">
        <f t="shared" si="384"/>
        <v/>
      </c>
      <c r="AT1112" s="11" t="str">
        <f t="shared" si="385"/>
        <v/>
      </c>
      <c r="AU1112" s="11" t="str">
        <f t="shared" si="386"/>
        <v/>
      </c>
      <c r="AV1112" s="11" t="str">
        <f t="shared" si="387"/>
        <v/>
      </c>
      <c r="AW1112" s="11" t="str">
        <f t="shared" si="388"/>
        <v/>
      </c>
      <c r="AX1112" s="11" t="str">
        <f t="shared" si="389"/>
        <v/>
      </c>
      <c r="AY1112" s="11" t="str">
        <f t="shared" si="391"/>
        <v/>
      </c>
      <c r="AZ1112" s="11" t="str">
        <f t="shared" si="390"/>
        <v/>
      </c>
      <c r="BA1112" s="11" t="str">
        <f t="shared" si="393"/>
        <v xml:space="preserve"> </v>
      </c>
      <c r="BB1112" s="11" t="str">
        <f>IFERROR(IF(AW1112="","",VLOOKUP(AW1112,SUSS!R:S,2,FALSE)),AY1112*SUSS!$M$2)</f>
        <v/>
      </c>
      <c r="BC1112" s="11" t="str">
        <f t="shared" si="392"/>
        <v/>
      </c>
    </row>
    <row r="1113" spans="14:55" ht="15.75" thickBot="1">
      <c r="N1113" s="3" t="s">
        <v>134</v>
      </c>
      <c r="O1113" s="80">
        <v>1</v>
      </c>
      <c r="P1113" s="84">
        <v>137.34</v>
      </c>
      <c r="Q1113" s="81" t="s">
        <v>83</v>
      </c>
      <c r="R1113" s="81" t="s">
        <v>10</v>
      </c>
      <c r="S1113" s="81" t="s">
        <v>10</v>
      </c>
      <c r="T1113" s="80" t="s">
        <v>122</v>
      </c>
      <c r="U1113" s="80" t="s">
        <v>89</v>
      </c>
      <c r="AC1113" s="11" t="str">
        <f t="shared" si="373"/>
        <v/>
      </c>
      <c r="AD1113" s="11" t="str">
        <f t="shared" si="374"/>
        <v/>
      </c>
      <c r="AE1113" s="11" t="str">
        <f t="shared" si="375"/>
        <v/>
      </c>
      <c r="AF1113" s="11" t="str">
        <f t="shared" si="376"/>
        <v/>
      </c>
      <c r="AG1113" s="11" t="str">
        <f t="shared" si="377"/>
        <v/>
      </c>
      <c r="AH1113" s="11" t="str">
        <f t="shared" si="378"/>
        <v/>
      </c>
      <c r="AI1113" s="11" t="str">
        <f t="shared" si="379"/>
        <v/>
      </c>
      <c r="AJ1113" s="11" t="str">
        <f t="shared" si="380"/>
        <v/>
      </c>
      <c r="AK1113" s="11" t="str">
        <f t="shared" si="381"/>
        <v/>
      </c>
      <c r="AN1113" s="11" t="str">
        <f t="shared" si="382"/>
        <v/>
      </c>
      <c r="AO1113" s="11" t="str">
        <f t="shared" si="383"/>
        <v/>
      </c>
      <c r="AP1113" s="11" t="str">
        <f t="shared" si="384"/>
        <v/>
      </c>
      <c r="AT1113" s="11" t="str">
        <f t="shared" si="385"/>
        <v/>
      </c>
      <c r="AU1113" s="11" t="str">
        <f t="shared" si="386"/>
        <v/>
      </c>
      <c r="AV1113" s="11" t="str">
        <f t="shared" si="387"/>
        <v/>
      </c>
      <c r="AW1113" s="11" t="str">
        <f t="shared" si="388"/>
        <v/>
      </c>
      <c r="AX1113" s="11" t="str">
        <f t="shared" si="389"/>
        <v/>
      </c>
      <c r="AY1113" s="11" t="str">
        <f t="shared" si="391"/>
        <v/>
      </c>
      <c r="AZ1113" s="11" t="str">
        <f t="shared" si="390"/>
        <v/>
      </c>
      <c r="BA1113" s="11" t="str">
        <f t="shared" si="393"/>
        <v xml:space="preserve"> </v>
      </c>
      <c r="BB1113" s="11" t="str">
        <f>IFERROR(IF(AW1113="","",VLOOKUP(AW1113,SUSS!R:S,2,FALSE)),AY1113*SUSS!$M$2)</f>
        <v/>
      </c>
      <c r="BC1113" s="11" t="str">
        <f t="shared" si="392"/>
        <v/>
      </c>
    </row>
    <row r="1114" spans="14:55" ht="15.75" thickBot="1">
      <c r="N1114" s="3" t="s">
        <v>134</v>
      </c>
      <c r="O1114" s="80">
        <v>1</v>
      </c>
      <c r="P1114" s="84">
        <v>68.67</v>
      </c>
      <c r="Q1114" s="81" t="s">
        <v>83</v>
      </c>
      <c r="R1114" s="81" t="s">
        <v>10</v>
      </c>
      <c r="S1114" s="81" t="s">
        <v>82</v>
      </c>
      <c r="T1114" s="80" t="s">
        <v>122</v>
      </c>
      <c r="U1114" s="80" t="s">
        <v>89</v>
      </c>
      <c r="AC1114" s="11" t="str">
        <f t="shared" si="373"/>
        <v/>
      </c>
      <c r="AD1114" s="11" t="str">
        <f t="shared" si="374"/>
        <v/>
      </c>
      <c r="AE1114" s="11" t="str">
        <f t="shared" si="375"/>
        <v/>
      </c>
      <c r="AF1114" s="11" t="str">
        <f t="shared" si="376"/>
        <v/>
      </c>
      <c r="AG1114" s="11" t="str">
        <f t="shared" si="377"/>
        <v/>
      </c>
      <c r="AH1114" s="11" t="str">
        <f t="shared" si="378"/>
        <v/>
      </c>
      <c r="AI1114" s="11" t="str">
        <f t="shared" si="379"/>
        <v/>
      </c>
      <c r="AJ1114" s="11" t="str">
        <f t="shared" si="380"/>
        <v/>
      </c>
      <c r="AK1114" s="11" t="str">
        <f t="shared" si="381"/>
        <v/>
      </c>
      <c r="AN1114" s="11" t="str">
        <f t="shared" si="382"/>
        <v/>
      </c>
      <c r="AO1114" s="11" t="str">
        <f t="shared" si="383"/>
        <v/>
      </c>
      <c r="AP1114" s="11" t="str">
        <f t="shared" si="384"/>
        <v/>
      </c>
      <c r="AT1114" s="11" t="str">
        <f t="shared" si="385"/>
        <v/>
      </c>
      <c r="AU1114" s="11" t="str">
        <f t="shared" si="386"/>
        <v/>
      </c>
      <c r="AV1114" s="11" t="str">
        <f t="shared" si="387"/>
        <v/>
      </c>
      <c r="AW1114" s="11" t="str">
        <f t="shared" si="388"/>
        <v/>
      </c>
      <c r="AX1114" s="11" t="str">
        <f t="shared" si="389"/>
        <v/>
      </c>
      <c r="AY1114" s="11" t="str">
        <f t="shared" si="391"/>
        <v/>
      </c>
      <c r="AZ1114" s="11" t="str">
        <f t="shared" si="390"/>
        <v/>
      </c>
      <c r="BA1114" s="11" t="str">
        <f t="shared" si="393"/>
        <v xml:space="preserve"> </v>
      </c>
      <c r="BB1114" s="11" t="str">
        <f>IFERROR(IF(AW1114="","",VLOOKUP(AW1114,SUSS!R:S,2,FALSE)),AY1114*SUSS!$M$2)</f>
        <v/>
      </c>
      <c r="BC1114" s="11" t="str">
        <f t="shared" si="392"/>
        <v/>
      </c>
    </row>
    <row r="1115" spans="14:55" ht="15.75" thickBot="1">
      <c r="N1115" s="3" t="s">
        <v>134</v>
      </c>
      <c r="O1115" s="80">
        <v>1</v>
      </c>
      <c r="P1115" s="83">
        <v>2325.61</v>
      </c>
      <c r="Q1115" s="81" t="s">
        <v>83</v>
      </c>
      <c r="R1115" s="81" t="s">
        <v>10</v>
      </c>
      <c r="S1115" s="81" t="s">
        <v>10</v>
      </c>
      <c r="T1115" s="80" t="s">
        <v>106</v>
      </c>
      <c r="U1115" s="80" t="s">
        <v>89</v>
      </c>
      <c r="AC1115" s="11" t="str">
        <f t="shared" si="373"/>
        <v/>
      </c>
      <c r="AD1115" s="11" t="str">
        <f t="shared" si="374"/>
        <v/>
      </c>
      <c r="AE1115" s="11" t="str">
        <f t="shared" si="375"/>
        <v/>
      </c>
      <c r="AF1115" s="11" t="str">
        <f t="shared" si="376"/>
        <v/>
      </c>
      <c r="AG1115" s="11" t="str">
        <f t="shared" si="377"/>
        <v/>
      </c>
      <c r="AH1115" s="11" t="str">
        <f t="shared" si="378"/>
        <v/>
      </c>
      <c r="AI1115" s="11" t="str">
        <f t="shared" si="379"/>
        <v/>
      </c>
      <c r="AJ1115" s="11" t="str">
        <f t="shared" si="380"/>
        <v/>
      </c>
      <c r="AK1115" s="11" t="str">
        <f t="shared" si="381"/>
        <v/>
      </c>
      <c r="AN1115" s="11" t="str">
        <f t="shared" si="382"/>
        <v/>
      </c>
      <c r="AO1115" s="11" t="str">
        <f t="shared" si="383"/>
        <v/>
      </c>
      <c r="AP1115" s="11" t="str">
        <f t="shared" si="384"/>
        <v/>
      </c>
      <c r="AT1115" s="11" t="str">
        <f t="shared" si="385"/>
        <v/>
      </c>
      <c r="AU1115" s="11" t="str">
        <f t="shared" si="386"/>
        <v/>
      </c>
      <c r="AV1115" s="11" t="str">
        <f t="shared" si="387"/>
        <v/>
      </c>
      <c r="AW1115" s="11" t="str">
        <f t="shared" si="388"/>
        <v/>
      </c>
      <c r="AX1115" s="11" t="str">
        <f t="shared" si="389"/>
        <v/>
      </c>
      <c r="AY1115" s="11" t="str">
        <f t="shared" si="391"/>
        <v/>
      </c>
      <c r="AZ1115" s="11" t="str">
        <f t="shared" si="390"/>
        <v/>
      </c>
      <c r="BA1115" s="11" t="str">
        <f t="shared" si="393"/>
        <v xml:space="preserve"> </v>
      </c>
      <c r="BB1115" s="11" t="str">
        <f>IFERROR(IF(AW1115="","",VLOOKUP(AW1115,SUSS!R:S,2,FALSE)),AY1115*SUSS!$M$2)</f>
        <v/>
      </c>
      <c r="BC1115" s="11" t="str">
        <f t="shared" si="392"/>
        <v/>
      </c>
    </row>
    <row r="1116" spans="14:55" ht="15.75" thickBot="1">
      <c r="N1116" s="3" t="s">
        <v>134</v>
      </c>
      <c r="O1116" s="80">
        <v>2</v>
      </c>
      <c r="P1116" s="83">
        <v>29925.66</v>
      </c>
      <c r="Q1116" s="81" t="s">
        <v>100</v>
      </c>
      <c r="R1116" s="81" t="s">
        <v>10</v>
      </c>
      <c r="S1116" s="81" t="s">
        <v>82</v>
      </c>
      <c r="T1116" s="80" t="s">
        <v>119</v>
      </c>
      <c r="U1116" s="80" t="s">
        <v>89</v>
      </c>
      <c r="AC1116" s="11" t="str">
        <f t="shared" si="373"/>
        <v/>
      </c>
      <c r="AD1116" s="11" t="str">
        <f t="shared" si="374"/>
        <v/>
      </c>
      <c r="AE1116" s="11" t="str">
        <f t="shared" si="375"/>
        <v/>
      </c>
      <c r="AF1116" s="11" t="str">
        <f t="shared" si="376"/>
        <v/>
      </c>
      <c r="AG1116" s="11" t="str">
        <f t="shared" si="377"/>
        <v/>
      </c>
      <c r="AH1116" s="11" t="str">
        <f t="shared" si="378"/>
        <v/>
      </c>
      <c r="AI1116" s="11" t="str">
        <f t="shared" si="379"/>
        <v/>
      </c>
      <c r="AJ1116" s="11" t="str">
        <f t="shared" si="380"/>
        <v/>
      </c>
      <c r="AK1116" s="11" t="str">
        <f t="shared" si="381"/>
        <v/>
      </c>
      <c r="AN1116" s="11" t="str">
        <f t="shared" si="382"/>
        <v/>
      </c>
      <c r="AO1116" s="11" t="str">
        <f t="shared" si="383"/>
        <v/>
      </c>
      <c r="AP1116" s="11" t="str">
        <f t="shared" si="384"/>
        <v/>
      </c>
      <c r="AT1116" s="11" t="str">
        <f t="shared" si="385"/>
        <v/>
      </c>
      <c r="AU1116" s="11" t="str">
        <f t="shared" si="386"/>
        <v/>
      </c>
      <c r="AV1116" s="11" t="str">
        <f t="shared" si="387"/>
        <v/>
      </c>
      <c r="AW1116" s="11" t="str">
        <f t="shared" si="388"/>
        <v/>
      </c>
      <c r="AX1116" s="11" t="str">
        <f t="shared" si="389"/>
        <v/>
      </c>
      <c r="AY1116" s="11" t="str">
        <f t="shared" si="391"/>
        <v/>
      </c>
      <c r="AZ1116" s="11" t="str">
        <f t="shared" si="390"/>
        <v/>
      </c>
      <c r="BA1116" s="11" t="str">
        <f t="shared" si="393"/>
        <v xml:space="preserve"> </v>
      </c>
      <c r="BB1116" s="11" t="str">
        <f>IFERROR(IF(AW1116="","",VLOOKUP(AW1116,SUSS!R:S,2,FALSE)),AY1116*SUSS!$M$2)</f>
        <v/>
      </c>
      <c r="BC1116" s="11" t="str">
        <f t="shared" si="392"/>
        <v/>
      </c>
    </row>
    <row r="1117" spans="14:55" ht="15.75" thickBot="1">
      <c r="N1117" s="3" t="s">
        <v>134</v>
      </c>
      <c r="O1117" s="80">
        <v>2</v>
      </c>
      <c r="P1117" s="83">
        <v>7970.29</v>
      </c>
      <c r="Q1117" s="81" t="s">
        <v>83</v>
      </c>
      <c r="R1117" s="81" t="s">
        <v>10</v>
      </c>
      <c r="S1117" s="81" t="s">
        <v>10</v>
      </c>
      <c r="T1117" s="80" t="s">
        <v>106</v>
      </c>
      <c r="U1117" s="80" t="s">
        <v>89</v>
      </c>
      <c r="AC1117" s="11" t="str">
        <f t="shared" si="373"/>
        <v/>
      </c>
      <c r="AD1117" s="11" t="str">
        <f t="shared" si="374"/>
        <v/>
      </c>
      <c r="AE1117" s="11" t="str">
        <f t="shared" si="375"/>
        <v/>
      </c>
      <c r="AF1117" s="11" t="str">
        <f t="shared" si="376"/>
        <v/>
      </c>
      <c r="AG1117" s="11" t="str">
        <f t="shared" si="377"/>
        <v/>
      </c>
      <c r="AH1117" s="11" t="str">
        <f t="shared" si="378"/>
        <v/>
      </c>
      <c r="AI1117" s="11" t="str">
        <f t="shared" si="379"/>
        <v/>
      </c>
      <c r="AJ1117" s="11" t="str">
        <f t="shared" si="380"/>
        <v/>
      </c>
      <c r="AK1117" s="11" t="str">
        <f t="shared" si="381"/>
        <v/>
      </c>
      <c r="AN1117" s="11" t="str">
        <f t="shared" si="382"/>
        <v/>
      </c>
      <c r="AO1117" s="11" t="str">
        <f t="shared" si="383"/>
        <v/>
      </c>
      <c r="AP1117" s="11" t="str">
        <f t="shared" si="384"/>
        <v/>
      </c>
      <c r="AT1117" s="11" t="str">
        <f t="shared" si="385"/>
        <v/>
      </c>
      <c r="AU1117" s="11" t="str">
        <f t="shared" si="386"/>
        <v/>
      </c>
      <c r="AV1117" s="11" t="str">
        <f t="shared" si="387"/>
        <v/>
      </c>
      <c r="AW1117" s="11" t="str">
        <f t="shared" si="388"/>
        <v/>
      </c>
      <c r="AX1117" s="11" t="str">
        <f t="shared" si="389"/>
        <v/>
      </c>
      <c r="AY1117" s="11" t="str">
        <f t="shared" si="391"/>
        <v/>
      </c>
      <c r="AZ1117" s="11" t="str">
        <f t="shared" si="390"/>
        <v/>
      </c>
      <c r="BA1117" s="11" t="str">
        <f t="shared" si="393"/>
        <v xml:space="preserve"> </v>
      </c>
      <c r="BB1117" s="11" t="str">
        <f>IFERROR(IF(AW1117="","",VLOOKUP(AW1117,SUSS!R:S,2,FALSE)),AY1117*SUSS!$M$2)</f>
        <v/>
      </c>
      <c r="BC1117" s="11" t="str">
        <f t="shared" si="392"/>
        <v/>
      </c>
    </row>
    <row r="1118" spans="14:55" ht="15.75" thickBot="1">
      <c r="N1118" s="3" t="s">
        <v>134</v>
      </c>
      <c r="O1118" s="80">
        <v>3</v>
      </c>
      <c r="P1118" s="84">
        <v>808.2</v>
      </c>
      <c r="Q1118" s="81" t="s">
        <v>100</v>
      </c>
      <c r="R1118" s="81" t="s">
        <v>10</v>
      </c>
      <c r="S1118" s="81" t="s">
        <v>82</v>
      </c>
      <c r="T1118" s="80" t="s">
        <v>119</v>
      </c>
      <c r="U1118" s="80" t="s">
        <v>89</v>
      </c>
      <c r="AC1118" s="11" t="str">
        <f t="shared" ref="AC1118:AC1181" si="394">IF($E1118=$AD$1,IF($G1118=$AE$1,A1118,""),"")</f>
        <v/>
      </c>
      <c r="AD1118" s="11" t="str">
        <f t="shared" ref="AD1118:AD1181" si="395">IF($E1118=$AD$1,IF($G1118=$AE$1,E1118,""),"")</f>
        <v/>
      </c>
      <c r="AE1118" s="11" t="str">
        <f t="shared" ref="AE1118:AE1181" si="396">IF($E1118=$AD$1,IF($G1118=$AE$1,F1118,""),"")</f>
        <v/>
      </c>
      <c r="AF1118" s="11" t="str">
        <f t="shared" ref="AF1118:AF1181" si="397">IF($E1118=$AD$1,IF($G1118=$AE$1,G1118,""),"")</f>
        <v/>
      </c>
      <c r="AG1118" s="11" t="str">
        <f t="shared" ref="AG1118:AG1181" si="398">IF($E1118=$AD$1,IF($G1118=$AE$1,I1118,""),"")</f>
        <v/>
      </c>
      <c r="AH1118" s="11" t="str">
        <f t="shared" ref="AH1118:AH1181" si="399">IF($E1118=$AD$1,IF($G1118=$AE$1,J1118,""),"")</f>
        <v/>
      </c>
      <c r="AI1118" s="11" t="str">
        <f t="shared" ref="AI1118:AI1181" si="400">IF($E1118=$AD$1,IF($G1118=$AE$1,K1118,""),"")</f>
        <v/>
      </c>
      <c r="AJ1118" s="11" t="str">
        <f t="shared" ref="AJ1118:AJ1181" si="401">IF($E1118=$AD$1,IF($G1118=$AE$1,B1118,""),"")</f>
        <v/>
      </c>
      <c r="AK1118" s="11" t="str">
        <f t="shared" ref="AK1118:AK1181" si="402">IF($E1118=$AD$1,IF($G1118=$AE$1,C1118,""),"")</f>
        <v/>
      </c>
      <c r="AN1118" s="11" t="str">
        <f t="shared" ref="AN1118:AN1181" si="403">LEFT(AO1118,7)</f>
        <v/>
      </c>
      <c r="AO1118" s="11" t="str">
        <f t="shared" ref="AO1118:AO1181" si="404">IF(AF1118=$AE$1,AJ1118&amp;"/"&amp;AK1118&amp;" "&amp;AD1118,"")</f>
        <v/>
      </c>
      <c r="AP1118" s="11" t="str">
        <f t="shared" ref="AP1118:AP1181" si="405">IF(AO1118&lt;&gt;"",AI1118,"")</f>
        <v/>
      </c>
      <c r="AT1118" s="11" t="str">
        <f t="shared" ref="AT1118:AT1181" si="406">IF($Q1118=$AD$1,N1118,"")</f>
        <v/>
      </c>
      <c r="AU1118" s="11" t="str">
        <f t="shared" ref="AU1118:AU1181" si="407">IF($Q1118=$AD$1,O1118,"")</f>
        <v/>
      </c>
      <c r="AV1118" s="11" t="str">
        <f t="shared" ref="AV1118:AV1181" si="408">IF($Q1118=$AD$1,P1118,"")</f>
        <v/>
      </c>
      <c r="AW1118" s="11" t="str">
        <f t="shared" ref="AW1118:AW1181" si="409">IF($Q1118=$AD$1,T1118,"")</f>
        <v/>
      </c>
      <c r="AX1118" s="11" t="str">
        <f t="shared" ref="AX1118:AX1181" si="410">IF(AW1118&lt;&gt;"",AW1118&amp;" "&amp;$AD$1,"")</f>
        <v/>
      </c>
      <c r="AY1118" s="11" t="str">
        <f t="shared" si="391"/>
        <v/>
      </c>
      <c r="AZ1118" s="11" t="str">
        <f t="shared" ref="AZ1118:AZ1181" si="411">IF(AY1118="","",AV1118/AY1118)</f>
        <v/>
      </c>
      <c r="BA1118" s="11" t="str">
        <f t="shared" si="393"/>
        <v xml:space="preserve"> </v>
      </c>
      <c r="BB1118" s="11" t="str">
        <f>IFERROR(IF(AW1118="","",VLOOKUP(AW1118,SUSS!R:S,2,FALSE)),AY1118*SUSS!$M$2)</f>
        <v/>
      </c>
      <c r="BC1118" s="11" t="str">
        <f t="shared" si="392"/>
        <v/>
      </c>
    </row>
    <row r="1119" spans="14:55" ht="15.75" thickBot="1">
      <c r="N1119" s="3" t="s">
        <v>134</v>
      </c>
      <c r="O1119" s="80">
        <v>3</v>
      </c>
      <c r="P1119" s="83">
        <v>7970.29</v>
      </c>
      <c r="Q1119" s="81" t="s">
        <v>83</v>
      </c>
      <c r="R1119" s="81" t="s">
        <v>10</v>
      </c>
      <c r="S1119" s="81" t="s">
        <v>10</v>
      </c>
      <c r="T1119" s="80" t="s">
        <v>106</v>
      </c>
      <c r="U1119" s="80" t="s">
        <v>89</v>
      </c>
      <c r="AC1119" s="11" t="str">
        <f t="shared" si="394"/>
        <v/>
      </c>
      <c r="AD1119" s="11" t="str">
        <f t="shared" si="395"/>
        <v/>
      </c>
      <c r="AE1119" s="11" t="str">
        <f t="shared" si="396"/>
        <v/>
      </c>
      <c r="AF1119" s="11" t="str">
        <f t="shared" si="397"/>
        <v/>
      </c>
      <c r="AG1119" s="11" t="str">
        <f t="shared" si="398"/>
        <v/>
      </c>
      <c r="AH1119" s="11" t="str">
        <f t="shared" si="399"/>
        <v/>
      </c>
      <c r="AI1119" s="11" t="str">
        <f t="shared" si="400"/>
        <v/>
      </c>
      <c r="AJ1119" s="11" t="str">
        <f t="shared" si="401"/>
        <v/>
      </c>
      <c r="AK1119" s="11" t="str">
        <f t="shared" si="402"/>
        <v/>
      </c>
      <c r="AN1119" s="11" t="str">
        <f t="shared" si="403"/>
        <v/>
      </c>
      <c r="AO1119" s="11" t="str">
        <f t="shared" si="404"/>
        <v/>
      </c>
      <c r="AP1119" s="11" t="str">
        <f t="shared" si="405"/>
        <v/>
      </c>
      <c r="AT1119" s="11" t="str">
        <f t="shared" si="406"/>
        <v/>
      </c>
      <c r="AU1119" s="11" t="str">
        <f t="shared" si="407"/>
        <v/>
      </c>
      <c r="AV1119" s="11" t="str">
        <f t="shared" si="408"/>
        <v/>
      </c>
      <c r="AW1119" s="11" t="str">
        <f t="shared" si="409"/>
        <v/>
      </c>
      <c r="AX1119" s="11" t="str">
        <f t="shared" si="410"/>
        <v/>
      </c>
      <c r="AY1119" s="11" t="str">
        <f t="shared" si="391"/>
        <v/>
      </c>
      <c r="AZ1119" s="11" t="str">
        <f t="shared" si="411"/>
        <v/>
      </c>
      <c r="BA1119" s="11" t="str">
        <f t="shared" si="393"/>
        <v xml:space="preserve"> </v>
      </c>
      <c r="BB1119" s="11" t="str">
        <f>IFERROR(IF(AW1119="","",VLOOKUP(AW1119,SUSS!R:S,2,FALSE)),AY1119*SUSS!$M$2)</f>
        <v/>
      </c>
      <c r="BC1119" s="11" t="str">
        <f t="shared" si="392"/>
        <v/>
      </c>
    </row>
    <row r="1120" spans="14:55" ht="15.75" thickBot="1">
      <c r="N1120" s="3" t="s">
        <v>134</v>
      </c>
      <c r="O1120" s="80">
        <v>3</v>
      </c>
      <c r="P1120" s="83">
        <v>29117.46</v>
      </c>
      <c r="Q1120" s="81" t="s">
        <v>100</v>
      </c>
      <c r="R1120" s="81" t="s">
        <v>10</v>
      </c>
      <c r="S1120" s="81" t="s">
        <v>10</v>
      </c>
      <c r="T1120" s="80" t="s">
        <v>135</v>
      </c>
      <c r="U1120" s="80" t="s">
        <v>89</v>
      </c>
      <c r="AC1120" s="11" t="str">
        <f t="shared" si="394"/>
        <v/>
      </c>
      <c r="AD1120" s="11" t="str">
        <f t="shared" si="395"/>
        <v/>
      </c>
      <c r="AE1120" s="11" t="str">
        <f t="shared" si="396"/>
        <v/>
      </c>
      <c r="AF1120" s="11" t="str">
        <f t="shared" si="397"/>
        <v/>
      </c>
      <c r="AG1120" s="11" t="str">
        <f t="shared" si="398"/>
        <v/>
      </c>
      <c r="AH1120" s="11" t="str">
        <f t="shared" si="399"/>
        <v/>
      </c>
      <c r="AI1120" s="11" t="str">
        <f t="shared" si="400"/>
        <v/>
      </c>
      <c r="AJ1120" s="11" t="str">
        <f t="shared" si="401"/>
        <v/>
      </c>
      <c r="AK1120" s="11" t="str">
        <f t="shared" si="402"/>
        <v/>
      </c>
      <c r="AN1120" s="11" t="str">
        <f t="shared" si="403"/>
        <v/>
      </c>
      <c r="AO1120" s="11" t="str">
        <f t="shared" si="404"/>
        <v/>
      </c>
      <c r="AP1120" s="11" t="str">
        <f t="shared" si="405"/>
        <v/>
      </c>
      <c r="AT1120" s="11" t="str">
        <f t="shared" si="406"/>
        <v/>
      </c>
      <c r="AU1120" s="11" t="str">
        <f t="shared" si="407"/>
        <v/>
      </c>
      <c r="AV1120" s="11" t="str">
        <f t="shared" si="408"/>
        <v/>
      </c>
      <c r="AW1120" s="11" t="str">
        <f t="shared" si="409"/>
        <v/>
      </c>
      <c r="AX1120" s="11" t="str">
        <f t="shared" si="410"/>
        <v/>
      </c>
      <c r="AY1120" s="11" t="str">
        <f t="shared" si="391"/>
        <v/>
      </c>
      <c r="AZ1120" s="11" t="str">
        <f t="shared" si="411"/>
        <v/>
      </c>
      <c r="BA1120" s="11" t="str">
        <f t="shared" si="393"/>
        <v xml:space="preserve"> </v>
      </c>
      <c r="BB1120" s="11" t="str">
        <f>IFERROR(IF(AW1120="","",VLOOKUP(AW1120,SUSS!R:S,2,FALSE)),AY1120*SUSS!$M$2)</f>
        <v/>
      </c>
      <c r="BC1120" s="11" t="str">
        <f t="shared" si="392"/>
        <v/>
      </c>
    </row>
    <row r="1121" spans="14:55" ht="15.75" thickBot="1">
      <c r="N1121" s="3" t="s">
        <v>134</v>
      </c>
      <c r="O1121" s="80">
        <v>4</v>
      </c>
      <c r="P1121" s="83">
        <v>7970.29</v>
      </c>
      <c r="Q1121" s="81" t="s">
        <v>83</v>
      </c>
      <c r="R1121" s="81" t="s">
        <v>10</v>
      </c>
      <c r="S1121" s="81" t="s">
        <v>10</v>
      </c>
      <c r="T1121" s="80" t="s">
        <v>106</v>
      </c>
      <c r="U1121" s="80" t="s">
        <v>89</v>
      </c>
      <c r="AC1121" s="11" t="str">
        <f t="shared" si="394"/>
        <v/>
      </c>
      <c r="AD1121" s="11" t="str">
        <f t="shared" si="395"/>
        <v/>
      </c>
      <c r="AE1121" s="11" t="str">
        <f t="shared" si="396"/>
        <v/>
      </c>
      <c r="AF1121" s="11" t="str">
        <f t="shared" si="397"/>
        <v/>
      </c>
      <c r="AG1121" s="11" t="str">
        <f t="shared" si="398"/>
        <v/>
      </c>
      <c r="AH1121" s="11" t="str">
        <f t="shared" si="399"/>
        <v/>
      </c>
      <c r="AI1121" s="11" t="str">
        <f t="shared" si="400"/>
        <v/>
      </c>
      <c r="AJ1121" s="11" t="str">
        <f t="shared" si="401"/>
        <v/>
      </c>
      <c r="AK1121" s="11" t="str">
        <f t="shared" si="402"/>
        <v/>
      </c>
      <c r="AN1121" s="11" t="str">
        <f t="shared" si="403"/>
        <v/>
      </c>
      <c r="AO1121" s="11" t="str">
        <f t="shared" si="404"/>
        <v/>
      </c>
      <c r="AP1121" s="11" t="str">
        <f t="shared" si="405"/>
        <v/>
      </c>
      <c r="AT1121" s="11" t="str">
        <f t="shared" si="406"/>
        <v/>
      </c>
      <c r="AU1121" s="11" t="str">
        <f t="shared" si="407"/>
        <v/>
      </c>
      <c r="AV1121" s="11" t="str">
        <f t="shared" si="408"/>
        <v/>
      </c>
      <c r="AW1121" s="11" t="str">
        <f t="shared" si="409"/>
        <v/>
      </c>
      <c r="AX1121" s="11" t="str">
        <f t="shared" si="410"/>
        <v/>
      </c>
      <c r="AY1121" s="11" t="str">
        <f t="shared" si="391"/>
        <v/>
      </c>
      <c r="AZ1121" s="11" t="str">
        <f t="shared" si="411"/>
        <v/>
      </c>
      <c r="BA1121" s="11" t="str">
        <f t="shared" si="393"/>
        <v xml:space="preserve"> </v>
      </c>
      <c r="BB1121" s="11" t="str">
        <f>IFERROR(IF(AW1121="","",VLOOKUP(AW1121,SUSS!R:S,2,FALSE)),AY1121*SUSS!$M$2)</f>
        <v/>
      </c>
      <c r="BC1121" s="11" t="str">
        <f t="shared" si="392"/>
        <v/>
      </c>
    </row>
    <row r="1122" spans="14:55" ht="15.75" thickBot="1">
      <c r="N1122" s="3" t="s">
        <v>134</v>
      </c>
      <c r="O1122" s="80">
        <v>4</v>
      </c>
      <c r="P1122" s="83">
        <v>29925.66</v>
      </c>
      <c r="Q1122" s="81" t="s">
        <v>100</v>
      </c>
      <c r="R1122" s="81" t="s">
        <v>10</v>
      </c>
      <c r="S1122" s="81" t="s">
        <v>10</v>
      </c>
      <c r="T1122" s="80" t="s">
        <v>135</v>
      </c>
      <c r="U1122" s="80" t="s">
        <v>89</v>
      </c>
      <c r="AC1122" s="11" t="str">
        <f t="shared" si="394"/>
        <v/>
      </c>
      <c r="AD1122" s="11" t="str">
        <f t="shared" si="395"/>
        <v/>
      </c>
      <c r="AE1122" s="11" t="str">
        <f t="shared" si="396"/>
        <v/>
      </c>
      <c r="AF1122" s="11" t="str">
        <f t="shared" si="397"/>
        <v/>
      </c>
      <c r="AG1122" s="11" t="str">
        <f t="shared" si="398"/>
        <v/>
      </c>
      <c r="AH1122" s="11" t="str">
        <f t="shared" si="399"/>
        <v/>
      </c>
      <c r="AI1122" s="11" t="str">
        <f t="shared" si="400"/>
        <v/>
      </c>
      <c r="AJ1122" s="11" t="str">
        <f t="shared" si="401"/>
        <v/>
      </c>
      <c r="AK1122" s="11" t="str">
        <f t="shared" si="402"/>
        <v/>
      </c>
      <c r="AN1122" s="11" t="str">
        <f t="shared" si="403"/>
        <v/>
      </c>
      <c r="AO1122" s="11" t="str">
        <f t="shared" si="404"/>
        <v/>
      </c>
      <c r="AP1122" s="11" t="str">
        <f t="shared" si="405"/>
        <v/>
      </c>
      <c r="AT1122" s="11" t="str">
        <f t="shared" si="406"/>
        <v/>
      </c>
      <c r="AU1122" s="11" t="str">
        <f t="shared" si="407"/>
        <v/>
      </c>
      <c r="AV1122" s="11" t="str">
        <f t="shared" si="408"/>
        <v/>
      </c>
      <c r="AW1122" s="11" t="str">
        <f t="shared" si="409"/>
        <v/>
      </c>
      <c r="AX1122" s="11" t="str">
        <f t="shared" si="410"/>
        <v/>
      </c>
      <c r="AY1122" s="11" t="str">
        <f t="shared" si="391"/>
        <v/>
      </c>
      <c r="AZ1122" s="11" t="str">
        <f t="shared" si="411"/>
        <v/>
      </c>
      <c r="BA1122" s="11" t="str">
        <f t="shared" si="393"/>
        <v xml:space="preserve"> </v>
      </c>
      <c r="BB1122" s="11" t="str">
        <f>IFERROR(IF(AW1122="","",VLOOKUP(AW1122,SUSS!R:S,2,FALSE)),AY1122*SUSS!$M$2)</f>
        <v/>
      </c>
      <c r="BC1122" s="11" t="str">
        <f t="shared" si="392"/>
        <v/>
      </c>
    </row>
    <row r="1123" spans="14:55" ht="15.75" thickBot="1">
      <c r="N1123" s="3" t="s">
        <v>134</v>
      </c>
      <c r="O1123" s="80">
        <v>5</v>
      </c>
      <c r="P1123" s="83">
        <v>7970.29</v>
      </c>
      <c r="Q1123" s="81" t="s">
        <v>83</v>
      </c>
      <c r="R1123" s="81" t="s">
        <v>10</v>
      </c>
      <c r="S1123" s="81" t="s">
        <v>10</v>
      </c>
      <c r="T1123" s="80" t="s">
        <v>106</v>
      </c>
      <c r="U1123" s="80" t="s">
        <v>89</v>
      </c>
      <c r="AC1123" s="11" t="str">
        <f t="shared" si="394"/>
        <v/>
      </c>
      <c r="AD1123" s="11" t="str">
        <f t="shared" si="395"/>
        <v/>
      </c>
      <c r="AE1123" s="11" t="str">
        <f t="shared" si="396"/>
        <v/>
      </c>
      <c r="AF1123" s="11" t="str">
        <f t="shared" si="397"/>
        <v/>
      </c>
      <c r="AG1123" s="11" t="str">
        <f t="shared" si="398"/>
        <v/>
      </c>
      <c r="AH1123" s="11" t="str">
        <f t="shared" si="399"/>
        <v/>
      </c>
      <c r="AI1123" s="11" t="str">
        <f t="shared" si="400"/>
        <v/>
      </c>
      <c r="AJ1123" s="11" t="str">
        <f t="shared" si="401"/>
        <v/>
      </c>
      <c r="AK1123" s="11" t="str">
        <f t="shared" si="402"/>
        <v/>
      </c>
      <c r="AN1123" s="11" t="str">
        <f t="shared" si="403"/>
        <v/>
      </c>
      <c r="AO1123" s="11" t="str">
        <f t="shared" si="404"/>
        <v/>
      </c>
      <c r="AP1123" s="11" t="str">
        <f t="shared" si="405"/>
        <v/>
      </c>
      <c r="AT1123" s="11" t="str">
        <f t="shared" si="406"/>
        <v/>
      </c>
      <c r="AU1123" s="11" t="str">
        <f t="shared" si="407"/>
        <v/>
      </c>
      <c r="AV1123" s="11" t="str">
        <f t="shared" si="408"/>
        <v/>
      </c>
      <c r="AW1123" s="11" t="str">
        <f t="shared" si="409"/>
        <v/>
      </c>
      <c r="AX1123" s="11" t="str">
        <f t="shared" si="410"/>
        <v/>
      </c>
      <c r="AY1123" s="11" t="str">
        <f t="shared" si="391"/>
        <v/>
      </c>
      <c r="AZ1123" s="11" t="str">
        <f t="shared" si="411"/>
        <v/>
      </c>
      <c r="BA1123" s="11" t="str">
        <f t="shared" si="393"/>
        <v xml:space="preserve"> </v>
      </c>
      <c r="BB1123" s="11" t="str">
        <f>IFERROR(IF(AW1123="","",VLOOKUP(AW1123,SUSS!R:S,2,FALSE)),AY1123*SUSS!$M$2)</f>
        <v/>
      </c>
      <c r="BC1123" s="11" t="str">
        <f t="shared" si="392"/>
        <v/>
      </c>
    </row>
    <row r="1124" spans="14:55" ht="15.75" thickBot="1">
      <c r="N1124" s="3" t="s">
        <v>134</v>
      </c>
      <c r="O1124" s="80">
        <v>5</v>
      </c>
      <c r="P1124" s="83">
        <v>27666</v>
      </c>
      <c r="Q1124" s="81" t="s">
        <v>100</v>
      </c>
      <c r="R1124" s="81" t="s">
        <v>10</v>
      </c>
      <c r="S1124" s="81" t="s">
        <v>10</v>
      </c>
      <c r="T1124" s="80" t="s">
        <v>135</v>
      </c>
      <c r="U1124" s="80" t="s">
        <v>89</v>
      </c>
      <c r="AC1124" s="11" t="str">
        <f t="shared" si="394"/>
        <v/>
      </c>
      <c r="AD1124" s="11" t="str">
        <f t="shared" si="395"/>
        <v/>
      </c>
      <c r="AE1124" s="11" t="str">
        <f t="shared" si="396"/>
        <v/>
      </c>
      <c r="AF1124" s="11" t="str">
        <f t="shared" si="397"/>
        <v/>
      </c>
      <c r="AG1124" s="11" t="str">
        <f t="shared" si="398"/>
        <v/>
      </c>
      <c r="AH1124" s="11" t="str">
        <f t="shared" si="399"/>
        <v/>
      </c>
      <c r="AI1124" s="11" t="str">
        <f t="shared" si="400"/>
        <v/>
      </c>
      <c r="AJ1124" s="11" t="str">
        <f t="shared" si="401"/>
        <v/>
      </c>
      <c r="AK1124" s="11" t="str">
        <f t="shared" si="402"/>
        <v/>
      </c>
      <c r="AN1124" s="11" t="str">
        <f t="shared" si="403"/>
        <v/>
      </c>
      <c r="AO1124" s="11" t="str">
        <f t="shared" si="404"/>
        <v/>
      </c>
      <c r="AP1124" s="11" t="str">
        <f t="shared" si="405"/>
        <v/>
      </c>
      <c r="AT1124" s="11" t="str">
        <f t="shared" si="406"/>
        <v/>
      </c>
      <c r="AU1124" s="11" t="str">
        <f t="shared" si="407"/>
        <v/>
      </c>
      <c r="AV1124" s="11" t="str">
        <f t="shared" si="408"/>
        <v/>
      </c>
      <c r="AW1124" s="11" t="str">
        <f t="shared" si="409"/>
        <v/>
      </c>
      <c r="AX1124" s="11" t="str">
        <f t="shared" si="410"/>
        <v/>
      </c>
      <c r="AY1124" s="11" t="str">
        <f t="shared" si="391"/>
        <v/>
      </c>
      <c r="AZ1124" s="11" t="str">
        <f t="shared" si="411"/>
        <v/>
      </c>
      <c r="BA1124" s="11" t="str">
        <f t="shared" si="393"/>
        <v xml:space="preserve"> </v>
      </c>
      <c r="BB1124" s="11" t="str">
        <f>IFERROR(IF(AW1124="","",VLOOKUP(AW1124,SUSS!R:S,2,FALSE)),AY1124*SUSS!$M$2)</f>
        <v/>
      </c>
      <c r="BC1124" s="11" t="str">
        <f t="shared" si="392"/>
        <v/>
      </c>
    </row>
    <row r="1125" spans="14:55" ht="15.75" thickBot="1">
      <c r="N1125" s="3" t="s">
        <v>134</v>
      </c>
      <c r="O1125" s="80">
        <v>5</v>
      </c>
      <c r="P1125" s="83">
        <v>2259.66</v>
      </c>
      <c r="Q1125" s="81" t="s">
        <v>100</v>
      </c>
      <c r="R1125" s="81" t="s">
        <v>10</v>
      </c>
      <c r="S1125" s="81" t="s">
        <v>82</v>
      </c>
      <c r="T1125" s="80" t="s">
        <v>135</v>
      </c>
      <c r="U1125" s="80" t="s">
        <v>89</v>
      </c>
      <c r="AC1125" s="11" t="str">
        <f t="shared" si="394"/>
        <v/>
      </c>
      <c r="AD1125" s="11" t="str">
        <f t="shared" si="395"/>
        <v/>
      </c>
      <c r="AE1125" s="11" t="str">
        <f t="shared" si="396"/>
        <v/>
      </c>
      <c r="AF1125" s="11" t="str">
        <f t="shared" si="397"/>
        <v/>
      </c>
      <c r="AG1125" s="11" t="str">
        <f t="shared" si="398"/>
        <v/>
      </c>
      <c r="AH1125" s="11" t="str">
        <f t="shared" si="399"/>
        <v/>
      </c>
      <c r="AI1125" s="11" t="str">
        <f t="shared" si="400"/>
        <v/>
      </c>
      <c r="AJ1125" s="11" t="str">
        <f t="shared" si="401"/>
        <v/>
      </c>
      <c r="AK1125" s="11" t="str">
        <f t="shared" si="402"/>
        <v/>
      </c>
      <c r="AN1125" s="11" t="str">
        <f t="shared" si="403"/>
        <v/>
      </c>
      <c r="AO1125" s="11" t="str">
        <f t="shared" si="404"/>
        <v/>
      </c>
      <c r="AP1125" s="11" t="str">
        <f t="shared" si="405"/>
        <v/>
      </c>
      <c r="AT1125" s="11" t="str">
        <f t="shared" si="406"/>
        <v/>
      </c>
      <c r="AU1125" s="11" t="str">
        <f t="shared" si="407"/>
        <v/>
      </c>
      <c r="AV1125" s="11" t="str">
        <f t="shared" si="408"/>
        <v/>
      </c>
      <c r="AW1125" s="11" t="str">
        <f t="shared" si="409"/>
        <v/>
      </c>
      <c r="AX1125" s="11" t="str">
        <f t="shared" si="410"/>
        <v/>
      </c>
      <c r="AY1125" s="11" t="str">
        <f t="shared" si="391"/>
        <v/>
      </c>
      <c r="AZ1125" s="11" t="str">
        <f t="shared" si="411"/>
        <v/>
      </c>
      <c r="BA1125" s="11" t="str">
        <f t="shared" si="393"/>
        <v xml:space="preserve"> </v>
      </c>
      <c r="BB1125" s="11" t="str">
        <f>IFERROR(IF(AW1125="","",VLOOKUP(AW1125,SUSS!R:S,2,FALSE)),AY1125*SUSS!$M$2)</f>
        <v/>
      </c>
      <c r="BC1125" s="11" t="str">
        <f t="shared" si="392"/>
        <v/>
      </c>
    </row>
    <row r="1126" spans="14:55" ht="15.75" thickBot="1">
      <c r="N1126" s="3" t="s">
        <v>134</v>
      </c>
      <c r="O1126" s="80">
        <v>6</v>
      </c>
      <c r="P1126" s="83">
        <v>7970.29</v>
      </c>
      <c r="Q1126" s="81" t="s">
        <v>83</v>
      </c>
      <c r="R1126" s="81" t="s">
        <v>10</v>
      </c>
      <c r="S1126" s="81" t="s">
        <v>10</v>
      </c>
      <c r="T1126" s="80" t="s">
        <v>106</v>
      </c>
      <c r="U1126" s="80" t="s">
        <v>94</v>
      </c>
      <c r="AC1126" s="11" t="str">
        <f t="shared" si="394"/>
        <v/>
      </c>
      <c r="AD1126" s="11" t="str">
        <f t="shared" si="395"/>
        <v/>
      </c>
      <c r="AE1126" s="11" t="str">
        <f t="shared" si="396"/>
        <v/>
      </c>
      <c r="AF1126" s="11" t="str">
        <f t="shared" si="397"/>
        <v/>
      </c>
      <c r="AG1126" s="11" t="str">
        <f t="shared" si="398"/>
        <v/>
      </c>
      <c r="AH1126" s="11" t="str">
        <f t="shared" si="399"/>
        <v/>
      </c>
      <c r="AI1126" s="11" t="str">
        <f t="shared" si="400"/>
        <v/>
      </c>
      <c r="AJ1126" s="11" t="str">
        <f t="shared" si="401"/>
        <v/>
      </c>
      <c r="AK1126" s="11" t="str">
        <f t="shared" si="402"/>
        <v/>
      </c>
      <c r="AN1126" s="11" t="str">
        <f t="shared" si="403"/>
        <v/>
      </c>
      <c r="AO1126" s="11" t="str">
        <f t="shared" si="404"/>
        <v/>
      </c>
      <c r="AP1126" s="11" t="str">
        <f t="shared" si="405"/>
        <v/>
      </c>
      <c r="AT1126" s="11" t="str">
        <f t="shared" si="406"/>
        <v/>
      </c>
      <c r="AU1126" s="11" t="str">
        <f t="shared" si="407"/>
        <v/>
      </c>
      <c r="AV1126" s="11" t="str">
        <f t="shared" si="408"/>
        <v/>
      </c>
      <c r="AW1126" s="11" t="str">
        <f t="shared" si="409"/>
        <v/>
      </c>
      <c r="AX1126" s="11" t="str">
        <f t="shared" si="410"/>
        <v/>
      </c>
      <c r="AY1126" s="11" t="str">
        <f t="shared" si="391"/>
        <v/>
      </c>
      <c r="AZ1126" s="11" t="str">
        <f t="shared" si="411"/>
        <v/>
      </c>
      <c r="BA1126" s="11" t="str">
        <f t="shared" si="393"/>
        <v xml:space="preserve"> </v>
      </c>
      <c r="BB1126" s="11" t="str">
        <f>IFERROR(IF(AW1126="","",VLOOKUP(AW1126,SUSS!R:S,2,FALSE)),AY1126*SUSS!$M$2)</f>
        <v/>
      </c>
      <c r="BC1126" s="11" t="str">
        <f t="shared" si="392"/>
        <v/>
      </c>
    </row>
    <row r="1127" spans="14:55" ht="15.75" thickBot="1">
      <c r="N1127" s="3" t="s">
        <v>134</v>
      </c>
      <c r="O1127" s="80">
        <v>6</v>
      </c>
      <c r="P1127" s="83">
        <v>19417.62</v>
      </c>
      <c r="Q1127" s="81" t="s">
        <v>100</v>
      </c>
      <c r="R1127" s="81" t="s">
        <v>10</v>
      </c>
      <c r="S1127" s="81" t="s">
        <v>82</v>
      </c>
      <c r="T1127" s="80" t="s">
        <v>135</v>
      </c>
      <c r="U1127" s="80" t="s">
        <v>94</v>
      </c>
      <c r="AC1127" s="11" t="str">
        <f t="shared" si="394"/>
        <v/>
      </c>
      <c r="AD1127" s="11" t="str">
        <f t="shared" si="395"/>
        <v/>
      </c>
      <c r="AE1127" s="11" t="str">
        <f t="shared" si="396"/>
        <v/>
      </c>
      <c r="AF1127" s="11" t="str">
        <f t="shared" si="397"/>
        <v/>
      </c>
      <c r="AG1127" s="11" t="str">
        <f t="shared" si="398"/>
        <v/>
      </c>
      <c r="AH1127" s="11" t="str">
        <f t="shared" si="399"/>
        <v/>
      </c>
      <c r="AI1127" s="11" t="str">
        <f t="shared" si="400"/>
        <v/>
      </c>
      <c r="AJ1127" s="11" t="str">
        <f t="shared" si="401"/>
        <v/>
      </c>
      <c r="AK1127" s="11" t="str">
        <f t="shared" si="402"/>
        <v/>
      </c>
      <c r="AN1127" s="11" t="str">
        <f t="shared" si="403"/>
        <v/>
      </c>
      <c r="AO1127" s="11" t="str">
        <f t="shared" si="404"/>
        <v/>
      </c>
      <c r="AP1127" s="11" t="str">
        <f t="shared" si="405"/>
        <v/>
      </c>
      <c r="AT1127" s="11" t="str">
        <f t="shared" si="406"/>
        <v/>
      </c>
      <c r="AU1127" s="11" t="str">
        <f t="shared" si="407"/>
        <v/>
      </c>
      <c r="AV1127" s="11" t="str">
        <f t="shared" si="408"/>
        <v/>
      </c>
      <c r="AW1127" s="11" t="str">
        <f t="shared" si="409"/>
        <v/>
      </c>
      <c r="AX1127" s="11" t="str">
        <f t="shared" si="410"/>
        <v/>
      </c>
      <c r="AY1127" s="11" t="str">
        <f t="shared" si="391"/>
        <v/>
      </c>
      <c r="AZ1127" s="11" t="str">
        <f t="shared" si="411"/>
        <v/>
      </c>
      <c r="BA1127" s="11" t="str">
        <f t="shared" si="393"/>
        <v xml:space="preserve"> </v>
      </c>
      <c r="BB1127" s="11" t="str">
        <f>IFERROR(IF(AW1127="","",VLOOKUP(AW1127,SUSS!R:S,2,FALSE)),AY1127*SUSS!$M$2)</f>
        <v/>
      </c>
      <c r="BC1127" s="11" t="str">
        <f t="shared" si="392"/>
        <v/>
      </c>
    </row>
    <row r="1128" spans="14:55" ht="15.75" thickBot="1">
      <c r="N1128" s="3" t="s">
        <v>134</v>
      </c>
      <c r="O1128" s="80">
        <v>6</v>
      </c>
      <c r="P1128" s="83">
        <v>10508.04</v>
      </c>
      <c r="Q1128" s="81" t="s">
        <v>100</v>
      </c>
      <c r="R1128" s="81" t="s">
        <v>10</v>
      </c>
      <c r="S1128" s="81" t="s">
        <v>10</v>
      </c>
      <c r="T1128" s="80" t="s">
        <v>121</v>
      </c>
      <c r="U1128" s="80" t="s">
        <v>94</v>
      </c>
      <c r="AC1128" s="11" t="str">
        <f t="shared" si="394"/>
        <v/>
      </c>
      <c r="AD1128" s="11" t="str">
        <f t="shared" si="395"/>
        <v/>
      </c>
      <c r="AE1128" s="11" t="str">
        <f t="shared" si="396"/>
        <v/>
      </c>
      <c r="AF1128" s="11" t="str">
        <f t="shared" si="397"/>
        <v/>
      </c>
      <c r="AG1128" s="11" t="str">
        <f t="shared" si="398"/>
        <v/>
      </c>
      <c r="AH1128" s="11" t="str">
        <f t="shared" si="399"/>
        <v/>
      </c>
      <c r="AI1128" s="11" t="str">
        <f t="shared" si="400"/>
        <v/>
      </c>
      <c r="AJ1128" s="11" t="str">
        <f t="shared" si="401"/>
        <v/>
      </c>
      <c r="AK1128" s="11" t="str">
        <f t="shared" si="402"/>
        <v/>
      </c>
      <c r="AN1128" s="11" t="str">
        <f t="shared" si="403"/>
        <v/>
      </c>
      <c r="AO1128" s="11" t="str">
        <f t="shared" si="404"/>
        <v/>
      </c>
      <c r="AP1128" s="11" t="str">
        <f t="shared" si="405"/>
        <v/>
      </c>
      <c r="AT1128" s="11" t="str">
        <f t="shared" si="406"/>
        <v/>
      </c>
      <c r="AU1128" s="11" t="str">
        <f t="shared" si="407"/>
        <v/>
      </c>
      <c r="AV1128" s="11" t="str">
        <f t="shared" si="408"/>
        <v/>
      </c>
      <c r="AW1128" s="11" t="str">
        <f t="shared" si="409"/>
        <v/>
      </c>
      <c r="AX1128" s="11" t="str">
        <f t="shared" si="410"/>
        <v/>
      </c>
      <c r="AY1128" s="11" t="str">
        <f t="shared" si="391"/>
        <v/>
      </c>
      <c r="AZ1128" s="11" t="str">
        <f t="shared" si="411"/>
        <v/>
      </c>
      <c r="BA1128" s="11" t="str">
        <f t="shared" si="393"/>
        <v xml:space="preserve"> </v>
      </c>
      <c r="BB1128" s="11" t="str">
        <f>IFERROR(IF(AW1128="","",VLOOKUP(AW1128,SUSS!R:S,2,FALSE)),AY1128*SUSS!$M$2)</f>
        <v/>
      </c>
      <c r="BC1128" s="11" t="str">
        <f t="shared" si="392"/>
        <v/>
      </c>
    </row>
    <row r="1129" spans="14:55" ht="15.75" thickBot="1">
      <c r="N1129" s="3" t="s">
        <v>134</v>
      </c>
      <c r="O1129" s="80">
        <v>7</v>
      </c>
      <c r="P1129" s="83">
        <v>7970.29</v>
      </c>
      <c r="Q1129" s="81" t="s">
        <v>83</v>
      </c>
      <c r="R1129" s="81" t="s">
        <v>10</v>
      </c>
      <c r="S1129" s="81" t="s">
        <v>10</v>
      </c>
      <c r="T1129" s="80" t="s">
        <v>106</v>
      </c>
      <c r="U1129" s="80" t="s">
        <v>94</v>
      </c>
      <c r="AC1129" s="11" t="str">
        <f t="shared" si="394"/>
        <v/>
      </c>
      <c r="AD1129" s="11" t="str">
        <f t="shared" si="395"/>
        <v/>
      </c>
      <c r="AE1129" s="11" t="str">
        <f t="shared" si="396"/>
        <v/>
      </c>
      <c r="AF1129" s="11" t="str">
        <f t="shared" si="397"/>
        <v/>
      </c>
      <c r="AG1129" s="11" t="str">
        <f t="shared" si="398"/>
        <v/>
      </c>
      <c r="AH1129" s="11" t="str">
        <f t="shared" si="399"/>
        <v/>
      </c>
      <c r="AI1129" s="11" t="str">
        <f t="shared" si="400"/>
        <v/>
      </c>
      <c r="AJ1129" s="11" t="str">
        <f t="shared" si="401"/>
        <v/>
      </c>
      <c r="AK1129" s="11" t="str">
        <f t="shared" si="402"/>
        <v/>
      </c>
      <c r="AN1129" s="11" t="str">
        <f t="shared" si="403"/>
        <v/>
      </c>
      <c r="AO1129" s="11" t="str">
        <f t="shared" si="404"/>
        <v/>
      </c>
      <c r="AP1129" s="11" t="str">
        <f t="shared" si="405"/>
        <v/>
      </c>
      <c r="AT1129" s="11" t="str">
        <f t="shared" si="406"/>
        <v/>
      </c>
      <c r="AU1129" s="11" t="str">
        <f t="shared" si="407"/>
        <v/>
      </c>
      <c r="AV1129" s="11" t="str">
        <f t="shared" si="408"/>
        <v/>
      </c>
      <c r="AW1129" s="11" t="str">
        <f t="shared" si="409"/>
        <v/>
      </c>
      <c r="AX1129" s="11" t="str">
        <f t="shared" si="410"/>
        <v/>
      </c>
      <c r="AY1129" s="11" t="str">
        <f t="shared" si="391"/>
        <v/>
      </c>
      <c r="AZ1129" s="11" t="str">
        <f t="shared" si="411"/>
        <v/>
      </c>
      <c r="BA1129" s="11" t="str">
        <f t="shared" si="393"/>
        <v xml:space="preserve"> </v>
      </c>
      <c r="BB1129" s="11" t="str">
        <f>IFERROR(IF(AW1129="","",VLOOKUP(AW1129,SUSS!R:S,2,FALSE)),AY1129*SUSS!$M$2)</f>
        <v/>
      </c>
      <c r="BC1129" s="11" t="str">
        <f t="shared" si="392"/>
        <v/>
      </c>
    </row>
    <row r="1130" spans="14:55" ht="15.75" thickBot="1">
      <c r="N1130" s="3" t="s">
        <v>134</v>
      </c>
      <c r="O1130" s="80">
        <v>7</v>
      </c>
      <c r="P1130" s="83">
        <v>29925.66</v>
      </c>
      <c r="Q1130" s="81" t="s">
        <v>100</v>
      </c>
      <c r="R1130" s="81" t="s">
        <v>10</v>
      </c>
      <c r="S1130" s="81" t="s">
        <v>10</v>
      </c>
      <c r="T1130" s="80" t="s">
        <v>121</v>
      </c>
      <c r="U1130" s="80" t="s">
        <v>94</v>
      </c>
      <c r="AC1130" s="11" t="str">
        <f t="shared" si="394"/>
        <v/>
      </c>
      <c r="AD1130" s="11" t="str">
        <f t="shared" si="395"/>
        <v/>
      </c>
      <c r="AE1130" s="11" t="str">
        <f t="shared" si="396"/>
        <v/>
      </c>
      <c r="AF1130" s="11" t="str">
        <f t="shared" si="397"/>
        <v/>
      </c>
      <c r="AG1130" s="11" t="str">
        <f t="shared" si="398"/>
        <v/>
      </c>
      <c r="AH1130" s="11" t="str">
        <f t="shared" si="399"/>
        <v/>
      </c>
      <c r="AI1130" s="11" t="str">
        <f t="shared" si="400"/>
        <v/>
      </c>
      <c r="AJ1130" s="11" t="str">
        <f t="shared" si="401"/>
        <v/>
      </c>
      <c r="AK1130" s="11" t="str">
        <f t="shared" si="402"/>
        <v/>
      </c>
      <c r="AN1130" s="11" t="str">
        <f t="shared" si="403"/>
        <v/>
      </c>
      <c r="AO1130" s="11" t="str">
        <f t="shared" si="404"/>
        <v/>
      </c>
      <c r="AP1130" s="11" t="str">
        <f t="shared" si="405"/>
        <v/>
      </c>
      <c r="AT1130" s="11" t="str">
        <f t="shared" si="406"/>
        <v/>
      </c>
      <c r="AU1130" s="11" t="str">
        <f t="shared" si="407"/>
        <v/>
      </c>
      <c r="AV1130" s="11" t="str">
        <f t="shared" si="408"/>
        <v/>
      </c>
      <c r="AW1130" s="11" t="str">
        <f t="shared" si="409"/>
        <v/>
      </c>
      <c r="AX1130" s="11" t="str">
        <f t="shared" si="410"/>
        <v/>
      </c>
      <c r="AY1130" s="11" t="str">
        <f t="shared" si="391"/>
        <v/>
      </c>
      <c r="AZ1130" s="11" t="str">
        <f t="shared" si="411"/>
        <v/>
      </c>
      <c r="BA1130" s="11" t="str">
        <f t="shared" si="393"/>
        <v xml:space="preserve"> </v>
      </c>
      <c r="BB1130" s="11" t="str">
        <f>IFERROR(IF(AW1130="","",VLOOKUP(AW1130,SUSS!R:S,2,FALSE)),AY1130*SUSS!$M$2)</f>
        <v/>
      </c>
      <c r="BC1130" s="11" t="str">
        <f t="shared" si="392"/>
        <v/>
      </c>
    </row>
    <row r="1131" spans="14:55" ht="15.75" thickBot="1">
      <c r="N1131" s="3" t="s">
        <v>134</v>
      </c>
      <c r="O1131" s="80">
        <v>8</v>
      </c>
      <c r="P1131" s="83">
        <v>7970.29</v>
      </c>
      <c r="Q1131" s="81" t="s">
        <v>83</v>
      </c>
      <c r="R1131" s="81" t="s">
        <v>10</v>
      </c>
      <c r="S1131" s="81" t="s">
        <v>10</v>
      </c>
      <c r="T1131" s="80" t="s">
        <v>106</v>
      </c>
      <c r="U1131" s="80" t="s">
        <v>94</v>
      </c>
      <c r="AC1131" s="11" t="str">
        <f t="shared" si="394"/>
        <v/>
      </c>
      <c r="AD1131" s="11" t="str">
        <f t="shared" si="395"/>
        <v/>
      </c>
      <c r="AE1131" s="11" t="str">
        <f t="shared" si="396"/>
        <v/>
      </c>
      <c r="AF1131" s="11" t="str">
        <f t="shared" si="397"/>
        <v/>
      </c>
      <c r="AG1131" s="11" t="str">
        <f t="shared" si="398"/>
        <v/>
      </c>
      <c r="AH1131" s="11" t="str">
        <f t="shared" si="399"/>
        <v/>
      </c>
      <c r="AI1131" s="11" t="str">
        <f t="shared" si="400"/>
        <v/>
      </c>
      <c r="AJ1131" s="11" t="str">
        <f t="shared" si="401"/>
        <v/>
      </c>
      <c r="AK1131" s="11" t="str">
        <f t="shared" si="402"/>
        <v/>
      </c>
      <c r="AN1131" s="11" t="str">
        <f t="shared" si="403"/>
        <v/>
      </c>
      <c r="AO1131" s="11" t="str">
        <f t="shared" si="404"/>
        <v/>
      </c>
      <c r="AP1131" s="11" t="str">
        <f t="shared" si="405"/>
        <v/>
      </c>
      <c r="AT1131" s="11" t="str">
        <f t="shared" si="406"/>
        <v/>
      </c>
      <c r="AU1131" s="11" t="str">
        <f t="shared" si="407"/>
        <v/>
      </c>
      <c r="AV1131" s="11" t="str">
        <f t="shared" si="408"/>
        <v/>
      </c>
      <c r="AW1131" s="11" t="str">
        <f t="shared" si="409"/>
        <v/>
      </c>
      <c r="AX1131" s="11" t="str">
        <f t="shared" si="410"/>
        <v/>
      </c>
      <c r="AY1131" s="11" t="str">
        <f t="shared" si="391"/>
        <v/>
      </c>
      <c r="AZ1131" s="11" t="str">
        <f t="shared" si="411"/>
        <v/>
      </c>
      <c r="BA1131" s="11" t="str">
        <f t="shared" si="393"/>
        <v xml:space="preserve"> </v>
      </c>
      <c r="BB1131" s="11" t="str">
        <f>IFERROR(IF(AW1131="","",VLOOKUP(AW1131,SUSS!R:S,2,FALSE)),AY1131*SUSS!$M$2)</f>
        <v/>
      </c>
      <c r="BC1131" s="11" t="str">
        <f t="shared" si="392"/>
        <v/>
      </c>
    </row>
    <row r="1132" spans="14:55" ht="15.75" thickBot="1">
      <c r="N1132" s="3" t="s">
        <v>134</v>
      </c>
      <c r="O1132" s="80">
        <v>8</v>
      </c>
      <c r="P1132" s="83">
        <v>29925.66</v>
      </c>
      <c r="Q1132" s="81" t="s">
        <v>100</v>
      </c>
      <c r="R1132" s="81" t="s">
        <v>10</v>
      </c>
      <c r="S1132" s="81" t="s">
        <v>10</v>
      </c>
      <c r="T1132" s="80" t="s">
        <v>121</v>
      </c>
      <c r="U1132" s="80" t="s">
        <v>94</v>
      </c>
      <c r="AC1132" s="11" t="str">
        <f t="shared" si="394"/>
        <v/>
      </c>
      <c r="AD1132" s="11" t="str">
        <f t="shared" si="395"/>
        <v/>
      </c>
      <c r="AE1132" s="11" t="str">
        <f t="shared" si="396"/>
        <v/>
      </c>
      <c r="AF1132" s="11" t="str">
        <f t="shared" si="397"/>
        <v/>
      </c>
      <c r="AG1132" s="11" t="str">
        <f t="shared" si="398"/>
        <v/>
      </c>
      <c r="AH1132" s="11" t="str">
        <f t="shared" si="399"/>
        <v/>
      </c>
      <c r="AI1132" s="11" t="str">
        <f t="shared" si="400"/>
        <v/>
      </c>
      <c r="AJ1132" s="11" t="str">
        <f t="shared" si="401"/>
        <v/>
      </c>
      <c r="AK1132" s="11" t="str">
        <f t="shared" si="402"/>
        <v/>
      </c>
      <c r="AN1132" s="11" t="str">
        <f t="shared" si="403"/>
        <v/>
      </c>
      <c r="AO1132" s="11" t="str">
        <f t="shared" si="404"/>
        <v/>
      </c>
      <c r="AP1132" s="11" t="str">
        <f t="shared" si="405"/>
        <v/>
      </c>
      <c r="AT1132" s="11" t="str">
        <f t="shared" si="406"/>
        <v/>
      </c>
      <c r="AU1132" s="11" t="str">
        <f t="shared" si="407"/>
        <v/>
      </c>
      <c r="AV1132" s="11" t="str">
        <f t="shared" si="408"/>
        <v/>
      </c>
      <c r="AW1132" s="11" t="str">
        <f t="shared" si="409"/>
        <v/>
      </c>
      <c r="AX1132" s="11" t="str">
        <f t="shared" si="410"/>
        <v/>
      </c>
      <c r="AY1132" s="11" t="str">
        <f t="shared" si="391"/>
        <v/>
      </c>
      <c r="AZ1132" s="11" t="str">
        <f t="shared" si="411"/>
        <v/>
      </c>
      <c r="BA1132" s="11" t="str">
        <f t="shared" si="393"/>
        <v xml:space="preserve"> </v>
      </c>
      <c r="BB1132" s="11" t="str">
        <f>IFERROR(IF(AW1132="","",VLOOKUP(AW1132,SUSS!R:S,2,FALSE)),AY1132*SUSS!$M$2)</f>
        <v/>
      </c>
      <c r="BC1132" s="11" t="str">
        <f t="shared" si="392"/>
        <v/>
      </c>
    </row>
    <row r="1133" spans="14:55" ht="15.75" thickBot="1">
      <c r="N1133" s="3" t="s">
        <v>134</v>
      </c>
      <c r="O1133" s="80">
        <v>9</v>
      </c>
      <c r="P1133" s="83">
        <v>7970.29</v>
      </c>
      <c r="Q1133" s="81" t="s">
        <v>83</v>
      </c>
      <c r="R1133" s="81" t="s">
        <v>10</v>
      </c>
      <c r="S1133" s="81" t="s">
        <v>10</v>
      </c>
      <c r="T1133" s="80" t="s">
        <v>106</v>
      </c>
      <c r="U1133" s="80" t="s">
        <v>94</v>
      </c>
      <c r="AC1133" s="11" t="str">
        <f t="shared" si="394"/>
        <v/>
      </c>
      <c r="AD1133" s="11" t="str">
        <f t="shared" si="395"/>
        <v/>
      </c>
      <c r="AE1133" s="11" t="str">
        <f t="shared" si="396"/>
        <v/>
      </c>
      <c r="AF1133" s="11" t="str">
        <f t="shared" si="397"/>
        <v/>
      </c>
      <c r="AG1133" s="11" t="str">
        <f t="shared" si="398"/>
        <v/>
      </c>
      <c r="AH1133" s="11" t="str">
        <f t="shared" si="399"/>
        <v/>
      </c>
      <c r="AI1133" s="11" t="str">
        <f t="shared" si="400"/>
        <v/>
      </c>
      <c r="AJ1133" s="11" t="str">
        <f t="shared" si="401"/>
        <v/>
      </c>
      <c r="AK1133" s="11" t="str">
        <f t="shared" si="402"/>
        <v/>
      </c>
      <c r="AN1133" s="11" t="str">
        <f t="shared" si="403"/>
        <v/>
      </c>
      <c r="AO1133" s="11" t="str">
        <f t="shared" si="404"/>
        <v/>
      </c>
      <c r="AP1133" s="11" t="str">
        <f t="shared" si="405"/>
        <v/>
      </c>
      <c r="AT1133" s="11" t="str">
        <f t="shared" si="406"/>
        <v/>
      </c>
      <c r="AU1133" s="11" t="str">
        <f t="shared" si="407"/>
        <v/>
      </c>
      <c r="AV1133" s="11" t="str">
        <f t="shared" si="408"/>
        <v/>
      </c>
      <c r="AW1133" s="11" t="str">
        <f t="shared" si="409"/>
        <v/>
      </c>
      <c r="AX1133" s="11" t="str">
        <f t="shared" si="410"/>
        <v/>
      </c>
      <c r="AY1133" s="11" t="str">
        <f t="shared" si="391"/>
        <v/>
      </c>
      <c r="AZ1133" s="11" t="str">
        <f t="shared" si="411"/>
        <v/>
      </c>
      <c r="BA1133" s="11" t="str">
        <f t="shared" si="393"/>
        <v xml:space="preserve"> </v>
      </c>
      <c r="BB1133" s="11" t="str">
        <f>IFERROR(IF(AW1133="","",VLOOKUP(AW1133,SUSS!R:S,2,FALSE)),AY1133*SUSS!$M$2)</f>
        <v/>
      </c>
      <c r="BC1133" s="11" t="str">
        <f t="shared" si="392"/>
        <v/>
      </c>
    </row>
    <row r="1134" spans="14:55" ht="15.75" thickBot="1">
      <c r="N1134" s="3" t="s">
        <v>134</v>
      </c>
      <c r="O1134" s="80">
        <v>9</v>
      </c>
      <c r="P1134" s="83">
        <v>29925.66</v>
      </c>
      <c r="Q1134" s="81" t="s">
        <v>100</v>
      </c>
      <c r="R1134" s="81" t="s">
        <v>10</v>
      </c>
      <c r="S1134" s="81" t="s">
        <v>10</v>
      </c>
      <c r="T1134" s="80" t="s">
        <v>121</v>
      </c>
      <c r="U1134" s="80" t="s">
        <v>94</v>
      </c>
      <c r="AC1134" s="11" t="str">
        <f t="shared" si="394"/>
        <v/>
      </c>
      <c r="AD1134" s="11" t="str">
        <f t="shared" si="395"/>
        <v/>
      </c>
      <c r="AE1134" s="11" t="str">
        <f t="shared" si="396"/>
        <v/>
      </c>
      <c r="AF1134" s="11" t="str">
        <f t="shared" si="397"/>
        <v/>
      </c>
      <c r="AG1134" s="11" t="str">
        <f t="shared" si="398"/>
        <v/>
      </c>
      <c r="AH1134" s="11" t="str">
        <f t="shared" si="399"/>
        <v/>
      </c>
      <c r="AI1134" s="11" t="str">
        <f t="shared" si="400"/>
        <v/>
      </c>
      <c r="AJ1134" s="11" t="str">
        <f t="shared" si="401"/>
        <v/>
      </c>
      <c r="AK1134" s="11" t="str">
        <f t="shared" si="402"/>
        <v/>
      </c>
      <c r="AN1134" s="11" t="str">
        <f t="shared" si="403"/>
        <v/>
      </c>
      <c r="AO1134" s="11" t="str">
        <f t="shared" si="404"/>
        <v/>
      </c>
      <c r="AP1134" s="11" t="str">
        <f t="shared" si="405"/>
        <v/>
      </c>
      <c r="AT1134" s="11" t="str">
        <f t="shared" si="406"/>
        <v/>
      </c>
      <c r="AU1134" s="11" t="str">
        <f t="shared" si="407"/>
        <v/>
      </c>
      <c r="AV1134" s="11" t="str">
        <f t="shared" si="408"/>
        <v/>
      </c>
      <c r="AW1134" s="11" t="str">
        <f t="shared" si="409"/>
        <v/>
      </c>
      <c r="AX1134" s="11" t="str">
        <f t="shared" si="410"/>
        <v/>
      </c>
      <c r="AY1134" s="11" t="str">
        <f t="shared" si="391"/>
        <v/>
      </c>
      <c r="AZ1134" s="11" t="str">
        <f t="shared" si="411"/>
        <v/>
      </c>
      <c r="BA1134" s="11" t="str">
        <f t="shared" si="393"/>
        <v xml:space="preserve"> </v>
      </c>
      <c r="BB1134" s="11" t="str">
        <f>IFERROR(IF(AW1134="","",VLOOKUP(AW1134,SUSS!R:S,2,FALSE)),AY1134*SUSS!$M$2)</f>
        <v/>
      </c>
      <c r="BC1134" s="11" t="str">
        <f t="shared" si="392"/>
        <v/>
      </c>
    </row>
    <row r="1135" spans="14:55" ht="15.75" thickBot="1">
      <c r="N1135" s="3" t="s">
        <v>134</v>
      </c>
      <c r="O1135" s="80">
        <v>10</v>
      </c>
      <c r="P1135" s="83">
        <v>7970.29</v>
      </c>
      <c r="Q1135" s="81" t="s">
        <v>83</v>
      </c>
      <c r="R1135" s="81" t="s">
        <v>10</v>
      </c>
      <c r="S1135" s="81" t="s">
        <v>10</v>
      </c>
      <c r="T1135" s="80" t="s">
        <v>106</v>
      </c>
      <c r="U1135" s="80" t="s">
        <v>94</v>
      </c>
      <c r="AC1135" s="11" t="str">
        <f t="shared" si="394"/>
        <v/>
      </c>
      <c r="AD1135" s="11" t="str">
        <f t="shared" si="395"/>
        <v/>
      </c>
      <c r="AE1135" s="11" t="str">
        <f t="shared" si="396"/>
        <v/>
      </c>
      <c r="AF1135" s="11" t="str">
        <f t="shared" si="397"/>
        <v/>
      </c>
      <c r="AG1135" s="11" t="str">
        <f t="shared" si="398"/>
        <v/>
      </c>
      <c r="AH1135" s="11" t="str">
        <f t="shared" si="399"/>
        <v/>
      </c>
      <c r="AI1135" s="11" t="str">
        <f t="shared" si="400"/>
        <v/>
      </c>
      <c r="AJ1135" s="11" t="str">
        <f t="shared" si="401"/>
        <v/>
      </c>
      <c r="AK1135" s="11" t="str">
        <f t="shared" si="402"/>
        <v/>
      </c>
      <c r="AN1135" s="11" t="str">
        <f t="shared" si="403"/>
        <v/>
      </c>
      <c r="AO1135" s="11" t="str">
        <f t="shared" si="404"/>
        <v/>
      </c>
      <c r="AP1135" s="11" t="str">
        <f t="shared" si="405"/>
        <v/>
      </c>
      <c r="AT1135" s="11" t="str">
        <f t="shared" si="406"/>
        <v/>
      </c>
      <c r="AU1135" s="11" t="str">
        <f t="shared" si="407"/>
        <v/>
      </c>
      <c r="AV1135" s="11" t="str">
        <f t="shared" si="408"/>
        <v/>
      </c>
      <c r="AW1135" s="11" t="str">
        <f t="shared" si="409"/>
        <v/>
      </c>
      <c r="AX1135" s="11" t="str">
        <f t="shared" si="410"/>
        <v/>
      </c>
      <c r="AY1135" s="11" t="str">
        <f t="shared" si="391"/>
        <v/>
      </c>
      <c r="AZ1135" s="11" t="str">
        <f t="shared" si="411"/>
        <v/>
      </c>
      <c r="BA1135" s="11" t="str">
        <f t="shared" si="393"/>
        <v xml:space="preserve"> </v>
      </c>
      <c r="BB1135" s="11" t="str">
        <f>IFERROR(IF(AW1135="","",VLOOKUP(AW1135,SUSS!R:S,2,FALSE)),AY1135*SUSS!$M$2)</f>
        <v/>
      </c>
      <c r="BC1135" s="11" t="str">
        <f t="shared" si="392"/>
        <v/>
      </c>
    </row>
    <row r="1136" spans="14:55" ht="15.75" thickBot="1">
      <c r="N1136" s="3" t="s">
        <v>134</v>
      </c>
      <c r="O1136" s="80">
        <v>10</v>
      </c>
      <c r="P1136" s="83">
        <v>29925.66</v>
      </c>
      <c r="Q1136" s="81" t="s">
        <v>100</v>
      </c>
      <c r="R1136" s="81" t="s">
        <v>10</v>
      </c>
      <c r="S1136" s="81" t="s">
        <v>10</v>
      </c>
      <c r="T1136" s="80" t="s">
        <v>121</v>
      </c>
      <c r="U1136" s="80" t="s">
        <v>94</v>
      </c>
      <c r="AC1136" s="11" t="str">
        <f t="shared" si="394"/>
        <v/>
      </c>
      <c r="AD1136" s="11" t="str">
        <f t="shared" si="395"/>
        <v/>
      </c>
      <c r="AE1136" s="11" t="str">
        <f t="shared" si="396"/>
        <v/>
      </c>
      <c r="AF1136" s="11" t="str">
        <f t="shared" si="397"/>
        <v/>
      </c>
      <c r="AG1136" s="11" t="str">
        <f t="shared" si="398"/>
        <v/>
      </c>
      <c r="AH1136" s="11" t="str">
        <f t="shared" si="399"/>
        <v/>
      </c>
      <c r="AI1136" s="11" t="str">
        <f t="shared" si="400"/>
        <v/>
      </c>
      <c r="AJ1136" s="11" t="str">
        <f t="shared" si="401"/>
        <v/>
      </c>
      <c r="AK1136" s="11" t="str">
        <f t="shared" si="402"/>
        <v/>
      </c>
      <c r="AN1136" s="11" t="str">
        <f t="shared" si="403"/>
        <v/>
      </c>
      <c r="AO1136" s="11" t="str">
        <f t="shared" si="404"/>
        <v/>
      </c>
      <c r="AP1136" s="11" t="str">
        <f t="shared" si="405"/>
        <v/>
      </c>
      <c r="AT1136" s="11" t="str">
        <f t="shared" si="406"/>
        <v/>
      </c>
      <c r="AU1136" s="11" t="str">
        <f t="shared" si="407"/>
        <v/>
      </c>
      <c r="AV1136" s="11" t="str">
        <f t="shared" si="408"/>
        <v/>
      </c>
      <c r="AW1136" s="11" t="str">
        <f t="shared" si="409"/>
        <v/>
      </c>
      <c r="AX1136" s="11" t="str">
        <f t="shared" si="410"/>
        <v/>
      </c>
      <c r="AY1136" s="11" t="str">
        <f t="shared" si="391"/>
        <v/>
      </c>
      <c r="AZ1136" s="11" t="str">
        <f t="shared" si="411"/>
        <v/>
      </c>
      <c r="BA1136" s="11" t="str">
        <f t="shared" si="393"/>
        <v xml:space="preserve"> </v>
      </c>
      <c r="BB1136" s="11" t="str">
        <f>IFERROR(IF(AW1136="","",VLOOKUP(AW1136,SUSS!R:S,2,FALSE)),AY1136*SUSS!$M$2)</f>
        <v/>
      </c>
      <c r="BC1136" s="11" t="str">
        <f t="shared" si="392"/>
        <v/>
      </c>
    </row>
    <row r="1137" spans="14:55" ht="15.75" thickBot="1">
      <c r="N1137" s="3" t="s">
        <v>134</v>
      </c>
      <c r="O1137" s="80">
        <v>11</v>
      </c>
      <c r="P1137" s="83">
        <v>7970.29</v>
      </c>
      <c r="Q1137" s="81" t="s">
        <v>83</v>
      </c>
      <c r="R1137" s="81" t="s">
        <v>10</v>
      </c>
      <c r="S1137" s="81" t="s">
        <v>10</v>
      </c>
      <c r="T1137" s="80" t="s">
        <v>106</v>
      </c>
      <c r="U1137" s="80" t="s">
        <v>94</v>
      </c>
      <c r="AC1137" s="11" t="str">
        <f t="shared" si="394"/>
        <v/>
      </c>
      <c r="AD1137" s="11" t="str">
        <f t="shared" si="395"/>
        <v/>
      </c>
      <c r="AE1137" s="11" t="str">
        <f t="shared" si="396"/>
        <v/>
      </c>
      <c r="AF1137" s="11" t="str">
        <f t="shared" si="397"/>
        <v/>
      </c>
      <c r="AG1137" s="11" t="str">
        <f t="shared" si="398"/>
        <v/>
      </c>
      <c r="AH1137" s="11" t="str">
        <f t="shared" si="399"/>
        <v/>
      </c>
      <c r="AI1137" s="11" t="str">
        <f t="shared" si="400"/>
        <v/>
      </c>
      <c r="AJ1137" s="11" t="str">
        <f t="shared" si="401"/>
        <v/>
      </c>
      <c r="AK1137" s="11" t="str">
        <f t="shared" si="402"/>
        <v/>
      </c>
      <c r="AN1137" s="11" t="str">
        <f t="shared" si="403"/>
        <v/>
      </c>
      <c r="AO1137" s="11" t="str">
        <f t="shared" si="404"/>
        <v/>
      </c>
      <c r="AP1137" s="11" t="str">
        <f t="shared" si="405"/>
        <v/>
      </c>
      <c r="AT1137" s="11" t="str">
        <f t="shared" si="406"/>
        <v/>
      </c>
      <c r="AU1137" s="11" t="str">
        <f t="shared" si="407"/>
        <v/>
      </c>
      <c r="AV1137" s="11" t="str">
        <f t="shared" si="408"/>
        <v/>
      </c>
      <c r="AW1137" s="11" t="str">
        <f t="shared" si="409"/>
        <v/>
      </c>
      <c r="AX1137" s="11" t="str">
        <f t="shared" si="410"/>
        <v/>
      </c>
      <c r="AY1137" s="11" t="str">
        <f t="shared" si="391"/>
        <v/>
      </c>
      <c r="AZ1137" s="11" t="str">
        <f t="shared" si="411"/>
        <v/>
      </c>
      <c r="BA1137" s="11" t="str">
        <f t="shared" si="393"/>
        <v xml:space="preserve"> </v>
      </c>
      <c r="BB1137" s="11" t="str">
        <f>IFERROR(IF(AW1137="","",VLOOKUP(AW1137,SUSS!R:S,2,FALSE)),AY1137*SUSS!$M$2)</f>
        <v/>
      </c>
      <c r="BC1137" s="11" t="str">
        <f t="shared" si="392"/>
        <v/>
      </c>
    </row>
    <row r="1138" spans="14:55" ht="15.75" thickBot="1">
      <c r="N1138" s="3" t="s">
        <v>134</v>
      </c>
      <c r="O1138" s="80">
        <v>11</v>
      </c>
      <c r="P1138" s="83">
        <v>29925.66</v>
      </c>
      <c r="Q1138" s="81" t="s">
        <v>100</v>
      </c>
      <c r="R1138" s="81" t="s">
        <v>10</v>
      </c>
      <c r="S1138" s="81" t="s">
        <v>10</v>
      </c>
      <c r="T1138" s="80" t="s">
        <v>121</v>
      </c>
      <c r="U1138" s="80" t="s">
        <v>94</v>
      </c>
      <c r="AC1138" s="11" t="str">
        <f t="shared" si="394"/>
        <v/>
      </c>
      <c r="AD1138" s="11" t="str">
        <f t="shared" si="395"/>
        <v/>
      </c>
      <c r="AE1138" s="11" t="str">
        <f t="shared" si="396"/>
        <v/>
      </c>
      <c r="AF1138" s="11" t="str">
        <f t="shared" si="397"/>
        <v/>
      </c>
      <c r="AG1138" s="11" t="str">
        <f t="shared" si="398"/>
        <v/>
      </c>
      <c r="AH1138" s="11" t="str">
        <f t="shared" si="399"/>
        <v/>
      </c>
      <c r="AI1138" s="11" t="str">
        <f t="shared" si="400"/>
        <v/>
      </c>
      <c r="AJ1138" s="11" t="str">
        <f t="shared" si="401"/>
        <v/>
      </c>
      <c r="AK1138" s="11" t="str">
        <f t="shared" si="402"/>
        <v/>
      </c>
      <c r="AN1138" s="11" t="str">
        <f t="shared" si="403"/>
        <v/>
      </c>
      <c r="AO1138" s="11" t="str">
        <f t="shared" si="404"/>
        <v/>
      </c>
      <c r="AP1138" s="11" t="str">
        <f t="shared" si="405"/>
        <v/>
      </c>
      <c r="AT1138" s="11" t="str">
        <f t="shared" si="406"/>
        <v/>
      </c>
      <c r="AU1138" s="11" t="str">
        <f t="shared" si="407"/>
        <v/>
      </c>
      <c r="AV1138" s="11" t="str">
        <f t="shared" si="408"/>
        <v/>
      </c>
      <c r="AW1138" s="11" t="str">
        <f t="shared" si="409"/>
        <v/>
      </c>
      <c r="AX1138" s="11" t="str">
        <f t="shared" si="410"/>
        <v/>
      </c>
      <c r="AY1138" s="11" t="str">
        <f t="shared" si="391"/>
        <v/>
      </c>
      <c r="AZ1138" s="11" t="str">
        <f t="shared" si="411"/>
        <v/>
      </c>
      <c r="BA1138" s="11" t="str">
        <f t="shared" si="393"/>
        <v xml:space="preserve"> </v>
      </c>
      <c r="BB1138" s="11" t="str">
        <f>IFERROR(IF(AW1138="","",VLOOKUP(AW1138,SUSS!R:S,2,FALSE)),AY1138*SUSS!$M$2)</f>
        <v/>
      </c>
      <c r="BC1138" s="11" t="str">
        <f t="shared" si="392"/>
        <v/>
      </c>
    </row>
    <row r="1139" spans="14:55" ht="15.75" thickBot="1">
      <c r="N1139" s="3" t="s">
        <v>134</v>
      </c>
      <c r="O1139" s="80">
        <v>12</v>
      </c>
      <c r="P1139" s="83">
        <v>7970.29</v>
      </c>
      <c r="Q1139" s="81" t="s">
        <v>83</v>
      </c>
      <c r="R1139" s="81" t="s">
        <v>10</v>
      </c>
      <c r="S1139" s="81" t="s">
        <v>10</v>
      </c>
      <c r="T1139" s="80" t="s">
        <v>106</v>
      </c>
      <c r="U1139" s="80" t="s">
        <v>94</v>
      </c>
      <c r="AC1139" s="11" t="str">
        <f t="shared" si="394"/>
        <v/>
      </c>
      <c r="AD1139" s="11" t="str">
        <f t="shared" si="395"/>
        <v/>
      </c>
      <c r="AE1139" s="11" t="str">
        <f t="shared" si="396"/>
        <v/>
      </c>
      <c r="AF1139" s="11" t="str">
        <f t="shared" si="397"/>
        <v/>
      </c>
      <c r="AG1139" s="11" t="str">
        <f t="shared" si="398"/>
        <v/>
      </c>
      <c r="AH1139" s="11" t="str">
        <f t="shared" si="399"/>
        <v/>
      </c>
      <c r="AI1139" s="11" t="str">
        <f t="shared" si="400"/>
        <v/>
      </c>
      <c r="AJ1139" s="11" t="str">
        <f t="shared" si="401"/>
        <v/>
      </c>
      <c r="AK1139" s="11" t="str">
        <f t="shared" si="402"/>
        <v/>
      </c>
      <c r="AN1139" s="11" t="str">
        <f t="shared" si="403"/>
        <v/>
      </c>
      <c r="AO1139" s="11" t="str">
        <f t="shared" si="404"/>
        <v/>
      </c>
      <c r="AP1139" s="11" t="str">
        <f t="shared" si="405"/>
        <v/>
      </c>
      <c r="AT1139" s="11" t="str">
        <f t="shared" si="406"/>
        <v/>
      </c>
      <c r="AU1139" s="11" t="str">
        <f t="shared" si="407"/>
        <v/>
      </c>
      <c r="AV1139" s="11" t="str">
        <f t="shared" si="408"/>
        <v/>
      </c>
      <c r="AW1139" s="11" t="str">
        <f t="shared" si="409"/>
        <v/>
      </c>
      <c r="AX1139" s="11" t="str">
        <f t="shared" si="410"/>
        <v/>
      </c>
      <c r="AY1139" s="11" t="str">
        <f t="shared" si="391"/>
        <v/>
      </c>
      <c r="AZ1139" s="11" t="str">
        <f t="shared" si="411"/>
        <v/>
      </c>
      <c r="BA1139" s="11" t="str">
        <f t="shared" si="393"/>
        <v xml:space="preserve"> </v>
      </c>
      <c r="BB1139" s="11" t="str">
        <f>IFERROR(IF(AW1139="","",VLOOKUP(AW1139,SUSS!R:S,2,FALSE)),AY1139*SUSS!$M$2)</f>
        <v/>
      </c>
      <c r="BC1139" s="11" t="str">
        <f t="shared" si="392"/>
        <v/>
      </c>
    </row>
    <row r="1140" spans="14:55" ht="15.75" thickBot="1">
      <c r="N1140" s="3" t="s">
        <v>134</v>
      </c>
      <c r="O1140" s="80">
        <v>12</v>
      </c>
      <c r="P1140" s="83">
        <v>29925.66</v>
      </c>
      <c r="Q1140" s="81" t="s">
        <v>100</v>
      </c>
      <c r="R1140" s="81" t="s">
        <v>10</v>
      </c>
      <c r="S1140" s="81" t="s">
        <v>10</v>
      </c>
      <c r="T1140" s="80" t="s">
        <v>121</v>
      </c>
      <c r="U1140" s="80" t="s">
        <v>94</v>
      </c>
      <c r="AC1140" s="11" t="str">
        <f t="shared" si="394"/>
        <v/>
      </c>
      <c r="AD1140" s="11" t="str">
        <f t="shared" si="395"/>
        <v/>
      </c>
      <c r="AE1140" s="11" t="str">
        <f t="shared" si="396"/>
        <v/>
      </c>
      <c r="AF1140" s="11" t="str">
        <f t="shared" si="397"/>
        <v/>
      </c>
      <c r="AG1140" s="11" t="str">
        <f t="shared" si="398"/>
        <v/>
      </c>
      <c r="AH1140" s="11" t="str">
        <f t="shared" si="399"/>
        <v/>
      </c>
      <c r="AI1140" s="11" t="str">
        <f t="shared" si="400"/>
        <v/>
      </c>
      <c r="AJ1140" s="11" t="str">
        <f t="shared" si="401"/>
        <v/>
      </c>
      <c r="AK1140" s="11" t="str">
        <f t="shared" si="402"/>
        <v/>
      </c>
      <c r="AN1140" s="11" t="str">
        <f t="shared" si="403"/>
        <v/>
      </c>
      <c r="AO1140" s="11" t="str">
        <f t="shared" si="404"/>
        <v/>
      </c>
      <c r="AP1140" s="11" t="str">
        <f t="shared" si="405"/>
        <v/>
      </c>
      <c r="AT1140" s="11" t="str">
        <f t="shared" si="406"/>
        <v/>
      </c>
      <c r="AU1140" s="11" t="str">
        <f t="shared" si="407"/>
        <v/>
      </c>
      <c r="AV1140" s="11" t="str">
        <f t="shared" si="408"/>
        <v/>
      </c>
      <c r="AW1140" s="11" t="str">
        <f t="shared" si="409"/>
        <v/>
      </c>
      <c r="AX1140" s="11" t="str">
        <f t="shared" si="410"/>
        <v/>
      </c>
      <c r="AY1140" s="11" t="str">
        <f t="shared" si="391"/>
        <v/>
      </c>
      <c r="AZ1140" s="11" t="str">
        <f t="shared" si="411"/>
        <v/>
      </c>
      <c r="BA1140" s="11" t="str">
        <f t="shared" si="393"/>
        <v xml:space="preserve"> </v>
      </c>
      <c r="BB1140" s="11" t="str">
        <f>IFERROR(IF(AW1140="","",VLOOKUP(AW1140,SUSS!R:S,2,FALSE)),AY1140*SUSS!$M$2)</f>
        <v/>
      </c>
      <c r="BC1140" s="11" t="str">
        <f t="shared" si="392"/>
        <v/>
      </c>
    </row>
    <row r="1141" spans="14:55" ht="15.75" thickBot="1">
      <c r="N1141" s="3" t="s">
        <v>134</v>
      </c>
      <c r="O1141" s="80">
        <v>13</v>
      </c>
      <c r="P1141" s="83">
        <v>7970.29</v>
      </c>
      <c r="Q1141" s="81" t="s">
        <v>83</v>
      </c>
      <c r="R1141" s="81" t="s">
        <v>10</v>
      </c>
      <c r="S1141" s="81" t="s">
        <v>10</v>
      </c>
      <c r="T1141" s="80" t="s">
        <v>106</v>
      </c>
      <c r="U1141" s="80" t="s">
        <v>94</v>
      </c>
      <c r="AC1141" s="11" t="str">
        <f t="shared" si="394"/>
        <v/>
      </c>
      <c r="AD1141" s="11" t="str">
        <f t="shared" si="395"/>
        <v/>
      </c>
      <c r="AE1141" s="11" t="str">
        <f t="shared" si="396"/>
        <v/>
      </c>
      <c r="AF1141" s="11" t="str">
        <f t="shared" si="397"/>
        <v/>
      </c>
      <c r="AG1141" s="11" t="str">
        <f t="shared" si="398"/>
        <v/>
      </c>
      <c r="AH1141" s="11" t="str">
        <f t="shared" si="399"/>
        <v/>
      </c>
      <c r="AI1141" s="11" t="str">
        <f t="shared" si="400"/>
        <v/>
      </c>
      <c r="AJ1141" s="11" t="str">
        <f t="shared" si="401"/>
        <v/>
      </c>
      <c r="AK1141" s="11" t="str">
        <f t="shared" si="402"/>
        <v/>
      </c>
      <c r="AN1141" s="11" t="str">
        <f t="shared" si="403"/>
        <v/>
      </c>
      <c r="AO1141" s="11" t="str">
        <f t="shared" si="404"/>
        <v/>
      </c>
      <c r="AP1141" s="11" t="str">
        <f t="shared" si="405"/>
        <v/>
      </c>
      <c r="AT1141" s="11" t="str">
        <f t="shared" si="406"/>
        <v/>
      </c>
      <c r="AU1141" s="11" t="str">
        <f t="shared" si="407"/>
        <v/>
      </c>
      <c r="AV1141" s="11" t="str">
        <f t="shared" si="408"/>
        <v/>
      </c>
      <c r="AW1141" s="11" t="str">
        <f t="shared" si="409"/>
        <v/>
      </c>
      <c r="AX1141" s="11" t="str">
        <f t="shared" si="410"/>
        <v/>
      </c>
      <c r="AY1141" s="11" t="str">
        <f t="shared" si="391"/>
        <v/>
      </c>
      <c r="AZ1141" s="11" t="str">
        <f t="shared" si="411"/>
        <v/>
      </c>
      <c r="BA1141" s="11" t="str">
        <f t="shared" si="393"/>
        <v xml:space="preserve"> </v>
      </c>
      <c r="BB1141" s="11" t="str">
        <f>IFERROR(IF(AW1141="","",VLOOKUP(AW1141,SUSS!R:S,2,FALSE)),AY1141*SUSS!$M$2)</f>
        <v/>
      </c>
      <c r="BC1141" s="11" t="str">
        <f t="shared" si="392"/>
        <v/>
      </c>
    </row>
    <row r="1142" spans="14:55" ht="15.75" thickBot="1">
      <c r="N1142" s="3" t="s">
        <v>134</v>
      </c>
      <c r="O1142" s="80">
        <v>13</v>
      </c>
      <c r="P1142" s="83">
        <v>29925.66</v>
      </c>
      <c r="Q1142" s="81" t="s">
        <v>100</v>
      </c>
      <c r="R1142" s="81" t="s">
        <v>10</v>
      </c>
      <c r="S1142" s="81" t="s">
        <v>10</v>
      </c>
      <c r="T1142" s="80" t="s">
        <v>121</v>
      </c>
      <c r="U1142" s="80" t="s">
        <v>94</v>
      </c>
      <c r="AC1142" s="11" t="str">
        <f t="shared" si="394"/>
        <v/>
      </c>
      <c r="AD1142" s="11" t="str">
        <f t="shared" si="395"/>
        <v/>
      </c>
      <c r="AE1142" s="11" t="str">
        <f t="shared" si="396"/>
        <v/>
      </c>
      <c r="AF1142" s="11" t="str">
        <f t="shared" si="397"/>
        <v/>
      </c>
      <c r="AG1142" s="11" t="str">
        <f t="shared" si="398"/>
        <v/>
      </c>
      <c r="AH1142" s="11" t="str">
        <f t="shared" si="399"/>
        <v/>
      </c>
      <c r="AI1142" s="11" t="str">
        <f t="shared" si="400"/>
        <v/>
      </c>
      <c r="AJ1142" s="11" t="str">
        <f t="shared" si="401"/>
        <v/>
      </c>
      <c r="AK1142" s="11" t="str">
        <f t="shared" si="402"/>
        <v/>
      </c>
      <c r="AN1142" s="11" t="str">
        <f t="shared" si="403"/>
        <v/>
      </c>
      <c r="AO1142" s="11" t="str">
        <f t="shared" si="404"/>
        <v/>
      </c>
      <c r="AP1142" s="11" t="str">
        <f t="shared" si="405"/>
        <v/>
      </c>
      <c r="AT1142" s="11" t="str">
        <f t="shared" si="406"/>
        <v/>
      </c>
      <c r="AU1142" s="11" t="str">
        <f t="shared" si="407"/>
        <v/>
      </c>
      <c r="AV1142" s="11" t="str">
        <f t="shared" si="408"/>
        <v/>
      </c>
      <c r="AW1142" s="11" t="str">
        <f t="shared" si="409"/>
        <v/>
      </c>
      <c r="AX1142" s="11" t="str">
        <f t="shared" si="410"/>
        <v/>
      </c>
      <c r="AY1142" s="11" t="str">
        <f t="shared" si="391"/>
        <v/>
      </c>
      <c r="AZ1142" s="11" t="str">
        <f t="shared" si="411"/>
        <v/>
      </c>
      <c r="BA1142" s="11" t="str">
        <f t="shared" si="393"/>
        <v xml:space="preserve"> </v>
      </c>
      <c r="BB1142" s="11" t="str">
        <f>IFERROR(IF(AW1142="","",VLOOKUP(AW1142,SUSS!R:S,2,FALSE)),AY1142*SUSS!$M$2)</f>
        <v/>
      </c>
      <c r="BC1142" s="11" t="str">
        <f t="shared" si="392"/>
        <v/>
      </c>
    </row>
    <row r="1143" spans="14:55" ht="15.75" thickBot="1">
      <c r="N1143" s="3" t="s">
        <v>134</v>
      </c>
      <c r="O1143" s="80">
        <v>14</v>
      </c>
      <c r="P1143" s="83">
        <v>7970.29</v>
      </c>
      <c r="Q1143" s="81" t="s">
        <v>83</v>
      </c>
      <c r="R1143" s="81" t="s">
        <v>10</v>
      </c>
      <c r="S1143" s="81" t="s">
        <v>10</v>
      </c>
      <c r="T1143" s="80" t="s">
        <v>106</v>
      </c>
      <c r="U1143" s="80" t="s">
        <v>94</v>
      </c>
      <c r="AC1143" s="11" t="str">
        <f t="shared" si="394"/>
        <v/>
      </c>
      <c r="AD1143" s="11" t="str">
        <f t="shared" si="395"/>
        <v/>
      </c>
      <c r="AE1143" s="11" t="str">
        <f t="shared" si="396"/>
        <v/>
      </c>
      <c r="AF1143" s="11" t="str">
        <f t="shared" si="397"/>
        <v/>
      </c>
      <c r="AG1143" s="11" t="str">
        <f t="shared" si="398"/>
        <v/>
      </c>
      <c r="AH1143" s="11" t="str">
        <f t="shared" si="399"/>
        <v/>
      </c>
      <c r="AI1143" s="11" t="str">
        <f t="shared" si="400"/>
        <v/>
      </c>
      <c r="AJ1143" s="11" t="str">
        <f t="shared" si="401"/>
        <v/>
      </c>
      <c r="AK1143" s="11" t="str">
        <f t="shared" si="402"/>
        <v/>
      </c>
      <c r="AN1143" s="11" t="str">
        <f t="shared" si="403"/>
        <v/>
      </c>
      <c r="AO1143" s="11" t="str">
        <f t="shared" si="404"/>
        <v/>
      </c>
      <c r="AP1143" s="11" t="str">
        <f t="shared" si="405"/>
        <v/>
      </c>
      <c r="AT1143" s="11" t="str">
        <f t="shared" si="406"/>
        <v/>
      </c>
      <c r="AU1143" s="11" t="str">
        <f t="shared" si="407"/>
        <v/>
      </c>
      <c r="AV1143" s="11" t="str">
        <f t="shared" si="408"/>
        <v/>
      </c>
      <c r="AW1143" s="11" t="str">
        <f t="shared" si="409"/>
        <v/>
      </c>
      <c r="AX1143" s="11" t="str">
        <f t="shared" si="410"/>
        <v/>
      </c>
      <c r="AY1143" s="11" t="str">
        <f t="shared" si="391"/>
        <v/>
      </c>
      <c r="AZ1143" s="11" t="str">
        <f t="shared" si="411"/>
        <v/>
      </c>
      <c r="BA1143" s="11" t="str">
        <f t="shared" si="393"/>
        <v xml:space="preserve"> </v>
      </c>
      <c r="BB1143" s="11" t="str">
        <f>IFERROR(IF(AW1143="","",VLOOKUP(AW1143,SUSS!R:S,2,FALSE)),AY1143*SUSS!$M$2)</f>
        <v/>
      </c>
      <c r="BC1143" s="11" t="str">
        <f t="shared" si="392"/>
        <v/>
      </c>
    </row>
    <row r="1144" spans="14:55" ht="15.75" thickBot="1">
      <c r="N1144" s="3" t="s">
        <v>134</v>
      </c>
      <c r="O1144" s="80">
        <v>14</v>
      </c>
      <c r="P1144" s="83">
        <v>29925.66</v>
      </c>
      <c r="Q1144" s="81" t="s">
        <v>100</v>
      </c>
      <c r="R1144" s="81" t="s">
        <v>10</v>
      </c>
      <c r="S1144" s="81" t="s">
        <v>10</v>
      </c>
      <c r="T1144" s="80" t="s">
        <v>121</v>
      </c>
      <c r="U1144" s="80" t="s">
        <v>94</v>
      </c>
      <c r="AC1144" s="11" t="str">
        <f t="shared" si="394"/>
        <v/>
      </c>
      <c r="AD1144" s="11" t="str">
        <f t="shared" si="395"/>
        <v/>
      </c>
      <c r="AE1144" s="11" t="str">
        <f t="shared" si="396"/>
        <v/>
      </c>
      <c r="AF1144" s="11" t="str">
        <f t="shared" si="397"/>
        <v/>
      </c>
      <c r="AG1144" s="11" t="str">
        <f t="shared" si="398"/>
        <v/>
      </c>
      <c r="AH1144" s="11" t="str">
        <f t="shared" si="399"/>
        <v/>
      </c>
      <c r="AI1144" s="11" t="str">
        <f t="shared" si="400"/>
        <v/>
      </c>
      <c r="AJ1144" s="11" t="str">
        <f t="shared" si="401"/>
        <v/>
      </c>
      <c r="AK1144" s="11" t="str">
        <f t="shared" si="402"/>
        <v/>
      </c>
      <c r="AN1144" s="11" t="str">
        <f t="shared" si="403"/>
        <v/>
      </c>
      <c r="AO1144" s="11" t="str">
        <f t="shared" si="404"/>
        <v/>
      </c>
      <c r="AP1144" s="11" t="str">
        <f t="shared" si="405"/>
        <v/>
      </c>
      <c r="AT1144" s="11" t="str">
        <f t="shared" si="406"/>
        <v/>
      </c>
      <c r="AU1144" s="11" t="str">
        <f t="shared" si="407"/>
        <v/>
      </c>
      <c r="AV1144" s="11" t="str">
        <f t="shared" si="408"/>
        <v/>
      </c>
      <c r="AW1144" s="11" t="str">
        <f t="shared" si="409"/>
        <v/>
      </c>
      <c r="AX1144" s="11" t="str">
        <f t="shared" si="410"/>
        <v/>
      </c>
      <c r="AY1144" s="11" t="str">
        <f t="shared" si="391"/>
        <v/>
      </c>
      <c r="AZ1144" s="11" t="str">
        <f t="shared" si="411"/>
        <v/>
      </c>
      <c r="BA1144" s="11" t="str">
        <f t="shared" si="393"/>
        <v xml:space="preserve"> </v>
      </c>
      <c r="BB1144" s="11" t="str">
        <f>IFERROR(IF(AW1144="","",VLOOKUP(AW1144,SUSS!R:S,2,FALSE)),AY1144*SUSS!$M$2)</f>
        <v/>
      </c>
      <c r="BC1144" s="11" t="str">
        <f t="shared" si="392"/>
        <v/>
      </c>
    </row>
    <row r="1145" spans="14:55" ht="15.75" thickBot="1">
      <c r="N1145" s="3" t="s">
        <v>134</v>
      </c>
      <c r="O1145" s="80">
        <v>15</v>
      </c>
      <c r="P1145" s="84">
        <v>302.01</v>
      </c>
      <c r="Q1145" s="81" t="s">
        <v>83</v>
      </c>
      <c r="R1145" s="81" t="s">
        <v>10</v>
      </c>
      <c r="S1145" s="81" t="s">
        <v>10</v>
      </c>
      <c r="T1145" s="80" t="s">
        <v>106</v>
      </c>
      <c r="U1145" s="80" t="s">
        <v>94</v>
      </c>
      <c r="AC1145" s="11" t="str">
        <f t="shared" si="394"/>
        <v/>
      </c>
      <c r="AD1145" s="11" t="str">
        <f t="shared" si="395"/>
        <v/>
      </c>
      <c r="AE1145" s="11" t="str">
        <f t="shared" si="396"/>
        <v/>
      </c>
      <c r="AF1145" s="11" t="str">
        <f t="shared" si="397"/>
        <v/>
      </c>
      <c r="AG1145" s="11" t="str">
        <f t="shared" si="398"/>
        <v/>
      </c>
      <c r="AH1145" s="11" t="str">
        <f t="shared" si="399"/>
        <v/>
      </c>
      <c r="AI1145" s="11" t="str">
        <f t="shared" si="400"/>
        <v/>
      </c>
      <c r="AJ1145" s="11" t="str">
        <f t="shared" si="401"/>
        <v/>
      </c>
      <c r="AK1145" s="11" t="str">
        <f t="shared" si="402"/>
        <v/>
      </c>
      <c r="AN1145" s="11" t="str">
        <f t="shared" si="403"/>
        <v/>
      </c>
      <c r="AO1145" s="11" t="str">
        <f t="shared" si="404"/>
        <v/>
      </c>
      <c r="AP1145" s="11" t="str">
        <f t="shared" si="405"/>
        <v/>
      </c>
      <c r="AT1145" s="11" t="str">
        <f t="shared" si="406"/>
        <v/>
      </c>
      <c r="AU1145" s="11" t="str">
        <f t="shared" si="407"/>
        <v/>
      </c>
      <c r="AV1145" s="11" t="str">
        <f t="shared" si="408"/>
        <v/>
      </c>
      <c r="AW1145" s="11" t="str">
        <f t="shared" si="409"/>
        <v/>
      </c>
      <c r="AX1145" s="11" t="str">
        <f t="shared" si="410"/>
        <v/>
      </c>
      <c r="AY1145" s="11" t="str">
        <f t="shared" si="391"/>
        <v/>
      </c>
      <c r="AZ1145" s="11" t="str">
        <f t="shared" si="411"/>
        <v/>
      </c>
      <c r="BA1145" s="11" t="str">
        <f t="shared" si="393"/>
        <v xml:space="preserve"> </v>
      </c>
      <c r="BB1145" s="11" t="str">
        <f>IFERROR(IF(AW1145="","",VLOOKUP(AW1145,SUSS!R:S,2,FALSE)),AY1145*SUSS!$M$2)</f>
        <v/>
      </c>
      <c r="BC1145" s="11" t="str">
        <f t="shared" si="392"/>
        <v/>
      </c>
    </row>
    <row r="1146" spans="14:55" ht="15.75" thickBot="1">
      <c r="N1146" s="3" t="s">
        <v>134</v>
      </c>
      <c r="O1146" s="80">
        <v>15</v>
      </c>
      <c r="P1146" s="83">
        <v>7668.28</v>
      </c>
      <c r="Q1146" s="81" t="s">
        <v>83</v>
      </c>
      <c r="R1146" s="81" t="s">
        <v>10</v>
      </c>
      <c r="S1146" s="81" t="s">
        <v>82</v>
      </c>
      <c r="T1146" s="80" t="s">
        <v>106</v>
      </c>
      <c r="U1146" s="80" t="s">
        <v>94</v>
      </c>
      <c r="AC1146" s="11" t="str">
        <f t="shared" si="394"/>
        <v/>
      </c>
      <c r="AD1146" s="11" t="str">
        <f t="shared" si="395"/>
        <v/>
      </c>
      <c r="AE1146" s="11" t="str">
        <f t="shared" si="396"/>
        <v/>
      </c>
      <c r="AF1146" s="11" t="str">
        <f t="shared" si="397"/>
        <v/>
      </c>
      <c r="AG1146" s="11" t="str">
        <f t="shared" si="398"/>
        <v/>
      </c>
      <c r="AH1146" s="11" t="str">
        <f t="shared" si="399"/>
        <v/>
      </c>
      <c r="AI1146" s="11" t="str">
        <f t="shared" si="400"/>
        <v/>
      </c>
      <c r="AJ1146" s="11" t="str">
        <f t="shared" si="401"/>
        <v/>
      </c>
      <c r="AK1146" s="11" t="str">
        <f t="shared" si="402"/>
        <v/>
      </c>
      <c r="AN1146" s="11" t="str">
        <f t="shared" si="403"/>
        <v/>
      </c>
      <c r="AO1146" s="11" t="str">
        <f t="shared" si="404"/>
        <v/>
      </c>
      <c r="AP1146" s="11" t="str">
        <f t="shared" si="405"/>
        <v/>
      </c>
      <c r="AT1146" s="11" t="str">
        <f t="shared" si="406"/>
        <v/>
      </c>
      <c r="AU1146" s="11" t="str">
        <f t="shared" si="407"/>
        <v/>
      </c>
      <c r="AV1146" s="11" t="str">
        <f t="shared" si="408"/>
        <v/>
      </c>
      <c r="AW1146" s="11" t="str">
        <f t="shared" si="409"/>
        <v/>
      </c>
      <c r="AX1146" s="11" t="str">
        <f t="shared" si="410"/>
        <v/>
      </c>
      <c r="AY1146" s="11" t="str">
        <f t="shared" si="391"/>
        <v/>
      </c>
      <c r="AZ1146" s="11" t="str">
        <f t="shared" si="411"/>
        <v/>
      </c>
      <c r="BA1146" s="11" t="str">
        <f t="shared" si="393"/>
        <v xml:space="preserve"> </v>
      </c>
      <c r="BB1146" s="11" t="str">
        <f>IFERROR(IF(AW1146="","",VLOOKUP(AW1146,SUSS!R:S,2,FALSE)),AY1146*SUSS!$M$2)</f>
        <v/>
      </c>
      <c r="BC1146" s="11" t="str">
        <f t="shared" si="392"/>
        <v/>
      </c>
    </row>
    <row r="1147" spans="14:55" ht="15.75" thickBot="1">
      <c r="N1147" s="3" t="s">
        <v>134</v>
      </c>
      <c r="O1147" s="80">
        <v>15</v>
      </c>
      <c r="P1147" s="83">
        <v>29925.66</v>
      </c>
      <c r="Q1147" s="81" t="s">
        <v>100</v>
      </c>
      <c r="R1147" s="81" t="s">
        <v>10</v>
      </c>
      <c r="S1147" s="81" t="s">
        <v>10</v>
      </c>
      <c r="T1147" s="80" t="s">
        <v>121</v>
      </c>
      <c r="U1147" s="80" t="s">
        <v>94</v>
      </c>
      <c r="AC1147" s="11" t="str">
        <f t="shared" si="394"/>
        <v/>
      </c>
      <c r="AD1147" s="11" t="str">
        <f t="shared" si="395"/>
        <v/>
      </c>
      <c r="AE1147" s="11" t="str">
        <f t="shared" si="396"/>
        <v/>
      </c>
      <c r="AF1147" s="11" t="str">
        <f t="shared" si="397"/>
        <v/>
      </c>
      <c r="AG1147" s="11" t="str">
        <f t="shared" si="398"/>
        <v/>
      </c>
      <c r="AH1147" s="11" t="str">
        <f t="shared" si="399"/>
        <v/>
      </c>
      <c r="AI1147" s="11" t="str">
        <f t="shared" si="400"/>
        <v/>
      </c>
      <c r="AJ1147" s="11" t="str">
        <f t="shared" si="401"/>
        <v/>
      </c>
      <c r="AK1147" s="11" t="str">
        <f t="shared" si="402"/>
        <v/>
      </c>
      <c r="AN1147" s="11" t="str">
        <f t="shared" si="403"/>
        <v/>
      </c>
      <c r="AO1147" s="11" t="str">
        <f t="shared" si="404"/>
        <v/>
      </c>
      <c r="AP1147" s="11" t="str">
        <f t="shared" si="405"/>
        <v/>
      </c>
      <c r="AT1147" s="11" t="str">
        <f t="shared" si="406"/>
        <v/>
      </c>
      <c r="AU1147" s="11" t="str">
        <f t="shared" si="407"/>
        <v/>
      </c>
      <c r="AV1147" s="11" t="str">
        <f t="shared" si="408"/>
        <v/>
      </c>
      <c r="AW1147" s="11" t="str">
        <f t="shared" si="409"/>
        <v/>
      </c>
      <c r="AX1147" s="11" t="str">
        <f t="shared" si="410"/>
        <v/>
      </c>
      <c r="AY1147" s="11" t="str">
        <f t="shared" si="391"/>
        <v/>
      </c>
      <c r="AZ1147" s="11" t="str">
        <f t="shared" si="411"/>
        <v/>
      </c>
      <c r="BA1147" s="11" t="str">
        <f t="shared" si="393"/>
        <v xml:space="preserve"> </v>
      </c>
      <c r="BB1147" s="11" t="str">
        <f>IFERROR(IF(AW1147="","",VLOOKUP(AW1147,SUSS!R:S,2,FALSE)),AY1147*SUSS!$M$2)</f>
        <v/>
      </c>
      <c r="BC1147" s="11" t="str">
        <f t="shared" si="392"/>
        <v/>
      </c>
    </row>
    <row r="1148" spans="14:55" ht="15.75" thickBot="1">
      <c r="N1148" s="3" t="s">
        <v>134</v>
      </c>
      <c r="O1148" s="80">
        <v>16</v>
      </c>
      <c r="P1148" s="83">
        <v>7970.29</v>
      </c>
      <c r="Q1148" s="81" t="s">
        <v>83</v>
      </c>
      <c r="R1148" s="81" t="s">
        <v>10</v>
      </c>
      <c r="S1148" s="81" t="s">
        <v>82</v>
      </c>
      <c r="T1148" s="80" t="s">
        <v>106</v>
      </c>
      <c r="U1148" s="80" t="s">
        <v>94</v>
      </c>
      <c r="AC1148" s="11" t="str">
        <f t="shared" si="394"/>
        <v/>
      </c>
      <c r="AD1148" s="11" t="str">
        <f t="shared" si="395"/>
        <v/>
      </c>
      <c r="AE1148" s="11" t="str">
        <f t="shared" si="396"/>
        <v/>
      </c>
      <c r="AF1148" s="11" t="str">
        <f t="shared" si="397"/>
        <v/>
      </c>
      <c r="AG1148" s="11" t="str">
        <f t="shared" si="398"/>
        <v/>
      </c>
      <c r="AH1148" s="11" t="str">
        <f t="shared" si="399"/>
        <v/>
      </c>
      <c r="AI1148" s="11" t="str">
        <f t="shared" si="400"/>
        <v/>
      </c>
      <c r="AJ1148" s="11" t="str">
        <f t="shared" si="401"/>
        <v/>
      </c>
      <c r="AK1148" s="11" t="str">
        <f t="shared" si="402"/>
        <v/>
      </c>
      <c r="AN1148" s="11" t="str">
        <f t="shared" si="403"/>
        <v/>
      </c>
      <c r="AO1148" s="11" t="str">
        <f t="shared" si="404"/>
        <v/>
      </c>
      <c r="AP1148" s="11" t="str">
        <f t="shared" si="405"/>
        <v/>
      </c>
      <c r="AT1148" s="11" t="str">
        <f t="shared" si="406"/>
        <v/>
      </c>
      <c r="AU1148" s="11" t="str">
        <f t="shared" si="407"/>
        <v/>
      </c>
      <c r="AV1148" s="11" t="str">
        <f t="shared" si="408"/>
        <v/>
      </c>
      <c r="AW1148" s="11" t="str">
        <f t="shared" si="409"/>
        <v/>
      </c>
      <c r="AX1148" s="11" t="str">
        <f t="shared" si="410"/>
        <v/>
      </c>
      <c r="AY1148" s="11" t="str">
        <f t="shared" si="391"/>
        <v/>
      </c>
      <c r="AZ1148" s="11" t="str">
        <f t="shared" si="411"/>
        <v/>
      </c>
      <c r="BA1148" s="11" t="str">
        <f t="shared" si="393"/>
        <v xml:space="preserve"> </v>
      </c>
      <c r="BB1148" s="11" t="str">
        <f>IFERROR(IF(AW1148="","",VLOOKUP(AW1148,SUSS!R:S,2,FALSE)),AY1148*SUSS!$M$2)</f>
        <v/>
      </c>
      <c r="BC1148" s="11" t="str">
        <f t="shared" si="392"/>
        <v/>
      </c>
    </row>
    <row r="1149" spans="14:55" ht="15.75" thickBot="1">
      <c r="N1149" s="3" t="s">
        <v>134</v>
      </c>
      <c r="O1149" s="80">
        <v>16</v>
      </c>
      <c r="P1149" s="83">
        <v>29925.66</v>
      </c>
      <c r="Q1149" s="81" t="s">
        <v>100</v>
      </c>
      <c r="R1149" s="81" t="s">
        <v>10</v>
      </c>
      <c r="S1149" s="81" t="s">
        <v>10</v>
      </c>
      <c r="T1149" s="80" t="s">
        <v>121</v>
      </c>
      <c r="U1149" s="80" t="s">
        <v>94</v>
      </c>
      <c r="AC1149" s="11" t="str">
        <f t="shared" si="394"/>
        <v/>
      </c>
      <c r="AD1149" s="11" t="str">
        <f t="shared" si="395"/>
        <v/>
      </c>
      <c r="AE1149" s="11" t="str">
        <f t="shared" si="396"/>
        <v/>
      </c>
      <c r="AF1149" s="11" t="str">
        <f t="shared" si="397"/>
        <v/>
      </c>
      <c r="AG1149" s="11" t="str">
        <f t="shared" si="398"/>
        <v/>
      </c>
      <c r="AH1149" s="11" t="str">
        <f t="shared" si="399"/>
        <v/>
      </c>
      <c r="AI1149" s="11" t="str">
        <f t="shared" si="400"/>
        <v/>
      </c>
      <c r="AJ1149" s="11" t="str">
        <f t="shared" si="401"/>
        <v/>
      </c>
      <c r="AK1149" s="11" t="str">
        <f t="shared" si="402"/>
        <v/>
      </c>
      <c r="AN1149" s="11" t="str">
        <f t="shared" si="403"/>
        <v/>
      </c>
      <c r="AO1149" s="11" t="str">
        <f t="shared" si="404"/>
        <v/>
      </c>
      <c r="AP1149" s="11" t="str">
        <f t="shared" si="405"/>
        <v/>
      </c>
      <c r="AT1149" s="11" t="str">
        <f t="shared" si="406"/>
        <v/>
      </c>
      <c r="AU1149" s="11" t="str">
        <f t="shared" si="407"/>
        <v/>
      </c>
      <c r="AV1149" s="11" t="str">
        <f t="shared" si="408"/>
        <v/>
      </c>
      <c r="AW1149" s="11" t="str">
        <f t="shared" si="409"/>
        <v/>
      </c>
      <c r="AX1149" s="11" t="str">
        <f t="shared" si="410"/>
        <v/>
      </c>
      <c r="AY1149" s="11" t="str">
        <f t="shared" si="391"/>
        <v/>
      </c>
      <c r="AZ1149" s="11" t="str">
        <f t="shared" si="411"/>
        <v/>
      </c>
      <c r="BA1149" s="11" t="str">
        <f t="shared" si="393"/>
        <v xml:space="preserve"> </v>
      </c>
      <c r="BB1149" s="11" t="str">
        <f>IFERROR(IF(AW1149="","",VLOOKUP(AW1149,SUSS!R:S,2,FALSE)),AY1149*SUSS!$M$2)</f>
        <v/>
      </c>
      <c r="BC1149" s="11" t="str">
        <f t="shared" si="392"/>
        <v/>
      </c>
    </row>
    <row r="1150" spans="14:55" ht="15.75" thickBot="1">
      <c r="N1150" s="3" t="s">
        <v>134</v>
      </c>
      <c r="O1150" s="80">
        <v>17</v>
      </c>
      <c r="P1150" s="83">
        <v>7970.29</v>
      </c>
      <c r="Q1150" s="81" t="s">
        <v>83</v>
      </c>
      <c r="R1150" s="81" t="s">
        <v>10</v>
      </c>
      <c r="S1150" s="81" t="s">
        <v>82</v>
      </c>
      <c r="T1150" s="80" t="s">
        <v>106</v>
      </c>
      <c r="U1150" s="80" t="s">
        <v>94</v>
      </c>
      <c r="AC1150" s="11" t="str">
        <f t="shared" si="394"/>
        <v/>
      </c>
      <c r="AD1150" s="11" t="str">
        <f t="shared" si="395"/>
        <v/>
      </c>
      <c r="AE1150" s="11" t="str">
        <f t="shared" si="396"/>
        <v/>
      </c>
      <c r="AF1150" s="11" t="str">
        <f t="shared" si="397"/>
        <v/>
      </c>
      <c r="AG1150" s="11" t="str">
        <f t="shared" si="398"/>
        <v/>
      </c>
      <c r="AH1150" s="11" t="str">
        <f t="shared" si="399"/>
        <v/>
      </c>
      <c r="AI1150" s="11" t="str">
        <f t="shared" si="400"/>
        <v/>
      </c>
      <c r="AJ1150" s="11" t="str">
        <f t="shared" si="401"/>
        <v/>
      </c>
      <c r="AK1150" s="11" t="str">
        <f t="shared" si="402"/>
        <v/>
      </c>
      <c r="AN1150" s="11" t="str">
        <f t="shared" si="403"/>
        <v/>
      </c>
      <c r="AO1150" s="11" t="str">
        <f t="shared" si="404"/>
        <v/>
      </c>
      <c r="AP1150" s="11" t="str">
        <f t="shared" si="405"/>
        <v/>
      </c>
      <c r="AT1150" s="11" t="str">
        <f t="shared" si="406"/>
        <v/>
      </c>
      <c r="AU1150" s="11" t="str">
        <f t="shared" si="407"/>
        <v/>
      </c>
      <c r="AV1150" s="11" t="str">
        <f t="shared" si="408"/>
        <v/>
      </c>
      <c r="AW1150" s="11" t="str">
        <f t="shared" si="409"/>
        <v/>
      </c>
      <c r="AX1150" s="11" t="str">
        <f t="shared" si="410"/>
        <v/>
      </c>
      <c r="AY1150" s="11" t="str">
        <f t="shared" si="391"/>
        <v/>
      </c>
      <c r="AZ1150" s="11" t="str">
        <f t="shared" si="411"/>
        <v/>
      </c>
      <c r="BA1150" s="11" t="str">
        <f t="shared" si="393"/>
        <v xml:space="preserve"> </v>
      </c>
      <c r="BB1150" s="11" t="str">
        <f>IFERROR(IF(AW1150="","",VLOOKUP(AW1150,SUSS!R:S,2,FALSE)),AY1150*SUSS!$M$2)</f>
        <v/>
      </c>
      <c r="BC1150" s="11" t="str">
        <f t="shared" si="392"/>
        <v/>
      </c>
    </row>
    <row r="1151" spans="14:55" ht="15.75" thickBot="1">
      <c r="N1151" s="3" t="s">
        <v>134</v>
      </c>
      <c r="O1151" s="80">
        <v>17</v>
      </c>
      <c r="P1151" s="83">
        <v>29925.66</v>
      </c>
      <c r="Q1151" s="81" t="s">
        <v>100</v>
      </c>
      <c r="R1151" s="81" t="s">
        <v>10</v>
      </c>
      <c r="S1151" s="81" t="s">
        <v>10</v>
      </c>
      <c r="T1151" s="80" t="s">
        <v>121</v>
      </c>
      <c r="U1151" s="80" t="s">
        <v>94</v>
      </c>
      <c r="AC1151" s="11" t="str">
        <f t="shared" si="394"/>
        <v/>
      </c>
      <c r="AD1151" s="11" t="str">
        <f t="shared" si="395"/>
        <v/>
      </c>
      <c r="AE1151" s="11" t="str">
        <f t="shared" si="396"/>
        <v/>
      </c>
      <c r="AF1151" s="11" t="str">
        <f t="shared" si="397"/>
        <v/>
      </c>
      <c r="AG1151" s="11" t="str">
        <f t="shared" si="398"/>
        <v/>
      </c>
      <c r="AH1151" s="11" t="str">
        <f t="shared" si="399"/>
        <v/>
      </c>
      <c r="AI1151" s="11" t="str">
        <f t="shared" si="400"/>
        <v/>
      </c>
      <c r="AJ1151" s="11" t="str">
        <f t="shared" si="401"/>
        <v/>
      </c>
      <c r="AK1151" s="11" t="str">
        <f t="shared" si="402"/>
        <v/>
      </c>
      <c r="AN1151" s="11" t="str">
        <f t="shared" si="403"/>
        <v/>
      </c>
      <c r="AO1151" s="11" t="str">
        <f t="shared" si="404"/>
        <v/>
      </c>
      <c r="AP1151" s="11" t="str">
        <f t="shared" si="405"/>
        <v/>
      </c>
      <c r="AT1151" s="11" t="str">
        <f t="shared" si="406"/>
        <v/>
      </c>
      <c r="AU1151" s="11" t="str">
        <f t="shared" si="407"/>
        <v/>
      </c>
      <c r="AV1151" s="11" t="str">
        <f t="shared" si="408"/>
        <v/>
      </c>
      <c r="AW1151" s="11" t="str">
        <f t="shared" si="409"/>
        <v/>
      </c>
      <c r="AX1151" s="11" t="str">
        <f t="shared" si="410"/>
        <v/>
      </c>
      <c r="AY1151" s="11" t="str">
        <f t="shared" si="391"/>
        <v/>
      </c>
      <c r="AZ1151" s="11" t="str">
        <f t="shared" si="411"/>
        <v/>
      </c>
      <c r="BA1151" s="11" t="str">
        <f t="shared" si="393"/>
        <v xml:space="preserve"> </v>
      </c>
      <c r="BB1151" s="11" t="str">
        <f>IFERROR(IF(AW1151="","",VLOOKUP(AW1151,SUSS!R:S,2,FALSE)),AY1151*SUSS!$M$2)</f>
        <v/>
      </c>
      <c r="BC1151" s="11" t="str">
        <f t="shared" si="392"/>
        <v/>
      </c>
    </row>
    <row r="1152" spans="14:55" ht="15.75" thickBot="1">
      <c r="N1152" s="3" t="s">
        <v>134</v>
      </c>
      <c r="O1152" s="80">
        <v>18</v>
      </c>
      <c r="P1152" s="83">
        <v>7970.29</v>
      </c>
      <c r="Q1152" s="81" t="s">
        <v>83</v>
      </c>
      <c r="R1152" s="81" t="s">
        <v>10</v>
      </c>
      <c r="S1152" s="81" t="s">
        <v>82</v>
      </c>
      <c r="T1152" s="80" t="s">
        <v>106</v>
      </c>
      <c r="U1152" s="80" t="s">
        <v>94</v>
      </c>
      <c r="AC1152" s="11" t="str">
        <f t="shared" si="394"/>
        <v/>
      </c>
      <c r="AD1152" s="11" t="str">
        <f t="shared" si="395"/>
        <v/>
      </c>
      <c r="AE1152" s="11" t="str">
        <f t="shared" si="396"/>
        <v/>
      </c>
      <c r="AF1152" s="11" t="str">
        <f t="shared" si="397"/>
        <v/>
      </c>
      <c r="AG1152" s="11" t="str">
        <f t="shared" si="398"/>
        <v/>
      </c>
      <c r="AH1152" s="11" t="str">
        <f t="shared" si="399"/>
        <v/>
      </c>
      <c r="AI1152" s="11" t="str">
        <f t="shared" si="400"/>
        <v/>
      </c>
      <c r="AJ1152" s="11" t="str">
        <f t="shared" si="401"/>
        <v/>
      </c>
      <c r="AK1152" s="11" t="str">
        <f t="shared" si="402"/>
        <v/>
      </c>
      <c r="AN1152" s="11" t="str">
        <f t="shared" si="403"/>
        <v/>
      </c>
      <c r="AO1152" s="11" t="str">
        <f t="shared" si="404"/>
        <v/>
      </c>
      <c r="AP1152" s="11" t="str">
        <f t="shared" si="405"/>
        <v/>
      </c>
      <c r="AT1152" s="11" t="str">
        <f t="shared" si="406"/>
        <v/>
      </c>
      <c r="AU1152" s="11" t="str">
        <f t="shared" si="407"/>
        <v/>
      </c>
      <c r="AV1152" s="11" t="str">
        <f t="shared" si="408"/>
        <v/>
      </c>
      <c r="AW1152" s="11" t="str">
        <f t="shared" si="409"/>
        <v/>
      </c>
      <c r="AX1152" s="11" t="str">
        <f t="shared" si="410"/>
        <v/>
      </c>
      <c r="AY1152" s="11" t="str">
        <f t="shared" si="391"/>
        <v/>
      </c>
      <c r="AZ1152" s="11" t="str">
        <f t="shared" si="411"/>
        <v/>
      </c>
      <c r="BA1152" s="11" t="str">
        <f t="shared" si="393"/>
        <v xml:space="preserve"> </v>
      </c>
      <c r="BB1152" s="11" t="str">
        <f>IFERROR(IF(AW1152="","",VLOOKUP(AW1152,SUSS!R:S,2,FALSE)),AY1152*SUSS!$M$2)</f>
        <v/>
      </c>
      <c r="BC1152" s="11" t="str">
        <f t="shared" si="392"/>
        <v/>
      </c>
    </row>
    <row r="1153" spans="14:55" ht="15.75" thickBot="1">
      <c r="N1153" s="3" t="s">
        <v>134</v>
      </c>
      <c r="O1153" s="80">
        <v>18</v>
      </c>
      <c r="P1153" s="83">
        <v>29925.66</v>
      </c>
      <c r="Q1153" s="81" t="s">
        <v>100</v>
      </c>
      <c r="R1153" s="81" t="s">
        <v>10</v>
      </c>
      <c r="S1153" s="81" t="s">
        <v>10</v>
      </c>
      <c r="T1153" s="80" t="s">
        <v>121</v>
      </c>
      <c r="U1153" s="80" t="s">
        <v>94</v>
      </c>
      <c r="AC1153" s="11" t="str">
        <f t="shared" si="394"/>
        <v/>
      </c>
      <c r="AD1153" s="11" t="str">
        <f t="shared" si="395"/>
        <v/>
      </c>
      <c r="AE1153" s="11" t="str">
        <f t="shared" si="396"/>
        <v/>
      </c>
      <c r="AF1153" s="11" t="str">
        <f t="shared" si="397"/>
        <v/>
      </c>
      <c r="AG1153" s="11" t="str">
        <f t="shared" si="398"/>
        <v/>
      </c>
      <c r="AH1153" s="11" t="str">
        <f t="shared" si="399"/>
        <v/>
      </c>
      <c r="AI1153" s="11" t="str">
        <f t="shared" si="400"/>
        <v/>
      </c>
      <c r="AJ1153" s="11" t="str">
        <f t="shared" si="401"/>
        <v/>
      </c>
      <c r="AK1153" s="11" t="str">
        <f t="shared" si="402"/>
        <v/>
      </c>
      <c r="AN1153" s="11" t="str">
        <f t="shared" si="403"/>
        <v/>
      </c>
      <c r="AO1153" s="11" t="str">
        <f t="shared" si="404"/>
        <v/>
      </c>
      <c r="AP1153" s="11" t="str">
        <f t="shared" si="405"/>
        <v/>
      </c>
      <c r="AT1153" s="11" t="str">
        <f t="shared" si="406"/>
        <v/>
      </c>
      <c r="AU1153" s="11" t="str">
        <f t="shared" si="407"/>
        <v/>
      </c>
      <c r="AV1153" s="11" t="str">
        <f t="shared" si="408"/>
        <v/>
      </c>
      <c r="AW1153" s="11" t="str">
        <f t="shared" si="409"/>
        <v/>
      </c>
      <c r="AX1153" s="11" t="str">
        <f t="shared" si="410"/>
        <v/>
      </c>
      <c r="AY1153" s="11" t="str">
        <f t="shared" si="391"/>
        <v/>
      </c>
      <c r="AZ1153" s="11" t="str">
        <f t="shared" si="411"/>
        <v/>
      </c>
      <c r="BA1153" s="11" t="str">
        <f t="shared" si="393"/>
        <v xml:space="preserve"> </v>
      </c>
      <c r="BB1153" s="11" t="str">
        <f>IFERROR(IF(AW1153="","",VLOOKUP(AW1153,SUSS!R:S,2,FALSE)),AY1153*SUSS!$M$2)</f>
        <v/>
      </c>
      <c r="BC1153" s="11" t="str">
        <f t="shared" si="392"/>
        <v/>
      </c>
    </row>
    <row r="1154" spans="14:55" ht="15.75" thickBot="1">
      <c r="N1154" s="3" t="s">
        <v>134</v>
      </c>
      <c r="O1154" s="80">
        <v>19</v>
      </c>
      <c r="P1154" s="83">
        <v>7970.29</v>
      </c>
      <c r="Q1154" s="81" t="s">
        <v>83</v>
      </c>
      <c r="R1154" s="81" t="s">
        <v>10</v>
      </c>
      <c r="S1154" s="81" t="s">
        <v>82</v>
      </c>
      <c r="T1154" s="80" t="s">
        <v>106</v>
      </c>
      <c r="U1154" s="80" t="s">
        <v>94</v>
      </c>
      <c r="AC1154" s="11" t="str">
        <f t="shared" si="394"/>
        <v/>
      </c>
      <c r="AD1154" s="11" t="str">
        <f t="shared" si="395"/>
        <v/>
      </c>
      <c r="AE1154" s="11" t="str">
        <f t="shared" si="396"/>
        <v/>
      </c>
      <c r="AF1154" s="11" t="str">
        <f t="shared" si="397"/>
        <v/>
      </c>
      <c r="AG1154" s="11" t="str">
        <f t="shared" si="398"/>
        <v/>
      </c>
      <c r="AH1154" s="11" t="str">
        <f t="shared" si="399"/>
        <v/>
      </c>
      <c r="AI1154" s="11" t="str">
        <f t="shared" si="400"/>
        <v/>
      </c>
      <c r="AJ1154" s="11" t="str">
        <f t="shared" si="401"/>
        <v/>
      </c>
      <c r="AK1154" s="11" t="str">
        <f t="shared" si="402"/>
        <v/>
      </c>
      <c r="AN1154" s="11" t="str">
        <f t="shared" si="403"/>
        <v/>
      </c>
      <c r="AO1154" s="11" t="str">
        <f t="shared" si="404"/>
        <v/>
      </c>
      <c r="AP1154" s="11" t="str">
        <f t="shared" si="405"/>
        <v/>
      </c>
      <c r="AT1154" s="11" t="str">
        <f t="shared" si="406"/>
        <v/>
      </c>
      <c r="AU1154" s="11" t="str">
        <f t="shared" si="407"/>
        <v/>
      </c>
      <c r="AV1154" s="11" t="str">
        <f t="shared" si="408"/>
        <v/>
      </c>
      <c r="AW1154" s="11" t="str">
        <f t="shared" si="409"/>
        <v/>
      </c>
      <c r="AX1154" s="11" t="str">
        <f t="shared" si="410"/>
        <v/>
      </c>
      <c r="AY1154" s="11" t="str">
        <f t="shared" si="391"/>
        <v/>
      </c>
      <c r="AZ1154" s="11" t="str">
        <f t="shared" si="411"/>
        <v/>
      </c>
      <c r="BA1154" s="11" t="str">
        <f t="shared" si="393"/>
        <v xml:space="preserve"> </v>
      </c>
      <c r="BB1154" s="11" t="str">
        <f>IFERROR(IF(AW1154="","",VLOOKUP(AW1154,SUSS!R:S,2,FALSE)),AY1154*SUSS!$M$2)</f>
        <v/>
      </c>
      <c r="BC1154" s="11" t="str">
        <f t="shared" si="392"/>
        <v/>
      </c>
    </row>
    <row r="1155" spans="14:55" ht="15.75" thickBot="1">
      <c r="N1155" s="3" t="s">
        <v>134</v>
      </c>
      <c r="O1155" s="80">
        <v>19</v>
      </c>
      <c r="P1155" s="83">
        <v>29925.66</v>
      </c>
      <c r="Q1155" s="81" t="s">
        <v>100</v>
      </c>
      <c r="R1155" s="81" t="s">
        <v>10</v>
      </c>
      <c r="S1155" s="81" t="s">
        <v>10</v>
      </c>
      <c r="T1155" s="80" t="s">
        <v>121</v>
      </c>
      <c r="U1155" s="80" t="s">
        <v>94</v>
      </c>
      <c r="AC1155" s="11" t="str">
        <f t="shared" si="394"/>
        <v/>
      </c>
      <c r="AD1155" s="11" t="str">
        <f t="shared" si="395"/>
        <v/>
      </c>
      <c r="AE1155" s="11" t="str">
        <f t="shared" si="396"/>
        <v/>
      </c>
      <c r="AF1155" s="11" t="str">
        <f t="shared" si="397"/>
        <v/>
      </c>
      <c r="AG1155" s="11" t="str">
        <f t="shared" si="398"/>
        <v/>
      </c>
      <c r="AH1155" s="11" t="str">
        <f t="shared" si="399"/>
        <v/>
      </c>
      <c r="AI1155" s="11" t="str">
        <f t="shared" si="400"/>
        <v/>
      </c>
      <c r="AJ1155" s="11" t="str">
        <f t="shared" si="401"/>
        <v/>
      </c>
      <c r="AK1155" s="11" t="str">
        <f t="shared" si="402"/>
        <v/>
      </c>
      <c r="AN1155" s="11" t="str">
        <f t="shared" si="403"/>
        <v/>
      </c>
      <c r="AO1155" s="11" t="str">
        <f t="shared" si="404"/>
        <v/>
      </c>
      <c r="AP1155" s="11" t="str">
        <f t="shared" si="405"/>
        <v/>
      </c>
      <c r="AT1155" s="11" t="str">
        <f t="shared" si="406"/>
        <v/>
      </c>
      <c r="AU1155" s="11" t="str">
        <f t="shared" si="407"/>
        <v/>
      </c>
      <c r="AV1155" s="11" t="str">
        <f t="shared" si="408"/>
        <v/>
      </c>
      <c r="AW1155" s="11" t="str">
        <f t="shared" si="409"/>
        <v/>
      </c>
      <c r="AX1155" s="11" t="str">
        <f t="shared" si="410"/>
        <v/>
      </c>
      <c r="AY1155" s="11" t="str">
        <f t="shared" si="391"/>
        <v/>
      </c>
      <c r="AZ1155" s="11" t="str">
        <f t="shared" si="411"/>
        <v/>
      </c>
      <c r="BA1155" s="11" t="str">
        <f t="shared" si="393"/>
        <v xml:space="preserve"> </v>
      </c>
      <c r="BB1155" s="11" t="str">
        <f>IFERROR(IF(AW1155="","",VLOOKUP(AW1155,SUSS!R:S,2,FALSE)),AY1155*SUSS!$M$2)</f>
        <v/>
      </c>
      <c r="BC1155" s="11" t="str">
        <f t="shared" si="392"/>
        <v/>
      </c>
    </row>
    <row r="1156" spans="14:55" ht="15.75" thickBot="1">
      <c r="N1156" s="3" t="s">
        <v>134</v>
      </c>
      <c r="O1156" s="80">
        <v>20</v>
      </c>
      <c r="P1156" s="83">
        <v>7970.29</v>
      </c>
      <c r="Q1156" s="81" t="s">
        <v>83</v>
      </c>
      <c r="R1156" s="81" t="s">
        <v>10</v>
      </c>
      <c r="S1156" s="81" t="s">
        <v>82</v>
      </c>
      <c r="T1156" s="80" t="s">
        <v>106</v>
      </c>
      <c r="U1156" s="80" t="s">
        <v>94</v>
      </c>
      <c r="AC1156" s="11" t="str">
        <f t="shared" si="394"/>
        <v/>
      </c>
      <c r="AD1156" s="11" t="str">
        <f t="shared" si="395"/>
        <v/>
      </c>
      <c r="AE1156" s="11" t="str">
        <f t="shared" si="396"/>
        <v/>
      </c>
      <c r="AF1156" s="11" t="str">
        <f t="shared" si="397"/>
        <v/>
      </c>
      <c r="AG1156" s="11" t="str">
        <f t="shared" si="398"/>
        <v/>
      </c>
      <c r="AH1156" s="11" t="str">
        <f t="shared" si="399"/>
        <v/>
      </c>
      <c r="AI1156" s="11" t="str">
        <f t="shared" si="400"/>
        <v/>
      </c>
      <c r="AJ1156" s="11" t="str">
        <f t="shared" si="401"/>
        <v/>
      </c>
      <c r="AK1156" s="11" t="str">
        <f t="shared" si="402"/>
        <v/>
      </c>
      <c r="AN1156" s="11" t="str">
        <f t="shared" si="403"/>
        <v/>
      </c>
      <c r="AO1156" s="11" t="str">
        <f t="shared" si="404"/>
        <v/>
      </c>
      <c r="AP1156" s="11" t="str">
        <f t="shared" si="405"/>
        <v/>
      </c>
      <c r="AT1156" s="11" t="str">
        <f t="shared" si="406"/>
        <v/>
      </c>
      <c r="AU1156" s="11" t="str">
        <f t="shared" si="407"/>
        <v/>
      </c>
      <c r="AV1156" s="11" t="str">
        <f t="shared" si="408"/>
        <v/>
      </c>
      <c r="AW1156" s="11" t="str">
        <f t="shared" si="409"/>
        <v/>
      </c>
      <c r="AX1156" s="11" t="str">
        <f t="shared" si="410"/>
        <v/>
      </c>
      <c r="AY1156" s="11" t="str">
        <f t="shared" ref="AY1156:AY1219" si="412">VLOOKUP(AX1156,AO:AP,2,FALSE)</f>
        <v/>
      </c>
      <c r="AZ1156" s="11" t="str">
        <f t="shared" si="411"/>
        <v/>
      </c>
      <c r="BA1156" s="11" t="str">
        <f t="shared" si="393"/>
        <v xml:space="preserve"> </v>
      </c>
      <c r="BB1156" s="11" t="str">
        <f>IFERROR(IF(AW1156="","",VLOOKUP(AW1156,SUSS!R:S,2,FALSE)),AY1156*SUSS!$M$2)</f>
        <v/>
      </c>
      <c r="BC1156" s="11" t="str">
        <f t="shared" si="392"/>
        <v/>
      </c>
    </row>
    <row r="1157" spans="14:55" ht="15.75" thickBot="1">
      <c r="N1157" s="3" t="s">
        <v>134</v>
      </c>
      <c r="O1157" s="80">
        <v>20</v>
      </c>
      <c r="P1157" s="83">
        <v>29925.66</v>
      </c>
      <c r="Q1157" s="81" t="s">
        <v>100</v>
      </c>
      <c r="R1157" s="81" t="s">
        <v>10</v>
      </c>
      <c r="S1157" s="81" t="s">
        <v>10</v>
      </c>
      <c r="T1157" s="80" t="s">
        <v>121</v>
      </c>
      <c r="U1157" s="80" t="s">
        <v>94</v>
      </c>
      <c r="AC1157" s="11" t="str">
        <f t="shared" si="394"/>
        <v/>
      </c>
      <c r="AD1157" s="11" t="str">
        <f t="shared" si="395"/>
        <v/>
      </c>
      <c r="AE1157" s="11" t="str">
        <f t="shared" si="396"/>
        <v/>
      </c>
      <c r="AF1157" s="11" t="str">
        <f t="shared" si="397"/>
        <v/>
      </c>
      <c r="AG1157" s="11" t="str">
        <f t="shared" si="398"/>
        <v/>
      </c>
      <c r="AH1157" s="11" t="str">
        <f t="shared" si="399"/>
        <v/>
      </c>
      <c r="AI1157" s="11" t="str">
        <f t="shared" si="400"/>
        <v/>
      </c>
      <c r="AJ1157" s="11" t="str">
        <f t="shared" si="401"/>
        <v/>
      </c>
      <c r="AK1157" s="11" t="str">
        <f t="shared" si="402"/>
        <v/>
      </c>
      <c r="AN1157" s="11" t="str">
        <f t="shared" si="403"/>
        <v/>
      </c>
      <c r="AO1157" s="11" t="str">
        <f t="shared" si="404"/>
        <v/>
      </c>
      <c r="AP1157" s="11" t="str">
        <f t="shared" si="405"/>
        <v/>
      </c>
      <c r="AT1157" s="11" t="str">
        <f t="shared" si="406"/>
        <v/>
      </c>
      <c r="AU1157" s="11" t="str">
        <f t="shared" si="407"/>
        <v/>
      </c>
      <c r="AV1157" s="11" t="str">
        <f t="shared" si="408"/>
        <v/>
      </c>
      <c r="AW1157" s="11" t="str">
        <f t="shared" si="409"/>
        <v/>
      </c>
      <c r="AX1157" s="11" t="str">
        <f t="shared" si="410"/>
        <v/>
      </c>
      <c r="AY1157" s="11" t="str">
        <f t="shared" si="412"/>
        <v/>
      </c>
      <c r="AZ1157" s="11" t="str">
        <f t="shared" si="411"/>
        <v/>
      </c>
      <c r="BA1157" s="11" t="str">
        <f t="shared" si="393"/>
        <v xml:space="preserve"> </v>
      </c>
      <c r="BB1157" s="11" t="str">
        <f>IFERROR(IF(AW1157="","",VLOOKUP(AW1157,SUSS!R:S,2,FALSE)),AY1157*SUSS!$M$2)</f>
        <v/>
      </c>
      <c r="BC1157" s="11" t="str">
        <f t="shared" ref="BC1157:BC1220" si="413">IFERROR(IF(BB1157&lt;&gt;"",AZ1157*BB1157,""),"VER")</f>
        <v/>
      </c>
    </row>
    <row r="1158" spans="14:55" ht="15.75" thickBot="1">
      <c r="N1158" s="3" t="s">
        <v>134</v>
      </c>
      <c r="O1158" s="80">
        <v>21</v>
      </c>
      <c r="P1158" s="83">
        <v>5600.97</v>
      </c>
      <c r="Q1158" s="81" t="s">
        <v>83</v>
      </c>
      <c r="R1158" s="81" t="s">
        <v>10</v>
      </c>
      <c r="S1158" s="81" t="s">
        <v>82</v>
      </c>
      <c r="T1158" s="80" t="s">
        <v>106</v>
      </c>
      <c r="U1158" s="80" t="s">
        <v>94</v>
      </c>
      <c r="AC1158" s="11" t="str">
        <f t="shared" si="394"/>
        <v/>
      </c>
      <c r="AD1158" s="11" t="str">
        <f t="shared" si="395"/>
        <v/>
      </c>
      <c r="AE1158" s="11" t="str">
        <f t="shared" si="396"/>
        <v/>
      </c>
      <c r="AF1158" s="11" t="str">
        <f t="shared" si="397"/>
        <v/>
      </c>
      <c r="AG1158" s="11" t="str">
        <f t="shared" si="398"/>
        <v/>
      </c>
      <c r="AH1158" s="11" t="str">
        <f t="shared" si="399"/>
        <v/>
      </c>
      <c r="AI1158" s="11" t="str">
        <f t="shared" si="400"/>
        <v/>
      </c>
      <c r="AJ1158" s="11" t="str">
        <f t="shared" si="401"/>
        <v/>
      </c>
      <c r="AK1158" s="11" t="str">
        <f t="shared" si="402"/>
        <v/>
      </c>
      <c r="AN1158" s="11" t="str">
        <f t="shared" si="403"/>
        <v/>
      </c>
      <c r="AO1158" s="11" t="str">
        <f t="shared" si="404"/>
        <v/>
      </c>
      <c r="AP1158" s="11" t="str">
        <f t="shared" si="405"/>
        <v/>
      </c>
      <c r="AT1158" s="11" t="str">
        <f t="shared" si="406"/>
        <v/>
      </c>
      <c r="AU1158" s="11" t="str">
        <f t="shared" si="407"/>
        <v/>
      </c>
      <c r="AV1158" s="11" t="str">
        <f t="shared" si="408"/>
        <v/>
      </c>
      <c r="AW1158" s="11" t="str">
        <f t="shared" si="409"/>
        <v/>
      </c>
      <c r="AX1158" s="11" t="str">
        <f t="shared" si="410"/>
        <v/>
      </c>
      <c r="AY1158" s="11" t="str">
        <f t="shared" si="412"/>
        <v/>
      </c>
      <c r="AZ1158" s="11" t="str">
        <f t="shared" si="411"/>
        <v/>
      </c>
      <c r="BA1158" s="11" t="str">
        <f t="shared" si="393"/>
        <v xml:space="preserve"> </v>
      </c>
      <c r="BB1158" s="11" t="str">
        <f>IFERROR(IF(AW1158="","",VLOOKUP(AW1158,SUSS!R:S,2,FALSE)),AY1158*SUSS!$M$2)</f>
        <v/>
      </c>
      <c r="BC1158" s="11" t="str">
        <f t="shared" si="413"/>
        <v/>
      </c>
    </row>
    <row r="1159" spans="14:55" ht="15.75" thickBot="1">
      <c r="N1159" s="3" t="s">
        <v>134</v>
      </c>
      <c r="O1159" s="80">
        <v>21</v>
      </c>
      <c r="P1159" s="83">
        <v>2369.3200000000002</v>
      </c>
      <c r="Q1159" s="81" t="s">
        <v>83</v>
      </c>
      <c r="R1159" s="81" t="s">
        <v>10</v>
      </c>
      <c r="S1159" s="81" t="s">
        <v>10</v>
      </c>
      <c r="T1159" s="80" t="s">
        <v>124</v>
      </c>
      <c r="U1159" s="80" t="s">
        <v>94</v>
      </c>
      <c r="AC1159" s="11" t="str">
        <f t="shared" si="394"/>
        <v/>
      </c>
      <c r="AD1159" s="11" t="str">
        <f t="shared" si="395"/>
        <v/>
      </c>
      <c r="AE1159" s="11" t="str">
        <f t="shared" si="396"/>
        <v/>
      </c>
      <c r="AF1159" s="11" t="str">
        <f t="shared" si="397"/>
        <v/>
      </c>
      <c r="AG1159" s="11" t="str">
        <f t="shared" si="398"/>
        <v/>
      </c>
      <c r="AH1159" s="11" t="str">
        <f t="shared" si="399"/>
        <v/>
      </c>
      <c r="AI1159" s="11" t="str">
        <f t="shared" si="400"/>
        <v/>
      </c>
      <c r="AJ1159" s="11" t="str">
        <f t="shared" si="401"/>
        <v/>
      </c>
      <c r="AK1159" s="11" t="str">
        <f t="shared" si="402"/>
        <v/>
      </c>
      <c r="AN1159" s="11" t="str">
        <f t="shared" si="403"/>
        <v/>
      </c>
      <c r="AO1159" s="11" t="str">
        <f t="shared" si="404"/>
        <v/>
      </c>
      <c r="AP1159" s="11" t="str">
        <f t="shared" si="405"/>
        <v/>
      </c>
      <c r="AT1159" s="11" t="str">
        <f t="shared" si="406"/>
        <v/>
      </c>
      <c r="AU1159" s="11" t="str">
        <f t="shared" si="407"/>
        <v/>
      </c>
      <c r="AV1159" s="11" t="str">
        <f t="shared" si="408"/>
        <v/>
      </c>
      <c r="AW1159" s="11" t="str">
        <f t="shared" si="409"/>
        <v/>
      </c>
      <c r="AX1159" s="11" t="str">
        <f t="shared" si="410"/>
        <v/>
      </c>
      <c r="AY1159" s="11" t="str">
        <f t="shared" si="412"/>
        <v/>
      </c>
      <c r="AZ1159" s="11" t="str">
        <f t="shared" si="411"/>
        <v/>
      </c>
      <c r="BA1159" s="11" t="str">
        <f t="shared" si="393"/>
        <v xml:space="preserve"> </v>
      </c>
      <c r="BB1159" s="11" t="str">
        <f>IFERROR(IF(AW1159="","",VLOOKUP(AW1159,SUSS!R:S,2,FALSE)),AY1159*SUSS!$M$2)</f>
        <v/>
      </c>
      <c r="BC1159" s="11" t="str">
        <f t="shared" si="413"/>
        <v/>
      </c>
    </row>
    <row r="1160" spans="14:55" ht="15.75" thickBot="1">
      <c r="N1160" s="3" t="s">
        <v>134</v>
      </c>
      <c r="O1160" s="80">
        <v>21</v>
      </c>
      <c r="P1160" s="83">
        <v>29925.66</v>
      </c>
      <c r="Q1160" s="81" t="s">
        <v>100</v>
      </c>
      <c r="R1160" s="81" t="s">
        <v>10</v>
      </c>
      <c r="S1160" s="81" t="s">
        <v>10</v>
      </c>
      <c r="T1160" s="80" t="s">
        <v>121</v>
      </c>
      <c r="U1160" s="80" t="s">
        <v>94</v>
      </c>
      <c r="AC1160" s="11" t="str">
        <f t="shared" si="394"/>
        <v/>
      </c>
      <c r="AD1160" s="11" t="str">
        <f t="shared" si="395"/>
        <v/>
      </c>
      <c r="AE1160" s="11" t="str">
        <f t="shared" si="396"/>
        <v/>
      </c>
      <c r="AF1160" s="11" t="str">
        <f t="shared" si="397"/>
        <v/>
      </c>
      <c r="AG1160" s="11" t="str">
        <f t="shared" si="398"/>
        <v/>
      </c>
      <c r="AH1160" s="11" t="str">
        <f t="shared" si="399"/>
        <v/>
      </c>
      <c r="AI1160" s="11" t="str">
        <f t="shared" si="400"/>
        <v/>
      </c>
      <c r="AJ1160" s="11" t="str">
        <f t="shared" si="401"/>
        <v/>
      </c>
      <c r="AK1160" s="11" t="str">
        <f t="shared" si="402"/>
        <v/>
      </c>
      <c r="AN1160" s="11" t="str">
        <f t="shared" si="403"/>
        <v/>
      </c>
      <c r="AO1160" s="11" t="str">
        <f t="shared" si="404"/>
        <v/>
      </c>
      <c r="AP1160" s="11" t="str">
        <f t="shared" si="405"/>
        <v/>
      </c>
      <c r="AT1160" s="11" t="str">
        <f t="shared" si="406"/>
        <v/>
      </c>
      <c r="AU1160" s="11" t="str">
        <f t="shared" si="407"/>
        <v/>
      </c>
      <c r="AV1160" s="11" t="str">
        <f t="shared" si="408"/>
        <v/>
      </c>
      <c r="AW1160" s="11" t="str">
        <f t="shared" si="409"/>
        <v/>
      </c>
      <c r="AX1160" s="11" t="str">
        <f t="shared" si="410"/>
        <v/>
      </c>
      <c r="AY1160" s="11" t="str">
        <f t="shared" si="412"/>
        <v/>
      </c>
      <c r="AZ1160" s="11" t="str">
        <f t="shared" si="411"/>
        <v/>
      </c>
      <c r="BA1160" s="11" t="str">
        <f t="shared" ref="BA1160:BA1223" si="414">AT1160&amp;" "&amp;AU1160</f>
        <v xml:space="preserve"> </v>
      </c>
      <c r="BB1160" s="11" t="str">
        <f>IFERROR(IF(AW1160="","",VLOOKUP(AW1160,SUSS!R:S,2,FALSE)),AY1160*SUSS!$M$2)</f>
        <v/>
      </c>
      <c r="BC1160" s="11" t="str">
        <f t="shared" si="413"/>
        <v/>
      </c>
    </row>
    <row r="1161" spans="14:55" ht="15.75" thickBot="1">
      <c r="N1161" s="3" t="s">
        <v>134</v>
      </c>
      <c r="O1161" s="80">
        <v>22</v>
      </c>
      <c r="P1161" s="83">
        <v>7970.29</v>
      </c>
      <c r="Q1161" s="81" t="s">
        <v>83</v>
      </c>
      <c r="R1161" s="81" t="s">
        <v>10</v>
      </c>
      <c r="S1161" s="81" t="s">
        <v>10</v>
      </c>
      <c r="T1161" s="80" t="s">
        <v>124</v>
      </c>
      <c r="U1161" s="80" t="s">
        <v>94</v>
      </c>
      <c r="AC1161" s="11" t="str">
        <f t="shared" si="394"/>
        <v/>
      </c>
      <c r="AD1161" s="11" t="str">
        <f t="shared" si="395"/>
        <v/>
      </c>
      <c r="AE1161" s="11" t="str">
        <f t="shared" si="396"/>
        <v/>
      </c>
      <c r="AF1161" s="11" t="str">
        <f t="shared" si="397"/>
        <v/>
      </c>
      <c r="AG1161" s="11" t="str">
        <f t="shared" si="398"/>
        <v/>
      </c>
      <c r="AH1161" s="11" t="str">
        <f t="shared" si="399"/>
        <v/>
      </c>
      <c r="AI1161" s="11" t="str">
        <f t="shared" si="400"/>
        <v/>
      </c>
      <c r="AJ1161" s="11" t="str">
        <f t="shared" si="401"/>
        <v/>
      </c>
      <c r="AK1161" s="11" t="str">
        <f t="shared" si="402"/>
        <v/>
      </c>
      <c r="AN1161" s="11" t="str">
        <f t="shared" si="403"/>
        <v/>
      </c>
      <c r="AO1161" s="11" t="str">
        <f t="shared" si="404"/>
        <v/>
      </c>
      <c r="AP1161" s="11" t="str">
        <f t="shared" si="405"/>
        <v/>
      </c>
      <c r="AT1161" s="11" t="str">
        <f t="shared" si="406"/>
        <v/>
      </c>
      <c r="AU1161" s="11" t="str">
        <f t="shared" si="407"/>
        <v/>
      </c>
      <c r="AV1161" s="11" t="str">
        <f t="shared" si="408"/>
        <v/>
      </c>
      <c r="AW1161" s="11" t="str">
        <f t="shared" si="409"/>
        <v/>
      </c>
      <c r="AX1161" s="11" t="str">
        <f t="shared" si="410"/>
        <v/>
      </c>
      <c r="AY1161" s="11" t="str">
        <f t="shared" si="412"/>
        <v/>
      </c>
      <c r="AZ1161" s="11" t="str">
        <f t="shared" si="411"/>
        <v/>
      </c>
      <c r="BA1161" s="11" t="str">
        <f t="shared" si="414"/>
        <v xml:space="preserve"> </v>
      </c>
      <c r="BB1161" s="11" t="str">
        <f>IFERROR(IF(AW1161="","",VLOOKUP(AW1161,SUSS!R:S,2,FALSE)),AY1161*SUSS!$M$2)</f>
        <v/>
      </c>
      <c r="BC1161" s="11" t="str">
        <f t="shared" si="413"/>
        <v/>
      </c>
    </row>
    <row r="1162" spans="14:55" ht="15.75" thickBot="1">
      <c r="N1162" s="3" t="s">
        <v>134</v>
      </c>
      <c r="O1162" s="80">
        <v>22</v>
      </c>
      <c r="P1162" s="83">
        <v>29925.66</v>
      </c>
      <c r="Q1162" s="81" t="s">
        <v>100</v>
      </c>
      <c r="R1162" s="81" t="s">
        <v>10</v>
      </c>
      <c r="S1162" s="81" t="s">
        <v>10</v>
      </c>
      <c r="T1162" s="80" t="s">
        <v>121</v>
      </c>
      <c r="U1162" s="80" t="s">
        <v>94</v>
      </c>
      <c r="AC1162" s="11" t="str">
        <f t="shared" si="394"/>
        <v/>
      </c>
      <c r="AD1162" s="11" t="str">
        <f t="shared" si="395"/>
        <v/>
      </c>
      <c r="AE1162" s="11" t="str">
        <f t="shared" si="396"/>
        <v/>
      </c>
      <c r="AF1162" s="11" t="str">
        <f t="shared" si="397"/>
        <v/>
      </c>
      <c r="AG1162" s="11" t="str">
        <f t="shared" si="398"/>
        <v/>
      </c>
      <c r="AH1162" s="11" t="str">
        <f t="shared" si="399"/>
        <v/>
      </c>
      <c r="AI1162" s="11" t="str">
        <f t="shared" si="400"/>
        <v/>
      </c>
      <c r="AJ1162" s="11" t="str">
        <f t="shared" si="401"/>
        <v/>
      </c>
      <c r="AK1162" s="11" t="str">
        <f t="shared" si="402"/>
        <v/>
      </c>
      <c r="AN1162" s="11" t="str">
        <f t="shared" si="403"/>
        <v/>
      </c>
      <c r="AO1162" s="11" t="str">
        <f t="shared" si="404"/>
        <v/>
      </c>
      <c r="AP1162" s="11" t="str">
        <f t="shared" si="405"/>
        <v/>
      </c>
      <c r="AT1162" s="11" t="str">
        <f t="shared" si="406"/>
        <v/>
      </c>
      <c r="AU1162" s="11" t="str">
        <f t="shared" si="407"/>
        <v/>
      </c>
      <c r="AV1162" s="11" t="str">
        <f t="shared" si="408"/>
        <v/>
      </c>
      <c r="AW1162" s="11" t="str">
        <f t="shared" si="409"/>
        <v/>
      </c>
      <c r="AX1162" s="11" t="str">
        <f t="shared" si="410"/>
        <v/>
      </c>
      <c r="AY1162" s="11" t="str">
        <f t="shared" si="412"/>
        <v/>
      </c>
      <c r="AZ1162" s="11" t="str">
        <f t="shared" si="411"/>
        <v/>
      </c>
      <c r="BA1162" s="11" t="str">
        <f t="shared" si="414"/>
        <v xml:space="preserve"> </v>
      </c>
      <c r="BB1162" s="11" t="str">
        <f>IFERROR(IF(AW1162="","",VLOOKUP(AW1162,SUSS!R:S,2,FALSE)),AY1162*SUSS!$M$2)</f>
        <v/>
      </c>
      <c r="BC1162" s="11" t="str">
        <f t="shared" si="413"/>
        <v/>
      </c>
    </row>
    <row r="1163" spans="14:55" ht="15.75" thickBot="1">
      <c r="N1163" s="3" t="s">
        <v>134</v>
      </c>
      <c r="O1163" s="80">
        <v>23</v>
      </c>
      <c r="P1163" s="83">
        <v>7970.29</v>
      </c>
      <c r="Q1163" s="81" t="s">
        <v>83</v>
      </c>
      <c r="R1163" s="81" t="s">
        <v>10</v>
      </c>
      <c r="S1163" s="81" t="s">
        <v>10</v>
      </c>
      <c r="T1163" s="80" t="s">
        <v>124</v>
      </c>
      <c r="U1163" s="80" t="s">
        <v>94</v>
      </c>
      <c r="AC1163" s="11" t="str">
        <f t="shared" si="394"/>
        <v/>
      </c>
      <c r="AD1163" s="11" t="str">
        <f t="shared" si="395"/>
        <v/>
      </c>
      <c r="AE1163" s="11" t="str">
        <f t="shared" si="396"/>
        <v/>
      </c>
      <c r="AF1163" s="11" t="str">
        <f t="shared" si="397"/>
        <v/>
      </c>
      <c r="AG1163" s="11" t="str">
        <f t="shared" si="398"/>
        <v/>
      </c>
      <c r="AH1163" s="11" t="str">
        <f t="shared" si="399"/>
        <v/>
      </c>
      <c r="AI1163" s="11" t="str">
        <f t="shared" si="400"/>
        <v/>
      </c>
      <c r="AJ1163" s="11" t="str">
        <f t="shared" si="401"/>
        <v/>
      </c>
      <c r="AK1163" s="11" t="str">
        <f t="shared" si="402"/>
        <v/>
      </c>
      <c r="AN1163" s="11" t="str">
        <f t="shared" si="403"/>
        <v/>
      </c>
      <c r="AO1163" s="11" t="str">
        <f t="shared" si="404"/>
        <v/>
      </c>
      <c r="AP1163" s="11" t="str">
        <f t="shared" si="405"/>
        <v/>
      </c>
      <c r="AT1163" s="11" t="str">
        <f t="shared" si="406"/>
        <v/>
      </c>
      <c r="AU1163" s="11" t="str">
        <f t="shared" si="407"/>
        <v/>
      </c>
      <c r="AV1163" s="11" t="str">
        <f t="shared" si="408"/>
        <v/>
      </c>
      <c r="AW1163" s="11" t="str">
        <f t="shared" si="409"/>
        <v/>
      </c>
      <c r="AX1163" s="11" t="str">
        <f t="shared" si="410"/>
        <v/>
      </c>
      <c r="AY1163" s="11" t="str">
        <f t="shared" si="412"/>
        <v/>
      </c>
      <c r="AZ1163" s="11" t="str">
        <f t="shared" si="411"/>
        <v/>
      </c>
      <c r="BA1163" s="11" t="str">
        <f t="shared" si="414"/>
        <v xml:space="preserve"> </v>
      </c>
      <c r="BB1163" s="11" t="str">
        <f>IFERROR(IF(AW1163="","",VLOOKUP(AW1163,SUSS!R:S,2,FALSE)),AY1163*SUSS!$M$2)</f>
        <v/>
      </c>
      <c r="BC1163" s="11" t="str">
        <f t="shared" si="413"/>
        <v/>
      </c>
    </row>
    <row r="1164" spans="14:55" ht="15.75" thickBot="1">
      <c r="N1164" s="3" t="s">
        <v>134</v>
      </c>
      <c r="O1164" s="80">
        <v>23</v>
      </c>
      <c r="P1164" s="83">
        <v>29925.66</v>
      </c>
      <c r="Q1164" s="81" t="s">
        <v>100</v>
      </c>
      <c r="R1164" s="81" t="s">
        <v>10</v>
      </c>
      <c r="S1164" s="81" t="s">
        <v>10</v>
      </c>
      <c r="T1164" s="80" t="s">
        <v>121</v>
      </c>
      <c r="U1164" s="80" t="s">
        <v>94</v>
      </c>
      <c r="AC1164" s="11" t="str">
        <f t="shared" si="394"/>
        <v/>
      </c>
      <c r="AD1164" s="11" t="str">
        <f t="shared" si="395"/>
        <v/>
      </c>
      <c r="AE1164" s="11" t="str">
        <f t="shared" si="396"/>
        <v/>
      </c>
      <c r="AF1164" s="11" t="str">
        <f t="shared" si="397"/>
        <v/>
      </c>
      <c r="AG1164" s="11" t="str">
        <f t="shared" si="398"/>
        <v/>
      </c>
      <c r="AH1164" s="11" t="str">
        <f t="shared" si="399"/>
        <v/>
      </c>
      <c r="AI1164" s="11" t="str">
        <f t="shared" si="400"/>
        <v/>
      </c>
      <c r="AJ1164" s="11" t="str">
        <f t="shared" si="401"/>
        <v/>
      </c>
      <c r="AK1164" s="11" t="str">
        <f t="shared" si="402"/>
        <v/>
      </c>
      <c r="AN1164" s="11" t="str">
        <f t="shared" si="403"/>
        <v/>
      </c>
      <c r="AO1164" s="11" t="str">
        <f t="shared" si="404"/>
        <v/>
      </c>
      <c r="AP1164" s="11" t="str">
        <f t="shared" si="405"/>
        <v/>
      </c>
      <c r="AT1164" s="11" t="str">
        <f t="shared" si="406"/>
        <v/>
      </c>
      <c r="AU1164" s="11" t="str">
        <f t="shared" si="407"/>
        <v/>
      </c>
      <c r="AV1164" s="11" t="str">
        <f t="shared" si="408"/>
        <v/>
      </c>
      <c r="AW1164" s="11" t="str">
        <f t="shared" si="409"/>
        <v/>
      </c>
      <c r="AX1164" s="11" t="str">
        <f t="shared" si="410"/>
        <v/>
      </c>
      <c r="AY1164" s="11" t="str">
        <f t="shared" si="412"/>
        <v/>
      </c>
      <c r="AZ1164" s="11" t="str">
        <f t="shared" si="411"/>
        <v/>
      </c>
      <c r="BA1164" s="11" t="str">
        <f t="shared" si="414"/>
        <v xml:space="preserve"> </v>
      </c>
      <c r="BB1164" s="11" t="str">
        <f>IFERROR(IF(AW1164="","",VLOOKUP(AW1164,SUSS!R:S,2,FALSE)),AY1164*SUSS!$M$2)</f>
        <v/>
      </c>
      <c r="BC1164" s="11" t="str">
        <f t="shared" si="413"/>
        <v/>
      </c>
    </row>
    <row r="1165" spans="14:55" ht="15.75" thickBot="1">
      <c r="N1165" s="3" t="s">
        <v>134</v>
      </c>
      <c r="O1165" s="80">
        <v>24</v>
      </c>
      <c r="P1165" s="83">
        <v>7970.29</v>
      </c>
      <c r="Q1165" s="81" t="s">
        <v>83</v>
      </c>
      <c r="R1165" s="81" t="s">
        <v>10</v>
      </c>
      <c r="S1165" s="81" t="s">
        <v>10</v>
      </c>
      <c r="T1165" s="80" t="s">
        <v>124</v>
      </c>
      <c r="U1165" s="80" t="s">
        <v>94</v>
      </c>
      <c r="AC1165" s="11" t="str">
        <f t="shared" si="394"/>
        <v/>
      </c>
      <c r="AD1165" s="11" t="str">
        <f t="shared" si="395"/>
        <v/>
      </c>
      <c r="AE1165" s="11" t="str">
        <f t="shared" si="396"/>
        <v/>
      </c>
      <c r="AF1165" s="11" t="str">
        <f t="shared" si="397"/>
        <v/>
      </c>
      <c r="AG1165" s="11" t="str">
        <f t="shared" si="398"/>
        <v/>
      </c>
      <c r="AH1165" s="11" t="str">
        <f t="shared" si="399"/>
        <v/>
      </c>
      <c r="AI1165" s="11" t="str">
        <f t="shared" si="400"/>
        <v/>
      </c>
      <c r="AJ1165" s="11" t="str">
        <f t="shared" si="401"/>
        <v/>
      </c>
      <c r="AK1165" s="11" t="str">
        <f t="shared" si="402"/>
        <v/>
      </c>
      <c r="AN1165" s="11" t="str">
        <f t="shared" si="403"/>
        <v/>
      </c>
      <c r="AO1165" s="11" t="str">
        <f t="shared" si="404"/>
        <v/>
      </c>
      <c r="AP1165" s="11" t="str">
        <f t="shared" si="405"/>
        <v/>
      </c>
      <c r="AT1165" s="11" t="str">
        <f t="shared" si="406"/>
        <v/>
      </c>
      <c r="AU1165" s="11" t="str">
        <f t="shared" si="407"/>
        <v/>
      </c>
      <c r="AV1165" s="11" t="str">
        <f t="shared" si="408"/>
        <v/>
      </c>
      <c r="AW1165" s="11" t="str">
        <f t="shared" si="409"/>
        <v/>
      </c>
      <c r="AX1165" s="11" t="str">
        <f t="shared" si="410"/>
        <v/>
      </c>
      <c r="AY1165" s="11" t="str">
        <f t="shared" si="412"/>
        <v/>
      </c>
      <c r="AZ1165" s="11" t="str">
        <f t="shared" si="411"/>
        <v/>
      </c>
      <c r="BA1165" s="11" t="str">
        <f t="shared" si="414"/>
        <v xml:space="preserve"> </v>
      </c>
      <c r="BB1165" s="11" t="str">
        <f>IFERROR(IF(AW1165="","",VLOOKUP(AW1165,SUSS!R:S,2,FALSE)),AY1165*SUSS!$M$2)</f>
        <v/>
      </c>
      <c r="BC1165" s="11" t="str">
        <f t="shared" si="413"/>
        <v/>
      </c>
    </row>
    <row r="1166" spans="14:55" ht="15.75" thickBot="1">
      <c r="N1166" s="3" t="s">
        <v>134</v>
      </c>
      <c r="O1166" s="80">
        <v>24</v>
      </c>
      <c r="P1166" s="83">
        <v>29925.66</v>
      </c>
      <c r="Q1166" s="81" t="s">
        <v>100</v>
      </c>
      <c r="R1166" s="81" t="s">
        <v>10</v>
      </c>
      <c r="S1166" s="81" t="s">
        <v>10</v>
      </c>
      <c r="T1166" s="80" t="s">
        <v>121</v>
      </c>
      <c r="U1166" s="80" t="s">
        <v>94</v>
      </c>
      <c r="AC1166" s="11" t="str">
        <f t="shared" si="394"/>
        <v/>
      </c>
      <c r="AD1166" s="11" t="str">
        <f t="shared" si="395"/>
        <v/>
      </c>
      <c r="AE1166" s="11" t="str">
        <f t="shared" si="396"/>
        <v/>
      </c>
      <c r="AF1166" s="11" t="str">
        <f t="shared" si="397"/>
        <v/>
      </c>
      <c r="AG1166" s="11" t="str">
        <f t="shared" si="398"/>
        <v/>
      </c>
      <c r="AH1166" s="11" t="str">
        <f t="shared" si="399"/>
        <v/>
      </c>
      <c r="AI1166" s="11" t="str">
        <f t="shared" si="400"/>
        <v/>
      </c>
      <c r="AJ1166" s="11" t="str">
        <f t="shared" si="401"/>
        <v/>
      </c>
      <c r="AK1166" s="11" t="str">
        <f t="shared" si="402"/>
        <v/>
      </c>
      <c r="AN1166" s="11" t="str">
        <f t="shared" si="403"/>
        <v/>
      </c>
      <c r="AO1166" s="11" t="str">
        <f t="shared" si="404"/>
        <v/>
      </c>
      <c r="AP1166" s="11" t="str">
        <f t="shared" si="405"/>
        <v/>
      </c>
      <c r="AT1166" s="11" t="str">
        <f t="shared" si="406"/>
        <v/>
      </c>
      <c r="AU1166" s="11" t="str">
        <f t="shared" si="407"/>
        <v/>
      </c>
      <c r="AV1166" s="11" t="str">
        <f t="shared" si="408"/>
        <v/>
      </c>
      <c r="AW1166" s="11" t="str">
        <f t="shared" si="409"/>
        <v/>
      </c>
      <c r="AX1166" s="11" t="str">
        <f t="shared" si="410"/>
        <v/>
      </c>
      <c r="AY1166" s="11" t="str">
        <f t="shared" si="412"/>
        <v/>
      </c>
      <c r="AZ1166" s="11" t="str">
        <f t="shared" si="411"/>
        <v/>
      </c>
      <c r="BA1166" s="11" t="str">
        <f t="shared" si="414"/>
        <v xml:space="preserve"> </v>
      </c>
      <c r="BB1166" s="11" t="str">
        <f>IFERROR(IF(AW1166="","",VLOOKUP(AW1166,SUSS!R:S,2,FALSE)),AY1166*SUSS!$M$2)</f>
        <v/>
      </c>
      <c r="BC1166" s="11" t="str">
        <f t="shared" si="413"/>
        <v/>
      </c>
    </row>
    <row r="1167" spans="14:55" ht="15.75" thickBot="1">
      <c r="N1167" s="3" t="s">
        <v>134</v>
      </c>
      <c r="O1167" s="80">
        <v>25</v>
      </c>
      <c r="P1167" s="83">
        <v>7970.29</v>
      </c>
      <c r="Q1167" s="81" t="s">
        <v>83</v>
      </c>
      <c r="R1167" s="81" t="s">
        <v>10</v>
      </c>
      <c r="S1167" s="81" t="s">
        <v>10</v>
      </c>
      <c r="T1167" s="80" t="s">
        <v>124</v>
      </c>
      <c r="U1167" s="80" t="s">
        <v>94</v>
      </c>
      <c r="AC1167" s="11" t="str">
        <f t="shared" si="394"/>
        <v/>
      </c>
      <c r="AD1167" s="11" t="str">
        <f t="shared" si="395"/>
        <v/>
      </c>
      <c r="AE1167" s="11" t="str">
        <f t="shared" si="396"/>
        <v/>
      </c>
      <c r="AF1167" s="11" t="str">
        <f t="shared" si="397"/>
        <v/>
      </c>
      <c r="AG1167" s="11" t="str">
        <f t="shared" si="398"/>
        <v/>
      </c>
      <c r="AH1167" s="11" t="str">
        <f t="shared" si="399"/>
        <v/>
      </c>
      <c r="AI1167" s="11" t="str">
        <f t="shared" si="400"/>
        <v/>
      </c>
      <c r="AJ1167" s="11" t="str">
        <f t="shared" si="401"/>
        <v/>
      </c>
      <c r="AK1167" s="11" t="str">
        <f t="shared" si="402"/>
        <v/>
      </c>
      <c r="AN1167" s="11" t="str">
        <f t="shared" si="403"/>
        <v/>
      </c>
      <c r="AO1167" s="11" t="str">
        <f t="shared" si="404"/>
        <v/>
      </c>
      <c r="AP1167" s="11" t="str">
        <f t="shared" si="405"/>
        <v/>
      </c>
      <c r="AT1167" s="11" t="str">
        <f t="shared" si="406"/>
        <v/>
      </c>
      <c r="AU1167" s="11" t="str">
        <f t="shared" si="407"/>
        <v/>
      </c>
      <c r="AV1167" s="11" t="str">
        <f t="shared" si="408"/>
        <v/>
      </c>
      <c r="AW1167" s="11" t="str">
        <f t="shared" si="409"/>
        <v/>
      </c>
      <c r="AX1167" s="11" t="str">
        <f t="shared" si="410"/>
        <v/>
      </c>
      <c r="AY1167" s="11" t="str">
        <f t="shared" si="412"/>
        <v/>
      </c>
      <c r="AZ1167" s="11" t="str">
        <f t="shared" si="411"/>
        <v/>
      </c>
      <c r="BA1167" s="11" t="str">
        <f t="shared" si="414"/>
        <v xml:space="preserve"> </v>
      </c>
      <c r="BB1167" s="11" t="str">
        <f>IFERROR(IF(AW1167="","",VLOOKUP(AW1167,SUSS!R:S,2,FALSE)),AY1167*SUSS!$M$2)</f>
        <v/>
      </c>
      <c r="BC1167" s="11" t="str">
        <f t="shared" si="413"/>
        <v/>
      </c>
    </row>
    <row r="1168" spans="14:55" ht="15.75" thickBot="1">
      <c r="N1168" s="3" t="s">
        <v>134</v>
      </c>
      <c r="O1168" s="80">
        <v>25</v>
      </c>
      <c r="P1168" s="83">
        <v>29925.66</v>
      </c>
      <c r="Q1168" s="81" t="s">
        <v>100</v>
      </c>
      <c r="R1168" s="81" t="s">
        <v>10</v>
      </c>
      <c r="S1168" s="81" t="s">
        <v>10</v>
      </c>
      <c r="T1168" s="80" t="s">
        <v>121</v>
      </c>
      <c r="U1168" s="80" t="s">
        <v>94</v>
      </c>
      <c r="AC1168" s="11" t="str">
        <f t="shared" si="394"/>
        <v/>
      </c>
      <c r="AD1168" s="11" t="str">
        <f t="shared" si="395"/>
        <v/>
      </c>
      <c r="AE1168" s="11" t="str">
        <f t="shared" si="396"/>
        <v/>
      </c>
      <c r="AF1168" s="11" t="str">
        <f t="shared" si="397"/>
        <v/>
      </c>
      <c r="AG1168" s="11" t="str">
        <f t="shared" si="398"/>
        <v/>
      </c>
      <c r="AH1168" s="11" t="str">
        <f t="shared" si="399"/>
        <v/>
      </c>
      <c r="AI1168" s="11" t="str">
        <f t="shared" si="400"/>
        <v/>
      </c>
      <c r="AJ1168" s="11" t="str">
        <f t="shared" si="401"/>
        <v/>
      </c>
      <c r="AK1168" s="11" t="str">
        <f t="shared" si="402"/>
        <v/>
      </c>
      <c r="AN1168" s="11" t="str">
        <f t="shared" si="403"/>
        <v/>
      </c>
      <c r="AO1168" s="11" t="str">
        <f t="shared" si="404"/>
        <v/>
      </c>
      <c r="AP1168" s="11" t="str">
        <f t="shared" si="405"/>
        <v/>
      </c>
      <c r="AT1168" s="11" t="str">
        <f t="shared" si="406"/>
        <v/>
      </c>
      <c r="AU1168" s="11" t="str">
        <f t="shared" si="407"/>
        <v/>
      </c>
      <c r="AV1168" s="11" t="str">
        <f t="shared" si="408"/>
        <v/>
      </c>
      <c r="AW1168" s="11" t="str">
        <f t="shared" si="409"/>
        <v/>
      </c>
      <c r="AX1168" s="11" t="str">
        <f t="shared" si="410"/>
        <v/>
      </c>
      <c r="AY1168" s="11" t="str">
        <f t="shared" si="412"/>
        <v/>
      </c>
      <c r="AZ1168" s="11" t="str">
        <f t="shared" si="411"/>
        <v/>
      </c>
      <c r="BA1168" s="11" t="str">
        <f t="shared" si="414"/>
        <v xml:space="preserve"> </v>
      </c>
      <c r="BB1168" s="11" t="str">
        <f>IFERROR(IF(AW1168="","",VLOOKUP(AW1168,SUSS!R:S,2,FALSE)),AY1168*SUSS!$M$2)</f>
        <v/>
      </c>
      <c r="BC1168" s="11" t="str">
        <f t="shared" si="413"/>
        <v/>
      </c>
    </row>
    <row r="1169" spans="14:55" ht="15.75" thickBot="1">
      <c r="N1169" s="3" t="s">
        <v>134</v>
      </c>
      <c r="O1169" s="80">
        <v>26</v>
      </c>
      <c r="P1169" s="83">
        <v>7970.29</v>
      </c>
      <c r="Q1169" s="81" t="s">
        <v>83</v>
      </c>
      <c r="R1169" s="81" t="s">
        <v>10</v>
      </c>
      <c r="S1169" s="81" t="s">
        <v>10</v>
      </c>
      <c r="T1169" s="80" t="s">
        <v>124</v>
      </c>
      <c r="U1169" s="80" t="s">
        <v>94</v>
      </c>
      <c r="AC1169" s="11" t="str">
        <f t="shared" si="394"/>
        <v/>
      </c>
      <c r="AD1169" s="11" t="str">
        <f t="shared" si="395"/>
        <v/>
      </c>
      <c r="AE1169" s="11" t="str">
        <f t="shared" si="396"/>
        <v/>
      </c>
      <c r="AF1169" s="11" t="str">
        <f t="shared" si="397"/>
        <v/>
      </c>
      <c r="AG1169" s="11" t="str">
        <f t="shared" si="398"/>
        <v/>
      </c>
      <c r="AH1169" s="11" t="str">
        <f t="shared" si="399"/>
        <v/>
      </c>
      <c r="AI1169" s="11" t="str">
        <f t="shared" si="400"/>
        <v/>
      </c>
      <c r="AJ1169" s="11" t="str">
        <f t="shared" si="401"/>
        <v/>
      </c>
      <c r="AK1169" s="11" t="str">
        <f t="shared" si="402"/>
        <v/>
      </c>
      <c r="AN1169" s="11" t="str">
        <f t="shared" si="403"/>
        <v/>
      </c>
      <c r="AO1169" s="11" t="str">
        <f t="shared" si="404"/>
        <v/>
      </c>
      <c r="AP1169" s="11" t="str">
        <f t="shared" si="405"/>
        <v/>
      </c>
      <c r="AT1169" s="11" t="str">
        <f t="shared" si="406"/>
        <v/>
      </c>
      <c r="AU1169" s="11" t="str">
        <f t="shared" si="407"/>
        <v/>
      </c>
      <c r="AV1169" s="11" t="str">
        <f t="shared" si="408"/>
        <v/>
      </c>
      <c r="AW1169" s="11" t="str">
        <f t="shared" si="409"/>
        <v/>
      </c>
      <c r="AX1169" s="11" t="str">
        <f t="shared" si="410"/>
        <v/>
      </c>
      <c r="AY1169" s="11" t="str">
        <f t="shared" si="412"/>
        <v/>
      </c>
      <c r="AZ1169" s="11" t="str">
        <f t="shared" si="411"/>
        <v/>
      </c>
      <c r="BA1169" s="11" t="str">
        <f t="shared" si="414"/>
        <v xml:space="preserve"> </v>
      </c>
      <c r="BB1169" s="11" t="str">
        <f>IFERROR(IF(AW1169="","",VLOOKUP(AW1169,SUSS!R:S,2,FALSE)),AY1169*SUSS!$M$2)</f>
        <v/>
      </c>
      <c r="BC1169" s="11" t="str">
        <f t="shared" si="413"/>
        <v/>
      </c>
    </row>
    <row r="1170" spans="14:55" ht="15.75" thickBot="1">
      <c r="N1170" s="3" t="s">
        <v>134</v>
      </c>
      <c r="O1170" s="80">
        <v>26</v>
      </c>
      <c r="P1170" s="83">
        <v>29925.66</v>
      </c>
      <c r="Q1170" s="81" t="s">
        <v>100</v>
      </c>
      <c r="R1170" s="81" t="s">
        <v>10</v>
      </c>
      <c r="S1170" s="81" t="s">
        <v>10</v>
      </c>
      <c r="T1170" s="80" t="s">
        <v>121</v>
      </c>
      <c r="U1170" s="80" t="s">
        <v>94</v>
      </c>
      <c r="AC1170" s="11" t="str">
        <f t="shared" si="394"/>
        <v/>
      </c>
      <c r="AD1170" s="11" t="str">
        <f t="shared" si="395"/>
        <v/>
      </c>
      <c r="AE1170" s="11" t="str">
        <f t="shared" si="396"/>
        <v/>
      </c>
      <c r="AF1170" s="11" t="str">
        <f t="shared" si="397"/>
        <v/>
      </c>
      <c r="AG1170" s="11" t="str">
        <f t="shared" si="398"/>
        <v/>
      </c>
      <c r="AH1170" s="11" t="str">
        <f t="shared" si="399"/>
        <v/>
      </c>
      <c r="AI1170" s="11" t="str">
        <f t="shared" si="400"/>
        <v/>
      </c>
      <c r="AJ1170" s="11" t="str">
        <f t="shared" si="401"/>
        <v/>
      </c>
      <c r="AK1170" s="11" t="str">
        <f t="shared" si="402"/>
        <v/>
      </c>
      <c r="AN1170" s="11" t="str">
        <f t="shared" si="403"/>
        <v/>
      </c>
      <c r="AO1170" s="11" t="str">
        <f t="shared" si="404"/>
        <v/>
      </c>
      <c r="AP1170" s="11" t="str">
        <f t="shared" si="405"/>
        <v/>
      </c>
      <c r="AT1170" s="11" t="str">
        <f t="shared" si="406"/>
        <v/>
      </c>
      <c r="AU1170" s="11" t="str">
        <f t="shared" si="407"/>
        <v/>
      </c>
      <c r="AV1170" s="11" t="str">
        <f t="shared" si="408"/>
        <v/>
      </c>
      <c r="AW1170" s="11" t="str">
        <f t="shared" si="409"/>
        <v/>
      </c>
      <c r="AX1170" s="11" t="str">
        <f t="shared" si="410"/>
        <v/>
      </c>
      <c r="AY1170" s="11" t="str">
        <f t="shared" si="412"/>
        <v/>
      </c>
      <c r="AZ1170" s="11" t="str">
        <f t="shared" si="411"/>
        <v/>
      </c>
      <c r="BA1170" s="11" t="str">
        <f t="shared" si="414"/>
        <v xml:space="preserve"> </v>
      </c>
      <c r="BB1170" s="11" t="str">
        <f>IFERROR(IF(AW1170="","",VLOOKUP(AW1170,SUSS!R:S,2,FALSE)),AY1170*SUSS!$M$2)</f>
        <v/>
      </c>
      <c r="BC1170" s="11" t="str">
        <f t="shared" si="413"/>
        <v/>
      </c>
    </row>
    <row r="1171" spans="14:55" ht="15.75" thickBot="1">
      <c r="N1171" s="3" t="s">
        <v>134</v>
      </c>
      <c r="O1171" s="80">
        <v>27</v>
      </c>
      <c r="P1171" s="83">
        <v>7970.29</v>
      </c>
      <c r="Q1171" s="81" t="s">
        <v>83</v>
      </c>
      <c r="R1171" s="81" t="s">
        <v>10</v>
      </c>
      <c r="S1171" s="81" t="s">
        <v>10</v>
      </c>
      <c r="T1171" s="80" t="s">
        <v>124</v>
      </c>
      <c r="U1171" s="80" t="s">
        <v>94</v>
      </c>
      <c r="AC1171" s="11" t="str">
        <f t="shared" si="394"/>
        <v/>
      </c>
      <c r="AD1171" s="11" t="str">
        <f t="shared" si="395"/>
        <v/>
      </c>
      <c r="AE1171" s="11" t="str">
        <f t="shared" si="396"/>
        <v/>
      </c>
      <c r="AF1171" s="11" t="str">
        <f t="shared" si="397"/>
        <v/>
      </c>
      <c r="AG1171" s="11" t="str">
        <f t="shared" si="398"/>
        <v/>
      </c>
      <c r="AH1171" s="11" t="str">
        <f t="shared" si="399"/>
        <v/>
      </c>
      <c r="AI1171" s="11" t="str">
        <f t="shared" si="400"/>
        <v/>
      </c>
      <c r="AJ1171" s="11" t="str">
        <f t="shared" si="401"/>
        <v/>
      </c>
      <c r="AK1171" s="11" t="str">
        <f t="shared" si="402"/>
        <v/>
      </c>
      <c r="AN1171" s="11" t="str">
        <f t="shared" si="403"/>
        <v/>
      </c>
      <c r="AO1171" s="11" t="str">
        <f t="shared" si="404"/>
        <v/>
      </c>
      <c r="AP1171" s="11" t="str">
        <f t="shared" si="405"/>
        <v/>
      </c>
      <c r="AT1171" s="11" t="str">
        <f t="shared" si="406"/>
        <v/>
      </c>
      <c r="AU1171" s="11" t="str">
        <f t="shared" si="407"/>
        <v/>
      </c>
      <c r="AV1171" s="11" t="str">
        <f t="shared" si="408"/>
        <v/>
      </c>
      <c r="AW1171" s="11" t="str">
        <f t="shared" si="409"/>
        <v/>
      </c>
      <c r="AX1171" s="11" t="str">
        <f t="shared" si="410"/>
        <v/>
      </c>
      <c r="AY1171" s="11" t="str">
        <f t="shared" si="412"/>
        <v/>
      </c>
      <c r="AZ1171" s="11" t="str">
        <f t="shared" si="411"/>
        <v/>
      </c>
      <c r="BA1171" s="11" t="str">
        <f t="shared" si="414"/>
        <v xml:space="preserve"> </v>
      </c>
      <c r="BB1171" s="11" t="str">
        <f>IFERROR(IF(AW1171="","",VLOOKUP(AW1171,SUSS!R:S,2,FALSE)),AY1171*SUSS!$M$2)</f>
        <v/>
      </c>
      <c r="BC1171" s="11" t="str">
        <f t="shared" si="413"/>
        <v/>
      </c>
    </row>
    <row r="1172" spans="14:55" ht="15.75" thickBot="1">
      <c r="N1172" s="3" t="s">
        <v>134</v>
      </c>
      <c r="O1172" s="80">
        <v>27</v>
      </c>
      <c r="P1172" s="83">
        <v>29925.66</v>
      </c>
      <c r="Q1172" s="81" t="s">
        <v>100</v>
      </c>
      <c r="R1172" s="81" t="s">
        <v>10</v>
      </c>
      <c r="S1172" s="81" t="s">
        <v>10</v>
      </c>
      <c r="T1172" s="80" t="s">
        <v>121</v>
      </c>
      <c r="U1172" s="80" t="s">
        <v>94</v>
      </c>
      <c r="AC1172" s="11" t="str">
        <f t="shared" si="394"/>
        <v/>
      </c>
      <c r="AD1172" s="11" t="str">
        <f t="shared" si="395"/>
        <v/>
      </c>
      <c r="AE1172" s="11" t="str">
        <f t="shared" si="396"/>
        <v/>
      </c>
      <c r="AF1172" s="11" t="str">
        <f t="shared" si="397"/>
        <v/>
      </c>
      <c r="AG1172" s="11" t="str">
        <f t="shared" si="398"/>
        <v/>
      </c>
      <c r="AH1172" s="11" t="str">
        <f t="shared" si="399"/>
        <v/>
      </c>
      <c r="AI1172" s="11" t="str">
        <f t="shared" si="400"/>
        <v/>
      </c>
      <c r="AJ1172" s="11" t="str">
        <f t="shared" si="401"/>
        <v/>
      </c>
      <c r="AK1172" s="11" t="str">
        <f t="shared" si="402"/>
        <v/>
      </c>
      <c r="AN1172" s="11" t="str">
        <f t="shared" si="403"/>
        <v/>
      </c>
      <c r="AO1172" s="11" t="str">
        <f t="shared" si="404"/>
        <v/>
      </c>
      <c r="AP1172" s="11" t="str">
        <f t="shared" si="405"/>
        <v/>
      </c>
      <c r="AT1172" s="11" t="str">
        <f t="shared" si="406"/>
        <v/>
      </c>
      <c r="AU1172" s="11" t="str">
        <f t="shared" si="407"/>
        <v/>
      </c>
      <c r="AV1172" s="11" t="str">
        <f t="shared" si="408"/>
        <v/>
      </c>
      <c r="AW1172" s="11" t="str">
        <f t="shared" si="409"/>
        <v/>
      </c>
      <c r="AX1172" s="11" t="str">
        <f t="shared" si="410"/>
        <v/>
      </c>
      <c r="AY1172" s="11" t="str">
        <f t="shared" si="412"/>
        <v/>
      </c>
      <c r="AZ1172" s="11" t="str">
        <f t="shared" si="411"/>
        <v/>
      </c>
      <c r="BA1172" s="11" t="str">
        <f t="shared" si="414"/>
        <v xml:space="preserve"> </v>
      </c>
      <c r="BB1172" s="11" t="str">
        <f>IFERROR(IF(AW1172="","",VLOOKUP(AW1172,SUSS!R:S,2,FALSE)),AY1172*SUSS!$M$2)</f>
        <v/>
      </c>
      <c r="BC1172" s="11" t="str">
        <f t="shared" si="413"/>
        <v/>
      </c>
    </row>
    <row r="1173" spans="14:55" ht="15.75" thickBot="1">
      <c r="N1173" s="3" t="s">
        <v>134</v>
      </c>
      <c r="O1173" s="80">
        <v>28</v>
      </c>
      <c r="P1173" s="83">
        <v>7970.29</v>
      </c>
      <c r="Q1173" s="81" t="s">
        <v>83</v>
      </c>
      <c r="R1173" s="81" t="s">
        <v>10</v>
      </c>
      <c r="S1173" s="81" t="s">
        <v>10</v>
      </c>
      <c r="T1173" s="80" t="s">
        <v>124</v>
      </c>
      <c r="U1173" s="80" t="s">
        <v>94</v>
      </c>
      <c r="AC1173" s="11" t="str">
        <f t="shared" si="394"/>
        <v/>
      </c>
      <c r="AD1173" s="11" t="str">
        <f t="shared" si="395"/>
        <v/>
      </c>
      <c r="AE1173" s="11" t="str">
        <f t="shared" si="396"/>
        <v/>
      </c>
      <c r="AF1173" s="11" t="str">
        <f t="shared" si="397"/>
        <v/>
      </c>
      <c r="AG1173" s="11" t="str">
        <f t="shared" si="398"/>
        <v/>
      </c>
      <c r="AH1173" s="11" t="str">
        <f t="shared" si="399"/>
        <v/>
      </c>
      <c r="AI1173" s="11" t="str">
        <f t="shared" si="400"/>
        <v/>
      </c>
      <c r="AJ1173" s="11" t="str">
        <f t="shared" si="401"/>
        <v/>
      </c>
      <c r="AK1173" s="11" t="str">
        <f t="shared" si="402"/>
        <v/>
      </c>
      <c r="AN1173" s="11" t="str">
        <f t="shared" si="403"/>
        <v/>
      </c>
      <c r="AO1173" s="11" t="str">
        <f t="shared" si="404"/>
        <v/>
      </c>
      <c r="AP1173" s="11" t="str">
        <f t="shared" si="405"/>
        <v/>
      </c>
      <c r="AT1173" s="11" t="str">
        <f t="shared" si="406"/>
        <v/>
      </c>
      <c r="AU1173" s="11" t="str">
        <f t="shared" si="407"/>
        <v/>
      </c>
      <c r="AV1173" s="11" t="str">
        <f t="shared" si="408"/>
        <v/>
      </c>
      <c r="AW1173" s="11" t="str">
        <f t="shared" si="409"/>
        <v/>
      </c>
      <c r="AX1173" s="11" t="str">
        <f t="shared" si="410"/>
        <v/>
      </c>
      <c r="AY1173" s="11" t="str">
        <f t="shared" si="412"/>
        <v/>
      </c>
      <c r="AZ1173" s="11" t="str">
        <f t="shared" si="411"/>
        <v/>
      </c>
      <c r="BA1173" s="11" t="str">
        <f t="shared" si="414"/>
        <v xml:space="preserve"> </v>
      </c>
      <c r="BB1173" s="11" t="str">
        <f>IFERROR(IF(AW1173="","",VLOOKUP(AW1173,SUSS!R:S,2,FALSE)),AY1173*SUSS!$M$2)</f>
        <v/>
      </c>
      <c r="BC1173" s="11" t="str">
        <f t="shared" si="413"/>
        <v/>
      </c>
    </row>
    <row r="1174" spans="14:55" ht="15.75" thickBot="1">
      <c r="N1174" s="3" t="s">
        <v>134</v>
      </c>
      <c r="O1174" s="80">
        <v>28</v>
      </c>
      <c r="P1174" s="83">
        <v>10004.780000000001</v>
      </c>
      <c r="Q1174" s="81" t="s">
        <v>100</v>
      </c>
      <c r="R1174" s="81" t="s">
        <v>10</v>
      </c>
      <c r="S1174" s="81" t="s">
        <v>10</v>
      </c>
      <c r="T1174" s="80" t="s">
        <v>121</v>
      </c>
      <c r="U1174" s="80" t="s">
        <v>94</v>
      </c>
      <c r="AC1174" s="11" t="str">
        <f t="shared" si="394"/>
        <v/>
      </c>
      <c r="AD1174" s="11" t="str">
        <f t="shared" si="395"/>
        <v/>
      </c>
      <c r="AE1174" s="11" t="str">
        <f t="shared" si="396"/>
        <v/>
      </c>
      <c r="AF1174" s="11" t="str">
        <f t="shared" si="397"/>
        <v/>
      </c>
      <c r="AG1174" s="11" t="str">
        <f t="shared" si="398"/>
        <v/>
      </c>
      <c r="AH1174" s="11" t="str">
        <f t="shared" si="399"/>
        <v/>
      </c>
      <c r="AI1174" s="11" t="str">
        <f t="shared" si="400"/>
        <v/>
      </c>
      <c r="AJ1174" s="11" t="str">
        <f t="shared" si="401"/>
        <v/>
      </c>
      <c r="AK1174" s="11" t="str">
        <f t="shared" si="402"/>
        <v/>
      </c>
      <c r="AN1174" s="11" t="str">
        <f t="shared" si="403"/>
        <v/>
      </c>
      <c r="AO1174" s="11" t="str">
        <f t="shared" si="404"/>
        <v/>
      </c>
      <c r="AP1174" s="11" t="str">
        <f t="shared" si="405"/>
        <v/>
      </c>
      <c r="AT1174" s="11" t="str">
        <f t="shared" si="406"/>
        <v/>
      </c>
      <c r="AU1174" s="11" t="str">
        <f t="shared" si="407"/>
        <v/>
      </c>
      <c r="AV1174" s="11" t="str">
        <f t="shared" si="408"/>
        <v/>
      </c>
      <c r="AW1174" s="11" t="str">
        <f t="shared" si="409"/>
        <v/>
      </c>
      <c r="AX1174" s="11" t="str">
        <f t="shared" si="410"/>
        <v/>
      </c>
      <c r="AY1174" s="11" t="str">
        <f t="shared" si="412"/>
        <v/>
      </c>
      <c r="AZ1174" s="11" t="str">
        <f t="shared" si="411"/>
        <v/>
      </c>
      <c r="BA1174" s="11" t="str">
        <f t="shared" si="414"/>
        <v xml:space="preserve"> </v>
      </c>
      <c r="BB1174" s="11" t="str">
        <f>IFERROR(IF(AW1174="","",VLOOKUP(AW1174,SUSS!R:S,2,FALSE)),AY1174*SUSS!$M$2)</f>
        <v/>
      </c>
      <c r="BC1174" s="11" t="str">
        <f t="shared" si="413"/>
        <v/>
      </c>
    </row>
    <row r="1175" spans="14:55" ht="15.75" thickBot="1">
      <c r="N1175" s="3" t="s">
        <v>134</v>
      </c>
      <c r="O1175" s="80">
        <v>28</v>
      </c>
      <c r="P1175" s="83">
        <v>19920.88</v>
      </c>
      <c r="Q1175" s="81" t="s">
        <v>100</v>
      </c>
      <c r="R1175" s="81" t="s">
        <v>10</v>
      </c>
      <c r="S1175" s="81" t="s">
        <v>82</v>
      </c>
      <c r="T1175" s="80" t="s">
        <v>121</v>
      </c>
      <c r="U1175" s="80" t="s">
        <v>94</v>
      </c>
      <c r="AC1175" s="11" t="str">
        <f t="shared" si="394"/>
        <v/>
      </c>
      <c r="AD1175" s="11" t="str">
        <f t="shared" si="395"/>
        <v/>
      </c>
      <c r="AE1175" s="11" t="str">
        <f t="shared" si="396"/>
        <v/>
      </c>
      <c r="AF1175" s="11" t="str">
        <f t="shared" si="397"/>
        <v/>
      </c>
      <c r="AG1175" s="11" t="str">
        <f t="shared" si="398"/>
        <v/>
      </c>
      <c r="AH1175" s="11" t="str">
        <f t="shared" si="399"/>
        <v/>
      </c>
      <c r="AI1175" s="11" t="str">
        <f t="shared" si="400"/>
        <v/>
      </c>
      <c r="AJ1175" s="11" t="str">
        <f t="shared" si="401"/>
        <v/>
      </c>
      <c r="AK1175" s="11" t="str">
        <f t="shared" si="402"/>
        <v/>
      </c>
      <c r="AN1175" s="11" t="str">
        <f t="shared" si="403"/>
        <v/>
      </c>
      <c r="AO1175" s="11" t="str">
        <f t="shared" si="404"/>
        <v/>
      </c>
      <c r="AP1175" s="11" t="str">
        <f t="shared" si="405"/>
        <v/>
      </c>
      <c r="AT1175" s="11" t="str">
        <f t="shared" si="406"/>
        <v/>
      </c>
      <c r="AU1175" s="11" t="str">
        <f t="shared" si="407"/>
        <v/>
      </c>
      <c r="AV1175" s="11" t="str">
        <f t="shared" si="408"/>
        <v/>
      </c>
      <c r="AW1175" s="11" t="str">
        <f t="shared" si="409"/>
        <v/>
      </c>
      <c r="AX1175" s="11" t="str">
        <f t="shared" si="410"/>
        <v/>
      </c>
      <c r="AY1175" s="11" t="str">
        <f t="shared" si="412"/>
        <v/>
      </c>
      <c r="AZ1175" s="11" t="str">
        <f t="shared" si="411"/>
        <v/>
      </c>
      <c r="BA1175" s="11" t="str">
        <f t="shared" si="414"/>
        <v xml:space="preserve"> </v>
      </c>
      <c r="BB1175" s="11" t="str">
        <f>IFERROR(IF(AW1175="","",VLOOKUP(AW1175,SUSS!R:S,2,FALSE)),AY1175*SUSS!$M$2)</f>
        <v/>
      </c>
      <c r="BC1175" s="11" t="str">
        <f t="shared" si="413"/>
        <v/>
      </c>
    </row>
    <row r="1176" spans="14:55" ht="15.75" thickBot="1">
      <c r="N1176" s="3" t="s">
        <v>134</v>
      </c>
      <c r="O1176" s="80">
        <v>29</v>
      </c>
      <c r="P1176" s="83">
        <v>7970.29</v>
      </c>
      <c r="Q1176" s="81" t="s">
        <v>83</v>
      </c>
      <c r="R1176" s="81" t="s">
        <v>10</v>
      </c>
      <c r="S1176" s="81" t="s">
        <v>10</v>
      </c>
      <c r="T1176" s="80" t="s">
        <v>124</v>
      </c>
      <c r="U1176" s="80" t="s">
        <v>94</v>
      </c>
      <c r="AC1176" s="11" t="str">
        <f t="shared" si="394"/>
        <v/>
      </c>
      <c r="AD1176" s="11" t="str">
        <f t="shared" si="395"/>
        <v/>
      </c>
      <c r="AE1176" s="11" t="str">
        <f t="shared" si="396"/>
        <v/>
      </c>
      <c r="AF1176" s="11" t="str">
        <f t="shared" si="397"/>
        <v/>
      </c>
      <c r="AG1176" s="11" t="str">
        <f t="shared" si="398"/>
        <v/>
      </c>
      <c r="AH1176" s="11" t="str">
        <f t="shared" si="399"/>
        <v/>
      </c>
      <c r="AI1176" s="11" t="str">
        <f t="shared" si="400"/>
        <v/>
      </c>
      <c r="AJ1176" s="11" t="str">
        <f t="shared" si="401"/>
        <v/>
      </c>
      <c r="AK1176" s="11" t="str">
        <f t="shared" si="402"/>
        <v/>
      </c>
      <c r="AN1176" s="11" t="str">
        <f t="shared" si="403"/>
        <v/>
      </c>
      <c r="AO1176" s="11" t="str">
        <f t="shared" si="404"/>
        <v/>
      </c>
      <c r="AP1176" s="11" t="str">
        <f t="shared" si="405"/>
        <v/>
      </c>
      <c r="AT1176" s="11" t="str">
        <f t="shared" si="406"/>
        <v/>
      </c>
      <c r="AU1176" s="11" t="str">
        <f t="shared" si="407"/>
        <v/>
      </c>
      <c r="AV1176" s="11" t="str">
        <f t="shared" si="408"/>
        <v/>
      </c>
      <c r="AW1176" s="11" t="str">
        <f t="shared" si="409"/>
        <v/>
      </c>
      <c r="AX1176" s="11" t="str">
        <f t="shared" si="410"/>
        <v/>
      </c>
      <c r="AY1176" s="11" t="str">
        <f t="shared" si="412"/>
        <v/>
      </c>
      <c r="AZ1176" s="11" t="str">
        <f t="shared" si="411"/>
        <v/>
      </c>
      <c r="BA1176" s="11" t="str">
        <f t="shared" si="414"/>
        <v xml:space="preserve"> </v>
      </c>
      <c r="BB1176" s="11" t="str">
        <f>IFERROR(IF(AW1176="","",VLOOKUP(AW1176,SUSS!R:S,2,FALSE)),AY1176*SUSS!$M$2)</f>
        <v/>
      </c>
      <c r="BC1176" s="11" t="str">
        <f t="shared" si="413"/>
        <v/>
      </c>
    </row>
    <row r="1177" spans="14:55" ht="15.75" thickBot="1">
      <c r="N1177" s="3" t="s">
        <v>134</v>
      </c>
      <c r="O1177" s="80">
        <v>29</v>
      </c>
      <c r="P1177" s="83">
        <v>29925.66</v>
      </c>
      <c r="Q1177" s="81" t="s">
        <v>100</v>
      </c>
      <c r="R1177" s="81" t="s">
        <v>10</v>
      </c>
      <c r="S1177" s="81" t="s">
        <v>82</v>
      </c>
      <c r="T1177" s="80" t="s">
        <v>121</v>
      </c>
      <c r="U1177" s="80" t="s">
        <v>94</v>
      </c>
      <c r="AC1177" s="11" t="str">
        <f t="shared" si="394"/>
        <v/>
      </c>
      <c r="AD1177" s="11" t="str">
        <f t="shared" si="395"/>
        <v/>
      </c>
      <c r="AE1177" s="11" t="str">
        <f t="shared" si="396"/>
        <v/>
      </c>
      <c r="AF1177" s="11" t="str">
        <f t="shared" si="397"/>
        <v/>
      </c>
      <c r="AG1177" s="11" t="str">
        <f t="shared" si="398"/>
        <v/>
      </c>
      <c r="AH1177" s="11" t="str">
        <f t="shared" si="399"/>
        <v/>
      </c>
      <c r="AI1177" s="11" t="str">
        <f t="shared" si="400"/>
        <v/>
      </c>
      <c r="AJ1177" s="11" t="str">
        <f t="shared" si="401"/>
        <v/>
      </c>
      <c r="AK1177" s="11" t="str">
        <f t="shared" si="402"/>
        <v/>
      </c>
      <c r="AN1177" s="11" t="str">
        <f t="shared" si="403"/>
        <v/>
      </c>
      <c r="AO1177" s="11" t="str">
        <f t="shared" si="404"/>
        <v/>
      </c>
      <c r="AP1177" s="11" t="str">
        <f t="shared" si="405"/>
        <v/>
      </c>
      <c r="AT1177" s="11" t="str">
        <f t="shared" si="406"/>
        <v/>
      </c>
      <c r="AU1177" s="11" t="str">
        <f t="shared" si="407"/>
        <v/>
      </c>
      <c r="AV1177" s="11" t="str">
        <f t="shared" si="408"/>
        <v/>
      </c>
      <c r="AW1177" s="11" t="str">
        <f t="shared" si="409"/>
        <v/>
      </c>
      <c r="AX1177" s="11" t="str">
        <f t="shared" si="410"/>
        <v/>
      </c>
      <c r="AY1177" s="11" t="str">
        <f t="shared" si="412"/>
        <v/>
      </c>
      <c r="AZ1177" s="11" t="str">
        <f t="shared" si="411"/>
        <v/>
      </c>
      <c r="BA1177" s="11" t="str">
        <f t="shared" si="414"/>
        <v xml:space="preserve"> </v>
      </c>
      <c r="BB1177" s="11" t="str">
        <f>IFERROR(IF(AW1177="","",VLOOKUP(AW1177,SUSS!R:S,2,FALSE)),AY1177*SUSS!$M$2)</f>
        <v/>
      </c>
      <c r="BC1177" s="11" t="str">
        <f t="shared" si="413"/>
        <v/>
      </c>
    </row>
    <row r="1178" spans="14:55" ht="15.75" thickBot="1">
      <c r="N1178" s="3" t="s">
        <v>134</v>
      </c>
      <c r="O1178" s="80">
        <v>30</v>
      </c>
      <c r="P1178" s="83">
        <v>7970.29</v>
      </c>
      <c r="Q1178" s="81" t="s">
        <v>83</v>
      </c>
      <c r="R1178" s="81" t="s">
        <v>10</v>
      </c>
      <c r="S1178" s="81" t="s">
        <v>10</v>
      </c>
      <c r="T1178" s="80" t="s">
        <v>124</v>
      </c>
      <c r="U1178" s="80" t="s">
        <v>94</v>
      </c>
      <c r="AC1178" s="11" t="str">
        <f t="shared" si="394"/>
        <v/>
      </c>
      <c r="AD1178" s="11" t="str">
        <f t="shared" si="395"/>
        <v/>
      </c>
      <c r="AE1178" s="11" t="str">
        <f t="shared" si="396"/>
        <v/>
      </c>
      <c r="AF1178" s="11" t="str">
        <f t="shared" si="397"/>
        <v/>
      </c>
      <c r="AG1178" s="11" t="str">
        <f t="shared" si="398"/>
        <v/>
      </c>
      <c r="AH1178" s="11" t="str">
        <f t="shared" si="399"/>
        <v/>
      </c>
      <c r="AI1178" s="11" t="str">
        <f t="shared" si="400"/>
        <v/>
      </c>
      <c r="AJ1178" s="11" t="str">
        <f t="shared" si="401"/>
        <v/>
      </c>
      <c r="AK1178" s="11" t="str">
        <f t="shared" si="402"/>
        <v/>
      </c>
      <c r="AN1178" s="11" t="str">
        <f t="shared" si="403"/>
        <v/>
      </c>
      <c r="AO1178" s="11" t="str">
        <f t="shared" si="404"/>
        <v/>
      </c>
      <c r="AP1178" s="11" t="str">
        <f t="shared" si="405"/>
        <v/>
      </c>
      <c r="AT1178" s="11" t="str">
        <f t="shared" si="406"/>
        <v/>
      </c>
      <c r="AU1178" s="11" t="str">
        <f t="shared" si="407"/>
        <v/>
      </c>
      <c r="AV1178" s="11" t="str">
        <f t="shared" si="408"/>
        <v/>
      </c>
      <c r="AW1178" s="11" t="str">
        <f t="shared" si="409"/>
        <v/>
      </c>
      <c r="AX1178" s="11" t="str">
        <f t="shared" si="410"/>
        <v/>
      </c>
      <c r="AY1178" s="11" t="str">
        <f t="shared" si="412"/>
        <v/>
      </c>
      <c r="AZ1178" s="11" t="str">
        <f t="shared" si="411"/>
        <v/>
      </c>
      <c r="BA1178" s="11" t="str">
        <f t="shared" si="414"/>
        <v xml:space="preserve"> </v>
      </c>
      <c r="BB1178" s="11" t="str">
        <f>IFERROR(IF(AW1178="","",VLOOKUP(AW1178,SUSS!R:S,2,FALSE)),AY1178*SUSS!$M$2)</f>
        <v/>
      </c>
      <c r="BC1178" s="11" t="str">
        <f t="shared" si="413"/>
        <v/>
      </c>
    </row>
    <row r="1179" spans="14:55" ht="15.75" thickBot="1">
      <c r="N1179" s="3" t="s">
        <v>134</v>
      </c>
      <c r="O1179" s="80">
        <v>30</v>
      </c>
      <c r="P1179" s="83">
        <v>29925.66</v>
      </c>
      <c r="Q1179" s="81" t="s">
        <v>100</v>
      </c>
      <c r="R1179" s="81" t="s">
        <v>10</v>
      </c>
      <c r="S1179" s="81" t="s">
        <v>82</v>
      </c>
      <c r="T1179" s="80" t="s">
        <v>121</v>
      </c>
      <c r="U1179" s="80" t="s">
        <v>94</v>
      </c>
      <c r="AC1179" s="11" t="str">
        <f t="shared" si="394"/>
        <v/>
      </c>
      <c r="AD1179" s="11" t="str">
        <f t="shared" si="395"/>
        <v/>
      </c>
      <c r="AE1179" s="11" t="str">
        <f t="shared" si="396"/>
        <v/>
      </c>
      <c r="AF1179" s="11" t="str">
        <f t="shared" si="397"/>
        <v/>
      </c>
      <c r="AG1179" s="11" t="str">
        <f t="shared" si="398"/>
        <v/>
      </c>
      <c r="AH1179" s="11" t="str">
        <f t="shared" si="399"/>
        <v/>
      </c>
      <c r="AI1179" s="11" t="str">
        <f t="shared" si="400"/>
        <v/>
      </c>
      <c r="AJ1179" s="11" t="str">
        <f t="shared" si="401"/>
        <v/>
      </c>
      <c r="AK1179" s="11" t="str">
        <f t="shared" si="402"/>
        <v/>
      </c>
      <c r="AN1179" s="11" t="str">
        <f t="shared" si="403"/>
        <v/>
      </c>
      <c r="AO1179" s="11" t="str">
        <f t="shared" si="404"/>
        <v/>
      </c>
      <c r="AP1179" s="11" t="str">
        <f t="shared" si="405"/>
        <v/>
      </c>
      <c r="AT1179" s="11" t="str">
        <f t="shared" si="406"/>
        <v/>
      </c>
      <c r="AU1179" s="11" t="str">
        <f t="shared" si="407"/>
        <v/>
      </c>
      <c r="AV1179" s="11" t="str">
        <f t="shared" si="408"/>
        <v/>
      </c>
      <c r="AW1179" s="11" t="str">
        <f t="shared" si="409"/>
        <v/>
      </c>
      <c r="AX1179" s="11" t="str">
        <f t="shared" si="410"/>
        <v/>
      </c>
      <c r="AY1179" s="11" t="str">
        <f t="shared" si="412"/>
        <v/>
      </c>
      <c r="AZ1179" s="11" t="str">
        <f t="shared" si="411"/>
        <v/>
      </c>
      <c r="BA1179" s="11" t="str">
        <f t="shared" si="414"/>
        <v xml:space="preserve"> </v>
      </c>
      <c r="BB1179" s="11" t="str">
        <f>IFERROR(IF(AW1179="","",VLOOKUP(AW1179,SUSS!R:S,2,FALSE)),AY1179*SUSS!$M$2)</f>
        <v/>
      </c>
      <c r="BC1179" s="11" t="str">
        <f t="shared" si="413"/>
        <v/>
      </c>
    </row>
    <row r="1180" spans="14:55" ht="15.75" thickBot="1">
      <c r="N1180" s="3" t="s">
        <v>134</v>
      </c>
      <c r="O1180" s="80">
        <v>31</v>
      </c>
      <c r="P1180" s="83">
        <v>7970.29</v>
      </c>
      <c r="Q1180" s="81" t="s">
        <v>83</v>
      </c>
      <c r="R1180" s="81" t="s">
        <v>10</v>
      </c>
      <c r="S1180" s="81" t="s">
        <v>10</v>
      </c>
      <c r="T1180" s="80" t="s">
        <v>124</v>
      </c>
      <c r="U1180" s="80" t="s">
        <v>94</v>
      </c>
      <c r="AC1180" s="11" t="str">
        <f t="shared" si="394"/>
        <v/>
      </c>
      <c r="AD1180" s="11" t="str">
        <f t="shared" si="395"/>
        <v/>
      </c>
      <c r="AE1180" s="11" t="str">
        <f t="shared" si="396"/>
        <v/>
      </c>
      <c r="AF1180" s="11" t="str">
        <f t="shared" si="397"/>
        <v/>
      </c>
      <c r="AG1180" s="11" t="str">
        <f t="shared" si="398"/>
        <v/>
      </c>
      <c r="AH1180" s="11" t="str">
        <f t="shared" si="399"/>
        <v/>
      </c>
      <c r="AI1180" s="11" t="str">
        <f t="shared" si="400"/>
        <v/>
      </c>
      <c r="AJ1180" s="11" t="str">
        <f t="shared" si="401"/>
        <v/>
      </c>
      <c r="AK1180" s="11" t="str">
        <f t="shared" si="402"/>
        <v/>
      </c>
      <c r="AN1180" s="11" t="str">
        <f t="shared" si="403"/>
        <v/>
      </c>
      <c r="AO1180" s="11" t="str">
        <f t="shared" si="404"/>
        <v/>
      </c>
      <c r="AP1180" s="11" t="str">
        <f t="shared" si="405"/>
        <v/>
      </c>
      <c r="AT1180" s="11" t="str">
        <f t="shared" si="406"/>
        <v/>
      </c>
      <c r="AU1180" s="11" t="str">
        <f t="shared" si="407"/>
        <v/>
      </c>
      <c r="AV1180" s="11" t="str">
        <f t="shared" si="408"/>
        <v/>
      </c>
      <c r="AW1180" s="11" t="str">
        <f t="shared" si="409"/>
        <v/>
      </c>
      <c r="AX1180" s="11" t="str">
        <f t="shared" si="410"/>
        <v/>
      </c>
      <c r="AY1180" s="11" t="str">
        <f t="shared" si="412"/>
        <v/>
      </c>
      <c r="AZ1180" s="11" t="str">
        <f t="shared" si="411"/>
        <v/>
      </c>
      <c r="BA1180" s="11" t="str">
        <f t="shared" si="414"/>
        <v xml:space="preserve"> </v>
      </c>
      <c r="BB1180" s="11" t="str">
        <f>IFERROR(IF(AW1180="","",VLOOKUP(AW1180,SUSS!R:S,2,FALSE)),AY1180*SUSS!$M$2)</f>
        <v/>
      </c>
      <c r="BC1180" s="11" t="str">
        <f t="shared" si="413"/>
        <v/>
      </c>
    </row>
    <row r="1181" spans="14:55" ht="15.75" thickBot="1">
      <c r="N1181" s="3" t="s">
        <v>134</v>
      </c>
      <c r="O1181" s="80">
        <v>31</v>
      </c>
      <c r="P1181" s="83">
        <v>29925.66</v>
      </c>
      <c r="Q1181" s="81" t="s">
        <v>100</v>
      </c>
      <c r="R1181" s="81" t="s">
        <v>10</v>
      </c>
      <c r="S1181" s="81" t="s">
        <v>82</v>
      </c>
      <c r="T1181" s="80" t="s">
        <v>121</v>
      </c>
      <c r="U1181" s="80" t="s">
        <v>94</v>
      </c>
      <c r="AC1181" s="11" t="str">
        <f t="shared" si="394"/>
        <v/>
      </c>
      <c r="AD1181" s="11" t="str">
        <f t="shared" si="395"/>
        <v/>
      </c>
      <c r="AE1181" s="11" t="str">
        <f t="shared" si="396"/>
        <v/>
      </c>
      <c r="AF1181" s="11" t="str">
        <f t="shared" si="397"/>
        <v/>
      </c>
      <c r="AG1181" s="11" t="str">
        <f t="shared" si="398"/>
        <v/>
      </c>
      <c r="AH1181" s="11" t="str">
        <f t="shared" si="399"/>
        <v/>
      </c>
      <c r="AI1181" s="11" t="str">
        <f t="shared" si="400"/>
        <v/>
      </c>
      <c r="AJ1181" s="11" t="str">
        <f t="shared" si="401"/>
        <v/>
      </c>
      <c r="AK1181" s="11" t="str">
        <f t="shared" si="402"/>
        <v/>
      </c>
      <c r="AN1181" s="11" t="str">
        <f t="shared" si="403"/>
        <v/>
      </c>
      <c r="AO1181" s="11" t="str">
        <f t="shared" si="404"/>
        <v/>
      </c>
      <c r="AP1181" s="11" t="str">
        <f t="shared" si="405"/>
        <v/>
      </c>
      <c r="AT1181" s="11" t="str">
        <f t="shared" si="406"/>
        <v/>
      </c>
      <c r="AU1181" s="11" t="str">
        <f t="shared" si="407"/>
        <v/>
      </c>
      <c r="AV1181" s="11" t="str">
        <f t="shared" si="408"/>
        <v/>
      </c>
      <c r="AW1181" s="11" t="str">
        <f t="shared" si="409"/>
        <v/>
      </c>
      <c r="AX1181" s="11" t="str">
        <f t="shared" si="410"/>
        <v/>
      </c>
      <c r="AY1181" s="11" t="str">
        <f t="shared" si="412"/>
        <v/>
      </c>
      <c r="AZ1181" s="11" t="str">
        <f t="shared" si="411"/>
        <v/>
      </c>
      <c r="BA1181" s="11" t="str">
        <f t="shared" si="414"/>
        <v xml:space="preserve"> </v>
      </c>
      <c r="BB1181" s="11" t="str">
        <f>IFERROR(IF(AW1181="","",VLOOKUP(AW1181,SUSS!R:S,2,FALSE)),AY1181*SUSS!$M$2)</f>
        <v/>
      </c>
      <c r="BC1181" s="11" t="str">
        <f t="shared" si="413"/>
        <v/>
      </c>
    </row>
    <row r="1182" spans="14:55" ht="15.75" thickBot="1">
      <c r="N1182" s="3" t="s">
        <v>134</v>
      </c>
      <c r="O1182" s="80">
        <v>32</v>
      </c>
      <c r="P1182" s="83">
        <v>7970.29</v>
      </c>
      <c r="Q1182" s="81" t="s">
        <v>83</v>
      </c>
      <c r="R1182" s="81" t="s">
        <v>10</v>
      </c>
      <c r="S1182" s="81" t="s">
        <v>10</v>
      </c>
      <c r="T1182" s="80" t="s">
        <v>124</v>
      </c>
      <c r="U1182" s="80" t="s">
        <v>94</v>
      </c>
      <c r="AC1182" s="11" t="str">
        <f t="shared" ref="AC1182:AC1245" si="415">IF($E1182=$AD$1,IF($G1182=$AE$1,A1182,""),"")</f>
        <v/>
      </c>
      <c r="AD1182" s="11" t="str">
        <f t="shared" ref="AD1182:AD1245" si="416">IF($E1182=$AD$1,IF($G1182=$AE$1,E1182,""),"")</f>
        <v/>
      </c>
      <c r="AE1182" s="11" t="str">
        <f t="shared" ref="AE1182:AE1245" si="417">IF($E1182=$AD$1,IF($G1182=$AE$1,F1182,""),"")</f>
        <v/>
      </c>
      <c r="AF1182" s="11" t="str">
        <f t="shared" ref="AF1182:AF1245" si="418">IF($E1182=$AD$1,IF($G1182=$AE$1,G1182,""),"")</f>
        <v/>
      </c>
      <c r="AG1182" s="11" t="str">
        <f t="shared" ref="AG1182:AG1245" si="419">IF($E1182=$AD$1,IF($G1182=$AE$1,I1182,""),"")</f>
        <v/>
      </c>
      <c r="AH1182" s="11" t="str">
        <f t="shared" ref="AH1182:AH1245" si="420">IF($E1182=$AD$1,IF($G1182=$AE$1,J1182,""),"")</f>
        <v/>
      </c>
      <c r="AI1182" s="11" t="str">
        <f t="shared" ref="AI1182:AI1245" si="421">IF($E1182=$AD$1,IF($G1182=$AE$1,K1182,""),"")</f>
        <v/>
      </c>
      <c r="AJ1182" s="11" t="str">
        <f t="shared" ref="AJ1182:AJ1245" si="422">IF($E1182=$AD$1,IF($G1182=$AE$1,B1182,""),"")</f>
        <v/>
      </c>
      <c r="AK1182" s="11" t="str">
        <f t="shared" ref="AK1182:AK1245" si="423">IF($E1182=$AD$1,IF($G1182=$AE$1,C1182,""),"")</f>
        <v/>
      </c>
      <c r="AN1182" s="11" t="str">
        <f t="shared" ref="AN1182:AN1245" si="424">LEFT(AO1182,7)</f>
        <v/>
      </c>
      <c r="AO1182" s="11" t="str">
        <f t="shared" ref="AO1182:AO1245" si="425">IF(AF1182=$AE$1,AJ1182&amp;"/"&amp;AK1182&amp;" "&amp;AD1182,"")</f>
        <v/>
      </c>
      <c r="AP1182" s="11" t="str">
        <f t="shared" ref="AP1182:AP1245" si="426">IF(AO1182&lt;&gt;"",AI1182,"")</f>
        <v/>
      </c>
      <c r="AT1182" s="11" t="str">
        <f t="shared" ref="AT1182:AT1245" si="427">IF($Q1182=$AD$1,N1182,"")</f>
        <v/>
      </c>
      <c r="AU1182" s="11" t="str">
        <f t="shared" ref="AU1182:AU1245" si="428">IF($Q1182=$AD$1,O1182,"")</f>
        <v/>
      </c>
      <c r="AV1182" s="11" t="str">
        <f t="shared" ref="AV1182:AV1245" si="429">IF($Q1182=$AD$1,P1182,"")</f>
        <v/>
      </c>
      <c r="AW1182" s="11" t="str">
        <f t="shared" ref="AW1182:AW1245" si="430">IF($Q1182=$AD$1,T1182,"")</f>
        <v/>
      </c>
      <c r="AX1182" s="11" t="str">
        <f t="shared" ref="AX1182:AX1245" si="431">IF(AW1182&lt;&gt;"",AW1182&amp;" "&amp;$AD$1,"")</f>
        <v/>
      </c>
      <c r="AY1182" s="11" t="str">
        <f t="shared" si="412"/>
        <v/>
      </c>
      <c r="AZ1182" s="11" t="str">
        <f t="shared" ref="AZ1182:AZ1245" si="432">IF(AY1182="","",AV1182/AY1182)</f>
        <v/>
      </c>
      <c r="BA1182" s="11" t="str">
        <f t="shared" si="414"/>
        <v xml:space="preserve"> </v>
      </c>
      <c r="BB1182" s="11" t="str">
        <f>IFERROR(IF(AW1182="","",VLOOKUP(AW1182,SUSS!R:S,2,FALSE)),AY1182*SUSS!$M$2)</f>
        <v/>
      </c>
      <c r="BC1182" s="11" t="str">
        <f t="shared" si="413"/>
        <v/>
      </c>
    </row>
    <row r="1183" spans="14:55" ht="15.75" thickBot="1">
      <c r="N1183" s="3" t="s">
        <v>134</v>
      </c>
      <c r="O1183" s="80">
        <v>32</v>
      </c>
      <c r="P1183" s="83">
        <v>29925.66</v>
      </c>
      <c r="Q1183" s="81" t="s">
        <v>100</v>
      </c>
      <c r="R1183" s="81" t="s">
        <v>10</v>
      </c>
      <c r="S1183" s="81" t="s">
        <v>82</v>
      </c>
      <c r="T1183" s="80" t="s">
        <v>121</v>
      </c>
      <c r="U1183" s="80" t="s">
        <v>94</v>
      </c>
      <c r="AC1183" s="11" t="str">
        <f t="shared" si="415"/>
        <v/>
      </c>
      <c r="AD1183" s="11" t="str">
        <f t="shared" si="416"/>
        <v/>
      </c>
      <c r="AE1183" s="11" t="str">
        <f t="shared" si="417"/>
        <v/>
      </c>
      <c r="AF1183" s="11" t="str">
        <f t="shared" si="418"/>
        <v/>
      </c>
      <c r="AG1183" s="11" t="str">
        <f t="shared" si="419"/>
        <v/>
      </c>
      <c r="AH1183" s="11" t="str">
        <f t="shared" si="420"/>
        <v/>
      </c>
      <c r="AI1183" s="11" t="str">
        <f t="shared" si="421"/>
        <v/>
      </c>
      <c r="AJ1183" s="11" t="str">
        <f t="shared" si="422"/>
        <v/>
      </c>
      <c r="AK1183" s="11" t="str">
        <f t="shared" si="423"/>
        <v/>
      </c>
      <c r="AN1183" s="11" t="str">
        <f t="shared" si="424"/>
        <v/>
      </c>
      <c r="AO1183" s="11" t="str">
        <f t="shared" si="425"/>
        <v/>
      </c>
      <c r="AP1183" s="11" t="str">
        <f t="shared" si="426"/>
        <v/>
      </c>
      <c r="AT1183" s="11" t="str">
        <f t="shared" si="427"/>
        <v/>
      </c>
      <c r="AU1183" s="11" t="str">
        <f t="shared" si="428"/>
        <v/>
      </c>
      <c r="AV1183" s="11" t="str">
        <f t="shared" si="429"/>
        <v/>
      </c>
      <c r="AW1183" s="11" t="str">
        <f t="shared" si="430"/>
        <v/>
      </c>
      <c r="AX1183" s="11" t="str">
        <f t="shared" si="431"/>
        <v/>
      </c>
      <c r="AY1183" s="11" t="str">
        <f t="shared" si="412"/>
        <v/>
      </c>
      <c r="AZ1183" s="11" t="str">
        <f t="shared" si="432"/>
        <v/>
      </c>
      <c r="BA1183" s="11" t="str">
        <f t="shared" si="414"/>
        <v xml:space="preserve"> </v>
      </c>
      <c r="BB1183" s="11" t="str">
        <f>IFERROR(IF(AW1183="","",VLOOKUP(AW1183,SUSS!R:S,2,FALSE)),AY1183*SUSS!$M$2)</f>
        <v/>
      </c>
      <c r="BC1183" s="11" t="str">
        <f t="shared" si="413"/>
        <v/>
      </c>
    </row>
    <row r="1184" spans="14:55" ht="15.75" thickBot="1">
      <c r="N1184" s="3" t="s">
        <v>134</v>
      </c>
      <c r="O1184" s="80">
        <v>33</v>
      </c>
      <c r="P1184" s="83">
        <v>7970.29</v>
      </c>
      <c r="Q1184" s="81" t="s">
        <v>83</v>
      </c>
      <c r="R1184" s="81" t="s">
        <v>10</v>
      </c>
      <c r="S1184" s="81" t="s">
        <v>10</v>
      </c>
      <c r="T1184" s="80" t="s">
        <v>124</v>
      </c>
      <c r="U1184" s="80" t="s">
        <v>94</v>
      </c>
      <c r="AC1184" s="11" t="str">
        <f t="shared" si="415"/>
        <v/>
      </c>
      <c r="AD1184" s="11" t="str">
        <f t="shared" si="416"/>
        <v/>
      </c>
      <c r="AE1184" s="11" t="str">
        <f t="shared" si="417"/>
        <v/>
      </c>
      <c r="AF1184" s="11" t="str">
        <f t="shared" si="418"/>
        <v/>
      </c>
      <c r="AG1184" s="11" t="str">
        <f t="shared" si="419"/>
        <v/>
      </c>
      <c r="AH1184" s="11" t="str">
        <f t="shared" si="420"/>
        <v/>
      </c>
      <c r="AI1184" s="11" t="str">
        <f t="shared" si="421"/>
        <v/>
      </c>
      <c r="AJ1184" s="11" t="str">
        <f t="shared" si="422"/>
        <v/>
      </c>
      <c r="AK1184" s="11" t="str">
        <f t="shared" si="423"/>
        <v/>
      </c>
      <c r="AN1184" s="11" t="str">
        <f t="shared" si="424"/>
        <v/>
      </c>
      <c r="AO1184" s="11" t="str">
        <f t="shared" si="425"/>
        <v/>
      </c>
      <c r="AP1184" s="11" t="str">
        <f t="shared" si="426"/>
        <v/>
      </c>
      <c r="AT1184" s="11" t="str">
        <f t="shared" si="427"/>
        <v/>
      </c>
      <c r="AU1184" s="11" t="str">
        <f t="shared" si="428"/>
        <v/>
      </c>
      <c r="AV1184" s="11" t="str">
        <f t="shared" si="429"/>
        <v/>
      </c>
      <c r="AW1184" s="11" t="str">
        <f t="shared" si="430"/>
        <v/>
      </c>
      <c r="AX1184" s="11" t="str">
        <f t="shared" si="431"/>
        <v/>
      </c>
      <c r="AY1184" s="11" t="str">
        <f t="shared" si="412"/>
        <v/>
      </c>
      <c r="AZ1184" s="11" t="str">
        <f t="shared" si="432"/>
        <v/>
      </c>
      <c r="BA1184" s="11" t="str">
        <f t="shared" si="414"/>
        <v xml:space="preserve"> </v>
      </c>
      <c r="BB1184" s="11" t="str">
        <f>IFERROR(IF(AW1184="","",VLOOKUP(AW1184,SUSS!R:S,2,FALSE)),AY1184*SUSS!$M$2)</f>
        <v/>
      </c>
      <c r="BC1184" s="11" t="str">
        <f t="shared" si="413"/>
        <v/>
      </c>
    </row>
    <row r="1185" spans="14:55" ht="15.75" thickBot="1">
      <c r="N1185" s="3" t="s">
        <v>134</v>
      </c>
      <c r="O1185" s="80">
        <v>33</v>
      </c>
      <c r="P1185" s="83">
        <v>22614.400000000001</v>
      </c>
      <c r="Q1185" s="81" t="s">
        <v>100</v>
      </c>
      <c r="R1185" s="81" t="s">
        <v>10</v>
      </c>
      <c r="S1185" s="81" t="s">
        <v>82</v>
      </c>
      <c r="T1185" s="80" t="s">
        <v>121</v>
      </c>
      <c r="U1185" s="80" t="s">
        <v>94</v>
      </c>
      <c r="AC1185" s="11" t="str">
        <f t="shared" si="415"/>
        <v/>
      </c>
      <c r="AD1185" s="11" t="str">
        <f t="shared" si="416"/>
        <v/>
      </c>
      <c r="AE1185" s="11" t="str">
        <f t="shared" si="417"/>
        <v/>
      </c>
      <c r="AF1185" s="11" t="str">
        <f t="shared" si="418"/>
        <v/>
      </c>
      <c r="AG1185" s="11" t="str">
        <f t="shared" si="419"/>
        <v/>
      </c>
      <c r="AH1185" s="11" t="str">
        <f t="shared" si="420"/>
        <v/>
      </c>
      <c r="AI1185" s="11" t="str">
        <f t="shared" si="421"/>
        <v/>
      </c>
      <c r="AJ1185" s="11" t="str">
        <f t="shared" si="422"/>
        <v/>
      </c>
      <c r="AK1185" s="11" t="str">
        <f t="shared" si="423"/>
        <v/>
      </c>
      <c r="AN1185" s="11" t="str">
        <f t="shared" si="424"/>
        <v/>
      </c>
      <c r="AO1185" s="11" t="str">
        <f t="shared" si="425"/>
        <v/>
      </c>
      <c r="AP1185" s="11" t="str">
        <f t="shared" si="426"/>
        <v/>
      </c>
      <c r="AT1185" s="11" t="str">
        <f t="shared" si="427"/>
        <v/>
      </c>
      <c r="AU1185" s="11" t="str">
        <f t="shared" si="428"/>
        <v/>
      </c>
      <c r="AV1185" s="11" t="str">
        <f t="shared" si="429"/>
        <v/>
      </c>
      <c r="AW1185" s="11" t="str">
        <f t="shared" si="430"/>
        <v/>
      </c>
      <c r="AX1185" s="11" t="str">
        <f t="shared" si="431"/>
        <v/>
      </c>
      <c r="AY1185" s="11" t="str">
        <f t="shared" si="412"/>
        <v/>
      </c>
      <c r="AZ1185" s="11" t="str">
        <f t="shared" si="432"/>
        <v/>
      </c>
      <c r="BA1185" s="11" t="str">
        <f t="shared" si="414"/>
        <v xml:space="preserve"> </v>
      </c>
      <c r="BB1185" s="11" t="str">
        <f>IFERROR(IF(AW1185="","",VLOOKUP(AW1185,SUSS!R:S,2,FALSE)),AY1185*SUSS!$M$2)</f>
        <v/>
      </c>
      <c r="BC1185" s="11" t="str">
        <f t="shared" si="413"/>
        <v/>
      </c>
    </row>
    <row r="1186" spans="14:55" ht="15.75" thickBot="1">
      <c r="N1186" s="3" t="s">
        <v>134</v>
      </c>
      <c r="O1186" s="80">
        <v>33</v>
      </c>
      <c r="P1186" s="83">
        <v>7311.26</v>
      </c>
      <c r="Q1186" s="81" t="s">
        <v>100</v>
      </c>
      <c r="R1186" s="81" t="s">
        <v>10</v>
      </c>
      <c r="S1186" s="81" t="s">
        <v>10</v>
      </c>
      <c r="T1186" s="80" t="s">
        <v>123</v>
      </c>
      <c r="U1186" s="80" t="s">
        <v>94</v>
      </c>
      <c r="AC1186" s="11" t="str">
        <f t="shared" si="415"/>
        <v/>
      </c>
      <c r="AD1186" s="11" t="str">
        <f t="shared" si="416"/>
        <v/>
      </c>
      <c r="AE1186" s="11" t="str">
        <f t="shared" si="417"/>
        <v/>
      </c>
      <c r="AF1186" s="11" t="str">
        <f t="shared" si="418"/>
        <v/>
      </c>
      <c r="AG1186" s="11" t="str">
        <f t="shared" si="419"/>
        <v/>
      </c>
      <c r="AH1186" s="11" t="str">
        <f t="shared" si="420"/>
        <v/>
      </c>
      <c r="AI1186" s="11" t="str">
        <f t="shared" si="421"/>
        <v/>
      </c>
      <c r="AJ1186" s="11" t="str">
        <f t="shared" si="422"/>
        <v/>
      </c>
      <c r="AK1186" s="11" t="str">
        <f t="shared" si="423"/>
        <v/>
      </c>
      <c r="AN1186" s="11" t="str">
        <f t="shared" si="424"/>
        <v/>
      </c>
      <c r="AO1186" s="11" t="str">
        <f t="shared" si="425"/>
        <v/>
      </c>
      <c r="AP1186" s="11" t="str">
        <f t="shared" si="426"/>
        <v/>
      </c>
      <c r="AT1186" s="11" t="str">
        <f t="shared" si="427"/>
        <v/>
      </c>
      <c r="AU1186" s="11" t="str">
        <f t="shared" si="428"/>
        <v/>
      </c>
      <c r="AV1186" s="11" t="str">
        <f t="shared" si="429"/>
        <v/>
      </c>
      <c r="AW1186" s="11" t="str">
        <f t="shared" si="430"/>
        <v/>
      </c>
      <c r="AX1186" s="11" t="str">
        <f t="shared" si="431"/>
        <v/>
      </c>
      <c r="AY1186" s="11" t="str">
        <f t="shared" si="412"/>
        <v/>
      </c>
      <c r="AZ1186" s="11" t="str">
        <f t="shared" si="432"/>
        <v/>
      </c>
      <c r="BA1186" s="11" t="str">
        <f t="shared" si="414"/>
        <v xml:space="preserve"> </v>
      </c>
      <c r="BB1186" s="11" t="str">
        <f>IFERROR(IF(AW1186="","",VLOOKUP(AW1186,SUSS!R:S,2,FALSE)),AY1186*SUSS!$M$2)</f>
        <v/>
      </c>
      <c r="BC1186" s="11" t="str">
        <f t="shared" si="413"/>
        <v/>
      </c>
    </row>
    <row r="1187" spans="14:55" ht="15.75" thickBot="1">
      <c r="N1187" s="3" t="s">
        <v>134</v>
      </c>
      <c r="O1187" s="80">
        <v>34</v>
      </c>
      <c r="P1187" s="83">
        <v>6765.97</v>
      </c>
      <c r="Q1187" s="81" t="s">
        <v>83</v>
      </c>
      <c r="R1187" s="81" t="s">
        <v>10</v>
      </c>
      <c r="S1187" s="81" t="s">
        <v>10</v>
      </c>
      <c r="T1187" s="80" t="s">
        <v>124</v>
      </c>
      <c r="U1187" s="80" t="s">
        <v>94</v>
      </c>
      <c r="AC1187" s="11" t="str">
        <f t="shared" si="415"/>
        <v/>
      </c>
      <c r="AD1187" s="11" t="str">
        <f t="shared" si="416"/>
        <v/>
      </c>
      <c r="AE1187" s="11" t="str">
        <f t="shared" si="417"/>
        <v/>
      </c>
      <c r="AF1187" s="11" t="str">
        <f t="shared" si="418"/>
        <v/>
      </c>
      <c r="AG1187" s="11" t="str">
        <f t="shared" si="419"/>
        <v/>
      </c>
      <c r="AH1187" s="11" t="str">
        <f t="shared" si="420"/>
        <v/>
      </c>
      <c r="AI1187" s="11" t="str">
        <f t="shared" si="421"/>
        <v/>
      </c>
      <c r="AJ1187" s="11" t="str">
        <f t="shared" si="422"/>
        <v/>
      </c>
      <c r="AK1187" s="11" t="str">
        <f t="shared" si="423"/>
        <v/>
      </c>
      <c r="AN1187" s="11" t="str">
        <f t="shared" si="424"/>
        <v/>
      </c>
      <c r="AO1187" s="11" t="str">
        <f t="shared" si="425"/>
        <v/>
      </c>
      <c r="AP1187" s="11" t="str">
        <f t="shared" si="426"/>
        <v/>
      </c>
      <c r="AT1187" s="11" t="str">
        <f t="shared" si="427"/>
        <v/>
      </c>
      <c r="AU1187" s="11" t="str">
        <f t="shared" si="428"/>
        <v/>
      </c>
      <c r="AV1187" s="11" t="str">
        <f t="shared" si="429"/>
        <v/>
      </c>
      <c r="AW1187" s="11" t="str">
        <f t="shared" si="430"/>
        <v/>
      </c>
      <c r="AX1187" s="11" t="str">
        <f t="shared" si="431"/>
        <v/>
      </c>
      <c r="AY1187" s="11" t="str">
        <f t="shared" si="412"/>
        <v/>
      </c>
      <c r="AZ1187" s="11" t="str">
        <f t="shared" si="432"/>
        <v/>
      </c>
      <c r="BA1187" s="11" t="str">
        <f t="shared" si="414"/>
        <v xml:space="preserve"> </v>
      </c>
      <c r="BB1187" s="11" t="str">
        <f>IFERROR(IF(AW1187="","",VLOOKUP(AW1187,SUSS!R:S,2,FALSE)),AY1187*SUSS!$M$2)</f>
        <v/>
      </c>
      <c r="BC1187" s="11" t="str">
        <f t="shared" si="413"/>
        <v/>
      </c>
    </row>
    <row r="1188" spans="14:55" ht="15.75" thickBot="1">
      <c r="N1188" s="3" t="s">
        <v>134</v>
      </c>
      <c r="O1188" s="80">
        <v>34</v>
      </c>
      <c r="P1188" s="83">
        <v>1204.32</v>
      </c>
      <c r="Q1188" s="81" t="s">
        <v>83</v>
      </c>
      <c r="R1188" s="81" t="s">
        <v>10</v>
      </c>
      <c r="S1188" s="81" t="s">
        <v>82</v>
      </c>
      <c r="T1188" s="80" t="s">
        <v>124</v>
      </c>
      <c r="U1188" s="80" t="s">
        <v>94</v>
      </c>
      <c r="AC1188" s="11" t="str">
        <f t="shared" si="415"/>
        <v/>
      </c>
      <c r="AD1188" s="11" t="str">
        <f t="shared" si="416"/>
        <v/>
      </c>
      <c r="AE1188" s="11" t="str">
        <f t="shared" si="417"/>
        <v/>
      </c>
      <c r="AF1188" s="11" t="str">
        <f t="shared" si="418"/>
        <v/>
      </c>
      <c r="AG1188" s="11" t="str">
        <f t="shared" si="419"/>
        <v/>
      </c>
      <c r="AH1188" s="11" t="str">
        <f t="shared" si="420"/>
        <v/>
      </c>
      <c r="AI1188" s="11" t="str">
        <f t="shared" si="421"/>
        <v/>
      </c>
      <c r="AJ1188" s="11" t="str">
        <f t="shared" si="422"/>
        <v/>
      </c>
      <c r="AK1188" s="11" t="str">
        <f t="shared" si="423"/>
        <v/>
      </c>
      <c r="AN1188" s="11" t="str">
        <f t="shared" si="424"/>
        <v/>
      </c>
      <c r="AO1188" s="11" t="str">
        <f t="shared" si="425"/>
        <v/>
      </c>
      <c r="AP1188" s="11" t="str">
        <f t="shared" si="426"/>
        <v/>
      </c>
      <c r="AT1188" s="11" t="str">
        <f t="shared" si="427"/>
        <v/>
      </c>
      <c r="AU1188" s="11" t="str">
        <f t="shared" si="428"/>
        <v/>
      </c>
      <c r="AV1188" s="11" t="str">
        <f t="shared" si="429"/>
        <v/>
      </c>
      <c r="AW1188" s="11" t="str">
        <f t="shared" si="430"/>
        <v/>
      </c>
      <c r="AX1188" s="11" t="str">
        <f t="shared" si="431"/>
        <v/>
      </c>
      <c r="AY1188" s="11" t="str">
        <f t="shared" si="412"/>
        <v/>
      </c>
      <c r="AZ1188" s="11" t="str">
        <f t="shared" si="432"/>
        <v/>
      </c>
      <c r="BA1188" s="11" t="str">
        <f t="shared" si="414"/>
        <v xml:space="preserve"> </v>
      </c>
      <c r="BB1188" s="11" t="str">
        <f>IFERROR(IF(AW1188="","",VLOOKUP(AW1188,SUSS!R:S,2,FALSE)),AY1188*SUSS!$M$2)</f>
        <v/>
      </c>
      <c r="BC1188" s="11" t="str">
        <f t="shared" si="413"/>
        <v/>
      </c>
    </row>
    <row r="1189" spans="14:55" ht="15.75" thickBot="1">
      <c r="N1189" s="3" t="s">
        <v>134</v>
      </c>
      <c r="O1189" s="80">
        <v>34</v>
      </c>
      <c r="P1189" s="83">
        <v>29925.66</v>
      </c>
      <c r="Q1189" s="81" t="s">
        <v>100</v>
      </c>
      <c r="R1189" s="81" t="s">
        <v>10</v>
      </c>
      <c r="S1189" s="81" t="s">
        <v>10</v>
      </c>
      <c r="T1189" s="80" t="s">
        <v>123</v>
      </c>
      <c r="U1189" s="80" t="s">
        <v>94</v>
      </c>
      <c r="AC1189" s="11" t="str">
        <f t="shared" si="415"/>
        <v/>
      </c>
      <c r="AD1189" s="11" t="str">
        <f t="shared" si="416"/>
        <v/>
      </c>
      <c r="AE1189" s="11" t="str">
        <f t="shared" si="417"/>
        <v/>
      </c>
      <c r="AF1189" s="11" t="str">
        <f t="shared" si="418"/>
        <v/>
      </c>
      <c r="AG1189" s="11" t="str">
        <f t="shared" si="419"/>
        <v/>
      </c>
      <c r="AH1189" s="11" t="str">
        <f t="shared" si="420"/>
        <v/>
      </c>
      <c r="AI1189" s="11" t="str">
        <f t="shared" si="421"/>
        <v/>
      </c>
      <c r="AJ1189" s="11" t="str">
        <f t="shared" si="422"/>
        <v/>
      </c>
      <c r="AK1189" s="11" t="str">
        <f t="shared" si="423"/>
        <v/>
      </c>
      <c r="AN1189" s="11" t="str">
        <f t="shared" si="424"/>
        <v/>
      </c>
      <c r="AO1189" s="11" t="str">
        <f t="shared" si="425"/>
        <v/>
      </c>
      <c r="AP1189" s="11" t="str">
        <f t="shared" si="426"/>
        <v/>
      </c>
      <c r="AT1189" s="11" t="str">
        <f t="shared" si="427"/>
        <v/>
      </c>
      <c r="AU1189" s="11" t="str">
        <f t="shared" si="428"/>
        <v/>
      </c>
      <c r="AV1189" s="11" t="str">
        <f t="shared" si="429"/>
        <v/>
      </c>
      <c r="AW1189" s="11" t="str">
        <f t="shared" si="430"/>
        <v/>
      </c>
      <c r="AX1189" s="11" t="str">
        <f t="shared" si="431"/>
        <v/>
      </c>
      <c r="AY1189" s="11" t="str">
        <f t="shared" si="412"/>
        <v/>
      </c>
      <c r="AZ1189" s="11" t="str">
        <f t="shared" si="432"/>
        <v/>
      </c>
      <c r="BA1189" s="11" t="str">
        <f t="shared" si="414"/>
        <v xml:space="preserve"> </v>
      </c>
      <c r="BB1189" s="11" t="str">
        <f>IFERROR(IF(AW1189="","",VLOOKUP(AW1189,SUSS!R:S,2,FALSE)),AY1189*SUSS!$M$2)</f>
        <v/>
      </c>
      <c r="BC1189" s="11" t="str">
        <f t="shared" si="413"/>
        <v/>
      </c>
    </row>
    <row r="1190" spans="14:55" ht="15.75" thickBot="1">
      <c r="N1190" s="3" t="s">
        <v>134</v>
      </c>
      <c r="O1190" s="80">
        <v>35</v>
      </c>
      <c r="P1190" s="83">
        <v>7970.29</v>
      </c>
      <c r="Q1190" s="81" t="s">
        <v>83</v>
      </c>
      <c r="R1190" s="81" t="s">
        <v>10</v>
      </c>
      <c r="S1190" s="81" t="s">
        <v>82</v>
      </c>
      <c r="T1190" s="80" t="s">
        <v>124</v>
      </c>
      <c r="U1190" s="80" t="s">
        <v>94</v>
      </c>
      <c r="AC1190" s="11" t="str">
        <f t="shared" si="415"/>
        <v/>
      </c>
      <c r="AD1190" s="11" t="str">
        <f t="shared" si="416"/>
        <v/>
      </c>
      <c r="AE1190" s="11" t="str">
        <f t="shared" si="417"/>
        <v/>
      </c>
      <c r="AF1190" s="11" t="str">
        <f t="shared" si="418"/>
        <v/>
      </c>
      <c r="AG1190" s="11" t="str">
        <f t="shared" si="419"/>
        <v/>
      </c>
      <c r="AH1190" s="11" t="str">
        <f t="shared" si="420"/>
        <v/>
      </c>
      <c r="AI1190" s="11" t="str">
        <f t="shared" si="421"/>
        <v/>
      </c>
      <c r="AJ1190" s="11" t="str">
        <f t="shared" si="422"/>
        <v/>
      </c>
      <c r="AK1190" s="11" t="str">
        <f t="shared" si="423"/>
        <v/>
      </c>
      <c r="AN1190" s="11" t="str">
        <f t="shared" si="424"/>
        <v/>
      </c>
      <c r="AO1190" s="11" t="str">
        <f t="shared" si="425"/>
        <v/>
      </c>
      <c r="AP1190" s="11" t="str">
        <f t="shared" si="426"/>
        <v/>
      </c>
      <c r="AT1190" s="11" t="str">
        <f t="shared" si="427"/>
        <v/>
      </c>
      <c r="AU1190" s="11" t="str">
        <f t="shared" si="428"/>
        <v/>
      </c>
      <c r="AV1190" s="11" t="str">
        <f t="shared" si="429"/>
        <v/>
      </c>
      <c r="AW1190" s="11" t="str">
        <f t="shared" si="430"/>
        <v/>
      </c>
      <c r="AX1190" s="11" t="str">
        <f t="shared" si="431"/>
        <v/>
      </c>
      <c r="AY1190" s="11" t="str">
        <f t="shared" si="412"/>
        <v/>
      </c>
      <c r="AZ1190" s="11" t="str">
        <f t="shared" si="432"/>
        <v/>
      </c>
      <c r="BA1190" s="11" t="str">
        <f t="shared" si="414"/>
        <v xml:space="preserve"> </v>
      </c>
      <c r="BB1190" s="11" t="str">
        <f>IFERROR(IF(AW1190="","",VLOOKUP(AW1190,SUSS!R:S,2,FALSE)),AY1190*SUSS!$M$2)</f>
        <v/>
      </c>
      <c r="BC1190" s="11" t="str">
        <f t="shared" si="413"/>
        <v/>
      </c>
    </row>
    <row r="1191" spans="14:55" ht="15.75" thickBot="1">
      <c r="N1191" s="3" t="s">
        <v>134</v>
      </c>
      <c r="O1191" s="80">
        <v>35</v>
      </c>
      <c r="P1191" s="83">
        <v>29925.66</v>
      </c>
      <c r="Q1191" s="81" t="s">
        <v>100</v>
      </c>
      <c r="R1191" s="81" t="s">
        <v>10</v>
      </c>
      <c r="S1191" s="81" t="s">
        <v>10</v>
      </c>
      <c r="T1191" s="80" t="s">
        <v>123</v>
      </c>
      <c r="U1191" s="80" t="s">
        <v>94</v>
      </c>
      <c r="AC1191" s="11" t="str">
        <f t="shared" si="415"/>
        <v/>
      </c>
      <c r="AD1191" s="11" t="str">
        <f t="shared" si="416"/>
        <v/>
      </c>
      <c r="AE1191" s="11" t="str">
        <f t="shared" si="417"/>
        <v/>
      </c>
      <c r="AF1191" s="11" t="str">
        <f t="shared" si="418"/>
        <v/>
      </c>
      <c r="AG1191" s="11" t="str">
        <f t="shared" si="419"/>
        <v/>
      </c>
      <c r="AH1191" s="11" t="str">
        <f t="shared" si="420"/>
        <v/>
      </c>
      <c r="AI1191" s="11" t="str">
        <f t="shared" si="421"/>
        <v/>
      </c>
      <c r="AJ1191" s="11" t="str">
        <f t="shared" si="422"/>
        <v/>
      </c>
      <c r="AK1191" s="11" t="str">
        <f t="shared" si="423"/>
        <v/>
      </c>
      <c r="AN1191" s="11" t="str">
        <f t="shared" si="424"/>
        <v/>
      </c>
      <c r="AO1191" s="11" t="str">
        <f t="shared" si="425"/>
        <v/>
      </c>
      <c r="AP1191" s="11" t="str">
        <f t="shared" si="426"/>
        <v/>
      </c>
      <c r="AT1191" s="11" t="str">
        <f t="shared" si="427"/>
        <v/>
      </c>
      <c r="AU1191" s="11" t="str">
        <f t="shared" si="428"/>
        <v/>
      </c>
      <c r="AV1191" s="11" t="str">
        <f t="shared" si="429"/>
        <v/>
      </c>
      <c r="AW1191" s="11" t="str">
        <f t="shared" si="430"/>
        <v/>
      </c>
      <c r="AX1191" s="11" t="str">
        <f t="shared" si="431"/>
        <v/>
      </c>
      <c r="AY1191" s="11" t="str">
        <f t="shared" si="412"/>
        <v/>
      </c>
      <c r="AZ1191" s="11" t="str">
        <f t="shared" si="432"/>
        <v/>
      </c>
      <c r="BA1191" s="11" t="str">
        <f t="shared" si="414"/>
        <v xml:space="preserve"> </v>
      </c>
      <c r="BB1191" s="11" t="str">
        <f>IFERROR(IF(AW1191="","",VLOOKUP(AW1191,SUSS!R:S,2,FALSE)),AY1191*SUSS!$M$2)</f>
        <v/>
      </c>
      <c r="BC1191" s="11" t="str">
        <f t="shared" si="413"/>
        <v/>
      </c>
    </row>
    <row r="1192" spans="14:55" ht="15.75" thickBot="1">
      <c r="N1192" s="3" t="s">
        <v>134</v>
      </c>
      <c r="O1192" s="80">
        <v>36</v>
      </c>
      <c r="P1192" s="83">
        <v>7970.29</v>
      </c>
      <c r="Q1192" s="81" t="s">
        <v>83</v>
      </c>
      <c r="R1192" s="81" t="s">
        <v>10</v>
      </c>
      <c r="S1192" s="81" t="s">
        <v>82</v>
      </c>
      <c r="T1192" s="80" t="s">
        <v>124</v>
      </c>
      <c r="U1192" s="80" t="s">
        <v>94</v>
      </c>
      <c r="AC1192" s="11" t="str">
        <f t="shared" si="415"/>
        <v/>
      </c>
      <c r="AD1192" s="11" t="str">
        <f t="shared" si="416"/>
        <v/>
      </c>
      <c r="AE1192" s="11" t="str">
        <f t="shared" si="417"/>
        <v/>
      </c>
      <c r="AF1192" s="11" t="str">
        <f t="shared" si="418"/>
        <v/>
      </c>
      <c r="AG1192" s="11" t="str">
        <f t="shared" si="419"/>
        <v/>
      </c>
      <c r="AH1192" s="11" t="str">
        <f t="shared" si="420"/>
        <v/>
      </c>
      <c r="AI1192" s="11" t="str">
        <f t="shared" si="421"/>
        <v/>
      </c>
      <c r="AJ1192" s="11" t="str">
        <f t="shared" si="422"/>
        <v/>
      </c>
      <c r="AK1192" s="11" t="str">
        <f t="shared" si="423"/>
        <v/>
      </c>
      <c r="AN1192" s="11" t="str">
        <f t="shared" si="424"/>
        <v/>
      </c>
      <c r="AO1192" s="11" t="str">
        <f t="shared" si="425"/>
        <v/>
      </c>
      <c r="AP1192" s="11" t="str">
        <f t="shared" si="426"/>
        <v/>
      </c>
      <c r="AT1192" s="11" t="str">
        <f t="shared" si="427"/>
        <v/>
      </c>
      <c r="AU1192" s="11" t="str">
        <f t="shared" si="428"/>
        <v/>
      </c>
      <c r="AV1192" s="11" t="str">
        <f t="shared" si="429"/>
        <v/>
      </c>
      <c r="AW1192" s="11" t="str">
        <f t="shared" si="430"/>
        <v/>
      </c>
      <c r="AX1192" s="11" t="str">
        <f t="shared" si="431"/>
        <v/>
      </c>
      <c r="AY1192" s="11" t="str">
        <f t="shared" si="412"/>
        <v/>
      </c>
      <c r="AZ1192" s="11" t="str">
        <f t="shared" si="432"/>
        <v/>
      </c>
      <c r="BA1192" s="11" t="str">
        <f t="shared" si="414"/>
        <v xml:space="preserve"> </v>
      </c>
      <c r="BB1192" s="11" t="str">
        <f>IFERROR(IF(AW1192="","",VLOOKUP(AW1192,SUSS!R:S,2,FALSE)),AY1192*SUSS!$M$2)</f>
        <v/>
      </c>
      <c r="BC1192" s="11" t="str">
        <f t="shared" si="413"/>
        <v/>
      </c>
    </row>
    <row r="1193" spans="14:55" ht="15.75" thickBot="1">
      <c r="N1193" s="3" t="s">
        <v>134</v>
      </c>
      <c r="O1193" s="80">
        <v>36</v>
      </c>
      <c r="P1193" s="83">
        <v>29925.66</v>
      </c>
      <c r="Q1193" s="81" t="s">
        <v>100</v>
      </c>
      <c r="R1193" s="81" t="s">
        <v>10</v>
      </c>
      <c r="S1193" s="81" t="s">
        <v>10</v>
      </c>
      <c r="T1193" s="80" t="s">
        <v>123</v>
      </c>
      <c r="U1193" s="80" t="s">
        <v>94</v>
      </c>
      <c r="AC1193" s="11" t="str">
        <f t="shared" si="415"/>
        <v/>
      </c>
      <c r="AD1193" s="11" t="str">
        <f t="shared" si="416"/>
        <v/>
      </c>
      <c r="AE1193" s="11" t="str">
        <f t="shared" si="417"/>
        <v/>
      </c>
      <c r="AF1193" s="11" t="str">
        <f t="shared" si="418"/>
        <v/>
      </c>
      <c r="AG1193" s="11" t="str">
        <f t="shared" si="419"/>
        <v/>
      </c>
      <c r="AH1193" s="11" t="str">
        <f t="shared" si="420"/>
        <v/>
      </c>
      <c r="AI1193" s="11" t="str">
        <f t="shared" si="421"/>
        <v/>
      </c>
      <c r="AJ1193" s="11" t="str">
        <f t="shared" si="422"/>
        <v/>
      </c>
      <c r="AK1193" s="11" t="str">
        <f t="shared" si="423"/>
        <v/>
      </c>
      <c r="AN1193" s="11" t="str">
        <f t="shared" si="424"/>
        <v/>
      </c>
      <c r="AO1193" s="11" t="str">
        <f t="shared" si="425"/>
        <v/>
      </c>
      <c r="AP1193" s="11" t="str">
        <f t="shared" si="426"/>
        <v/>
      </c>
      <c r="AT1193" s="11" t="str">
        <f t="shared" si="427"/>
        <v/>
      </c>
      <c r="AU1193" s="11" t="str">
        <f t="shared" si="428"/>
        <v/>
      </c>
      <c r="AV1193" s="11" t="str">
        <f t="shared" si="429"/>
        <v/>
      </c>
      <c r="AW1193" s="11" t="str">
        <f t="shared" si="430"/>
        <v/>
      </c>
      <c r="AX1193" s="11" t="str">
        <f t="shared" si="431"/>
        <v/>
      </c>
      <c r="AY1193" s="11" t="str">
        <f t="shared" si="412"/>
        <v/>
      </c>
      <c r="AZ1193" s="11" t="str">
        <f t="shared" si="432"/>
        <v/>
      </c>
      <c r="BA1193" s="11" t="str">
        <f t="shared" si="414"/>
        <v xml:space="preserve"> </v>
      </c>
      <c r="BB1193" s="11" t="str">
        <f>IFERROR(IF(AW1193="","",VLOOKUP(AW1193,SUSS!R:S,2,FALSE)),AY1193*SUSS!$M$2)</f>
        <v/>
      </c>
      <c r="BC1193" s="11" t="str">
        <f t="shared" si="413"/>
        <v/>
      </c>
    </row>
    <row r="1194" spans="14:55" ht="15.75" thickBot="1">
      <c r="N1194" s="3" t="s">
        <v>134</v>
      </c>
      <c r="O1194" s="80">
        <v>37</v>
      </c>
      <c r="P1194" s="83">
        <v>7970.29</v>
      </c>
      <c r="Q1194" s="81" t="s">
        <v>83</v>
      </c>
      <c r="R1194" s="81" t="s">
        <v>10</v>
      </c>
      <c r="S1194" s="81" t="s">
        <v>82</v>
      </c>
      <c r="T1194" s="80" t="s">
        <v>124</v>
      </c>
      <c r="U1194" s="80" t="s">
        <v>94</v>
      </c>
      <c r="AC1194" s="11" t="str">
        <f t="shared" si="415"/>
        <v/>
      </c>
      <c r="AD1194" s="11" t="str">
        <f t="shared" si="416"/>
        <v/>
      </c>
      <c r="AE1194" s="11" t="str">
        <f t="shared" si="417"/>
        <v/>
      </c>
      <c r="AF1194" s="11" t="str">
        <f t="shared" si="418"/>
        <v/>
      </c>
      <c r="AG1194" s="11" t="str">
        <f t="shared" si="419"/>
        <v/>
      </c>
      <c r="AH1194" s="11" t="str">
        <f t="shared" si="420"/>
        <v/>
      </c>
      <c r="AI1194" s="11" t="str">
        <f t="shared" si="421"/>
        <v/>
      </c>
      <c r="AJ1194" s="11" t="str">
        <f t="shared" si="422"/>
        <v/>
      </c>
      <c r="AK1194" s="11" t="str">
        <f t="shared" si="423"/>
        <v/>
      </c>
      <c r="AN1194" s="11" t="str">
        <f t="shared" si="424"/>
        <v/>
      </c>
      <c r="AO1194" s="11" t="str">
        <f t="shared" si="425"/>
        <v/>
      </c>
      <c r="AP1194" s="11" t="str">
        <f t="shared" si="426"/>
        <v/>
      </c>
      <c r="AT1194" s="11" t="str">
        <f t="shared" si="427"/>
        <v/>
      </c>
      <c r="AU1194" s="11" t="str">
        <f t="shared" si="428"/>
        <v/>
      </c>
      <c r="AV1194" s="11" t="str">
        <f t="shared" si="429"/>
        <v/>
      </c>
      <c r="AW1194" s="11" t="str">
        <f t="shared" si="430"/>
        <v/>
      </c>
      <c r="AX1194" s="11" t="str">
        <f t="shared" si="431"/>
        <v/>
      </c>
      <c r="AY1194" s="11" t="str">
        <f t="shared" si="412"/>
        <v/>
      </c>
      <c r="AZ1194" s="11" t="str">
        <f t="shared" si="432"/>
        <v/>
      </c>
      <c r="BA1194" s="11" t="str">
        <f t="shared" si="414"/>
        <v xml:space="preserve"> </v>
      </c>
      <c r="BB1194" s="11" t="str">
        <f>IFERROR(IF(AW1194="","",VLOOKUP(AW1194,SUSS!R:S,2,FALSE)),AY1194*SUSS!$M$2)</f>
        <v/>
      </c>
      <c r="BC1194" s="11" t="str">
        <f t="shared" si="413"/>
        <v/>
      </c>
    </row>
    <row r="1195" spans="14:55" ht="15.75" thickBot="1">
      <c r="N1195" s="3" t="s">
        <v>134</v>
      </c>
      <c r="O1195" s="80">
        <v>37</v>
      </c>
      <c r="P1195" s="83">
        <v>29925.66</v>
      </c>
      <c r="Q1195" s="81" t="s">
        <v>100</v>
      </c>
      <c r="R1195" s="81" t="s">
        <v>10</v>
      </c>
      <c r="S1195" s="81" t="s">
        <v>10</v>
      </c>
      <c r="T1195" s="80" t="s">
        <v>123</v>
      </c>
      <c r="U1195" s="80" t="s">
        <v>94</v>
      </c>
      <c r="AC1195" s="11" t="str">
        <f t="shared" si="415"/>
        <v/>
      </c>
      <c r="AD1195" s="11" t="str">
        <f t="shared" si="416"/>
        <v/>
      </c>
      <c r="AE1195" s="11" t="str">
        <f t="shared" si="417"/>
        <v/>
      </c>
      <c r="AF1195" s="11" t="str">
        <f t="shared" si="418"/>
        <v/>
      </c>
      <c r="AG1195" s="11" t="str">
        <f t="shared" si="419"/>
        <v/>
      </c>
      <c r="AH1195" s="11" t="str">
        <f t="shared" si="420"/>
        <v/>
      </c>
      <c r="AI1195" s="11" t="str">
        <f t="shared" si="421"/>
        <v/>
      </c>
      <c r="AJ1195" s="11" t="str">
        <f t="shared" si="422"/>
        <v/>
      </c>
      <c r="AK1195" s="11" t="str">
        <f t="shared" si="423"/>
        <v/>
      </c>
      <c r="AN1195" s="11" t="str">
        <f t="shared" si="424"/>
        <v/>
      </c>
      <c r="AO1195" s="11" t="str">
        <f t="shared" si="425"/>
        <v/>
      </c>
      <c r="AP1195" s="11" t="str">
        <f t="shared" si="426"/>
        <v/>
      </c>
      <c r="AT1195" s="11" t="str">
        <f t="shared" si="427"/>
        <v/>
      </c>
      <c r="AU1195" s="11" t="str">
        <f t="shared" si="428"/>
        <v/>
      </c>
      <c r="AV1195" s="11" t="str">
        <f t="shared" si="429"/>
        <v/>
      </c>
      <c r="AW1195" s="11" t="str">
        <f t="shared" si="430"/>
        <v/>
      </c>
      <c r="AX1195" s="11" t="str">
        <f t="shared" si="431"/>
        <v/>
      </c>
      <c r="AY1195" s="11" t="str">
        <f t="shared" si="412"/>
        <v/>
      </c>
      <c r="AZ1195" s="11" t="str">
        <f t="shared" si="432"/>
        <v/>
      </c>
      <c r="BA1195" s="11" t="str">
        <f t="shared" si="414"/>
        <v xml:space="preserve"> </v>
      </c>
      <c r="BB1195" s="11" t="str">
        <f>IFERROR(IF(AW1195="","",VLOOKUP(AW1195,SUSS!R:S,2,FALSE)),AY1195*SUSS!$M$2)</f>
        <v/>
      </c>
      <c r="BC1195" s="11" t="str">
        <f t="shared" si="413"/>
        <v/>
      </c>
    </row>
    <row r="1196" spans="14:55" ht="15.75" thickBot="1">
      <c r="N1196" s="3" t="s">
        <v>134</v>
      </c>
      <c r="O1196" s="80">
        <v>38</v>
      </c>
      <c r="P1196" s="83">
        <v>7970.29</v>
      </c>
      <c r="Q1196" s="81" t="s">
        <v>83</v>
      </c>
      <c r="R1196" s="81" t="s">
        <v>10</v>
      </c>
      <c r="S1196" s="81" t="s">
        <v>82</v>
      </c>
      <c r="T1196" s="80" t="s">
        <v>124</v>
      </c>
      <c r="U1196" s="80" t="s">
        <v>94</v>
      </c>
      <c r="AC1196" s="11" t="str">
        <f t="shared" si="415"/>
        <v/>
      </c>
      <c r="AD1196" s="11" t="str">
        <f t="shared" si="416"/>
        <v/>
      </c>
      <c r="AE1196" s="11" t="str">
        <f t="shared" si="417"/>
        <v/>
      </c>
      <c r="AF1196" s="11" t="str">
        <f t="shared" si="418"/>
        <v/>
      </c>
      <c r="AG1196" s="11" t="str">
        <f t="shared" si="419"/>
        <v/>
      </c>
      <c r="AH1196" s="11" t="str">
        <f t="shared" si="420"/>
        <v/>
      </c>
      <c r="AI1196" s="11" t="str">
        <f t="shared" si="421"/>
        <v/>
      </c>
      <c r="AJ1196" s="11" t="str">
        <f t="shared" si="422"/>
        <v/>
      </c>
      <c r="AK1196" s="11" t="str">
        <f t="shared" si="423"/>
        <v/>
      </c>
      <c r="AN1196" s="11" t="str">
        <f t="shared" si="424"/>
        <v/>
      </c>
      <c r="AO1196" s="11" t="str">
        <f t="shared" si="425"/>
        <v/>
      </c>
      <c r="AP1196" s="11" t="str">
        <f t="shared" si="426"/>
        <v/>
      </c>
      <c r="AT1196" s="11" t="str">
        <f t="shared" si="427"/>
        <v/>
      </c>
      <c r="AU1196" s="11" t="str">
        <f t="shared" si="428"/>
        <v/>
      </c>
      <c r="AV1196" s="11" t="str">
        <f t="shared" si="429"/>
        <v/>
      </c>
      <c r="AW1196" s="11" t="str">
        <f t="shared" si="430"/>
        <v/>
      </c>
      <c r="AX1196" s="11" t="str">
        <f t="shared" si="431"/>
        <v/>
      </c>
      <c r="AY1196" s="11" t="str">
        <f t="shared" si="412"/>
        <v/>
      </c>
      <c r="AZ1196" s="11" t="str">
        <f t="shared" si="432"/>
        <v/>
      </c>
      <c r="BA1196" s="11" t="str">
        <f t="shared" si="414"/>
        <v xml:space="preserve"> </v>
      </c>
      <c r="BB1196" s="11" t="str">
        <f>IFERROR(IF(AW1196="","",VLOOKUP(AW1196,SUSS!R:S,2,FALSE)),AY1196*SUSS!$M$2)</f>
        <v/>
      </c>
      <c r="BC1196" s="11" t="str">
        <f t="shared" si="413"/>
        <v/>
      </c>
    </row>
    <row r="1197" spans="14:55" ht="15.75" thickBot="1">
      <c r="N1197" s="3" t="s">
        <v>134</v>
      </c>
      <c r="O1197" s="80">
        <v>38</v>
      </c>
      <c r="P1197" s="83">
        <v>29925.66</v>
      </c>
      <c r="Q1197" s="81" t="s">
        <v>100</v>
      </c>
      <c r="R1197" s="81" t="s">
        <v>10</v>
      </c>
      <c r="S1197" s="81" t="s">
        <v>10</v>
      </c>
      <c r="T1197" s="80" t="s">
        <v>123</v>
      </c>
      <c r="U1197" s="80" t="s">
        <v>94</v>
      </c>
      <c r="AC1197" s="11" t="str">
        <f t="shared" si="415"/>
        <v/>
      </c>
      <c r="AD1197" s="11" t="str">
        <f t="shared" si="416"/>
        <v/>
      </c>
      <c r="AE1197" s="11" t="str">
        <f t="shared" si="417"/>
        <v/>
      </c>
      <c r="AF1197" s="11" t="str">
        <f t="shared" si="418"/>
        <v/>
      </c>
      <c r="AG1197" s="11" t="str">
        <f t="shared" si="419"/>
        <v/>
      </c>
      <c r="AH1197" s="11" t="str">
        <f t="shared" si="420"/>
        <v/>
      </c>
      <c r="AI1197" s="11" t="str">
        <f t="shared" si="421"/>
        <v/>
      </c>
      <c r="AJ1197" s="11" t="str">
        <f t="shared" si="422"/>
        <v/>
      </c>
      <c r="AK1197" s="11" t="str">
        <f t="shared" si="423"/>
        <v/>
      </c>
      <c r="AN1197" s="11" t="str">
        <f t="shared" si="424"/>
        <v/>
      </c>
      <c r="AO1197" s="11" t="str">
        <f t="shared" si="425"/>
        <v/>
      </c>
      <c r="AP1197" s="11" t="str">
        <f t="shared" si="426"/>
        <v/>
      </c>
      <c r="AT1197" s="11" t="str">
        <f t="shared" si="427"/>
        <v/>
      </c>
      <c r="AU1197" s="11" t="str">
        <f t="shared" si="428"/>
        <v/>
      </c>
      <c r="AV1197" s="11" t="str">
        <f t="shared" si="429"/>
        <v/>
      </c>
      <c r="AW1197" s="11" t="str">
        <f t="shared" si="430"/>
        <v/>
      </c>
      <c r="AX1197" s="11" t="str">
        <f t="shared" si="431"/>
        <v/>
      </c>
      <c r="AY1197" s="11" t="str">
        <f t="shared" si="412"/>
        <v/>
      </c>
      <c r="AZ1197" s="11" t="str">
        <f t="shared" si="432"/>
        <v/>
      </c>
      <c r="BA1197" s="11" t="str">
        <f t="shared" si="414"/>
        <v xml:space="preserve"> </v>
      </c>
      <c r="BB1197" s="11" t="str">
        <f>IFERROR(IF(AW1197="","",VLOOKUP(AW1197,SUSS!R:S,2,FALSE)),AY1197*SUSS!$M$2)</f>
        <v/>
      </c>
      <c r="BC1197" s="11" t="str">
        <f t="shared" si="413"/>
        <v/>
      </c>
    </row>
    <row r="1198" spans="14:55" ht="15.75" thickBot="1">
      <c r="N1198" s="3" t="s">
        <v>134</v>
      </c>
      <c r="O1198" s="80">
        <v>39</v>
      </c>
      <c r="P1198" s="83">
        <v>7970.29</v>
      </c>
      <c r="Q1198" s="81" t="s">
        <v>83</v>
      </c>
      <c r="R1198" s="81" t="s">
        <v>10</v>
      </c>
      <c r="S1198" s="81" t="s">
        <v>82</v>
      </c>
      <c r="T1198" s="80" t="s">
        <v>124</v>
      </c>
      <c r="U1198" s="80" t="s">
        <v>94</v>
      </c>
      <c r="AC1198" s="11" t="str">
        <f t="shared" si="415"/>
        <v/>
      </c>
      <c r="AD1198" s="11" t="str">
        <f t="shared" si="416"/>
        <v/>
      </c>
      <c r="AE1198" s="11" t="str">
        <f t="shared" si="417"/>
        <v/>
      </c>
      <c r="AF1198" s="11" t="str">
        <f t="shared" si="418"/>
        <v/>
      </c>
      <c r="AG1198" s="11" t="str">
        <f t="shared" si="419"/>
        <v/>
      </c>
      <c r="AH1198" s="11" t="str">
        <f t="shared" si="420"/>
        <v/>
      </c>
      <c r="AI1198" s="11" t="str">
        <f t="shared" si="421"/>
        <v/>
      </c>
      <c r="AJ1198" s="11" t="str">
        <f t="shared" si="422"/>
        <v/>
      </c>
      <c r="AK1198" s="11" t="str">
        <f t="shared" si="423"/>
        <v/>
      </c>
      <c r="AN1198" s="11" t="str">
        <f t="shared" si="424"/>
        <v/>
      </c>
      <c r="AO1198" s="11" t="str">
        <f t="shared" si="425"/>
        <v/>
      </c>
      <c r="AP1198" s="11" t="str">
        <f t="shared" si="426"/>
        <v/>
      </c>
      <c r="AT1198" s="11" t="str">
        <f t="shared" si="427"/>
        <v/>
      </c>
      <c r="AU1198" s="11" t="str">
        <f t="shared" si="428"/>
        <v/>
      </c>
      <c r="AV1198" s="11" t="str">
        <f t="shared" si="429"/>
        <v/>
      </c>
      <c r="AW1198" s="11" t="str">
        <f t="shared" si="430"/>
        <v/>
      </c>
      <c r="AX1198" s="11" t="str">
        <f t="shared" si="431"/>
        <v/>
      </c>
      <c r="AY1198" s="11" t="str">
        <f t="shared" si="412"/>
        <v/>
      </c>
      <c r="AZ1198" s="11" t="str">
        <f t="shared" si="432"/>
        <v/>
      </c>
      <c r="BA1198" s="11" t="str">
        <f t="shared" si="414"/>
        <v xml:space="preserve"> </v>
      </c>
      <c r="BB1198" s="11" t="str">
        <f>IFERROR(IF(AW1198="","",VLOOKUP(AW1198,SUSS!R:S,2,FALSE)),AY1198*SUSS!$M$2)</f>
        <v/>
      </c>
      <c r="BC1198" s="11" t="str">
        <f t="shared" si="413"/>
        <v/>
      </c>
    </row>
    <row r="1199" spans="14:55" ht="15.75" thickBot="1">
      <c r="N1199" s="3" t="s">
        <v>134</v>
      </c>
      <c r="O1199" s="80">
        <v>39</v>
      </c>
      <c r="P1199" s="83">
        <v>29925.66</v>
      </c>
      <c r="Q1199" s="81" t="s">
        <v>100</v>
      </c>
      <c r="R1199" s="81" t="s">
        <v>10</v>
      </c>
      <c r="S1199" s="81" t="s">
        <v>10</v>
      </c>
      <c r="T1199" s="80" t="s">
        <v>123</v>
      </c>
      <c r="U1199" s="80" t="s">
        <v>94</v>
      </c>
      <c r="AC1199" s="11" t="str">
        <f t="shared" si="415"/>
        <v/>
      </c>
      <c r="AD1199" s="11" t="str">
        <f t="shared" si="416"/>
        <v/>
      </c>
      <c r="AE1199" s="11" t="str">
        <f t="shared" si="417"/>
        <v/>
      </c>
      <c r="AF1199" s="11" t="str">
        <f t="shared" si="418"/>
        <v/>
      </c>
      <c r="AG1199" s="11" t="str">
        <f t="shared" si="419"/>
        <v/>
      </c>
      <c r="AH1199" s="11" t="str">
        <f t="shared" si="420"/>
        <v/>
      </c>
      <c r="AI1199" s="11" t="str">
        <f t="shared" si="421"/>
        <v/>
      </c>
      <c r="AJ1199" s="11" t="str">
        <f t="shared" si="422"/>
        <v/>
      </c>
      <c r="AK1199" s="11" t="str">
        <f t="shared" si="423"/>
        <v/>
      </c>
      <c r="AN1199" s="11" t="str">
        <f t="shared" si="424"/>
        <v/>
      </c>
      <c r="AO1199" s="11" t="str">
        <f t="shared" si="425"/>
        <v/>
      </c>
      <c r="AP1199" s="11" t="str">
        <f t="shared" si="426"/>
        <v/>
      </c>
      <c r="AT1199" s="11" t="str">
        <f t="shared" si="427"/>
        <v/>
      </c>
      <c r="AU1199" s="11" t="str">
        <f t="shared" si="428"/>
        <v/>
      </c>
      <c r="AV1199" s="11" t="str">
        <f t="shared" si="429"/>
        <v/>
      </c>
      <c r="AW1199" s="11" t="str">
        <f t="shared" si="430"/>
        <v/>
      </c>
      <c r="AX1199" s="11" t="str">
        <f t="shared" si="431"/>
        <v/>
      </c>
      <c r="AY1199" s="11" t="str">
        <f t="shared" si="412"/>
        <v/>
      </c>
      <c r="AZ1199" s="11" t="str">
        <f t="shared" si="432"/>
        <v/>
      </c>
      <c r="BA1199" s="11" t="str">
        <f t="shared" si="414"/>
        <v xml:space="preserve"> </v>
      </c>
      <c r="BB1199" s="11" t="str">
        <f>IFERROR(IF(AW1199="","",VLOOKUP(AW1199,SUSS!R:S,2,FALSE)),AY1199*SUSS!$M$2)</f>
        <v/>
      </c>
      <c r="BC1199" s="11" t="str">
        <f t="shared" si="413"/>
        <v/>
      </c>
    </row>
    <row r="1200" spans="14:55" ht="15.75" thickBot="1">
      <c r="N1200" s="3" t="s">
        <v>134</v>
      </c>
      <c r="O1200" s="80">
        <v>40</v>
      </c>
      <c r="P1200" s="83">
        <v>7970.29</v>
      </c>
      <c r="Q1200" s="81" t="s">
        <v>83</v>
      </c>
      <c r="R1200" s="81" t="s">
        <v>10</v>
      </c>
      <c r="S1200" s="81" t="s">
        <v>82</v>
      </c>
      <c r="T1200" s="80" t="s">
        <v>124</v>
      </c>
      <c r="U1200" s="80" t="s">
        <v>94</v>
      </c>
      <c r="AC1200" s="11" t="str">
        <f t="shared" si="415"/>
        <v/>
      </c>
      <c r="AD1200" s="11" t="str">
        <f t="shared" si="416"/>
        <v/>
      </c>
      <c r="AE1200" s="11" t="str">
        <f t="shared" si="417"/>
        <v/>
      </c>
      <c r="AF1200" s="11" t="str">
        <f t="shared" si="418"/>
        <v/>
      </c>
      <c r="AG1200" s="11" t="str">
        <f t="shared" si="419"/>
        <v/>
      </c>
      <c r="AH1200" s="11" t="str">
        <f t="shared" si="420"/>
        <v/>
      </c>
      <c r="AI1200" s="11" t="str">
        <f t="shared" si="421"/>
        <v/>
      </c>
      <c r="AJ1200" s="11" t="str">
        <f t="shared" si="422"/>
        <v/>
      </c>
      <c r="AK1200" s="11" t="str">
        <f t="shared" si="423"/>
        <v/>
      </c>
      <c r="AN1200" s="11" t="str">
        <f t="shared" si="424"/>
        <v/>
      </c>
      <c r="AO1200" s="11" t="str">
        <f t="shared" si="425"/>
        <v/>
      </c>
      <c r="AP1200" s="11" t="str">
        <f t="shared" si="426"/>
        <v/>
      </c>
      <c r="AT1200" s="11" t="str">
        <f t="shared" si="427"/>
        <v/>
      </c>
      <c r="AU1200" s="11" t="str">
        <f t="shared" si="428"/>
        <v/>
      </c>
      <c r="AV1200" s="11" t="str">
        <f t="shared" si="429"/>
        <v/>
      </c>
      <c r="AW1200" s="11" t="str">
        <f t="shared" si="430"/>
        <v/>
      </c>
      <c r="AX1200" s="11" t="str">
        <f t="shared" si="431"/>
        <v/>
      </c>
      <c r="AY1200" s="11" t="str">
        <f t="shared" si="412"/>
        <v/>
      </c>
      <c r="AZ1200" s="11" t="str">
        <f t="shared" si="432"/>
        <v/>
      </c>
      <c r="BA1200" s="11" t="str">
        <f t="shared" si="414"/>
        <v xml:space="preserve"> </v>
      </c>
      <c r="BB1200" s="11" t="str">
        <f>IFERROR(IF(AW1200="","",VLOOKUP(AW1200,SUSS!R:S,2,FALSE)),AY1200*SUSS!$M$2)</f>
        <v/>
      </c>
      <c r="BC1200" s="11" t="str">
        <f t="shared" si="413"/>
        <v/>
      </c>
    </row>
    <row r="1201" spans="14:55" ht="15.75" thickBot="1">
      <c r="N1201" s="3" t="s">
        <v>134</v>
      </c>
      <c r="O1201" s="80">
        <v>40</v>
      </c>
      <c r="P1201" s="83">
        <v>29925.66</v>
      </c>
      <c r="Q1201" s="81" t="s">
        <v>100</v>
      </c>
      <c r="R1201" s="81" t="s">
        <v>10</v>
      </c>
      <c r="S1201" s="81" t="s">
        <v>10</v>
      </c>
      <c r="T1201" s="80" t="s">
        <v>123</v>
      </c>
      <c r="U1201" s="80" t="s">
        <v>94</v>
      </c>
      <c r="AC1201" s="11" t="str">
        <f t="shared" si="415"/>
        <v/>
      </c>
      <c r="AD1201" s="11" t="str">
        <f t="shared" si="416"/>
        <v/>
      </c>
      <c r="AE1201" s="11" t="str">
        <f t="shared" si="417"/>
        <v/>
      </c>
      <c r="AF1201" s="11" t="str">
        <f t="shared" si="418"/>
        <v/>
      </c>
      <c r="AG1201" s="11" t="str">
        <f t="shared" si="419"/>
        <v/>
      </c>
      <c r="AH1201" s="11" t="str">
        <f t="shared" si="420"/>
        <v/>
      </c>
      <c r="AI1201" s="11" t="str">
        <f t="shared" si="421"/>
        <v/>
      </c>
      <c r="AJ1201" s="11" t="str">
        <f t="shared" si="422"/>
        <v/>
      </c>
      <c r="AK1201" s="11" t="str">
        <f t="shared" si="423"/>
        <v/>
      </c>
      <c r="AN1201" s="11" t="str">
        <f t="shared" si="424"/>
        <v/>
      </c>
      <c r="AO1201" s="11" t="str">
        <f t="shared" si="425"/>
        <v/>
      </c>
      <c r="AP1201" s="11" t="str">
        <f t="shared" si="426"/>
        <v/>
      </c>
      <c r="AT1201" s="11" t="str">
        <f t="shared" si="427"/>
        <v/>
      </c>
      <c r="AU1201" s="11" t="str">
        <f t="shared" si="428"/>
        <v/>
      </c>
      <c r="AV1201" s="11" t="str">
        <f t="shared" si="429"/>
        <v/>
      </c>
      <c r="AW1201" s="11" t="str">
        <f t="shared" si="430"/>
        <v/>
      </c>
      <c r="AX1201" s="11" t="str">
        <f t="shared" si="431"/>
        <v/>
      </c>
      <c r="AY1201" s="11" t="str">
        <f t="shared" si="412"/>
        <v/>
      </c>
      <c r="AZ1201" s="11" t="str">
        <f t="shared" si="432"/>
        <v/>
      </c>
      <c r="BA1201" s="11" t="str">
        <f t="shared" si="414"/>
        <v xml:space="preserve"> </v>
      </c>
      <c r="BB1201" s="11" t="str">
        <f>IFERROR(IF(AW1201="","",VLOOKUP(AW1201,SUSS!R:S,2,FALSE)),AY1201*SUSS!$M$2)</f>
        <v/>
      </c>
      <c r="BC1201" s="11" t="str">
        <f t="shared" si="413"/>
        <v/>
      </c>
    </row>
    <row r="1202" spans="14:55" ht="15.75" thickBot="1">
      <c r="N1202" s="3" t="s">
        <v>134</v>
      </c>
      <c r="O1202" s="80">
        <v>41</v>
      </c>
      <c r="P1202" s="83">
        <v>3363.33</v>
      </c>
      <c r="Q1202" s="81" t="s">
        <v>83</v>
      </c>
      <c r="R1202" s="81" t="s">
        <v>10</v>
      </c>
      <c r="S1202" s="81" t="s">
        <v>82</v>
      </c>
      <c r="T1202" s="80" t="s">
        <v>124</v>
      </c>
      <c r="U1202" s="80" t="s">
        <v>94</v>
      </c>
      <c r="AC1202" s="11" t="str">
        <f t="shared" si="415"/>
        <v/>
      </c>
      <c r="AD1202" s="11" t="str">
        <f t="shared" si="416"/>
        <v/>
      </c>
      <c r="AE1202" s="11" t="str">
        <f t="shared" si="417"/>
        <v/>
      </c>
      <c r="AF1202" s="11" t="str">
        <f t="shared" si="418"/>
        <v/>
      </c>
      <c r="AG1202" s="11" t="str">
        <f t="shared" si="419"/>
        <v/>
      </c>
      <c r="AH1202" s="11" t="str">
        <f t="shared" si="420"/>
        <v/>
      </c>
      <c r="AI1202" s="11" t="str">
        <f t="shared" si="421"/>
        <v/>
      </c>
      <c r="AJ1202" s="11" t="str">
        <f t="shared" si="422"/>
        <v/>
      </c>
      <c r="AK1202" s="11" t="str">
        <f t="shared" si="423"/>
        <v/>
      </c>
      <c r="AN1202" s="11" t="str">
        <f t="shared" si="424"/>
        <v/>
      </c>
      <c r="AO1202" s="11" t="str">
        <f t="shared" si="425"/>
        <v/>
      </c>
      <c r="AP1202" s="11" t="str">
        <f t="shared" si="426"/>
        <v/>
      </c>
      <c r="AT1202" s="11" t="str">
        <f t="shared" si="427"/>
        <v/>
      </c>
      <c r="AU1202" s="11" t="str">
        <f t="shared" si="428"/>
        <v/>
      </c>
      <c r="AV1202" s="11" t="str">
        <f t="shared" si="429"/>
        <v/>
      </c>
      <c r="AW1202" s="11" t="str">
        <f t="shared" si="430"/>
        <v/>
      </c>
      <c r="AX1202" s="11" t="str">
        <f t="shared" si="431"/>
        <v/>
      </c>
      <c r="AY1202" s="11" t="str">
        <f t="shared" si="412"/>
        <v/>
      </c>
      <c r="AZ1202" s="11" t="str">
        <f t="shared" si="432"/>
        <v/>
      </c>
      <c r="BA1202" s="11" t="str">
        <f t="shared" si="414"/>
        <v xml:space="preserve"> </v>
      </c>
      <c r="BB1202" s="11" t="str">
        <f>IFERROR(IF(AW1202="","",VLOOKUP(AW1202,SUSS!R:S,2,FALSE)),AY1202*SUSS!$M$2)</f>
        <v/>
      </c>
      <c r="BC1202" s="11" t="str">
        <f t="shared" si="413"/>
        <v/>
      </c>
    </row>
    <row r="1203" spans="14:55" ht="15.75" thickBot="1">
      <c r="N1203" s="3" t="s">
        <v>134</v>
      </c>
      <c r="O1203" s="80">
        <v>41</v>
      </c>
      <c r="P1203" s="83">
        <v>3427.93</v>
      </c>
      <c r="Q1203" s="81" t="s">
        <v>83</v>
      </c>
      <c r="R1203" s="81" t="s">
        <v>10</v>
      </c>
      <c r="S1203" s="81" t="s">
        <v>10</v>
      </c>
      <c r="T1203" s="80" t="s">
        <v>125</v>
      </c>
      <c r="U1203" s="80" t="s">
        <v>94</v>
      </c>
      <c r="AC1203" s="11" t="str">
        <f t="shared" si="415"/>
        <v/>
      </c>
      <c r="AD1203" s="11" t="str">
        <f t="shared" si="416"/>
        <v/>
      </c>
      <c r="AE1203" s="11" t="str">
        <f t="shared" si="417"/>
        <v/>
      </c>
      <c r="AF1203" s="11" t="str">
        <f t="shared" si="418"/>
        <v/>
      </c>
      <c r="AG1203" s="11" t="str">
        <f t="shared" si="419"/>
        <v/>
      </c>
      <c r="AH1203" s="11" t="str">
        <f t="shared" si="420"/>
        <v/>
      </c>
      <c r="AI1203" s="11" t="str">
        <f t="shared" si="421"/>
        <v/>
      </c>
      <c r="AJ1203" s="11" t="str">
        <f t="shared" si="422"/>
        <v/>
      </c>
      <c r="AK1203" s="11" t="str">
        <f t="shared" si="423"/>
        <v/>
      </c>
      <c r="AN1203" s="11" t="str">
        <f t="shared" si="424"/>
        <v/>
      </c>
      <c r="AO1203" s="11" t="str">
        <f t="shared" si="425"/>
        <v/>
      </c>
      <c r="AP1203" s="11" t="str">
        <f t="shared" si="426"/>
        <v/>
      </c>
      <c r="AT1203" s="11" t="str">
        <f t="shared" si="427"/>
        <v/>
      </c>
      <c r="AU1203" s="11" t="str">
        <f t="shared" si="428"/>
        <v/>
      </c>
      <c r="AV1203" s="11" t="str">
        <f t="shared" si="429"/>
        <v/>
      </c>
      <c r="AW1203" s="11" t="str">
        <f t="shared" si="430"/>
        <v/>
      </c>
      <c r="AX1203" s="11" t="str">
        <f t="shared" si="431"/>
        <v/>
      </c>
      <c r="AY1203" s="11" t="str">
        <f t="shared" si="412"/>
        <v/>
      </c>
      <c r="AZ1203" s="11" t="str">
        <f t="shared" si="432"/>
        <v/>
      </c>
      <c r="BA1203" s="11" t="str">
        <f t="shared" si="414"/>
        <v xml:space="preserve"> </v>
      </c>
      <c r="BB1203" s="11" t="str">
        <f>IFERROR(IF(AW1203="","",VLOOKUP(AW1203,SUSS!R:S,2,FALSE)),AY1203*SUSS!$M$2)</f>
        <v/>
      </c>
      <c r="BC1203" s="11" t="str">
        <f t="shared" si="413"/>
        <v/>
      </c>
    </row>
    <row r="1204" spans="14:55" ht="15.75" thickBot="1">
      <c r="N1204" s="3" t="s">
        <v>134</v>
      </c>
      <c r="O1204" s="80">
        <v>41</v>
      </c>
      <c r="P1204" s="84">
        <v>856.98</v>
      </c>
      <c r="Q1204" s="81" t="s">
        <v>83</v>
      </c>
      <c r="R1204" s="81" t="s">
        <v>10</v>
      </c>
      <c r="S1204" s="81" t="s">
        <v>82</v>
      </c>
      <c r="T1204" s="80" t="s">
        <v>125</v>
      </c>
      <c r="U1204" s="80" t="s">
        <v>94</v>
      </c>
      <c r="AC1204" s="11" t="str">
        <f t="shared" si="415"/>
        <v/>
      </c>
      <c r="AD1204" s="11" t="str">
        <f t="shared" si="416"/>
        <v/>
      </c>
      <c r="AE1204" s="11" t="str">
        <f t="shared" si="417"/>
        <v/>
      </c>
      <c r="AF1204" s="11" t="str">
        <f t="shared" si="418"/>
        <v/>
      </c>
      <c r="AG1204" s="11" t="str">
        <f t="shared" si="419"/>
        <v/>
      </c>
      <c r="AH1204" s="11" t="str">
        <f t="shared" si="420"/>
        <v/>
      </c>
      <c r="AI1204" s="11" t="str">
        <f t="shared" si="421"/>
        <v/>
      </c>
      <c r="AJ1204" s="11" t="str">
        <f t="shared" si="422"/>
        <v/>
      </c>
      <c r="AK1204" s="11" t="str">
        <f t="shared" si="423"/>
        <v/>
      </c>
      <c r="AN1204" s="11" t="str">
        <f t="shared" si="424"/>
        <v/>
      </c>
      <c r="AO1204" s="11" t="str">
        <f t="shared" si="425"/>
        <v/>
      </c>
      <c r="AP1204" s="11" t="str">
        <f t="shared" si="426"/>
        <v/>
      </c>
      <c r="AT1204" s="11" t="str">
        <f t="shared" si="427"/>
        <v/>
      </c>
      <c r="AU1204" s="11" t="str">
        <f t="shared" si="428"/>
        <v/>
      </c>
      <c r="AV1204" s="11" t="str">
        <f t="shared" si="429"/>
        <v/>
      </c>
      <c r="AW1204" s="11" t="str">
        <f t="shared" si="430"/>
        <v/>
      </c>
      <c r="AX1204" s="11" t="str">
        <f t="shared" si="431"/>
        <v/>
      </c>
      <c r="AY1204" s="11" t="str">
        <f t="shared" si="412"/>
        <v/>
      </c>
      <c r="AZ1204" s="11" t="str">
        <f t="shared" si="432"/>
        <v/>
      </c>
      <c r="BA1204" s="11" t="str">
        <f t="shared" si="414"/>
        <v xml:space="preserve"> </v>
      </c>
      <c r="BB1204" s="11" t="str">
        <f>IFERROR(IF(AW1204="","",VLOOKUP(AW1204,SUSS!R:S,2,FALSE)),AY1204*SUSS!$M$2)</f>
        <v/>
      </c>
      <c r="BC1204" s="11" t="str">
        <f t="shared" si="413"/>
        <v/>
      </c>
    </row>
    <row r="1205" spans="14:55" ht="15.75" thickBot="1">
      <c r="N1205" s="3" t="s">
        <v>134</v>
      </c>
      <c r="O1205" s="80">
        <v>41</v>
      </c>
      <c r="P1205" s="84">
        <v>322.05</v>
      </c>
      <c r="Q1205" s="81" t="s">
        <v>83</v>
      </c>
      <c r="R1205" s="81" t="s">
        <v>10</v>
      </c>
      <c r="S1205" s="81" t="s">
        <v>10</v>
      </c>
      <c r="T1205" s="80" t="s">
        <v>129</v>
      </c>
      <c r="U1205" s="80" t="s">
        <v>94</v>
      </c>
      <c r="AC1205" s="11" t="str">
        <f t="shared" si="415"/>
        <v/>
      </c>
      <c r="AD1205" s="11" t="str">
        <f t="shared" si="416"/>
        <v/>
      </c>
      <c r="AE1205" s="11" t="str">
        <f t="shared" si="417"/>
        <v/>
      </c>
      <c r="AF1205" s="11" t="str">
        <f t="shared" si="418"/>
        <v/>
      </c>
      <c r="AG1205" s="11" t="str">
        <f t="shared" si="419"/>
        <v/>
      </c>
      <c r="AH1205" s="11" t="str">
        <f t="shared" si="420"/>
        <v/>
      </c>
      <c r="AI1205" s="11" t="str">
        <f t="shared" si="421"/>
        <v/>
      </c>
      <c r="AJ1205" s="11" t="str">
        <f t="shared" si="422"/>
        <v/>
      </c>
      <c r="AK1205" s="11" t="str">
        <f t="shared" si="423"/>
        <v/>
      </c>
      <c r="AN1205" s="11" t="str">
        <f t="shared" si="424"/>
        <v/>
      </c>
      <c r="AO1205" s="11" t="str">
        <f t="shared" si="425"/>
        <v/>
      </c>
      <c r="AP1205" s="11" t="str">
        <f t="shared" si="426"/>
        <v/>
      </c>
      <c r="AT1205" s="11" t="str">
        <f t="shared" si="427"/>
        <v/>
      </c>
      <c r="AU1205" s="11" t="str">
        <f t="shared" si="428"/>
        <v/>
      </c>
      <c r="AV1205" s="11" t="str">
        <f t="shared" si="429"/>
        <v/>
      </c>
      <c r="AW1205" s="11" t="str">
        <f t="shared" si="430"/>
        <v/>
      </c>
      <c r="AX1205" s="11" t="str">
        <f t="shared" si="431"/>
        <v/>
      </c>
      <c r="AY1205" s="11" t="str">
        <f t="shared" si="412"/>
        <v/>
      </c>
      <c r="AZ1205" s="11" t="str">
        <f t="shared" si="432"/>
        <v/>
      </c>
      <c r="BA1205" s="11" t="str">
        <f t="shared" si="414"/>
        <v xml:space="preserve"> </v>
      </c>
      <c r="BB1205" s="11" t="str">
        <f>IFERROR(IF(AW1205="","",VLOOKUP(AW1205,SUSS!R:S,2,FALSE)),AY1205*SUSS!$M$2)</f>
        <v/>
      </c>
      <c r="BC1205" s="11" t="str">
        <f t="shared" si="413"/>
        <v/>
      </c>
    </row>
    <row r="1206" spans="14:55" ht="15.75" thickBot="1">
      <c r="N1206" s="3" t="s">
        <v>134</v>
      </c>
      <c r="O1206" s="80">
        <v>41</v>
      </c>
      <c r="P1206" s="83">
        <v>29925.66</v>
      </c>
      <c r="Q1206" s="81" t="s">
        <v>100</v>
      </c>
      <c r="R1206" s="81" t="s">
        <v>10</v>
      </c>
      <c r="S1206" s="81" t="s">
        <v>10</v>
      </c>
      <c r="T1206" s="80" t="s">
        <v>123</v>
      </c>
      <c r="U1206" s="80" t="s">
        <v>94</v>
      </c>
      <c r="AC1206" s="11" t="str">
        <f t="shared" si="415"/>
        <v/>
      </c>
      <c r="AD1206" s="11" t="str">
        <f t="shared" si="416"/>
        <v/>
      </c>
      <c r="AE1206" s="11" t="str">
        <f t="shared" si="417"/>
        <v/>
      </c>
      <c r="AF1206" s="11" t="str">
        <f t="shared" si="418"/>
        <v/>
      </c>
      <c r="AG1206" s="11" t="str">
        <f t="shared" si="419"/>
        <v/>
      </c>
      <c r="AH1206" s="11" t="str">
        <f t="shared" si="420"/>
        <v/>
      </c>
      <c r="AI1206" s="11" t="str">
        <f t="shared" si="421"/>
        <v/>
      </c>
      <c r="AJ1206" s="11" t="str">
        <f t="shared" si="422"/>
        <v/>
      </c>
      <c r="AK1206" s="11" t="str">
        <f t="shared" si="423"/>
        <v/>
      </c>
      <c r="AN1206" s="11" t="str">
        <f t="shared" si="424"/>
        <v/>
      </c>
      <c r="AO1206" s="11" t="str">
        <f t="shared" si="425"/>
        <v/>
      </c>
      <c r="AP1206" s="11" t="str">
        <f t="shared" si="426"/>
        <v/>
      </c>
      <c r="AT1206" s="11" t="str">
        <f t="shared" si="427"/>
        <v/>
      </c>
      <c r="AU1206" s="11" t="str">
        <f t="shared" si="428"/>
        <v/>
      </c>
      <c r="AV1206" s="11" t="str">
        <f t="shared" si="429"/>
        <v/>
      </c>
      <c r="AW1206" s="11" t="str">
        <f t="shared" si="430"/>
        <v/>
      </c>
      <c r="AX1206" s="11" t="str">
        <f t="shared" si="431"/>
        <v/>
      </c>
      <c r="AY1206" s="11" t="str">
        <f t="shared" si="412"/>
        <v/>
      </c>
      <c r="AZ1206" s="11" t="str">
        <f t="shared" si="432"/>
        <v/>
      </c>
      <c r="BA1206" s="11" t="str">
        <f t="shared" si="414"/>
        <v xml:space="preserve"> </v>
      </c>
      <c r="BB1206" s="11" t="str">
        <f>IFERROR(IF(AW1206="","",VLOOKUP(AW1206,SUSS!R:S,2,FALSE)),AY1206*SUSS!$M$2)</f>
        <v/>
      </c>
      <c r="BC1206" s="11" t="str">
        <f t="shared" si="413"/>
        <v/>
      </c>
    </row>
    <row r="1207" spans="14:55" ht="15.75" thickBot="1">
      <c r="N1207" s="3" t="s">
        <v>134</v>
      </c>
      <c r="O1207" s="80">
        <v>42</v>
      </c>
      <c r="P1207" s="83">
        <v>7970.29</v>
      </c>
      <c r="Q1207" s="81" t="s">
        <v>83</v>
      </c>
      <c r="R1207" s="81" t="s">
        <v>10</v>
      </c>
      <c r="S1207" s="81" t="s">
        <v>10</v>
      </c>
      <c r="T1207" s="80" t="s">
        <v>129</v>
      </c>
      <c r="U1207" s="80" t="s">
        <v>94</v>
      </c>
      <c r="AC1207" s="11" t="str">
        <f t="shared" si="415"/>
        <v/>
      </c>
      <c r="AD1207" s="11" t="str">
        <f t="shared" si="416"/>
        <v/>
      </c>
      <c r="AE1207" s="11" t="str">
        <f t="shared" si="417"/>
        <v/>
      </c>
      <c r="AF1207" s="11" t="str">
        <f t="shared" si="418"/>
        <v/>
      </c>
      <c r="AG1207" s="11" t="str">
        <f t="shared" si="419"/>
        <v/>
      </c>
      <c r="AH1207" s="11" t="str">
        <f t="shared" si="420"/>
        <v/>
      </c>
      <c r="AI1207" s="11" t="str">
        <f t="shared" si="421"/>
        <v/>
      </c>
      <c r="AJ1207" s="11" t="str">
        <f t="shared" si="422"/>
        <v/>
      </c>
      <c r="AK1207" s="11" t="str">
        <f t="shared" si="423"/>
        <v/>
      </c>
      <c r="AN1207" s="11" t="str">
        <f t="shared" si="424"/>
        <v/>
      </c>
      <c r="AO1207" s="11" t="str">
        <f t="shared" si="425"/>
        <v/>
      </c>
      <c r="AP1207" s="11" t="str">
        <f t="shared" si="426"/>
        <v/>
      </c>
      <c r="AT1207" s="11" t="str">
        <f t="shared" si="427"/>
        <v/>
      </c>
      <c r="AU1207" s="11" t="str">
        <f t="shared" si="428"/>
        <v/>
      </c>
      <c r="AV1207" s="11" t="str">
        <f t="shared" si="429"/>
        <v/>
      </c>
      <c r="AW1207" s="11" t="str">
        <f t="shared" si="430"/>
        <v/>
      </c>
      <c r="AX1207" s="11" t="str">
        <f t="shared" si="431"/>
        <v/>
      </c>
      <c r="AY1207" s="11" t="str">
        <f t="shared" si="412"/>
        <v/>
      </c>
      <c r="AZ1207" s="11" t="str">
        <f t="shared" si="432"/>
        <v/>
      </c>
      <c r="BA1207" s="11" t="str">
        <f t="shared" si="414"/>
        <v xml:space="preserve"> </v>
      </c>
      <c r="BB1207" s="11" t="str">
        <f>IFERROR(IF(AW1207="","",VLOOKUP(AW1207,SUSS!R:S,2,FALSE)),AY1207*SUSS!$M$2)</f>
        <v/>
      </c>
      <c r="BC1207" s="11" t="str">
        <f t="shared" si="413"/>
        <v/>
      </c>
    </row>
    <row r="1208" spans="14:55" ht="15.75" thickBot="1">
      <c r="N1208" s="3" t="s">
        <v>134</v>
      </c>
      <c r="O1208" s="80">
        <v>42</v>
      </c>
      <c r="P1208" s="83">
        <v>29925.66</v>
      </c>
      <c r="Q1208" s="81" t="s">
        <v>100</v>
      </c>
      <c r="R1208" s="81" t="s">
        <v>10</v>
      </c>
      <c r="S1208" s="81" t="s">
        <v>10</v>
      </c>
      <c r="T1208" s="80" t="s">
        <v>123</v>
      </c>
      <c r="U1208" s="80" t="s">
        <v>94</v>
      </c>
      <c r="AC1208" s="11" t="str">
        <f t="shared" si="415"/>
        <v/>
      </c>
      <c r="AD1208" s="11" t="str">
        <f t="shared" si="416"/>
        <v/>
      </c>
      <c r="AE1208" s="11" t="str">
        <f t="shared" si="417"/>
        <v/>
      </c>
      <c r="AF1208" s="11" t="str">
        <f t="shared" si="418"/>
        <v/>
      </c>
      <c r="AG1208" s="11" t="str">
        <f t="shared" si="419"/>
        <v/>
      </c>
      <c r="AH1208" s="11" t="str">
        <f t="shared" si="420"/>
        <v/>
      </c>
      <c r="AI1208" s="11" t="str">
        <f t="shared" si="421"/>
        <v/>
      </c>
      <c r="AJ1208" s="11" t="str">
        <f t="shared" si="422"/>
        <v/>
      </c>
      <c r="AK1208" s="11" t="str">
        <f t="shared" si="423"/>
        <v/>
      </c>
      <c r="AN1208" s="11" t="str">
        <f t="shared" si="424"/>
        <v/>
      </c>
      <c r="AO1208" s="11" t="str">
        <f t="shared" si="425"/>
        <v/>
      </c>
      <c r="AP1208" s="11" t="str">
        <f t="shared" si="426"/>
        <v/>
      </c>
      <c r="AT1208" s="11" t="str">
        <f t="shared" si="427"/>
        <v/>
      </c>
      <c r="AU1208" s="11" t="str">
        <f t="shared" si="428"/>
        <v/>
      </c>
      <c r="AV1208" s="11" t="str">
        <f t="shared" si="429"/>
        <v/>
      </c>
      <c r="AW1208" s="11" t="str">
        <f t="shared" si="430"/>
        <v/>
      </c>
      <c r="AX1208" s="11" t="str">
        <f t="shared" si="431"/>
        <v/>
      </c>
      <c r="AY1208" s="11" t="str">
        <f t="shared" si="412"/>
        <v/>
      </c>
      <c r="AZ1208" s="11" t="str">
        <f t="shared" si="432"/>
        <v/>
      </c>
      <c r="BA1208" s="11" t="str">
        <f t="shared" si="414"/>
        <v xml:space="preserve"> </v>
      </c>
      <c r="BB1208" s="11" t="str">
        <f>IFERROR(IF(AW1208="","",VLOOKUP(AW1208,SUSS!R:S,2,FALSE)),AY1208*SUSS!$M$2)</f>
        <v/>
      </c>
      <c r="BC1208" s="11" t="str">
        <f t="shared" si="413"/>
        <v/>
      </c>
    </row>
    <row r="1209" spans="14:55" ht="15.75" thickBot="1">
      <c r="N1209" s="3" t="s">
        <v>134</v>
      </c>
      <c r="O1209" s="80">
        <v>43</v>
      </c>
      <c r="P1209" s="83">
        <v>7970.29</v>
      </c>
      <c r="Q1209" s="81" t="s">
        <v>83</v>
      </c>
      <c r="R1209" s="81" t="s">
        <v>10</v>
      </c>
      <c r="S1209" s="81" t="s">
        <v>10</v>
      </c>
      <c r="T1209" s="80" t="s">
        <v>129</v>
      </c>
      <c r="U1209" s="80" t="s">
        <v>94</v>
      </c>
      <c r="AC1209" s="11" t="str">
        <f t="shared" si="415"/>
        <v/>
      </c>
      <c r="AD1209" s="11" t="str">
        <f t="shared" si="416"/>
        <v/>
      </c>
      <c r="AE1209" s="11" t="str">
        <f t="shared" si="417"/>
        <v/>
      </c>
      <c r="AF1209" s="11" t="str">
        <f t="shared" si="418"/>
        <v/>
      </c>
      <c r="AG1209" s="11" t="str">
        <f t="shared" si="419"/>
        <v/>
      </c>
      <c r="AH1209" s="11" t="str">
        <f t="shared" si="420"/>
        <v/>
      </c>
      <c r="AI1209" s="11" t="str">
        <f t="shared" si="421"/>
        <v/>
      </c>
      <c r="AJ1209" s="11" t="str">
        <f t="shared" si="422"/>
        <v/>
      </c>
      <c r="AK1209" s="11" t="str">
        <f t="shared" si="423"/>
        <v/>
      </c>
      <c r="AN1209" s="11" t="str">
        <f t="shared" si="424"/>
        <v/>
      </c>
      <c r="AO1209" s="11" t="str">
        <f t="shared" si="425"/>
        <v/>
      </c>
      <c r="AP1209" s="11" t="str">
        <f t="shared" si="426"/>
        <v/>
      </c>
      <c r="AT1209" s="11" t="str">
        <f t="shared" si="427"/>
        <v/>
      </c>
      <c r="AU1209" s="11" t="str">
        <f t="shared" si="428"/>
        <v/>
      </c>
      <c r="AV1209" s="11" t="str">
        <f t="shared" si="429"/>
        <v/>
      </c>
      <c r="AW1209" s="11" t="str">
        <f t="shared" si="430"/>
        <v/>
      </c>
      <c r="AX1209" s="11" t="str">
        <f t="shared" si="431"/>
        <v/>
      </c>
      <c r="AY1209" s="11" t="str">
        <f t="shared" si="412"/>
        <v/>
      </c>
      <c r="AZ1209" s="11" t="str">
        <f t="shared" si="432"/>
        <v/>
      </c>
      <c r="BA1209" s="11" t="str">
        <f t="shared" si="414"/>
        <v xml:space="preserve"> </v>
      </c>
      <c r="BB1209" s="11" t="str">
        <f>IFERROR(IF(AW1209="","",VLOOKUP(AW1209,SUSS!R:S,2,FALSE)),AY1209*SUSS!$M$2)</f>
        <v/>
      </c>
      <c r="BC1209" s="11" t="str">
        <f t="shared" si="413"/>
        <v/>
      </c>
    </row>
    <row r="1210" spans="14:55" ht="15.75" thickBot="1">
      <c r="N1210" s="3" t="s">
        <v>134</v>
      </c>
      <c r="O1210" s="80">
        <v>43</v>
      </c>
      <c r="P1210" s="83">
        <v>29925.66</v>
      </c>
      <c r="Q1210" s="81" t="s">
        <v>100</v>
      </c>
      <c r="R1210" s="81" t="s">
        <v>10</v>
      </c>
      <c r="S1210" s="81" t="s">
        <v>10</v>
      </c>
      <c r="T1210" s="80" t="s">
        <v>123</v>
      </c>
      <c r="U1210" s="80" t="s">
        <v>94</v>
      </c>
      <c r="AC1210" s="11" t="str">
        <f t="shared" si="415"/>
        <v/>
      </c>
      <c r="AD1210" s="11" t="str">
        <f t="shared" si="416"/>
        <v/>
      </c>
      <c r="AE1210" s="11" t="str">
        <f t="shared" si="417"/>
        <v/>
      </c>
      <c r="AF1210" s="11" t="str">
        <f t="shared" si="418"/>
        <v/>
      </c>
      <c r="AG1210" s="11" t="str">
        <f t="shared" si="419"/>
        <v/>
      </c>
      <c r="AH1210" s="11" t="str">
        <f t="shared" si="420"/>
        <v/>
      </c>
      <c r="AI1210" s="11" t="str">
        <f t="shared" si="421"/>
        <v/>
      </c>
      <c r="AJ1210" s="11" t="str">
        <f t="shared" si="422"/>
        <v/>
      </c>
      <c r="AK1210" s="11" t="str">
        <f t="shared" si="423"/>
        <v/>
      </c>
      <c r="AN1210" s="11" t="str">
        <f t="shared" si="424"/>
        <v/>
      </c>
      <c r="AO1210" s="11" t="str">
        <f t="shared" si="425"/>
        <v/>
      </c>
      <c r="AP1210" s="11" t="str">
        <f t="shared" si="426"/>
        <v/>
      </c>
      <c r="AT1210" s="11" t="str">
        <f t="shared" si="427"/>
        <v/>
      </c>
      <c r="AU1210" s="11" t="str">
        <f t="shared" si="428"/>
        <v/>
      </c>
      <c r="AV1210" s="11" t="str">
        <f t="shared" si="429"/>
        <v/>
      </c>
      <c r="AW1210" s="11" t="str">
        <f t="shared" si="430"/>
        <v/>
      </c>
      <c r="AX1210" s="11" t="str">
        <f t="shared" si="431"/>
        <v/>
      </c>
      <c r="AY1210" s="11" t="str">
        <f t="shared" si="412"/>
        <v/>
      </c>
      <c r="AZ1210" s="11" t="str">
        <f t="shared" si="432"/>
        <v/>
      </c>
      <c r="BA1210" s="11" t="str">
        <f t="shared" si="414"/>
        <v xml:space="preserve"> </v>
      </c>
      <c r="BB1210" s="11" t="str">
        <f>IFERROR(IF(AW1210="","",VLOOKUP(AW1210,SUSS!R:S,2,FALSE)),AY1210*SUSS!$M$2)</f>
        <v/>
      </c>
      <c r="BC1210" s="11" t="str">
        <f t="shared" si="413"/>
        <v/>
      </c>
    </row>
    <row r="1211" spans="14:55" ht="15.75" thickBot="1">
      <c r="N1211" s="3" t="s">
        <v>134</v>
      </c>
      <c r="O1211" s="80">
        <v>44</v>
      </c>
      <c r="P1211" s="83">
        <v>7970.29</v>
      </c>
      <c r="Q1211" s="81" t="s">
        <v>83</v>
      </c>
      <c r="R1211" s="81" t="s">
        <v>10</v>
      </c>
      <c r="S1211" s="81" t="s">
        <v>10</v>
      </c>
      <c r="T1211" s="80" t="s">
        <v>129</v>
      </c>
      <c r="U1211" s="80" t="s">
        <v>94</v>
      </c>
      <c r="AC1211" s="11" t="str">
        <f t="shared" si="415"/>
        <v/>
      </c>
      <c r="AD1211" s="11" t="str">
        <f t="shared" si="416"/>
        <v/>
      </c>
      <c r="AE1211" s="11" t="str">
        <f t="shared" si="417"/>
        <v/>
      </c>
      <c r="AF1211" s="11" t="str">
        <f t="shared" si="418"/>
        <v/>
      </c>
      <c r="AG1211" s="11" t="str">
        <f t="shared" si="419"/>
        <v/>
      </c>
      <c r="AH1211" s="11" t="str">
        <f t="shared" si="420"/>
        <v/>
      </c>
      <c r="AI1211" s="11" t="str">
        <f t="shared" si="421"/>
        <v/>
      </c>
      <c r="AJ1211" s="11" t="str">
        <f t="shared" si="422"/>
        <v/>
      </c>
      <c r="AK1211" s="11" t="str">
        <f t="shared" si="423"/>
        <v/>
      </c>
      <c r="AN1211" s="11" t="str">
        <f t="shared" si="424"/>
        <v/>
      </c>
      <c r="AO1211" s="11" t="str">
        <f t="shared" si="425"/>
        <v/>
      </c>
      <c r="AP1211" s="11" t="str">
        <f t="shared" si="426"/>
        <v/>
      </c>
      <c r="AT1211" s="11" t="str">
        <f t="shared" si="427"/>
        <v/>
      </c>
      <c r="AU1211" s="11" t="str">
        <f t="shared" si="428"/>
        <v/>
      </c>
      <c r="AV1211" s="11" t="str">
        <f t="shared" si="429"/>
        <v/>
      </c>
      <c r="AW1211" s="11" t="str">
        <f t="shared" si="430"/>
        <v/>
      </c>
      <c r="AX1211" s="11" t="str">
        <f t="shared" si="431"/>
        <v/>
      </c>
      <c r="AY1211" s="11" t="str">
        <f t="shared" si="412"/>
        <v/>
      </c>
      <c r="AZ1211" s="11" t="str">
        <f t="shared" si="432"/>
        <v/>
      </c>
      <c r="BA1211" s="11" t="str">
        <f t="shared" si="414"/>
        <v xml:space="preserve"> </v>
      </c>
      <c r="BB1211" s="11" t="str">
        <f>IFERROR(IF(AW1211="","",VLOOKUP(AW1211,SUSS!R:S,2,FALSE)),AY1211*SUSS!$M$2)</f>
        <v/>
      </c>
      <c r="BC1211" s="11" t="str">
        <f t="shared" si="413"/>
        <v/>
      </c>
    </row>
    <row r="1212" spans="14:55" ht="15.75" thickBot="1">
      <c r="N1212" s="3" t="s">
        <v>134</v>
      </c>
      <c r="O1212" s="80">
        <v>44</v>
      </c>
      <c r="P1212" s="83">
        <v>29925.66</v>
      </c>
      <c r="Q1212" s="81" t="s">
        <v>100</v>
      </c>
      <c r="R1212" s="81" t="s">
        <v>10</v>
      </c>
      <c r="S1212" s="81" t="s">
        <v>10</v>
      </c>
      <c r="T1212" s="80" t="s">
        <v>123</v>
      </c>
      <c r="U1212" s="80" t="s">
        <v>94</v>
      </c>
      <c r="AC1212" s="11" t="str">
        <f t="shared" si="415"/>
        <v/>
      </c>
      <c r="AD1212" s="11" t="str">
        <f t="shared" si="416"/>
        <v/>
      </c>
      <c r="AE1212" s="11" t="str">
        <f t="shared" si="417"/>
        <v/>
      </c>
      <c r="AF1212" s="11" t="str">
        <f t="shared" si="418"/>
        <v/>
      </c>
      <c r="AG1212" s="11" t="str">
        <f t="shared" si="419"/>
        <v/>
      </c>
      <c r="AH1212" s="11" t="str">
        <f t="shared" si="420"/>
        <v/>
      </c>
      <c r="AI1212" s="11" t="str">
        <f t="shared" si="421"/>
        <v/>
      </c>
      <c r="AJ1212" s="11" t="str">
        <f t="shared" si="422"/>
        <v/>
      </c>
      <c r="AK1212" s="11" t="str">
        <f t="shared" si="423"/>
        <v/>
      </c>
      <c r="AN1212" s="11" t="str">
        <f t="shared" si="424"/>
        <v/>
      </c>
      <c r="AO1212" s="11" t="str">
        <f t="shared" si="425"/>
        <v/>
      </c>
      <c r="AP1212" s="11" t="str">
        <f t="shared" si="426"/>
        <v/>
      </c>
      <c r="AT1212" s="11" t="str">
        <f t="shared" si="427"/>
        <v/>
      </c>
      <c r="AU1212" s="11" t="str">
        <f t="shared" si="428"/>
        <v/>
      </c>
      <c r="AV1212" s="11" t="str">
        <f t="shared" si="429"/>
        <v/>
      </c>
      <c r="AW1212" s="11" t="str">
        <f t="shared" si="430"/>
        <v/>
      </c>
      <c r="AX1212" s="11" t="str">
        <f t="shared" si="431"/>
        <v/>
      </c>
      <c r="AY1212" s="11" t="str">
        <f t="shared" si="412"/>
        <v/>
      </c>
      <c r="AZ1212" s="11" t="str">
        <f t="shared" si="432"/>
        <v/>
      </c>
      <c r="BA1212" s="11" t="str">
        <f t="shared" si="414"/>
        <v xml:space="preserve"> </v>
      </c>
      <c r="BB1212" s="11" t="str">
        <f>IFERROR(IF(AW1212="","",VLOOKUP(AW1212,SUSS!R:S,2,FALSE)),AY1212*SUSS!$M$2)</f>
        <v/>
      </c>
      <c r="BC1212" s="11" t="str">
        <f t="shared" si="413"/>
        <v/>
      </c>
    </row>
    <row r="1213" spans="14:55" ht="15.75" thickBot="1">
      <c r="N1213" s="3" t="s">
        <v>134</v>
      </c>
      <c r="O1213" s="80">
        <v>45</v>
      </c>
      <c r="P1213" s="83">
        <v>7970.29</v>
      </c>
      <c r="Q1213" s="81" t="s">
        <v>83</v>
      </c>
      <c r="R1213" s="81" t="s">
        <v>10</v>
      </c>
      <c r="S1213" s="81" t="s">
        <v>10</v>
      </c>
      <c r="T1213" s="80" t="s">
        <v>129</v>
      </c>
      <c r="U1213" s="80" t="s">
        <v>94</v>
      </c>
      <c r="AC1213" s="11" t="str">
        <f t="shared" si="415"/>
        <v/>
      </c>
      <c r="AD1213" s="11" t="str">
        <f t="shared" si="416"/>
        <v/>
      </c>
      <c r="AE1213" s="11" t="str">
        <f t="shared" si="417"/>
        <v/>
      </c>
      <c r="AF1213" s="11" t="str">
        <f t="shared" si="418"/>
        <v/>
      </c>
      <c r="AG1213" s="11" t="str">
        <f t="shared" si="419"/>
        <v/>
      </c>
      <c r="AH1213" s="11" t="str">
        <f t="shared" si="420"/>
        <v/>
      </c>
      <c r="AI1213" s="11" t="str">
        <f t="shared" si="421"/>
        <v/>
      </c>
      <c r="AJ1213" s="11" t="str">
        <f t="shared" si="422"/>
        <v/>
      </c>
      <c r="AK1213" s="11" t="str">
        <f t="shared" si="423"/>
        <v/>
      </c>
      <c r="AN1213" s="11" t="str">
        <f t="shared" si="424"/>
        <v/>
      </c>
      <c r="AO1213" s="11" t="str">
        <f t="shared" si="425"/>
        <v/>
      </c>
      <c r="AP1213" s="11" t="str">
        <f t="shared" si="426"/>
        <v/>
      </c>
      <c r="AT1213" s="11" t="str">
        <f t="shared" si="427"/>
        <v/>
      </c>
      <c r="AU1213" s="11" t="str">
        <f t="shared" si="428"/>
        <v/>
      </c>
      <c r="AV1213" s="11" t="str">
        <f t="shared" si="429"/>
        <v/>
      </c>
      <c r="AW1213" s="11" t="str">
        <f t="shared" si="430"/>
        <v/>
      </c>
      <c r="AX1213" s="11" t="str">
        <f t="shared" si="431"/>
        <v/>
      </c>
      <c r="AY1213" s="11" t="str">
        <f t="shared" si="412"/>
        <v/>
      </c>
      <c r="AZ1213" s="11" t="str">
        <f t="shared" si="432"/>
        <v/>
      </c>
      <c r="BA1213" s="11" t="str">
        <f t="shared" si="414"/>
        <v xml:space="preserve"> </v>
      </c>
      <c r="BB1213" s="11" t="str">
        <f>IFERROR(IF(AW1213="","",VLOOKUP(AW1213,SUSS!R:S,2,FALSE)),AY1213*SUSS!$M$2)</f>
        <v/>
      </c>
      <c r="BC1213" s="11" t="str">
        <f t="shared" si="413"/>
        <v/>
      </c>
    </row>
    <row r="1214" spans="14:55" ht="15.75" thickBot="1">
      <c r="N1214" s="3" t="s">
        <v>134</v>
      </c>
      <c r="O1214" s="80">
        <v>45</v>
      </c>
      <c r="P1214" s="83">
        <v>29925.66</v>
      </c>
      <c r="Q1214" s="81" t="s">
        <v>100</v>
      </c>
      <c r="R1214" s="81" t="s">
        <v>10</v>
      </c>
      <c r="S1214" s="81" t="s">
        <v>10</v>
      </c>
      <c r="T1214" s="80" t="s">
        <v>123</v>
      </c>
      <c r="U1214" s="80" t="s">
        <v>94</v>
      </c>
      <c r="AC1214" s="11" t="str">
        <f t="shared" si="415"/>
        <v/>
      </c>
      <c r="AD1214" s="11" t="str">
        <f t="shared" si="416"/>
        <v/>
      </c>
      <c r="AE1214" s="11" t="str">
        <f t="shared" si="417"/>
        <v/>
      </c>
      <c r="AF1214" s="11" t="str">
        <f t="shared" si="418"/>
        <v/>
      </c>
      <c r="AG1214" s="11" t="str">
        <f t="shared" si="419"/>
        <v/>
      </c>
      <c r="AH1214" s="11" t="str">
        <f t="shared" si="420"/>
        <v/>
      </c>
      <c r="AI1214" s="11" t="str">
        <f t="shared" si="421"/>
        <v/>
      </c>
      <c r="AJ1214" s="11" t="str">
        <f t="shared" si="422"/>
        <v/>
      </c>
      <c r="AK1214" s="11" t="str">
        <f t="shared" si="423"/>
        <v/>
      </c>
      <c r="AN1214" s="11" t="str">
        <f t="shared" si="424"/>
        <v/>
      </c>
      <c r="AO1214" s="11" t="str">
        <f t="shared" si="425"/>
        <v/>
      </c>
      <c r="AP1214" s="11" t="str">
        <f t="shared" si="426"/>
        <v/>
      </c>
      <c r="AT1214" s="11" t="str">
        <f t="shared" si="427"/>
        <v/>
      </c>
      <c r="AU1214" s="11" t="str">
        <f t="shared" si="428"/>
        <v/>
      </c>
      <c r="AV1214" s="11" t="str">
        <f t="shared" si="429"/>
        <v/>
      </c>
      <c r="AW1214" s="11" t="str">
        <f t="shared" si="430"/>
        <v/>
      </c>
      <c r="AX1214" s="11" t="str">
        <f t="shared" si="431"/>
        <v/>
      </c>
      <c r="AY1214" s="11" t="str">
        <f t="shared" si="412"/>
        <v/>
      </c>
      <c r="AZ1214" s="11" t="str">
        <f t="shared" si="432"/>
        <v/>
      </c>
      <c r="BA1214" s="11" t="str">
        <f t="shared" si="414"/>
        <v xml:space="preserve"> </v>
      </c>
      <c r="BB1214" s="11" t="str">
        <f>IFERROR(IF(AW1214="","",VLOOKUP(AW1214,SUSS!R:S,2,FALSE)),AY1214*SUSS!$M$2)</f>
        <v/>
      </c>
      <c r="BC1214" s="11" t="str">
        <f t="shared" si="413"/>
        <v/>
      </c>
    </row>
    <row r="1215" spans="14:55" ht="15.75" thickBot="1">
      <c r="N1215" s="3" t="s">
        <v>134</v>
      </c>
      <c r="O1215" s="80">
        <v>46</v>
      </c>
      <c r="P1215" s="83">
        <v>7970.29</v>
      </c>
      <c r="Q1215" s="81" t="s">
        <v>83</v>
      </c>
      <c r="R1215" s="81" t="s">
        <v>10</v>
      </c>
      <c r="S1215" s="81" t="s">
        <v>10</v>
      </c>
      <c r="T1215" s="80" t="s">
        <v>129</v>
      </c>
      <c r="U1215" s="80" t="s">
        <v>94</v>
      </c>
      <c r="AC1215" s="11" t="str">
        <f t="shared" si="415"/>
        <v/>
      </c>
      <c r="AD1215" s="11" t="str">
        <f t="shared" si="416"/>
        <v/>
      </c>
      <c r="AE1215" s="11" t="str">
        <f t="shared" si="417"/>
        <v/>
      </c>
      <c r="AF1215" s="11" t="str">
        <f t="shared" si="418"/>
        <v/>
      </c>
      <c r="AG1215" s="11" t="str">
        <f t="shared" si="419"/>
        <v/>
      </c>
      <c r="AH1215" s="11" t="str">
        <f t="shared" si="420"/>
        <v/>
      </c>
      <c r="AI1215" s="11" t="str">
        <f t="shared" si="421"/>
        <v/>
      </c>
      <c r="AJ1215" s="11" t="str">
        <f t="shared" si="422"/>
        <v/>
      </c>
      <c r="AK1215" s="11" t="str">
        <f t="shared" si="423"/>
        <v/>
      </c>
      <c r="AN1215" s="11" t="str">
        <f t="shared" si="424"/>
        <v/>
      </c>
      <c r="AO1215" s="11" t="str">
        <f t="shared" si="425"/>
        <v/>
      </c>
      <c r="AP1215" s="11" t="str">
        <f t="shared" si="426"/>
        <v/>
      </c>
      <c r="AT1215" s="11" t="str">
        <f t="shared" si="427"/>
        <v/>
      </c>
      <c r="AU1215" s="11" t="str">
        <f t="shared" si="428"/>
        <v/>
      </c>
      <c r="AV1215" s="11" t="str">
        <f t="shared" si="429"/>
        <v/>
      </c>
      <c r="AW1215" s="11" t="str">
        <f t="shared" si="430"/>
        <v/>
      </c>
      <c r="AX1215" s="11" t="str">
        <f t="shared" si="431"/>
        <v/>
      </c>
      <c r="AY1215" s="11" t="str">
        <f t="shared" si="412"/>
        <v/>
      </c>
      <c r="AZ1215" s="11" t="str">
        <f t="shared" si="432"/>
        <v/>
      </c>
      <c r="BA1215" s="11" t="str">
        <f t="shared" si="414"/>
        <v xml:space="preserve"> </v>
      </c>
      <c r="BB1215" s="11" t="str">
        <f>IFERROR(IF(AW1215="","",VLOOKUP(AW1215,SUSS!R:S,2,FALSE)),AY1215*SUSS!$M$2)</f>
        <v/>
      </c>
      <c r="BC1215" s="11" t="str">
        <f t="shared" si="413"/>
        <v/>
      </c>
    </row>
    <row r="1216" spans="14:55" ht="15.75" thickBot="1">
      <c r="N1216" s="3" t="s">
        <v>134</v>
      </c>
      <c r="O1216" s="80">
        <v>46</v>
      </c>
      <c r="P1216" s="83">
        <v>29925.66</v>
      </c>
      <c r="Q1216" s="81" t="s">
        <v>100</v>
      </c>
      <c r="R1216" s="81" t="s">
        <v>10</v>
      </c>
      <c r="S1216" s="81" t="s">
        <v>10</v>
      </c>
      <c r="T1216" s="80" t="s">
        <v>123</v>
      </c>
      <c r="U1216" s="80" t="s">
        <v>94</v>
      </c>
      <c r="AC1216" s="11" t="str">
        <f t="shared" si="415"/>
        <v/>
      </c>
      <c r="AD1216" s="11" t="str">
        <f t="shared" si="416"/>
        <v/>
      </c>
      <c r="AE1216" s="11" t="str">
        <f t="shared" si="417"/>
        <v/>
      </c>
      <c r="AF1216" s="11" t="str">
        <f t="shared" si="418"/>
        <v/>
      </c>
      <c r="AG1216" s="11" t="str">
        <f t="shared" si="419"/>
        <v/>
      </c>
      <c r="AH1216" s="11" t="str">
        <f t="shared" si="420"/>
        <v/>
      </c>
      <c r="AI1216" s="11" t="str">
        <f t="shared" si="421"/>
        <v/>
      </c>
      <c r="AJ1216" s="11" t="str">
        <f t="shared" si="422"/>
        <v/>
      </c>
      <c r="AK1216" s="11" t="str">
        <f t="shared" si="423"/>
        <v/>
      </c>
      <c r="AN1216" s="11" t="str">
        <f t="shared" si="424"/>
        <v/>
      </c>
      <c r="AO1216" s="11" t="str">
        <f t="shared" si="425"/>
        <v/>
      </c>
      <c r="AP1216" s="11" t="str">
        <f t="shared" si="426"/>
        <v/>
      </c>
      <c r="AT1216" s="11" t="str">
        <f t="shared" si="427"/>
        <v/>
      </c>
      <c r="AU1216" s="11" t="str">
        <f t="shared" si="428"/>
        <v/>
      </c>
      <c r="AV1216" s="11" t="str">
        <f t="shared" si="429"/>
        <v/>
      </c>
      <c r="AW1216" s="11" t="str">
        <f t="shared" si="430"/>
        <v/>
      </c>
      <c r="AX1216" s="11" t="str">
        <f t="shared" si="431"/>
        <v/>
      </c>
      <c r="AY1216" s="11" t="str">
        <f t="shared" si="412"/>
        <v/>
      </c>
      <c r="AZ1216" s="11" t="str">
        <f t="shared" si="432"/>
        <v/>
      </c>
      <c r="BA1216" s="11" t="str">
        <f t="shared" si="414"/>
        <v xml:space="preserve"> </v>
      </c>
      <c r="BB1216" s="11" t="str">
        <f>IFERROR(IF(AW1216="","",VLOOKUP(AW1216,SUSS!R:S,2,FALSE)),AY1216*SUSS!$M$2)</f>
        <v/>
      </c>
      <c r="BC1216" s="11" t="str">
        <f t="shared" si="413"/>
        <v/>
      </c>
    </row>
    <row r="1217" spans="14:55" ht="15.75" thickBot="1">
      <c r="N1217" s="3" t="s">
        <v>134</v>
      </c>
      <c r="O1217" s="80">
        <v>47</v>
      </c>
      <c r="P1217" s="83">
        <v>7970.29</v>
      </c>
      <c r="Q1217" s="81" t="s">
        <v>83</v>
      </c>
      <c r="R1217" s="81" t="s">
        <v>10</v>
      </c>
      <c r="S1217" s="81" t="s">
        <v>10</v>
      </c>
      <c r="T1217" s="80" t="s">
        <v>129</v>
      </c>
      <c r="U1217" s="80" t="s">
        <v>94</v>
      </c>
      <c r="AC1217" s="11" t="str">
        <f t="shared" si="415"/>
        <v/>
      </c>
      <c r="AD1217" s="11" t="str">
        <f t="shared" si="416"/>
        <v/>
      </c>
      <c r="AE1217" s="11" t="str">
        <f t="shared" si="417"/>
        <v/>
      </c>
      <c r="AF1217" s="11" t="str">
        <f t="shared" si="418"/>
        <v/>
      </c>
      <c r="AG1217" s="11" t="str">
        <f t="shared" si="419"/>
        <v/>
      </c>
      <c r="AH1217" s="11" t="str">
        <f t="shared" si="420"/>
        <v/>
      </c>
      <c r="AI1217" s="11" t="str">
        <f t="shared" si="421"/>
        <v/>
      </c>
      <c r="AJ1217" s="11" t="str">
        <f t="shared" si="422"/>
        <v/>
      </c>
      <c r="AK1217" s="11" t="str">
        <f t="shared" si="423"/>
        <v/>
      </c>
      <c r="AN1217" s="11" t="str">
        <f t="shared" si="424"/>
        <v/>
      </c>
      <c r="AO1217" s="11" t="str">
        <f t="shared" si="425"/>
        <v/>
      </c>
      <c r="AP1217" s="11" t="str">
        <f t="shared" si="426"/>
        <v/>
      </c>
      <c r="AT1217" s="11" t="str">
        <f t="shared" si="427"/>
        <v/>
      </c>
      <c r="AU1217" s="11" t="str">
        <f t="shared" si="428"/>
        <v/>
      </c>
      <c r="AV1217" s="11" t="str">
        <f t="shared" si="429"/>
        <v/>
      </c>
      <c r="AW1217" s="11" t="str">
        <f t="shared" si="430"/>
        <v/>
      </c>
      <c r="AX1217" s="11" t="str">
        <f t="shared" si="431"/>
        <v/>
      </c>
      <c r="AY1217" s="11" t="str">
        <f t="shared" si="412"/>
        <v/>
      </c>
      <c r="AZ1217" s="11" t="str">
        <f t="shared" si="432"/>
        <v/>
      </c>
      <c r="BA1217" s="11" t="str">
        <f t="shared" si="414"/>
        <v xml:space="preserve"> </v>
      </c>
      <c r="BB1217" s="11" t="str">
        <f>IFERROR(IF(AW1217="","",VLOOKUP(AW1217,SUSS!R:S,2,FALSE)),AY1217*SUSS!$M$2)</f>
        <v/>
      </c>
      <c r="BC1217" s="11" t="str">
        <f t="shared" si="413"/>
        <v/>
      </c>
    </row>
    <row r="1218" spans="14:55" ht="15.75" thickBot="1">
      <c r="N1218" s="3" t="s">
        <v>134</v>
      </c>
      <c r="O1218" s="80">
        <v>47</v>
      </c>
      <c r="P1218" s="83">
        <v>29925.66</v>
      </c>
      <c r="Q1218" s="81" t="s">
        <v>100</v>
      </c>
      <c r="R1218" s="81" t="s">
        <v>10</v>
      </c>
      <c r="S1218" s="81" t="s">
        <v>10</v>
      </c>
      <c r="T1218" s="80" t="s">
        <v>123</v>
      </c>
      <c r="U1218" s="80" t="s">
        <v>94</v>
      </c>
      <c r="AC1218" s="11" t="str">
        <f t="shared" si="415"/>
        <v/>
      </c>
      <c r="AD1218" s="11" t="str">
        <f t="shared" si="416"/>
        <v/>
      </c>
      <c r="AE1218" s="11" t="str">
        <f t="shared" si="417"/>
        <v/>
      </c>
      <c r="AF1218" s="11" t="str">
        <f t="shared" si="418"/>
        <v/>
      </c>
      <c r="AG1218" s="11" t="str">
        <f t="shared" si="419"/>
        <v/>
      </c>
      <c r="AH1218" s="11" t="str">
        <f t="shared" si="420"/>
        <v/>
      </c>
      <c r="AI1218" s="11" t="str">
        <f t="shared" si="421"/>
        <v/>
      </c>
      <c r="AJ1218" s="11" t="str">
        <f t="shared" si="422"/>
        <v/>
      </c>
      <c r="AK1218" s="11" t="str">
        <f t="shared" si="423"/>
        <v/>
      </c>
      <c r="AN1218" s="11" t="str">
        <f t="shared" si="424"/>
        <v/>
      </c>
      <c r="AO1218" s="11" t="str">
        <f t="shared" si="425"/>
        <v/>
      </c>
      <c r="AP1218" s="11" t="str">
        <f t="shared" si="426"/>
        <v/>
      </c>
      <c r="AT1218" s="11" t="str">
        <f t="shared" si="427"/>
        <v/>
      </c>
      <c r="AU1218" s="11" t="str">
        <f t="shared" si="428"/>
        <v/>
      </c>
      <c r="AV1218" s="11" t="str">
        <f t="shared" si="429"/>
        <v/>
      </c>
      <c r="AW1218" s="11" t="str">
        <f t="shared" si="430"/>
        <v/>
      </c>
      <c r="AX1218" s="11" t="str">
        <f t="shared" si="431"/>
        <v/>
      </c>
      <c r="AY1218" s="11" t="str">
        <f t="shared" si="412"/>
        <v/>
      </c>
      <c r="AZ1218" s="11" t="str">
        <f t="shared" si="432"/>
        <v/>
      </c>
      <c r="BA1218" s="11" t="str">
        <f t="shared" si="414"/>
        <v xml:space="preserve"> </v>
      </c>
      <c r="BB1218" s="11" t="str">
        <f>IFERROR(IF(AW1218="","",VLOOKUP(AW1218,SUSS!R:S,2,FALSE)),AY1218*SUSS!$M$2)</f>
        <v/>
      </c>
      <c r="BC1218" s="11" t="str">
        <f t="shared" si="413"/>
        <v/>
      </c>
    </row>
    <row r="1219" spans="14:55" ht="15.75" thickBot="1">
      <c r="N1219" s="3" t="s">
        <v>134</v>
      </c>
      <c r="O1219" s="80">
        <v>48</v>
      </c>
      <c r="P1219" s="83">
        <v>7970.29</v>
      </c>
      <c r="Q1219" s="81" t="s">
        <v>83</v>
      </c>
      <c r="R1219" s="81" t="s">
        <v>10</v>
      </c>
      <c r="S1219" s="81" t="s">
        <v>10</v>
      </c>
      <c r="T1219" s="80" t="s">
        <v>129</v>
      </c>
      <c r="U1219" s="80" t="s">
        <v>94</v>
      </c>
      <c r="AC1219" s="11" t="str">
        <f t="shared" si="415"/>
        <v/>
      </c>
      <c r="AD1219" s="11" t="str">
        <f t="shared" si="416"/>
        <v/>
      </c>
      <c r="AE1219" s="11" t="str">
        <f t="shared" si="417"/>
        <v/>
      </c>
      <c r="AF1219" s="11" t="str">
        <f t="shared" si="418"/>
        <v/>
      </c>
      <c r="AG1219" s="11" t="str">
        <f t="shared" si="419"/>
        <v/>
      </c>
      <c r="AH1219" s="11" t="str">
        <f t="shared" si="420"/>
        <v/>
      </c>
      <c r="AI1219" s="11" t="str">
        <f t="shared" si="421"/>
        <v/>
      </c>
      <c r="AJ1219" s="11" t="str">
        <f t="shared" si="422"/>
        <v/>
      </c>
      <c r="AK1219" s="11" t="str">
        <f t="shared" si="423"/>
        <v/>
      </c>
      <c r="AN1219" s="11" t="str">
        <f t="shared" si="424"/>
        <v/>
      </c>
      <c r="AO1219" s="11" t="str">
        <f t="shared" si="425"/>
        <v/>
      </c>
      <c r="AP1219" s="11" t="str">
        <f t="shared" si="426"/>
        <v/>
      </c>
      <c r="AT1219" s="11" t="str">
        <f t="shared" si="427"/>
        <v/>
      </c>
      <c r="AU1219" s="11" t="str">
        <f t="shared" si="428"/>
        <v/>
      </c>
      <c r="AV1219" s="11" t="str">
        <f t="shared" si="429"/>
        <v/>
      </c>
      <c r="AW1219" s="11" t="str">
        <f t="shared" si="430"/>
        <v/>
      </c>
      <c r="AX1219" s="11" t="str">
        <f t="shared" si="431"/>
        <v/>
      </c>
      <c r="AY1219" s="11" t="str">
        <f t="shared" si="412"/>
        <v/>
      </c>
      <c r="AZ1219" s="11" t="str">
        <f t="shared" si="432"/>
        <v/>
      </c>
      <c r="BA1219" s="11" t="str">
        <f t="shared" si="414"/>
        <v xml:space="preserve"> </v>
      </c>
      <c r="BB1219" s="11" t="str">
        <f>IFERROR(IF(AW1219="","",VLOOKUP(AW1219,SUSS!R:S,2,FALSE)),AY1219*SUSS!$M$2)</f>
        <v/>
      </c>
      <c r="BC1219" s="11" t="str">
        <f t="shared" si="413"/>
        <v/>
      </c>
    </row>
    <row r="1220" spans="14:55" ht="15.75" thickBot="1">
      <c r="N1220" s="3" t="s">
        <v>134</v>
      </c>
      <c r="O1220" s="80">
        <v>48</v>
      </c>
      <c r="P1220" s="83">
        <v>29925.66</v>
      </c>
      <c r="Q1220" s="81" t="s">
        <v>100</v>
      </c>
      <c r="R1220" s="81" t="s">
        <v>10</v>
      </c>
      <c r="S1220" s="81" t="s">
        <v>10</v>
      </c>
      <c r="T1220" s="80" t="s">
        <v>123</v>
      </c>
      <c r="U1220" s="80" t="s">
        <v>94</v>
      </c>
      <c r="AC1220" s="11" t="str">
        <f t="shared" si="415"/>
        <v/>
      </c>
      <c r="AD1220" s="11" t="str">
        <f t="shared" si="416"/>
        <v/>
      </c>
      <c r="AE1220" s="11" t="str">
        <f t="shared" si="417"/>
        <v/>
      </c>
      <c r="AF1220" s="11" t="str">
        <f t="shared" si="418"/>
        <v/>
      </c>
      <c r="AG1220" s="11" t="str">
        <f t="shared" si="419"/>
        <v/>
      </c>
      <c r="AH1220" s="11" t="str">
        <f t="shared" si="420"/>
        <v/>
      </c>
      <c r="AI1220" s="11" t="str">
        <f t="shared" si="421"/>
        <v/>
      </c>
      <c r="AJ1220" s="11" t="str">
        <f t="shared" si="422"/>
        <v/>
      </c>
      <c r="AK1220" s="11" t="str">
        <f t="shared" si="423"/>
        <v/>
      </c>
      <c r="AN1220" s="11" t="str">
        <f t="shared" si="424"/>
        <v/>
      </c>
      <c r="AO1220" s="11" t="str">
        <f t="shared" si="425"/>
        <v/>
      </c>
      <c r="AP1220" s="11" t="str">
        <f t="shared" si="426"/>
        <v/>
      </c>
      <c r="AT1220" s="11" t="str">
        <f t="shared" si="427"/>
        <v/>
      </c>
      <c r="AU1220" s="11" t="str">
        <f t="shared" si="428"/>
        <v/>
      </c>
      <c r="AV1220" s="11" t="str">
        <f t="shared" si="429"/>
        <v/>
      </c>
      <c r="AW1220" s="11" t="str">
        <f t="shared" si="430"/>
        <v/>
      </c>
      <c r="AX1220" s="11" t="str">
        <f t="shared" si="431"/>
        <v/>
      </c>
      <c r="AY1220" s="11" t="str">
        <f t="shared" ref="AY1220:AY1283" si="433">VLOOKUP(AX1220,AO:AP,2,FALSE)</f>
        <v/>
      </c>
      <c r="AZ1220" s="11" t="str">
        <f t="shared" si="432"/>
        <v/>
      </c>
      <c r="BA1220" s="11" t="str">
        <f t="shared" si="414"/>
        <v xml:space="preserve"> </v>
      </c>
      <c r="BB1220" s="11" t="str">
        <f>IFERROR(IF(AW1220="","",VLOOKUP(AW1220,SUSS!R:S,2,FALSE)),AY1220*SUSS!$M$2)</f>
        <v/>
      </c>
      <c r="BC1220" s="11" t="str">
        <f t="shared" si="413"/>
        <v/>
      </c>
    </row>
    <row r="1221" spans="14:55" ht="15.75" thickBot="1">
      <c r="N1221" s="3" t="s">
        <v>134</v>
      </c>
      <c r="O1221" s="80">
        <v>49</v>
      </c>
      <c r="P1221" s="83">
        <v>7970.29</v>
      </c>
      <c r="Q1221" s="81" t="s">
        <v>83</v>
      </c>
      <c r="R1221" s="81" t="s">
        <v>10</v>
      </c>
      <c r="S1221" s="81" t="s">
        <v>10</v>
      </c>
      <c r="T1221" s="80" t="s">
        <v>129</v>
      </c>
      <c r="U1221" s="80" t="s">
        <v>94</v>
      </c>
      <c r="AC1221" s="11" t="str">
        <f t="shared" si="415"/>
        <v/>
      </c>
      <c r="AD1221" s="11" t="str">
        <f t="shared" si="416"/>
        <v/>
      </c>
      <c r="AE1221" s="11" t="str">
        <f t="shared" si="417"/>
        <v/>
      </c>
      <c r="AF1221" s="11" t="str">
        <f t="shared" si="418"/>
        <v/>
      </c>
      <c r="AG1221" s="11" t="str">
        <f t="shared" si="419"/>
        <v/>
      </c>
      <c r="AH1221" s="11" t="str">
        <f t="shared" si="420"/>
        <v/>
      </c>
      <c r="AI1221" s="11" t="str">
        <f t="shared" si="421"/>
        <v/>
      </c>
      <c r="AJ1221" s="11" t="str">
        <f t="shared" si="422"/>
        <v/>
      </c>
      <c r="AK1221" s="11" t="str">
        <f t="shared" si="423"/>
        <v/>
      </c>
      <c r="AN1221" s="11" t="str">
        <f t="shared" si="424"/>
        <v/>
      </c>
      <c r="AO1221" s="11" t="str">
        <f t="shared" si="425"/>
        <v/>
      </c>
      <c r="AP1221" s="11" t="str">
        <f t="shared" si="426"/>
        <v/>
      </c>
      <c r="AT1221" s="11" t="str">
        <f t="shared" si="427"/>
        <v/>
      </c>
      <c r="AU1221" s="11" t="str">
        <f t="shared" si="428"/>
        <v/>
      </c>
      <c r="AV1221" s="11" t="str">
        <f t="shared" si="429"/>
        <v/>
      </c>
      <c r="AW1221" s="11" t="str">
        <f t="shared" si="430"/>
        <v/>
      </c>
      <c r="AX1221" s="11" t="str">
        <f t="shared" si="431"/>
        <v/>
      </c>
      <c r="AY1221" s="11" t="str">
        <f t="shared" si="433"/>
        <v/>
      </c>
      <c r="AZ1221" s="11" t="str">
        <f t="shared" si="432"/>
        <v/>
      </c>
      <c r="BA1221" s="11" t="str">
        <f t="shared" si="414"/>
        <v xml:space="preserve"> </v>
      </c>
      <c r="BB1221" s="11" t="str">
        <f>IFERROR(IF(AW1221="","",VLOOKUP(AW1221,SUSS!R:S,2,FALSE)),AY1221*SUSS!$M$2)</f>
        <v/>
      </c>
      <c r="BC1221" s="11" t="str">
        <f t="shared" ref="BC1221:BC1284" si="434">IFERROR(IF(BB1221&lt;&gt;"",AZ1221*BB1221,""),"VER")</f>
        <v/>
      </c>
    </row>
    <row r="1222" spans="14:55" ht="15.75" thickBot="1">
      <c r="N1222" s="3" t="s">
        <v>134</v>
      </c>
      <c r="O1222" s="80">
        <v>49</v>
      </c>
      <c r="P1222" s="83">
        <v>29925.66</v>
      </c>
      <c r="Q1222" s="81" t="s">
        <v>100</v>
      </c>
      <c r="R1222" s="81" t="s">
        <v>10</v>
      </c>
      <c r="S1222" s="81" t="s">
        <v>10</v>
      </c>
      <c r="T1222" s="80" t="s">
        <v>123</v>
      </c>
      <c r="U1222" s="80" t="s">
        <v>94</v>
      </c>
      <c r="AC1222" s="11" t="str">
        <f t="shared" si="415"/>
        <v/>
      </c>
      <c r="AD1222" s="11" t="str">
        <f t="shared" si="416"/>
        <v/>
      </c>
      <c r="AE1222" s="11" t="str">
        <f t="shared" si="417"/>
        <v/>
      </c>
      <c r="AF1222" s="11" t="str">
        <f t="shared" si="418"/>
        <v/>
      </c>
      <c r="AG1222" s="11" t="str">
        <f t="shared" si="419"/>
        <v/>
      </c>
      <c r="AH1222" s="11" t="str">
        <f t="shared" si="420"/>
        <v/>
      </c>
      <c r="AI1222" s="11" t="str">
        <f t="shared" si="421"/>
        <v/>
      </c>
      <c r="AJ1222" s="11" t="str">
        <f t="shared" si="422"/>
        <v/>
      </c>
      <c r="AK1222" s="11" t="str">
        <f t="shared" si="423"/>
        <v/>
      </c>
      <c r="AN1222" s="11" t="str">
        <f t="shared" si="424"/>
        <v/>
      </c>
      <c r="AO1222" s="11" t="str">
        <f t="shared" si="425"/>
        <v/>
      </c>
      <c r="AP1222" s="11" t="str">
        <f t="shared" si="426"/>
        <v/>
      </c>
      <c r="AT1222" s="11" t="str">
        <f t="shared" si="427"/>
        <v/>
      </c>
      <c r="AU1222" s="11" t="str">
        <f t="shared" si="428"/>
        <v/>
      </c>
      <c r="AV1222" s="11" t="str">
        <f t="shared" si="429"/>
        <v/>
      </c>
      <c r="AW1222" s="11" t="str">
        <f t="shared" si="430"/>
        <v/>
      </c>
      <c r="AX1222" s="11" t="str">
        <f t="shared" si="431"/>
        <v/>
      </c>
      <c r="AY1222" s="11" t="str">
        <f t="shared" si="433"/>
        <v/>
      </c>
      <c r="AZ1222" s="11" t="str">
        <f t="shared" si="432"/>
        <v/>
      </c>
      <c r="BA1222" s="11" t="str">
        <f t="shared" si="414"/>
        <v xml:space="preserve"> </v>
      </c>
      <c r="BB1222" s="11" t="str">
        <f>IFERROR(IF(AW1222="","",VLOOKUP(AW1222,SUSS!R:S,2,FALSE)),AY1222*SUSS!$M$2)</f>
        <v/>
      </c>
      <c r="BC1222" s="11" t="str">
        <f t="shared" si="434"/>
        <v/>
      </c>
    </row>
    <row r="1223" spans="14:55" ht="15.75" thickBot="1">
      <c r="N1223" s="3" t="s">
        <v>134</v>
      </c>
      <c r="O1223" s="80">
        <v>50</v>
      </c>
      <c r="P1223" s="83">
        <v>7970.29</v>
      </c>
      <c r="Q1223" s="81" t="s">
        <v>83</v>
      </c>
      <c r="R1223" s="81" t="s">
        <v>10</v>
      </c>
      <c r="S1223" s="81" t="s">
        <v>10</v>
      </c>
      <c r="T1223" s="80" t="s">
        <v>129</v>
      </c>
      <c r="U1223" s="80" t="s">
        <v>94</v>
      </c>
      <c r="AC1223" s="11" t="str">
        <f t="shared" si="415"/>
        <v/>
      </c>
      <c r="AD1223" s="11" t="str">
        <f t="shared" si="416"/>
        <v/>
      </c>
      <c r="AE1223" s="11" t="str">
        <f t="shared" si="417"/>
        <v/>
      </c>
      <c r="AF1223" s="11" t="str">
        <f t="shared" si="418"/>
        <v/>
      </c>
      <c r="AG1223" s="11" t="str">
        <f t="shared" si="419"/>
        <v/>
      </c>
      <c r="AH1223" s="11" t="str">
        <f t="shared" si="420"/>
        <v/>
      </c>
      <c r="AI1223" s="11" t="str">
        <f t="shared" si="421"/>
        <v/>
      </c>
      <c r="AJ1223" s="11" t="str">
        <f t="shared" si="422"/>
        <v/>
      </c>
      <c r="AK1223" s="11" t="str">
        <f t="shared" si="423"/>
        <v/>
      </c>
      <c r="AN1223" s="11" t="str">
        <f t="shared" si="424"/>
        <v/>
      </c>
      <c r="AO1223" s="11" t="str">
        <f t="shared" si="425"/>
        <v/>
      </c>
      <c r="AP1223" s="11" t="str">
        <f t="shared" si="426"/>
        <v/>
      </c>
      <c r="AT1223" s="11" t="str">
        <f t="shared" si="427"/>
        <v/>
      </c>
      <c r="AU1223" s="11" t="str">
        <f t="shared" si="428"/>
        <v/>
      </c>
      <c r="AV1223" s="11" t="str">
        <f t="shared" si="429"/>
        <v/>
      </c>
      <c r="AW1223" s="11" t="str">
        <f t="shared" si="430"/>
        <v/>
      </c>
      <c r="AX1223" s="11" t="str">
        <f t="shared" si="431"/>
        <v/>
      </c>
      <c r="AY1223" s="11" t="str">
        <f t="shared" si="433"/>
        <v/>
      </c>
      <c r="AZ1223" s="11" t="str">
        <f t="shared" si="432"/>
        <v/>
      </c>
      <c r="BA1223" s="11" t="str">
        <f t="shared" si="414"/>
        <v xml:space="preserve"> </v>
      </c>
      <c r="BB1223" s="11" t="str">
        <f>IFERROR(IF(AW1223="","",VLOOKUP(AW1223,SUSS!R:S,2,FALSE)),AY1223*SUSS!$M$2)</f>
        <v/>
      </c>
      <c r="BC1223" s="11" t="str">
        <f t="shared" si="434"/>
        <v/>
      </c>
    </row>
    <row r="1224" spans="14:55" ht="15.75" thickBot="1">
      <c r="N1224" s="3" t="s">
        <v>134</v>
      </c>
      <c r="O1224" s="80">
        <v>50</v>
      </c>
      <c r="P1224" s="83">
        <v>29925.66</v>
      </c>
      <c r="Q1224" s="81" t="s">
        <v>100</v>
      </c>
      <c r="R1224" s="81" t="s">
        <v>10</v>
      </c>
      <c r="S1224" s="81" t="s">
        <v>10</v>
      </c>
      <c r="T1224" s="80" t="s">
        <v>123</v>
      </c>
      <c r="U1224" s="80" t="s">
        <v>94</v>
      </c>
      <c r="AC1224" s="11" t="str">
        <f t="shared" si="415"/>
        <v/>
      </c>
      <c r="AD1224" s="11" t="str">
        <f t="shared" si="416"/>
        <v/>
      </c>
      <c r="AE1224" s="11" t="str">
        <f t="shared" si="417"/>
        <v/>
      </c>
      <c r="AF1224" s="11" t="str">
        <f t="shared" si="418"/>
        <v/>
      </c>
      <c r="AG1224" s="11" t="str">
        <f t="shared" si="419"/>
        <v/>
      </c>
      <c r="AH1224" s="11" t="str">
        <f t="shared" si="420"/>
        <v/>
      </c>
      <c r="AI1224" s="11" t="str">
        <f t="shared" si="421"/>
        <v/>
      </c>
      <c r="AJ1224" s="11" t="str">
        <f t="shared" si="422"/>
        <v/>
      </c>
      <c r="AK1224" s="11" t="str">
        <f t="shared" si="423"/>
        <v/>
      </c>
      <c r="AN1224" s="11" t="str">
        <f t="shared" si="424"/>
        <v/>
      </c>
      <c r="AO1224" s="11" t="str">
        <f t="shared" si="425"/>
        <v/>
      </c>
      <c r="AP1224" s="11" t="str">
        <f t="shared" si="426"/>
        <v/>
      </c>
      <c r="AT1224" s="11" t="str">
        <f t="shared" si="427"/>
        <v/>
      </c>
      <c r="AU1224" s="11" t="str">
        <f t="shared" si="428"/>
        <v/>
      </c>
      <c r="AV1224" s="11" t="str">
        <f t="shared" si="429"/>
        <v/>
      </c>
      <c r="AW1224" s="11" t="str">
        <f t="shared" si="430"/>
        <v/>
      </c>
      <c r="AX1224" s="11" t="str">
        <f t="shared" si="431"/>
        <v/>
      </c>
      <c r="AY1224" s="11" t="str">
        <f t="shared" si="433"/>
        <v/>
      </c>
      <c r="AZ1224" s="11" t="str">
        <f t="shared" si="432"/>
        <v/>
      </c>
      <c r="BA1224" s="11" t="str">
        <f t="shared" ref="BA1224:BA1287" si="435">AT1224&amp;" "&amp;AU1224</f>
        <v xml:space="preserve"> </v>
      </c>
      <c r="BB1224" s="11" t="str">
        <f>IFERROR(IF(AW1224="","",VLOOKUP(AW1224,SUSS!R:S,2,FALSE)),AY1224*SUSS!$M$2)</f>
        <v/>
      </c>
      <c r="BC1224" s="11" t="str">
        <f t="shared" si="434"/>
        <v/>
      </c>
    </row>
    <row r="1225" spans="14:55" ht="15.75" thickBot="1">
      <c r="N1225" s="3" t="s">
        <v>134</v>
      </c>
      <c r="O1225" s="80">
        <v>51</v>
      </c>
      <c r="P1225" s="83">
        <v>7970.29</v>
      </c>
      <c r="Q1225" s="81" t="s">
        <v>83</v>
      </c>
      <c r="R1225" s="81" t="s">
        <v>10</v>
      </c>
      <c r="S1225" s="81" t="s">
        <v>10</v>
      </c>
      <c r="T1225" s="80" t="s">
        <v>129</v>
      </c>
      <c r="U1225" s="80" t="s">
        <v>94</v>
      </c>
      <c r="AC1225" s="11" t="str">
        <f t="shared" si="415"/>
        <v/>
      </c>
      <c r="AD1225" s="11" t="str">
        <f t="shared" si="416"/>
        <v/>
      </c>
      <c r="AE1225" s="11" t="str">
        <f t="shared" si="417"/>
        <v/>
      </c>
      <c r="AF1225" s="11" t="str">
        <f t="shared" si="418"/>
        <v/>
      </c>
      <c r="AG1225" s="11" t="str">
        <f t="shared" si="419"/>
        <v/>
      </c>
      <c r="AH1225" s="11" t="str">
        <f t="shared" si="420"/>
        <v/>
      </c>
      <c r="AI1225" s="11" t="str">
        <f t="shared" si="421"/>
        <v/>
      </c>
      <c r="AJ1225" s="11" t="str">
        <f t="shared" si="422"/>
        <v/>
      </c>
      <c r="AK1225" s="11" t="str">
        <f t="shared" si="423"/>
        <v/>
      </c>
      <c r="AN1225" s="11" t="str">
        <f t="shared" si="424"/>
        <v/>
      </c>
      <c r="AO1225" s="11" t="str">
        <f t="shared" si="425"/>
        <v/>
      </c>
      <c r="AP1225" s="11" t="str">
        <f t="shared" si="426"/>
        <v/>
      </c>
      <c r="AT1225" s="11" t="str">
        <f t="shared" si="427"/>
        <v/>
      </c>
      <c r="AU1225" s="11" t="str">
        <f t="shared" si="428"/>
        <v/>
      </c>
      <c r="AV1225" s="11" t="str">
        <f t="shared" si="429"/>
        <v/>
      </c>
      <c r="AW1225" s="11" t="str">
        <f t="shared" si="430"/>
        <v/>
      </c>
      <c r="AX1225" s="11" t="str">
        <f t="shared" si="431"/>
        <v/>
      </c>
      <c r="AY1225" s="11" t="str">
        <f t="shared" si="433"/>
        <v/>
      </c>
      <c r="AZ1225" s="11" t="str">
        <f t="shared" si="432"/>
        <v/>
      </c>
      <c r="BA1225" s="11" t="str">
        <f t="shared" si="435"/>
        <v xml:space="preserve"> </v>
      </c>
      <c r="BB1225" s="11" t="str">
        <f>IFERROR(IF(AW1225="","",VLOOKUP(AW1225,SUSS!R:S,2,FALSE)),AY1225*SUSS!$M$2)</f>
        <v/>
      </c>
      <c r="BC1225" s="11" t="str">
        <f t="shared" si="434"/>
        <v/>
      </c>
    </row>
    <row r="1226" spans="14:55" ht="15.75" thickBot="1">
      <c r="N1226" s="3" t="s">
        <v>134</v>
      </c>
      <c r="O1226" s="80">
        <v>51</v>
      </c>
      <c r="P1226" s="83">
        <v>29925.66</v>
      </c>
      <c r="Q1226" s="81" t="s">
        <v>100</v>
      </c>
      <c r="R1226" s="81" t="s">
        <v>10</v>
      </c>
      <c r="S1226" s="81" t="s">
        <v>10</v>
      </c>
      <c r="T1226" s="80" t="s">
        <v>123</v>
      </c>
      <c r="U1226" s="80" t="s">
        <v>94</v>
      </c>
      <c r="AC1226" s="11" t="str">
        <f t="shared" si="415"/>
        <v/>
      </c>
      <c r="AD1226" s="11" t="str">
        <f t="shared" si="416"/>
        <v/>
      </c>
      <c r="AE1226" s="11" t="str">
        <f t="shared" si="417"/>
        <v/>
      </c>
      <c r="AF1226" s="11" t="str">
        <f t="shared" si="418"/>
        <v/>
      </c>
      <c r="AG1226" s="11" t="str">
        <f t="shared" si="419"/>
        <v/>
      </c>
      <c r="AH1226" s="11" t="str">
        <f t="shared" si="420"/>
        <v/>
      </c>
      <c r="AI1226" s="11" t="str">
        <f t="shared" si="421"/>
        <v/>
      </c>
      <c r="AJ1226" s="11" t="str">
        <f t="shared" si="422"/>
        <v/>
      </c>
      <c r="AK1226" s="11" t="str">
        <f t="shared" si="423"/>
        <v/>
      </c>
      <c r="AN1226" s="11" t="str">
        <f t="shared" si="424"/>
        <v/>
      </c>
      <c r="AO1226" s="11" t="str">
        <f t="shared" si="425"/>
        <v/>
      </c>
      <c r="AP1226" s="11" t="str">
        <f t="shared" si="426"/>
        <v/>
      </c>
      <c r="AT1226" s="11" t="str">
        <f t="shared" si="427"/>
        <v/>
      </c>
      <c r="AU1226" s="11" t="str">
        <f t="shared" si="428"/>
        <v/>
      </c>
      <c r="AV1226" s="11" t="str">
        <f t="shared" si="429"/>
        <v/>
      </c>
      <c r="AW1226" s="11" t="str">
        <f t="shared" si="430"/>
        <v/>
      </c>
      <c r="AX1226" s="11" t="str">
        <f t="shared" si="431"/>
        <v/>
      </c>
      <c r="AY1226" s="11" t="str">
        <f t="shared" si="433"/>
        <v/>
      </c>
      <c r="AZ1226" s="11" t="str">
        <f t="shared" si="432"/>
        <v/>
      </c>
      <c r="BA1226" s="11" t="str">
        <f t="shared" si="435"/>
        <v xml:space="preserve"> </v>
      </c>
      <c r="BB1226" s="11" t="str">
        <f>IFERROR(IF(AW1226="","",VLOOKUP(AW1226,SUSS!R:S,2,FALSE)),AY1226*SUSS!$M$2)</f>
        <v/>
      </c>
      <c r="BC1226" s="11" t="str">
        <f t="shared" si="434"/>
        <v/>
      </c>
    </row>
    <row r="1227" spans="14:55" ht="15.75" thickBot="1">
      <c r="N1227" s="3" t="s">
        <v>134</v>
      </c>
      <c r="O1227" s="80">
        <v>52</v>
      </c>
      <c r="P1227" s="83">
        <v>7970.29</v>
      </c>
      <c r="Q1227" s="81" t="s">
        <v>83</v>
      </c>
      <c r="R1227" s="81" t="s">
        <v>10</v>
      </c>
      <c r="S1227" s="81" t="s">
        <v>10</v>
      </c>
      <c r="T1227" s="80" t="s">
        <v>129</v>
      </c>
      <c r="U1227" s="80" t="s">
        <v>94</v>
      </c>
      <c r="AC1227" s="11" t="str">
        <f t="shared" si="415"/>
        <v/>
      </c>
      <c r="AD1227" s="11" t="str">
        <f t="shared" si="416"/>
        <v/>
      </c>
      <c r="AE1227" s="11" t="str">
        <f t="shared" si="417"/>
        <v/>
      </c>
      <c r="AF1227" s="11" t="str">
        <f t="shared" si="418"/>
        <v/>
      </c>
      <c r="AG1227" s="11" t="str">
        <f t="shared" si="419"/>
        <v/>
      </c>
      <c r="AH1227" s="11" t="str">
        <f t="shared" si="420"/>
        <v/>
      </c>
      <c r="AI1227" s="11" t="str">
        <f t="shared" si="421"/>
        <v/>
      </c>
      <c r="AJ1227" s="11" t="str">
        <f t="shared" si="422"/>
        <v/>
      </c>
      <c r="AK1227" s="11" t="str">
        <f t="shared" si="423"/>
        <v/>
      </c>
      <c r="AN1227" s="11" t="str">
        <f t="shared" si="424"/>
        <v/>
      </c>
      <c r="AO1227" s="11" t="str">
        <f t="shared" si="425"/>
        <v/>
      </c>
      <c r="AP1227" s="11" t="str">
        <f t="shared" si="426"/>
        <v/>
      </c>
      <c r="AT1227" s="11" t="str">
        <f t="shared" si="427"/>
        <v/>
      </c>
      <c r="AU1227" s="11" t="str">
        <f t="shared" si="428"/>
        <v/>
      </c>
      <c r="AV1227" s="11" t="str">
        <f t="shared" si="429"/>
        <v/>
      </c>
      <c r="AW1227" s="11" t="str">
        <f t="shared" si="430"/>
        <v/>
      </c>
      <c r="AX1227" s="11" t="str">
        <f t="shared" si="431"/>
        <v/>
      </c>
      <c r="AY1227" s="11" t="str">
        <f t="shared" si="433"/>
        <v/>
      </c>
      <c r="AZ1227" s="11" t="str">
        <f t="shared" si="432"/>
        <v/>
      </c>
      <c r="BA1227" s="11" t="str">
        <f t="shared" si="435"/>
        <v xml:space="preserve"> </v>
      </c>
      <c r="BB1227" s="11" t="str">
        <f>IFERROR(IF(AW1227="","",VLOOKUP(AW1227,SUSS!R:S,2,FALSE)),AY1227*SUSS!$M$2)</f>
        <v/>
      </c>
      <c r="BC1227" s="11" t="str">
        <f t="shared" si="434"/>
        <v/>
      </c>
    </row>
    <row r="1228" spans="14:55" ht="15.75" thickBot="1">
      <c r="N1228" s="3" t="s">
        <v>134</v>
      </c>
      <c r="O1228" s="80">
        <v>52</v>
      </c>
      <c r="P1228" s="83">
        <v>29925.66</v>
      </c>
      <c r="Q1228" s="81" t="s">
        <v>100</v>
      </c>
      <c r="R1228" s="81" t="s">
        <v>10</v>
      </c>
      <c r="S1228" s="81" t="s">
        <v>10</v>
      </c>
      <c r="T1228" s="80" t="s">
        <v>123</v>
      </c>
      <c r="U1228" s="80" t="s">
        <v>94</v>
      </c>
      <c r="AC1228" s="11" t="str">
        <f t="shared" si="415"/>
        <v/>
      </c>
      <c r="AD1228" s="11" t="str">
        <f t="shared" si="416"/>
        <v/>
      </c>
      <c r="AE1228" s="11" t="str">
        <f t="shared" si="417"/>
        <v/>
      </c>
      <c r="AF1228" s="11" t="str">
        <f t="shared" si="418"/>
        <v/>
      </c>
      <c r="AG1228" s="11" t="str">
        <f t="shared" si="419"/>
        <v/>
      </c>
      <c r="AH1228" s="11" t="str">
        <f t="shared" si="420"/>
        <v/>
      </c>
      <c r="AI1228" s="11" t="str">
        <f t="shared" si="421"/>
        <v/>
      </c>
      <c r="AJ1228" s="11" t="str">
        <f t="shared" si="422"/>
        <v/>
      </c>
      <c r="AK1228" s="11" t="str">
        <f t="shared" si="423"/>
        <v/>
      </c>
      <c r="AN1228" s="11" t="str">
        <f t="shared" si="424"/>
        <v/>
      </c>
      <c r="AO1228" s="11" t="str">
        <f t="shared" si="425"/>
        <v/>
      </c>
      <c r="AP1228" s="11" t="str">
        <f t="shared" si="426"/>
        <v/>
      </c>
      <c r="AT1228" s="11" t="str">
        <f t="shared" si="427"/>
        <v/>
      </c>
      <c r="AU1228" s="11" t="str">
        <f t="shared" si="428"/>
        <v/>
      </c>
      <c r="AV1228" s="11" t="str">
        <f t="shared" si="429"/>
        <v/>
      </c>
      <c r="AW1228" s="11" t="str">
        <f t="shared" si="430"/>
        <v/>
      </c>
      <c r="AX1228" s="11" t="str">
        <f t="shared" si="431"/>
        <v/>
      </c>
      <c r="AY1228" s="11" t="str">
        <f t="shared" si="433"/>
        <v/>
      </c>
      <c r="AZ1228" s="11" t="str">
        <f t="shared" si="432"/>
        <v/>
      </c>
      <c r="BA1228" s="11" t="str">
        <f t="shared" si="435"/>
        <v xml:space="preserve"> </v>
      </c>
      <c r="BB1228" s="11" t="str">
        <f>IFERROR(IF(AW1228="","",VLOOKUP(AW1228,SUSS!R:S,2,FALSE)),AY1228*SUSS!$M$2)</f>
        <v/>
      </c>
      <c r="BC1228" s="11" t="str">
        <f t="shared" si="434"/>
        <v/>
      </c>
    </row>
    <row r="1229" spans="14:55" ht="15.75" thickBot="1">
      <c r="N1229" s="3" t="s">
        <v>134</v>
      </c>
      <c r="O1229" s="80">
        <v>53</v>
      </c>
      <c r="P1229" s="83">
        <v>7970.29</v>
      </c>
      <c r="Q1229" s="81" t="s">
        <v>83</v>
      </c>
      <c r="R1229" s="81" t="s">
        <v>10</v>
      </c>
      <c r="S1229" s="81" t="s">
        <v>10</v>
      </c>
      <c r="T1229" s="80" t="s">
        <v>129</v>
      </c>
      <c r="U1229" s="80" t="s">
        <v>94</v>
      </c>
      <c r="AC1229" s="11" t="str">
        <f t="shared" si="415"/>
        <v/>
      </c>
      <c r="AD1229" s="11" t="str">
        <f t="shared" si="416"/>
        <v/>
      </c>
      <c r="AE1229" s="11" t="str">
        <f t="shared" si="417"/>
        <v/>
      </c>
      <c r="AF1229" s="11" t="str">
        <f t="shared" si="418"/>
        <v/>
      </c>
      <c r="AG1229" s="11" t="str">
        <f t="shared" si="419"/>
        <v/>
      </c>
      <c r="AH1229" s="11" t="str">
        <f t="shared" si="420"/>
        <v/>
      </c>
      <c r="AI1229" s="11" t="str">
        <f t="shared" si="421"/>
        <v/>
      </c>
      <c r="AJ1229" s="11" t="str">
        <f t="shared" si="422"/>
        <v/>
      </c>
      <c r="AK1229" s="11" t="str">
        <f t="shared" si="423"/>
        <v/>
      </c>
      <c r="AN1229" s="11" t="str">
        <f t="shared" si="424"/>
        <v/>
      </c>
      <c r="AO1229" s="11" t="str">
        <f t="shared" si="425"/>
        <v/>
      </c>
      <c r="AP1229" s="11" t="str">
        <f t="shared" si="426"/>
        <v/>
      </c>
      <c r="AT1229" s="11" t="str">
        <f t="shared" si="427"/>
        <v/>
      </c>
      <c r="AU1229" s="11" t="str">
        <f t="shared" si="428"/>
        <v/>
      </c>
      <c r="AV1229" s="11" t="str">
        <f t="shared" si="429"/>
        <v/>
      </c>
      <c r="AW1229" s="11" t="str">
        <f t="shared" si="430"/>
        <v/>
      </c>
      <c r="AX1229" s="11" t="str">
        <f t="shared" si="431"/>
        <v/>
      </c>
      <c r="AY1229" s="11" t="str">
        <f t="shared" si="433"/>
        <v/>
      </c>
      <c r="AZ1229" s="11" t="str">
        <f t="shared" si="432"/>
        <v/>
      </c>
      <c r="BA1229" s="11" t="str">
        <f t="shared" si="435"/>
        <v xml:space="preserve"> </v>
      </c>
      <c r="BB1229" s="11" t="str">
        <f>IFERROR(IF(AW1229="","",VLOOKUP(AW1229,SUSS!R:S,2,FALSE)),AY1229*SUSS!$M$2)</f>
        <v/>
      </c>
      <c r="BC1229" s="11" t="str">
        <f t="shared" si="434"/>
        <v/>
      </c>
    </row>
    <row r="1230" spans="14:55" ht="15.75" thickBot="1">
      <c r="N1230" s="3" t="s">
        <v>134</v>
      </c>
      <c r="O1230" s="80">
        <v>53</v>
      </c>
      <c r="P1230" s="83">
        <v>29925.66</v>
      </c>
      <c r="Q1230" s="81" t="s">
        <v>100</v>
      </c>
      <c r="R1230" s="81" t="s">
        <v>10</v>
      </c>
      <c r="S1230" s="81" t="s">
        <v>10</v>
      </c>
      <c r="T1230" s="80" t="s">
        <v>123</v>
      </c>
      <c r="U1230" s="80" t="s">
        <v>94</v>
      </c>
      <c r="AC1230" s="11" t="str">
        <f t="shared" si="415"/>
        <v/>
      </c>
      <c r="AD1230" s="11" t="str">
        <f t="shared" si="416"/>
        <v/>
      </c>
      <c r="AE1230" s="11" t="str">
        <f t="shared" si="417"/>
        <v/>
      </c>
      <c r="AF1230" s="11" t="str">
        <f t="shared" si="418"/>
        <v/>
      </c>
      <c r="AG1230" s="11" t="str">
        <f t="shared" si="419"/>
        <v/>
      </c>
      <c r="AH1230" s="11" t="str">
        <f t="shared" si="420"/>
        <v/>
      </c>
      <c r="AI1230" s="11" t="str">
        <f t="shared" si="421"/>
        <v/>
      </c>
      <c r="AJ1230" s="11" t="str">
        <f t="shared" si="422"/>
        <v/>
      </c>
      <c r="AK1230" s="11" t="str">
        <f t="shared" si="423"/>
        <v/>
      </c>
      <c r="AN1230" s="11" t="str">
        <f t="shared" si="424"/>
        <v/>
      </c>
      <c r="AO1230" s="11" t="str">
        <f t="shared" si="425"/>
        <v/>
      </c>
      <c r="AP1230" s="11" t="str">
        <f t="shared" si="426"/>
        <v/>
      </c>
      <c r="AT1230" s="11" t="str">
        <f t="shared" si="427"/>
        <v/>
      </c>
      <c r="AU1230" s="11" t="str">
        <f t="shared" si="428"/>
        <v/>
      </c>
      <c r="AV1230" s="11" t="str">
        <f t="shared" si="429"/>
        <v/>
      </c>
      <c r="AW1230" s="11" t="str">
        <f t="shared" si="430"/>
        <v/>
      </c>
      <c r="AX1230" s="11" t="str">
        <f t="shared" si="431"/>
        <v/>
      </c>
      <c r="AY1230" s="11" t="str">
        <f t="shared" si="433"/>
        <v/>
      </c>
      <c r="AZ1230" s="11" t="str">
        <f t="shared" si="432"/>
        <v/>
      </c>
      <c r="BA1230" s="11" t="str">
        <f t="shared" si="435"/>
        <v xml:space="preserve"> </v>
      </c>
      <c r="BB1230" s="11" t="str">
        <f>IFERROR(IF(AW1230="","",VLOOKUP(AW1230,SUSS!R:S,2,FALSE)),AY1230*SUSS!$M$2)</f>
        <v/>
      </c>
      <c r="BC1230" s="11" t="str">
        <f t="shared" si="434"/>
        <v/>
      </c>
    </row>
    <row r="1231" spans="14:55" ht="15.75" thickBot="1">
      <c r="N1231" s="3" t="s">
        <v>134</v>
      </c>
      <c r="O1231" s="80">
        <v>54</v>
      </c>
      <c r="P1231" s="83">
        <v>7970.29</v>
      </c>
      <c r="Q1231" s="81" t="s">
        <v>83</v>
      </c>
      <c r="R1231" s="81" t="s">
        <v>10</v>
      </c>
      <c r="S1231" s="81" t="s">
        <v>10</v>
      </c>
      <c r="T1231" s="80" t="s">
        <v>129</v>
      </c>
      <c r="U1231" s="80" t="s">
        <v>94</v>
      </c>
      <c r="AC1231" s="11" t="str">
        <f t="shared" si="415"/>
        <v/>
      </c>
      <c r="AD1231" s="11" t="str">
        <f t="shared" si="416"/>
        <v/>
      </c>
      <c r="AE1231" s="11" t="str">
        <f t="shared" si="417"/>
        <v/>
      </c>
      <c r="AF1231" s="11" t="str">
        <f t="shared" si="418"/>
        <v/>
      </c>
      <c r="AG1231" s="11" t="str">
        <f t="shared" si="419"/>
        <v/>
      </c>
      <c r="AH1231" s="11" t="str">
        <f t="shared" si="420"/>
        <v/>
      </c>
      <c r="AI1231" s="11" t="str">
        <f t="shared" si="421"/>
        <v/>
      </c>
      <c r="AJ1231" s="11" t="str">
        <f t="shared" si="422"/>
        <v/>
      </c>
      <c r="AK1231" s="11" t="str">
        <f t="shared" si="423"/>
        <v/>
      </c>
      <c r="AN1231" s="11" t="str">
        <f t="shared" si="424"/>
        <v/>
      </c>
      <c r="AO1231" s="11" t="str">
        <f t="shared" si="425"/>
        <v/>
      </c>
      <c r="AP1231" s="11" t="str">
        <f t="shared" si="426"/>
        <v/>
      </c>
      <c r="AT1231" s="11" t="str">
        <f t="shared" si="427"/>
        <v/>
      </c>
      <c r="AU1231" s="11" t="str">
        <f t="shared" si="428"/>
        <v/>
      </c>
      <c r="AV1231" s="11" t="str">
        <f t="shared" si="429"/>
        <v/>
      </c>
      <c r="AW1231" s="11" t="str">
        <f t="shared" si="430"/>
        <v/>
      </c>
      <c r="AX1231" s="11" t="str">
        <f t="shared" si="431"/>
        <v/>
      </c>
      <c r="AY1231" s="11" t="str">
        <f t="shared" si="433"/>
        <v/>
      </c>
      <c r="AZ1231" s="11" t="str">
        <f t="shared" si="432"/>
        <v/>
      </c>
      <c r="BA1231" s="11" t="str">
        <f t="shared" si="435"/>
        <v xml:space="preserve"> </v>
      </c>
      <c r="BB1231" s="11" t="str">
        <f>IFERROR(IF(AW1231="","",VLOOKUP(AW1231,SUSS!R:S,2,FALSE)),AY1231*SUSS!$M$2)</f>
        <v/>
      </c>
      <c r="BC1231" s="11" t="str">
        <f t="shared" si="434"/>
        <v/>
      </c>
    </row>
    <row r="1232" spans="14:55" ht="15.75" thickBot="1">
      <c r="N1232" s="3" t="s">
        <v>134</v>
      </c>
      <c r="O1232" s="80">
        <v>54</v>
      </c>
      <c r="P1232" s="83">
        <v>29925.66</v>
      </c>
      <c r="Q1232" s="81" t="s">
        <v>100</v>
      </c>
      <c r="R1232" s="81" t="s">
        <v>10</v>
      </c>
      <c r="S1232" s="81" t="s">
        <v>10</v>
      </c>
      <c r="T1232" s="80" t="s">
        <v>123</v>
      </c>
      <c r="U1232" s="80" t="s">
        <v>94</v>
      </c>
      <c r="AC1232" s="11" t="str">
        <f t="shared" si="415"/>
        <v/>
      </c>
      <c r="AD1232" s="11" t="str">
        <f t="shared" si="416"/>
        <v/>
      </c>
      <c r="AE1232" s="11" t="str">
        <f t="shared" si="417"/>
        <v/>
      </c>
      <c r="AF1232" s="11" t="str">
        <f t="shared" si="418"/>
        <v/>
      </c>
      <c r="AG1232" s="11" t="str">
        <f t="shared" si="419"/>
        <v/>
      </c>
      <c r="AH1232" s="11" t="str">
        <f t="shared" si="420"/>
        <v/>
      </c>
      <c r="AI1232" s="11" t="str">
        <f t="shared" si="421"/>
        <v/>
      </c>
      <c r="AJ1232" s="11" t="str">
        <f t="shared" si="422"/>
        <v/>
      </c>
      <c r="AK1232" s="11" t="str">
        <f t="shared" si="423"/>
        <v/>
      </c>
      <c r="AN1232" s="11" t="str">
        <f t="shared" si="424"/>
        <v/>
      </c>
      <c r="AO1232" s="11" t="str">
        <f t="shared" si="425"/>
        <v/>
      </c>
      <c r="AP1232" s="11" t="str">
        <f t="shared" si="426"/>
        <v/>
      </c>
      <c r="AT1232" s="11" t="str">
        <f t="shared" si="427"/>
        <v/>
      </c>
      <c r="AU1232" s="11" t="str">
        <f t="shared" si="428"/>
        <v/>
      </c>
      <c r="AV1232" s="11" t="str">
        <f t="shared" si="429"/>
        <v/>
      </c>
      <c r="AW1232" s="11" t="str">
        <f t="shared" si="430"/>
        <v/>
      </c>
      <c r="AX1232" s="11" t="str">
        <f t="shared" si="431"/>
        <v/>
      </c>
      <c r="AY1232" s="11" t="str">
        <f t="shared" si="433"/>
        <v/>
      </c>
      <c r="AZ1232" s="11" t="str">
        <f t="shared" si="432"/>
        <v/>
      </c>
      <c r="BA1232" s="11" t="str">
        <f t="shared" si="435"/>
        <v xml:space="preserve"> </v>
      </c>
      <c r="BB1232" s="11" t="str">
        <f>IFERROR(IF(AW1232="","",VLOOKUP(AW1232,SUSS!R:S,2,FALSE)),AY1232*SUSS!$M$2)</f>
        <v/>
      </c>
      <c r="BC1232" s="11" t="str">
        <f t="shared" si="434"/>
        <v/>
      </c>
    </row>
    <row r="1233" spans="14:55" ht="15.75" thickBot="1">
      <c r="N1233" s="3" t="s">
        <v>134</v>
      </c>
      <c r="O1233" s="80">
        <v>55</v>
      </c>
      <c r="P1233" s="83">
        <v>7970.29</v>
      </c>
      <c r="Q1233" s="81" t="s">
        <v>83</v>
      </c>
      <c r="R1233" s="81" t="s">
        <v>10</v>
      </c>
      <c r="S1233" s="81" t="s">
        <v>10</v>
      </c>
      <c r="T1233" s="80" t="s">
        <v>129</v>
      </c>
      <c r="U1233" s="80" t="s">
        <v>94</v>
      </c>
      <c r="AC1233" s="11" t="str">
        <f t="shared" si="415"/>
        <v/>
      </c>
      <c r="AD1233" s="11" t="str">
        <f t="shared" si="416"/>
        <v/>
      </c>
      <c r="AE1233" s="11" t="str">
        <f t="shared" si="417"/>
        <v/>
      </c>
      <c r="AF1233" s="11" t="str">
        <f t="shared" si="418"/>
        <v/>
      </c>
      <c r="AG1233" s="11" t="str">
        <f t="shared" si="419"/>
        <v/>
      </c>
      <c r="AH1233" s="11" t="str">
        <f t="shared" si="420"/>
        <v/>
      </c>
      <c r="AI1233" s="11" t="str">
        <f t="shared" si="421"/>
        <v/>
      </c>
      <c r="AJ1233" s="11" t="str">
        <f t="shared" si="422"/>
        <v/>
      </c>
      <c r="AK1233" s="11" t="str">
        <f t="shared" si="423"/>
        <v/>
      </c>
      <c r="AN1233" s="11" t="str">
        <f t="shared" si="424"/>
        <v/>
      </c>
      <c r="AO1233" s="11" t="str">
        <f t="shared" si="425"/>
        <v/>
      </c>
      <c r="AP1233" s="11" t="str">
        <f t="shared" si="426"/>
        <v/>
      </c>
      <c r="AT1233" s="11" t="str">
        <f t="shared" si="427"/>
        <v/>
      </c>
      <c r="AU1233" s="11" t="str">
        <f t="shared" si="428"/>
        <v/>
      </c>
      <c r="AV1233" s="11" t="str">
        <f t="shared" si="429"/>
        <v/>
      </c>
      <c r="AW1233" s="11" t="str">
        <f t="shared" si="430"/>
        <v/>
      </c>
      <c r="AX1233" s="11" t="str">
        <f t="shared" si="431"/>
        <v/>
      </c>
      <c r="AY1233" s="11" t="str">
        <f t="shared" si="433"/>
        <v/>
      </c>
      <c r="AZ1233" s="11" t="str">
        <f t="shared" si="432"/>
        <v/>
      </c>
      <c r="BA1233" s="11" t="str">
        <f t="shared" si="435"/>
        <v xml:space="preserve"> </v>
      </c>
      <c r="BB1233" s="11" t="str">
        <f>IFERROR(IF(AW1233="","",VLOOKUP(AW1233,SUSS!R:S,2,FALSE)),AY1233*SUSS!$M$2)</f>
        <v/>
      </c>
      <c r="BC1233" s="11" t="str">
        <f t="shared" si="434"/>
        <v/>
      </c>
    </row>
    <row r="1234" spans="14:55" ht="15.75" thickBot="1">
      <c r="N1234" s="3" t="s">
        <v>134</v>
      </c>
      <c r="O1234" s="80">
        <v>55</v>
      </c>
      <c r="P1234" s="83">
        <v>29925.66</v>
      </c>
      <c r="Q1234" s="81" t="s">
        <v>100</v>
      </c>
      <c r="R1234" s="81" t="s">
        <v>10</v>
      </c>
      <c r="S1234" s="81" t="s">
        <v>10</v>
      </c>
      <c r="T1234" s="80" t="s">
        <v>123</v>
      </c>
      <c r="U1234" s="80" t="s">
        <v>94</v>
      </c>
      <c r="AC1234" s="11" t="str">
        <f t="shared" si="415"/>
        <v/>
      </c>
      <c r="AD1234" s="11" t="str">
        <f t="shared" si="416"/>
        <v/>
      </c>
      <c r="AE1234" s="11" t="str">
        <f t="shared" si="417"/>
        <v/>
      </c>
      <c r="AF1234" s="11" t="str">
        <f t="shared" si="418"/>
        <v/>
      </c>
      <c r="AG1234" s="11" t="str">
        <f t="shared" si="419"/>
        <v/>
      </c>
      <c r="AH1234" s="11" t="str">
        <f t="shared" si="420"/>
        <v/>
      </c>
      <c r="AI1234" s="11" t="str">
        <f t="shared" si="421"/>
        <v/>
      </c>
      <c r="AJ1234" s="11" t="str">
        <f t="shared" si="422"/>
        <v/>
      </c>
      <c r="AK1234" s="11" t="str">
        <f t="shared" si="423"/>
        <v/>
      </c>
      <c r="AN1234" s="11" t="str">
        <f t="shared" si="424"/>
        <v/>
      </c>
      <c r="AO1234" s="11" t="str">
        <f t="shared" si="425"/>
        <v/>
      </c>
      <c r="AP1234" s="11" t="str">
        <f t="shared" si="426"/>
        <v/>
      </c>
      <c r="AT1234" s="11" t="str">
        <f t="shared" si="427"/>
        <v/>
      </c>
      <c r="AU1234" s="11" t="str">
        <f t="shared" si="428"/>
        <v/>
      </c>
      <c r="AV1234" s="11" t="str">
        <f t="shared" si="429"/>
        <v/>
      </c>
      <c r="AW1234" s="11" t="str">
        <f t="shared" si="430"/>
        <v/>
      </c>
      <c r="AX1234" s="11" t="str">
        <f t="shared" si="431"/>
        <v/>
      </c>
      <c r="AY1234" s="11" t="str">
        <f t="shared" si="433"/>
        <v/>
      </c>
      <c r="AZ1234" s="11" t="str">
        <f t="shared" si="432"/>
        <v/>
      </c>
      <c r="BA1234" s="11" t="str">
        <f t="shared" si="435"/>
        <v xml:space="preserve"> </v>
      </c>
      <c r="BB1234" s="11" t="str">
        <f>IFERROR(IF(AW1234="","",VLOOKUP(AW1234,SUSS!R:S,2,FALSE)),AY1234*SUSS!$M$2)</f>
        <v/>
      </c>
      <c r="BC1234" s="11" t="str">
        <f t="shared" si="434"/>
        <v/>
      </c>
    </row>
    <row r="1235" spans="14:55" ht="15.75" thickBot="1">
      <c r="N1235" s="3" t="s">
        <v>134</v>
      </c>
      <c r="O1235" s="80">
        <v>56</v>
      </c>
      <c r="P1235" s="83">
        <v>7970.29</v>
      </c>
      <c r="Q1235" s="81" t="s">
        <v>83</v>
      </c>
      <c r="R1235" s="81" t="s">
        <v>10</v>
      </c>
      <c r="S1235" s="81" t="s">
        <v>10</v>
      </c>
      <c r="T1235" s="80" t="s">
        <v>129</v>
      </c>
      <c r="U1235" s="80" t="s">
        <v>94</v>
      </c>
      <c r="AC1235" s="11" t="str">
        <f t="shared" si="415"/>
        <v/>
      </c>
      <c r="AD1235" s="11" t="str">
        <f t="shared" si="416"/>
        <v/>
      </c>
      <c r="AE1235" s="11" t="str">
        <f t="shared" si="417"/>
        <v/>
      </c>
      <c r="AF1235" s="11" t="str">
        <f t="shared" si="418"/>
        <v/>
      </c>
      <c r="AG1235" s="11" t="str">
        <f t="shared" si="419"/>
        <v/>
      </c>
      <c r="AH1235" s="11" t="str">
        <f t="shared" si="420"/>
        <v/>
      </c>
      <c r="AI1235" s="11" t="str">
        <f t="shared" si="421"/>
        <v/>
      </c>
      <c r="AJ1235" s="11" t="str">
        <f t="shared" si="422"/>
        <v/>
      </c>
      <c r="AK1235" s="11" t="str">
        <f t="shared" si="423"/>
        <v/>
      </c>
      <c r="AN1235" s="11" t="str">
        <f t="shared" si="424"/>
        <v/>
      </c>
      <c r="AO1235" s="11" t="str">
        <f t="shared" si="425"/>
        <v/>
      </c>
      <c r="AP1235" s="11" t="str">
        <f t="shared" si="426"/>
        <v/>
      </c>
      <c r="AT1235" s="11" t="str">
        <f t="shared" si="427"/>
        <v/>
      </c>
      <c r="AU1235" s="11" t="str">
        <f t="shared" si="428"/>
        <v/>
      </c>
      <c r="AV1235" s="11" t="str">
        <f t="shared" si="429"/>
        <v/>
      </c>
      <c r="AW1235" s="11" t="str">
        <f t="shared" si="430"/>
        <v/>
      </c>
      <c r="AX1235" s="11" t="str">
        <f t="shared" si="431"/>
        <v/>
      </c>
      <c r="AY1235" s="11" t="str">
        <f t="shared" si="433"/>
        <v/>
      </c>
      <c r="AZ1235" s="11" t="str">
        <f t="shared" si="432"/>
        <v/>
      </c>
      <c r="BA1235" s="11" t="str">
        <f t="shared" si="435"/>
        <v xml:space="preserve"> </v>
      </c>
      <c r="BB1235" s="11" t="str">
        <f>IFERROR(IF(AW1235="","",VLOOKUP(AW1235,SUSS!R:S,2,FALSE)),AY1235*SUSS!$M$2)</f>
        <v/>
      </c>
      <c r="BC1235" s="11" t="str">
        <f t="shared" si="434"/>
        <v/>
      </c>
    </row>
    <row r="1236" spans="14:55" ht="15.75" thickBot="1">
      <c r="N1236" s="3" t="s">
        <v>134</v>
      </c>
      <c r="O1236" s="80">
        <v>56</v>
      </c>
      <c r="P1236" s="83">
        <v>29925.66</v>
      </c>
      <c r="Q1236" s="81" t="s">
        <v>100</v>
      </c>
      <c r="R1236" s="81" t="s">
        <v>10</v>
      </c>
      <c r="S1236" s="81" t="s">
        <v>10</v>
      </c>
      <c r="T1236" s="80" t="s">
        <v>123</v>
      </c>
      <c r="U1236" s="80" t="s">
        <v>94</v>
      </c>
      <c r="AC1236" s="11" t="str">
        <f t="shared" si="415"/>
        <v/>
      </c>
      <c r="AD1236" s="11" t="str">
        <f t="shared" si="416"/>
        <v/>
      </c>
      <c r="AE1236" s="11" t="str">
        <f t="shared" si="417"/>
        <v/>
      </c>
      <c r="AF1236" s="11" t="str">
        <f t="shared" si="418"/>
        <v/>
      </c>
      <c r="AG1236" s="11" t="str">
        <f t="shared" si="419"/>
        <v/>
      </c>
      <c r="AH1236" s="11" t="str">
        <f t="shared" si="420"/>
        <v/>
      </c>
      <c r="AI1236" s="11" t="str">
        <f t="shared" si="421"/>
        <v/>
      </c>
      <c r="AJ1236" s="11" t="str">
        <f t="shared" si="422"/>
        <v/>
      </c>
      <c r="AK1236" s="11" t="str">
        <f t="shared" si="423"/>
        <v/>
      </c>
      <c r="AN1236" s="11" t="str">
        <f t="shared" si="424"/>
        <v/>
      </c>
      <c r="AO1236" s="11" t="str">
        <f t="shared" si="425"/>
        <v/>
      </c>
      <c r="AP1236" s="11" t="str">
        <f t="shared" si="426"/>
        <v/>
      </c>
      <c r="AT1236" s="11" t="str">
        <f t="shared" si="427"/>
        <v/>
      </c>
      <c r="AU1236" s="11" t="str">
        <f t="shared" si="428"/>
        <v/>
      </c>
      <c r="AV1236" s="11" t="str">
        <f t="shared" si="429"/>
        <v/>
      </c>
      <c r="AW1236" s="11" t="str">
        <f t="shared" si="430"/>
        <v/>
      </c>
      <c r="AX1236" s="11" t="str">
        <f t="shared" si="431"/>
        <v/>
      </c>
      <c r="AY1236" s="11" t="str">
        <f t="shared" si="433"/>
        <v/>
      </c>
      <c r="AZ1236" s="11" t="str">
        <f t="shared" si="432"/>
        <v/>
      </c>
      <c r="BA1236" s="11" t="str">
        <f t="shared" si="435"/>
        <v xml:space="preserve"> </v>
      </c>
      <c r="BB1236" s="11" t="str">
        <f>IFERROR(IF(AW1236="","",VLOOKUP(AW1236,SUSS!R:S,2,FALSE)),AY1236*SUSS!$M$2)</f>
        <v/>
      </c>
      <c r="BC1236" s="11" t="str">
        <f t="shared" si="434"/>
        <v/>
      </c>
    </row>
    <row r="1237" spans="14:55" ht="15.75" thickBot="1">
      <c r="N1237" s="3" t="s">
        <v>134</v>
      </c>
      <c r="O1237" s="80">
        <v>57</v>
      </c>
      <c r="P1237" s="83">
        <v>3186.2</v>
      </c>
      <c r="Q1237" s="81" t="s">
        <v>83</v>
      </c>
      <c r="R1237" s="81" t="s">
        <v>10</v>
      </c>
      <c r="S1237" s="81" t="s">
        <v>10</v>
      </c>
      <c r="T1237" s="80" t="s">
        <v>129</v>
      </c>
      <c r="U1237" s="80" t="s">
        <v>94</v>
      </c>
      <c r="AC1237" s="11" t="str">
        <f t="shared" si="415"/>
        <v/>
      </c>
      <c r="AD1237" s="11" t="str">
        <f t="shared" si="416"/>
        <v/>
      </c>
      <c r="AE1237" s="11" t="str">
        <f t="shared" si="417"/>
        <v/>
      </c>
      <c r="AF1237" s="11" t="str">
        <f t="shared" si="418"/>
        <v/>
      </c>
      <c r="AG1237" s="11" t="str">
        <f t="shared" si="419"/>
        <v/>
      </c>
      <c r="AH1237" s="11" t="str">
        <f t="shared" si="420"/>
        <v/>
      </c>
      <c r="AI1237" s="11" t="str">
        <f t="shared" si="421"/>
        <v/>
      </c>
      <c r="AJ1237" s="11" t="str">
        <f t="shared" si="422"/>
        <v/>
      </c>
      <c r="AK1237" s="11" t="str">
        <f t="shared" si="423"/>
        <v/>
      </c>
      <c r="AN1237" s="11" t="str">
        <f t="shared" si="424"/>
        <v/>
      </c>
      <c r="AO1237" s="11" t="str">
        <f t="shared" si="425"/>
        <v/>
      </c>
      <c r="AP1237" s="11" t="str">
        <f t="shared" si="426"/>
        <v/>
      </c>
      <c r="AT1237" s="11" t="str">
        <f t="shared" si="427"/>
        <v/>
      </c>
      <c r="AU1237" s="11" t="str">
        <f t="shared" si="428"/>
        <v/>
      </c>
      <c r="AV1237" s="11" t="str">
        <f t="shared" si="429"/>
        <v/>
      </c>
      <c r="AW1237" s="11" t="str">
        <f t="shared" si="430"/>
        <v/>
      </c>
      <c r="AX1237" s="11" t="str">
        <f t="shared" si="431"/>
        <v/>
      </c>
      <c r="AY1237" s="11" t="str">
        <f t="shared" si="433"/>
        <v/>
      </c>
      <c r="AZ1237" s="11" t="str">
        <f t="shared" si="432"/>
        <v/>
      </c>
      <c r="BA1237" s="11" t="str">
        <f t="shared" si="435"/>
        <v xml:space="preserve"> </v>
      </c>
      <c r="BB1237" s="11" t="str">
        <f>IFERROR(IF(AW1237="","",VLOOKUP(AW1237,SUSS!R:S,2,FALSE)),AY1237*SUSS!$M$2)</f>
        <v/>
      </c>
      <c r="BC1237" s="11" t="str">
        <f t="shared" si="434"/>
        <v/>
      </c>
    </row>
    <row r="1238" spans="14:55" ht="15.75" thickBot="1">
      <c r="N1238" s="3" t="s">
        <v>134</v>
      </c>
      <c r="O1238" s="80">
        <v>57</v>
      </c>
      <c r="P1238" s="83">
        <v>4784.09</v>
      </c>
      <c r="Q1238" s="81" t="s">
        <v>83</v>
      </c>
      <c r="R1238" s="81" t="s">
        <v>10</v>
      </c>
      <c r="S1238" s="81" t="s">
        <v>82</v>
      </c>
      <c r="T1238" s="80" t="s">
        <v>129</v>
      </c>
      <c r="U1238" s="80" t="s">
        <v>94</v>
      </c>
      <c r="AC1238" s="11" t="str">
        <f t="shared" si="415"/>
        <v/>
      </c>
      <c r="AD1238" s="11" t="str">
        <f t="shared" si="416"/>
        <v/>
      </c>
      <c r="AE1238" s="11" t="str">
        <f t="shared" si="417"/>
        <v/>
      </c>
      <c r="AF1238" s="11" t="str">
        <f t="shared" si="418"/>
        <v/>
      </c>
      <c r="AG1238" s="11" t="str">
        <f t="shared" si="419"/>
        <v/>
      </c>
      <c r="AH1238" s="11" t="str">
        <f t="shared" si="420"/>
        <v/>
      </c>
      <c r="AI1238" s="11" t="str">
        <f t="shared" si="421"/>
        <v/>
      </c>
      <c r="AJ1238" s="11" t="str">
        <f t="shared" si="422"/>
        <v/>
      </c>
      <c r="AK1238" s="11" t="str">
        <f t="shared" si="423"/>
        <v/>
      </c>
      <c r="AN1238" s="11" t="str">
        <f t="shared" si="424"/>
        <v/>
      </c>
      <c r="AO1238" s="11" t="str">
        <f t="shared" si="425"/>
        <v/>
      </c>
      <c r="AP1238" s="11" t="str">
        <f t="shared" si="426"/>
        <v/>
      </c>
      <c r="AT1238" s="11" t="str">
        <f t="shared" si="427"/>
        <v/>
      </c>
      <c r="AU1238" s="11" t="str">
        <f t="shared" si="428"/>
        <v/>
      </c>
      <c r="AV1238" s="11" t="str">
        <f t="shared" si="429"/>
        <v/>
      </c>
      <c r="AW1238" s="11" t="str">
        <f t="shared" si="430"/>
        <v/>
      </c>
      <c r="AX1238" s="11" t="str">
        <f t="shared" si="431"/>
        <v/>
      </c>
      <c r="AY1238" s="11" t="str">
        <f t="shared" si="433"/>
        <v/>
      </c>
      <c r="AZ1238" s="11" t="str">
        <f t="shared" si="432"/>
        <v/>
      </c>
      <c r="BA1238" s="11" t="str">
        <f t="shared" si="435"/>
        <v xml:space="preserve"> </v>
      </c>
      <c r="BB1238" s="11" t="str">
        <f>IFERROR(IF(AW1238="","",VLOOKUP(AW1238,SUSS!R:S,2,FALSE)),AY1238*SUSS!$M$2)</f>
        <v/>
      </c>
      <c r="BC1238" s="11" t="str">
        <f t="shared" si="434"/>
        <v/>
      </c>
    </row>
    <row r="1239" spans="14:55" ht="15.75" thickBot="1">
      <c r="N1239" s="3" t="s">
        <v>134</v>
      </c>
      <c r="O1239" s="80">
        <v>57</v>
      </c>
      <c r="P1239" s="83">
        <v>29925.66</v>
      </c>
      <c r="Q1239" s="81" t="s">
        <v>100</v>
      </c>
      <c r="R1239" s="81" t="s">
        <v>10</v>
      </c>
      <c r="S1239" s="81" t="s">
        <v>10</v>
      </c>
      <c r="T1239" s="80" t="s">
        <v>123</v>
      </c>
      <c r="U1239" s="80" t="s">
        <v>94</v>
      </c>
      <c r="AC1239" s="11" t="str">
        <f t="shared" si="415"/>
        <v/>
      </c>
      <c r="AD1239" s="11" t="str">
        <f t="shared" si="416"/>
        <v/>
      </c>
      <c r="AE1239" s="11" t="str">
        <f t="shared" si="417"/>
        <v/>
      </c>
      <c r="AF1239" s="11" t="str">
        <f t="shared" si="418"/>
        <v/>
      </c>
      <c r="AG1239" s="11" t="str">
        <f t="shared" si="419"/>
        <v/>
      </c>
      <c r="AH1239" s="11" t="str">
        <f t="shared" si="420"/>
        <v/>
      </c>
      <c r="AI1239" s="11" t="str">
        <f t="shared" si="421"/>
        <v/>
      </c>
      <c r="AJ1239" s="11" t="str">
        <f t="shared" si="422"/>
        <v/>
      </c>
      <c r="AK1239" s="11" t="str">
        <f t="shared" si="423"/>
        <v/>
      </c>
      <c r="AN1239" s="11" t="str">
        <f t="shared" si="424"/>
        <v/>
      </c>
      <c r="AO1239" s="11" t="str">
        <f t="shared" si="425"/>
        <v/>
      </c>
      <c r="AP1239" s="11" t="str">
        <f t="shared" si="426"/>
        <v/>
      </c>
      <c r="AT1239" s="11" t="str">
        <f t="shared" si="427"/>
        <v/>
      </c>
      <c r="AU1239" s="11" t="str">
        <f t="shared" si="428"/>
        <v/>
      </c>
      <c r="AV1239" s="11" t="str">
        <f t="shared" si="429"/>
        <v/>
      </c>
      <c r="AW1239" s="11" t="str">
        <f t="shared" si="430"/>
        <v/>
      </c>
      <c r="AX1239" s="11" t="str">
        <f t="shared" si="431"/>
        <v/>
      </c>
      <c r="AY1239" s="11" t="str">
        <f t="shared" si="433"/>
        <v/>
      </c>
      <c r="AZ1239" s="11" t="str">
        <f t="shared" si="432"/>
        <v/>
      </c>
      <c r="BA1239" s="11" t="str">
        <f t="shared" si="435"/>
        <v xml:space="preserve"> </v>
      </c>
      <c r="BB1239" s="11" t="str">
        <f>IFERROR(IF(AW1239="","",VLOOKUP(AW1239,SUSS!R:S,2,FALSE)),AY1239*SUSS!$M$2)</f>
        <v/>
      </c>
      <c r="BC1239" s="11" t="str">
        <f t="shared" si="434"/>
        <v/>
      </c>
    </row>
    <row r="1240" spans="14:55" ht="15.75" thickBot="1">
      <c r="N1240" s="3" t="s">
        <v>134</v>
      </c>
      <c r="O1240" s="80">
        <v>58</v>
      </c>
      <c r="P1240" s="83">
        <v>7970.29</v>
      </c>
      <c r="Q1240" s="81" t="s">
        <v>83</v>
      </c>
      <c r="R1240" s="81" t="s">
        <v>10</v>
      </c>
      <c r="S1240" s="81" t="s">
        <v>82</v>
      </c>
      <c r="T1240" s="80" t="s">
        <v>129</v>
      </c>
      <c r="U1240" s="80" t="s">
        <v>94</v>
      </c>
      <c r="AC1240" s="11" t="str">
        <f t="shared" si="415"/>
        <v/>
      </c>
      <c r="AD1240" s="11" t="str">
        <f t="shared" si="416"/>
        <v/>
      </c>
      <c r="AE1240" s="11" t="str">
        <f t="shared" si="417"/>
        <v/>
      </c>
      <c r="AF1240" s="11" t="str">
        <f t="shared" si="418"/>
        <v/>
      </c>
      <c r="AG1240" s="11" t="str">
        <f t="shared" si="419"/>
        <v/>
      </c>
      <c r="AH1240" s="11" t="str">
        <f t="shared" si="420"/>
        <v/>
      </c>
      <c r="AI1240" s="11" t="str">
        <f t="shared" si="421"/>
        <v/>
      </c>
      <c r="AJ1240" s="11" t="str">
        <f t="shared" si="422"/>
        <v/>
      </c>
      <c r="AK1240" s="11" t="str">
        <f t="shared" si="423"/>
        <v/>
      </c>
      <c r="AN1240" s="11" t="str">
        <f t="shared" si="424"/>
        <v/>
      </c>
      <c r="AO1240" s="11" t="str">
        <f t="shared" si="425"/>
        <v/>
      </c>
      <c r="AP1240" s="11" t="str">
        <f t="shared" si="426"/>
        <v/>
      </c>
      <c r="AT1240" s="11" t="str">
        <f t="shared" si="427"/>
        <v/>
      </c>
      <c r="AU1240" s="11" t="str">
        <f t="shared" si="428"/>
        <v/>
      </c>
      <c r="AV1240" s="11" t="str">
        <f t="shared" si="429"/>
        <v/>
      </c>
      <c r="AW1240" s="11" t="str">
        <f t="shared" si="430"/>
        <v/>
      </c>
      <c r="AX1240" s="11" t="str">
        <f t="shared" si="431"/>
        <v/>
      </c>
      <c r="AY1240" s="11" t="str">
        <f t="shared" si="433"/>
        <v/>
      </c>
      <c r="AZ1240" s="11" t="str">
        <f t="shared" si="432"/>
        <v/>
      </c>
      <c r="BA1240" s="11" t="str">
        <f t="shared" si="435"/>
        <v xml:space="preserve"> </v>
      </c>
      <c r="BB1240" s="11" t="str">
        <f>IFERROR(IF(AW1240="","",VLOOKUP(AW1240,SUSS!R:S,2,FALSE)),AY1240*SUSS!$M$2)</f>
        <v/>
      </c>
      <c r="BC1240" s="11" t="str">
        <f t="shared" si="434"/>
        <v/>
      </c>
    </row>
    <row r="1241" spans="14:55" ht="15.75" thickBot="1">
      <c r="N1241" s="3" t="s">
        <v>134</v>
      </c>
      <c r="O1241" s="80">
        <v>58</v>
      </c>
      <c r="P1241" s="83">
        <v>29925.66</v>
      </c>
      <c r="Q1241" s="81" t="s">
        <v>100</v>
      </c>
      <c r="R1241" s="81" t="s">
        <v>10</v>
      </c>
      <c r="S1241" s="81" t="s">
        <v>10</v>
      </c>
      <c r="T1241" s="80" t="s">
        <v>123</v>
      </c>
      <c r="U1241" s="80" t="s">
        <v>94</v>
      </c>
      <c r="AC1241" s="11" t="str">
        <f t="shared" si="415"/>
        <v/>
      </c>
      <c r="AD1241" s="11" t="str">
        <f t="shared" si="416"/>
        <v/>
      </c>
      <c r="AE1241" s="11" t="str">
        <f t="shared" si="417"/>
        <v/>
      </c>
      <c r="AF1241" s="11" t="str">
        <f t="shared" si="418"/>
        <v/>
      </c>
      <c r="AG1241" s="11" t="str">
        <f t="shared" si="419"/>
        <v/>
      </c>
      <c r="AH1241" s="11" t="str">
        <f t="shared" si="420"/>
        <v/>
      </c>
      <c r="AI1241" s="11" t="str">
        <f t="shared" si="421"/>
        <v/>
      </c>
      <c r="AJ1241" s="11" t="str">
        <f t="shared" si="422"/>
        <v/>
      </c>
      <c r="AK1241" s="11" t="str">
        <f t="shared" si="423"/>
        <v/>
      </c>
      <c r="AN1241" s="11" t="str">
        <f t="shared" si="424"/>
        <v/>
      </c>
      <c r="AO1241" s="11" t="str">
        <f t="shared" si="425"/>
        <v/>
      </c>
      <c r="AP1241" s="11" t="str">
        <f t="shared" si="426"/>
        <v/>
      </c>
      <c r="AT1241" s="11" t="str">
        <f t="shared" si="427"/>
        <v/>
      </c>
      <c r="AU1241" s="11" t="str">
        <f t="shared" si="428"/>
        <v/>
      </c>
      <c r="AV1241" s="11" t="str">
        <f t="shared" si="429"/>
        <v/>
      </c>
      <c r="AW1241" s="11" t="str">
        <f t="shared" si="430"/>
        <v/>
      </c>
      <c r="AX1241" s="11" t="str">
        <f t="shared" si="431"/>
        <v/>
      </c>
      <c r="AY1241" s="11" t="str">
        <f t="shared" si="433"/>
        <v/>
      </c>
      <c r="AZ1241" s="11" t="str">
        <f t="shared" si="432"/>
        <v/>
      </c>
      <c r="BA1241" s="11" t="str">
        <f t="shared" si="435"/>
        <v xml:space="preserve"> </v>
      </c>
      <c r="BB1241" s="11" t="str">
        <f>IFERROR(IF(AW1241="","",VLOOKUP(AW1241,SUSS!R:S,2,FALSE)),AY1241*SUSS!$M$2)</f>
        <v/>
      </c>
      <c r="BC1241" s="11" t="str">
        <f t="shared" si="434"/>
        <v/>
      </c>
    </row>
    <row r="1242" spans="14:55" ht="15.75" thickBot="1">
      <c r="N1242" s="3" t="s">
        <v>134</v>
      </c>
      <c r="O1242" s="80">
        <v>59</v>
      </c>
      <c r="P1242" s="83">
        <v>7970.29</v>
      </c>
      <c r="Q1242" s="81" t="s">
        <v>83</v>
      </c>
      <c r="R1242" s="81" t="s">
        <v>10</v>
      </c>
      <c r="S1242" s="81" t="s">
        <v>82</v>
      </c>
      <c r="T1242" s="80" t="s">
        <v>129</v>
      </c>
      <c r="U1242" s="80" t="s">
        <v>94</v>
      </c>
      <c r="AC1242" s="11" t="str">
        <f t="shared" si="415"/>
        <v/>
      </c>
      <c r="AD1242" s="11" t="str">
        <f t="shared" si="416"/>
        <v/>
      </c>
      <c r="AE1242" s="11" t="str">
        <f t="shared" si="417"/>
        <v/>
      </c>
      <c r="AF1242" s="11" t="str">
        <f t="shared" si="418"/>
        <v/>
      </c>
      <c r="AG1242" s="11" t="str">
        <f t="shared" si="419"/>
        <v/>
      </c>
      <c r="AH1242" s="11" t="str">
        <f t="shared" si="420"/>
        <v/>
      </c>
      <c r="AI1242" s="11" t="str">
        <f t="shared" si="421"/>
        <v/>
      </c>
      <c r="AJ1242" s="11" t="str">
        <f t="shared" si="422"/>
        <v/>
      </c>
      <c r="AK1242" s="11" t="str">
        <f t="shared" si="423"/>
        <v/>
      </c>
      <c r="AN1242" s="11" t="str">
        <f t="shared" si="424"/>
        <v/>
      </c>
      <c r="AO1242" s="11" t="str">
        <f t="shared" si="425"/>
        <v/>
      </c>
      <c r="AP1242" s="11" t="str">
        <f t="shared" si="426"/>
        <v/>
      </c>
      <c r="AT1242" s="11" t="str">
        <f t="shared" si="427"/>
        <v/>
      </c>
      <c r="AU1242" s="11" t="str">
        <f t="shared" si="428"/>
        <v/>
      </c>
      <c r="AV1242" s="11" t="str">
        <f t="shared" si="429"/>
        <v/>
      </c>
      <c r="AW1242" s="11" t="str">
        <f t="shared" si="430"/>
        <v/>
      </c>
      <c r="AX1242" s="11" t="str">
        <f t="shared" si="431"/>
        <v/>
      </c>
      <c r="AY1242" s="11" t="str">
        <f t="shared" si="433"/>
        <v/>
      </c>
      <c r="AZ1242" s="11" t="str">
        <f t="shared" si="432"/>
        <v/>
      </c>
      <c r="BA1242" s="11" t="str">
        <f t="shared" si="435"/>
        <v xml:space="preserve"> </v>
      </c>
      <c r="BB1242" s="11" t="str">
        <f>IFERROR(IF(AW1242="","",VLOOKUP(AW1242,SUSS!R:S,2,FALSE)),AY1242*SUSS!$M$2)</f>
        <v/>
      </c>
      <c r="BC1242" s="11" t="str">
        <f t="shared" si="434"/>
        <v/>
      </c>
    </row>
    <row r="1243" spans="14:55" ht="15.75" thickBot="1">
      <c r="N1243" s="3" t="s">
        <v>134</v>
      </c>
      <c r="O1243" s="80">
        <v>59</v>
      </c>
      <c r="P1243" s="83">
        <v>29925.66</v>
      </c>
      <c r="Q1243" s="81" t="s">
        <v>100</v>
      </c>
      <c r="R1243" s="81" t="s">
        <v>10</v>
      </c>
      <c r="S1243" s="81" t="s">
        <v>10</v>
      </c>
      <c r="T1243" s="80" t="s">
        <v>123</v>
      </c>
      <c r="U1243" s="80" t="s">
        <v>94</v>
      </c>
      <c r="AC1243" s="11" t="str">
        <f t="shared" si="415"/>
        <v/>
      </c>
      <c r="AD1243" s="11" t="str">
        <f t="shared" si="416"/>
        <v/>
      </c>
      <c r="AE1243" s="11" t="str">
        <f t="shared" si="417"/>
        <v/>
      </c>
      <c r="AF1243" s="11" t="str">
        <f t="shared" si="418"/>
        <v/>
      </c>
      <c r="AG1243" s="11" t="str">
        <f t="shared" si="419"/>
        <v/>
      </c>
      <c r="AH1243" s="11" t="str">
        <f t="shared" si="420"/>
        <v/>
      </c>
      <c r="AI1243" s="11" t="str">
        <f t="shared" si="421"/>
        <v/>
      </c>
      <c r="AJ1243" s="11" t="str">
        <f t="shared" si="422"/>
        <v/>
      </c>
      <c r="AK1243" s="11" t="str">
        <f t="shared" si="423"/>
        <v/>
      </c>
      <c r="AN1243" s="11" t="str">
        <f t="shared" si="424"/>
        <v/>
      </c>
      <c r="AO1243" s="11" t="str">
        <f t="shared" si="425"/>
        <v/>
      </c>
      <c r="AP1243" s="11" t="str">
        <f t="shared" si="426"/>
        <v/>
      </c>
      <c r="AT1243" s="11" t="str">
        <f t="shared" si="427"/>
        <v/>
      </c>
      <c r="AU1243" s="11" t="str">
        <f t="shared" si="428"/>
        <v/>
      </c>
      <c r="AV1243" s="11" t="str">
        <f t="shared" si="429"/>
        <v/>
      </c>
      <c r="AW1243" s="11" t="str">
        <f t="shared" si="430"/>
        <v/>
      </c>
      <c r="AX1243" s="11" t="str">
        <f t="shared" si="431"/>
        <v/>
      </c>
      <c r="AY1243" s="11" t="str">
        <f t="shared" si="433"/>
        <v/>
      </c>
      <c r="AZ1243" s="11" t="str">
        <f t="shared" si="432"/>
        <v/>
      </c>
      <c r="BA1243" s="11" t="str">
        <f t="shared" si="435"/>
        <v xml:space="preserve"> </v>
      </c>
      <c r="BB1243" s="11" t="str">
        <f>IFERROR(IF(AW1243="","",VLOOKUP(AW1243,SUSS!R:S,2,FALSE)),AY1243*SUSS!$M$2)</f>
        <v/>
      </c>
      <c r="BC1243" s="11" t="str">
        <f t="shared" si="434"/>
        <v/>
      </c>
    </row>
    <row r="1244" spans="14:55" ht="15.75" thickBot="1">
      <c r="N1244" s="3" t="s">
        <v>134</v>
      </c>
      <c r="O1244" s="80">
        <v>60</v>
      </c>
      <c r="P1244" s="83">
        <v>7970.29</v>
      </c>
      <c r="Q1244" s="81" t="s">
        <v>83</v>
      </c>
      <c r="R1244" s="81" t="s">
        <v>10</v>
      </c>
      <c r="S1244" s="81" t="s">
        <v>82</v>
      </c>
      <c r="T1244" s="80" t="s">
        <v>129</v>
      </c>
      <c r="U1244" s="80" t="s">
        <v>94</v>
      </c>
      <c r="AC1244" s="11" t="str">
        <f t="shared" si="415"/>
        <v/>
      </c>
      <c r="AD1244" s="11" t="str">
        <f t="shared" si="416"/>
        <v/>
      </c>
      <c r="AE1244" s="11" t="str">
        <f t="shared" si="417"/>
        <v/>
      </c>
      <c r="AF1244" s="11" t="str">
        <f t="shared" si="418"/>
        <v/>
      </c>
      <c r="AG1244" s="11" t="str">
        <f t="shared" si="419"/>
        <v/>
      </c>
      <c r="AH1244" s="11" t="str">
        <f t="shared" si="420"/>
        <v/>
      </c>
      <c r="AI1244" s="11" t="str">
        <f t="shared" si="421"/>
        <v/>
      </c>
      <c r="AJ1244" s="11" t="str">
        <f t="shared" si="422"/>
        <v/>
      </c>
      <c r="AK1244" s="11" t="str">
        <f t="shared" si="423"/>
        <v/>
      </c>
      <c r="AN1244" s="11" t="str">
        <f t="shared" si="424"/>
        <v/>
      </c>
      <c r="AO1244" s="11" t="str">
        <f t="shared" si="425"/>
        <v/>
      </c>
      <c r="AP1244" s="11" t="str">
        <f t="shared" si="426"/>
        <v/>
      </c>
      <c r="AT1244" s="11" t="str">
        <f t="shared" si="427"/>
        <v/>
      </c>
      <c r="AU1244" s="11" t="str">
        <f t="shared" si="428"/>
        <v/>
      </c>
      <c r="AV1244" s="11" t="str">
        <f t="shared" si="429"/>
        <v/>
      </c>
      <c r="AW1244" s="11" t="str">
        <f t="shared" si="430"/>
        <v/>
      </c>
      <c r="AX1244" s="11" t="str">
        <f t="shared" si="431"/>
        <v/>
      </c>
      <c r="AY1244" s="11" t="str">
        <f t="shared" si="433"/>
        <v/>
      </c>
      <c r="AZ1244" s="11" t="str">
        <f t="shared" si="432"/>
        <v/>
      </c>
      <c r="BA1244" s="11" t="str">
        <f t="shared" si="435"/>
        <v xml:space="preserve"> </v>
      </c>
      <c r="BB1244" s="11" t="str">
        <f>IFERROR(IF(AW1244="","",VLOOKUP(AW1244,SUSS!R:S,2,FALSE)),AY1244*SUSS!$M$2)</f>
        <v/>
      </c>
      <c r="BC1244" s="11" t="str">
        <f t="shared" si="434"/>
        <v/>
      </c>
    </row>
    <row r="1245" spans="14:55" ht="15.75" thickBot="1">
      <c r="N1245" s="3" t="s">
        <v>134</v>
      </c>
      <c r="O1245" s="80">
        <v>60</v>
      </c>
      <c r="P1245" s="83">
        <v>29925.66</v>
      </c>
      <c r="Q1245" s="81" t="s">
        <v>100</v>
      </c>
      <c r="R1245" s="81" t="s">
        <v>10</v>
      </c>
      <c r="S1245" s="81" t="s">
        <v>10</v>
      </c>
      <c r="T1245" s="80" t="s">
        <v>123</v>
      </c>
      <c r="U1245" s="80" t="s">
        <v>94</v>
      </c>
      <c r="AC1245" s="11" t="str">
        <f t="shared" si="415"/>
        <v/>
      </c>
      <c r="AD1245" s="11" t="str">
        <f t="shared" si="416"/>
        <v/>
      </c>
      <c r="AE1245" s="11" t="str">
        <f t="shared" si="417"/>
        <v/>
      </c>
      <c r="AF1245" s="11" t="str">
        <f t="shared" si="418"/>
        <v/>
      </c>
      <c r="AG1245" s="11" t="str">
        <f t="shared" si="419"/>
        <v/>
      </c>
      <c r="AH1245" s="11" t="str">
        <f t="shared" si="420"/>
        <v/>
      </c>
      <c r="AI1245" s="11" t="str">
        <f t="shared" si="421"/>
        <v/>
      </c>
      <c r="AJ1245" s="11" t="str">
        <f t="shared" si="422"/>
        <v/>
      </c>
      <c r="AK1245" s="11" t="str">
        <f t="shared" si="423"/>
        <v/>
      </c>
      <c r="AN1245" s="11" t="str">
        <f t="shared" si="424"/>
        <v/>
      </c>
      <c r="AO1245" s="11" t="str">
        <f t="shared" si="425"/>
        <v/>
      </c>
      <c r="AP1245" s="11" t="str">
        <f t="shared" si="426"/>
        <v/>
      </c>
      <c r="AT1245" s="11" t="str">
        <f t="shared" si="427"/>
        <v/>
      </c>
      <c r="AU1245" s="11" t="str">
        <f t="shared" si="428"/>
        <v/>
      </c>
      <c r="AV1245" s="11" t="str">
        <f t="shared" si="429"/>
        <v/>
      </c>
      <c r="AW1245" s="11" t="str">
        <f t="shared" si="430"/>
        <v/>
      </c>
      <c r="AX1245" s="11" t="str">
        <f t="shared" si="431"/>
        <v/>
      </c>
      <c r="AY1245" s="11" t="str">
        <f t="shared" si="433"/>
        <v/>
      </c>
      <c r="AZ1245" s="11" t="str">
        <f t="shared" si="432"/>
        <v/>
      </c>
      <c r="BA1245" s="11" t="str">
        <f t="shared" si="435"/>
        <v xml:space="preserve"> </v>
      </c>
      <c r="BB1245" s="11" t="str">
        <f>IFERROR(IF(AW1245="","",VLOOKUP(AW1245,SUSS!R:S,2,FALSE)),AY1245*SUSS!$M$2)</f>
        <v/>
      </c>
      <c r="BC1245" s="11" t="str">
        <f t="shared" si="434"/>
        <v/>
      </c>
    </row>
    <row r="1246" spans="14:55" ht="15.75" thickBot="1">
      <c r="N1246" s="3" t="s">
        <v>134</v>
      </c>
      <c r="O1246" s="80">
        <v>61</v>
      </c>
      <c r="P1246" s="83">
        <v>2070.69</v>
      </c>
      <c r="Q1246" s="81" t="s">
        <v>83</v>
      </c>
      <c r="R1246" s="81" t="s">
        <v>10</v>
      </c>
      <c r="S1246" s="81" t="s">
        <v>82</v>
      </c>
      <c r="T1246" s="80" t="s">
        <v>129</v>
      </c>
      <c r="U1246" s="80" t="s">
        <v>94</v>
      </c>
      <c r="AC1246" s="11" t="str">
        <f t="shared" ref="AC1246:AC1309" si="436">IF($E1246=$AD$1,IF($G1246=$AE$1,A1246,""),"")</f>
        <v/>
      </c>
      <c r="AD1246" s="11" t="str">
        <f t="shared" ref="AD1246:AD1309" si="437">IF($E1246=$AD$1,IF($G1246=$AE$1,E1246,""),"")</f>
        <v/>
      </c>
      <c r="AE1246" s="11" t="str">
        <f t="shared" ref="AE1246:AE1309" si="438">IF($E1246=$AD$1,IF($G1246=$AE$1,F1246,""),"")</f>
        <v/>
      </c>
      <c r="AF1246" s="11" t="str">
        <f t="shared" ref="AF1246:AF1309" si="439">IF($E1246=$AD$1,IF($G1246=$AE$1,G1246,""),"")</f>
        <v/>
      </c>
      <c r="AG1246" s="11" t="str">
        <f t="shared" ref="AG1246:AG1309" si="440">IF($E1246=$AD$1,IF($G1246=$AE$1,I1246,""),"")</f>
        <v/>
      </c>
      <c r="AH1246" s="11" t="str">
        <f t="shared" ref="AH1246:AH1309" si="441">IF($E1246=$AD$1,IF($G1246=$AE$1,J1246,""),"")</f>
        <v/>
      </c>
      <c r="AI1246" s="11" t="str">
        <f t="shared" ref="AI1246:AI1309" si="442">IF($E1246=$AD$1,IF($G1246=$AE$1,K1246,""),"")</f>
        <v/>
      </c>
      <c r="AJ1246" s="11" t="str">
        <f t="shared" ref="AJ1246:AJ1309" si="443">IF($E1246=$AD$1,IF($G1246=$AE$1,B1246,""),"")</f>
        <v/>
      </c>
      <c r="AK1246" s="11" t="str">
        <f t="shared" ref="AK1246:AK1309" si="444">IF($E1246=$AD$1,IF($G1246=$AE$1,C1246,""),"")</f>
        <v/>
      </c>
      <c r="AN1246" s="11" t="str">
        <f t="shared" ref="AN1246:AN1309" si="445">LEFT(AO1246,7)</f>
        <v/>
      </c>
      <c r="AO1246" s="11" t="str">
        <f t="shared" ref="AO1246:AO1309" si="446">IF(AF1246=$AE$1,AJ1246&amp;"/"&amp;AK1246&amp;" "&amp;AD1246,"")</f>
        <v/>
      </c>
      <c r="AP1246" s="11" t="str">
        <f t="shared" ref="AP1246:AP1309" si="447">IF(AO1246&lt;&gt;"",AI1246,"")</f>
        <v/>
      </c>
      <c r="AT1246" s="11" t="str">
        <f t="shared" ref="AT1246:AT1309" si="448">IF($Q1246=$AD$1,N1246,"")</f>
        <v/>
      </c>
      <c r="AU1246" s="11" t="str">
        <f t="shared" ref="AU1246:AU1309" si="449">IF($Q1246=$AD$1,O1246,"")</f>
        <v/>
      </c>
      <c r="AV1246" s="11" t="str">
        <f t="shared" ref="AV1246:AV1309" si="450">IF($Q1246=$AD$1,P1246,"")</f>
        <v/>
      </c>
      <c r="AW1246" s="11" t="str">
        <f t="shared" ref="AW1246:AW1309" si="451">IF($Q1246=$AD$1,T1246,"")</f>
        <v/>
      </c>
      <c r="AX1246" s="11" t="str">
        <f t="shared" ref="AX1246:AX1309" si="452">IF(AW1246&lt;&gt;"",AW1246&amp;" "&amp;$AD$1,"")</f>
        <v/>
      </c>
      <c r="AY1246" s="11" t="str">
        <f t="shared" si="433"/>
        <v/>
      </c>
      <c r="AZ1246" s="11" t="str">
        <f t="shared" ref="AZ1246:AZ1309" si="453">IF(AY1246="","",AV1246/AY1246)</f>
        <v/>
      </c>
      <c r="BA1246" s="11" t="str">
        <f t="shared" si="435"/>
        <v xml:space="preserve"> </v>
      </c>
      <c r="BB1246" s="11" t="str">
        <f>IFERROR(IF(AW1246="","",VLOOKUP(AW1246,SUSS!R:S,2,FALSE)),AY1246*SUSS!$M$2)</f>
        <v/>
      </c>
      <c r="BC1246" s="11" t="str">
        <f t="shared" si="434"/>
        <v/>
      </c>
    </row>
    <row r="1247" spans="14:55" ht="15.75" thickBot="1">
      <c r="N1247" s="3" t="s">
        <v>134</v>
      </c>
      <c r="O1247" s="80">
        <v>61</v>
      </c>
      <c r="P1247" s="83">
        <v>5899.6</v>
      </c>
      <c r="Q1247" s="81" t="s">
        <v>83</v>
      </c>
      <c r="R1247" s="81" t="s">
        <v>10</v>
      </c>
      <c r="S1247" s="81" t="s">
        <v>10</v>
      </c>
      <c r="T1247" s="80" t="s">
        <v>136</v>
      </c>
      <c r="U1247" s="80" t="s">
        <v>94</v>
      </c>
      <c r="AC1247" s="11" t="str">
        <f t="shared" si="436"/>
        <v/>
      </c>
      <c r="AD1247" s="11" t="str">
        <f t="shared" si="437"/>
        <v/>
      </c>
      <c r="AE1247" s="11" t="str">
        <f t="shared" si="438"/>
        <v/>
      </c>
      <c r="AF1247" s="11" t="str">
        <f t="shared" si="439"/>
        <v/>
      </c>
      <c r="AG1247" s="11" t="str">
        <f t="shared" si="440"/>
        <v/>
      </c>
      <c r="AH1247" s="11" t="str">
        <f t="shared" si="441"/>
        <v/>
      </c>
      <c r="AI1247" s="11" t="str">
        <f t="shared" si="442"/>
        <v/>
      </c>
      <c r="AJ1247" s="11" t="str">
        <f t="shared" si="443"/>
        <v/>
      </c>
      <c r="AK1247" s="11" t="str">
        <f t="shared" si="444"/>
        <v/>
      </c>
      <c r="AN1247" s="11" t="str">
        <f t="shared" si="445"/>
        <v/>
      </c>
      <c r="AO1247" s="11" t="str">
        <f t="shared" si="446"/>
        <v/>
      </c>
      <c r="AP1247" s="11" t="str">
        <f t="shared" si="447"/>
        <v/>
      </c>
      <c r="AT1247" s="11" t="str">
        <f t="shared" si="448"/>
        <v/>
      </c>
      <c r="AU1247" s="11" t="str">
        <f t="shared" si="449"/>
        <v/>
      </c>
      <c r="AV1247" s="11" t="str">
        <f t="shared" si="450"/>
        <v/>
      </c>
      <c r="AW1247" s="11" t="str">
        <f t="shared" si="451"/>
        <v/>
      </c>
      <c r="AX1247" s="11" t="str">
        <f t="shared" si="452"/>
        <v/>
      </c>
      <c r="AY1247" s="11" t="str">
        <f t="shared" si="433"/>
        <v/>
      </c>
      <c r="AZ1247" s="11" t="str">
        <f t="shared" si="453"/>
        <v/>
      </c>
      <c r="BA1247" s="11" t="str">
        <f t="shared" si="435"/>
        <v xml:space="preserve"> </v>
      </c>
      <c r="BB1247" s="11" t="str">
        <f>IFERROR(IF(AW1247="","",VLOOKUP(AW1247,SUSS!R:S,2,FALSE)),AY1247*SUSS!$M$2)</f>
        <v/>
      </c>
      <c r="BC1247" s="11" t="str">
        <f t="shared" si="434"/>
        <v/>
      </c>
    </row>
    <row r="1248" spans="14:55" ht="15.75" thickBot="1">
      <c r="N1248" s="3" t="s">
        <v>134</v>
      </c>
      <c r="O1248" s="80">
        <v>61</v>
      </c>
      <c r="P1248" s="83">
        <v>29925.66</v>
      </c>
      <c r="Q1248" s="81" t="s">
        <v>100</v>
      </c>
      <c r="R1248" s="81" t="s">
        <v>10</v>
      </c>
      <c r="S1248" s="81" t="s">
        <v>10</v>
      </c>
      <c r="T1248" s="80" t="s">
        <v>123</v>
      </c>
      <c r="U1248" s="80" t="s">
        <v>94</v>
      </c>
      <c r="AC1248" s="11" t="str">
        <f t="shared" si="436"/>
        <v/>
      </c>
      <c r="AD1248" s="11" t="str">
        <f t="shared" si="437"/>
        <v/>
      </c>
      <c r="AE1248" s="11" t="str">
        <f t="shared" si="438"/>
        <v/>
      </c>
      <c r="AF1248" s="11" t="str">
        <f t="shared" si="439"/>
        <v/>
      </c>
      <c r="AG1248" s="11" t="str">
        <f t="shared" si="440"/>
        <v/>
      </c>
      <c r="AH1248" s="11" t="str">
        <f t="shared" si="441"/>
        <v/>
      </c>
      <c r="AI1248" s="11" t="str">
        <f t="shared" si="442"/>
        <v/>
      </c>
      <c r="AJ1248" s="11" t="str">
        <f t="shared" si="443"/>
        <v/>
      </c>
      <c r="AK1248" s="11" t="str">
        <f t="shared" si="444"/>
        <v/>
      </c>
      <c r="AN1248" s="11" t="str">
        <f t="shared" si="445"/>
        <v/>
      </c>
      <c r="AO1248" s="11" t="str">
        <f t="shared" si="446"/>
        <v/>
      </c>
      <c r="AP1248" s="11" t="str">
        <f t="shared" si="447"/>
        <v/>
      </c>
      <c r="AT1248" s="11" t="str">
        <f t="shared" si="448"/>
        <v/>
      </c>
      <c r="AU1248" s="11" t="str">
        <f t="shared" si="449"/>
        <v/>
      </c>
      <c r="AV1248" s="11" t="str">
        <f t="shared" si="450"/>
        <v/>
      </c>
      <c r="AW1248" s="11" t="str">
        <f t="shared" si="451"/>
        <v/>
      </c>
      <c r="AX1248" s="11" t="str">
        <f t="shared" si="452"/>
        <v/>
      </c>
      <c r="AY1248" s="11" t="str">
        <f t="shared" si="433"/>
        <v/>
      </c>
      <c r="AZ1248" s="11" t="str">
        <f t="shared" si="453"/>
        <v/>
      </c>
      <c r="BA1248" s="11" t="str">
        <f t="shared" si="435"/>
        <v xml:space="preserve"> </v>
      </c>
      <c r="BB1248" s="11" t="str">
        <f>IFERROR(IF(AW1248="","",VLOOKUP(AW1248,SUSS!R:S,2,FALSE)),AY1248*SUSS!$M$2)</f>
        <v/>
      </c>
      <c r="BC1248" s="11" t="str">
        <f t="shared" si="434"/>
        <v/>
      </c>
    </row>
    <row r="1249" spans="14:55" ht="15.75" thickBot="1">
      <c r="N1249" s="3" t="s">
        <v>134</v>
      </c>
      <c r="O1249" s="80">
        <v>62</v>
      </c>
      <c r="P1249" s="83">
        <v>7970.29</v>
      </c>
      <c r="Q1249" s="81" t="s">
        <v>83</v>
      </c>
      <c r="R1249" s="81" t="s">
        <v>10</v>
      </c>
      <c r="S1249" s="81" t="s">
        <v>10</v>
      </c>
      <c r="T1249" s="80" t="s">
        <v>136</v>
      </c>
      <c r="U1249" s="80" t="s">
        <v>94</v>
      </c>
      <c r="AC1249" s="11" t="str">
        <f t="shared" si="436"/>
        <v/>
      </c>
      <c r="AD1249" s="11" t="str">
        <f t="shared" si="437"/>
        <v/>
      </c>
      <c r="AE1249" s="11" t="str">
        <f t="shared" si="438"/>
        <v/>
      </c>
      <c r="AF1249" s="11" t="str">
        <f t="shared" si="439"/>
        <v/>
      </c>
      <c r="AG1249" s="11" t="str">
        <f t="shared" si="440"/>
        <v/>
      </c>
      <c r="AH1249" s="11" t="str">
        <f t="shared" si="441"/>
        <v/>
      </c>
      <c r="AI1249" s="11" t="str">
        <f t="shared" si="442"/>
        <v/>
      </c>
      <c r="AJ1249" s="11" t="str">
        <f t="shared" si="443"/>
        <v/>
      </c>
      <c r="AK1249" s="11" t="str">
        <f t="shared" si="444"/>
        <v/>
      </c>
      <c r="AN1249" s="11" t="str">
        <f t="shared" si="445"/>
        <v/>
      </c>
      <c r="AO1249" s="11" t="str">
        <f t="shared" si="446"/>
        <v/>
      </c>
      <c r="AP1249" s="11" t="str">
        <f t="shared" si="447"/>
        <v/>
      </c>
      <c r="AT1249" s="11" t="str">
        <f t="shared" si="448"/>
        <v/>
      </c>
      <c r="AU1249" s="11" t="str">
        <f t="shared" si="449"/>
        <v/>
      </c>
      <c r="AV1249" s="11" t="str">
        <f t="shared" si="450"/>
        <v/>
      </c>
      <c r="AW1249" s="11" t="str">
        <f t="shared" si="451"/>
        <v/>
      </c>
      <c r="AX1249" s="11" t="str">
        <f t="shared" si="452"/>
        <v/>
      </c>
      <c r="AY1249" s="11" t="str">
        <f t="shared" si="433"/>
        <v/>
      </c>
      <c r="AZ1249" s="11" t="str">
        <f t="shared" si="453"/>
        <v/>
      </c>
      <c r="BA1249" s="11" t="str">
        <f t="shared" si="435"/>
        <v xml:space="preserve"> </v>
      </c>
      <c r="BB1249" s="11" t="str">
        <f>IFERROR(IF(AW1249="","",VLOOKUP(AW1249,SUSS!R:S,2,FALSE)),AY1249*SUSS!$M$2)</f>
        <v/>
      </c>
      <c r="BC1249" s="11" t="str">
        <f t="shared" si="434"/>
        <v/>
      </c>
    </row>
    <row r="1250" spans="14:55" ht="15.75" thickBot="1">
      <c r="N1250" s="3" t="s">
        <v>134</v>
      </c>
      <c r="O1250" s="80">
        <v>62</v>
      </c>
      <c r="P1250" s="83">
        <v>29925.66</v>
      </c>
      <c r="Q1250" s="81" t="s">
        <v>100</v>
      </c>
      <c r="R1250" s="81" t="s">
        <v>10</v>
      </c>
      <c r="S1250" s="81" t="s">
        <v>10</v>
      </c>
      <c r="T1250" s="80" t="s">
        <v>123</v>
      </c>
      <c r="U1250" s="80" t="s">
        <v>94</v>
      </c>
      <c r="AC1250" s="11" t="str">
        <f t="shared" si="436"/>
        <v/>
      </c>
      <c r="AD1250" s="11" t="str">
        <f t="shared" si="437"/>
        <v/>
      </c>
      <c r="AE1250" s="11" t="str">
        <f t="shared" si="438"/>
        <v/>
      </c>
      <c r="AF1250" s="11" t="str">
        <f t="shared" si="439"/>
        <v/>
      </c>
      <c r="AG1250" s="11" t="str">
        <f t="shared" si="440"/>
        <v/>
      </c>
      <c r="AH1250" s="11" t="str">
        <f t="shared" si="441"/>
        <v/>
      </c>
      <c r="AI1250" s="11" t="str">
        <f t="shared" si="442"/>
        <v/>
      </c>
      <c r="AJ1250" s="11" t="str">
        <f t="shared" si="443"/>
        <v/>
      </c>
      <c r="AK1250" s="11" t="str">
        <f t="shared" si="444"/>
        <v/>
      </c>
      <c r="AN1250" s="11" t="str">
        <f t="shared" si="445"/>
        <v/>
      </c>
      <c r="AO1250" s="11" t="str">
        <f t="shared" si="446"/>
        <v/>
      </c>
      <c r="AP1250" s="11" t="str">
        <f t="shared" si="447"/>
        <v/>
      </c>
      <c r="AT1250" s="11" t="str">
        <f t="shared" si="448"/>
        <v/>
      </c>
      <c r="AU1250" s="11" t="str">
        <f t="shared" si="449"/>
        <v/>
      </c>
      <c r="AV1250" s="11" t="str">
        <f t="shared" si="450"/>
        <v/>
      </c>
      <c r="AW1250" s="11" t="str">
        <f t="shared" si="451"/>
        <v/>
      </c>
      <c r="AX1250" s="11" t="str">
        <f t="shared" si="452"/>
        <v/>
      </c>
      <c r="AY1250" s="11" t="str">
        <f t="shared" si="433"/>
        <v/>
      </c>
      <c r="AZ1250" s="11" t="str">
        <f t="shared" si="453"/>
        <v/>
      </c>
      <c r="BA1250" s="11" t="str">
        <f t="shared" si="435"/>
        <v xml:space="preserve"> </v>
      </c>
      <c r="BB1250" s="11" t="str">
        <f>IFERROR(IF(AW1250="","",VLOOKUP(AW1250,SUSS!R:S,2,FALSE)),AY1250*SUSS!$M$2)</f>
        <v/>
      </c>
      <c r="BC1250" s="11" t="str">
        <f t="shared" si="434"/>
        <v/>
      </c>
    </row>
    <row r="1251" spans="14:55" ht="15.75" thickBot="1">
      <c r="N1251" s="3" t="s">
        <v>134</v>
      </c>
      <c r="O1251" s="80">
        <v>63</v>
      </c>
      <c r="P1251" s="83">
        <v>7970.29</v>
      </c>
      <c r="Q1251" s="81" t="s">
        <v>83</v>
      </c>
      <c r="R1251" s="81" t="s">
        <v>10</v>
      </c>
      <c r="S1251" s="81" t="s">
        <v>10</v>
      </c>
      <c r="T1251" s="80" t="s">
        <v>136</v>
      </c>
      <c r="U1251" s="80" t="s">
        <v>94</v>
      </c>
      <c r="AC1251" s="11" t="str">
        <f t="shared" si="436"/>
        <v/>
      </c>
      <c r="AD1251" s="11" t="str">
        <f t="shared" si="437"/>
        <v/>
      </c>
      <c r="AE1251" s="11" t="str">
        <f t="shared" si="438"/>
        <v/>
      </c>
      <c r="AF1251" s="11" t="str">
        <f t="shared" si="439"/>
        <v/>
      </c>
      <c r="AG1251" s="11" t="str">
        <f t="shared" si="440"/>
        <v/>
      </c>
      <c r="AH1251" s="11" t="str">
        <f t="shared" si="441"/>
        <v/>
      </c>
      <c r="AI1251" s="11" t="str">
        <f t="shared" si="442"/>
        <v/>
      </c>
      <c r="AJ1251" s="11" t="str">
        <f t="shared" si="443"/>
        <v/>
      </c>
      <c r="AK1251" s="11" t="str">
        <f t="shared" si="444"/>
        <v/>
      </c>
      <c r="AN1251" s="11" t="str">
        <f t="shared" si="445"/>
        <v/>
      </c>
      <c r="AO1251" s="11" t="str">
        <f t="shared" si="446"/>
        <v/>
      </c>
      <c r="AP1251" s="11" t="str">
        <f t="shared" si="447"/>
        <v/>
      </c>
      <c r="AT1251" s="11" t="str">
        <f t="shared" si="448"/>
        <v/>
      </c>
      <c r="AU1251" s="11" t="str">
        <f t="shared" si="449"/>
        <v/>
      </c>
      <c r="AV1251" s="11" t="str">
        <f t="shared" si="450"/>
        <v/>
      </c>
      <c r="AW1251" s="11" t="str">
        <f t="shared" si="451"/>
        <v/>
      </c>
      <c r="AX1251" s="11" t="str">
        <f t="shared" si="452"/>
        <v/>
      </c>
      <c r="AY1251" s="11" t="str">
        <f t="shared" si="433"/>
        <v/>
      </c>
      <c r="AZ1251" s="11" t="str">
        <f t="shared" si="453"/>
        <v/>
      </c>
      <c r="BA1251" s="11" t="str">
        <f t="shared" si="435"/>
        <v xml:space="preserve"> </v>
      </c>
      <c r="BB1251" s="11" t="str">
        <f>IFERROR(IF(AW1251="","",VLOOKUP(AW1251,SUSS!R:S,2,FALSE)),AY1251*SUSS!$M$2)</f>
        <v/>
      </c>
      <c r="BC1251" s="11" t="str">
        <f t="shared" si="434"/>
        <v/>
      </c>
    </row>
    <row r="1252" spans="14:55" ht="15.75" thickBot="1">
      <c r="N1252" s="3" t="s">
        <v>134</v>
      </c>
      <c r="O1252" s="80">
        <v>63</v>
      </c>
      <c r="P1252" s="83">
        <v>29925.66</v>
      </c>
      <c r="Q1252" s="81" t="s">
        <v>100</v>
      </c>
      <c r="R1252" s="81" t="s">
        <v>10</v>
      </c>
      <c r="S1252" s="81" t="s">
        <v>10</v>
      </c>
      <c r="T1252" s="80" t="s">
        <v>123</v>
      </c>
      <c r="U1252" s="80" t="s">
        <v>94</v>
      </c>
      <c r="AC1252" s="11" t="str">
        <f t="shared" si="436"/>
        <v/>
      </c>
      <c r="AD1252" s="11" t="str">
        <f t="shared" si="437"/>
        <v/>
      </c>
      <c r="AE1252" s="11" t="str">
        <f t="shared" si="438"/>
        <v/>
      </c>
      <c r="AF1252" s="11" t="str">
        <f t="shared" si="439"/>
        <v/>
      </c>
      <c r="AG1252" s="11" t="str">
        <f t="shared" si="440"/>
        <v/>
      </c>
      <c r="AH1252" s="11" t="str">
        <f t="shared" si="441"/>
        <v/>
      </c>
      <c r="AI1252" s="11" t="str">
        <f t="shared" si="442"/>
        <v/>
      </c>
      <c r="AJ1252" s="11" t="str">
        <f t="shared" si="443"/>
        <v/>
      </c>
      <c r="AK1252" s="11" t="str">
        <f t="shared" si="444"/>
        <v/>
      </c>
      <c r="AN1252" s="11" t="str">
        <f t="shared" si="445"/>
        <v/>
      </c>
      <c r="AO1252" s="11" t="str">
        <f t="shared" si="446"/>
        <v/>
      </c>
      <c r="AP1252" s="11" t="str">
        <f t="shared" si="447"/>
        <v/>
      </c>
      <c r="AT1252" s="11" t="str">
        <f t="shared" si="448"/>
        <v/>
      </c>
      <c r="AU1252" s="11" t="str">
        <f t="shared" si="449"/>
        <v/>
      </c>
      <c r="AV1252" s="11" t="str">
        <f t="shared" si="450"/>
        <v/>
      </c>
      <c r="AW1252" s="11" t="str">
        <f t="shared" si="451"/>
        <v/>
      </c>
      <c r="AX1252" s="11" t="str">
        <f t="shared" si="452"/>
        <v/>
      </c>
      <c r="AY1252" s="11" t="str">
        <f t="shared" si="433"/>
        <v/>
      </c>
      <c r="AZ1252" s="11" t="str">
        <f t="shared" si="453"/>
        <v/>
      </c>
      <c r="BA1252" s="11" t="str">
        <f t="shared" si="435"/>
        <v xml:space="preserve"> </v>
      </c>
      <c r="BB1252" s="11" t="str">
        <f>IFERROR(IF(AW1252="","",VLOOKUP(AW1252,SUSS!R:S,2,FALSE)),AY1252*SUSS!$M$2)</f>
        <v/>
      </c>
      <c r="BC1252" s="11" t="str">
        <f t="shared" si="434"/>
        <v/>
      </c>
    </row>
    <row r="1253" spans="14:55" ht="15.75" thickBot="1">
      <c r="N1253" s="3" t="s">
        <v>134</v>
      </c>
      <c r="O1253" s="80">
        <v>64</v>
      </c>
      <c r="P1253" s="83">
        <v>7970.29</v>
      </c>
      <c r="Q1253" s="81" t="s">
        <v>83</v>
      </c>
      <c r="R1253" s="81" t="s">
        <v>10</v>
      </c>
      <c r="S1253" s="81" t="s">
        <v>10</v>
      </c>
      <c r="T1253" s="80" t="s">
        <v>136</v>
      </c>
      <c r="U1253" s="80" t="s">
        <v>94</v>
      </c>
      <c r="AC1253" s="11" t="str">
        <f t="shared" si="436"/>
        <v/>
      </c>
      <c r="AD1253" s="11" t="str">
        <f t="shared" si="437"/>
        <v/>
      </c>
      <c r="AE1253" s="11" t="str">
        <f t="shared" si="438"/>
        <v/>
      </c>
      <c r="AF1253" s="11" t="str">
        <f t="shared" si="439"/>
        <v/>
      </c>
      <c r="AG1253" s="11" t="str">
        <f t="shared" si="440"/>
        <v/>
      </c>
      <c r="AH1253" s="11" t="str">
        <f t="shared" si="441"/>
        <v/>
      </c>
      <c r="AI1253" s="11" t="str">
        <f t="shared" si="442"/>
        <v/>
      </c>
      <c r="AJ1253" s="11" t="str">
        <f t="shared" si="443"/>
        <v/>
      </c>
      <c r="AK1253" s="11" t="str">
        <f t="shared" si="444"/>
        <v/>
      </c>
      <c r="AN1253" s="11" t="str">
        <f t="shared" si="445"/>
        <v/>
      </c>
      <c r="AO1253" s="11" t="str">
        <f t="shared" si="446"/>
        <v/>
      </c>
      <c r="AP1253" s="11" t="str">
        <f t="shared" si="447"/>
        <v/>
      </c>
      <c r="AT1253" s="11" t="str">
        <f t="shared" si="448"/>
        <v/>
      </c>
      <c r="AU1253" s="11" t="str">
        <f t="shared" si="449"/>
        <v/>
      </c>
      <c r="AV1253" s="11" t="str">
        <f t="shared" si="450"/>
        <v/>
      </c>
      <c r="AW1253" s="11" t="str">
        <f t="shared" si="451"/>
        <v/>
      </c>
      <c r="AX1253" s="11" t="str">
        <f t="shared" si="452"/>
        <v/>
      </c>
      <c r="AY1253" s="11" t="str">
        <f t="shared" si="433"/>
        <v/>
      </c>
      <c r="AZ1253" s="11" t="str">
        <f t="shared" si="453"/>
        <v/>
      </c>
      <c r="BA1253" s="11" t="str">
        <f t="shared" si="435"/>
        <v xml:space="preserve"> </v>
      </c>
      <c r="BB1253" s="11" t="str">
        <f>IFERROR(IF(AW1253="","",VLOOKUP(AW1253,SUSS!R:S,2,FALSE)),AY1253*SUSS!$M$2)</f>
        <v/>
      </c>
      <c r="BC1253" s="11" t="str">
        <f t="shared" si="434"/>
        <v/>
      </c>
    </row>
    <row r="1254" spans="14:55" ht="15.75" thickBot="1">
      <c r="N1254" s="3" t="s">
        <v>134</v>
      </c>
      <c r="O1254" s="80">
        <v>64</v>
      </c>
      <c r="P1254" s="83">
        <v>29925.66</v>
      </c>
      <c r="Q1254" s="81" t="s">
        <v>100</v>
      </c>
      <c r="R1254" s="81" t="s">
        <v>10</v>
      </c>
      <c r="S1254" s="81" t="s">
        <v>10</v>
      </c>
      <c r="T1254" s="80" t="s">
        <v>123</v>
      </c>
      <c r="U1254" s="80" t="s">
        <v>94</v>
      </c>
      <c r="AC1254" s="11" t="str">
        <f t="shared" si="436"/>
        <v/>
      </c>
      <c r="AD1254" s="11" t="str">
        <f t="shared" si="437"/>
        <v/>
      </c>
      <c r="AE1254" s="11" t="str">
        <f t="shared" si="438"/>
        <v/>
      </c>
      <c r="AF1254" s="11" t="str">
        <f t="shared" si="439"/>
        <v/>
      </c>
      <c r="AG1254" s="11" t="str">
        <f t="shared" si="440"/>
        <v/>
      </c>
      <c r="AH1254" s="11" t="str">
        <f t="shared" si="441"/>
        <v/>
      </c>
      <c r="AI1254" s="11" t="str">
        <f t="shared" si="442"/>
        <v/>
      </c>
      <c r="AJ1254" s="11" t="str">
        <f t="shared" si="443"/>
        <v/>
      </c>
      <c r="AK1254" s="11" t="str">
        <f t="shared" si="444"/>
        <v/>
      </c>
      <c r="AN1254" s="11" t="str">
        <f t="shared" si="445"/>
        <v/>
      </c>
      <c r="AO1254" s="11" t="str">
        <f t="shared" si="446"/>
        <v/>
      </c>
      <c r="AP1254" s="11" t="str">
        <f t="shared" si="447"/>
        <v/>
      </c>
      <c r="AT1254" s="11" t="str">
        <f t="shared" si="448"/>
        <v/>
      </c>
      <c r="AU1254" s="11" t="str">
        <f t="shared" si="449"/>
        <v/>
      </c>
      <c r="AV1254" s="11" t="str">
        <f t="shared" si="450"/>
        <v/>
      </c>
      <c r="AW1254" s="11" t="str">
        <f t="shared" si="451"/>
        <v/>
      </c>
      <c r="AX1254" s="11" t="str">
        <f t="shared" si="452"/>
        <v/>
      </c>
      <c r="AY1254" s="11" t="str">
        <f t="shared" si="433"/>
        <v/>
      </c>
      <c r="AZ1254" s="11" t="str">
        <f t="shared" si="453"/>
        <v/>
      </c>
      <c r="BA1254" s="11" t="str">
        <f t="shared" si="435"/>
        <v xml:space="preserve"> </v>
      </c>
      <c r="BB1254" s="11" t="str">
        <f>IFERROR(IF(AW1254="","",VLOOKUP(AW1254,SUSS!R:S,2,FALSE)),AY1254*SUSS!$M$2)</f>
        <v/>
      </c>
      <c r="BC1254" s="11" t="str">
        <f t="shared" si="434"/>
        <v/>
      </c>
    </row>
    <row r="1255" spans="14:55" ht="15.75" thickBot="1">
      <c r="N1255" s="3" t="s">
        <v>134</v>
      </c>
      <c r="O1255" s="80">
        <v>65</v>
      </c>
      <c r="P1255" s="83">
        <v>7970.29</v>
      </c>
      <c r="Q1255" s="81" t="s">
        <v>83</v>
      </c>
      <c r="R1255" s="81" t="s">
        <v>10</v>
      </c>
      <c r="S1255" s="81" t="s">
        <v>10</v>
      </c>
      <c r="T1255" s="80" t="s">
        <v>136</v>
      </c>
      <c r="U1255" s="80" t="s">
        <v>94</v>
      </c>
      <c r="AC1255" s="11" t="str">
        <f t="shared" si="436"/>
        <v/>
      </c>
      <c r="AD1255" s="11" t="str">
        <f t="shared" si="437"/>
        <v/>
      </c>
      <c r="AE1255" s="11" t="str">
        <f t="shared" si="438"/>
        <v/>
      </c>
      <c r="AF1255" s="11" t="str">
        <f t="shared" si="439"/>
        <v/>
      </c>
      <c r="AG1255" s="11" t="str">
        <f t="shared" si="440"/>
        <v/>
      </c>
      <c r="AH1255" s="11" t="str">
        <f t="shared" si="441"/>
        <v/>
      </c>
      <c r="AI1255" s="11" t="str">
        <f t="shared" si="442"/>
        <v/>
      </c>
      <c r="AJ1255" s="11" t="str">
        <f t="shared" si="443"/>
        <v/>
      </c>
      <c r="AK1255" s="11" t="str">
        <f t="shared" si="444"/>
        <v/>
      </c>
      <c r="AN1255" s="11" t="str">
        <f t="shared" si="445"/>
        <v/>
      </c>
      <c r="AO1255" s="11" t="str">
        <f t="shared" si="446"/>
        <v/>
      </c>
      <c r="AP1255" s="11" t="str">
        <f t="shared" si="447"/>
        <v/>
      </c>
      <c r="AT1255" s="11" t="str">
        <f t="shared" si="448"/>
        <v/>
      </c>
      <c r="AU1255" s="11" t="str">
        <f t="shared" si="449"/>
        <v/>
      </c>
      <c r="AV1255" s="11" t="str">
        <f t="shared" si="450"/>
        <v/>
      </c>
      <c r="AW1255" s="11" t="str">
        <f t="shared" si="451"/>
        <v/>
      </c>
      <c r="AX1255" s="11" t="str">
        <f t="shared" si="452"/>
        <v/>
      </c>
      <c r="AY1255" s="11" t="str">
        <f t="shared" si="433"/>
        <v/>
      </c>
      <c r="AZ1255" s="11" t="str">
        <f t="shared" si="453"/>
        <v/>
      </c>
      <c r="BA1255" s="11" t="str">
        <f t="shared" si="435"/>
        <v xml:space="preserve"> </v>
      </c>
      <c r="BB1255" s="11" t="str">
        <f>IFERROR(IF(AW1255="","",VLOOKUP(AW1255,SUSS!R:S,2,FALSE)),AY1255*SUSS!$M$2)</f>
        <v/>
      </c>
      <c r="BC1255" s="11" t="str">
        <f t="shared" si="434"/>
        <v/>
      </c>
    </row>
    <row r="1256" spans="14:55" ht="15.75" thickBot="1">
      <c r="N1256" s="3" t="s">
        <v>134</v>
      </c>
      <c r="O1256" s="80">
        <v>65</v>
      </c>
      <c r="P1256" s="83">
        <v>29925.66</v>
      </c>
      <c r="Q1256" s="81" t="s">
        <v>100</v>
      </c>
      <c r="R1256" s="81" t="s">
        <v>10</v>
      </c>
      <c r="S1256" s="81" t="s">
        <v>10</v>
      </c>
      <c r="T1256" s="80" t="s">
        <v>123</v>
      </c>
      <c r="U1256" s="80" t="s">
        <v>94</v>
      </c>
      <c r="AC1256" s="11" t="str">
        <f t="shared" si="436"/>
        <v/>
      </c>
      <c r="AD1256" s="11" t="str">
        <f t="shared" si="437"/>
        <v/>
      </c>
      <c r="AE1256" s="11" t="str">
        <f t="shared" si="438"/>
        <v/>
      </c>
      <c r="AF1256" s="11" t="str">
        <f t="shared" si="439"/>
        <v/>
      </c>
      <c r="AG1256" s="11" t="str">
        <f t="shared" si="440"/>
        <v/>
      </c>
      <c r="AH1256" s="11" t="str">
        <f t="shared" si="441"/>
        <v/>
      </c>
      <c r="AI1256" s="11" t="str">
        <f t="shared" si="442"/>
        <v/>
      </c>
      <c r="AJ1256" s="11" t="str">
        <f t="shared" si="443"/>
        <v/>
      </c>
      <c r="AK1256" s="11" t="str">
        <f t="shared" si="444"/>
        <v/>
      </c>
      <c r="AN1256" s="11" t="str">
        <f t="shared" si="445"/>
        <v/>
      </c>
      <c r="AO1256" s="11" t="str">
        <f t="shared" si="446"/>
        <v/>
      </c>
      <c r="AP1256" s="11" t="str">
        <f t="shared" si="447"/>
        <v/>
      </c>
      <c r="AT1256" s="11" t="str">
        <f t="shared" si="448"/>
        <v/>
      </c>
      <c r="AU1256" s="11" t="str">
        <f t="shared" si="449"/>
        <v/>
      </c>
      <c r="AV1256" s="11" t="str">
        <f t="shared" si="450"/>
        <v/>
      </c>
      <c r="AW1256" s="11" t="str">
        <f t="shared" si="451"/>
        <v/>
      </c>
      <c r="AX1256" s="11" t="str">
        <f t="shared" si="452"/>
        <v/>
      </c>
      <c r="AY1256" s="11" t="str">
        <f t="shared" si="433"/>
        <v/>
      </c>
      <c r="AZ1256" s="11" t="str">
        <f t="shared" si="453"/>
        <v/>
      </c>
      <c r="BA1256" s="11" t="str">
        <f t="shared" si="435"/>
        <v xml:space="preserve"> </v>
      </c>
      <c r="BB1256" s="11" t="str">
        <f>IFERROR(IF(AW1256="","",VLOOKUP(AW1256,SUSS!R:S,2,FALSE)),AY1256*SUSS!$M$2)</f>
        <v/>
      </c>
      <c r="BC1256" s="11" t="str">
        <f t="shared" si="434"/>
        <v/>
      </c>
    </row>
    <row r="1257" spans="14:55" ht="15.75" thickBot="1">
      <c r="N1257" s="3" t="s">
        <v>134</v>
      </c>
      <c r="O1257" s="80">
        <v>66</v>
      </c>
      <c r="P1257" s="83">
        <v>7970.29</v>
      </c>
      <c r="Q1257" s="81" t="s">
        <v>83</v>
      </c>
      <c r="R1257" s="81" t="s">
        <v>10</v>
      </c>
      <c r="S1257" s="81" t="s">
        <v>10</v>
      </c>
      <c r="T1257" s="80" t="s">
        <v>136</v>
      </c>
      <c r="U1257" s="80" t="s">
        <v>94</v>
      </c>
      <c r="AC1257" s="11" t="str">
        <f t="shared" si="436"/>
        <v/>
      </c>
      <c r="AD1257" s="11" t="str">
        <f t="shared" si="437"/>
        <v/>
      </c>
      <c r="AE1257" s="11" t="str">
        <f t="shared" si="438"/>
        <v/>
      </c>
      <c r="AF1257" s="11" t="str">
        <f t="shared" si="439"/>
        <v/>
      </c>
      <c r="AG1257" s="11" t="str">
        <f t="shared" si="440"/>
        <v/>
      </c>
      <c r="AH1257" s="11" t="str">
        <f t="shared" si="441"/>
        <v/>
      </c>
      <c r="AI1257" s="11" t="str">
        <f t="shared" si="442"/>
        <v/>
      </c>
      <c r="AJ1257" s="11" t="str">
        <f t="shared" si="443"/>
        <v/>
      </c>
      <c r="AK1257" s="11" t="str">
        <f t="shared" si="444"/>
        <v/>
      </c>
      <c r="AN1257" s="11" t="str">
        <f t="shared" si="445"/>
        <v/>
      </c>
      <c r="AO1257" s="11" t="str">
        <f t="shared" si="446"/>
        <v/>
      </c>
      <c r="AP1257" s="11" t="str">
        <f t="shared" si="447"/>
        <v/>
      </c>
      <c r="AT1257" s="11" t="str">
        <f t="shared" si="448"/>
        <v/>
      </c>
      <c r="AU1257" s="11" t="str">
        <f t="shared" si="449"/>
        <v/>
      </c>
      <c r="AV1257" s="11" t="str">
        <f t="shared" si="450"/>
        <v/>
      </c>
      <c r="AW1257" s="11" t="str">
        <f t="shared" si="451"/>
        <v/>
      </c>
      <c r="AX1257" s="11" t="str">
        <f t="shared" si="452"/>
        <v/>
      </c>
      <c r="AY1257" s="11" t="str">
        <f t="shared" si="433"/>
        <v/>
      </c>
      <c r="AZ1257" s="11" t="str">
        <f t="shared" si="453"/>
        <v/>
      </c>
      <c r="BA1257" s="11" t="str">
        <f t="shared" si="435"/>
        <v xml:space="preserve"> </v>
      </c>
      <c r="BB1257" s="11" t="str">
        <f>IFERROR(IF(AW1257="","",VLOOKUP(AW1257,SUSS!R:S,2,FALSE)),AY1257*SUSS!$M$2)</f>
        <v/>
      </c>
      <c r="BC1257" s="11" t="str">
        <f t="shared" si="434"/>
        <v/>
      </c>
    </row>
    <row r="1258" spans="14:55" ht="15.75" thickBot="1">
      <c r="N1258" s="3" t="s">
        <v>134</v>
      </c>
      <c r="O1258" s="80">
        <v>66</v>
      </c>
      <c r="P1258" s="83">
        <v>29925.66</v>
      </c>
      <c r="Q1258" s="81" t="s">
        <v>100</v>
      </c>
      <c r="R1258" s="81" t="s">
        <v>10</v>
      </c>
      <c r="S1258" s="81" t="s">
        <v>10</v>
      </c>
      <c r="T1258" s="80" t="s">
        <v>123</v>
      </c>
      <c r="U1258" s="80" t="s">
        <v>94</v>
      </c>
      <c r="AC1258" s="11" t="str">
        <f t="shared" si="436"/>
        <v/>
      </c>
      <c r="AD1258" s="11" t="str">
        <f t="shared" si="437"/>
        <v/>
      </c>
      <c r="AE1258" s="11" t="str">
        <f t="shared" si="438"/>
        <v/>
      </c>
      <c r="AF1258" s="11" t="str">
        <f t="shared" si="439"/>
        <v/>
      </c>
      <c r="AG1258" s="11" t="str">
        <f t="shared" si="440"/>
        <v/>
      </c>
      <c r="AH1258" s="11" t="str">
        <f t="shared" si="441"/>
        <v/>
      </c>
      <c r="AI1258" s="11" t="str">
        <f t="shared" si="442"/>
        <v/>
      </c>
      <c r="AJ1258" s="11" t="str">
        <f t="shared" si="443"/>
        <v/>
      </c>
      <c r="AK1258" s="11" t="str">
        <f t="shared" si="444"/>
        <v/>
      </c>
      <c r="AN1258" s="11" t="str">
        <f t="shared" si="445"/>
        <v/>
      </c>
      <c r="AO1258" s="11" t="str">
        <f t="shared" si="446"/>
        <v/>
      </c>
      <c r="AP1258" s="11" t="str">
        <f t="shared" si="447"/>
        <v/>
      </c>
      <c r="AT1258" s="11" t="str">
        <f t="shared" si="448"/>
        <v/>
      </c>
      <c r="AU1258" s="11" t="str">
        <f t="shared" si="449"/>
        <v/>
      </c>
      <c r="AV1258" s="11" t="str">
        <f t="shared" si="450"/>
        <v/>
      </c>
      <c r="AW1258" s="11" t="str">
        <f t="shared" si="451"/>
        <v/>
      </c>
      <c r="AX1258" s="11" t="str">
        <f t="shared" si="452"/>
        <v/>
      </c>
      <c r="AY1258" s="11" t="str">
        <f t="shared" si="433"/>
        <v/>
      </c>
      <c r="AZ1258" s="11" t="str">
        <f t="shared" si="453"/>
        <v/>
      </c>
      <c r="BA1258" s="11" t="str">
        <f t="shared" si="435"/>
        <v xml:space="preserve"> </v>
      </c>
      <c r="BB1258" s="11" t="str">
        <f>IFERROR(IF(AW1258="","",VLOOKUP(AW1258,SUSS!R:S,2,FALSE)),AY1258*SUSS!$M$2)</f>
        <v/>
      </c>
      <c r="BC1258" s="11" t="str">
        <f t="shared" si="434"/>
        <v/>
      </c>
    </row>
    <row r="1259" spans="14:55" ht="15.75" thickBot="1">
      <c r="N1259" s="3" t="s">
        <v>134</v>
      </c>
      <c r="O1259" s="80">
        <v>67</v>
      </c>
      <c r="P1259" s="83">
        <v>7970.29</v>
      </c>
      <c r="Q1259" s="81" t="s">
        <v>83</v>
      </c>
      <c r="R1259" s="81" t="s">
        <v>10</v>
      </c>
      <c r="S1259" s="81" t="s">
        <v>10</v>
      </c>
      <c r="T1259" s="80" t="s">
        <v>136</v>
      </c>
      <c r="U1259" s="80" t="s">
        <v>94</v>
      </c>
      <c r="AC1259" s="11" t="str">
        <f t="shared" si="436"/>
        <v/>
      </c>
      <c r="AD1259" s="11" t="str">
        <f t="shared" si="437"/>
        <v/>
      </c>
      <c r="AE1259" s="11" t="str">
        <f t="shared" si="438"/>
        <v/>
      </c>
      <c r="AF1259" s="11" t="str">
        <f t="shared" si="439"/>
        <v/>
      </c>
      <c r="AG1259" s="11" t="str">
        <f t="shared" si="440"/>
        <v/>
      </c>
      <c r="AH1259" s="11" t="str">
        <f t="shared" si="441"/>
        <v/>
      </c>
      <c r="AI1259" s="11" t="str">
        <f t="shared" si="442"/>
        <v/>
      </c>
      <c r="AJ1259" s="11" t="str">
        <f t="shared" si="443"/>
        <v/>
      </c>
      <c r="AK1259" s="11" t="str">
        <f t="shared" si="444"/>
        <v/>
      </c>
      <c r="AN1259" s="11" t="str">
        <f t="shared" si="445"/>
        <v/>
      </c>
      <c r="AO1259" s="11" t="str">
        <f t="shared" si="446"/>
        <v/>
      </c>
      <c r="AP1259" s="11" t="str">
        <f t="shared" si="447"/>
        <v/>
      </c>
      <c r="AT1259" s="11" t="str">
        <f t="shared" si="448"/>
        <v/>
      </c>
      <c r="AU1259" s="11" t="str">
        <f t="shared" si="449"/>
        <v/>
      </c>
      <c r="AV1259" s="11" t="str">
        <f t="shared" si="450"/>
        <v/>
      </c>
      <c r="AW1259" s="11" t="str">
        <f t="shared" si="451"/>
        <v/>
      </c>
      <c r="AX1259" s="11" t="str">
        <f t="shared" si="452"/>
        <v/>
      </c>
      <c r="AY1259" s="11" t="str">
        <f t="shared" si="433"/>
        <v/>
      </c>
      <c r="AZ1259" s="11" t="str">
        <f t="shared" si="453"/>
        <v/>
      </c>
      <c r="BA1259" s="11" t="str">
        <f t="shared" si="435"/>
        <v xml:space="preserve"> </v>
      </c>
      <c r="BB1259" s="11" t="str">
        <f>IFERROR(IF(AW1259="","",VLOOKUP(AW1259,SUSS!R:S,2,FALSE)),AY1259*SUSS!$M$2)</f>
        <v/>
      </c>
      <c r="BC1259" s="11" t="str">
        <f t="shared" si="434"/>
        <v/>
      </c>
    </row>
    <row r="1260" spans="14:55" ht="15.75" thickBot="1">
      <c r="N1260" s="3" t="s">
        <v>134</v>
      </c>
      <c r="O1260" s="80">
        <v>67</v>
      </c>
      <c r="P1260" s="83">
        <v>29925.66</v>
      </c>
      <c r="Q1260" s="81" t="s">
        <v>100</v>
      </c>
      <c r="R1260" s="81" t="s">
        <v>10</v>
      </c>
      <c r="S1260" s="81" t="s">
        <v>10</v>
      </c>
      <c r="T1260" s="80" t="s">
        <v>123</v>
      </c>
      <c r="U1260" s="80" t="s">
        <v>94</v>
      </c>
      <c r="AC1260" s="11" t="str">
        <f t="shared" si="436"/>
        <v/>
      </c>
      <c r="AD1260" s="11" t="str">
        <f t="shared" si="437"/>
        <v/>
      </c>
      <c r="AE1260" s="11" t="str">
        <f t="shared" si="438"/>
        <v/>
      </c>
      <c r="AF1260" s="11" t="str">
        <f t="shared" si="439"/>
        <v/>
      </c>
      <c r="AG1260" s="11" t="str">
        <f t="shared" si="440"/>
        <v/>
      </c>
      <c r="AH1260" s="11" t="str">
        <f t="shared" si="441"/>
        <v/>
      </c>
      <c r="AI1260" s="11" t="str">
        <f t="shared" si="442"/>
        <v/>
      </c>
      <c r="AJ1260" s="11" t="str">
        <f t="shared" si="443"/>
        <v/>
      </c>
      <c r="AK1260" s="11" t="str">
        <f t="shared" si="444"/>
        <v/>
      </c>
      <c r="AN1260" s="11" t="str">
        <f t="shared" si="445"/>
        <v/>
      </c>
      <c r="AO1260" s="11" t="str">
        <f t="shared" si="446"/>
        <v/>
      </c>
      <c r="AP1260" s="11" t="str">
        <f t="shared" si="447"/>
        <v/>
      </c>
      <c r="AT1260" s="11" t="str">
        <f t="shared" si="448"/>
        <v/>
      </c>
      <c r="AU1260" s="11" t="str">
        <f t="shared" si="449"/>
        <v/>
      </c>
      <c r="AV1260" s="11" t="str">
        <f t="shared" si="450"/>
        <v/>
      </c>
      <c r="AW1260" s="11" t="str">
        <f t="shared" si="451"/>
        <v/>
      </c>
      <c r="AX1260" s="11" t="str">
        <f t="shared" si="452"/>
        <v/>
      </c>
      <c r="AY1260" s="11" t="str">
        <f t="shared" si="433"/>
        <v/>
      </c>
      <c r="AZ1260" s="11" t="str">
        <f t="shared" si="453"/>
        <v/>
      </c>
      <c r="BA1260" s="11" t="str">
        <f t="shared" si="435"/>
        <v xml:space="preserve"> </v>
      </c>
      <c r="BB1260" s="11" t="str">
        <f>IFERROR(IF(AW1260="","",VLOOKUP(AW1260,SUSS!R:S,2,FALSE)),AY1260*SUSS!$M$2)</f>
        <v/>
      </c>
      <c r="BC1260" s="11" t="str">
        <f t="shared" si="434"/>
        <v/>
      </c>
    </row>
    <row r="1261" spans="14:55" ht="15.75" thickBot="1">
      <c r="N1261" s="3" t="s">
        <v>134</v>
      </c>
      <c r="O1261" s="80">
        <v>68</v>
      </c>
      <c r="P1261" s="83">
        <v>7970.29</v>
      </c>
      <c r="Q1261" s="81" t="s">
        <v>83</v>
      </c>
      <c r="R1261" s="81" t="s">
        <v>10</v>
      </c>
      <c r="S1261" s="81" t="s">
        <v>10</v>
      </c>
      <c r="T1261" s="80" t="s">
        <v>136</v>
      </c>
      <c r="U1261" s="80" t="s">
        <v>94</v>
      </c>
      <c r="AC1261" s="11" t="str">
        <f t="shared" si="436"/>
        <v/>
      </c>
      <c r="AD1261" s="11" t="str">
        <f t="shared" si="437"/>
        <v/>
      </c>
      <c r="AE1261" s="11" t="str">
        <f t="shared" si="438"/>
        <v/>
      </c>
      <c r="AF1261" s="11" t="str">
        <f t="shared" si="439"/>
        <v/>
      </c>
      <c r="AG1261" s="11" t="str">
        <f t="shared" si="440"/>
        <v/>
      </c>
      <c r="AH1261" s="11" t="str">
        <f t="shared" si="441"/>
        <v/>
      </c>
      <c r="AI1261" s="11" t="str">
        <f t="shared" si="442"/>
        <v/>
      </c>
      <c r="AJ1261" s="11" t="str">
        <f t="shared" si="443"/>
        <v/>
      </c>
      <c r="AK1261" s="11" t="str">
        <f t="shared" si="444"/>
        <v/>
      </c>
      <c r="AN1261" s="11" t="str">
        <f t="shared" si="445"/>
        <v/>
      </c>
      <c r="AO1261" s="11" t="str">
        <f t="shared" si="446"/>
        <v/>
      </c>
      <c r="AP1261" s="11" t="str">
        <f t="shared" si="447"/>
        <v/>
      </c>
      <c r="AT1261" s="11" t="str">
        <f t="shared" si="448"/>
        <v/>
      </c>
      <c r="AU1261" s="11" t="str">
        <f t="shared" si="449"/>
        <v/>
      </c>
      <c r="AV1261" s="11" t="str">
        <f t="shared" si="450"/>
        <v/>
      </c>
      <c r="AW1261" s="11" t="str">
        <f t="shared" si="451"/>
        <v/>
      </c>
      <c r="AX1261" s="11" t="str">
        <f t="shared" si="452"/>
        <v/>
      </c>
      <c r="AY1261" s="11" t="str">
        <f t="shared" si="433"/>
        <v/>
      </c>
      <c r="AZ1261" s="11" t="str">
        <f t="shared" si="453"/>
        <v/>
      </c>
      <c r="BA1261" s="11" t="str">
        <f t="shared" si="435"/>
        <v xml:space="preserve"> </v>
      </c>
      <c r="BB1261" s="11" t="str">
        <f>IFERROR(IF(AW1261="","",VLOOKUP(AW1261,SUSS!R:S,2,FALSE)),AY1261*SUSS!$M$2)</f>
        <v/>
      </c>
      <c r="BC1261" s="11" t="str">
        <f t="shared" si="434"/>
        <v/>
      </c>
    </row>
    <row r="1262" spans="14:55" ht="15.75" thickBot="1">
      <c r="N1262" s="3" t="s">
        <v>134</v>
      </c>
      <c r="O1262" s="80">
        <v>68</v>
      </c>
      <c r="P1262" s="83">
        <v>29925.66</v>
      </c>
      <c r="Q1262" s="81" t="s">
        <v>100</v>
      </c>
      <c r="R1262" s="81" t="s">
        <v>10</v>
      </c>
      <c r="S1262" s="81" t="s">
        <v>10</v>
      </c>
      <c r="T1262" s="80" t="s">
        <v>123</v>
      </c>
      <c r="U1262" s="80" t="s">
        <v>94</v>
      </c>
      <c r="AC1262" s="11" t="str">
        <f t="shared" si="436"/>
        <v/>
      </c>
      <c r="AD1262" s="11" t="str">
        <f t="shared" si="437"/>
        <v/>
      </c>
      <c r="AE1262" s="11" t="str">
        <f t="shared" si="438"/>
        <v/>
      </c>
      <c r="AF1262" s="11" t="str">
        <f t="shared" si="439"/>
        <v/>
      </c>
      <c r="AG1262" s="11" t="str">
        <f t="shared" si="440"/>
        <v/>
      </c>
      <c r="AH1262" s="11" t="str">
        <f t="shared" si="441"/>
        <v/>
      </c>
      <c r="AI1262" s="11" t="str">
        <f t="shared" si="442"/>
        <v/>
      </c>
      <c r="AJ1262" s="11" t="str">
        <f t="shared" si="443"/>
        <v/>
      </c>
      <c r="AK1262" s="11" t="str">
        <f t="shared" si="444"/>
        <v/>
      </c>
      <c r="AN1262" s="11" t="str">
        <f t="shared" si="445"/>
        <v/>
      </c>
      <c r="AO1262" s="11" t="str">
        <f t="shared" si="446"/>
        <v/>
      </c>
      <c r="AP1262" s="11" t="str">
        <f t="shared" si="447"/>
        <v/>
      </c>
      <c r="AT1262" s="11" t="str">
        <f t="shared" si="448"/>
        <v/>
      </c>
      <c r="AU1262" s="11" t="str">
        <f t="shared" si="449"/>
        <v/>
      </c>
      <c r="AV1262" s="11" t="str">
        <f t="shared" si="450"/>
        <v/>
      </c>
      <c r="AW1262" s="11" t="str">
        <f t="shared" si="451"/>
        <v/>
      </c>
      <c r="AX1262" s="11" t="str">
        <f t="shared" si="452"/>
        <v/>
      </c>
      <c r="AY1262" s="11" t="str">
        <f t="shared" si="433"/>
        <v/>
      </c>
      <c r="AZ1262" s="11" t="str">
        <f t="shared" si="453"/>
        <v/>
      </c>
      <c r="BA1262" s="11" t="str">
        <f t="shared" si="435"/>
        <v xml:space="preserve"> </v>
      </c>
      <c r="BB1262" s="11" t="str">
        <f>IFERROR(IF(AW1262="","",VLOOKUP(AW1262,SUSS!R:S,2,FALSE)),AY1262*SUSS!$M$2)</f>
        <v/>
      </c>
      <c r="BC1262" s="11" t="str">
        <f t="shared" si="434"/>
        <v/>
      </c>
    </row>
    <row r="1263" spans="14:55" ht="15.75" thickBot="1">
      <c r="N1263" s="3" t="s">
        <v>134</v>
      </c>
      <c r="O1263" s="80">
        <v>69</v>
      </c>
      <c r="P1263" s="83">
        <v>7970.29</v>
      </c>
      <c r="Q1263" s="81" t="s">
        <v>83</v>
      </c>
      <c r="R1263" s="81" t="s">
        <v>10</v>
      </c>
      <c r="S1263" s="81" t="s">
        <v>10</v>
      </c>
      <c r="T1263" s="80" t="s">
        <v>136</v>
      </c>
      <c r="U1263" s="80" t="s">
        <v>94</v>
      </c>
      <c r="AC1263" s="11" t="str">
        <f t="shared" si="436"/>
        <v/>
      </c>
      <c r="AD1263" s="11" t="str">
        <f t="shared" si="437"/>
        <v/>
      </c>
      <c r="AE1263" s="11" t="str">
        <f t="shared" si="438"/>
        <v/>
      </c>
      <c r="AF1263" s="11" t="str">
        <f t="shared" si="439"/>
        <v/>
      </c>
      <c r="AG1263" s="11" t="str">
        <f t="shared" si="440"/>
        <v/>
      </c>
      <c r="AH1263" s="11" t="str">
        <f t="shared" si="441"/>
        <v/>
      </c>
      <c r="AI1263" s="11" t="str">
        <f t="shared" si="442"/>
        <v/>
      </c>
      <c r="AJ1263" s="11" t="str">
        <f t="shared" si="443"/>
        <v/>
      </c>
      <c r="AK1263" s="11" t="str">
        <f t="shared" si="444"/>
        <v/>
      </c>
      <c r="AN1263" s="11" t="str">
        <f t="shared" si="445"/>
        <v/>
      </c>
      <c r="AO1263" s="11" t="str">
        <f t="shared" si="446"/>
        <v/>
      </c>
      <c r="AP1263" s="11" t="str">
        <f t="shared" si="447"/>
        <v/>
      </c>
      <c r="AT1263" s="11" t="str">
        <f t="shared" si="448"/>
        <v/>
      </c>
      <c r="AU1263" s="11" t="str">
        <f t="shared" si="449"/>
        <v/>
      </c>
      <c r="AV1263" s="11" t="str">
        <f t="shared" si="450"/>
        <v/>
      </c>
      <c r="AW1263" s="11" t="str">
        <f t="shared" si="451"/>
        <v/>
      </c>
      <c r="AX1263" s="11" t="str">
        <f t="shared" si="452"/>
        <v/>
      </c>
      <c r="AY1263" s="11" t="str">
        <f t="shared" si="433"/>
        <v/>
      </c>
      <c r="AZ1263" s="11" t="str">
        <f t="shared" si="453"/>
        <v/>
      </c>
      <c r="BA1263" s="11" t="str">
        <f t="shared" si="435"/>
        <v xml:space="preserve"> </v>
      </c>
      <c r="BB1263" s="11" t="str">
        <f>IFERROR(IF(AW1263="","",VLOOKUP(AW1263,SUSS!R:S,2,FALSE)),AY1263*SUSS!$M$2)</f>
        <v/>
      </c>
      <c r="BC1263" s="11" t="str">
        <f t="shared" si="434"/>
        <v/>
      </c>
    </row>
    <row r="1264" spans="14:55" ht="15.75" thickBot="1">
      <c r="N1264" s="3" t="s">
        <v>134</v>
      </c>
      <c r="O1264" s="80">
        <v>69</v>
      </c>
      <c r="P1264" s="83">
        <v>29925.66</v>
      </c>
      <c r="Q1264" s="81" t="s">
        <v>100</v>
      </c>
      <c r="R1264" s="81" t="s">
        <v>10</v>
      </c>
      <c r="S1264" s="81" t="s">
        <v>10</v>
      </c>
      <c r="T1264" s="80" t="s">
        <v>123</v>
      </c>
      <c r="U1264" s="80" t="s">
        <v>94</v>
      </c>
      <c r="AC1264" s="11" t="str">
        <f t="shared" si="436"/>
        <v/>
      </c>
      <c r="AD1264" s="11" t="str">
        <f t="shared" si="437"/>
        <v/>
      </c>
      <c r="AE1264" s="11" t="str">
        <f t="shared" si="438"/>
        <v/>
      </c>
      <c r="AF1264" s="11" t="str">
        <f t="shared" si="439"/>
        <v/>
      </c>
      <c r="AG1264" s="11" t="str">
        <f t="shared" si="440"/>
        <v/>
      </c>
      <c r="AH1264" s="11" t="str">
        <f t="shared" si="441"/>
        <v/>
      </c>
      <c r="AI1264" s="11" t="str">
        <f t="shared" si="442"/>
        <v/>
      </c>
      <c r="AJ1264" s="11" t="str">
        <f t="shared" si="443"/>
        <v/>
      </c>
      <c r="AK1264" s="11" t="str">
        <f t="shared" si="444"/>
        <v/>
      </c>
      <c r="AN1264" s="11" t="str">
        <f t="shared" si="445"/>
        <v/>
      </c>
      <c r="AO1264" s="11" t="str">
        <f t="shared" si="446"/>
        <v/>
      </c>
      <c r="AP1264" s="11" t="str">
        <f t="shared" si="447"/>
        <v/>
      </c>
      <c r="AT1264" s="11" t="str">
        <f t="shared" si="448"/>
        <v/>
      </c>
      <c r="AU1264" s="11" t="str">
        <f t="shared" si="449"/>
        <v/>
      </c>
      <c r="AV1264" s="11" t="str">
        <f t="shared" si="450"/>
        <v/>
      </c>
      <c r="AW1264" s="11" t="str">
        <f t="shared" si="451"/>
        <v/>
      </c>
      <c r="AX1264" s="11" t="str">
        <f t="shared" si="452"/>
        <v/>
      </c>
      <c r="AY1264" s="11" t="str">
        <f t="shared" si="433"/>
        <v/>
      </c>
      <c r="AZ1264" s="11" t="str">
        <f t="shared" si="453"/>
        <v/>
      </c>
      <c r="BA1264" s="11" t="str">
        <f t="shared" si="435"/>
        <v xml:space="preserve"> </v>
      </c>
      <c r="BB1264" s="11" t="str">
        <f>IFERROR(IF(AW1264="","",VLOOKUP(AW1264,SUSS!R:S,2,FALSE)),AY1264*SUSS!$M$2)</f>
        <v/>
      </c>
      <c r="BC1264" s="11" t="str">
        <f t="shared" si="434"/>
        <v/>
      </c>
    </row>
    <row r="1265" spans="14:55" ht="15.75" thickBot="1">
      <c r="N1265" s="3" t="s">
        <v>134</v>
      </c>
      <c r="O1265" s="80">
        <v>70</v>
      </c>
      <c r="P1265" s="83">
        <v>7970.29</v>
      </c>
      <c r="Q1265" s="81" t="s">
        <v>83</v>
      </c>
      <c r="R1265" s="81" t="s">
        <v>10</v>
      </c>
      <c r="S1265" s="81" t="s">
        <v>10</v>
      </c>
      <c r="T1265" s="80" t="s">
        <v>136</v>
      </c>
      <c r="U1265" s="80" t="s">
        <v>94</v>
      </c>
      <c r="AC1265" s="11" t="str">
        <f t="shared" si="436"/>
        <v/>
      </c>
      <c r="AD1265" s="11" t="str">
        <f t="shared" si="437"/>
        <v/>
      </c>
      <c r="AE1265" s="11" t="str">
        <f t="shared" si="438"/>
        <v/>
      </c>
      <c r="AF1265" s="11" t="str">
        <f t="shared" si="439"/>
        <v/>
      </c>
      <c r="AG1265" s="11" t="str">
        <f t="shared" si="440"/>
        <v/>
      </c>
      <c r="AH1265" s="11" t="str">
        <f t="shared" si="441"/>
        <v/>
      </c>
      <c r="AI1265" s="11" t="str">
        <f t="shared" si="442"/>
        <v/>
      </c>
      <c r="AJ1265" s="11" t="str">
        <f t="shared" si="443"/>
        <v/>
      </c>
      <c r="AK1265" s="11" t="str">
        <f t="shared" si="444"/>
        <v/>
      </c>
      <c r="AN1265" s="11" t="str">
        <f t="shared" si="445"/>
        <v/>
      </c>
      <c r="AO1265" s="11" t="str">
        <f t="shared" si="446"/>
        <v/>
      </c>
      <c r="AP1265" s="11" t="str">
        <f t="shared" si="447"/>
        <v/>
      </c>
      <c r="AT1265" s="11" t="str">
        <f t="shared" si="448"/>
        <v/>
      </c>
      <c r="AU1265" s="11" t="str">
        <f t="shared" si="449"/>
        <v/>
      </c>
      <c r="AV1265" s="11" t="str">
        <f t="shared" si="450"/>
        <v/>
      </c>
      <c r="AW1265" s="11" t="str">
        <f t="shared" si="451"/>
        <v/>
      </c>
      <c r="AX1265" s="11" t="str">
        <f t="shared" si="452"/>
        <v/>
      </c>
      <c r="AY1265" s="11" t="str">
        <f t="shared" si="433"/>
        <v/>
      </c>
      <c r="AZ1265" s="11" t="str">
        <f t="shared" si="453"/>
        <v/>
      </c>
      <c r="BA1265" s="11" t="str">
        <f t="shared" si="435"/>
        <v xml:space="preserve"> </v>
      </c>
      <c r="BB1265" s="11" t="str">
        <f>IFERROR(IF(AW1265="","",VLOOKUP(AW1265,SUSS!R:S,2,FALSE)),AY1265*SUSS!$M$2)</f>
        <v/>
      </c>
      <c r="BC1265" s="11" t="str">
        <f t="shared" si="434"/>
        <v/>
      </c>
    </row>
    <row r="1266" spans="14:55" ht="15.75" thickBot="1">
      <c r="N1266" s="3" t="s">
        <v>134</v>
      </c>
      <c r="O1266" s="80">
        <v>70</v>
      </c>
      <c r="P1266" s="83">
        <v>29925.66</v>
      </c>
      <c r="Q1266" s="81" t="s">
        <v>100</v>
      </c>
      <c r="R1266" s="81" t="s">
        <v>10</v>
      </c>
      <c r="S1266" s="81" t="s">
        <v>10</v>
      </c>
      <c r="T1266" s="80" t="s">
        <v>123</v>
      </c>
      <c r="U1266" s="80" t="s">
        <v>94</v>
      </c>
      <c r="AC1266" s="11" t="str">
        <f t="shared" si="436"/>
        <v/>
      </c>
      <c r="AD1266" s="11" t="str">
        <f t="shared" si="437"/>
        <v/>
      </c>
      <c r="AE1266" s="11" t="str">
        <f t="shared" si="438"/>
        <v/>
      </c>
      <c r="AF1266" s="11" t="str">
        <f t="shared" si="439"/>
        <v/>
      </c>
      <c r="AG1266" s="11" t="str">
        <f t="shared" si="440"/>
        <v/>
      </c>
      <c r="AH1266" s="11" t="str">
        <f t="shared" si="441"/>
        <v/>
      </c>
      <c r="AI1266" s="11" t="str">
        <f t="shared" si="442"/>
        <v/>
      </c>
      <c r="AJ1266" s="11" t="str">
        <f t="shared" si="443"/>
        <v/>
      </c>
      <c r="AK1266" s="11" t="str">
        <f t="shared" si="444"/>
        <v/>
      </c>
      <c r="AN1266" s="11" t="str">
        <f t="shared" si="445"/>
        <v/>
      </c>
      <c r="AO1266" s="11" t="str">
        <f t="shared" si="446"/>
        <v/>
      </c>
      <c r="AP1266" s="11" t="str">
        <f t="shared" si="447"/>
        <v/>
      </c>
      <c r="AT1266" s="11" t="str">
        <f t="shared" si="448"/>
        <v/>
      </c>
      <c r="AU1266" s="11" t="str">
        <f t="shared" si="449"/>
        <v/>
      </c>
      <c r="AV1266" s="11" t="str">
        <f t="shared" si="450"/>
        <v/>
      </c>
      <c r="AW1266" s="11" t="str">
        <f t="shared" si="451"/>
        <v/>
      </c>
      <c r="AX1266" s="11" t="str">
        <f t="shared" si="452"/>
        <v/>
      </c>
      <c r="AY1266" s="11" t="str">
        <f t="shared" si="433"/>
        <v/>
      </c>
      <c r="AZ1266" s="11" t="str">
        <f t="shared" si="453"/>
        <v/>
      </c>
      <c r="BA1266" s="11" t="str">
        <f t="shared" si="435"/>
        <v xml:space="preserve"> </v>
      </c>
      <c r="BB1266" s="11" t="str">
        <f>IFERROR(IF(AW1266="","",VLOOKUP(AW1266,SUSS!R:S,2,FALSE)),AY1266*SUSS!$M$2)</f>
        <v/>
      </c>
      <c r="BC1266" s="11" t="str">
        <f t="shared" si="434"/>
        <v/>
      </c>
    </row>
    <row r="1267" spans="14:55" ht="15.75" thickBot="1">
      <c r="N1267" s="3" t="s">
        <v>134</v>
      </c>
      <c r="O1267" s="80">
        <v>71</v>
      </c>
      <c r="P1267" s="83">
        <v>2427.66</v>
      </c>
      <c r="Q1267" s="81" t="s">
        <v>83</v>
      </c>
      <c r="R1267" s="81" t="s">
        <v>10</v>
      </c>
      <c r="S1267" s="81" t="s">
        <v>10</v>
      </c>
      <c r="T1267" s="80" t="s">
        <v>136</v>
      </c>
      <c r="U1267" s="80" t="s">
        <v>94</v>
      </c>
      <c r="AC1267" s="11" t="str">
        <f t="shared" si="436"/>
        <v/>
      </c>
      <c r="AD1267" s="11" t="str">
        <f t="shared" si="437"/>
        <v/>
      </c>
      <c r="AE1267" s="11" t="str">
        <f t="shared" si="438"/>
        <v/>
      </c>
      <c r="AF1267" s="11" t="str">
        <f t="shared" si="439"/>
        <v/>
      </c>
      <c r="AG1267" s="11" t="str">
        <f t="shared" si="440"/>
        <v/>
      </c>
      <c r="AH1267" s="11" t="str">
        <f t="shared" si="441"/>
        <v/>
      </c>
      <c r="AI1267" s="11" t="str">
        <f t="shared" si="442"/>
        <v/>
      </c>
      <c r="AJ1267" s="11" t="str">
        <f t="shared" si="443"/>
        <v/>
      </c>
      <c r="AK1267" s="11" t="str">
        <f t="shared" si="444"/>
        <v/>
      </c>
      <c r="AN1267" s="11" t="str">
        <f t="shared" si="445"/>
        <v/>
      </c>
      <c r="AO1267" s="11" t="str">
        <f t="shared" si="446"/>
        <v/>
      </c>
      <c r="AP1267" s="11" t="str">
        <f t="shared" si="447"/>
        <v/>
      </c>
      <c r="AT1267" s="11" t="str">
        <f t="shared" si="448"/>
        <v/>
      </c>
      <c r="AU1267" s="11" t="str">
        <f t="shared" si="449"/>
        <v/>
      </c>
      <c r="AV1267" s="11" t="str">
        <f t="shared" si="450"/>
        <v/>
      </c>
      <c r="AW1267" s="11" t="str">
        <f t="shared" si="451"/>
        <v/>
      </c>
      <c r="AX1267" s="11" t="str">
        <f t="shared" si="452"/>
        <v/>
      </c>
      <c r="AY1267" s="11" t="str">
        <f t="shared" si="433"/>
        <v/>
      </c>
      <c r="AZ1267" s="11" t="str">
        <f t="shared" si="453"/>
        <v/>
      </c>
      <c r="BA1267" s="11" t="str">
        <f t="shared" si="435"/>
        <v xml:space="preserve"> </v>
      </c>
      <c r="BB1267" s="11" t="str">
        <f>IFERROR(IF(AW1267="","",VLOOKUP(AW1267,SUSS!R:S,2,FALSE)),AY1267*SUSS!$M$2)</f>
        <v/>
      </c>
      <c r="BC1267" s="11" t="str">
        <f t="shared" si="434"/>
        <v/>
      </c>
    </row>
    <row r="1268" spans="14:55" ht="15.75" thickBot="1">
      <c r="N1268" s="3" t="s">
        <v>134</v>
      </c>
      <c r="O1268" s="80">
        <v>71</v>
      </c>
      <c r="P1268" s="83">
        <v>5542.63</v>
      </c>
      <c r="Q1268" s="81" t="s">
        <v>83</v>
      </c>
      <c r="R1268" s="81" t="s">
        <v>10</v>
      </c>
      <c r="S1268" s="81" t="s">
        <v>82</v>
      </c>
      <c r="T1268" s="80" t="s">
        <v>136</v>
      </c>
      <c r="U1268" s="80" t="s">
        <v>94</v>
      </c>
      <c r="AC1268" s="11" t="str">
        <f t="shared" si="436"/>
        <v/>
      </c>
      <c r="AD1268" s="11" t="str">
        <f t="shared" si="437"/>
        <v/>
      </c>
      <c r="AE1268" s="11" t="str">
        <f t="shared" si="438"/>
        <v/>
      </c>
      <c r="AF1268" s="11" t="str">
        <f t="shared" si="439"/>
        <v/>
      </c>
      <c r="AG1268" s="11" t="str">
        <f t="shared" si="440"/>
        <v/>
      </c>
      <c r="AH1268" s="11" t="str">
        <f t="shared" si="441"/>
        <v/>
      </c>
      <c r="AI1268" s="11" t="str">
        <f t="shared" si="442"/>
        <v/>
      </c>
      <c r="AJ1268" s="11" t="str">
        <f t="shared" si="443"/>
        <v/>
      </c>
      <c r="AK1268" s="11" t="str">
        <f t="shared" si="444"/>
        <v/>
      </c>
      <c r="AN1268" s="11" t="str">
        <f t="shared" si="445"/>
        <v/>
      </c>
      <c r="AO1268" s="11" t="str">
        <f t="shared" si="446"/>
        <v/>
      </c>
      <c r="AP1268" s="11" t="str">
        <f t="shared" si="447"/>
        <v/>
      </c>
      <c r="AT1268" s="11" t="str">
        <f t="shared" si="448"/>
        <v/>
      </c>
      <c r="AU1268" s="11" t="str">
        <f t="shared" si="449"/>
        <v/>
      </c>
      <c r="AV1268" s="11" t="str">
        <f t="shared" si="450"/>
        <v/>
      </c>
      <c r="AW1268" s="11" t="str">
        <f t="shared" si="451"/>
        <v/>
      </c>
      <c r="AX1268" s="11" t="str">
        <f t="shared" si="452"/>
        <v/>
      </c>
      <c r="AY1268" s="11" t="str">
        <f t="shared" si="433"/>
        <v/>
      </c>
      <c r="AZ1268" s="11" t="str">
        <f t="shared" si="453"/>
        <v/>
      </c>
      <c r="BA1268" s="11" t="str">
        <f t="shared" si="435"/>
        <v xml:space="preserve"> </v>
      </c>
      <c r="BB1268" s="11" t="str">
        <f>IFERROR(IF(AW1268="","",VLOOKUP(AW1268,SUSS!R:S,2,FALSE)),AY1268*SUSS!$M$2)</f>
        <v/>
      </c>
      <c r="BC1268" s="11" t="str">
        <f t="shared" si="434"/>
        <v/>
      </c>
    </row>
    <row r="1269" spans="14:55" ht="15.75" thickBot="1">
      <c r="N1269" s="3" t="s">
        <v>134</v>
      </c>
      <c r="O1269" s="80">
        <v>71</v>
      </c>
      <c r="P1269" s="83">
        <v>29925.66</v>
      </c>
      <c r="Q1269" s="81" t="s">
        <v>100</v>
      </c>
      <c r="R1269" s="81" t="s">
        <v>10</v>
      </c>
      <c r="S1269" s="81" t="s">
        <v>10</v>
      </c>
      <c r="T1269" s="80" t="s">
        <v>123</v>
      </c>
      <c r="U1269" s="80" t="s">
        <v>94</v>
      </c>
      <c r="AC1269" s="11" t="str">
        <f t="shared" si="436"/>
        <v/>
      </c>
      <c r="AD1269" s="11" t="str">
        <f t="shared" si="437"/>
        <v/>
      </c>
      <c r="AE1269" s="11" t="str">
        <f t="shared" si="438"/>
        <v/>
      </c>
      <c r="AF1269" s="11" t="str">
        <f t="shared" si="439"/>
        <v/>
      </c>
      <c r="AG1269" s="11" t="str">
        <f t="shared" si="440"/>
        <v/>
      </c>
      <c r="AH1269" s="11" t="str">
        <f t="shared" si="441"/>
        <v/>
      </c>
      <c r="AI1269" s="11" t="str">
        <f t="shared" si="442"/>
        <v/>
      </c>
      <c r="AJ1269" s="11" t="str">
        <f t="shared" si="443"/>
        <v/>
      </c>
      <c r="AK1269" s="11" t="str">
        <f t="shared" si="444"/>
        <v/>
      </c>
      <c r="AN1269" s="11" t="str">
        <f t="shared" si="445"/>
        <v/>
      </c>
      <c r="AO1269" s="11" t="str">
        <f t="shared" si="446"/>
        <v/>
      </c>
      <c r="AP1269" s="11" t="str">
        <f t="shared" si="447"/>
        <v/>
      </c>
      <c r="AT1269" s="11" t="str">
        <f t="shared" si="448"/>
        <v/>
      </c>
      <c r="AU1269" s="11" t="str">
        <f t="shared" si="449"/>
        <v/>
      </c>
      <c r="AV1269" s="11" t="str">
        <f t="shared" si="450"/>
        <v/>
      </c>
      <c r="AW1269" s="11" t="str">
        <f t="shared" si="451"/>
        <v/>
      </c>
      <c r="AX1269" s="11" t="str">
        <f t="shared" si="452"/>
        <v/>
      </c>
      <c r="AY1269" s="11" t="str">
        <f t="shared" si="433"/>
        <v/>
      </c>
      <c r="AZ1269" s="11" t="str">
        <f t="shared" si="453"/>
        <v/>
      </c>
      <c r="BA1269" s="11" t="str">
        <f t="shared" si="435"/>
        <v xml:space="preserve"> </v>
      </c>
      <c r="BB1269" s="11" t="str">
        <f>IFERROR(IF(AW1269="","",VLOOKUP(AW1269,SUSS!R:S,2,FALSE)),AY1269*SUSS!$M$2)</f>
        <v/>
      </c>
      <c r="BC1269" s="11" t="str">
        <f t="shared" si="434"/>
        <v/>
      </c>
    </row>
    <row r="1270" spans="14:55" ht="15.75" thickBot="1">
      <c r="N1270" s="3" t="s">
        <v>134</v>
      </c>
      <c r="O1270" s="80">
        <v>72</v>
      </c>
      <c r="P1270" s="83">
        <v>7970.29</v>
      </c>
      <c r="Q1270" s="81" t="s">
        <v>83</v>
      </c>
      <c r="R1270" s="81" t="s">
        <v>10</v>
      </c>
      <c r="S1270" s="81" t="s">
        <v>82</v>
      </c>
      <c r="T1270" s="80" t="s">
        <v>136</v>
      </c>
      <c r="U1270" s="80" t="s">
        <v>94</v>
      </c>
      <c r="AC1270" s="11" t="str">
        <f t="shared" si="436"/>
        <v/>
      </c>
      <c r="AD1270" s="11" t="str">
        <f t="shared" si="437"/>
        <v/>
      </c>
      <c r="AE1270" s="11" t="str">
        <f t="shared" si="438"/>
        <v/>
      </c>
      <c r="AF1270" s="11" t="str">
        <f t="shared" si="439"/>
        <v/>
      </c>
      <c r="AG1270" s="11" t="str">
        <f t="shared" si="440"/>
        <v/>
      </c>
      <c r="AH1270" s="11" t="str">
        <f t="shared" si="441"/>
        <v/>
      </c>
      <c r="AI1270" s="11" t="str">
        <f t="shared" si="442"/>
        <v/>
      </c>
      <c r="AJ1270" s="11" t="str">
        <f t="shared" si="443"/>
        <v/>
      </c>
      <c r="AK1270" s="11" t="str">
        <f t="shared" si="444"/>
        <v/>
      </c>
      <c r="AN1270" s="11" t="str">
        <f t="shared" si="445"/>
        <v/>
      </c>
      <c r="AO1270" s="11" t="str">
        <f t="shared" si="446"/>
        <v/>
      </c>
      <c r="AP1270" s="11" t="str">
        <f t="shared" si="447"/>
        <v/>
      </c>
      <c r="AT1270" s="11" t="str">
        <f t="shared" si="448"/>
        <v/>
      </c>
      <c r="AU1270" s="11" t="str">
        <f t="shared" si="449"/>
        <v/>
      </c>
      <c r="AV1270" s="11" t="str">
        <f t="shared" si="450"/>
        <v/>
      </c>
      <c r="AW1270" s="11" t="str">
        <f t="shared" si="451"/>
        <v/>
      </c>
      <c r="AX1270" s="11" t="str">
        <f t="shared" si="452"/>
        <v/>
      </c>
      <c r="AY1270" s="11" t="str">
        <f t="shared" si="433"/>
        <v/>
      </c>
      <c r="AZ1270" s="11" t="str">
        <f t="shared" si="453"/>
        <v/>
      </c>
      <c r="BA1270" s="11" t="str">
        <f t="shared" si="435"/>
        <v xml:space="preserve"> </v>
      </c>
      <c r="BB1270" s="11" t="str">
        <f>IFERROR(IF(AW1270="","",VLOOKUP(AW1270,SUSS!R:S,2,FALSE)),AY1270*SUSS!$M$2)</f>
        <v/>
      </c>
      <c r="BC1270" s="11" t="str">
        <f t="shared" si="434"/>
        <v/>
      </c>
    </row>
    <row r="1271" spans="14:55" ht="15.75" thickBot="1">
      <c r="N1271" s="3" t="s">
        <v>134</v>
      </c>
      <c r="O1271" s="80">
        <v>72</v>
      </c>
      <c r="P1271" s="83">
        <v>29925.66</v>
      </c>
      <c r="Q1271" s="81" t="s">
        <v>100</v>
      </c>
      <c r="R1271" s="81" t="s">
        <v>10</v>
      </c>
      <c r="S1271" s="81" t="s">
        <v>10</v>
      </c>
      <c r="T1271" s="80" t="s">
        <v>123</v>
      </c>
      <c r="U1271" s="80" t="s">
        <v>94</v>
      </c>
      <c r="AC1271" s="11" t="str">
        <f t="shared" si="436"/>
        <v/>
      </c>
      <c r="AD1271" s="11" t="str">
        <f t="shared" si="437"/>
        <v/>
      </c>
      <c r="AE1271" s="11" t="str">
        <f t="shared" si="438"/>
        <v/>
      </c>
      <c r="AF1271" s="11" t="str">
        <f t="shared" si="439"/>
        <v/>
      </c>
      <c r="AG1271" s="11" t="str">
        <f t="shared" si="440"/>
        <v/>
      </c>
      <c r="AH1271" s="11" t="str">
        <f t="shared" si="441"/>
        <v/>
      </c>
      <c r="AI1271" s="11" t="str">
        <f t="shared" si="442"/>
        <v/>
      </c>
      <c r="AJ1271" s="11" t="str">
        <f t="shared" si="443"/>
        <v/>
      </c>
      <c r="AK1271" s="11" t="str">
        <f t="shared" si="444"/>
        <v/>
      </c>
      <c r="AN1271" s="11" t="str">
        <f t="shared" si="445"/>
        <v/>
      </c>
      <c r="AO1271" s="11" t="str">
        <f t="shared" si="446"/>
        <v/>
      </c>
      <c r="AP1271" s="11" t="str">
        <f t="shared" si="447"/>
        <v/>
      </c>
      <c r="AT1271" s="11" t="str">
        <f t="shared" si="448"/>
        <v/>
      </c>
      <c r="AU1271" s="11" t="str">
        <f t="shared" si="449"/>
        <v/>
      </c>
      <c r="AV1271" s="11" t="str">
        <f t="shared" si="450"/>
        <v/>
      </c>
      <c r="AW1271" s="11" t="str">
        <f t="shared" si="451"/>
        <v/>
      </c>
      <c r="AX1271" s="11" t="str">
        <f t="shared" si="452"/>
        <v/>
      </c>
      <c r="AY1271" s="11" t="str">
        <f t="shared" si="433"/>
        <v/>
      </c>
      <c r="AZ1271" s="11" t="str">
        <f t="shared" si="453"/>
        <v/>
      </c>
      <c r="BA1271" s="11" t="str">
        <f t="shared" si="435"/>
        <v xml:space="preserve"> </v>
      </c>
      <c r="BB1271" s="11" t="str">
        <f>IFERROR(IF(AW1271="","",VLOOKUP(AW1271,SUSS!R:S,2,FALSE)),AY1271*SUSS!$M$2)</f>
        <v/>
      </c>
      <c r="BC1271" s="11" t="str">
        <f t="shared" si="434"/>
        <v/>
      </c>
    </row>
    <row r="1272" spans="14:55" ht="15.75" thickBot="1">
      <c r="N1272" s="3" t="s">
        <v>134</v>
      </c>
      <c r="O1272" s="80">
        <v>73</v>
      </c>
      <c r="P1272" s="83">
        <v>6502.05</v>
      </c>
      <c r="Q1272" s="81" t="s">
        <v>83</v>
      </c>
      <c r="R1272" s="81" t="s">
        <v>10</v>
      </c>
      <c r="S1272" s="81" t="s">
        <v>82</v>
      </c>
      <c r="T1272" s="80" t="s">
        <v>136</v>
      </c>
      <c r="U1272" s="80" t="s">
        <v>94</v>
      </c>
      <c r="AC1272" s="11" t="str">
        <f t="shared" si="436"/>
        <v/>
      </c>
      <c r="AD1272" s="11" t="str">
        <f t="shared" si="437"/>
        <v/>
      </c>
      <c r="AE1272" s="11" t="str">
        <f t="shared" si="438"/>
        <v/>
      </c>
      <c r="AF1272" s="11" t="str">
        <f t="shared" si="439"/>
        <v/>
      </c>
      <c r="AG1272" s="11" t="str">
        <f t="shared" si="440"/>
        <v/>
      </c>
      <c r="AH1272" s="11" t="str">
        <f t="shared" si="441"/>
        <v/>
      </c>
      <c r="AI1272" s="11" t="str">
        <f t="shared" si="442"/>
        <v/>
      </c>
      <c r="AJ1272" s="11" t="str">
        <f t="shared" si="443"/>
        <v/>
      </c>
      <c r="AK1272" s="11" t="str">
        <f t="shared" si="444"/>
        <v/>
      </c>
      <c r="AN1272" s="11" t="str">
        <f t="shared" si="445"/>
        <v/>
      </c>
      <c r="AO1272" s="11" t="str">
        <f t="shared" si="446"/>
        <v/>
      </c>
      <c r="AP1272" s="11" t="str">
        <f t="shared" si="447"/>
        <v/>
      </c>
      <c r="AT1272" s="11" t="str">
        <f t="shared" si="448"/>
        <v/>
      </c>
      <c r="AU1272" s="11" t="str">
        <f t="shared" si="449"/>
        <v/>
      </c>
      <c r="AV1272" s="11" t="str">
        <f t="shared" si="450"/>
        <v/>
      </c>
      <c r="AW1272" s="11" t="str">
        <f t="shared" si="451"/>
        <v/>
      </c>
      <c r="AX1272" s="11" t="str">
        <f t="shared" si="452"/>
        <v/>
      </c>
      <c r="AY1272" s="11" t="str">
        <f t="shared" si="433"/>
        <v/>
      </c>
      <c r="AZ1272" s="11" t="str">
        <f t="shared" si="453"/>
        <v/>
      </c>
      <c r="BA1272" s="11" t="str">
        <f t="shared" si="435"/>
        <v xml:space="preserve"> </v>
      </c>
      <c r="BB1272" s="11" t="str">
        <f>IFERROR(IF(AW1272="","",VLOOKUP(AW1272,SUSS!R:S,2,FALSE)),AY1272*SUSS!$M$2)</f>
        <v/>
      </c>
      <c r="BC1272" s="11" t="str">
        <f t="shared" si="434"/>
        <v/>
      </c>
    </row>
    <row r="1273" spans="14:55" ht="15.75" thickBot="1">
      <c r="N1273" s="3" t="s">
        <v>134</v>
      </c>
      <c r="O1273" s="80">
        <v>73</v>
      </c>
      <c r="P1273" s="83">
        <v>1468.24</v>
      </c>
      <c r="Q1273" s="81" t="s">
        <v>83</v>
      </c>
      <c r="R1273" s="81" t="s">
        <v>10</v>
      </c>
      <c r="S1273" s="81" t="s">
        <v>10</v>
      </c>
      <c r="T1273" s="80" t="s">
        <v>107</v>
      </c>
      <c r="U1273" s="80" t="s">
        <v>94</v>
      </c>
      <c r="AC1273" s="11" t="str">
        <f t="shared" si="436"/>
        <v/>
      </c>
      <c r="AD1273" s="11" t="str">
        <f t="shared" si="437"/>
        <v/>
      </c>
      <c r="AE1273" s="11" t="str">
        <f t="shared" si="438"/>
        <v/>
      </c>
      <c r="AF1273" s="11" t="str">
        <f t="shared" si="439"/>
        <v/>
      </c>
      <c r="AG1273" s="11" t="str">
        <f t="shared" si="440"/>
        <v/>
      </c>
      <c r="AH1273" s="11" t="str">
        <f t="shared" si="441"/>
        <v/>
      </c>
      <c r="AI1273" s="11" t="str">
        <f t="shared" si="442"/>
        <v/>
      </c>
      <c r="AJ1273" s="11" t="str">
        <f t="shared" si="443"/>
        <v/>
      </c>
      <c r="AK1273" s="11" t="str">
        <f t="shared" si="444"/>
        <v/>
      </c>
      <c r="AN1273" s="11" t="str">
        <f t="shared" si="445"/>
        <v/>
      </c>
      <c r="AO1273" s="11" t="str">
        <f t="shared" si="446"/>
        <v/>
      </c>
      <c r="AP1273" s="11" t="str">
        <f t="shared" si="447"/>
        <v/>
      </c>
      <c r="AT1273" s="11" t="str">
        <f t="shared" si="448"/>
        <v/>
      </c>
      <c r="AU1273" s="11" t="str">
        <f t="shared" si="449"/>
        <v/>
      </c>
      <c r="AV1273" s="11" t="str">
        <f t="shared" si="450"/>
        <v/>
      </c>
      <c r="AW1273" s="11" t="str">
        <f t="shared" si="451"/>
        <v/>
      </c>
      <c r="AX1273" s="11" t="str">
        <f t="shared" si="452"/>
        <v/>
      </c>
      <c r="AY1273" s="11" t="str">
        <f t="shared" si="433"/>
        <v/>
      </c>
      <c r="AZ1273" s="11" t="str">
        <f t="shared" si="453"/>
        <v/>
      </c>
      <c r="BA1273" s="11" t="str">
        <f t="shared" si="435"/>
        <v xml:space="preserve"> </v>
      </c>
      <c r="BB1273" s="11" t="str">
        <f>IFERROR(IF(AW1273="","",VLOOKUP(AW1273,SUSS!R:S,2,FALSE)),AY1273*SUSS!$M$2)</f>
        <v/>
      </c>
      <c r="BC1273" s="11" t="str">
        <f t="shared" si="434"/>
        <v/>
      </c>
    </row>
    <row r="1274" spans="14:55" ht="15.75" thickBot="1">
      <c r="N1274" s="3" t="s">
        <v>134</v>
      </c>
      <c r="O1274" s="80">
        <v>73</v>
      </c>
      <c r="P1274" s="83">
        <v>29925.66</v>
      </c>
      <c r="Q1274" s="81" t="s">
        <v>100</v>
      </c>
      <c r="R1274" s="81" t="s">
        <v>10</v>
      </c>
      <c r="S1274" s="81" t="s">
        <v>10</v>
      </c>
      <c r="T1274" s="80" t="s">
        <v>123</v>
      </c>
      <c r="U1274" s="80" t="s">
        <v>94</v>
      </c>
      <c r="AC1274" s="11" t="str">
        <f t="shared" si="436"/>
        <v/>
      </c>
      <c r="AD1274" s="11" t="str">
        <f t="shared" si="437"/>
        <v/>
      </c>
      <c r="AE1274" s="11" t="str">
        <f t="shared" si="438"/>
        <v/>
      </c>
      <c r="AF1274" s="11" t="str">
        <f t="shared" si="439"/>
        <v/>
      </c>
      <c r="AG1274" s="11" t="str">
        <f t="shared" si="440"/>
        <v/>
      </c>
      <c r="AH1274" s="11" t="str">
        <f t="shared" si="441"/>
        <v/>
      </c>
      <c r="AI1274" s="11" t="str">
        <f t="shared" si="442"/>
        <v/>
      </c>
      <c r="AJ1274" s="11" t="str">
        <f t="shared" si="443"/>
        <v/>
      </c>
      <c r="AK1274" s="11" t="str">
        <f t="shared" si="444"/>
        <v/>
      </c>
      <c r="AN1274" s="11" t="str">
        <f t="shared" si="445"/>
        <v/>
      </c>
      <c r="AO1274" s="11" t="str">
        <f t="shared" si="446"/>
        <v/>
      </c>
      <c r="AP1274" s="11" t="str">
        <f t="shared" si="447"/>
        <v/>
      </c>
      <c r="AT1274" s="11" t="str">
        <f t="shared" si="448"/>
        <v/>
      </c>
      <c r="AU1274" s="11" t="str">
        <f t="shared" si="449"/>
        <v/>
      </c>
      <c r="AV1274" s="11" t="str">
        <f t="shared" si="450"/>
        <v/>
      </c>
      <c r="AW1274" s="11" t="str">
        <f t="shared" si="451"/>
        <v/>
      </c>
      <c r="AX1274" s="11" t="str">
        <f t="shared" si="452"/>
        <v/>
      </c>
      <c r="AY1274" s="11" t="str">
        <f t="shared" si="433"/>
        <v/>
      </c>
      <c r="AZ1274" s="11" t="str">
        <f t="shared" si="453"/>
        <v/>
      </c>
      <c r="BA1274" s="11" t="str">
        <f t="shared" si="435"/>
        <v xml:space="preserve"> </v>
      </c>
      <c r="BB1274" s="11" t="str">
        <f>IFERROR(IF(AW1274="","",VLOOKUP(AW1274,SUSS!R:S,2,FALSE)),AY1274*SUSS!$M$2)</f>
        <v/>
      </c>
      <c r="BC1274" s="11" t="str">
        <f t="shared" si="434"/>
        <v/>
      </c>
    </row>
    <row r="1275" spans="14:55" ht="15.75" thickBot="1">
      <c r="N1275" s="3" t="s">
        <v>134</v>
      </c>
      <c r="O1275" s="80">
        <v>74</v>
      </c>
      <c r="P1275" s="83">
        <v>7970.29</v>
      </c>
      <c r="Q1275" s="81" t="s">
        <v>83</v>
      </c>
      <c r="R1275" s="81" t="s">
        <v>10</v>
      </c>
      <c r="S1275" s="81" t="s">
        <v>10</v>
      </c>
      <c r="T1275" s="80" t="s">
        <v>107</v>
      </c>
      <c r="U1275" s="80" t="s">
        <v>94</v>
      </c>
      <c r="AC1275" s="11" t="str">
        <f t="shared" si="436"/>
        <v/>
      </c>
      <c r="AD1275" s="11" t="str">
        <f t="shared" si="437"/>
        <v/>
      </c>
      <c r="AE1275" s="11" t="str">
        <f t="shared" si="438"/>
        <v/>
      </c>
      <c r="AF1275" s="11" t="str">
        <f t="shared" si="439"/>
        <v/>
      </c>
      <c r="AG1275" s="11" t="str">
        <f t="shared" si="440"/>
        <v/>
      </c>
      <c r="AH1275" s="11" t="str">
        <f t="shared" si="441"/>
        <v/>
      </c>
      <c r="AI1275" s="11" t="str">
        <f t="shared" si="442"/>
        <v/>
      </c>
      <c r="AJ1275" s="11" t="str">
        <f t="shared" si="443"/>
        <v/>
      </c>
      <c r="AK1275" s="11" t="str">
        <f t="shared" si="444"/>
        <v/>
      </c>
      <c r="AN1275" s="11" t="str">
        <f t="shared" si="445"/>
        <v/>
      </c>
      <c r="AO1275" s="11" t="str">
        <f t="shared" si="446"/>
        <v/>
      </c>
      <c r="AP1275" s="11" t="str">
        <f t="shared" si="447"/>
        <v/>
      </c>
      <c r="AT1275" s="11" t="str">
        <f t="shared" si="448"/>
        <v/>
      </c>
      <c r="AU1275" s="11" t="str">
        <f t="shared" si="449"/>
        <v/>
      </c>
      <c r="AV1275" s="11" t="str">
        <f t="shared" si="450"/>
        <v/>
      </c>
      <c r="AW1275" s="11" t="str">
        <f t="shared" si="451"/>
        <v/>
      </c>
      <c r="AX1275" s="11" t="str">
        <f t="shared" si="452"/>
        <v/>
      </c>
      <c r="AY1275" s="11" t="str">
        <f t="shared" si="433"/>
        <v/>
      </c>
      <c r="AZ1275" s="11" t="str">
        <f t="shared" si="453"/>
        <v/>
      </c>
      <c r="BA1275" s="11" t="str">
        <f t="shared" si="435"/>
        <v xml:space="preserve"> </v>
      </c>
      <c r="BB1275" s="11" t="str">
        <f>IFERROR(IF(AW1275="","",VLOOKUP(AW1275,SUSS!R:S,2,FALSE)),AY1275*SUSS!$M$2)</f>
        <v/>
      </c>
      <c r="BC1275" s="11" t="str">
        <f t="shared" si="434"/>
        <v/>
      </c>
    </row>
    <row r="1276" spans="14:55" ht="15.75" thickBot="1">
      <c r="N1276" s="3" t="s">
        <v>134</v>
      </c>
      <c r="O1276" s="80">
        <v>74</v>
      </c>
      <c r="P1276" s="83">
        <v>29925.66</v>
      </c>
      <c r="Q1276" s="81" t="s">
        <v>100</v>
      </c>
      <c r="R1276" s="81" t="s">
        <v>10</v>
      </c>
      <c r="S1276" s="81" t="s">
        <v>10</v>
      </c>
      <c r="T1276" s="80" t="s">
        <v>123</v>
      </c>
      <c r="U1276" s="80" t="s">
        <v>94</v>
      </c>
      <c r="AC1276" s="11" t="str">
        <f t="shared" si="436"/>
        <v/>
      </c>
      <c r="AD1276" s="11" t="str">
        <f t="shared" si="437"/>
        <v/>
      </c>
      <c r="AE1276" s="11" t="str">
        <f t="shared" si="438"/>
        <v/>
      </c>
      <c r="AF1276" s="11" t="str">
        <f t="shared" si="439"/>
        <v/>
      </c>
      <c r="AG1276" s="11" t="str">
        <f t="shared" si="440"/>
        <v/>
      </c>
      <c r="AH1276" s="11" t="str">
        <f t="shared" si="441"/>
        <v/>
      </c>
      <c r="AI1276" s="11" t="str">
        <f t="shared" si="442"/>
        <v/>
      </c>
      <c r="AJ1276" s="11" t="str">
        <f t="shared" si="443"/>
        <v/>
      </c>
      <c r="AK1276" s="11" t="str">
        <f t="shared" si="444"/>
        <v/>
      </c>
      <c r="AN1276" s="11" t="str">
        <f t="shared" si="445"/>
        <v/>
      </c>
      <c r="AO1276" s="11" t="str">
        <f t="shared" si="446"/>
        <v/>
      </c>
      <c r="AP1276" s="11" t="str">
        <f t="shared" si="447"/>
        <v/>
      </c>
      <c r="AT1276" s="11" t="str">
        <f t="shared" si="448"/>
        <v/>
      </c>
      <c r="AU1276" s="11" t="str">
        <f t="shared" si="449"/>
        <v/>
      </c>
      <c r="AV1276" s="11" t="str">
        <f t="shared" si="450"/>
        <v/>
      </c>
      <c r="AW1276" s="11" t="str">
        <f t="shared" si="451"/>
        <v/>
      </c>
      <c r="AX1276" s="11" t="str">
        <f t="shared" si="452"/>
        <v/>
      </c>
      <c r="AY1276" s="11" t="str">
        <f t="shared" si="433"/>
        <v/>
      </c>
      <c r="AZ1276" s="11" t="str">
        <f t="shared" si="453"/>
        <v/>
      </c>
      <c r="BA1276" s="11" t="str">
        <f t="shared" si="435"/>
        <v xml:space="preserve"> </v>
      </c>
      <c r="BB1276" s="11" t="str">
        <f>IFERROR(IF(AW1276="","",VLOOKUP(AW1276,SUSS!R:S,2,FALSE)),AY1276*SUSS!$M$2)</f>
        <v/>
      </c>
      <c r="BC1276" s="11" t="str">
        <f t="shared" si="434"/>
        <v/>
      </c>
    </row>
    <row r="1277" spans="14:55" ht="15.75" thickBot="1">
      <c r="N1277" s="3" t="s">
        <v>134</v>
      </c>
      <c r="O1277" s="80">
        <v>75</v>
      </c>
      <c r="P1277" s="83">
        <v>7970.29</v>
      </c>
      <c r="Q1277" s="81" t="s">
        <v>83</v>
      </c>
      <c r="R1277" s="81" t="s">
        <v>10</v>
      </c>
      <c r="S1277" s="81" t="s">
        <v>10</v>
      </c>
      <c r="T1277" s="80" t="s">
        <v>107</v>
      </c>
      <c r="U1277" s="80" t="s">
        <v>94</v>
      </c>
      <c r="AC1277" s="11" t="str">
        <f t="shared" si="436"/>
        <v/>
      </c>
      <c r="AD1277" s="11" t="str">
        <f t="shared" si="437"/>
        <v/>
      </c>
      <c r="AE1277" s="11" t="str">
        <f t="shared" si="438"/>
        <v/>
      </c>
      <c r="AF1277" s="11" t="str">
        <f t="shared" si="439"/>
        <v/>
      </c>
      <c r="AG1277" s="11" t="str">
        <f t="shared" si="440"/>
        <v/>
      </c>
      <c r="AH1277" s="11" t="str">
        <f t="shared" si="441"/>
        <v/>
      </c>
      <c r="AI1277" s="11" t="str">
        <f t="shared" si="442"/>
        <v/>
      </c>
      <c r="AJ1277" s="11" t="str">
        <f t="shared" si="443"/>
        <v/>
      </c>
      <c r="AK1277" s="11" t="str">
        <f t="shared" si="444"/>
        <v/>
      </c>
      <c r="AN1277" s="11" t="str">
        <f t="shared" si="445"/>
        <v/>
      </c>
      <c r="AO1277" s="11" t="str">
        <f t="shared" si="446"/>
        <v/>
      </c>
      <c r="AP1277" s="11" t="str">
        <f t="shared" si="447"/>
        <v/>
      </c>
      <c r="AT1277" s="11" t="str">
        <f t="shared" si="448"/>
        <v/>
      </c>
      <c r="AU1277" s="11" t="str">
        <f t="shared" si="449"/>
        <v/>
      </c>
      <c r="AV1277" s="11" t="str">
        <f t="shared" si="450"/>
        <v/>
      </c>
      <c r="AW1277" s="11" t="str">
        <f t="shared" si="451"/>
        <v/>
      </c>
      <c r="AX1277" s="11" t="str">
        <f t="shared" si="452"/>
        <v/>
      </c>
      <c r="AY1277" s="11" t="str">
        <f t="shared" si="433"/>
        <v/>
      </c>
      <c r="AZ1277" s="11" t="str">
        <f t="shared" si="453"/>
        <v/>
      </c>
      <c r="BA1277" s="11" t="str">
        <f t="shared" si="435"/>
        <v xml:space="preserve"> </v>
      </c>
      <c r="BB1277" s="11" t="str">
        <f>IFERROR(IF(AW1277="","",VLOOKUP(AW1277,SUSS!R:S,2,FALSE)),AY1277*SUSS!$M$2)</f>
        <v/>
      </c>
      <c r="BC1277" s="11" t="str">
        <f t="shared" si="434"/>
        <v/>
      </c>
    </row>
    <row r="1278" spans="14:55" ht="15.75" thickBot="1">
      <c r="N1278" s="3" t="s">
        <v>134</v>
      </c>
      <c r="O1278" s="80">
        <v>75</v>
      </c>
      <c r="P1278" s="83">
        <v>29925.66</v>
      </c>
      <c r="Q1278" s="81" t="s">
        <v>100</v>
      </c>
      <c r="R1278" s="81" t="s">
        <v>10</v>
      </c>
      <c r="S1278" s="81" t="s">
        <v>10</v>
      </c>
      <c r="T1278" s="80" t="s">
        <v>123</v>
      </c>
      <c r="U1278" s="80" t="s">
        <v>94</v>
      </c>
      <c r="AC1278" s="11" t="str">
        <f t="shared" si="436"/>
        <v/>
      </c>
      <c r="AD1278" s="11" t="str">
        <f t="shared" si="437"/>
        <v/>
      </c>
      <c r="AE1278" s="11" t="str">
        <f t="shared" si="438"/>
        <v/>
      </c>
      <c r="AF1278" s="11" t="str">
        <f t="shared" si="439"/>
        <v/>
      </c>
      <c r="AG1278" s="11" t="str">
        <f t="shared" si="440"/>
        <v/>
      </c>
      <c r="AH1278" s="11" t="str">
        <f t="shared" si="441"/>
        <v/>
      </c>
      <c r="AI1278" s="11" t="str">
        <f t="shared" si="442"/>
        <v/>
      </c>
      <c r="AJ1278" s="11" t="str">
        <f t="shared" si="443"/>
        <v/>
      </c>
      <c r="AK1278" s="11" t="str">
        <f t="shared" si="444"/>
        <v/>
      </c>
      <c r="AN1278" s="11" t="str">
        <f t="shared" si="445"/>
        <v/>
      </c>
      <c r="AO1278" s="11" t="str">
        <f t="shared" si="446"/>
        <v/>
      </c>
      <c r="AP1278" s="11" t="str">
        <f t="shared" si="447"/>
        <v/>
      </c>
      <c r="AT1278" s="11" t="str">
        <f t="shared" si="448"/>
        <v/>
      </c>
      <c r="AU1278" s="11" t="str">
        <f t="shared" si="449"/>
        <v/>
      </c>
      <c r="AV1278" s="11" t="str">
        <f t="shared" si="450"/>
        <v/>
      </c>
      <c r="AW1278" s="11" t="str">
        <f t="shared" si="451"/>
        <v/>
      </c>
      <c r="AX1278" s="11" t="str">
        <f t="shared" si="452"/>
        <v/>
      </c>
      <c r="AY1278" s="11" t="str">
        <f t="shared" si="433"/>
        <v/>
      </c>
      <c r="AZ1278" s="11" t="str">
        <f t="shared" si="453"/>
        <v/>
      </c>
      <c r="BA1278" s="11" t="str">
        <f t="shared" si="435"/>
        <v xml:space="preserve"> </v>
      </c>
      <c r="BB1278" s="11" t="str">
        <f>IFERROR(IF(AW1278="","",VLOOKUP(AW1278,SUSS!R:S,2,FALSE)),AY1278*SUSS!$M$2)</f>
        <v/>
      </c>
      <c r="BC1278" s="11" t="str">
        <f t="shared" si="434"/>
        <v/>
      </c>
    </row>
    <row r="1279" spans="14:55" ht="15.75" thickBot="1">
      <c r="N1279" s="3" t="s">
        <v>134</v>
      </c>
      <c r="O1279" s="80">
        <v>76</v>
      </c>
      <c r="P1279" s="83">
        <v>7970.29</v>
      </c>
      <c r="Q1279" s="81" t="s">
        <v>83</v>
      </c>
      <c r="R1279" s="81" t="s">
        <v>10</v>
      </c>
      <c r="S1279" s="81" t="s">
        <v>10</v>
      </c>
      <c r="T1279" s="80" t="s">
        <v>107</v>
      </c>
      <c r="U1279" s="80" t="s">
        <v>94</v>
      </c>
      <c r="AC1279" s="11" t="str">
        <f t="shared" si="436"/>
        <v/>
      </c>
      <c r="AD1279" s="11" t="str">
        <f t="shared" si="437"/>
        <v/>
      </c>
      <c r="AE1279" s="11" t="str">
        <f t="shared" si="438"/>
        <v/>
      </c>
      <c r="AF1279" s="11" t="str">
        <f t="shared" si="439"/>
        <v/>
      </c>
      <c r="AG1279" s="11" t="str">
        <f t="shared" si="440"/>
        <v/>
      </c>
      <c r="AH1279" s="11" t="str">
        <f t="shared" si="441"/>
        <v/>
      </c>
      <c r="AI1279" s="11" t="str">
        <f t="shared" si="442"/>
        <v/>
      </c>
      <c r="AJ1279" s="11" t="str">
        <f t="shared" si="443"/>
        <v/>
      </c>
      <c r="AK1279" s="11" t="str">
        <f t="shared" si="444"/>
        <v/>
      </c>
      <c r="AN1279" s="11" t="str">
        <f t="shared" si="445"/>
        <v/>
      </c>
      <c r="AO1279" s="11" t="str">
        <f t="shared" si="446"/>
        <v/>
      </c>
      <c r="AP1279" s="11" t="str">
        <f t="shared" si="447"/>
        <v/>
      </c>
      <c r="AT1279" s="11" t="str">
        <f t="shared" si="448"/>
        <v/>
      </c>
      <c r="AU1279" s="11" t="str">
        <f t="shared" si="449"/>
        <v/>
      </c>
      <c r="AV1279" s="11" t="str">
        <f t="shared" si="450"/>
        <v/>
      </c>
      <c r="AW1279" s="11" t="str">
        <f t="shared" si="451"/>
        <v/>
      </c>
      <c r="AX1279" s="11" t="str">
        <f t="shared" si="452"/>
        <v/>
      </c>
      <c r="AY1279" s="11" t="str">
        <f t="shared" si="433"/>
        <v/>
      </c>
      <c r="AZ1279" s="11" t="str">
        <f t="shared" si="453"/>
        <v/>
      </c>
      <c r="BA1279" s="11" t="str">
        <f t="shared" si="435"/>
        <v xml:space="preserve"> </v>
      </c>
      <c r="BB1279" s="11" t="str">
        <f>IFERROR(IF(AW1279="","",VLOOKUP(AW1279,SUSS!R:S,2,FALSE)),AY1279*SUSS!$M$2)</f>
        <v/>
      </c>
      <c r="BC1279" s="11" t="str">
        <f t="shared" si="434"/>
        <v/>
      </c>
    </row>
    <row r="1280" spans="14:55" ht="15.75" thickBot="1">
      <c r="N1280" s="3" t="s">
        <v>134</v>
      </c>
      <c r="O1280" s="80">
        <v>76</v>
      </c>
      <c r="P1280" s="83">
        <v>29925.66</v>
      </c>
      <c r="Q1280" s="81" t="s">
        <v>100</v>
      </c>
      <c r="R1280" s="81" t="s">
        <v>10</v>
      </c>
      <c r="S1280" s="81" t="s">
        <v>10</v>
      </c>
      <c r="T1280" s="80" t="s">
        <v>123</v>
      </c>
      <c r="U1280" s="80" t="s">
        <v>94</v>
      </c>
      <c r="AC1280" s="11" t="str">
        <f t="shared" si="436"/>
        <v/>
      </c>
      <c r="AD1280" s="11" t="str">
        <f t="shared" si="437"/>
        <v/>
      </c>
      <c r="AE1280" s="11" t="str">
        <f t="shared" si="438"/>
        <v/>
      </c>
      <c r="AF1280" s="11" t="str">
        <f t="shared" si="439"/>
        <v/>
      </c>
      <c r="AG1280" s="11" t="str">
        <f t="shared" si="440"/>
        <v/>
      </c>
      <c r="AH1280" s="11" t="str">
        <f t="shared" si="441"/>
        <v/>
      </c>
      <c r="AI1280" s="11" t="str">
        <f t="shared" si="442"/>
        <v/>
      </c>
      <c r="AJ1280" s="11" t="str">
        <f t="shared" si="443"/>
        <v/>
      </c>
      <c r="AK1280" s="11" t="str">
        <f t="shared" si="444"/>
        <v/>
      </c>
      <c r="AN1280" s="11" t="str">
        <f t="shared" si="445"/>
        <v/>
      </c>
      <c r="AO1280" s="11" t="str">
        <f t="shared" si="446"/>
        <v/>
      </c>
      <c r="AP1280" s="11" t="str">
        <f t="shared" si="447"/>
        <v/>
      </c>
      <c r="AT1280" s="11" t="str">
        <f t="shared" si="448"/>
        <v/>
      </c>
      <c r="AU1280" s="11" t="str">
        <f t="shared" si="449"/>
        <v/>
      </c>
      <c r="AV1280" s="11" t="str">
        <f t="shared" si="450"/>
        <v/>
      </c>
      <c r="AW1280" s="11" t="str">
        <f t="shared" si="451"/>
        <v/>
      </c>
      <c r="AX1280" s="11" t="str">
        <f t="shared" si="452"/>
        <v/>
      </c>
      <c r="AY1280" s="11" t="str">
        <f t="shared" si="433"/>
        <v/>
      </c>
      <c r="AZ1280" s="11" t="str">
        <f t="shared" si="453"/>
        <v/>
      </c>
      <c r="BA1280" s="11" t="str">
        <f t="shared" si="435"/>
        <v xml:space="preserve"> </v>
      </c>
      <c r="BB1280" s="11" t="str">
        <f>IFERROR(IF(AW1280="","",VLOOKUP(AW1280,SUSS!R:S,2,FALSE)),AY1280*SUSS!$M$2)</f>
        <v/>
      </c>
      <c r="BC1280" s="11" t="str">
        <f t="shared" si="434"/>
        <v/>
      </c>
    </row>
    <row r="1281" spans="14:55" ht="15.75" thickBot="1">
      <c r="N1281" s="3" t="s">
        <v>134</v>
      </c>
      <c r="O1281" s="80">
        <v>77</v>
      </c>
      <c r="P1281" s="83">
        <v>7970.29</v>
      </c>
      <c r="Q1281" s="81" t="s">
        <v>83</v>
      </c>
      <c r="R1281" s="81" t="s">
        <v>10</v>
      </c>
      <c r="S1281" s="81" t="s">
        <v>10</v>
      </c>
      <c r="T1281" s="80" t="s">
        <v>107</v>
      </c>
      <c r="U1281" s="80" t="s">
        <v>94</v>
      </c>
      <c r="AC1281" s="11" t="str">
        <f t="shared" si="436"/>
        <v/>
      </c>
      <c r="AD1281" s="11" t="str">
        <f t="shared" si="437"/>
        <v/>
      </c>
      <c r="AE1281" s="11" t="str">
        <f t="shared" si="438"/>
        <v/>
      </c>
      <c r="AF1281" s="11" t="str">
        <f t="shared" si="439"/>
        <v/>
      </c>
      <c r="AG1281" s="11" t="str">
        <f t="shared" si="440"/>
        <v/>
      </c>
      <c r="AH1281" s="11" t="str">
        <f t="shared" si="441"/>
        <v/>
      </c>
      <c r="AI1281" s="11" t="str">
        <f t="shared" si="442"/>
        <v/>
      </c>
      <c r="AJ1281" s="11" t="str">
        <f t="shared" si="443"/>
        <v/>
      </c>
      <c r="AK1281" s="11" t="str">
        <f t="shared" si="444"/>
        <v/>
      </c>
      <c r="AN1281" s="11" t="str">
        <f t="shared" si="445"/>
        <v/>
      </c>
      <c r="AO1281" s="11" t="str">
        <f t="shared" si="446"/>
        <v/>
      </c>
      <c r="AP1281" s="11" t="str">
        <f t="shared" si="447"/>
        <v/>
      </c>
      <c r="AT1281" s="11" t="str">
        <f t="shared" si="448"/>
        <v/>
      </c>
      <c r="AU1281" s="11" t="str">
        <f t="shared" si="449"/>
        <v/>
      </c>
      <c r="AV1281" s="11" t="str">
        <f t="shared" si="450"/>
        <v/>
      </c>
      <c r="AW1281" s="11" t="str">
        <f t="shared" si="451"/>
        <v/>
      </c>
      <c r="AX1281" s="11" t="str">
        <f t="shared" si="452"/>
        <v/>
      </c>
      <c r="AY1281" s="11" t="str">
        <f t="shared" si="433"/>
        <v/>
      </c>
      <c r="AZ1281" s="11" t="str">
        <f t="shared" si="453"/>
        <v/>
      </c>
      <c r="BA1281" s="11" t="str">
        <f t="shared" si="435"/>
        <v xml:space="preserve"> </v>
      </c>
      <c r="BB1281" s="11" t="str">
        <f>IFERROR(IF(AW1281="","",VLOOKUP(AW1281,SUSS!R:S,2,FALSE)),AY1281*SUSS!$M$2)</f>
        <v/>
      </c>
      <c r="BC1281" s="11" t="str">
        <f t="shared" si="434"/>
        <v/>
      </c>
    </row>
    <row r="1282" spans="14:55" ht="15.75" thickBot="1">
      <c r="N1282" s="3" t="s">
        <v>134</v>
      </c>
      <c r="O1282" s="80">
        <v>77</v>
      </c>
      <c r="P1282" s="83">
        <v>29925.66</v>
      </c>
      <c r="Q1282" s="81" t="s">
        <v>100</v>
      </c>
      <c r="R1282" s="81" t="s">
        <v>10</v>
      </c>
      <c r="S1282" s="81" t="s">
        <v>10</v>
      </c>
      <c r="T1282" s="80" t="s">
        <v>123</v>
      </c>
      <c r="U1282" s="80" t="s">
        <v>94</v>
      </c>
      <c r="AC1282" s="11" t="str">
        <f t="shared" si="436"/>
        <v/>
      </c>
      <c r="AD1282" s="11" t="str">
        <f t="shared" si="437"/>
        <v/>
      </c>
      <c r="AE1282" s="11" t="str">
        <f t="shared" si="438"/>
        <v/>
      </c>
      <c r="AF1282" s="11" t="str">
        <f t="shared" si="439"/>
        <v/>
      </c>
      <c r="AG1282" s="11" t="str">
        <f t="shared" si="440"/>
        <v/>
      </c>
      <c r="AH1282" s="11" t="str">
        <f t="shared" si="441"/>
        <v/>
      </c>
      <c r="AI1282" s="11" t="str">
        <f t="shared" si="442"/>
        <v/>
      </c>
      <c r="AJ1282" s="11" t="str">
        <f t="shared" si="443"/>
        <v/>
      </c>
      <c r="AK1282" s="11" t="str">
        <f t="shared" si="444"/>
        <v/>
      </c>
      <c r="AN1282" s="11" t="str">
        <f t="shared" si="445"/>
        <v/>
      </c>
      <c r="AO1282" s="11" t="str">
        <f t="shared" si="446"/>
        <v/>
      </c>
      <c r="AP1282" s="11" t="str">
        <f t="shared" si="447"/>
        <v/>
      </c>
      <c r="AT1282" s="11" t="str">
        <f t="shared" si="448"/>
        <v/>
      </c>
      <c r="AU1282" s="11" t="str">
        <f t="shared" si="449"/>
        <v/>
      </c>
      <c r="AV1282" s="11" t="str">
        <f t="shared" si="450"/>
        <v/>
      </c>
      <c r="AW1282" s="11" t="str">
        <f t="shared" si="451"/>
        <v/>
      </c>
      <c r="AX1282" s="11" t="str">
        <f t="shared" si="452"/>
        <v/>
      </c>
      <c r="AY1282" s="11" t="str">
        <f t="shared" si="433"/>
        <v/>
      </c>
      <c r="AZ1282" s="11" t="str">
        <f t="shared" si="453"/>
        <v/>
      </c>
      <c r="BA1282" s="11" t="str">
        <f t="shared" si="435"/>
        <v xml:space="preserve"> </v>
      </c>
      <c r="BB1282" s="11" t="str">
        <f>IFERROR(IF(AW1282="","",VLOOKUP(AW1282,SUSS!R:S,2,FALSE)),AY1282*SUSS!$M$2)</f>
        <v/>
      </c>
      <c r="BC1282" s="11" t="str">
        <f t="shared" si="434"/>
        <v/>
      </c>
    </row>
    <row r="1283" spans="14:55" ht="15.75" thickBot="1">
      <c r="N1283" s="3" t="s">
        <v>134</v>
      </c>
      <c r="O1283" s="80">
        <v>78</v>
      </c>
      <c r="P1283" s="83">
        <v>7970.29</v>
      </c>
      <c r="Q1283" s="81" t="s">
        <v>83</v>
      </c>
      <c r="R1283" s="81" t="s">
        <v>10</v>
      </c>
      <c r="S1283" s="81" t="s">
        <v>10</v>
      </c>
      <c r="T1283" s="80" t="s">
        <v>107</v>
      </c>
      <c r="U1283" s="80" t="s">
        <v>94</v>
      </c>
      <c r="AC1283" s="11" t="str">
        <f t="shared" si="436"/>
        <v/>
      </c>
      <c r="AD1283" s="11" t="str">
        <f t="shared" si="437"/>
        <v/>
      </c>
      <c r="AE1283" s="11" t="str">
        <f t="shared" si="438"/>
        <v/>
      </c>
      <c r="AF1283" s="11" t="str">
        <f t="shared" si="439"/>
        <v/>
      </c>
      <c r="AG1283" s="11" t="str">
        <f t="shared" si="440"/>
        <v/>
      </c>
      <c r="AH1283" s="11" t="str">
        <f t="shared" si="441"/>
        <v/>
      </c>
      <c r="AI1283" s="11" t="str">
        <f t="shared" si="442"/>
        <v/>
      </c>
      <c r="AJ1283" s="11" t="str">
        <f t="shared" si="443"/>
        <v/>
      </c>
      <c r="AK1283" s="11" t="str">
        <f t="shared" si="444"/>
        <v/>
      </c>
      <c r="AN1283" s="11" t="str">
        <f t="shared" si="445"/>
        <v/>
      </c>
      <c r="AO1283" s="11" t="str">
        <f t="shared" si="446"/>
        <v/>
      </c>
      <c r="AP1283" s="11" t="str">
        <f t="shared" si="447"/>
        <v/>
      </c>
      <c r="AT1283" s="11" t="str">
        <f t="shared" si="448"/>
        <v/>
      </c>
      <c r="AU1283" s="11" t="str">
        <f t="shared" si="449"/>
        <v/>
      </c>
      <c r="AV1283" s="11" t="str">
        <f t="shared" si="450"/>
        <v/>
      </c>
      <c r="AW1283" s="11" t="str">
        <f t="shared" si="451"/>
        <v/>
      </c>
      <c r="AX1283" s="11" t="str">
        <f t="shared" si="452"/>
        <v/>
      </c>
      <c r="AY1283" s="11" t="str">
        <f t="shared" si="433"/>
        <v/>
      </c>
      <c r="AZ1283" s="11" t="str">
        <f t="shared" si="453"/>
        <v/>
      </c>
      <c r="BA1283" s="11" t="str">
        <f t="shared" si="435"/>
        <v xml:space="preserve"> </v>
      </c>
      <c r="BB1283" s="11" t="str">
        <f>IFERROR(IF(AW1283="","",VLOOKUP(AW1283,SUSS!R:S,2,FALSE)),AY1283*SUSS!$M$2)</f>
        <v/>
      </c>
      <c r="BC1283" s="11" t="str">
        <f t="shared" si="434"/>
        <v/>
      </c>
    </row>
    <row r="1284" spans="14:55" ht="15.75" thickBot="1">
      <c r="N1284" s="3" t="s">
        <v>134</v>
      </c>
      <c r="O1284" s="80">
        <v>78</v>
      </c>
      <c r="P1284" s="83">
        <v>29925.66</v>
      </c>
      <c r="Q1284" s="81" t="s">
        <v>100</v>
      </c>
      <c r="R1284" s="81" t="s">
        <v>10</v>
      </c>
      <c r="S1284" s="81" t="s">
        <v>10</v>
      </c>
      <c r="T1284" s="80" t="s">
        <v>123</v>
      </c>
      <c r="U1284" s="80" t="s">
        <v>94</v>
      </c>
      <c r="AC1284" s="11" t="str">
        <f t="shared" si="436"/>
        <v/>
      </c>
      <c r="AD1284" s="11" t="str">
        <f t="shared" si="437"/>
        <v/>
      </c>
      <c r="AE1284" s="11" t="str">
        <f t="shared" si="438"/>
        <v/>
      </c>
      <c r="AF1284" s="11" t="str">
        <f t="shared" si="439"/>
        <v/>
      </c>
      <c r="AG1284" s="11" t="str">
        <f t="shared" si="440"/>
        <v/>
      </c>
      <c r="AH1284" s="11" t="str">
        <f t="shared" si="441"/>
        <v/>
      </c>
      <c r="AI1284" s="11" t="str">
        <f t="shared" si="442"/>
        <v/>
      </c>
      <c r="AJ1284" s="11" t="str">
        <f t="shared" si="443"/>
        <v/>
      </c>
      <c r="AK1284" s="11" t="str">
        <f t="shared" si="444"/>
        <v/>
      </c>
      <c r="AN1284" s="11" t="str">
        <f t="shared" si="445"/>
        <v/>
      </c>
      <c r="AO1284" s="11" t="str">
        <f t="shared" si="446"/>
        <v/>
      </c>
      <c r="AP1284" s="11" t="str">
        <f t="shared" si="447"/>
        <v/>
      </c>
      <c r="AT1284" s="11" t="str">
        <f t="shared" si="448"/>
        <v/>
      </c>
      <c r="AU1284" s="11" t="str">
        <f t="shared" si="449"/>
        <v/>
      </c>
      <c r="AV1284" s="11" t="str">
        <f t="shared" si="450"/>
        <v/>
      </c>
      <c r="AW1284" s="11" t="str">
        <f t="shared" si="451"/>
        <v/>
      </c>
      <c r="AX1284" s="11" t="str">
        <f t="shared" si="452"/>
        <v/>
      </c>
      <c r="AY1284" s="11" t="str">
        <f t="shared" ref="AY1284:AY1347" si="454">VLOOKUP(AX1284,AO:AP,2,FALSE)</f>
        <v/>
      </c>
      <c r="AZ1284" s="11" t="str">
        <f t="shared" si="453"/>
        <v/>
      </c>
      <c r="BA1284" s="11" t="str">
        <f t="shared" si="435"/>
        <v xml:space="preserve"> </v>
      </c>
      <c r="BB1284" s="11" t="str">
        <f>IFERROR(IF(AW1284="","",VLOOKUP(AW1284,SUSS!R:S,2,FALSE)),AY1284*SUSS!$M$2)</f>
        <v/>
      </c>
      <c r="BC1284" s="11" t="str">
        <f t="shared" si="434"/>
        <v/>
      </c>
    </row>
    <row r="1285" spans="14:55" ht="15.75" thickBot="1">
      <c r="N1285" s="3" t="s">
        <v>134</v>
      </c>
      <c r="O1285" s="80">
        <v>79</v>
      </c>
      <c r="P1285" s="83">
        <v>7970.29</v>
      </c>
      <c r="Q1285" s="81" t="s">
        <v>83</v>
      </c>
      <c r="R1285" s="81" t="s">
        <v>10</v>
      </c>
      <c r="S1285" s="81" t="s">
        <v>10</v>
      </c>
      <c r="T1285" s="80" t="s">
        <v>107</v>
      </c>
      <c r="U1285" s="80" t="s">
        <v>94</v>
      </c>
      <c r="AC1285" s="11" t="str">
        <f t="shared" si="436"/>
        <v/>
      </c>
      <c r="AD1285" s="11" t="str">
        <f t="shared" si="437"/>
        <v/>
      </c>
      <c r="AE1285" s="11" t="str">
        <f t="shared" si="438"/>
        <v/>
      </c>
      <c r="AF1285" s="11" t="str">
        <f t="shared" si="439"/>
        <v/>
      </c>
      <c r="AG1285" s="11" t="str">
        <f t="shared" si="440"/>
        <v/>
      </c>
      <c r="AH1285" s="11" t="str">
        <f t="shared" si="441"/>
        <v/>
      </c>
      <c r="AI1285" s="11" t="str">
        <f t="shared" si="442"/>
        <v/>
      </c>
      <c r="AJ1285" s="11" t="str">
        <f t="shared" si="443"/>
        <v/>
      </c>
      <c r="AK1285" s="11" t="str">
        <f t="shared" si="444"/>
        <v/>
      </c>
      <c r="AN1285" s="11" t="str">
        <f t="shared" si="445"/>
        <v/>
      </c>
      <c r="AO1285" s="11" t="str">
        <f t="shared" si="446"/>
        <v/>
      </c>
      <c r="AP1285" s="11" t="str">
        <f t="shared" si="447"/>
        <v/>
      </c>
      <c r="AT1285" s="11" t="str">
        <f t="shared" si="448"/>
        <v/>
      </c>
      <c r="AU1285" s="11" t="str">
        <f t="shared" si="449"/>
        <v/>
      </c>
      <c r="AV1285" s="11" t="str">
        <f t="shared" si="450"/>
        <v/>
      </c>
      <c r="AW1285" s="11" t="str">
        <f t="shared" si="451"/>
        <v/>
      </c>
      <c r="AX1285" s="11" t="str">
        <f t="shared" si="452"/>
        <v/>
      </c>
      <c r="AY1285" s="11" t="str">
        <f t="shared" si="454"/>
        <v/>
      </c>
      <c r="AZ1285" s="11" t="str">
        <f t="shared" si="453"/>
        <v/>
      </c>
      <c r="BA1285" s="11" t="str">
        <f t="shared" si="435"/>
        <v xml:space="preserve"> </v>
      </c>
      <c r="BB1285" s="11" t="str">
        <f>IFERROR(IF(AW1285="","",VLOOKUP(AW1285,SUSS!R:S,2,FALSE)),AY1285*SUSS!$M$2)</f>
        <v/>
      </c>
      <c r="BC1285" s="11" t="str">
        <f t="shared" ref="BC1285:BC1348" si="455">IFERROR(IF(BB1285&lt;&gt;"",AZ1285*BB1285,""),"VER")</f>
        <v/>
      </c>
    </row>
    <row r="1286" spans="14:55" ht="15.75" thickBot="1">
      <c r="N1286" s="3" t="s">
        <v>134</v>
      </c>
      <c r="O1286" s="80">
        <v>79</v>
      </c>
      <c r="P1286" s="83">
        <v>29925.66</v>
      </c>
      <c r="Q1286" s="81" t="s">
        <v>100</v>
      </c>
      <c r="R1286" s="81" t="s">
        <v>10</v>
      </c>
      <c r="S1286" s="81" t="s">
        <v>10</v>
      </c>
      <c r="T1286" s="80" t="s">
        <v>123</v>
      </c>
      <c r="U1286" s="80" t="s">
        <v>94</v>
      </c>
      <c r="AC1286" s="11" t="str">
        <f t="shared" si="436"/>
        <v/>
      </c>
      <c r="AD1286" s="11" t="str">
        <f t="shared" si="437"/>
        <v/>
      </c>
      <c r="AE1286" s="11" t="str">
        <f t="shared" si="438"/>
        <v/>
      </c>
      <c r="AF1286" s="11" t="str">
        <f t="shared" si="439"/>
        <v/>
      </c>
      <c r="AG1286" s="11" t="str">
        <f t="shared" si="440"/>
        <v/>
      </c>
      <c r="AH1286" s="11" t="str">
        <f t="shared" si="441"/>
        <v/>
      </c>
      <c r="AI1286" s="11" t="str">
        <f t="shared" si="442"/>
        <v/>
      </c>
      <c r="AJ1286" s="11" t="str">
        <f t="shared" si="443"/>
        <v/>
      </c>
      <c r="AK1286" s="11" t="str">
        <f t="shared" si="444"/>
        <v/>
      </c>
      <c r="AN1286" s="11" t="str">
        <f t="shared" si="445"/>
        <v/>
      </c>
      <c r="AO1286" s="11" t="str">
        <f t="shared" si="446"/>
        <v/>
      </c>
      <c r="AP1286" s="11" t="str">
        <f t="shared" si="447"/>
        <v/>
      </c>
      <c r="AT1286" s="11" t="str">
        <f t="shared" si="448"/>
        <v/>
      </c>
      <c r="AU1286" s="11" t="str">
        <f t="shared" si="449"/>
        <v/>
      </c>
      <c r="AV1286" s="11" t="str">
        <f t="shared" si="450"/>
        <v/>
      </c>
      <c r="AW1286" s="11" t="str">
        <f t="shared" si="451"/>
        <v/>
      </c>
      <c r="AX1286" s="11" t="str">
        <f t="shared" si="452"/>
        <v/>
      </c>
      <c r="AY1286" s="11" t="str">
        <f t="shared" si="454"/>
        <v/>
      </c>
      <c r="AZ1286" s="11" t="str">
        <f t="shared" si="453"/>
        <v/>
      </c>
      <c r="BA1286" s="11" t="str">
        <f t="shared" si="435"/>
        <v xml:space="preserve"> </v>
      </c>
      <c r="BB1286" s="11" t="str">
        <f>IFERROR(IF(AW1286="","",VLOOKUP(AW1286,SUSS!R:S,2,FALSE)),AY1286*SUSS!$M$2)</f>
        <v/>
      </c>
      <c r="BC1286" s="11" t="str">
        <f t="shared" si="455"/>
        <v/>
      </c>
    </row>
    <row r="1287" spans="14:55" ht="15.75" thickBot="1">
      <c r="N1287" s="3" t="s">
        <v>134</v>
      </c>
      <c r="O1287" s="80">
        <v>80</v>
      </c>
      <c r="P1287" s="83">
        <v>7970.29</v>
      </c>
      <c r="Q1287" s="81" t="s">
        <v>83</v>
      </c>
      <c r="R1287" s="81" t="s">
        <v>10</v>
      </c>
      <c r="S1287" s="81" t="s">
        <v>10</v>
      </c>
      <c r="T1287" s="80" t="s">
        <v>107</v>
      </c>
      <c r="U1287" s="80" t="s">
        <v>94</v>
      </c>
      <c r="AC1287" s="11" t="str">
        <f t="shared" si="436"/>
        <v/>
      </c>
      <c r="AD1287" s="11" t="str">
        <f t="shared" si="437"/>
        <v/>
      </c>
      <c r="AE1287" s="11" t="str">
        <f t="shared" si="438"/>
        <v/>
      </c>
      <c r="AF1287" s="11" t="str">
        <f t="shared" si="439"/>
        <v/>
      </c>
      <c r="AG1287" s="11" t="str">
        <f t="shared" si="440"/>
        <v/>
      </c>
      <c r="AH1287" s="11" t="str">
        <f t="shared" si="441"/>
        <v/>
      </c>
      <c r="AI1287" s="11" t="str">
        <f t="shared" si="442"/>
        <v/>
      </c>
      <c r="AJ1287" s="11" t="str">
        <f t="shared" si="443"/>
        <v/>
      </c>
      <c r="AK1287" s="11" t="str">
        <f t="shared" si="444"/>
        <v/>
      </c>
      <c r="AN1287" s="11" t="str">
        <f t="shared" si="445"/>
        <v/>
      </c>
      <c r="AO1287" s="11" t="str">
        <f t="shared" si="446"/>
        <v/>
      </c>
      <c r="AP1287" s="11" t="str">
        <f t="shared" si="447"/>
        <v/>
      </c>
      <c r="AT1287" s="11" t="str">
        <f t="shared" si="448"/>
        <v/>
      </c>
      <c r="AU1287" s="11" t="str">
        <f t="shared" si="449"/>
        <v/>
      </c>
      <c r="AV1287" s="11" t="str">
        <f t="shared" si="450"/>
        <v/>
      </c>
      <c r="AW1287" s="11" t="str">
        <f t="shared" si="451"/>
        <v/>
      </c>
      <c r="AX1287" s="11" t="str">
        <f t="shared" si="452"/>
        <v/>
      </c>
      <c r="AY1287" s="11" t="str">
        <f t="shared" si="454"/>
        <v/>
      </c>
      <c r="AZ1287" s="11" t="str">
        <f t="shared" si="453"/>
        <v/>
      </c>
      <c r="BA1287" s="11" t="str">
        <f t="shared" si="435"/>
        <v xml:space="preserve"> </v>
      </c>
      <c r="BB1287" s="11" t="str">
        <f>IFERROR(IF(AW1287="","",VLOOKUP(AW1287,SUSS!R:S,2,FALSE)),AY1287*SUSS!$M$2)</f>
        <v/>
      </c>
      <c r="BC1287" s="11" t="str">
        <f t="shared" si="455"/>
        <v/>
      </c>
    </row>
    <row r="1288" spans="14:55" ht="15.75" thickBot="1">
      <c r="N1288" s="3" t="s">
        <v>134</v>
      </c>
      <c r="O1288" s="80">
        <v>80</v>
      </c>
      <c r="P1288" s="83">
        <v>29925.66</v>
      </c>
      <c r="Q1288" s="81" t="s">
        <v>100</v>
      </c>
      <c r="R1288" s="81" t="s">
        <v>10</v>
      </c>
      <c r="S1288" s="81" t="s">
        <v>10</v>
      </c>
      <c r="T1288" s="80" t="s">
        <v>123</v>
      </c>
      <c r="U1288" s="80" t="s">
        <v>94</v>
      </c>
      <c r="AC1288" s="11" t="str">
        <f t="shared" si="436"/>
        <v/>
      </c>
      <c r="AD1288" s="11" t="str">
        <f t="shared" si="437"/>
        <v/>
      </c>
      <c r="AE1288" s="11" t="str">
        <f t="shared" si="438"/>
        <v/>
      </c>
      <c r="AF1288" s="11" t="str">
        <f t="shared" si="439"/>
        <v/>
      </c>
      <c r="AG1288" s="11" t="str">
        <f t="shared" si="440"/>
        <v/>
      </c>
      <c r="AH1288" s="11" t="str">
        <f t="shared" si="441"/>
        <v/>
      </c>
      <c r="AI1288" s="11" t="str">
        <f t="shared" si="442"/>
        <v/>
      </c>
      <c r="AJ1288" s="11" t="str">
        <f t="shared" si="443"/>
        <v/>
      </c>
      <c r="AK1288" s="11" t="str">
        <f t="shared" si="444"/>
        <v/>
      </c>
      <c r="AN1288" s="11" t="str">
        <f t="shared" si="445"/>
        <v/>
      </c>
      <c r="AO1288" s="11" t="str">
        <f t="shared" si="446"/>
        <v/>
      </c>
      <c r="AP1288" s="11" t="str">
        <f t="shared" si="447"/>
        <v/>
      </c>
      <c r="AT1288" s="11" t="str">
        <f t="shared" si="448"/>
        <v/>
      </c>
      <c r="AU1288" s="11" t="str">
        <f t="shared" si="449"/>
        <v/>
      </c>
      <c r="AV1288" s="11" t="str">
        <f t="shared" si="450"/>
        <v/>
      </c>
      <c r="AW1288" s="11" t="str">
        <f t="shared" si="451"/>
        <v/>
      </c>
      <c r="AX1288" s="11" t="str">
        <f t="shared" si="452"/>
        <v/>
      </c>
      <c r="AY1288" s="11" t="str">
        <f t="shared" si="454"/>
        <v/>
      </c>
      <c r="AZ1288" s="11" t="str">
        <f t="shared" si="453"/>
        <v/>
      </c>
      <c r="BA1288" s="11" t="str">
        <f t="shared" ref="BA1288:BA1351" si="456">AT1288&amp;" "&amp;AU1288</f>
        <v xml:space="preserve"> </v>
      </c>
      <c r="BB1288" s="11" t="str">
        <f>IFERROR(IF(AW1288="","",VLOOKUP(AW1288,SUSS!R:S,2,FALSE)),AY1288*SUSS!$M$2)</f>
        <v/>
      </c>
      <c r="BC1288" s="11" t="str">
        <f t="shared" si="455"/>
        <v/>
      </c>
    </row>
    <row r="1289" spans="14:55" ht="15.75" thickBot="1">
      <c r="N1289" s="3" t="s">
        <v>134</v>
      </c>
      <c r="O1289" s="80">
        <v>81</v>
      </c>
      <c r="P1289" s="83">
        <v>7970.29</v>
      </c>
      <c r="Q1289" s="81" t="s">
        <v>83</v>
      </c>
      <c r="R1289" s="81" t="s">
        <v>10</v>
      </c>
      <c r="S1289" s="81" t="s">
        <v>10</v>
      </c>
      <c r="T1289" s="80" t="s">
        <v>107</v>
      </c>
      <c r="U1289" s="80" t="s">
        <v>94</v>
      </c>
      <c r="AC1289" s="11" t="str">
        <f t="shared" si="436"/>
        <v/>
      </c>
      <c r="AD1289" s="11" t="str">
        <f t="shared" si="437"/>
        <v/>
      </c>
      <c r="AE1289" s="11" t="str">
        <f t="shared" si="438"/>
        <v/>
      </c>
      <c r="AF1289" s="11" t="str">
        <f t="shared" si="439"/>
        <v/>
      </c>
      <c r="AG1289" s="11" t="str">
        <f t="shared" si="440"/>
        <v/>
      </c>
      <c r="AH1289" s="11" t="str">
        <f t="shared" si="441"/>
        <v/>
      </c>
      <c r="AI1289" s="11" t="str">
        <f t="shared" si="442"/>
        <v/>
      </c>
      <c r="AJ1289" s="11" t="str">
        <f t="shared" si="443"/>
        <v/>
      </c>
      <c r="AK1289" s="11" t="str">
        <f t="shared" si="444"/>
        <v/>
      </c>
      <c r="AN1289" s="11" t="str">
        <f t="shared" si="445"/>
        <v/>
      </c>
      <c r="AO1289" s="11" t="str">
        <f t="shared" si="446"/>
        <v/>
      </c>
      <c r="AP1289" s="11" t="str">
        <f t="shared" si="447"/>
        <v/>
      </c>
      <c r="AT1289" s="11" t="str">
        <f t="shared" si="448"/>
        <v/>
      </c>
      <c r="AU1289" s="11" t="str">
        <f t="shared" si="449"/>
        <v/>
      </c>
      <c r="AV1289" s="11" t="str">
        <f t="shared" si="450"/>
        <v/>
      </c>
      <c r="AW1289" s="11" t="str">
        <f t="shared" si="451"/>
        <v/>
      </c>
      <c r="AX1289" s="11" t="str">
        <f t="shared" si="452"/>
        <v/>
      </c>
      <c r="AY1289" s="11" t="str">
        <f t="shared" si="454"/>
        <v/>
      </c>
      <c r="AZ1289" s="11" t="str">
        <f t="shared" si="453"/>
        <v/>
      </c>
      <c r="BA1289" s="11" t="str">
        <f t="shared" si="456"/>
        <v xml:space="preserve"> </v>
      </c>
      <c r="BB1289" s="11" t="str">
        <f>IFERROR(IF(AW1289="","",VLOOKUP(AW1289,SUSS!R:S,2,FALSE)),AY1289*SUSS!$M$2)</f>
        <v/>
      </c>
      <c r="BC1289" s="11" t="str">
        <f t="shared" si="455"/>
        <v/>
      </c>
    </row>
    <row r="1290" spans="14:55" ht="15.75" thickBot="1">
      <c r="N1290" s="3" t="s">
        <v>134</v>
      </c>
      <c r="O1290" s="80">
        <v>81</v>
      </c>
      <c r="P1290" s="83">
        <v>29925.66</v>
      </c>
      <c r="Q1290" s="81" t="s">
        <v>100</v>
      </c>
      <c r="R1290" s="81" t="s">
        <v>10</v>
      </c>
      <c r="S1290" s="81" t="s">
        <v>10</v>
      </c>
      <c r="T1290" s="80" t="s">
        <v>123</v>
      </c>
      <c r="U1290" s="80" t="s">
        <v>94</v>
      </c>
      <c r="AC1290" s="11" t="str">
        <f t="shared" si="436"/>
        <v/>
      </c>
      <c r="AD1290" s="11" t="str">
        <f t="shared" si="437"/>
        <v/>
      </c>
      <c r="AE1290" s="11" t="str">
        <f t="shared" si="438"/>
        <v/>
      </c>
      <c r="AF1290" s="11" t="str">
        <f t="shared" si="439"/>
        <v/>
      </c>
      <c r="AG1290" s="11" t="str">
        <f t="shared" si="440"/>
        <v/>
      </c>
      <c r="AH1290" s="11" t="str">
        <f t="shared" si="441"/>
        <v/>
      </c>
      <c r="AI1290" s="11" t="str">
        <f t="shared" si="442"/>
        <v/>
      </c>
      <c r="AJ1290" s="11" t="str">
        <f t="shared" si="443"/>
        <v/>
      </c>
      <c r="AK1290" s="11" t="str">
        <f t="shared" si="444"/>
        <v/>
      </c>
      <c r="AN1290" s="11" t="str">
        <f t="shared" si="445"/>
        <v/>
      </c>
      <c r="AO1290" s="11" t="str">
        <f t="shared" si="446"/>
        <v/>
      </c>
      <c r="AP1290" s="11" t="str">
        <f t="shared" si="447"/>
        <v/>
      </c>
      <c r="AT1290" s="11" t="str">
        <f t="shared" si="448"/>
        <v/>
      </c>
      <c r="AU1290" s="11" t="str">
        <f t="shared" si="449"/>
        <v/>
      </c>
      <c r="AV1290" s="11" t="str">
        <f t="shared" si="450"/>
        <v/>
      </c>
      <c r="AW1290" s="11" t="str">
        <f t="shared" si="451"/>
        <v/>
      </c>
      <c r="AX1290" s="11" t="str">
        <f t="shared" si="452"/>
        <v/>
      </c>
      <c r="AY1290" s="11" t="str">
        <f t="shared" si="454"/>
        <v/>
      </c>
      <c r="AZ1290" s="11" t="str">
        <f t="shared" si="453"/>
        <v/>
      </c>
      <c r="BA1290" s="11" t="str">
        <f t="shared" si="456"/>
        <v xml:space="preserve"> </v>
      </c>
      <c r="BB1290" s="11" t="str">
        <f>IFERROR(IF(AW1290="","",VLOOKUP(AW1290,SUSS!R:S,2,FALSE)),AY1290*SUSS!$M$2)</f>
        <v/>
      </c>
      <c r="BC1290" s="11" t="str">
        <f t="shared" si="455"/>
        <v/>
      </c>
    </row>
    <row r="1291" spans="14:55" ht="15.75" thickBot="1">
      <c r="N1291" s="3" t="s">
        <v>134</v>
      </c>
      <c r="O1291" s="80">
        <v>82</v>
      </c>
      <c r="P1291" s="83">
        <v>7970.29</v>
      </c>
      <c r="Q1291" s="81" t="s">
        <v>83</v>
      </c>
      <c r="R1291" s="81" t="s">
        <v>10</v>
      </c>
      <c r="S1291" s="81" t="s">
        <v>10</v>
      </c>
      <c r="T1291" s="80" t="s">
        <v>107</v>
      </c>
      <c r="U1291" s="80" t="s">
        <v>94</v>
      </c>
      <c r="AC1291" s="11" t="str">
        <f t="shared" si="436"/>
        <v/>
      </c>
      <c r="AD1291" s="11" t="str">
        <f t="shared" si="437"/>
        <v/>
      </c>
      <c r="AE1291" s="11" t="str">
        <f t="shared" si="438"/>
        <v/>
      </c>
      <c r="AF1291" s="11" t="str">
        <f t="shared" si="439"/>
        <v/>
      </c>
      <c r="AG1291" s="11" t="str">
        <f t="shared" si="440"/>
        <v/>
      </c>
      <c r="AH1291" s="11" t="str">
        <f t="shared" si="441"/>
        <v/>
      </c>
      <c r="AI1291" s="11" t="str">
        <f t="shared" si="442"/>
        <v/>
      </c>
      <c r="AJ1291" s="11" t="str">
        <f t="shared" si="443"/>
        <v/>
      </c>
      <c r="AK1291" s="11" t="str">
        <f t="shared" si="444"/>
        <v/>
      </c>
      <c r="AN1291" s="11" t="str">
        <f t="shared" si="445"/>
        <v/>
      </c>
      <c r="AO1291" s="11" t="str">
        <f t="shared" si="446"/>
        <v/>
      </c>
      <c r="AP1291" s="11" t="str">
        <f t="shared" si="447"/>
        <v/>
      </c>
      <c r="AT1291" s="11" t="str">
        <f t="shared" si="448"/>
        <v/>
      </c>
      <c r="AU1291" s="11" t="str">
        <f t="shared" si="449"/>
        <v/>
      </c>
      <c r="AV1291" s="11" t="str">
        <f t="shared" si="450"/>
        <v/>
      </c>
      <c r="AW1291" s="11" t="str">
        <f t="shared" si="451"/>
        <v/>
      </c>
      <c r="AX1291" s="11" t="str">
        <f t="shared" si="452"/>
        <v/>
      </c>
      <c r="AY1291" s="11" t="str">
        <f t="shared" si="454"/>
        <v/>
      </c>
      <c r="AZ1291" s="11" t="str">
        <f t="shared" si="453"/>
        <v/>
      </c>
      <c r="BA1291" s="11" t="str">
        <f t="shared" si="456"/>
        <v xml:space="preserve"> </v>
      </c>
      <c r="BB1291" s="11" t="str">
        <f>IFERROR(IF(AW1291="","",VLOOKUP(AW1291,SUSS!R:S,2,FALSE)),AY1291*SUSS!$M$2)</f>
        <v/>
      </c>
      <c r="BC1291" s="11" t="str">
        <f t="shared" si="455"/>
        <v/>
      </c>
    </row>
    <row r="1292" spans="14:55" ht="15.75" thickBot="1">
      <c r="N1292" s="3" t="s">
        <v>134</v>
      </c>
      <c r="O1292" s="80">
        <v>82</v>
      </c>
      <c r="P1292" s="83">
        <v>29925.66</v>
      </c>
      <c r="Q1292" s="81" t="s">
        <v>100</v>
      </c>
      <c r="R1292" s="81" t="s">
        <v>10</v>
      </c>
      <c r="S1292" s="81" t="s">
        <v>10</v>
      </c>
      <c r="T1292" s="80" t="s">
        <v>123</v>
      </c>
      <c r="U1292" s="80" t="s">
        <v>94</v>
      </c>
      <c r="AC1292" s="11" t="str">
        <f t="shared" si="436"/>
        <v/>
      </c>
      <c r="AD1292" s="11" t="str">
        <f t="shared" si="437"/>
        <v/>
      </c>
      <c r="AE1292" s="11" t="str">
        <f t="shared" si="438"/>
        <v/>
      </c>
      <c r="AF1292" s="11" t="str">
        <f t="shared" si="439"/>
        <v/>
      </c>
      <c r="AG1292" s="11" t="str">
        <f t="shared" si="440"/>
        <v/>
      </c>
      <c r="AH1292" s="11" t="str">
        <f t="shared" si="441"/>
        <v/>
      </c>
      <c r="AI1292" s="11" t="str">
        <f t="shared" si="442"/>
        <v/>
      </c>
      <c r="AJ1292" s="11" t="str">
        <f t="shared" si="443"/>
        <v/>
      </c>
      <c r="AK1292" s="11" t="str">
        <f t="shared" si="444"/>
        <v/>
      </c>
      <c r="AN1292" s="11" t="str">
        <f t="shared" si="445"/>
        <v/>
      </c>
      <c r="AO1292" s="11" t="str">
        <f t="shared" si="446"/>
        <v/>
      </c>
      <c r="AP1292" s="11" t="str">
        <f t="shared" si="447"/>
        <v/>
      </c>
      <c r="AT1292" s="11" t="str">
        <f t="shared" si="448"/>
        <v/>
      </c>
      <c r="AU1292" s="11" t="str">
        <f t="shared" si="449"/>
        <v/>
      </c>
      <c r="AV1292" s="11" t="str">
        <f t="shared" si="450"/>
        <v/>
      </c>
      <c r="AW1292" s="11" t="str">
        <f t="shared" si="451"/>
        <v/>
      </c>
      <c r="AX1292" s="11" t="str">
        <f t="shared" si="452"/>
        <v/>
      </c>
      <c r="AY1292" s="11" t="str">
        <f t="shared" si="454"/>
        <v/>
      </c>
      <c r="AZ1292" s="11" t="str">
        <f t="shared" si="453"/>
        <v/>
      </c>
      <c r="BA1292" s="11" t="str">
        <f t="shared" si="456"/>
        <v xml:space="preserve"> </v>
      </c>
      <c r="BB1292" s="11" t="str">
        <f>IFERROR(IF(AW1292="","",VLOOKUP(AW1292,SUSS!R:S,2,FALSE)),AY1292*SUSS!$M$2)</f>
        <v/>
      </c>
      <c r="BC1292" s="11" t="str">
        <f t="shared" si="455"/>
        <v/>
      </c>
    </row>
    <row r="1293" spans="14:55" ht="15.75" thickBot="1">
      <c r="N1293" s="3" t="s">
        <v>134</v>
      </c>
      <c r="O1293" s="80">
        <v>83</v>
      </c>
      <c r="P1293" s="83">
        <v>7970.29</v>
      </c>
      <c r="Q1293" s="81" t="s">
        <v>83</v>
      </c>
      <c r="R1293" s="81" t="s">
        <v>10</v>
      </c>
      <c r="S1293" s="81" t="s">
        <v>10</v>
      </c>
      <c r="T1293" s="80" t="s">
        <v>107</v>
      </c>
      <c r="U1293" s="80" t="s">
        <v>94</v>
      </c>
      <c r="AC1293" s="11" t="str">
        <f t="shared" si="436"/>
        <v/>
      </c>
      <c r="AD1293" s="11" t="str">
        <f t="shared" si="437"/>
        <v/>
      </c>
      <c r="AE1293" s="11" t="str">
        <f t="shared" si="438"/>
        <v/>
      </c>
      <c r="AF1293" s="11" t="str">
        <f t="shared" si="439"/>
        <v/>
      </c>
      <c r="AG1293" s="11" t="str">
        <f t="shared" si="440"/>
        <v/>
      </c>
      <c r="AH1293" s="11" t="str">
        <f t="shared" si="441"/>
        <v/>
      </c>
      <c r="AI1293" s="11" t="str">
        <f t="shared" si="442"/>
        <v/>
      </c>
      <c r="AJ1293" s="11" t="str">
        <f t="shared" si="443"/>
        <v/>
      </c>
      <c r="AK1293" s="11" t="str">
        <f t="shared" si="444"/>
        <v/>
      </c>
      <c r="AN1293" s="11" t="str">
        <f t="shared" si="445"/>
        <v/>
      </c>
      <c r="AO1293" s="11" t="str">
        <f t="shared" si="446"/>
        <v/>
      </c>
      <c r="AP1293" s="11" t="str">
        <f t="shared" si="447"/>
        <v/>
      </c>
      <c r="AT1293" s="11" t="str">
        <f t="shared" si="448"/>
        <v/>
      </c>
      <c r="AU1293" s="11" t="str">
        <f t="shared" si="449"/>
        <v/>
      </c>
      <c r="AV1293" s="11" t="str">
        <f t="shared" si="450"/>
        <v/>
      </c>
      <c r="AW1293" s="11" t="str">
        <f t="shared" si="451"/>
        <v/>
      </c>
      <c r="AX1293" s="11" t="str">
        <f t="shared" si="452"/>
        <v/>
      </c>
      <c r="AY1293" s="11" t="str">
        <f t="shared" si="454"/>
        <v/>
      </c>
      <c r="AZ1293" s="11" t="str">
        <f t="shared" si="453"/>
        <v/>
      </c>
      <c r="BA1293" s="11" t="str">
        <f t="shared" si="456"/>
        <v xml:space="preserve"> </v>
      </c>
      <c r="BB1293" s="11" t="str">
        <f>IFERROR(IF(AW1293="","",VLOOKUP(AW1293,SUSS!R:S,2,FALSE)),AY1293*SUSS!$M$2)</f>
        <v/>
      </c>
      <c r="BC1293" s="11" t="str">
        <f t="shared" si="455"/>
        <v/>
      </c>
    </row>
    <row r="1294" spans="14:55" ht="15.75" thickBot="1">
      <c r="N1294" s="3" t="s">
        <v>134</v>
      </c>
      <c r="O1294" s="80">
        <v>83</v>
      </c>
      <c r="P1294" s="83">
        <v>29925.66</v>
      </c>
      <c r="Q1294" s="81" t="s">
        <v>100</v>
      </c>
      <c r="R1294" s="81" t="s">
        <v>10</v>
      </c>
      <c r="S1294" s="81" t="s">
        <v>10</v>
      </c>
      <c r="T1294" s="80" t="s">
        <v>123</v>
      </c>
      <c r="U1294" s="80" t="s">
        <v>94</v>
      </c>
      <c r="AC1294" s="11" t="str">
        <f t="shared" si="436"/>
        <v/>
      </c>
      <c r="AD1294" s="11" t="str">
        <f t="shared" si="437"/>
        <v/>
      </c>
      <c r="AE1294" s="11" t="str">
        <f t="shared" si="438"/>
        <v/>
      </c>
      <c r="AF1294" s="11" t="str">
        <f t="shared" si="439"/>
        <v/>
      </c>
      <c r="AG1294" s="11" t="str">
        <f t="shared" si="440"/>
        <v/>
      </c>
      <c r="AH1294" s="11" t="str">
        <f t="shared" si="441"/>
        <v/>
      </c>
      <c r="AI1294" s="11" t="str">
        <f t="shared" si="442"/>
        <v/>
      </c>
      <c r="AJ1294" s="11" t="str">
        <f t="shared" si="443"/>
        <v/>
      </c>
      <c r="AK1294" s="11" t="str">
        <f t="shared" si="444"/>
        <v/>
      </c>
      <c r="AN1294" s="11" t="str">
        <f t="shared" si="445"/>
        <v/>
      </c>
      <c r="AO1294" s="11" t="str">
        <f t="shared" si="446"/>
        <v/>
      </c>
      <c r="AP1294" s="11" t="str">
        <f t="shared" si="447"/>
        <v/>
      </c>
      <c r="AT1294" s="11" t="str">
        <f t="shared" si="448"/>
        <v/>
      </c>
      <c r="AU1294" s="11" t="str">
        <f t="shared" si="449"/>
        <v/>
      </c>
      <c r="AV1294" s="11" t="str">
        <f t="shared" si="450"/>
        <v/>
      </c>
      <c r="AW1294" s="11" t="str">
        <f t="shared" si="451"/>
        <v/>
      </c>
      <c r="AX1294" s="11" t="str">
        <f t="shared" si="452"/>
        <v/>
      </c>
      <c r="AY1294" s="11" t="str">
        <f t="shared" si="454"/>
        <v/>
      </c>
      <c r="AZ1294" s="11" t="str">
        <f t="shared" si="453"/>
        <v/>
      </c>
      <c r="BA1294" s="11" t="str">
        <f t="shared" si="456"/>
        <v xml:space="preserve"> </v>
      </c>
      <c r="BB1294" s="11" t="str">
        <f>IFERROR(IF(AW1294="","",VLOOKUP(AW1294,SUSS!R:S,2,FALSE)),AY1294*SUSS!$M$2)</f>
        <v/>
      </c>
      <c r="BC1294" s="11" t="str">
        <f t="shared" si="455"/>
        <v/>
      </c>
    </row>
    <row r="1295" spans="14:55" ht="15.75" thickBot="1">
      <c r="N1295" s="3" t="s">
        <v>134</v>
      </c>
      <c r="O1295" s="80">
        <v>84</v>
      </c>
      <c r="P1295" s="83">
        <v>7970.29</v>
      </c>
      <c r="Q1295" s="81" t="s">
        <v>83</v>
      </c>
      <c r="R1295" s="81" t="s">
        <v>10</v>
      </c>
      <c r="S1295" s="81" t="s">
        <v>10</v>
      </c>
      <c r="T1295" s="80" t="s">
        <v>107</v>
      </c>
      <c r="U1295" s="80" t="s">
        <v>94</v>
      </c>
      <c r="AC1295" s="11" t="str">
        <f t="shared" si="436"/>
        <v/>
      </c>
      <c r="AD1295" s="11" t="str">
        <f t="shared" si="437"/>
        <v/>
      </c>
      <c r="AE1295" s="11" t="str">
        <f t="shared" si="438"/>
        <v/>
      </c>
      <c r="AF1295" s="11" t="str">
        <f t="shared" si="439"/>
        <v/>
      </c>
      <c r="AG1295" s="11" t="str">
        <f t="shared" si="440"/>
        <v/>
      </c>
      <c r="AH1295" s="11" t="str">
        <f t="shared" si="441"/>
        <v/>
      </c>
      <c r="AI1295" s="11" t="str">
        <f t="shared" si="442"/>
        <v/>
      </c>
      <c r="AJ1295" s="11" t="str">
        <f t="shared" si="443"/>
        <v/>
      </c>
      <c r="AK1295" s="11" t="str">
        <f t="shared" si="444"/>
        <v/>
      </c>
      <c r="AN1295" s="11" t="str">
        <f t="shared" si="445"/>
        <v/>
      </c>
      <c r="AO1295" s="11" t="str">
        <f t="shared" si="446"/>
        <v/>
      </c>
      <c r="AP1295" s="11" t="str">
        <f t="shared" si="447"/>
        <v/>
      </c>
      <c r="AT1295" s="11" t="str">
        <f t="shared" si="448"/>
        <v/>
      </c>
      <c r="AU1295" s="11" t="str">
        <f t="shared" si="449"/>
        <v/>
      </c>
      <c r="AV1295" s="11" t="str">
        <f t="shared" si="450"/>
        <v/>
      </c>
      <c r="AW1295" s="11" t="str">
        <f t="shared" si="451"/>
        <v/>
      </c>
      <c r="AX1295" s="11" t="str">
        <f t="shared" si="452"/>
        <v/>
      </c>
      <c r="AY1295" s="11" t="str">
        <f t="shared" si="454"/>
        <v/>
      </c>
      <c r="AZ1295" s="11" t="str">
        <f t="shared" si="453"/>
        <v/>
      </c>
      <c r="BA1295" s="11" t="str">
        <f t="shared" si="456"/>
        <v xml:space="preserve"> </v>
      </c>
      <c r="BB1295" s="11" t="str">
        <f>IFERROR(IF(AW1295="","",VLOOKUP(AW1295,SUSS!R:S,2,FALSE)),AY1295*SUSS!$M$2)</f>
        <v/>
      </c>
      <c r="BC1295" s="11" t="str">
        <f t="shared" si="455"/>
        <v/>
      </c>
    </row>
    <row r="1296" spans="14:55" ht="15.75" thickBot="1">
      <c r="N1296" s="3" t="s">
        <v>134</v>
      </c>
      <c r="O1296" s="80">
        <v>84</v>
      </c>
      <c r="P1296" s="83">
        <v>29925.66</v>
      </c>
      <c r="Q1296" s="81" t="s">
        <v>100</v>
      </c>
      <c r="R1296" s="81" t="s">
        <v>10</v>
      </c>
      <c r="S1296" s="81" t="s">
        <v>10</v>
      </c>
      <c r="T1296" s="80" t="s">
        <v>123</v>
      </c>
      <c r="U1296" s="80" t="s">
        <v>94</v>
      </c>
      <c r="AC1296" s="11" t="str">
        <f t="shared" si="436"/>
        <v/>
      </c>
      <c r="AD1296" s="11" t="str">
        <f t="shared" si="437"/>
        <v/>
      </c>
      <c r="AE1296" s="11" t="str">
        <f t="shared" si="438"/>
        <v/>
      </c>
      <c r="AF1296" s="11" t="str">
        <f t="shared" si="439"/>
        <v/>
      </c>
      <c r="AG1296" s="11" t="str">
        <f t="shared" si="440"/>
        <v/>
      </c>
      <c r="AH1296" s="11" t="str">
        <f t="shared" si="441"/>
        <v/>
      </c>
      <c r="AI1296" s="11" t="str">
        <f t="shared" si="442"/>
        <v/>
      </c>
      <c r="AJ1296" s="11" t="str">
        <f t="shared" si="443"/>
        <v/>
      </c>
      <c r="AK1296" s="11" t="str">
        <f t="shared" si="444"/>
        <v/>
      </c>
      <c r="AN1296" s="11" t="str">
        <f t="shared" si="445"/>
        <v/>
      </c>
      <c r="AO1296" s="11" t="str">
        <f t="shared" si="446"/>
        <v/>
      </c>
      <c r="AP1296" s="11" t="str">
        <f t="shared" si="447"/>
        <v/>
      </c>
      <c r="AT1296" s="11" t="str">
        <f t="shared" si="448"/>
        <v/>
      </c>
      <c r="AU1296" s="11" t="str">
        <f t="shared" si="449"/>
        <v/>
      </c>
      <c r="AV1296" s="11" t="str">
        <f t="shared" si="450"/>
        <v/>
      </c>
      <c r="AW1296" s="11" t="str">
        <f t="shared" si="451"/>
        <v/>
      </c>
      <c r="AX1296" s="11" t="str">
        <f t="shared" si="452"/>
        <v/>
      </c>
      <c r="AY1296" s="11" t="str">
        <f t="shared" si="454"/>
        <v/>
      </c>
      <c r="AZ1296" s="11" t="str">
        <f t="shared" si="453"/>
        <v/>
      </c>
      <c r="BA1296" s="11" t="str">
        <f t="shared" si="456"/>
        <v xml:space="preserve"> </v>
      </c>
      <c r="BB1296" s="11" t="str">
        <f>IFERROR(IF(AW1296="","",VLOOKUP(AW1296,SUSS!R:S,2,FALSE)),AY1296*SUSS!$M$2)</f>
        <v/>
      </c>
      <c r="BC1296" s="11" t="str">
        <f t="shared" si="455"/>
        <v/>
      </c>
    </row>
    <row r="1297" spans="14:55" ht="15.75" thickBot="1">
      <c r="N1297" s="3" t="s">
        <v>134</v>
      </c>
      <c r="O1297" s="80">
        <v>85</v>
      </c>
      <c r="P1297" s="83">
        <v>7970.29</v>
      </c>
      <c r="Q1297" s="81" t="s">
        <v>83</v>
      </c>
      <c r="R1297" s="81" t="s">
        <v>10</v>
      </c>
      <c r="S1297" s="81" t="s">
        <v>10</v>
      </c>
      <c r="T1297" s="80" t="s">
        <v>107</v>
      </c>
      <c r="U1297" s="80" t="s">
        <v>94</v>
      </c>
      <c r="AC1297" s="11" t="str">
        <f t="shared" si="436"/>
        <v/>
      </c>
      <c r="AD1297" s="11" t="str">
        <f t="shared" si="437"/>
        <v/>
      </c>
      <c r="AE1297" s="11" t="str">
        <f t="shared" si="438"/>
        <v/>
      </c>
      <c r="AF1297" s="11" t="str">
        <f t="shared" si="439"/>
        <v/>
      </c>
      <c r="AG1297" s="11" t="str">
        <f t="shared" si="440"/>
        <v/>
      </c>
      <c r="AH1297" s="11" t="str">
        <f t="shared" si="441"/>
        <v/>
      </c>
      <c r="AI1297" s="11" t="str">
        <f t="shared" si="442"/>
        <v/>
      </c>
      <c r="AJ1297" s="11" t="str">
        <f t="shared" si="443"/>
        <v/>
      </c>
      <c r="AK1297" s="11" t="str">
        <f t="shared" si="444"/>
        <v/>
      </c>
      <c r="AN1297" s="11" t="str">
        <f t="shared" si="445"/>
        <v/>
      </c>
      <c r="AO1297" s="11" t="str">
        <f t="shared" si="446"/>
        <v/>
      </c>
      <c r="AP1297" s="11" t="str">
        <f t="shared" si="447"/>
        <v/>
      </c>
      <c r="AT1297" s="11" t="str">
        <f t="shared" si="448"/>
        <v/>
      </c>
      <c r="AU1297" s="11" t="str">
        <f t="shared" si="449"/>
        <v/>
      </c>
      <c r="AV1297" s="11" t="str">
        <f t="shared" si="450"/>
        <v/>
      </c>
      <c r="AW1297" s="11" t="str">
        <f t="shared" si="451"/>
        <v/>
      </c>
      <c r="AX1297" s="11" t="str">
        <f t="shared" si="452"/>
        <v/>
      </c>
      <c r="AY1297" s="11" t="str">
        <f t="shared" si="454"/>
        <v/>
      </c>
      <c r="AZ1297" s="11" t="str">
        <f t="shared" si="453"/>
        <v/>
      </c>
      <c r="BA1297" s="11" t="str">
        <f t="shared" si="456"/>
        <v xml:space="preserve"> </v>
      </c>
      <c r="BB1297" s="11" t="str">
        <f>IFERROR(IF(AW1297="","",VLOOKUP(AW1297,SUSS!R:S,2,FALSE)),AY1297*SUSS!$M$2)</f>
        <v/>
      </c>
      <c r="BC1297" s="11" t="str">
        <f t="shared" si="455"/>
        <v/>
      </c>
    </row>
    <row r="1298" spans="14:55" ht="15.75" thickBot="1">
      <c r="N1298" s="3" t="s">
        <v>134</v>
      </c>
      <c r="O1298" s="80">
        <v>85</v>
      </c>
      <c r="P1298" s="83">
        <v>29925.66</v>
      </c>
      <c r="Q1298" s="81" t="s">
        <v>100</v>
      </c>
      <c r="R1298" s="81" t="s">
        <v>10</v>
      </c>
      <c r="S1298" s="81" t="s">
        <v>10</v>
      </c>
      <c r="T1298" s="80" t="s">
        <v>123</v>
      </c>
      <c r="U1298" s="80" t="s">
        <v>94</v>
      </c>
      <c r="AC1298" s="11" t="str">
        <f t="shared" si="436"/>
        <v/>
      </c>
      <c r="AD1298" s="11" t="str">
        <f t="shared" si="437"/>
        <v/>
      </c>
      <c r="AE1298" s="11" t="str">
        <f t="shared" si="438"/>
        <v/>
      </c>
      <c r="AF1298" s="11" t="str">
        <f t="shared" si="439"/>
        <v/>
      </c>
      <c r="AG1298" s="11" t="str">
        <f t="shared" si="440"/>
        <v/>
      </c>
      <c r="AH1298" s="11" t="str">
        <f t="shared" si="441"/>
        <v/>
      </c>
      <c r="AI1298" s="11" t="str">
        <f t="shared" si="442"/>
        <v/>
      </c>
      <c r="AJ1298" s="11" t="str">
        <f t="shared" si="443"/>
        <v/>
      </c>
      <c r="AK1298" s="11" t="str">
        <f t="shared" si="444"/>
        <v/>
      </c>
      <c r="AN1298" s="11" t="str">
        <f t="shared" si="445"/>
        <v/>
      </c>
      <c r="AO1298" s="11" t="str">
        <f t="shared" si="446"/>
        <v/>
      </c>
      <c r="AP1298" s="11" t="str">
        <f t="shared" si="447"/>
        <v/>
      </c>
      <c r="AT1298" s="11" t="str">
        <f t="shared" si="448"/>
        <v/>
      </c>
      <c r="AU1298" s="11" t="str">
        <f t="shared" si="449"/>
        <v/>
      </c>
      <c r="AV1298" s="11" t="str">
        <f t="shared" si="450"/>
        <v/>
      </c>
      <c r="AW1298" s="11" t="str">
        <f t="shared" si="451"/>
        <v/>
      </c>
      <c r="AX1298" s="11" t="str">
        <f t="shared" si="452"/>
        <v/>
      </c>
      <c r="AY1298" s="11" t="str">
        <f t="shared" si="454"/>
        <v/>
      </c>
      <c r="AZ1298" s="11" t="str">
        <f t="shared" si="453"/>
        <v/>
      </c>
      <c r="BA1298" s="11" t="str">
        <f t="shared" si="456"/>
        <v xml:space="preserve"> </v>
      </c>
      <c r="BB1298" s="11" t="str">
        <f>IFERROR(IF(AW1298="","",VLOOKUP(AW1298,SUSS!R:S,2,FALSE)),AY1298*SUSS!$M$2)</f>
        <v/>
      </c>
      <c r="BC1298" s="11" t="str">
        <f t="shared" si="455"/>
        <v/>
      </c>
    </row>
    <row r="1299" spans="14:55" ht="15.75" thickBot="1">
      <c r="N1299" s="3" t="s">
        <v>134</v>
      </c>
      <c r="O1299" s="80">
        <v>86</v>
      </c>
      <c r="P1299" s="83">
        <v>7970.29</v>
      </c>
      <c r="Q1299" s="81" t="s">
        <v>83</v>
      </c>
      <c r="R1299" s="81" t="s">
        <v>10</v>
      </c>
      <c r="S1299" s="81" t="s">
        <v>10</v>
      </c>
      <c r="T1299" s="80" t="s">
        <v>107</v>
      </c>
      <c r="U1299" s="80" t="s">
        <v>94</v>
      </c>
      <c r="AC1299" s="11" t="str">
        <f t="shared" si="436"/>
        <v/>
      </c>
      <c r="AD1299" s="11" t="str">
        <f t="shared" si="437"/>
        <v/>
      </c>
      <c r="AE1299" s="11" t="str">
        <f t="shared" si="438"/>
        <v/>
      </c>
      <c r="AF1299" s="11" t="str">
        <f t="shared" si="439"/>
        <v/>
      </c>
      <c r="AG1299" s="11" t="str">
        <f t="shared" si="440"/>
        <v/>
      </c>
      <c r="AH1299" s="11" t="str">
        <f t="shared" si="441"/>
        <v/>
      </c>
      <c r="AI1299" s="11" t="str">
        <f t="shared" si="442"/>
        <v/>
      </c>
      <c r="AJ1299" s="11" t="str">
        <f t="shared" si="443"/>
        <v/>
      </c>
      <c r="AK1299" s="11" t="str">
        <f t="shared" si="444"/>
        <v/>
      </c>
      <c r="AN1299" s="11" t="str">
        <f t="shared" si="445"/>
        <v/>
      </c>
      <c r="AO1299" s="11" t="str">
        <f t="shared" si="446"/>
        <v/>
      </c>
      <c r="AP1299" s="11" t="str">
        <f t="shared" si="447"/>
        <v/>
      </c>
      <c r="AT1299" s="11" t="str">
        <f t="shared" si="448"/>
        <v/>
      </c>
      <c r="AU1299" s="11" t="str">
        <f t="shared" si="449"/>
        <v/>
      </c>
      <c r="AV1299" s="11" t="str">
        <f t="shared" si="450"/>
        <v/>
      </c>
      <c r="AW1299" s="11" t="str">
        <f t="shared" si="451"/>
        <v/>
      </c>
      <c r="AX1299" s="11" t="str">
        <f t="shared" si="452"/>
        <v/>
      </c>
      <c r="AY1299" s="11" t="str">
        <f t="shared" si="454"/>
        <v/>
      </c>
      <c r="AZ1299" s="11" t="str">
        <f t="shared" si="453"/>
        <v/>
      </c>
      <c r="BA1299" s="11" t="str">
        <f t="shared" si="456"/>
        <v xml:space="preserve"> </v>
      </c>
      <c r="BB1299" s="11" t="str">
        <f>IFERROR(IF(AW1299="","",VLOOKUP(AW1299,SUSS!R:S,2,FALSE)),AY1299*SUSS!$M$2)</f>
        <v/>
      </c>
      <c r="BC1299" s="11" t="str">
        <f t="shared" si="455"/>
        <v/>
      </c>
    </row>
    <row r="1300" spans="14:55" ht="15.75" thickBot="1">
      <c r="N1300" s="3" t="s">
        <v>134</v>
      </c>
      <c r="O1300" s="80">
        <v>86</v>
      </c>
      <c r="P1300" s="83">
        <v>29925.66</v>
      </c>
      <c r="Q1300" s="81" t="s">
        <v>100</v>
      </c>
      <c r="R1300" s="81" t="s">
        <v>10</v>
      </c>
      <c r="S1300" s="81" t="s">
        <v>10</v>
      </c>
      <c r="T1300" s="80" t="s">
        <v>123</v>
      </c>
      <c r="U1300" s="80" t="s">
        <v>94</v>
      </c>
      <c r="AC1300" s="11" t="str">
        <f t="shared" si="436"/>
        <v/>
      </c>
      <c r="AD1300" s="11" t="str">
        <f t="shared" si="437"/>
        <v/>
      </c>
      <c r="AE1300" s="11" t="str">
        <f t="shared" si="438"/>
        <v/>
      </c>
      <c r="AF1300" s="11" t="str">
        <f t="shared" si="439"/>
        <v/>
      </c>
      <c r="AG1300" s="11" t="str">
        <f t="shared" si="440"/>
        <v/>
      </c>
      <c r="AH1300" s="11" t="str">
        <f t="shared" si="441"/>
        <v/>
      </c>
      <c r="AI1300" s="11" t="str">
        <f t="shared" si="442"/>
        <v/>
      </c>
      <c r="AJ1300" s="11" t="str">
        <f t="shared" si="443"/>
        <v/>
      </c>
      <c r="AK1300" s="11" t="str">
        <f t="shared" si="444"/>
        <v/>
      </c>
      <c r="AN1300" s="11" t="str">
        <f t="shared" si="445"/>
        <v/>
      </c>
      <c r="AO1300" s="11" t="str">
        <f t="shared" si="446"/>
        <v/>
      </c>
      <c r="AP1300" s="11" t="str">
        <f t="shared" si="447"/>
        <v/>
      </c>
      <c r="AT1300" s="11" t="str">
        <f t="shared" si="448"/>
        <v/>
      </c>
      <c r="AU1300" s="11" t="str">
        <f t="shared" si="449"/>
        <v/>
      </c>
      <c r="AV1300" s="11" t="str">
        <f t="shared" si="450"/>
        <v/>
      </c>
      <c r="AW1300" s="11" t="str">
        <f t="shared" si="451"/>
        <v/>
      </c>
      <c r="AX1300" s="11" t="str">
        <f t="shared" si="452"/>
        <v/>
      </c>
      <c r="AY1300" s="11" t="str">
        <f t="shared" si="454"/>
        <v/>
      </c>
      <c r="AZ1300" s="11" t="str">
        <f t="shared" si="453"/>
        <v/>
      </c>
      <c r="BA1300" s="11" t="str">
        <f t="shared" si="456"/>
        <v xml:space="preserve"> </v>
      </c>
      <c r="BB1300" s="11" t="str">
        <f>IFERROR(IF(AW1300="","",VLOOKUP(AW1300,SUSS!R:S,2,FALSE)),AY1300*SUSS!$M$2)</f>
        <v/>
      </c>
      <c r="BC1300" s="11" t="str">
        <f t="shared" si="455"/>
        <v/>
      </c>
    </row>
    <row r="1301" spans="14:55" ht="15.75" thickBot="1">
      <c r="N1301" s="3" t="s">
        <v>134</v>
      </c>
      <c r="O1301" s="80">
        <v>87</v>
      </c>
      <c r="P1301" s="83">
        <v>7970.29</v>
      </c>
      <c r="Q1301" s="81" t="s">
        <v>83</v>
      </c>
      <c r="R1301" s="81" t="s">
        <v>10</v>
      </c>
      <c r="S1301" s="81" t="s">
        <v>10</v>
      </c>
      <c r="T1301" s="80" t="s">
        <v>107</v>
      </c>
      <c r="U1301" s="80" t="s">
        <v>94</v>
      </c>
      <c r="AC1301" s="11" t="str">
        <f t="shared" si="436"/>
        <v/>
      </c>
      <c r="AD1301" s="11" t="str">
        <f t="shared" si="437"/>
        <v/>
      </c>
      <c r="AE1301" s="11" t="str">
        <f t="shared" si="438"/>
        <v/>
      </c>
      <c r="AF1301" s="11" t="str">
        <f t="shared" si="439"/>
        <v/>
      </c>
      <c r="AG1301" s="11" t="str">
        <f t="shared" si="440"/>
        <v/>
      </c>
      <c r="AH1301" s="11" t="str">
        <f t="shared" si="441"/>
        <v/>
      </c>
      <c r="AI1301" s="11" t="str">
        <f t="shared" si="442"/>
        <v/>
      </c>
      <c r="AJ1301" s="11" t="str">
        <f t="shared" si="443"/>
        <v/>
      </c>
      <c r="AK1301" s="11" t="str">
        <f t="shared" si="444"/>
        <v/>
      </c>
      <c r="AN1301" s="11" t="str">
        <f t="shared" si="445"/>
        <v/>
      </c>
      <c r="AO1301" s="11" t="str">
        <f t="shared" si="446"/>
        <v/>
      </c>
      <c r="AP1301" s="11" t="str">
        <f t="shared" si="447"/>
        <v/>
      </c>
      <c r="AT1301" s="11" t="str">
        <f t="shared" si="448"/>
        <v/>
      </c>
      <c r="AU1301" s="11" t="str">
        <f t="shared" si="449"/>
        <v/>
      </c>
      <c r="AV1301" s="11" t="str">
        <f t="shared" si="450"/>
        <v/>
      </c>
      <c r="AW1301" s="11" t="str">
        <f t="shared" si="451"/>
        <v/>
      </c>
      <c r="AX1301" s="11" t="str">
        <f t="shared" si="452"/>
        <v/>
      </c>
      <c r="AY1301" s="11" t="str">
        <f t="shared" si="454"/>
        <v/>
      </c>
      <c r="AZ1301" s="11" t="str">
        <f t="shared" si="453"/>
        <v/>
      </c>
      <c r="BA1301" s="11" t="str">
        <f t="shared" si="456"/>
        <v xml:space="preserve"> </v>
      </c>
      <c r="BB1301" s="11" t="str">
        <f>IFERROR(IF(AW1301="","",VLOOKUP(AW1301,SUSS!R:S,2,FALSE)),AY1301*SUSS!$M$2)</f>
        <v/>
      </c>
      <c r="BC1301" s="11" t="str">
        <f t="shared" si="455"/>
        <v/>
      </c>
    </row>
    <row r="1302" spans="14:55" ht="15.75" thickBot="1">
      <c r="N1302" s="3" t="s">
        <v>134</v>
      </c>
      <c r="O1302" s="80">
        <v>87</v>
      </c>
      <c r="P1302" s="83">
        <v>29925.66</v>
      </c>
      <c r="Q1302" s="81" t="s">
        <v>100</v>
      </c>
      <c r="R1302" s="81" t="s">
        <v>10</v>
      </c>
      <c r="S1302" s="81" t="s">
        <v>10</v>
      </c>
      <c r="T1302" s="80" t="s">
        <v>123</v>
      </c>
      <c r="U1302" s="80" t="s">
        <v>94</v>
      </c>
      <c r="AC1302" s="11" t="str">
        <f t="shared" si="436"/>
        <v/>
      </c>
      <c r="AD1302" s="11" t="str">
        <f t="shared" si="437"/>
        <v/>
      </c>
      <c r="AE1302" s="11" t="str">
        <f t="shared" si="438"/>
        <v/>
      </c>
      <c r="AF1302" s="11" t="str">
        <f t="shared" si="439"/>
        <v/>
      </c>
      <c r="AG1302" s="11" t="str">
        <f t="shared" si="440"/>
        <v/>
      </c>
      <c r="AH1302" s="11" t="str">
        <f t="shared" si="441"/>
        <v/>
      </c>
      <c r="AI1302" s="11" t="str">
        <f t="shared" si="442"/>
        <v/>
      </c>
      <c r="AJ1302" s="11" t="str">
        <f t="shared" si="443"/>
        <v/>
      </c>
      <c r="AK1302" s="11" t="str">
        <f t="shared" si="444"/>
        <v/>
      </c>
      <c r="AN1302" s="11" t="str">
        <f t="shared" si="445"/>
        <v/>
      </c>
      <c r="AO1302" s="11" t="str">
        <f t="shared" si="446"/>
        <v/>
      </c>
      <c r="AP1302" s="11" t="str">
        <f t="shared" si="447"/>
        <v/>
      </c>
      <c r="AT1302" s="11" t="str">
        <f t="shared" si="448"/>
        <v/>
      </c>
      <c r="AU1302" s="11" t="str">
        <f t="shared" si="449"/>
        <v/>
      </c>
      <c r="AV1302" s="11" t="str">
        <f t="shared" si="450"/>
        <v/>
      </c>
      <c r="AW1302" s="11" t="str">
        <f t="shared" si="451"/>
        <v/>
      </c>
      <c r="AX1302" s="11" t="str">
        <f t="shared" si="452"/>
        <v/>
      </c>
      <c r="AY1302" s="11" t="str">
        <f t="shared" si="454"/>
        <v/>
      </c>
      <c r="AZ1302" s="11" t="str">
        <f t="shared" si="453"/>
        <v/>
      </c>
      <c r="BA1302" s="11" t="str">
        <f t="shared" si="456"/>
        <v xml:space="preserve"> </v>
      </c>
      <c r="BB1302" s="11" t="str">
        <f>IFERROR(IF(AW1302="","",VLOOKUP(AW1302,SUSS!R:S,2,FALSE)),AY1302*SUSS!$M$2)</f>
        <v/>
      </c>
      <c r="BC1302" s="11" t="str">
        <f t="shared" si="455"/>
        <v/>
      </c>
    </row>
    <row r="1303" spans="14:55" ht="15.75" thickBot="1">
      <c r="N1303" s="3" t="s">
        <v>134</v>
      </c>
      <c r="O1303" s="80">
        <v>88</v>
      </c>
      <c r="P1303" s="83">
        <v>7970.29</v>
      </c>
      <c r="Q1303" s="81" t="s">
        <v>83</v>
      </c>
      <c r="R1303" s="81" t="s">
        <v>10</v>
      </c>
      <c r="S1303" s="81" t="s">
        <v>10</v>
      </c>
      <c r="T1303" s="80" t="s">
        <v>107</v>
      </c>
      <c r="U1303" s="80" t="s">
        <v>94</v>
      </c>
      <c r="AC1303" s="11" t="str">
        <f t="shared" si="436"/>
        <v/>
      </c>
      <c r="AD1303" s="11" t="str">
        <f t="shared" si="437"/>
        <v/>
      </c>
      <c r="AE1303" s="11" t="str">
        <f t="shared" si="438"/>
        <v/>
      </c>
      <c r="AF1303" s="11" t="str">
        <f t="shared" si="439"/>
        <v/>
      </c>
      <c r="AG1303" s="11" t="str">
        <f t="shared" si="440"/>
        <v/>
      </c>
      <c r="AH1303" s="11" t="str">
        <f t="shared" si="441"/>
        <v/>
      </c>
      <c r="AI1303" s="11" t="str">
        <f t="shared" si="442"/>
        <v/>
      </c>
      <c r="AJ1303" s="11" t="str">
        <f t="shared" si="443"/>
        <v/>
      </c>
      <c r="AK1303" s="11" t="str">
        <f t="shared" si="444"/>
        <v/>
      </c>
      <c r="AN1303" s="11" t="str">
        <f t="shared" si="445"/>
        <v/>
      </c>
      <c r="AO1303" s="11" t="str">
        <f t="shared" si="446"/>
        <v/>
      </c>
      <c r="AP1303" s="11" t="str">
        <f t="shared" si="447"/>
        <v/>
      </c>
      <c r="AT1303" s="11" t="str">
        <f t="shared" si="448"/>
        <v/>
      </c>
      <c r="AU1303" s="11" t="str">
        <f t="shared" si="449"/>
        <v/>
      </c>
      <c r="AV1303" s="11" t="str">
        <f t="shared" si="450"/>
        <v/>
      </c>
      <c r="AW1303" s="11" t="str">
        <f t="shared" si="451"/>
        <v/>
      </c>
      <c r="AX1303" s="11" t="str">
        <f t="shared" si="452"/>
        <v/>
      </c>
      <c r="AY1303" s="11" t="str">
        <f t="shared" si="454"/>
        <v/>
      </c>
      <c r="AZ1303" s="11" t="str">
        <f t="shared" si="453"/>
        <v/>
      </c>
      <c r="BA1303" s="11" t="str">
        <f t="shared" si="456"/>
        <v xml:space="preserve"> </v>
      </c>
      <c r="BB1303" s="11" t="str">
        <f>IFERROR(IF(AW1303="","",VLOOKUP(AW1303,SUSS!R:S,2,FALSE)),AY1303*SUSS!$M$2)</f>
        <v/>
      </c>
      <c r="BC1303" s="11" t="str">
        <f t="shared" si="455"/>
        <v/>
      </c>
    </row>
    <row r="1304" spans="14:55" ht="15.75" thickBot="1">
      <c r="N1304" s="3" t="s">
        <v>134</v>
      </c>
      <c r="O1304" s="80">
        <v>88</v>
      </c>
      <c r="P1304" s="83">
        <v>29925.66</v>
      </c>
      <c r="Q1304" s="81" t="s">
        <v>100</v>
      </c>
      <c r="R1304" s="81" t="s">
        <v>10</v>
      </c>
      <c r="S1304" s="81" t="s">
        <v>10</v>
      </c>
      <c r="T1304" s="80" t="s">
        <v>123</v>
      </c>
      <c r="U1304" s="80" t="s">
        <v>94</v>
      </c>
      <c r="AC1304" s="11" t="str">
        <f t="shared" si="436"/>
        <v/>
      </c>
      <c r="AD1304" s="11" t="str">
        <f t="shared" si="437"/>
        <v/>
      </c>
      <c r="AE1304" s="11" t="str">
        <f t="shared" si="438"/>
        <v/>
      </c>
      <c r="AF1304" s="11" t="str">
        <f t="shared" si="439"/>
        <v/>
      </c>
      <c r="AG1304" s="11" t="str">
        <f t="shared" si="440"/>
        <v/>
      </c>
      <c r="AH1304" s="11" t="str">
        <f t="shared" si="441"/>
        <v/>
      </c>
      <c r="AI1304" s="11" t="str">
        <f t="shared" si="442"/>
        <v/>
      </c>
      <c r="AJ1304" s="11" t="str">
        <f t="shared" si="443"/>
        <v/>
      </c>
      <c r="AK1304" s="11" t="str">
        <f t="shared" si="444"/>
        <v/>
      </c>
      <c r="AN1304" s="11" t="str">
        <f t="shared" si="445"/>
        <v/>
      </c>
      <c r="AO1304" s="11" t="str">
        <f t="shared" si="446"/>
        <v/>
      </c>
      <c r="AP1304" s="11" t="str">
        <f t="shared" si="447"/>
        <v/>
      </c>
      <c r="AT1304" s="11" t="str">
        <f t="shared" si="448"/>
        <v/>
      </c>
      <c r="AU1304" s="11" t="str">
        <f t="shared" si="449"/>
        <v/>
      </c>
      <c r="AV1304" s="11" t="str">
        <f t="shared" si="450"/>
        <v/>
      </c>
      <c r="AW1304" s="11" t="str">
        <f t="shared" si="451"/>
        <v/>
      </c>
      <c r="AX1304" s="11" t="str">
        <f t="shared" si="452"/>
        <v/>
      </c>
      <c r="AY1304" s="11" t="str">
        <f t="shared" si="454"/>
        <v/>
      </c>
      <c r="AZ1304" s="11" t="str">
        <f t="shared" si="453"/>
        <v/>
      </c>
      <c r="BA1304" s="11" t="str">
        <f t="shared" si="456"/>
        <v xml:space="preserve"> </v>
      </c>
      <c r="BB1304" s="11" t="str">
        <f>IFERROR(IF(AW1304="","",VLOOKUP(AW1304,SUSS!R:S,2,FALSE)),AY1304*SUSS!$M$2)</f>
        <v/>
      </c>
      <c r="BC1304" s="11" t="str">
        <f t="shared" si="455"/>
        <v/>
      </c>
    </row>
    <row r="1305" spans="14:55" ht="15.75" thickBot="1">
      <c r="N1305" s="3" t="s">
        <v>134</v>
      </c>
      <c r="O1305" s="80">
        <v>89</v>
      </c>
      <c r="P1305" s="83">
        <v>7970.29</v>
      </c>
      <c r="Q1305" s="81" t="s">
        <v>83</v>
      </c>
      <c r="R1305" s="81" t="s">
        <v>10</v>
      </c>
      <c r="S1305" s="81" t="s">
        <v>10</v>
      </c>
      <c r="T1305" s="80" t="s">
        <v>107</v>
      </c>
      <c r="U1305" s="80" t="s">
        <v>94</v>
      </c>
      <c r="AC1305" s="11" t="str">
        <f t="shared" si="436"/>
        <v/>
      </c>
      <c r="AD1305" s="11" t="str">
        <f t="shared" si="437"/>
        <v/>
      </c>
      <c r="AE1305" s="11" t="str">
        <f t="shared" si="438"/>
        <v/>
      </c>
      <c r="AF1305" s="11" t="str">
        <f t="shared" si="439"/>
        <v/>
      </c>
      <c r="AG1305" s="11" t="str">
        <f t="shared" si="440"/>
        <v/>
      </c>
      <c r="AH1305" s="11" t="str">
        <f t="shared" si="441"/>
        <v/>
      </c>
      <c r="AI1305" s="11" t="str">
        <f t="shared" si="442"/>
        <v/>
      </c>
      <c r="AJ1305" s="11" t="str">
        <f t="shared" si="443"/>
        <v/>
      </c>
      <c r="AK1305" s="11" t="str">
        <f t="shared" si="444"/>
        <v/>
      </c>
      <c r="AN1305" s="11" t="str">
        <f t="shared" si="445"/>
        <v/>
      </c>
      <c r="AO1305" s="11" t="str">
        <f t="shared" si="446"/>
        <v/>
      </c>
      <c r="AP1305" s="11" t="str">
        <f t="shared" si="447"/>
        <v/>
      </c>
      <c r="AT1305" s="11" t="str">
        <f t="shared" si="448"/>
        <v/>
      </c>
      <c r="AU1305" s="11" t="str">
        <f t="shared" si="449"/>
        <v/>
      </c>
      <c r="AV1305" s="11" t="str">
        <f t="shared" si="450"/>
        <v/>
      </c>
      <c r="AW1305" s="11" t="str">
        <f t="shared" si="451"/>
        <v/>
      </c>
      <c r="AX1305" s="11" t="str">
        <f t="shared" si="452"/>
        <v/>
      </c>
      <c r="AY1305" s="11" t="str">
        <f t="shared" si="454"/>
        <v/>
      </c>
      <c r="AZ1305" s="11" t="str">
        <f t="shared" si="453"/>
        <v/>
      </c>
      <c r="BA1305" s="11" t="str">
        <f t="shared" si="456"/>
        <v xml:space="preserve"> </v>
      </c>
      <c r="BB1305" s="11" t="str">
        <f>IFERROR(IF(AW1305="","",VLOOKUP(AW1305,SUSS!R:S,2,FALSE)),AY1305*SUSS!$M$2)</f>
        <v/>
      </c>
      <c r="BC1305" s="11" t="str">
        <f t="shared" si="455"/>
        <v/>
      </c>
    </row>
    <row r="1306" spans="14:55" ht="15.75" thickBot="1">
      <c r="N1306" s="3" t="s">
        <v>134</v>
      </c>
      <c r="O1306" s="80">
        <v>89</v>
      </c>
      <c r="P1306" s="83">
        <v>29925.66</v>
      </c>
      <c r="Q1306" s="81" t="s">
        <v>100</v>
      </c>
      <c r="R1306" s="81" t="s">
        <v>10</v>
      </c>
      <c r="S1306" s="81" t="s">
        <v>10</v>
      </c>
      <c r="T1306" s="80" t="s">
        <v>123</v>
      </c>
      <c r="U1306" s="80" t="s">
        <v>94</v>
      </c>
      <c r="AC1306" s="11" t="str">
        <f t="shared" si="436"/>
        <v/>
      </c>
      <c r="AD1306" s="11" t="str">
        <f t="shared" si="437"/>
        <v/>
      </c>
      <c r="AE1306" s="11" t="str">
        <f t="shared" si="438"/>
        <v/>
      </c>
      <c r="AF1306" s="11" t="str">
        <f t="shared" si="439"/>
        <v/>
      </c>
      <c r="AG1306" s="11" t="str">
        <f t="shared" si="440"/>
        <v/>
      </c>
      <c r="AH1306" s="11" t="str">
        <f t="shared" si="441"/>
        <v/>
      </c>
      <c r="AI1306" s="11" t="str">
        <f t="shared" si="442"/>
        <v/>
      </c>
      <c r="AJ1306" s="11" t="str">
        <f t="shared" si="443"/>
        <v/>
      </c>
      <c r="AK1306" s="11" t="str">
        <f t="shared" si="444"/>
        <v/>
      </c>
      <c r="AN1306" s="11" t="str">
        <f t="shared" si="445"/>
        <v/>
      </c>
      <c r="AO1306" s="11" t="str">
        <f t="shared" si="446"/>
        <v/>
      </c>
      <c r="AP1306" s="11" t="str">
        <f t="shared" si="447"/>
        <v/>
      </c>
      <c r="AT1306" s="11" t="str">
        <f t="shared" si="448"/>
        <v/>
      </c>
      <c r="AU1306" s="11" t="str">
        <f t="shared" si="449"/>
        <v/>
      </c>
      <c r="AV1306" s="11" t="str">
        <f t="shared" si="450"/>
        <v/>
      </c>
      <c r="AW1306" s="11" t="str">
        <f t="shared" si="451"/>
        <v/>
      </c>
      <c r="AX1306" s="11" t="str">
        <f t="shared" si="452"/>
        <v/>
      </c>
      <c r="AY1306" s="11" t="str">
        <f t="shared" si="454"/>
        <v/>
      </c>
      <c r="AZ1306" s="11" t="str">
        <f t="shared" si="453"/>
        <v/>
      </c>
      <c r="BA1306" s="11" t="str">
        <f t="shared" si="456"/>
        <v xml:space="preserve"> </v>
      </c>
      <c r="BB1306" s="11" t="str">
        <f>IFERROR(IF(AW1306="","",VLOOKUP(AW1306,SUSS!R:S,2,FALSE)),AY1306*SUSS!$M$2)</f>
        <v/>
      </c>
      <c r="BC1306" s="11" t="str">
        <f t="shared" si="455"/>
        <v/>
      </c>
    </row>
    <row r="1307" spans="14:55" ht="15.75" thickBot="1">
      <c r="N1307" s="3" t="s">
        <v>134</v>
      </c>
      <c r="O1307" s="80">
        <v>90</v>
      </c>
      <c r="P1307" s="83">
        <v>7970.29</v>
      </c>
      <c r="Q1307" s="81" t="s">
        <v>83</v>
      </c>
      <c r="R1307" s="81" t="s">
        <v>10</v>
      </c>
      <c r="S1307" s="81" t="s">
        <v>10</v>
      </c>
      <c r="T1307" s="80" t="s">
        <v>107</v>
      </c>
      <c r="U1307" s="80" t="s">
        <v>94</v>
      </c>
      <c r="AC1307" s="11" t="str">
        <f t="shared" si="436"/>
        <v/>
      </c>
      <c r="AD1307" s="11" t="str">
        <f t="shared" si="437"/>
        <v/>
      </c>
      <c r="AE1307" s="11" t="str">
        <f t="shared" si="438"/>
        <v/>
      </c>
      <c r="AF1307" s="11" t="str">
        <f t="shared" si="439"/>
        <v/>
      </c>
      <c r="AG1307" s="11" t="str">
        <f t="shared" si="440"/>
        <v/>
      </c>
      <c r="AH1307" s="11" t="str">
        <f t="shared" si="441"/>
        <v/>
      </c>
      <c r="AI1307" s="11" t="str">
        <f t="shared" si="442"/>
        <v/>
      </c>
      <c r="AJ1307" s="11" t="str">
        <f t="shared" si="443"/>
        <v/>
      </c>
      <c r="AK1307" s="11" t="str">
        <f t="shared" si="444"/>
        <v/>
      </c>
      <c r="AN1307" s="11" t="str">
        <f t="shared" si="445"/>
        <v/>
      </c>
      <c r="AO1307" s="11" t="str">
        <f t="shared" si="446"/>
        <v/>
      </c>
      <c r="AP1307" s="11" t="str">
        <f t="shared" si="447"/>
        <v/>
      </c>
      <c r="AT1307" s="11" t="str">
        <f t="shared" si="448"/>
        <v/>
      </c>
      <c r="AU1307" s="11" t="str">
        <f t="shared" si="449"/>
        <v/>
      </c>
      <c r="AV1307" s="11" t="str">
        <f t="shared" si="450"/>
        <v/>
      </c>
      <c r="AW1307" s="11" t="str">
        <f t="shared" si="451"/>
        <v/>
      </c>
      <c r="AX1307" s="11" t="str">
        <f t="shared" si="452"/>
        <v/>
      </c>
      <c r="AY1307" s="11" t="str">
        <f t="shared" si="454"/>
        <v/>
      </c>
      <c r="AZ1307" s="11" t="str">
        <f t="shared" si="453"/>
        <v/>
      </c>
      <c r="BA1307" s="11" t="str">
        <f t="shared" si="456"/>
        <v xml:space="preserve"> </v>
      </c>
      <c r="BB1307" s="11" t="str">
        <f>IFERROR(IF(AW1307="","",VLOOKUP(AW1307,SUSS!R:S,2,FALSE)),AY1307*SUSS!$M$2)</f>
        <v/>
      </c>
      <c r="BC1307" s="11" t="str">
        <f t="shared" si="455"/>
        <v/>
      </c>
    </row>
    <row r="1308" spans="14:55" ht="15.75" thickBot="1">
      <c r="N1308" s="3" t="s">
        <v>134</v>
      </c>
      <c r="O1308" s="80">
        <v>90</v>
      </c>
      <c r="P1308" s="83">
        <v>29925.66</v>
      </c>
      <c r="Q1308" s="81" t="s">
        <v>100</v>
      </c>
      <c r="R1308" s="81" t="s">
        <v>10</v>
      </c>
      <c r="S1308" s="81" t="s">
        <v>10</v>
      </c>
      <c r="T1308" s="80" t="s">
        <v>123</v>
      </c>
      <c r="U1308" s="80" t="s">
        <v>94</v>
      </c>
      <c r="AC1308" s="11" t="str">
        <f t="shared" si="436"/>
        <v/>
      </c>
      <c r="AD1308" s="11" t="str">
        <f t="shared" si="437"/>
        <v/>
      </c>
      <c r="AE1308" s="11" t="str">
        <f t="shared" si="438"/>
        <v/>
      </c>
      <c r="AF1308" s="11" t="str">
        <f t="shared" si="439"/>
        <v/>
      </c>
      <c r="AG1308" s="11" t="str">
        <f t="shared" si="440"/>
        <v/>
      </c>
      <c r="AH1308" s="11" t="str">
        <f t="shared" si="441"/>
        <v/>
      </c>
      <c r="AI1308" s="11" t="str">
        <f t="shared" si="442"/>
        <v/>
      </c>
      <c r="AJ1308" s="11" t="str">
        <f t="shared" si="443"/>
        <v/>
      </c>
      <c r="AK1308" s="11" t="str">
        <f t="shared" si="444"/>
        <v/>
      </c>
      <c r="AN1308" s="11" t="str">
        <f t="shared" si="445"/>
        <v/>
      </c>
      <c r="AO1308" s="11" t="str">
        <f t="shared" si="446"/>
        <v/>
      </c>
      <c r="AP1308" s="11" t="str">
        <f t="shared" si="447"/>
        <v/>
      </c>
      <c r="AT1308" s="11" t="str">
        <f t="shared" si="448"/>
        <v/>
      </c>
      <c r="AU1308" s="11" t="str">
        <f t="shared" si="449"/>
        <v/>
      </c>
      <c r="AV1308" s="11" t="str">
        <f t="shared" si="450"/>
        <v/>
      </c>
      <c r="AW1308" s="11" t="str">
        <f t="shared" si="451"/>
        <v/>
      </c>
      <c r="AX1308" s="11" t="str">
        <f t="shared" si="452"/>
        <v/>
      </c>
      <c r="AY1308" s="11" t="str">
        <f t="shared" si="454"/>
        <v/>
      </c>
      <c r="AZ1308" s="11" t="str">
        <f t="shared" si="453"/>
        <v/>
      </c>
      <c r="BA1308" s="11" t="str">
        <f t="shared" si="456"/>
        <v xml:space="preserve"> </v>
      </c>
      <c r="BB1308" s="11" t="str">
        <f>IFERROR(IF(AW1308="","",VLOOKUP(AW1308,SUSS!R:S,2,FALSE)),AY1308*SUSS!$M$2)</f>
        <v/>
      </c>
      <c r="BC1308" s="11" t="str">
        <f t="shared" si="455"/>
        <v/>
      </c>
    </row>
    <row r="1309" spans="14:55" ht="15.75" thickBot="1">
      <c r="N1309" s="3" t="s">
        <v>134</v>
      </c>
      <c r="O1309" s="80">
        <v>91</v>
      </c>
      <c r="P1309" s="83">
        <v>7970.29</v>
      </c>
      <c r="Q1309" s="81" t="s">
        <v>83</v>
      </c>
      <c r="R1309" s="81" t="s">
        <v>10</v>
      </c>
      <c r="S1309" s="81" t="s">
        <v>10</v>
      </c>
      <c r="T1309" s="80" t="s">
        <v>107</v>
      </c>
      <c r="U1309" s="80" t="s">
        <v>94</v>
      </c>
      <c r="AC1309" s="11" t="str">
        <f t="shared" si="436"/>
        <v/>
      </c>
      <c r="AD1309" s="11" t="str">
        <f t="shared" si="437"/>
        <v/>
      </c>
      <c r="AE1309" s="11" t="str">
        <f t="shared" si="438"/>
        <v/>
      </c>
      <c r="AF1309" s="11" t="str">
        <f t="shared" si="439"/>
        <v/>
      </c>
      <c r="AG1309" s="11" t="str">
        <f t="shared" si="440"/>
        <v/>
      </c>
      <c r="AH1309" s="11" t="str">
        <f t="shared" si="441"/>
        <v/>
      </c>
      <c r="AI1309" s="11" t="str">
        <f t="shared" si="442"/>
        <v/>
      </c>
      <c r="AJ1309" s="11" t="str">
        <f t="shared" si="443"/>
        <v/>
      </c>
      <c r="AK1309" s="11" t="str">
        <f t="shared" si="444"/>
        <v/>
      </c>
      <c r="AN1309" s="11" t="str">
        <f t="shared" si="445"/>
        <v/>
      </c>
      <c r="AO1309" s="11" t="str">
        <f t="shared" si="446"/>
        <v/>
      </c>
      <c r="AP1309" s="11" t="str">
        <f t="shared" si="447"/>
        <v/>
      </c>
      <c r="AT1309" s="11" t="str">
        <f t="shared" si="448"/>
        <v/>
      </c>
      <c r="AU1309" s="11" t="str">
        <f t="shared" si="449"/>
        <v/>
      </c>
      <c r="AV1309" s="11" t="str">
        <f t="shared" si="450"/>
        <v/>
      </c>
      <c r="AW1309" s="11" t="str">
        <f t="shared" si="451"/>
        <v/>
      </c>
      <c r="AX1309" s="11" t="str">
        <f t="shared" si="452"/>
        <v/>
      </c>
      <c r="AY1309" s="11" t="str">
        <f t="shared" si="454"/>
        <v/>
      </c>
      <c r="AZ1309" s="11" t="str">
        <f t="shared" si="453"/>
        <v/>
      </c>
      <c r="BA1309" s="11" t="str">
        <f t="shared" si="456"/>
        <v xml:space="preserve"> </v>
      </c>
      <c r="BB1309" s="11" t="str">
        <f>IFERROR(IF(AW1309="","",VLOOKUP(AW1309,SUSS!R:S,2,FALSE)),AY1309*SUSS!$M$2)</f>
        <v/>
      </c>
      <c r="BC1309" s="11" t="str">
        <f t="shared" si="455"/>
        <v/>
      </c>
    </row>
    <row r="1310" spans="14:55" ht="15.75" thickBot="1">
      <c r="N1310" s="3" t="s">
        <v>134</v>
      </c>
      <c r="O1310" s="80">
        <v>91</v>
      </c>
      <c r="P1310" s="83">
        <v>29925.66</v>
      </c>
      <c r="Q1310" s="81" t="s">
        <v>100</v>
      </c>
      <c r="R1310" s="81" t="s">
        <v>10</v>
      </c>
      <c r="S1310" s="81" t="s">
        <v>10</v>
      </c>
      <c r="T1310" s="80" t="s">
        <v>123</v>
      </c>
      <c r="U1310" s="80" t="s">
        <v>94</v>
      </c>
      <c r="AC1310" s="11" t="str">
        <f t="shared" ref="AC1310:AC1373" si="457">IF($E1310=$AD$1,IF($G1310=$AE$1,A1310,""),"")</f>
        <v/>
      </c>
      <c r="AD1310" s="11" t="str">
        <f t="shared" ref="AD1310:AD1373" si="458">IF($E1310=$AD$1,IF($G1310=$AE$1,E1310,""),"")</f>
        <v/>
      </c>
      <c r="AE1310" s="11" t="str">
        <f t="shared" ref="AE1310:AE1373" si="459">IF($E1310=$AD$1,IF($G1310=$AE$1,F1310,""),"")</f>
        <v/>
      </c>
      <c r="AF1310" s="11" t="str">
        <f t="shared" ref="AF1310:AF1373" si="460">IF($E1310=$AD$1,IF($G1310=$AE$1,G1310,""),"")</f>
        <v/>
      </c>
      <c r="AG1310" s="11" t="str">
        <f t="shared" ref="AG1310:AG1373" si="461">IF($E1310=$AD$1,IF($G1310=$AE$1,I1310,""),"")</f>
        <v/>
      </c>
      <c r="AH1310" s="11" t="str">
        <f t="shared" ref="AH1310:AH1373" si="462">IF($E1310=$AD$1,IF($G1310=$AE$1,J1310,""),"")</f>
        <v/>
      </c>
      <c r="AI1310" s="11" t="str">
        <f t="shared" ref="AI1310:AI1373" si="463">IF($E1310=$AD$1,IF($G1310=$AE$1,K1310,""),"")</f>
        <v/>
      </c>
      <c r="AJ1310" s="11" t="str">
        <f t="shared" ref="AJ1310:AJ1373" si="464">IF($E1310=$AD$1,IF($G1310=$AE$1,B1310,""),"")</f>
        <v/>
      </c>
      <c r="AK1310" s="11" t="str">
        <f t="shared" ref="AK1310:AK1373" si="465">IF($E1310=$AD$1,IF($G1310=$AE$1,C1310,""),"")</f>
        <v/>
      </c>
      <c r="AN1310" s="11" t="str">
        <f t="shared" ref="AN1310:AN1373" si="466">LEFT(AO1310,7)</f>
        <v/>
      </c>
      <c r="AO1310" s="11" t="str">
        <f t="shared" ref="AO1310:AO1373" si="467">IF(AF1310=$AE$1,AJ1310&amp;"/"&amp;AK1310&amp;" "&amp;AD1310,"")</f>
        <v/>
      </c>
      <c r="AP1310" s="11" t="str">
        <f t="shared" ref="AP1310:AP1373" si="468">IF(AO1310&lt;&gt;"",AI1310,"")</f>
        <v/>
      </c>
      <c r="AT1310" s="11" t="str">
        <f t="shared" ref="AT1310:AT1373" si="469">IF($Q1310=$AD$1,N1310,"")</f>
        <v/>
      </c>
      <c r="AU1310" s="11" t="str">
        <f t="shared" ref="AU1310:AU1373" si="470">IF($Q1310=$AD$1,O1310,"")</f>
        <v/>
      </c>
      <c r="AV1310" s="11" t="str">
        <f t="shared" ref="AV1310:AV1373" si="471">IF($Q1310=$AD$1,P1310,"")</f>
        <v/>
      </c>
      <c r="AW1310" s="11" t="str">
        <f t="shared" ref="AW1310:AW1373" si="472">IF($Q1310=$AD$1,T1310,"")</f>
        <v/>
      </c>
      <c r="AX1310" s="11" t="str">
        <f t="shared" ref="AX1310:AX1373" si="473">IF(AW1310&lt;&gt;"",AW1310&amp;" "&amp;$AD$1,"")</f>
        <v/>
      </c>
      <c r="AY1310" s="11" t="str">
        <f t="shared" si="454"/>
        <v/>
      </c>
      <c r="AZ1310" s="11" t="str">
        <f t="shared" ref="AZ1310:AZ1373" si="474">IF(AY1310="","",AV1310/AY1310)</f>
        <v/>
      </c>
      <c r="BA1310" s="11" t="str">
        <f t="shared" si="456"/>
        <v xml:space="preserve"> </v>
      </c>
      <c r="BB1310" s="11" t="str">
        <f>IFERROR(IF(AW1310="","",VLOOKUP(AW1310,SUSS!R:S,2,FALSE)),AY1310*SUSS!$M$2)</f>
        <v/>
      </c>
      <c r="BC1310" s="11" t="str">
        <f t="shared" si="455"/>
        <v/>
      </c>
    </row>
    <row r="1311" spans="14:55" ht="15.75" thickBot="1">
      <c r="N1311" s="3" t="s">
        <v>134</v>
      </c>
      <c r="O1311" s="80">
        <v>92</v>
      </c>
      <c r="P1311" s="83">
        <v>2302.6</v>
      </c>
      <c r="Q1311" s="81" t="s">
        <v>83</v>
      </c>
      <c r="R1311" s="81" t="s">
        <v>10</v>
      </c>
      <c r="S1311" s="81" t="s">
        <v>10</v>
      </c>
      <c r="T1311" s="80" t="s">
        <v>107</v>
      </c>
      <c r="U1311" s="80" t="s">
        <v>94</v>
      </c>
      <c r="AC1311" s="11" t="str">
        <f t="shared" si="457"/>
        <v/>
      </c>
      <c r="AD1311" s="11" t="str">
        <f t="shared" si="458"/>
        <v/>
      </c>
      <c r="AE1311" s="11" t="str">
        <f t="shared" si="459"/>
        <v/>
      </c>
      <c r="AF1311" s="11" t="str">
        <f t="shared" si="460"/>
        <v/>
      </c>
      <c r="AG1311" s="11" t="str">
        <f t="shared" si="461"/>
        <v/>
      </c>
      <c r="AH1311" s="11" t="str">
        <f t="shared" si="462"/>
        <v/>
      </c>
      <c r="AI1311" s="11" t="str">
        <f t="shared" si="463"/>
        <v/>
      </c>
      <c r="AJ1311" s="11" t="str">
        <f t="shared" si="464"/>
        <v/>
      </c>
      <c r="AK1311" s="11" t="str">
        <f t="shared" si="465"/>
        <v/>
      </c>
      <c r="AN1311" s="11" t="str">
        <f t="shared" si="466"/>
        <v/>
      </c>
      <c r="AO1311" s="11" t="str">
        <f t="shared" si="467"/>
        <v/>
      </c>
      <c r="AP1311" s="11" t="str">
        <f t="shared" si="468"/>
        <v/>
      </c>
      <c r="AT1311" s="11" t="str">
        <f t="shared" si="469"/>
        <v/>
      </c>
      <c r="AU1311" s="11" t="str">
        <f t="shared" si="470"/>
        <v/>
      </c>
      <c r="AV1311" s="11" t="str">
        <f t="shared" si="471"/>
        <v/>
      </c>
      <c r="AW1311" s="11" t="str">
        <f t="shared" si="472"/>
        <v/>
      </c>
      <c r="AX1311" s="11" t="str">
        <f t="shared" si="473"/>
        <v/>
      </c>
      <c r="AY1311" s="11" t="str">
        <f t="shared" si="454"/>
        <v/>
      </c>
      <c r="AZ1311" s="11" t="str">
        <f t="shared" si="474"/>
        <v/>
      </c>
      <c r="BA1311" s="11" t="str">
        <f t="shared" si="456"/>
        <v xml:space="preserve"> </v>
      </c>
      <c r="BB1311" s="11" t="str">
        <f>IFERROR(IF(AW1311="","",VLOOKUP(AW1311,SUSS!R:S,2,FALSE)),AY1311*SUSS!$M$2)</f>
        <v/>
      </c>
      <c r="BC1311" s="11" t="str">
        <f t="shared" si="455"/>
        <v/>
      </c>
    </row>
    <row r="1312" spans="14:55" ht="15.75" thickBot="1">
      <c r="N1312" s="3" t="s">
        <v>134</v>
      </c>
      <c r="O1312" s="80">
        <v>92</v>
      </c>
      <c r="P1312" s="83">
        <v>5667.69</v>
      </c>
      <c r="Q1312" s="81" t="s">
        <v>83</v>
      </c>
      <c r="R1312" s="81" t="s">
        <v>10</v>
      </c>
      <c r="S1312" s="81" t="s">
        <v>82</v>
      </c>
      <c r="T1312" s="80" t="s">
        <v>107</v>
      </c>
      <c r="U1312" s="80" t="s">
        <v>94</v>
      </c>
      <c r="AC1312" s="11" t="str">
        <f t="shared" si="457"/>
        <v/>
      </c>
      <c r="AD1312" s="11" t="str">
        <f t="shared" si="458"/>
        <v/>
      </c>
      <c r="AE1312" s="11" t="str">
        <f t="shared" si="459"/>
        <v/>
      </c>
      <c r="AF1312" s="11" t="str">
        <f t="shared" si="460"/>
        <v/>
      </c>
      <c r="AG1312" s="11" t="str">
        <f t="shared" si="461"/>
        <v/>
      </c>
      <c r="AH1312" s="11" t="str">
        <f t="shared" si="462"/>
        <v/>
      </c>
      <c r="AI1312" s="11" t="str">
        <f t="shared" si="463"/>
        <v/>
      </c>
      <c r="AJ1312" s="11" t="str">
        <f t="shared" si="464"/>
        <v/>
      </c>
      <c r="AK1312" s="11" t="str">
        <f t="shared" si="465"/>
        <v/>
      </c>
      <c r="AN1312" s="11" t="str">
        <f t="shared" si="466"/>
        <v/>
      </c>
      <c r="AO1312" s="11" t="str">
        <f t="shared" si="467"/>
        <v/>
      </c>
      <c r="AP1312" s="11" t="str">
        <f t="shared" si="468"/>
        <v/>
      </c>
      <c r="AT1312" s="11" t="str">
        <f t="shared" si="469"/>
        <v/>
      </c>
      <c r="AU1312" s="11" t="str">
        <f t="shared" si="470"/>
        <v/>
      </c>
      <c r="AV1312" s="11" t="str">
        <f t="shared" si="471"/>
        <v/>
      </c>
      <c r="AW1312" s="11" t="str">
        <f t="shared" si="472"/>
        <v/>
      </c>
      <c r="AX1312" s="11" t="str">
        <f t="shared" si="473"/>
        <v/>
      </c>
      <c r="AY1312" s="11" t="str">
        <f t="shared" si="454"/>
        <v/>
      </c>
      <c r="AZ1312" s="11" t="str">
        <f t="shared" si="474"/>
        <v/>
      </c>
      <c r="BA1312" s="11" t="str">
        <f t="shared" si="456"/>
        <v xml:space="preserve"> </v>
      </c>
      <c r="BB1312" s="11" t="str">
        <f>IFERROR(IF(AW1312="","",VLOOKUP(AW1312,SUSS!R:S,2,FALSE)),AY1312*SUSS!$M$2)</f>
        <v/>
      </c>
      <c r="BC1312" s="11" t="str">
        <f t="shared" si="455"/>
        <v/>
      </c>
    </row>
    <row r="1313" spans="14:55" ht="15.75" thickBot="1">
      <c r="N1313" s="3" t="s">
        <v>134</v>
      </c>
      <c r="O1313" s="80">
        <v>92</v>
      </c>
      <c r="P1313" s="83">
        <v>29925.66</v>
      </c>
      <c r="Q1313" s="81" t="s">
        <v>100</v>
      </c>
      <c r="R1313" s="81" t="s">
        <v>10</v>
      </c>
      <c r="S1313" s="81" t="s">
        <v>10</v>
      </c>
      <c r="T1313" s="80" t="s">
        <v>123</v>
      </c>
      <c r="U1313" s="80" t="s">
        <v>94</v>
      </c>
      <c r="AC1313" s="11" t="str">
        <f t="shared" si="457"/>
        <v/>
      </c>
      <c r="AD1313" s="11" t="str">
        <f t="shared" si="458"/>
        <v/>
      </c>
      <c r="AE1313" s="11" t="str">
        <f t="shared" si="459"/>
        <v/>
      </c>
      <c r="AF1313" s="11" t="str">
        <f t="shared" si="460"/>
        <v/>
      </c>
      <c r="AG1313" s="11" t="str">
        <f t="shared" si="461"/>
        <v/>
      </c>
      <c r="AH1313" s="11" t="str">
        <f t="shared" si="462"/>
        <v/>
      </c>
      <c r="AI1313" s="11" t="str">
        <f t="shared" si="463"/>
        <v/>
      </c>
      <c r="AJ1313" s="11" t="str">
        <f t="shared" si="464"/>
        <v/>
      </c>
      <c r="AK1313" s="11" t="str">
        <f t="shared" si="465"/>
        <v/>
      </c>
      <c r="AN1313" s="11" t="str">
        <f t="shared" si="466"/>
        <v/>
      </c>
      <c r="AO1313" s="11" t="str">
        <f t="shared" si="467"/>
        <v/>
      </c>
      <c r="AP1313" s="11" t="str">
        <f t="shared" si="468"/>
        <v/>
      </c>
      <c r="AT1313" s="11" t="str">
        <f t="shared" si="469"/>
        <v/>
      </c>
      <c r="AU1313" s="11" t="str">
        <f t="shared" si="470"/>
        <v/>
      </c>
      <c r="AV1313" s="11" t="str">
        <f t="shared" si="471"/>
        <v/>
      </c>
      <c r="AW1313" s="11" t="str">
        <f t="shared" si="472"/>
        <v/>
      </c>
      <c r="AX1313" s="11" t="str">
        <f t="shared" si="473"/>
        <v/>
      </c>
      <c r="AY1313" s="11" t="str">
        <f t="shared" si="454"/>
        <v/>
      </c>
      <c r="AZ1313" s="11" t="str">
        <f t="shared" si="474"/>
        <v/>
      </c>
      <c r="BA1313" s="11" t="str">
        <f t="shared" si="456"/>
        <v xml:space="preserve"> </v>
      </c>
      <c r="BB1313" s="11" t="str">
        <f>IFERROR(IF(AW1313="","",VLOOKUP(AW1313,SUSS!R:S,2,FALSE)),AY1313*SUSS!$M$2)</f>
        <v/>
      </c>
      <c r="BC1313" s="11" t="str">
        <f t="shared" si="455"/>
        <v/>
      </c>
    </row>
    <row r="1314" spans="14:55" ht="15.75" thickBot="1">
      <c r="N1314" s="3" t="s">
        <v>134</v>
      </c>
      <c r="O1314" s="80">
        <v>93</v>
      </c>
      <c r="P1314" s="83">
        <v>7970.29</v>
      </c>
      <c r="Q1314" s="81" t="s">
        <v>83</v>
      </c>
      <c r="R1314" s="81" t="s">
        <v>10</v>
      </c>
      <c r="S1314" s="81" t="s">
        <v>82</v>
      </c>
      <c r="T1314" s="80" t="s">
        <v>107</v>
      </c>
      <c r="U1314" s="80" t="s">
        <v>94</v>
      </c>
      <c r="AC1314" s="11" t="str">
        <f t="shared" si="457"/>
        <v/>
      </c>
      <c r="AD1314" s="11" t="str">
        <f t="shared" si="458"/>
        <v/>
      </c>
      <c r="AE1314" s="11" t="str">
        <f t="shared" si="459"/>
        <v/>
      </c>
      <c r="AF1314" s="11" t="str">
        <f t="shared" si="460"/>
        <v/>
      </c>
      <c r="AG1314" s="11" t="str">
        <f t="shared" si="461"/>
        <v/>
      </c>
      <c r="AH1314" s="11" t="str">
        <f t="shared" si="462"/>
        <v/>
      </c>
      <c r="AI1314" s="11" t="str">
        <f t="shared" si="463"/>
        <v/>
      </c>
      <c r="AJ1314" s="11" t="str">
        <f t="shared" si="464"/>
        <v/>
      </c>
      <c r="AK1314" s="11" t="str">
        <f t="shared" si="465"/>
        <v/>
      </c>
      <c r="AN1314" s="11" t="str">
        <f t="shared" si="466"/>
        <v/>
      </c>
      <c r="AO1314" s="11" t="str">
        <f t="shared" si="467"/>
        <v/>
      </c>
      <c r="AP1314" s="11" t="str">
        <f t="shared" si="468"/>
        <v/>
      </c>
      <c r="AT1314" s="11" t="str">
        <f t="shared" si="469"/>
        <v/>
      </c>
      <c r="AU1314" s="11" t="str">
        <f t="shared" si="470"/>
        <v/>
      </c>
      <c r="AV1314" s="11" t="str">
        <f t="shared" si="471"/>
        <v/>
      </c>
      <c r="AW1314" s="11" t="str">
        <f t="shared" si="472"/>
        <v/>
      </c>
      <c r="AX1314" s="11" t="str">
        <f t="shared" si="473"/>
        <v/>
      </c>
      <c r="AY1314" s="11" t="str">
        <f t="shared" si="454"/>
        <v/>
      </c>
      <c r="AZ1314" s="11" t="str">
        <f t="shared" si="474"/>
        <v/>
      </c>
      <c r="BA1314" s="11" t="str">
        <f t="shared" si="456"/>
        <v xml:space="preserve"> </v>
      </c>
      <c r="BB1314" s="11" t="str">
        <f>IFERROR(IF(AW1314="","",VLOOKUP(AW1314,SUSS!R:S,2,FALSE)),AY1314*SUSS!$M$2)</f>
        <v/>
      </c>
      <c r="BC1314" s="11" t="str">
        <f t="shared" si="455"/>
        <v/>
      </c>
    </row>
    <row r="1315" spans="14:55" ht="15.75" thickBot="1">
      <c r="N1315" s="3" t="s">
        <v>134</v>
      </c>
      <c r="O1315" s="80">
        <v>93</v>
      </c>
      <c r="P1315" s="83">
        <v>29925.66</v>
      </c>
      <c r="Q1315" s="81" t="s">
        <v>100</v>
      </c>
      <c r="R1315" s="81" t="s">
        <v>10</v>
      </c>
      <c r="S1315" s="81" t="s">
        <v>10</v>
      </c>
      <c r="T1315" s="80" t="s">
        <v>123</v>
      </c>
      <c r="U1315" s="80" t="s">
        <v>94</v>
      </c>
      <c r="AC1315" s="11" t="str">
        <f t="shared" si="457"/>
        <v/>
      </c>
      <c r="AD1315" s="11" t="str">
        <f t="shared" si="458"/>
        <v/>
      </c>
      <c r="AE1315" s="11" t="str">
        <f t="shared" si="459"/>
        <v/>
      </c>
      <c r="AF1315" s="11" t="str">
        <f t="shared" si="460"/>
        <v/>
      </c>
      <c r="AG1315" s="11" t="str">
        <f t="shared" si="461"/>
        <v/>
      </c>
      <c r="AH1315" s="11" t="str">
        <f t="shared" si="462"/>
        <v/>
      </c>
      <c r="AI1315" s="11" t="str">
        <f t="shared" si="463"/>
        <v/>
      </c>
      <c r="AJ1315" s="11" t="str">
        <f t="shared" si="464"/>
        <v/>
      </c>
      <c r="AK1315" s="11" t="str">
        <f t="shared" si="465"/>
        <v/>
      </c>
      <c r="AN1315" s="11" t="str">
        <f t="shared" si="466"/>
        <v/>
      </c>
      <c r="AO1315" s="11" t="str">
        <f t="shared" si="467"/>
        <v/>
      </c>
      <c r="AP1315" s="11" t="str">
        <f t="shared" si="468"/>
        <v/>
      </c>
      <c r="AT1315" s="11" t="str">
        <f t="shared" si="469"/>
        <v/>
      </c>
      <c r="AU1315" s="11" t="str">
        <f t="shared" si="470"/>
        <v/>
      </c>
      <c r="AV1315" s="11" t="str">
        <f t="shared" si="471"/>
        <v/>
      </c>
      <c r="AW1315" s="11" t="str">
        <f t="shared" si="472"/>
        <v/>
      </c>
      <c r="AX1315" s="11" t="str">
        <f t="shared" si="473"/>
        <v/>
      </c>
      <c r="AY1315" s="11" t="str">
        <f t="shared" si="454"/>
        <v/>
      </c>
      <c r="AZ1315" s="11" t="str">
        <f t="shared" si="474"/>
        <v/>
      </c>
      <c r="BA1315" s="11" t="str">
        <f t="shared" si="456"/>
        <v xml:space="preserve"> </v>
      </c>
      <c r="BB1315" s="11" t="str">
        <f>IFERROR(IF(AW1315="","",VLOOKUP(AW1315,SUSS!R:S,2,FALSE)),AY1315*SUSS!$M$2)</f>
        <v/>
      </c>
      <c r="BC1315" s="11" t="str">
        <f t="shared" si="455"/>
        <v/>
      </c>
    </row>
    <row r="1316" spans="14:55" ht="15.75" thickBot="1">
      <c r="N1316" s="3" t="s">
        <v>134</v>
      </c>
      <c r="O1316" s="80">
        <v>94</v>
      </c>
      <c r="P1316" s="83">
        <v>7970.29</v>
      </c>
      <c r="Q1316" s="81" t="s">
        <v>83</v>
      </c>
      <c r="R1316" s="81" t="s">
        <v>10</v>
      </c>
      <c r="S1316" s="81" t="s">
        <v>82</v>
      </c>
      <c r="T1316" s="80" t="s">
        <v>107</v>
      </c>
      <c r="U1316" s="80" t="s">
        <v>94</v>
      </c>
      <c r="AC1316" s="11" t="str">
        <f t="shared" si="457"/>
        <v/>
      </c>
      <c r="AD1316" s="11" t="str">
        <f t="shared" si="458"/>
        <v/>
      </c>
      <c r="AE1316" s="11" t="str">
        <f t="shared" si="459"/>
        <v/>
      </c>
      <c r="AF1316" s="11" t="str">
        <f t="shared" si="460"/>
        <v/>
      </c>
      <c r="AG1316" s="11" t="str">
        <f t="shared" si="461"/>
        <v/>
      </c>
      <c r="AH1316" s="11" t="str">
        <f t="shared" si="462"/>
        <v/>
      </c>
      <c r="AI1316" s="11" t="str">
        <f t="shared" si="463"/>
        <v/>
      </c>
      <c r="AJ1316" s="11" t="str">
        <f t="shared" si="464"/>
        <v/>
      </c>
      <c r="AK1316" s="11" t="str">
        <f t="shared" si="465"/>
        <v/>
      </c>
      <c r="AN1316" s="11" t="str">
        <f t="shared" si="466"/>
        <v/>
      </c>
      <c r="AO1316" s="11" t="str">
        <f t="shared" si="467"/>
        <v/>
      </c>
      <c r="AP1316" s="11" t="str">
        <f t="shared" si="468"/>
        <v/>
      </c>
      <c r="AT1316" s="11" t="str">
        <f t="shared" si="469"/>
        <v/>
      </c>
      <c r="AU1316" s="11" t="str">
        <f t="shared" si="470"/>
        <v/>
      </c>
      <c r="AV1316" s="11" t="str">
        <f t="shared" si="471"/>
        <v/>
      </c>
      <c r="AW1316" s="11" t="str">
        <f t="shared" si="472"/>
        <v/>
      </c>
      <c r="AX1316" s="11" t="str">
        <f t="shared" si="473"/>
        <v/>
      </c>
      <c r="AY1316" s="11" t="str">
        <f t="shared" si="454"/>
        <v/>
      </c>
      <c r="AZ1316" s="11" t="str">
        <f t="shared" si="474"/>
        <v/>
      </c>
      <c r="BA1316" s="11" t="str">
        <f t="shared" si="456"/>
        <v xml:space="preserve"> </v>
      </c>
      <c r="BB1316" s="11" t="str">
        <f>IFERROR(IF(AW1316="","",VLOOKUP(AW1316,SUSS!R:S,2,FALSE)),AY1316*SUSS!$M$2)</f>
        <v/>
      </c>
      <c r="BC1316" s="11" t="str">
        <f t="shared" si="455"/>
        <v/>
      </c>
    </row>
    <row r="1317" spans="14:55" ht="15.75" thickBot="1">
      <c r="N1317" s="3" t="s">
        <v>134</v>
      </c>
      <c r="O1317" s="80">
        <v>94</v>
      </c>
      <c r="P1317" s="83">
        <v>29925.66</v>
      </c>
      <c r="Q1317" s="81" t="s">
        <v>100</v>
      </c>
      <c r="R1317" s="81" t="s">
        <v>10</v>
      </c>
      <c r="S1317" s="81" t="s">
        <v>10</v>
      </c>
      <c r="T1317" s="80" t="s">
        <v>123</v>
      </c>
      <c r="U1317" s="80" t="s">
        <v>94</v>
      </c>
      <c r="AC1317" s="11" t="str">
        <f t="shared" si="457"/>
        <v/>
      </c>
      <c r="AD1317" s="11" t="str">
        <f t="shared" si="458"/>
        <v/>
      </c>
      <c r="AE1317" s="11" t="str">
        <f t="shared" si="459"/>
        <v/>
      </c>
      <c r="AF1317" s="11" t="str">
        <f t="shared" si="460"/>
        <v/>
      </c>
      <c r="AG1317" s="11" t="str">
        <f t="shared" si="461"/>
        <v/>
      </c>
      <c r="AH1317" s="11" t="str">
        <f t="shared" si="462"/>
        <v/>
      </c>
      <c r="AI1317" s="11" t="str">
        <f t="shared" si="463"/>
        <v/>
      </c>
      <c r="AJ1317" s="11" t="str">
        <f t="shared" si="464"/>
        <v/>
      </c>
      <c r="AK1317" s="11" t="str">
        <f t="shared" si="465"/>
        <v/>
      </c>
      <c r="AN1317" s="11" t="str">
        <f t="shared" si="466"/>
        <v/>
      </c>
      <c r="AO1317" s="11" t="str">
        <f t="shared" si="467"/>
        <v/>
      </c>
      <c r="AP1317" s="11" t="str">
        <f t="shared" si="468"/>
        <v/>
      </c>
      <c r="AT1317" s="11" t="str">
        <f t="shared" si="469"/>
        <v/>
      </c>
      <c r="AU1317" s="11" t="str">
        <f t="shared" si="470"/>
        <v/>
      </c>
      <c r="AV1317" s="11" t="str">
        <f t="shared" si="471"/>
        <v/>
      </c>
      <c r="AW1317" s="11" t="str">
        <f t="shared" si="472"/>
        <v/>
      </c>
      <c r="AX1317" s="11" t="str">
        <f t="shared" si="473"/>
        <v/>
      </c>
      <c r="AY1317" s="11" t="str">
        <f t="shared" si="454"/>
        <v/>
      </c>
      <c r="AZ1317" s="11" t="str">
        <f t="shared" si="474"/>
        <v/>
      </c>
      <c r="BA1317" s="11" t="str">
        <f t="shared" si="456"/>
        <v xml:space="preserve"> </v>
      </c>
      <c r="BB1317" s="11" t="str">
        <f>IFERROR(IF(AW1317="","",VLOOKUP(AW1317,SUSS!R:S,2,FALSE)),AY1317*SUSS!$M$2)</f>
        <v/>
      </c>
      <c r="BC1317" s="11" t="str">
        <f t="shared" si="455"/>
        <v/>
      </c>
    </row>
    <row r="1318" spans="14:55" ht="15.75" thickBot="1">
      <c r="N1318" s="3" t="s">
        <v>134</v>
      </c>
      <c r="O1318" s="80">
        <v>95</v>
      </c>
      <c r="P1318" s="83">
        <v>7970.29</v>
      </c>
      <c r="Q1318" s="81" t="s">
        <v>83</v>
      </c>
      <c r="R1318" s="81" t="s">
        <v>10</v>
      </c>
      <c r="S1318" s="81" t="s">
        <v>82</v>
      </c>
      <c r="T1318" s="80" t="s">
        <v>107</v>
      </c>
      <c r="U1318" s="80" t="s">
        <v>94</v>
      </c>
      <c r="AC1318" s="11" t="str">
        <f t="shared" si="457"/>
        <v/>
      </c>
      <c r="AD1318" s="11" t="str">
        <f t="shared" si="458"/>
        <v/>
      </c>
      <c r="AE1318" s="11" t="str">
        <f t="shared" si="459"/>
        <v/>
      </c>
      <c r="AF1318" s="11" t="str">
        <f t="shared" si="460"/>
        <v/>
      </c>
      <c r="AG1318" s="11" t="str">
        <f t="shared" si="461"/>
        <v/>
      </c>
      <c r="AH1318" s="11" t="str">
        <f t="shared" si="462"/>
        <v/>
      </c>
      <c r="AI1318" s="11" t="str">
        <f t="shared" si="463"/>
        <v/>
      </c>
      <c r="AJ1318" s="11" t="str">
        <f t="shared" si="464"/>
        <v/>
      </c>
      <c r="AK1318" s="11" t="str">
        <f t="shared" si="465"/>
        <v/>
      </c>
      <c r="AN1318" s="11" t="str">
        <f t="shared" si="466"/>
        <v/>
      </c>
      <c r="AO1318" s="11" t="str">
        <f t="shared" si="467"/>
        <v/>
      </c>
      <c r="AP1318" s="11" t="str">
        <f t="shared" si="468"/>
        <v/>
      </c>
      <c r="AT1318" s="11" t="str">
        <f t="shared" si="469"/>
        <v/>
      </c>
      <c r="AU1318" s="11" t="str">
        <f t="shared" si="470"/>
        <v/>
      </c>
      <c r="AV1318" s="11" t="str">
        <f t="shared" si="471"/>
        <v/>
      </c>
      <c r="AW1318" s="11" t="str">
        <f t="shared" si="472"/>
        <v/>
      </c>
      <c r="AX1318" s="11" t="str">
        <f t="shared" si="473"/>
        <v/>
      </c>
      <c r="AY1318" s="11" t="str">
        <f t="shared" si="454"/>
        <v/>
      </c>
      <c r="AZ1318" s="11" t="str">
        <f t="shared" si="474"/>
        <v/>
      </c>
      <c r="BA1318" s="11" t="str">
        <f t="shared" si="456"/>
        <v xml:space="preserve"> </v>
      </c>
      <c r="BB1318" s="11" t="str">
        <f>IFERROR(IF(AW1318="","",VLOOKUP(AW1318,SUSS!R:S,2,FALSE)),AY1318*SUSS!$M$2)</f>
        <v/>
      </c>
      <c r="BC1318" s="11" t="str">
        <f t="shared" si="455"/>
        <v/>
      </c>
    </row>
    <row r="1319" spans="14:55" ht="15.75" thickBot="1">
      <c r="N1319" s="3" t="s">
        <v>134</v>
      </c>
      <c r="O1319" s="80">
        <v>95</v>
      </c>
      <c r="P1319" s="83">
        <v>29925.66</v>
      </c>
      <c r="Q1319" s="81" t="s">
        <v>100</v>
      </c>
      <c r="R1319" s="81" t="s">
        <v>10</v>
      </c>
      <c r="S1319" s="81" t="s">
        <v>10</v>
      </c>
      <c r="T1319" s="80" t="s">
        <v>123</v>
      </c>
      <c r="U1319" s="80" t="s">
        <v>94</v>
      </c>
      <c r="AC1319" s="11" t="str">
        <f t="shared" si="457"/>
        <v/>
      </c>
      <c r="AD1319" s="11" t="str">
        <f t="shared" si="458"/>
        <v/>
      </c>
      <c r="AE1319" s="11" t="str">
        <f t="shared" si="459"/>
        <v/>
      </c>
      <c r="AF1319" s="11" t="str">
        <f t="shared" si="460"/>
        <v/>
      </c>
      <c r="AG1319" s="11" t="str">
        <f t="shared" si="461"/>
        <v/>
      </c>
      <c r="AH1319" s="11" t="str">
        <f t="shared" si="462"/>
        <v/>
      </c>
      <c r="AI1319" s="11" t="str">
        <f t="shared" si="463"/>
        <v/>
      </c>
      <c r="AJ1319" s="11" t="str">
        <f t="shared" si="464"/>
        <v/>
      </c>
      <c r="AK1319" s="11" t="str">
        <f t="shared" si="465"/>
        <v/>
      </c>
      <c r="AN1319" s="11" t="str">
        <f t="shared" si="466"/>
        <v/>
      </c>
      <c r="AO1319" s="11" t="str">
        <f t="shared" si="467"/>
        <v/>
      </c>
      <c r="AP1319" s="11" t="str">
        <f t="shared" si="468"/>
        <v/>
      </c>
      <c r="AT1319" s="11" t="str">
        <f t="shared" si="469"/>
        <v/>
      </c>
      <c r="AU1319" s="11" t="str">
        <f t="shared" si="470"/>
        <v/>
      </c>
      <c r="AV1319" s="11" t="str">
        <f t="shared" si="471"/>
        <v/>
      </c>
      <c r="AW1319" s="11" t="str">
        <f t="shared" si="472"/>
        <v/>
      </c>
      <c r="AX1319" s="11" t="str">
        <f t="shared" si="473"/>
        <v/>
      </c>
      <c r="AY1319" s="11" t="str">
        <f t="shared" si="454"/>
        <v/>
      </c>
      <c r="AZ1319" s="11" t="str">
        <f t="shared" si="474"/>
        <v/>
      </c>
      <c r="BA1319" s="11" t="str">
        <f t="shared" si="456"/>
        <v xml:space="preserve"> </v>
      </c>
      <c r="BB1319" s="11" t="str">
        <f>IFERROR(IF(AW1319="","",VLOOKUP(AW1319,SUSS!R:S,2,FALSE)),AY1319*SUSS!$M$2)</f>
        <v/>
      </c>
      <c r="BC1319" s="11" t="str">
        <f t="shared" si="455"/>
        <v/>
      </c>
    </row>
    <row r="1320" spans="14:55" ht="15.75" thickBot="1">
      <c r="N1320" s="3" t="s">
        <v>134</v>
      </c>
      <c r="O1320" s="80">
        <v>96</v>
      </c>
      <c r="P1320" s="83">
        <v>7230.46</v>
      </c>
      <c r="Q1320" s="81" t="s">
        <v>83</v>
      </c>
      <c r="R1320" s="81" t="s">
        <v>10</v>
      </c>
      <c r="S1320" s="81" t="s">
        <v>82</v>
      </c>
      <c r="T1320" s="80" t="s">
        <v>107</v>
      </c>
      <c r="U1320" s="80" t="s">
        <v>94</v>
      </c>
      <c r="AC1320" s="11" t="str">
        <f t="shared" si="457"/>
        <v/>
      </c>
      <c r="AD1320" s="11" t="str">
        <f t="shared" si="458"/>
        <v/>
      </c>
      <c r="AE1320" s="11" t="str">
        <f t="shared" si="459"/>
        <v/>
      </c>
      <c r="AF1320" s="11" t="str">
        <f t="shared" si="460"/>
        <v/>
      </c>
      <c r="AG1320" s="11" t="str">
        <f t="shared" si="461"/>
        <v/>
      </c>
      <c r="AH1320" s="11" t="str">
        <f t="shared" si="462"/>
        <v/>
      </c>
      <c r="AI1320" s="11" t="str">
        <f t="shared" si="463"/>
        <v/>
      </c>
      <c r="AJ1320" s="11" t="str">
        <f t="shared" si="464"/>
        <v/>
      </c>
      <c r="AK1320" s="11" t="str">
        <f t="shared" si="465"/>
        <v/>
      </c>
      <c r="AN1320" s="11" t="str">
        <f t="shared" si="466"/>
        <v/>
      </c>
      <c r="AO1320" s="11" t="str">
        <f t="shared" si="467"/>
        <v/>
      </c>
      <c r="AP1320" s="11" t="str">
        <f t="shared" si="468"/>
        <v/>
      </c>
      <c r="AT1320" s="11" t="str">
        <f t="shared" si="469"/>
        <v/>
      </c>
      <c r="AU1320" s="11" t="str">
        <f t="shared" si="470"/>
        <v/>
      </c>
      <c r="AV1320" s="11" t="str">
        <f t="shared" si="471"/>
        <v/>
      </c>
      <c r="AW1320" s="11" t="str">
        <f t="shared" si="472"/>
        <v/>
      </c>
      <c r="AX1320" s="11" t="str">
        <f t="shared" si="473"/>
        <v/>
      </c>
      <c r="AY1320" s="11" t="str">
        <f t="shared" si="454"/>
        <v/>
      </c>
      <c r="AZ1320" s="11" t="str">
        <f t="shared" si="474"/>
        <v/>
      </c>
      <c r="BA1320" s="11" t="str">
        <f t="shared" si="456"/>
        <v xml:space="preserve"> </v>
      </c>
      <c r="BB1320" s="11" t="str">
        <f>IFERROR(IF(AW1320="","",VLOOKUP(AW1320,SUSS!R:S,2,FALSE)),AY1320*SUSS!$M$2)</f>
        <v/>
      </c>
      <c r="BC1320" s="11" t="str">
        <f t="shared" si="455"/>
        <v/>
      </c>
    </row>
    <row r="1321" spans="14:55" ht="15.75" thickBot="1">
      <c r="N1321" s="3" t="s">
        <v>134</v>
      </c>
      <c r="O1321" s="80">
        <v>96</v>
      </c>
      <c r="P1321" s="84">
        <v>739.83</v>
      </c>
      <c r="Q1321" s="81" t="s">
        <v>83</v>
      </c>
      <c r="R1321" s="81" t="s">
        <v>10</v>
      </c>
      <c r="S1321" s="81" t="s">
        <v>10</v>
      </c>
      <c r="T1321" s="80" t="s">
        <v>130</v>
      </c>
      <c r="U1321" s="80" t="s">
        <v>94</v>
      </c>
      <c r="AC1321" s="11" t="str">
        <f t="shared" si="457"/>
        <v/>
      </c>
      <c r="AD1321" s="11" t="str">
        <f t="shared" si="458"/>
        <v/>
      </c>
      <c r="AE1321" s="11" t="str">
        <f t="shared" si="459"/>
        <v/>
      </c>
      <c r="AF1321" s="11" t="str">
        <f t="shared" si="460"/>
        <v/>
      </c>
      <c r="AG1321" s="11" t="str">
        <f t="shared" si="461"/>
        <v/>
      </c>
      <c r="AH1321" s="11" t="str">
        <f t="shared" si="462"/>
        <v/>
      </c>
      <c r="AI1321" s="11" t="str">
        <f t="shared" si="463"/>
        <v/>
      </c>
      <c r="AJ1321" s="11" t="str">
        <f t="shared" si="464"/>
        <v/>
      </c>
      <c r="AK1321" s="11" t="str">
        <f t="shared" si="465"/>
        <v/>
      </c>
      <c r="AN1321" s="11" t="str">
        <f t="shared" si="466"/>
        <v/>
      </c>
      <c r="AO1321" s="11" t="str">
        <f t="shared" si="467"/>
        <v/>
      </c>
      <c r="AP1321" s="11" t="str">
        <f t="shared" si="468"/>
        <v/>
      </c>
      <c r="AT1321" s="11" t="str">
        <f t="shared" si="469"/>
        <v/>
      </c>
      <c r="AU1321" s="11" t="str">
        <f t="shared" si="470"/>
        <v/>
      </c>
      <c r="AV1321" s="11" t="str">
        <f t="shared" si="471"/>
        <v/>
      </c>
      <c r="AW1321" s="11" t="str">
        <f t="shared" si="472"/>
        <v/>
      </c>
      <c r="AX1321" s="11" t="str">
        <f t="shared" si="473"/>
        <v/>
      </c>
      <c r="AY1321" s="11" t="str">
        <f t="shared" si="454"/>
        <v/>
      </c>
      <c r="AZ1321" s="11" t="str">
        <f t="shared" si="474"/>
        <v/>
      </c>
      <c r="BA1321" s="11" t="str">
        <f t="shared" si="456"/>
        <v xml:space="preserve"> </v>
      </c>
      <c r="BB1321" s="11" t="str">
        <f>IFERROR(IF(AW1321="","",VLOOKUP(AW1321,SUSS!R:S,2,FALSE)),AY1321*SUSS!$M$2)</f>
        <v/>
      </c>
      <c r="BC1321" s="11" t="str">
        <f t="shared" si="455"/>
        <v/>
      </c>
    </row>
    <row r="1322" spans="14:55" ht="15.75" thickBot="1">
      <c r="N1322" s="3" t="s">
        <v>134</v>
      </c>
      <c r="O1322" s="80">
        <v>96</v>
      </c>
      <c r="P1322" s="83">
        <v>29925.66</v>
      </c>
      <c r="Q1322" s="81" t="s">
        <v>100</v>
      </c>
      <c r="R1322" s="81" t="s">
        <v>10</v>
      </c>
      <c r="S1322" s="81" t="s">
        <v>10</v>
      </c>
      <c r="T1322" s="80" t="s">
        <v>123</v>
      </c>
      <c r="U1322" s="80" t="s">
        <v>94</v>
      </c>
      <c r="AC1322" s="11" t="str">
        <f t="shared" si="457"/>
        <v/>
      </c>
      <c r="AD1322" s="11" t="str">
        <f t="shared" si="458"/>
        <v/>
      </c>
      <c r="AE1322" s="11" t="str">
        <f t="shared" si="459"/>
        <v/>
      </c>
      <c r="AF1322" s="11" t="str">
        <f t="shared" si="460"/>
        <v/>
      </c>
      <c r="AG1322" s="11" t="str">
        <f t="shared" si="461"/>
        <v/>
      </c>
      <c r="AH1322" s="11" t="str">
        <f t="shared" si="462"/>
        <v/>
      </c>
      <c r="AI1322" s="11" t="str">
        <f t="shared" si="463"/>
        <v/>
      </c>
      <c r="AJ1322" s="11" t="str">
        <f t="shared" si="464"/>
        <v/>
      </c>
      <c r="AK1322" s="11" t="str">
        <f t="shared" si="465"/>
        <v/>
      </c>
      <c r="AN1322" s="11" t="str">
        <f t="shared" si="466"/>
        <v/>
      </c>
      <c r="AO1322" s="11" t="str">
        <f t="shared" si="467"/>
        <v/>
      </c>
      <c r="AP1322" s="11" t="str">
        <f t="shared" si="468"/>
        <v/>
      </c>
      <c r="AT1322" s="11" t="str">
        <f t="shared" si="469"/>
        <v/>
      </c>
      <c r="AU1322" s="11" t="str">
        <f t="shared" si="470"/>
        <v/>
      </c>
      <c r="AV1322" s="11" t="str">
        <f t="shared" si="471"/>
        <v/>
      </c>
      <c r="AW1322" s="11" t="str">
        <f t="shared" si="472"/>
        <v/>
      </c>
      <c r="AX1322" s="11" t="str">
        <f t="shared" si="473"/>
        <v/>
      </c>
      <c r="AY1322" s="11" t="str">
        <f t="shared" si="454"/>
        <v/>
      </c>
      <c r="AZ1322" s="11" t="str">
        <f t="shared" si="474"/>
        <v/>
      </c>
      <c r="BA1322" s="11" t="str">
        <f t="shared" si="456"/>
        <v xml:space="preserve"> </v>
      </c>
      <c r="BB1322" s="11" t="str">
        <f>IFERROR(IF(AW1322="","",VLOOKUP(AW1322,SUSS!R:S,2,FALSE)),AY1322*SUSS!$M$2)</f>
        <v/>
      </c>
      <c r="BC1322" s="11" t="str">
        <f t="shared" si="455"/>
        <v/>
      </c>
    </row>
    <row r="1323" spans="14:55" ht="15.75" thickBot="1">
      <c r="N1323" s="3" t="s">
        <v>134</v>
      </c>
      <c r="O1323" s="80">
        <v>97</v>
      </c>
      <c r="P1323" s="83">
        <v>7970.29</v>
      </c>
      <c r="Q1323" s="81" t="s">
        <v>83</v>
      </c>
      <c r="R1323" s="81" t="s">
        <v>10</v>
      </c>
      <c r="S1323" s="81" t="s">
        <v>10</v>
      </c>
      <c r="T1323" s="80" t="s">
        <v>130</v>
      </c>
      <c r="U1323" s="80" t="s">
        <v>94</v>
      </c>
      <c r="AC1323" s="11" t="str">
        <f t="shared" si="457"/>
        <v/>
      </c>
      <c r="AD1323" s="11" t="str">
        <f t="shared" si="458"/>
        <v/>
      </c>
      <c r="AE1323" s="11" t="str">
        <f t="shared" si="459"/>
        <v/>
      </c>
      <c r="AF1323" s="11" t="str">
        <f t="shared" si="460"/>
        <v/>
      </c>
      <c r="AG1323" s="11" t="str">
        <f t="shared" si="461"/>
        <v/>
      </c>
      <c r="AH1323" s="11" t="str">
        <f t="shared" si="462"/>
        <v/>
      </c>
      <c r="AI1323" s="11" t="str">
        <f t="shared" si="463"/>
        <v/>
      </c>
      <c r="AJ1323" s="11" t="str">
        <f t="shared" si="464"/>
        <v/>
      </c>
      <c r="AK1323" s="11" t="str">
        <f t="shared" si="465"/>
        <v/>
      </c>
      <c r="AN1323" s="11" t="str">
        <f t="shared" si="466"/>
        <v/>
      </c>
      <c r="AO1323" s="11" t="str">
        <f t="shared" si="467"/>
        <v/>
      </c>
      <c r="AP1323" s="11" t="str">
        <f t="shared" si="468"/>
        <v/>
      </c>
      <c r="AT1323" s="11" t="str">
        <f t="shared" si="469"/>
        <v/>
      </c>
      <c r="AU1323" s="11" t="str">
        <f t="shared" si="470"/>
        <v/>
      </c>
      <c r="AV1323" s="11" t="str">
        <f t="shared" si="471"/>
        <v/>
      </c>
      <c r="AW1323" s="11" t="str">
        <f t="shared" si="472"/>
        <v/>
      </c>
      <c r="AX1323" s="11" t="str">
        <f t="shared" si="473"/>
        <v/>
      </c>
      <c r="AY1323" s="11" t="str">
        <f t="shared" si="454"/>
        <v/>
      </c>
      <c r="AZ1323" s="11" t="str">
        <f t="shared" si="474"/>
        <v/>
      </c>
      <c r="BA1323" s="11" t="str">
        <f t="shared" si="456"/>
        <v xml:space="preserve"> </v>
      </c>
      <c r="BB1323" s="11" t="str">
        <f>IFERROR(IF(AW1323="","",VLOOKUP(AW1323,SUSS!R:S,2,FALSE)),AY1323*SUSS!$M$2)</f>
        <v/>
      </c>
      <c r="BC1323" s="11" t="str">
        <f t="shared" si="455"/>
        <v/>
      </c>
    </row>
    <row r="1324" spans="14:55" ht="15.75" thickBot="1">
      <c r="N1324" s="3" t="s">
        <v>134</v>
      </c>
      <c r="O1324" s="80">
        <v>97</v>
      </c>
      <c r="P1324" s="83">
        <v>29925.66</v>
      </c>
      <c r="Q1324" s="81" t="s">
        <v>100</v>
      </c>
      <c r="R1324" s="81" t="s">
        <v>10</v>
      </c>
      <c r="S1324" s="81" t="s">
        <v>10</v>
      </c>
      <c r="T1324" s="80" t="s">
        <v>123</v>
      </c>
      <c r="U1324" s="80" t="s">
        <v>94</v>
      </c>
      <c r="AC1324" s="11" t="str">
        <f t="shared" si="457"/>
        <v/>
      </c>
      <c r="AD1324" s="11" t="str">
        <f t="shared" si="458"/>
        <v/>
      </c>
      <c r="AE1324" s="11" t="str">
        <f t="shared" si="459"/>
        <v/>
      </c>
      <c r="AF1324" s="11" t="str">
        <f t="shared" si="460"/>
        <v/>
      </c>
      <c r="AG1324" s="11" t="str">
        <f t="shared" si="461"/>
        <v/>
      </c>
      <c r="AH1324" s="11" t="str">
        <f t="shared" si="462"/>
        <v/>
      </c>
      <c r="AI1324" s="11" t="str">
        <f t="shared" si="463"/>
        <v/>
      </c>
      <c r="AJ1324" s="11" t="str">
        <f t="shared" si="464"/>
        <v/>
      </c>
      <c r="AK1324" s="11" t="str">
        <f t="shared" si="465"/>
        <v/>
      </c>
      <c r="AN1324" s="11" t="str">
        <f t="shared" si="466"/>
        <v/>
      </c>
      <c r="AO1324" s="11" t="str">
        <f t="shared" si="467"/>
        <v/>
      </c>
      <c r="AP1324" s="11" t="str">
        <f t="shared" si="468"/>
        <v/>
      </c>
      <c r="AT1324" s="11" t="str">
        <f t="shared" si="469"/>
        <v/>
      </c>
      <c r="AU1324" s="11" t="str">
        <f t="shared" si="470"/>
        <v/>
      </c>
      <c r="AV1324" s="11" t="str">
        <f t="shared" si="471"/>
        <v/>
      </c>
      <c r="AW1324" s="11" t="str">
        <f t="shared" si="472"/>
        <v/>
      </c>
      <c r="AX1324" s="11" t="str">
        <f t="shared" si="473"/>
        <v/>
      </c>
      <c r="AY1324" s="11" t="str">
        <f t="shared" si="454"/>
        <v/>
      </c>
      <c r="AZ1324" s="11" t="str">
        <f t="shared" si="474"/>
        <v/>
      </c>
      <c r="BA1324" s="11" t="str">
        <f t="shared" si="456"/>
        <v xml:space="preserve"> </v>
      </c>
      <c r="BB1324" s="11" t="str">
        <f>IFERROR(IF(AW1324="","",VLOOKUP(AW1324,SUSS!R:S,2,FALSE)),AY1324*SUSS!$M$2)</f>
        <v/>
      </c>
      <c r="BC1324" s="11" t="str">
        <f t="shared" si="455"/>
        <v/>
      </c>
    </row>
    <row r="1325" spans="14:55" ht="15.75" thickBot="1">
      <c r="N1325" s="3" t="s">
        <v>134</v>
      </c>
      <c r="O1325" s="80">
        <v>98</v>
      </c>
      <c r="P1325" s="83">
        <v>7970.29</v>
      </c>
      <c r="Q1325" s="81" t="s">
        <v>83</v>
      </c>
      <c r="R1325" s="81" t="s">
        <v>10</v>
      </c>
      <c r="S1325" s="81" t="s">
        <v>10</v>
      </c>
      <c r="T1325" s="80" t="s">
        <v>130</v>
      </c>
      <c r="U1325" s="80" t="s">
        <v>94</v>
      </c>
      <c r="AC1325" s="11" t="str">
        <f t="shared" si="457"/>
        <v/>
      </c>
      <c r="AD1325" s="11" t="str">
        <f t="shared" si="458"/>
        <v/>
      </c>
      <c r="AE1325" s="11" t="str">
        <f t="shared" si="459"/>
        <v/>
      </c>
      <c r="AF1325" s="11" t="str">
        <f t="shared" si="460"/>
        <v/>
      </c>
      <c r="AG1325" s="11" t="str">
        <f t="shared" si="461"/>
        <v/>
      </c>
      <c r="AH1325" s="11" t="str">
        <f t="shared" si="462"/>
        <v/>
      </c>
      <c r="AI1325" s="11" t="str">
        <f t="shared" si="463"/>
        <v/>
      </c>
      <c r="AJ1325" s="11" t="str">
        <f t="shared" si="464"/>
        <v/>
      </c>
      <c r="AK1325" s="11" t="str">
        <f t="shared" si="465"/>
        <v/>
      </c>
      <c r="AN1325" s="11" t="str">
        <f t="shared" si="466"/>
        <v/>
      </c>
      <c r="AO1325" s="11" t="str">
        <f t="shared" si="467"/>
        <v/>
      </c>
      <c r="AP1325" s="11" t="str">
        <f t="shared" si="468"/>
        <v/>
      </c>
      <c r="AT1325" s="11" t="str">
        <f t="shared" si="469"/>
        <v/>
      </c>
      <c r="AU1325" s="11" t="str">
        <f t="shared" si="470"/>
        <v/>
      </c>
      <c r="AV1325" s="11" t="str">
        <f t="shared" si="471"/>
        <v/>
      </c>
      <c r="AW1325" s="11" t="str">
        <f t="shared" si="472"/>
        <v/>
      </c>
      <c r="AX1325" s="11" t="str">
        <f t="shared" si="473"/>
        <v/>
      </c>
      <c r="AY1325" s="11" t="str">
        <f t="shared" si="454"/>
        <v/>
      </c>
      <c r="AZ1325" s="11" t="str">
        <f t="shared" si="474"/>
        <v/>
      </c>
      <c r="BA1325" s="11" t="str">
        <f t="shared" si="456"/>
        <v xml:space="preserve"> </v>
      </c>
      <c r="BB1325" s="11" t="str">
        <f>IFERROR(IF(AW1325="","",VLOOKUP(AW1325,SUSS!R:S,2,FALSE)),AY1325*SUSS!$M$2)</f>
        <v/>
      </c>
      <c r="BC1325" s="11" t="str">
        <f t="shared" si="455"/>
        <v/>
      </c>
    </row>
    <row r="1326" spans="14:55" ht="15.75" thickBot="1">
      <c r="N1326" s="3" t="s">
        <v>134</v>
      </c>
      <c r="O1326" s="80">
        <v>98</v>
      </c>
      <c r="P1326" s="83">
        <v>29925.66</v>
      </c>
      <c r="Q1326" s="81" t="s">
        <v>100</v>
      </c>
      <c r="R1326" s="81" t="s">
        <v>10</v>
      </c>
      <c r="S1326" s="81" t="s">
        <v>10</v>
      </c>
      <c r="T1326" s="80" t="s">
        <v>123</v>
      </c>
      <c r="U1326" s="80" t="s">
        <v>94</v>
      </c>
      <c r="AC1326" s="11" t="str">
        <f t="shared" si="457"/>
        <v/>
      </c>
      <c r="AD1326" s="11" t="str">
        <f t="shared" si="458"/>
        <v/>
      </c>
      <c r="AE1326" s="11" t="str">
        <f t="shared" si="459"/>
        <v/>
      </c>
      <c r="AF1326" s="11" t="str">
        <f t="shared" si="460"/>
        <v/>
      </c>
      <c r="AG1326" s="11" t="str">
        <f t="shared" si="461"/>
        <v/>
      </c>
      <c r="AH1326" s="11" t="str">
        <f t="shared" si="462"/>
        <v/>
      </c>
      <c r="AI1326" s="11" t="str">
        <f t="shared" si="463"/>
        <v/>
      </c>
      <c r="AJ1326" s="11" t="str">
        <f t="shared" si="464"/>
        <v/>
      </c>
      <c r="AK1326" s="11" t="str">
        <f t="shared" si="465"/>
        <v/>
      </c>
      <c r="AN1326" s="11" t="str">
        <f t="shared" si="466"/>
        <v/>
      </c>
      <c r="AO1326" s="11" t="str">
        <f t="shared" si="467"/>
        <v/>
      </c>
      <c r="AP1326" s="11" t="str">
        <f t="shared" si="468"/>
        <v/>
      </c>
      <c r="AT1326" s="11" t="str">
        <f t="shared" si="469"/>
        <v/>
      </c>
      <c r="AU1326" s="11" t="str">
        <f t="shared" si="470"/>
        <v/>
      </c>
      <c r="AV1326" s="11" t="str">
        <f t="shared" si="471"/>
        <v/>
      </c>
      <c r="AW1326" s="11" t="str">
        <f t="shared" si="472"/>
        <v/>
      </c>
      <c r="AX1326" s="11" t="str">
        <f t="shared" si="473"/>
        <v/>
      </c>
      <c r="AY1326" s="11" t="str">
        <f t="shared" si="454"/>
        <v/>
      </c>
      <c r="AZ1326" s="11" t="str">
        <f t="shared" si="474"/>
        <v/>
      </c>
      <c r="BA1326" s="11" t="str">
        <f t="shared" si="456"/>
        <v xml:space="preserve"> </v>
      </c>
      <c r="BB1326" s="11" t="str">
        <f>IFERROR(IF(AW1326="","",VLOOKUP(AW1326,SUSS!R:S,2,FALSE)),AY1326*SUSS!$M$2)</f>
        <v/>
      </c>
      <c r="BC1326" s="11" t="str">
        <f t="shared" si="455"/>
        <v/>
      </c>
    </row>
    <row r="1327" spans="14:55" ht="15.75" thickBot="1">
      <c r="N1327" s="3" t="s">
        <v>134</v>
      </c>
      <c r="O1327" s="80">
        <v>99</v>
      </c>
      <c r="P1327" s="83">
        <v>7970.29</v>
      </c>
      <c r="Q1327" s="81" t="s">
        <v>83</v>
      </c>
      <c r="R1327" s="81" t="s">
        <v>10</v>
      </c>
      <c r="S1327" s="81" t="s">
        <v>10</v>
      </c>
      <c r="T1327" s="80" t="s">
        <v>130</v>
      </c>
      <c r="U1327" s="80" t="s">
        <v>94</v>
      </c>
      <c r="AC1327" s="11" t="str">
        <f t="shared" si="457"/>
        <v/>
      </c>
      <c r="AD1327" s="11" t="str">
        <f t="shared" si="458"/>
        <v/>
      </c>
      <c r="AE1327" s="11" t="str">
        <f t="shared" si="459"/>
        <v/>
      </c>
      <c r="AF1327" s="11" t="str">
        <f t="shared" si="460"/>
        <v/>
      </c>
      <c r="AG1327" s="11" t="str">
        <f t="shared" si="461"/>
        <v/>
      </c>
      <c r="AH1327" s="11" t="str">
        <f t="shared" si="462"/>
        <v/>
      </c>
      <c r="AI1327" s="11" t="str">
        <f t="shared" si="463"/>
        <v/>
      </c>
      <c r="AJ1327" s="11" t="str">
        <f t="shared" si="464"/>
        <v/>
      </c>
      <c r="AK1327" s="11" t="str">
        <f t="shared" si="465"/>
        <v/>
      </c>
      <c r="AN1327" s="11" t="str">
        <f t="shared" si="466"/>
        <v/>
      </c>
      <c r="AO1327" s="11" t="str">
        <f t="shared" si="467"/>
        <v/>
      </c>
      <c r="AP1327" s="11" t="str">
        <f t="shared" si="468"/>
        <v/>
      </c>
      <c r="AT1327" s="11" t="str">
        <f t="shared" si="469"/>
        <v/>
      </c>
      <c r="AU1327" s="11" t="str">
        <f t="shared" si="470"/>
        <v/>
      </c>
      <c r="AV1327" s="11" t="str">
        <f t="shared" si="471"/>
        <v/>
      </c>
      <c r="AW1327" s="11" t="str">
        <f t="shared" si="472"/>
        <v/>
      </c>
      <c r="AX1327" s="11" t="str">
        <f t="shared" si="473"/>
        <v/>
      </c>
      <c r="AY1327" s="11" t="str">
        <f t="shared" si="454"/>
        <v/>
      </c>
      <c r="AZ1327" s="11" t="str">
        <f t="shared" si="474"/>
        <v/>
      </c>
      <c r="BA1327" s="11" t="str">
        <f t="shared" si="456"/>
        <v xml:space="preserve"> </v>
      </c>
      <c r="BB1327" s="11" t="str">
        <f>IFERROR(IF(AW1327="","",VLOOKUP(AW1327,SUSS!R:S,2,FALSE)),AY1327*SUSS!$M$2)</f>
        <v/>
      </c>
      <c r="BC1327" s="11" t="str">
        <f t="shared" si="455"/>
        <v/>
      </c>
    </row>
    <row r="1328" spans="14:55" ht="15.75" thickBot="1">
      <c r="N1328" s="3" t="s">
        <v>134</v>
      </c>
      <c r="O1328" s="80">
        <v>99</v>
      </c>
      <c r="P1328" s="83">
        <v>29925.66</v>
      </c>
      <c r="Q1328" s="81" t="s">
        <v>100</v>
      </c>
      <c r="R1328" s="81" t="s">
        <v>10</v>
      </c>
      <c r="S1328" s="81" t="s">
        <v>10</v>
      </c>
      <c r="T1328" s="80" t="s">
        <v>123</v>
      </c>
      <c r="U1328" s="80" t="s">
        <v>94</v>
      </c>
      <c r="AC1328" s="11" t="str">
        <f t="shared" si="457"/>
        <v/>
      </c>
      <c r="AD1328" s="11" t="str">
        <f t="shared" si="458"/>
        <v/>
      </c>
      <c r="AE1328" s="11" t="str">
        <f t="shared" si="459"/>
        <v/>
      </c>
      <c r="AF1328" s="11" t="str">
        <f t="shared" si="460"/>
        <v/>
      </c>
      <c r="AG1328" s="11" t="str">
        <f t="shared" si="461"/>
        <v/>
      </c>
      <c r="AH1328" s="11" t="str">
        <f t="shared" si="462"/>
        <v/>
      </c>
      <c r="AI1328" s="11" t="str">
        <f t="shared" si="463"/>
        <v/>
      </c>
      <c r="AJ1328" s="11" t="str">
        <f t="shared" si="464"/>
        <v/>
      </c>
      <c r="AK1328" s="11" t="str">
        <f t="shared" si="465"/>
        <v/>
      </c>
      <c r="AN1328" s="11" t="str">
        <f t="shared" si="466"/>
        <v/>
      </c>
      <c r="AO1328" s="11" t="str">
        <f t="shared" si="467"/>
        <v/>
      </c>
      <c r="AP1328" s="11" t="str">
        <f t="shared" si="468"/>
        <v/>
      </c>
      <c r="AT1328" s="11" t="str">
        <f t="shared" si="469"/>
        <v/>
      </c>
      <c r="AU1328" s="11" t="str">
        <f t="shared" si="470"/>
        <v/>
      </c>
      <c r="AV1328" s="11" t="str">
        <f t="shared" si="471"/>
        <v/>
      </c>
      <c r="AW1328" s="11" t="str">
        <f t="shared" si="472"/>
        <v/>
      </c>
      <c r="AX1328" s="11" t="str">
        <f t="shared" si="473"/>
        <v/>
      </c>
      <c r="AY1328" s="11" t="str">
        <f t="shared" si="454"/>
        <v/>
      </c>
      <c r="AZ1328" s="11" t="str">
        <f t="shared" si="474"/>
        <v/>
      </c>
      <c r="BA1328" s="11" t="str">
        <f t="shared" si="456"/>
        <v xml:space="preserve"> </v>
      </c>
      <c r="BB1328" s="11" t="str">
        <f>IFERROR(IF(AW1328="","",VLOOKUP(AW1328,SUSS!R:S,2,FALSE)),AY1328*SUSS!$M$2)</f>
        <v/>
      </c>
      <c r="BC1328" s="11" t="str">
        <f t="shared" si="455"/>
        <v/>
      </c>
    </row>
    <row r="1329" spans="14:55" ht="15.75" thickBot="1">
      <c r="N1329" s="3" t="s">
        <v>134</v>
      </c>
      <c r="O1329" s="80">
        <v>100</v>
      </c>
      <c r="P1329" s="83">
        <v>7970.29</v>
      </c>
      <c r="Q1329" s="81" t="s">
        <v>83</v>
      </c>
      <c r="R1329" s="81" t="s">
        <v>10</v>
      </c>
      <c r="S1329" s="81" t="s">
        <v>10</v>
      </c>
      <c r="T1329" s="80" t="s">
        <v>130</v>
      </c>
      <c r="U1329" s="80" t="s">
        <v>94</v>
      </c>
      <c r="AC1329" s="11" t="str">
        <f t="shared" si="457"/>
        <v/>
      </c>
      <c r="AD1329" s="11" t="str">
        <f t="shared" si="458"/>
        <v/>
      </c>
      <c r="AE1329" s="11" t="str">
        <f t="shared" si="459"/>
        <v/>
      </c>
      <c r="AF1329" s="11" t="str">
        <f t="shared" si="460"/>
        <v/>
      </c>
      <c r="AG1329" s="11" t="str">
        <f t="shared" si="461"/>
        <v/>
      </c>
      <c r="AH1329" s="11" t="str">
        <f t="shared" si="462"/>
        <v/>
      </c>
      <c r="AI1329" s="11" t="str">
        <f t="shared" si="463"/>
        <v/>
      </c>
      <c r="AJ1329" s="11" t="str">
        <f t="shared" si="464"/>
        <v/>
      </c>
      <c r="AK1329" s="11" t="str">
        <f t="shared" si="465"/>
        <v/>
      </c>
      <c r="AN1329" s="11" t="str">
        <f t="shared" si="466"/>
        <v/>
      </c>
      <c r="AO1329" s="11" t="str">
        <f t="shared" si="467"/>
        <v/>
      </c>
      <c r="AP1329" s="11" t="str">
        <f t="shared" si="468"/>
        <v/>
      </c>
      <c r="AT1329" s="11" t="str">
        <f t="shared" si="469"/>
        <v/>
      </c>
      <c r="AU1329" s="11" t="str">
        <f t="shared" si="470"/>
        <v/>
      </c>
      <c r="AV1329" s="11" t="str">
        <f t="shared" si="471"/>
        <v/>
      </c>
      <c r="AW1329" s="11" t="str">
        <f t="shared" si="472"/>
        <v/>
      </c>
      <c r="AX1329" s="11" t="str">
        <f t="shared" si="473"/>
        <v/>
      </c>
      <c r="AY1329" s="11" t="str">
        <f t="shared" si="454"/>
        <v/>
      </c>
      <c r="AZ1329" s="11" t="str">
        <f t="shared" si="474"/>
        <v/>
      </c>
      <c r="BA1329" s="11" t="str">
        <f t="shared" si="456"/>
        <v xml:space="preserve"> </v>
      </c>
      <c r="BB1329" s="11" t="str">
        <f>IFERROR(IF(AW1329="","",VLOOKUP(AW1329,SUSS!R:S,2,FALSE)),AY1329*SUSS!$M$2)</f>
        <v/>
      </c>
      <c r="BC1329" s="11" t="str">
        <f t="shared" si="455"/>
        <v/>
      </c>
    </row>
    <row r="1330" spans="14:55" ht="15.75" thickBot="1">
      <c r="N1330" s="3" t="s">
        <v>134</v>
      </c>
      <c r="O1330" s="80">
        <v>100</v>
      </c>
      <c r="P1330" s="83">
        <v>29925.66</v>
      </c>
      <c r="Q1330" s="81" t="s">
        <v>100</v>
      </c>
      <c r="R1330" s="81" t="s">
        <v>10</v>
      </c>
      <c r="S1330" s="81" t="s">
        <v>10</v>
      </c>
      <c r="T1330" s="80" t="s">
        <v>123</v>
      </c>
      <c r="U1330" s="80" t="s">
        <v>94</v>
      </c>
      <c r="AC1330" s="11" t="str">
        <f t="shared" si="457"/>
        <v/>
      </c>
      <c r="AD1330" s="11" t="str">
        <f t="shared" si="458"/>
        <v/>
      </c>
      <c r="AE1330" s="11" t="str">
        <f t="shared" si="459"/>
        <v/>
      </c>
      <c r="AF1330" s="11" t="str">
        <f t="shared" si="460"/>
        <v/>
      </c>
      <c r="AG1330" s="11" t="str">
        <f t="shared" si="461"/>
        <v/>
      </c>
      <c r="AH1330" s="11" t="str">
        <f t="shared" si="462"/>
        <v/>
      </c>
      <c r="AI1330" s="11" t="str">
        <f t="shared" si="463"/>
        <v/>
      </c>
      <c r="AJ1330" s="11" t="str">
        <f t="shared" si="464"/>
        <v/>
      </c>
      <c r="AK1330" s="11" t="str">
        <f t="shared" si="465"/>
        <v/>
      </c>
      <c r="AN1330" s="11" t="str">
        <f t="shared" si="466"/>
        <v/>
      </c>
      <c r="AO1330" s="11" t="str">
        <f t="shared" si="467"/>
        <v/>
      </c>
      <c r="AP1330" s="11" t="str">
        <f t="shared" si="468"/>
        <v/>
      </c>
      <c r="AT1330" s="11" t="str">
        <f t="shared" si="469"/>
        <v/>
      </c>
      <c r="AU1330" s="11" t="str">
        <f t="shared" si="470"/>
        <v/>
      </c>
      <c r="AV1330" s="11" t="str">
        <f t="shared" si="471"/>
        <v/>
      </c>
      <c r="AW1330" s="11" t="str">
        <f t="shared" si="472"/>
        <v/>
      </c>
      <c r="AX1330" s="11" t="str">
        <f t="shared" si="473"/>
        <v/>
      </c>
      <c r="AY1330" s="11" t="str">
        <f t="shared" si="454"/>
        <v/>
      </c>
      <c r="AZ1330" s="11" t="str">
        <f t="shared" si="474"/>
        <v/>
      </c>
      <c r="BA1330" s="11" t="str">
        <f t="shared" si="456"/>
        <v xml:space="preserve"> </v>
      </c>
      <c r="BB1330" s="11" t="str">
        <f>IFERROR(IF(AW1330="","",VLOOKUP(AW1330,SUSS!R:S,2,FALSE)),AY1330*SUSS!$M$2)</f>
        <v/>
      </c>
      <c r="BC1330" s="11" t="str">
        <f t="shared" si="455"/>
        <v/>
      </c>
    </row>
    <row r="1331" spans="14:55" ht="15.75" thickBot="1">
      <c r="N1331" s="3" t="s">
        <v>134</v>
      </c>
      <c r="O1331" s="80">
        <v>101</v>
      </c>
      <c r="P1331" s="83">
        <v>7970.29</v>
      </c>
      <c r="Q1331" s="81" t="s">
        <v>83</v>
      </c>
      <c r="R1331" s="81" t="s">
        <v>10</v>
      </c>
      <c r="S1331" s="81" t="s">
        <v>10</v>
      </c>
      <c r="T1331" s="80" t="s">
        <v>130</v>
      </c>
      <c r="U1331" s="80" t="s">
        <v>94</v>
      </c>
      <c r="AC1331" s="11" t="str">
        <f t="shared" si="457"/>
        <v/>
      </c>
      <c r="AD1331" s="11" t="str">
        <f t="shared" si="458"/>
        <v/>
      </c>
      <c r="AE1331" s="11" t="str">
        <f t="shared" si="459"/>
        <v/>
      </c>
      <c r="AF1331" s="11" t="str">
        <f t="shared" si="460"/>
        <v/>
      </c>
      <c r="AG1331" s="11" t="str">
        <f t="shared" si="461"/>
        <v/>
      </c>
      <c r="AH1331" s="11" t="str">
        <f t="shared" si="462"/>
        <v/>
      </c>
      <c r="AI1331" s="11" t="str">
        <f t="shared" si="463"/>
        <v/>
      </c>
      <c r="AJ1331" s="11" t="str">
        <f t="shared" si="464"/>
        <v/>
      </c>
      <c r="AK1331" s="11" t="str">
        <f t="shared" si="465"/>
        <v/>
      </c>
      <c r="AN1331" s="11" t="str">
        <f t="shared" si="466"/>
        <v/>
      </c>
      <c r="AO1331" s="11" t="str">
        <f t="shared" si="467"/>
        <v/>
      </c>
      <c r="AP1331" s="11" t="str">
        <f t="shared" si="468"/>
        <v/>
      </c>
      <c r="AT1331" s="11" t="str">
        <f t="shared" si="469"/>
        <v/>
      </c>
      <c r="AU1331" s="11" t="str">
        <f t="shared" si="470"/>
        <v/>
      </c>
      <c r="AV1331" s="11" t="str">
        <f t="shared" si="471"/>
        <v/>
      </c>
      <c r="AW1331" s="11" t="str">
        <f t="shared" si="472"/>
        <v/>
      </c>
      <c r="AX1331" s="11" t="str">
        <f t="shared" si="473"/>
        <v/>
      </c>
      <c r="AY1331" s="11" t="str">
        <f t="shared" si="454"/>
        <v/>
      </c>
      <c r="AZ1331" s="11" t="str">
        <f t="shared" si="474"/>
        <v/>
      </c>
      <c r="BA1331" s="11" t="str">
        <f t="shared" si="456"/>
        <v xml:space="preserve"> </v>
      </c>
      <c r="BB1331" s="11" t="str">
        <f>IFERROR(IF(AW1331="","",VLOOKUP(AW1331,SUSS!R:S,2,FALSE)),AY1331*SUSS!$M$2)</f>
        <v/>
      </c>
      <c r="BC1331" s="11" t="str">
        <f t="shared" si="455"/>
        <v/>
      </c>
    </row>
    <row r="1332" spans="14:55" ht="15.75" thickBot="1">
      <c r="N1332" s="3" t="s">
        <v>134</v>
      </c>
      <c r="O1332" s="80">
        <v>101</v>
      </c>
      <c r="P1332" s="83">
        <v>29925.66</v>
      </c>
      <c r="Q1332" s="81" t="s">
        <v>100</v>
      </c>
      <c r="R1332" s="81" t="s">
        <v>10</v>
      </c>
      <c r="S1332" s="81" t="s">
        <v>10</v>
      </c>
      <c r="T1332" s="80" t="s">
        <v>123</v>
      </c>
      <c r="U1332" s="80" t="s">
        <v>94</v>
      </c>
      <c r="AC1332" s="11" t="str">
        <f t="shared" si="457"/>
        <v/>
      </c>
      <c r="AD1332" s="11" t="str">
        <f t="shared" si="458"/>
        <v/>
      </c>
      <c r="AE1332" s="11" t="str">
        <f t="shared" si="459"/>
        <v/>
      </c>
      <c r="AF1332" s="11" t="str">
        <f t="shared" si="460"/>
        <v/>
      </c>
      <c r="AG1332" s="11" t="str">
        <f t="shared" si="461"/>
        <v/>
      </c>
      <c r="AH1332" s="11" t="str">
        <f t="shared" si="462"/>
        <v/>
      </c>
      <c r="AI1332" s="11" t="str">
        <f t="shared" si="463"/>
        <v/>
      </c>
      <c r="AJ1332" s="11" t="str">
        <f t="shared" si="464"/>
        <v/>
      </c>
      <c r="AK1332" s="11" t="str">
        <f t="shared" si="465"/>
        <v/>
      </c>
      <c r="AN1332" s="11" t="str">
        <f t="shared" si="466"/>
        <v/>
      </c>
      <c r="AO1332" s="11" t="str">
        <f t="shared" si="467"/>
        <v/>
      </c>
      <c r="AP1332" s="11" t="str">
        <f t="shared" si="468"/>
        <v/>
      </c>
      <c r="AT1332" s="11" t="str">
        <f t="shared" si="469"/>
        <v/>
      </c>
      <c r="AU1332" s="11" t="str">
        <f t="shared" si="470"/>
        <v/>
      </c>
      <c r="AV1332" s="11" t="str">
        <f t="shared" si="471"/>
        <v/>
      </c>
      <c r="AW1332" s="11" t="str">
        <f t="shared" si="472"/>
        <v/>
      </c>
      <c r="AX1332" s="11" t="str">
        <f t="shared" si="473"/>
        <v/>
      </c>
      <c r="AY1332" s="11" t="str">
        <f t="shared" si="454"/>
        <v/>
      </c>
      <c r="AZ1332" s="11" t="str">
        <f t="shared" si="474"/>
        <v/>
      </c>
      <c r="BA1332" s="11" t="str">
        <f t="shared" si="456"/>
        <v xml:space="preserve"> </v>
      </c>
      <c r="BB1332" s="11" t="str">
        <f>IFERROR(IF(AW1332="","",VLOOKUP(AW1332,SUSS!R:S,2,FALSE)),AY1332*SUSS!$M$2)</f>
        <v/>
      </c>
      <c r="BC1332" s="11" t="str">
        <f t="shared" si="455"/>
        <v/>
      </c>
    </row>
    <row r="1333" spans="14:55" ht="15.75" thickBot="1">
      <c r="N1333" s="3" t="s">
        <v>134</v>
      </c>
      <c r="O1333" s="80">
        <v>102</v>
      </c>
      <c r="P1333" s="83">
        <v>7970.29</v>
      </c>
      <c r="Q1333" s="81" t="s">
        <v>83</v>
      </c>
      <c r="R1333" s="81" t="s">
        <v>10</v>
      </c>
      <c r="S1333" s="81" t="s">
        <v>10</v>
      </c>
      <c r="T1333" s="80" t="s">
        <v>130</v>
      </c>
      <c r="U1333" s="80" t="s">
        <v>94</v>
      </c>
      <c r="AC1333" s="11" t="str">
        <f t="shared" si="457"/>
        <v/>
      </c>
      <c r="AD1333" s="11" t="str">
        <f t="shared" si="458"/>
        <v/>
      </c>
      <c r="AE1333" s="11" t="str">
        <f t="shared" si="459"/>
        <v/>
      </c>
      <c r="AF1333" s="11" t="str">
        <f t="shared" si="460"/>
        <v/>
      </c>
      <c r="AG1333" s="11" t="str">
        <f t="shared" si="461"/>
        <v/>
      </c>
      <c r="AH1333" s="11" t="str">
        <f t="shared" si="462"/>
        <v/>
      </c>
      <c r="AI1333" s="11" t="str">
        <f t="shared" si="463"/>
        <v/>
      </c>
      <c r="AJ1333" s="11" t="str">
        <f t="shared" si="464"/>
        <v/>
      </c>
      <c r="AK1333" s="11" t="str">
        <f t="shared" si="465"/>
        <v/>
      </c>
      <c r="AN1333" s="11" t="str">
        <f t="shared" si="466"/>
        <v/>
      </c>
      <c r="AO1333" s="11" t="str">
        <f t="shared" si="467"/>
        <v/>
      </c>
      <c r="AP1333" s="11" t="str">
        <f t="shared" si="468"/>
        <v/>
      </c>
      <c r="AT1333" s="11" t="str">
        <f t="shared" si="469"/>
        <v/>
      </c>
      <c r="AU1333" s="11" t="str">
        <f t="shared" si="470"/>
        <v/>
      </c>
      <c r="AV1333" s="11" t="str">
        <f t="shared" si="471"/>
        <v/>
      </c>
      <c r="AW1333" s="11" t="str">
        <f t="shared" si="472"/>
        <v/>
      </c>
      <c r="AX1333" s="11" t="str">
        <f t="shared" si="473"/>
        <v/>
      </c>
      <c r="AY1333" s="11" t="str">
        <f t="shared" si="454"/>
        <v/>
      </c>
      <c r="AZ1333" s="11" t="str">
        <f t="shared" si="474"/>
        <v/>
      </c>
      <c r="BA1333" s="11" t="str">
        <f t="shared" si="456"/>
        <v xml:space="preserve"> </v>
      </c>
      <c r="BB1333" s="11" t="str">
        <f>IFERROR(IF(AW1333="","",VLOOKUP(AW1333,SUSS!R:S,2,FALSE)),AY1333*SUSS!$M$2)</f>
        <v/>
      </c>
      <c r="BC1333" s="11" t="str">
        <f t="shared" si="455"/>
        <v/>
      </c>
    </row>
    <row r="1334" spans="14:55" ht="15.75" thickBot="1">
      <c r="N1334" s="3" t="s">
        <v>134</v>
      </c>
      <c r="O1334" s="80">
        <v>102</v>
      </c>
      <c r="P1334" s="83">
        <v>29925.66</v>
      </c>
      <c r="Q1334" s="81" t="s">
        <v>100</v>
      </c>
      <c r="R1334" s="81" t="s">
        <v>10</v>
      </c>
      <c r="S1334" s="81" t="s">
        <v>10</v>
      </c>
      <c r="T1334" s="80" t="s">
        <v>123</v>
      </c>
      <c r="U1334" s="80" t="s">
        <v>94</v>
      </c>
      <c r="AC1334" s="11" t="str">
        <f t="shared" si="457"/>
        <v/>
      </c>
      <c r="AD1334" s="11" t="str">
        <f t="shared" si="458"/>
        <v/>
      </c>
      <c r="AE1334" s="11" t="str">
        <f t="shared" si="459"/>
        <v/>
      </c>
      <c r="AF1334" s="11" t="str">
        <f t="shared" si="460"/>
        <v/>
      </c>
      <c r="AG1334" s="11" t="str">
        <f t="shared" si="461"/>
        <v/>
      </c>
      <c r="AH1334" s="11" t="str">
        <f t="shared" si="462"/>
        <v/>
      </c>
      <c r="AI1334" s="11" t="str">
        <f t="shared" si="463"/>
        <v/>
      </c>
      <c r="AJ1334" s="11" t="str">
        <f t="shared" si="464"/>
        <v/>
      </c>
      <c r="AK1334" s="11" t="str">
        <f t="shared" si="465"/>
        <v/>
      </c>
      <c r="AN1334" s="11" t="str">
        <f t="shared" si="466"/>
        <v/>
      </c>
      <c r="AO1334" s="11" t="str">
        <f t="shared" si="467"/>
        <v/>
      </c>
      <c r="AP1334" s="11" t="str">
        <f t="shared" si="468"/>
        <v/>
      </c>
      <c r="AT1334" s="11" t="str">
        <f t="shared" si="469"/>
        <v/>
      </c>
      <c r="AU1334" s="11" t="str">
        <f t="shared" si="470"/>
        <v/>
      </c>
      <c r="AV1334" s="11" t="str">
        <f t="shared" si="471"/>
        <v/>
      </c>
      <c r="AW1334" s="11" t="str">
        <f t="shared" si="472"/>
        <v/>
      </c>
      <c r="AX1334" s="11" t="str">
        <f t="shared" si="473"/>
        <v/>
      </c>
      <c r="AY1334" s="11" t="str">
        <f t="shared" si="454"/>
        <v/>
      </c>
      <c r="AZ1334" s="11" t="str">
        <f t="shared" si="474"/>
        <v/>
      </c>
      <c r="BA1334" s="11" t="str">
        <f t="shared" si="456"/>
        <v xml:space="preserve"> </v>
      </c>
      <c r="BB1334" s="11" t="str">
        <f>IFERROR(IF(AW1334="","",VLOOKUP(AW1334,SUSS!R:S,2,FALSE)),AY1334*SUSS!$M$2)</f>
        <v/>
      </c>
      <c r="BC1334" s="11" t="str">
        <f t="shared" si="455"/>
        <v/>
      </c>
    </row>
    <row r="1335" spans="14:55" ht="15.75" thickBot="1">
      <c r="N1335" s="3" t="s">
        <v>134</v>
      </c>
      <c r="O1335" s="80">
        <v>103</v>
      </c>
      <c r="P1335" s="83">
        <v>7970.29</v>
      </c>
      <c r="Q1335" s="81" t="s">
        <v>83</v>
      </c>
      <c r="R1335" s="81" t="s">
        <v>10</v>
      </c>
      <c r="S1335" s="81" t="s">
        <v>10</v>
      </c>
      <c r="T1335" s="80" t="s">
        <v>130</v>
      </c>
      <c r="U1335" s="80" t="s">
        <v>94</v>
      </c>
      <c r="AC1335" s="11" t="str">
        <f t="shared" si="457"/>
        <v/>
      </c>
      <c r="AD1335" s="11" t="str">
        <f t="shared" si="458"/>
        <v/>
      </c>
      <c r="AE1335" s="11" t="str">
        <f t="shared" si="459"/>
        <v/>
      </c>
      <c r="AF1335" s="11" t="str">
        <f t="shared" si="460"/>
        <v/>
      </c>
      <c r="AG1335" s="11" t="str">
        <f t="shared" si="461"/>
        <v/>
      </c>
      <c r="AH1335" s="11" t="str">
        <f t="shared" si="462"/>
        <v/>
      </c>
      <c r="AI1335" s="11" t="str">
        <f t="shared" si="463"/>
        <v/>
      </c>
      <c r="AJ1335" s="11" t="str">
        <f t="shared" si="464"/>
        <v/>
      </c>
      <c r="AK1335" s="11" t="str">
        <f t="shared" si="465"/>
        <v/>
      </c>
      <c r="AN1335" s="11" t="str">
        <f t="shared" si="466"/>
        <v/>
      </c>
      <c r="AO1335" s="11" t="str">
        <f t="shared" si="467"/>
        <v/>
      </c>
      <c r="AP1335" s="11" t="str">
        <f t="shared" si="468"/>
        <v/>
      </c>
      <c r="AT1335" s="11" t="str">
        <f t="shared" si="469"/>
        <v/>
      </c>
      <c r="AU1335" s="11" t="str">
        <f t="shared" si="470"/>
        <v/>
      </c>
      <c r="AV1335" s="11" t="str">
        <f t="shared" si="471"/>
        <v/>
      </c>
      <c r="AW1335" s="11" t="str">
        <f t="shared" si="472"/>
        <v/>
      </c>
      <c r="AX1335" s="11" t="str">
        <f t="shared" si="473"/>
        <v/>
      </c>
      <c r="AY1335" s="11" t="str">
        <f t="shared" si="454"/>
        <v/>
      </c>
      <c r="AZ1335" s="11" t="str">
        <f t="shared" si="474"/>
        <v/>
      </c>
      <c r="BA1335" s="11" t="str">
        <f t="shared" si="456"/>
        <v xml:space="preserve"> </v>
      </c>
      <c r="BB1335" s="11" t="str">
        <f>IFERROR(IF(AW1335="","",VLOOKUP(AW1335,SUSS!R:S,2,FALSE)),AY1335*SUSS!$M$2)</f>
        <v/>
      </c>
      <c r="BC1335" s="11" t="str">
        <f t="shared" si="455"/>
        <v/>
      </c>
    </row>
    <row r="1336" spans="14:55" ht="15.75" thickBot="1">
      <c r="N1336" s="3" t="s">
        <v>134</v>
      </c>
      <c r="O1336" s="80">
        <v>103</v>
      </c>
      <c r="P1336" s="83">
        <v>29925.66</v>
      </c>
      <c r="Q1336" s="81" t="s">
        <v>100</v>
      </c>
      <c r="R1336" s="81" t="s">
        <v>10</v>
      </c>
      <c r="S1336" s="81" t="s">
        <v>10</v>
      </c>
      <c r="T1336" s="80" t="s">
        <v>123</v>
      </c>
      <c r="U1336" s="80" t="s">
        <v>94</v>
      </c>
      <c r="AC1336" s="11" t="str">
        <f t="shared" si="457"/>
        <v/>
      </c>
      <c r="AD1336" s="11" t="str">
        <f t="shared" si="458"/>
        <v/>
      </c>
      <c r="AE1336" s="11" t="str">
        <f t="shared" si="459"/>
        <v/>
      </c>
      <c r="AF1336" s="11" t="str">
        <f t="shared" si="460"/>
        <v/>
      </c>
      <c r="AG1336" s="11" t="str">
        <f t="shared" si="461"/>
        <v/>
      </c>
      <c r="AH1336" s="11" t="str">
        <f t="shared" si="462"/>
        <v/>
      </c>
      <c r="AI1336" s="11" t="str">
        <f t="shared" si="463"/>
        <v/>
      </c>
      <c r="AJ1336" s="11" t="str">
        <f t="shared" si="464"/>
        <v/>
      </c>
      <c r="AK1336" s="11" t="str">
        <f t="shared" si="465"/>
        <v/>
      </c>
      <c r="AN1336" s="11" t="str">
        <f t="shared" si="466"/>
        <v/>
      </c>
      <c r="AO1336" s="11" t="str">
        <f t="shared" si="467"/>
        <v/>
      </c>
      <c r="AP1336" s="11" t="str">
        <f t="shared" si="468"/>
        <v/>
      </c>
      <c r="AT1336" s="11" t="str">
        <f t="shared" si="469"/>
        <v/>
      </c>
      <c r="AU1336" s="11" t="str">
        <f t="shared" si="470"/>
        <v/>
      </c>
      <c r="AV1336" s="11" t="str">
        <f t="shared" si="471"/>
        <v/>
      </c>
      <c r="AW1336" s="11" t="str">
        <f t="shared" si="472"/>
        <v/>
      </c>
      <c r="AX1336" s="11" t="str">
        <f t="shared" si="473"/>
        <v/>
      </c>
      <c r="AY1336" s="11" t="str">
        <f t="shared" si="454"/>
        <v/>
      </c>
      <c r="AZ1336" s="11" t="str">
        <f t="shared" si="474"/>
        <v/>
      </c>
      <c r="BA1336" s="11" t="str">
        <f t="shared" si="456"/>
        <v xml:space="preserve"> </v>
      </c>
      <c r="BB1336" s="11" t="str">
        <f>IFERROR(IF(AW1336="","",VLOOKUP(AW1336,SUSS!R:S,2,FALSE)),AY1336*SUSS!$M$2)</f>
        <v/>
      </c>
      <c r="BC1336" s="11" t="str">
        <f t="shared" si="455"/>
        <v/>
      </c>
    </row>
    <row r="1337" spans="14:55" ht="15.75" thickBot="1">
      <c r="N1337" s="3" t="s">
        <v>134</v>
      </c>
      <c r="O1337" s="80">
        <v>104</v>
      </c>
      <c r="P1337" s="83">
        <v>7970.29</v>
      </c>
      <c r="Q1337" s="81" t="s">
        <v>83</v>
      </c>
      <c r="R1337" s="81" t="s">
        <v>10</v>
      </c>
      <c r="S1337" s="81" t="s">
        <v>10</v>
      </c>
      <c r="T1337" s="80" t="s">
        <v>130</v>
      </c>
      <c r="U1337" s="80" t="s">
        <v>94</v>
      </c>
      <c r="AC1337" s="11" t="str">
        <f t="shared" si="457"/>
        <v/>
      </c>
      <c r="AD1337" s="11" t="str">
        <f t="shared" si="458"/>
        <v/>
      </c>
      <c r="AE1337" s="11" t="str">
        <f t="shared" si="459"/>
        <v/>
      </c>
      <c r="AF1337" s="11" t="str">
        <f t="shared" si="460"/>
        <v/>
      </c>
      <c r="AG1337" s="11" t="str">
        <f t="shared" si="461"/>
        <v/>
      </c>
      <c r="AH1337" s="11" t="str">
        <f t="shared" si="462"/>
        <v/>
      </c>
      <c r="AI1337" s="11" t="str">
        <f t="shared" si="463"/>
        <v/>
      </c>
      <c r="AJ1337" s="11" t="str">
        <f t="shared" si="464"/>
        <v/>
      </c>
      <c r="AK1337" s="11" t="str">
        <f t="shared" si="465"/>
        <v/>
      </c>
      <c r="AN1337" s="11" t="str">
        <f t="shared" si="466"/>
        <v/>
      </c>
      <c r="AO1337" s="11" t="str">
        <f t="shared" si="467"/>
        <v/>
      </c>
      <c r="AP1337" s="11" t="str">
        <f t="shared" si="468"/>
        <v/>
      </c>
      <c r="AT1337" s="11" t="str">
        <f t="shared" si="469"/>
        <v/>
      </c>
      <c r="AU1337" s="11" t="str">
        <f t="shared" si="470"/>
        <v/>
      </c>
      <c r="AV1337" s="11" t="str">
        <f t="shared" si="471"/>
        <v/>
      </c>
      <c r="AW1337" s="11" t="str">
        <f t="shared" si="472"/>
        <v/>
      </c>
      <c r="AX1337" s="11" t="str">
        <f t="shared" si="473"/>
        <v/>
      </c>
      <c r="AY1337" s="11" t="str">
        <f t="shared" si="454"/>
        <v/>
      </c>
      <c r="AZ1337" s="11" t="str">
        <f t="shared" si="474"/>
        <v/>
      </c>
      <c r="BA1337" s="11" t="str">
        <f t="shared" si="456"/>
        <v xml:space="preserve"> </v>
      </c>
      <c r="BB1337" s="11" t="str">
        <f>IFERROR(IF(AW1337="","",VLOOKUP(AW1337,SUSS!R:S,2,FALSE)),AY1337*SUSS!$M$2)</f>
        <v/>
      </c>
      <c r="BC1337" s="11" t="str">
        <f t="shared" si="455"/>
        <v/>
      </c>
    </row>
    <row r="1338" spans="14:55" ht="15.75" thickBot="1">
      <c r="N1338" s="3" t="s">
        <v>134</v>
      </c>
      <c r="O1338" s="80">
        <v>104</v>
      </c>
      <c r="P1338" s="83">
        <v>29925.66</v>
      </c>
      <c r="Q1338" s="81" t="s">
        <v>100</v>
      </c>
      <c r="R1338" s="81" t="s">
        <v>10</v>
      </c>
      <c r="S1338" s="81" t="s">
        <v>10</v>
      </c>
      <c r="T1338" s="80" t="s">
        <v>123</v>
      </c>
      <c r="U1338" s="80" t="s">
        <v>94</v>
      </c>
      <c r="AC1338" s="11" t="str">
        <f t="shared" si="457"/>
        <v/>
      </c>
      <c r="AD1338" s="11" t="str">
        <f t="shared" si="458"/>
        <v/>
      </c>
      <c r="AE1338" s="11" t="str">
        <f t="shared" si="459"/>
        <v/>
      </c>
      <c r="AF1338" s="11" t="str">
        <f t="shared" si="460"/>
        <v/>
      </c>
      <c r="AG1338" s="11" t="str">
        <f t="shared" si="461"/>
        <v/>
      </c>
      <c r="AH1338" s="11" t="str">
        <f t="shared" si="462"/>
        <v/>
      </c>
      <c r="AI1338" s="11" t="str">
        <f t="shared" si="463"/>
        <v/>
      </c>
      <c r="AJ1338" s="11" t="str">
        <f t="shared" si="464"/>
        <v/>
      </c>
      <c r="AK1338" s="11" t="str">
        <f t="shared" si="465"/>
        <v/>
      </c>
      <c r="AN1338" s="11" t="str">
        <f t="shared" si="466"/>
        <v/>
      </c>
      <c r="AO1338" s="11" t="str">
        <f t="shared" si="467"/>
        <v/>
      </c>
      <c r="AP1338" s="11" t="str">
        <f t="shared" si="468"/>
        <v/>
      </c>
      <c r="AT1338" s="11" t="str">
        <f t="shared" si="469"/>
        <v/>
      </c>
      <c r="AU1338" s="11" t="str">
        <f t="shared" si="470"/>
        <v/>
      </c>
      <c r="AV1338" s="11" t="str">
        <f t="shared" si="471"/>
        <v/>
      </c>
      <c r="AW1338" s="11" t="str">
        <f t="shared" si="472"/>
        <v/>
      </c>
      <c r="AX1338" s="11" t="str">
        <f t="shared" si="473"/>
        <v/>
      </c>
      <c r="AY1338" s="11" t="str">
        <f t="shared" si="454"/>
        <v/>
      </c>
      <c r="AZ1338" s="11" t="str">
        <f t="shared" si="474"/>
        <v/>
      </c>
      <c r="BA1338" s="11" t="str">
        <f t="shared" si="456"/>
        <v xml:space="preserve"> </v>
      </c>
      <c r="BB1338" s="11" t="str">
        <f>IFERROR(IF(AW1338="","",VLOOKUP(AW1338,SUSS!R:S,2,FALSE)),AY1338*SUSS!$M$2)</f>
        <v/>
      </c>
      <c r="BC1338" s="11" t="str">
        <f t="shared" si="455"/>
        <v/>
      </c>
    </row>
    <row r="1339" spans="14:55" ht="15.75" thickBot="1">
      <c r="N1339" s="3" t="s">
        <v>134</v>
      </c>
      <c r="O1339" s="80">
        <v>105</v>
      </c>
      <c r="P1339" s="83">
        <v>2276.81</v>
      </c>
      <c r="Q1339" s="81" t="s">
        <v>83</v>
      </c>
      <c r="R1339" s="81" t="s">
        <v>10</v>
      </c>
      <c r="S1339" s="81" t="s">
        <v>10</v>
      </c>
      <c r="T1339" s="80" t="s">
        <v>130</v>
      </c>
      <c r="U1339" s="80" t="s">
        <v>94</v>
      </c>
      <c r="AC1339" s="11" t="str">
        <f t="shared" si="457"/>
        <v/>
      </c>
      <c r="AD1339" s="11" t="str">
        <f t="shared" si="458"/>
        <v/>
      </c>
      <c r="AE1339" s="11" t="str">
        <f t="shared" si="459"/>
        <v/>
      </c>
      <c r="AF1339" s="11" t="str">
        <f t="shared" si="460"/>
        <v/>
      </c>
      <c r="AG1339" s="11" t="str">
        <f t="shared" si="461"/>
        <v/>
      </c>
      <c r="AH1339" s="11" t="str">
        <f t="shared" si="462"/>
        <v/>
      </c>
      <c r="AI1339" s="11" t="str">
        <f t="shared" si="463"/>
        <v/>
      </c>
      <c r="AJ1339" s="11" t="str">
        <f t="shared" si="464"/>
        <v/>
      </c>
      <c r="AK1339" s="11" t="str">
        <f t="shared" si="465"/>
        <v/>
      </c>
      <c r="AN1339" s="11" t="str">
        <f t="shared" si="466"/>
        <v/>
      </c>
      <c r="AO1339" s="11" t="str">
        <f t="shared" si="467"/>
        <v/>
      </c>
      <c r="AP1339" s="11" t="str">
        <f t="shared" si="468"/>
        <v/>
      </c>
      <c r="AT1339" s="11" t="str">
        <f t="shared" si="469"/>
        <v/>
      </c>
      <c r="AU1339" s="11" t="str">
        <f t="shared" si="470"/>
        <v/>
      </c>
      <c r="AV1339" s="11" t="str">
        <f t="shared" si="471"/>
        <v/>
      </c>
      <c r="AW1339" s="11" t="str">
        <f t="shared" si="472"/>
        <v/>
      </c>
      <c r="AX1339" s="11" t="str">
        <f t="shared" si="473"/>
        <v/>
      </c>
      <c r="AY1339" s="11" t="str">
        <f t="shared" si="454"/>
        <v/>
      </c>
      <c r="AZ1339" s="11" t="str">
        <f t="shared" si="474"/>
        <v/>
      </c>
      <c r="BA1339" s="11" t="str">
        <f t="shared" si="456"/>
        <v xml:space="preserve"> </v>
      </c>
      <c r="BB1339" s="11" t="str">
        <f>IFERROR(IF(AW1339="","",VLOOKUP(AW1339,SUSS!R:S,2,FALSE)),AY1339*SUSS!$M$2)</f>
        <v/>
      </c>
      <c r="BC1339" s="11" t="str">
        <f t="shared" si="455"/>
        <v/>
      </c>
    </row>
    <row r="1340" spans="14:55" ht="15.75" thickBot="1">
      <c r="N1340" s="3" t="s">
        <v>134</v>
      </c>
      <c r="O1340" s="80">
        <v>105</v>
      </c>
      <c r="P1340" s="83">
        <v>5693.48</v>
      </c>
      <c r="Q1340" s="81" t="s">
        <v>83</v>
      </c>
      <c r="R1340" s="81" t="s">
        <v>10</v>
      </c>
      <c r="S1340" s="81" t="s">
        <v>82</v>
      </c>
      <c r="T1340" s="80" t="s">
        <v>130</v>
      </c>
      <c r="U1340" s="80" t="s">
        <v>94</v>
      </c>
      <c r="AC1340" s="11" t="str">
        <f t="shared" si="457"/>
        <v/>
      </c>
      <c r="AD1340" s="11" t="str">
        <f t="shared" si="458"/>
        <v/>
      </c>
      <c r="AE1340" s="11" t="str">
        <f t="shared" si="459"/>
        <v/>
      </c>
      <c r="AF1340" s="11" t="str">
        <f t="shared" si="460"/>
        <v/>
      </c>
      <c r="AG1340" s="11" t="str">
        <f t="shared" si="461"/>
        <v/>
      </c>
      <c r="AH1340" s="11" t="str">
        <f t="shared" si="462"/>
        <v/>
      </c>
      <c r="AI1340" s="11" t="str">
        <f t="shared" si="463"/>
        <v/>
      </c>
      <c r="AJ1340" s="11" t="str">
        <f t="shared" si="464"/>
        <v/>
      </c>
      <c r="AK1340" s="11" t="str">
        <f t="shared" si="465"/>
        <v/>
      </c>
      <c r="AN1340" s="11" t="str">
        <f t="shared" si="466"/>
        <v/>
      </c>
      <c r="AO1340" s="11" t="str">
        <f t="shared" si="467"/>
        <v/>
      </c>
      <c r="AP1340" s="11" t="str">
        <f t="shared" si="468"/>
        <v/>
      </c>
      <c r="AT1340" s="11" t="str">
        <f t="shared" si="469"/>
        <v/>
      </c>
      <c r="AU1340" s="11" t="str">
        <f t="shared" si="470"/>
        <v/>
      </c>
      <c r="AV1340" s="11" t="str">
        <f t="shared" si="471"/>
        <v/>
      </c>
      <c r="AW1340" s="11" t="str">
        <f t="shared" si="472"/>
        <v/>
      </c>
      <c r="AX1340" s="11" t="str">
        <f t="shared" si="473"/>
        <v/>
      </c>
      <c r="AY1340" s="11" t="str">
        <f t="shared" si="454"/>
        <v/>
      </c>
      <c r="AZ1340" s="11" t="str">
        <f t="shared" si="474"/>
        <v/>
      </c>
      <c r="BA1340" s="11" t="str">
        <f t="shared" si="456"/>
        <v xml:space="preserve"> </v>
      </c>
      <c r="BB1340" s="11" t="str">
        <f>IFERROR(IF(AW1340="","",VLOOKUP(AW1340,SUSS!R:S,2,FALSE)),AY1340*SUSS!$M$2)</f>
        <v/>
      </c>
      <c r="BC1340" s="11" t="str">
        <f t="shared" si="455"/>
        <v/>
      </c>
    </row>
    <row r="1341" spans="14:55" ht="15.75" thickBot="1">
      <c r="N1341" s="3" t="s">
        <v>134</v>
      </c>
      <c r="O1341" s="80">
        <v>105</v>
      </c>
      <c r="P1341" s="83">
        <v>29925.66</v>
      </c>
      <c r="Q1341" s="81" t="s">
        <v>100</v>
      </c>
      <c r="R1341" s="81" t="s">
        <v>10</v>
      </c>
      <c r="S1341" s="81" t="s">
        <v>10</v>
      </c>
      <c r="T1341" s="80" t="s">
        <v>123</v>
      </c>
      <c r="U1341" s="80" t="s">
        <v>94</v>
      </c>
      <c r="AC1341" s="11" t="str">
        <f t="shared" si="457"/>
        <v/>
      </c>
      <c r="AD1341" s="11" t="str">
        <f t="shared" si="458"/>
        <v/>
      </c>
      <c r="AE1341" s="11" t="str">
        <f t="shared" si="459"/>
        <v/>
      </c>
      <c r="AF1341" s="11" t="str">
        <f t="shared" si="460"/>
        <v/>
      </c>
      <c r="AG1341" s="11" t="str">
        <f t="shared" si="461"/>
        <v/>
      </c>
      <c r="AH1341" s="11" t="str">
        <f t="shared" si="462"/>
        <v/>
      </c>
      <c r="AI1341" s="11" t="str">
        <f t="shared" si="463"/>
        <v/>
      </c>
      <c r="AJ1341" s="11" t="str">
        <f t="shared" si="464"/>
        <v/>
      </c>
      <c r="AK1341" s="11" t="str">
        <f t="shared" si="465"/>
        <v/>
      </c>
      <c r="AN1341" s="11" t="str">
        <f t="shared" si="466"/>
        <v/>
      </c>
      <c r="AO1341" s="11" t="str">
        <f t="shared" si="467"/>
        <v/>
      </c>
      <c r="AP1341" s="11" t="str">
        <f t="shared" si="468"/>
        <v/>
      </c>
      <c r="AT1341" s="11" t="str">
        <f t="shared" si="469"/>
        <v/>
      </c>
      <c r="AU1341" s="11" t="str">
        <f t="shared" si="470"/>
        <v/>
      </c>
      <c r="AV1341" s="11" t="str">
        <f t="shared" si="471"/>
        <v/>
      </c>
      <c r="AW1341" s="11" t="str">
        <f t="shared" si="472"/>
        <v/>
      </c>
      <c r="AX1341" s="11" t="str">
        <f t="shared" si="473"/>
        <v/>
      </c>
      <c r="AY1341" s="11" t="str">
        <f t="shared" si="454"/>
        <v/>
      </c>
      <c r="AZ1341" s="11" t="str">
        <f t="shared" si="474"/>
        <v/>
      </c>
      <c r="BA1341" s="11" t="str">
        <f t="shared" si="456"/>
        <v xml:space="preserve"> </v>
      </c>
      <c r="BB1341" s="11" t="str">
        <f>IFERROR(IF(AW1341="","",VLOOKUP(AW1341,SUSS!R:S,2,FALSE)),AY1341*SUSS!$M$2)</f>
        <v/>
      </c>
      <c r="BC1341" s="11" t="str">
        <f t="shared" si="455"/>
        <v/>
      </c>
    </row>
    <row r="1342" spans="14:55" ht="15.75" thickBot="1">
      <c r="N1342" s="3" t="s">
        <v>134</v>
      </c>
      <c r="O1342" s="80">
        <v>106</v>
      </c>
      <c r="P1342" s="83">
        <v>7970.29</v>
      </c>
      <c r="Q1342" s="81" t="s">
        <v>83</v>
      </c>
      <c r="R1342" s="81" t="s">
        <v>10</v>
      </c>
      <c r="S1342" s="81" t="s">
        <v>82</v>
      </c>
      <c r="T1342" s="80" t="s">
        <v>130</v>
      </c>
      <c r="U1342" s="80" t="s">
        <v>94</v>
      </c>
      <c r="AC1342" s="11" t="str">
        <f t="shared" si="457"/>
        <v/>
      </c>
      <c r="AD1342" s="11" t="str">
        <f t="shared" si="458"/>
        <v/>
      </c>
      <c r="AE1342" s="11" t="str">
        <f t="shared" si="459"/>
        <v/>
      </c>
      <c r="AF1342" s="11" t="str">
        <f t="shared" si="460"/>
        <v/>
      </c>
      <c r="AG1342" s="11" t="str">
        <f t="shared" si="461"/>
        <v/>
      </c>
      <c r="AH1342" s="11" t="str">
        <f t="shared" si="462"/>
        <v/>
      </c>
      <c r="AI1342" s="11" t="str">
        <f t="shared" si="463"/>
        <v/>
      </c>
      <c r="AJ1342" s="11" t="str">
        <f t="shared" si="464"/>
        <v/>
      </c>
      <c r="AK1342" s="11" t="str">
        <f t="shared" si="465"/>
        <v/>
      </c>
      <c r="AN1342" s="11" t="str">
        <f t="shared" si="466"/>
        <v/>
      </c>
      <c r="AO1342" s="11" t="str">
        <f t="shared" si="467"/>
        <v/>
      </c>
      <c r="AP1342" s="11" t="str">
        <f t="shared" si="468"/>
        <v/>
      </c>
      <c r="AT1342" s="11" t="str">
        <f t="shared" si="469"/>
        <v/>
      </c>
      <c r="AU1342" s="11" t="str">
        <f t="shared" si="470"/>
        <v/>
      </c>
      <c r="AV1342" s="11" t="str">
        <f t="shared" si="471"/>
        <v/>
      </c>
      <c r="AW1342" s="11" t="str">
        <f t="shared" si="472"/>
        <v/>
      </c>
      <c r="AX1342" s="11" t="str">
        <f t="shared" si="473"/>
        <v/>
      </c>
      <c r="AY1342" s="11" t="str">
        <f t="shared" si="454"/>
        <v/>
      </c>
      <c r="AZ1342" s="11" t="str">
        <f t="shared" si="474"/>
        <v/>
      </c>
      <c r="BA1342" s="11" t="str">
        <f t="shared" si="456"/>
        <v xml:space="preserve"> </v>
      </c>
      <c r="BB1342" s="11" t="str">
        <f>IFERROR(IF(AW1342="","",VLOOKUP(AW1342,SUSS!R:S,2,FALSE)),AY1342*SUSS!$M$2)</f>
        <v/>
      </c>
      <c r="BC1342" s="11" t="str">
        <f t="shared" si="455"/>
        <v/>
      </c>
    </row>
    <row r="1343" spans="14:55" ht="15.75" thickBot="1">
      <c r="N1343" s="3" t="s">
        <v>134</v>
      </c>
      <c r="O1343" s="80">
        <v>106</v>
      </c>
      <c r="P1343" s="83">
        <v>29925.66</v>
      </c>
      <c r="Q1343" s="81" t="s">
        <v>100</v>
      </c>
      <c r="R1343" s="81" t="s">
        <v>10</v>
      </c>
      <c r="S1343" s="81" t="s">
        <v>10</v>
      </c>
      <c r="T1343" s="80" t="s">
        <v>123</v>
      </c>
      <c r="U1343" s="80" t="s">
        <v>94</v>
      </c>
      <c r="AC1343" s="11" t="str">
        <f t="shared" si="457"/>
        <v/>
      </c>
      <c r="AD1343" s="11" t="str">
        <f t="shared" si="458"/>
        <v/>
      </c>
      <c r="AE1343" s="11" t="str">
        <f t="shared" si="459"/>
        <v/>
      </c>
      <c r="AF1343" s="11" t="str">
        <f t="shared" si="460"/>
        <v/>
      </c>
      <c r="AG1343" s="11" t="str">
        <f t="shared" si="461"/>
        <v/>
      </c>
      <c r="AH1343" s="11" t="str">
        <f t="shared" si="462"/>
        <v/>
      </c>
      <c r="AI1343" s="11" t="str">
        <f t="shared" si="463"/>
        <v/>
      </c>
      <c r="AJ1343" s="11" t="str">
        <f t="shared" si="464"/>
        <v/>
      </c>
      <c r="AK1343" s="11" t="str">
        <f t="shared" si="465"/>
        <v/>
      </c>
      <c r="AN1343" s="11" t="str">
        <f t="shared" si="466"/>
        <v/>
      </c>
      <c r="AO1343" s="11" t="str">
        <f t="shared" si="467"/>
        <v/>
      </c>
      <c r="AP1343" s="11" t="str">
        <f t="shared" si="468"/>
        <v/>
      </c>
      <c r="AT1343" s="11" t="str">
        <f t="shared" si="469"/>
        <v/>
      </c>
      <c r="AU1343" s="11" t="str">
        <f t="shared" si="470"/>
        <v/>
      </c>
      <c r="AV1343" s="11" t="str">
        <f t="shared" si="471"/>
        <v/>
      </c>
      <c r="AW1343" s="11" t="str">
        <f t="shared" si="472"/>
        <v/>
      </c>
      <c r="AX1343" s="11" t="str">
        <f t="shared" si="473"/>
        <v/>
      </c>
      <c r="AY1343" s="11" t="str">
        <f t="shared" si="454"/>
        <v/>
      </c>
      <c r="AZ1343" s="11" t="str">
        <f t="shared" si="474"/>
        <v/>
      </c>
      <c r="BA1343" s="11" t="str">
        <f t="shared" si="456"/>
        <v xml:space="preserve"> </v>
      </c>
      <c r="BB1343" s="11" t="str">
        <f>IFERROR(IF(AW1343="","",VLOOKUP(AW1343,SUSS!R:S,2,FALSE)),AY1343*SUSS!$M$2)</f>
        <v/>
      </c>
      <c r="BC1343" s="11" t="str">
        <f t="shared" si="455"/>
        <v/>
      </c>
    </row>
    <row r="1344" spans="14:55" ht="15.75" thickBot="1">
      <c r="N1344" s="3" t="s">
        <v>134</v>
      </c>
      <c r="O1344" s="80">
        <v>107</v>
      </c>
      <c r="P1344" s="83">
        <v>3030.97</v>
      </c>
      <c r="Q1344" s="81" t="s">
        <v>83</v>
      </c>
      <c r="R1344" s="81" t="s">
        <v>10</v>
      </c>
      <c r="S1344" s="81" t="s">
        <v>82</v>
      </c>
      <c r="T1344" s="80" t="s">
        <v>130</v>
      </c>
      <c r="U1344" s="80" t="s">
        <v>94</v>
      </c>
      <c r="AC1344" s="11" t="str">
        <f t="shared" si="457"/>
        <v/>
      </c>
      <c r="AD1344" s="11" t="str">
        <f t="shared" si="458"/>
        <v/>
      </c>
      <c r="AE1344" s="11" t="str">
        <f t="shared" si="459"/>
        <v/>
      </c>
      <c r="AF1344" s="11" t="str">
        <f t="shared" si="460"/>
        <v/>
      </c>
      <c r="AG1344" s="11" t="str">
        <f t="shared" si="461"/>
        <v/>
      </c>
      <c r="AH1344" s="11" t="str">
        <f t="shared" si="462"/>
        <v/>
      </c>
      <c r="AI1344" s="11" t="str">
        <f t="shared" si="463"/>
        <v/>
      </c>
      <c r="AJ1344" s="11" t="str">
        <f t="shared" si="464"/>
        <v/>
      </c>
      <c r="AK1344" s="11" t="str">
        <f t="shared" si="465"/>
        <v/>
      </c>
      <c r="AN1344" s="11" t="str">
        <f t="shared" si="466"/>
        <v/>
      </c>
      <c r="AO1344" s="11" t="str">
        <f t="shared" si="467"/>
        <v/>
      </c>
      <c r="AP1344" s="11" t="str">
        <f t="shared" si="468"/>
        <v/>
      </c>
      <c r="AT1344" s="11" t="str">
        <f t="shared" si="469"/>
        <v/>
      </c>
      <c r="AU1344" s="11" t="str">
        <f t="shared" si="470"/>
        <v/>
      </c>
      <c r="AV1344" s="11" t="str">
        <f t="shared" si="471"/>
        <v/>
      </c>
      <c r="AW1344" s="11" t="str">
        <f t="shared" si="472"/>
        <v/>
      </c>
      <c r="AX1344" s="11" t="str">
        <f t="shared" si="473"/>
        <v/>
      </c>
      <c r="AY1344" s="11" t="str">
        <f t="shared" si="454"/>
        <v/>
      </c>
      <c r="AZ1344" s="11" t="str">
        <f t="shared" si="474"/>
        <v/>
      </c>
      <c r="BA1344" s="11" t="str">
        <f t="shared" si="456"/>
        <v xml:space="preserve"> </v>
      </c>
      <c r="BB1344" s="11" t="str">
        <f>IFERROR(IF(AW1344="","",VLOOKUP(AW1344,SUSS!R:S,2,FALSE)),AY1344*SUSS!$M$2)</f>
        <v/>
      </c>
      <c r="BC1344" s="11" t="str">
        <f t="shared" si="455"/>
        <v/>
      </c>
    </row>
    <row r="1345" spans="14:55" ht="15.75" thickBot="1">
      <c r="N1345" s="3" t="s">
        <v>134</v>
      </c>
      <c r="O1345" s="80">
        <v>107</v>
      </c>
      <c r="P1345" s="83">
        <v>4939.32</v>
      </c>
      <c r="Q1345" s="81" t="s">
        <v>83</v>
      </c>
      <c r="R1345" s="81" t="s">
        <v>10</v>
      </c>
      <c r="S1345" s="81" t="s">
        <v>10</v>
      </c>
      <c r="T1345" s="80" t="s">
        <v>131</v>
      </c>
      <c r="U1345" s="80" t="s">
        <v>94</v>
      </c>
      <c r="AC1345" s="11" t="str">
        <f t="shared" si="457"/>
        <v/>
      </c>
      <c r="AD1345" s="11" t="str">
        <f t="shared" si="458"/>
        <v/>
      </c>
      <c r="AE1345" s="11" t="str">
        <f t="shared" si="459"/>
        <v/>
      </c>
      <c r="AF1345" s="11" t="str">
        <f t="shared" si="460"/>
        <v/>
      </c>
      <c r="AG1345" s="11" t="str">
        <f t="shared" si="461"/>
        <v/>
      </c>
      <c r="AH1345" s="11" t="str">
        <f t="shared" si="462"/>
        <v/>
      </c>
      <c r="AI1345" s="11" t="str">
        <f t="shared" si="463"/>
        <v/>
      </c>
      <c r="AJ1345" s="11" t="str">
        <f t="shared" si="464"/>
        <v/>
      </c>
      <c r="AK1345" s="11" t="str">
        <f t="shared" si="465"/>
        <v/>
      </c>
      <c r="AN1345" s="11" t="str">
        <f t="shared" si="466"/>
        <v/>
      </c>
      <c r="AO1345" s="11" t="str">
        <f t="shared" si="467"/>
        <v/>
      </c>
      <c r="AP1345" s="11" t="str">
        <f t="shared" si="468"/>
        <v/>
      </c>
      <c r="AT1345" s="11" t="str">
        <f t="shared" si="469"/>
        <v/>
      </c>
      <c r="AU1345" s="11" t="str">
        <f t="shared" si="470"/>
        <v/>
      </c>
      <c r="AV1345" s="11" t="str">
        <f t="shared" si="471"/>
        <v/>
      </c>
      <c r="AW1345" s="11" t="str">
        <f t="shared" si="472"/>
        <v/>
      </c>
      <c r="AX1345" s="11" t="str">
        <f t="shared" si="473"/>
        <v/>
      </c>
      <c r="AY1345" s="11" t="str">
        <f t="shared" si="454"/>
        <v/>
      </c>
      <c r="AZ1345" s="11" t="str">
        <f t="shared" si="474"/>
        <v/>
      </c>
      <c r="BA1345" s="11" t="str">
        <f t="shared" si="456"/>
        <v xml:space="preserve"> </v>
      </c>
      <c r="BB1345" s="11" t="str">
        <f>IFERROR(IF(AW1345="","",VLOOKUP(AW1345,SUSS!R:S,2,FALSE)),AY1345*SUSS!$M$2)</f>
        <v/>
      </c>
      <c r="BC1345" s="11" t="str">
        <f t="shared" si="455"/>
        <v/>
      </c>
    </row>
    <row r="1346" spans="14:55" ht="15.75" thickBot="1">
      <c r="N1346" s="3" t="s">
        <v>134</v>
      </c>
      <c r="O1346" s="80">
        <v>107</v>
      </c>
      <c r="P1346" s="83">
        <v>29925.66</v>
      </c>
      <c r="Q1346" s="81" t="s">
        <v>100</v>
      </c>
      <c r="R1346" s="81" t="s">
        <v>10</v>
      </c>
      <c r="S1346" s="81" t="s">
        <v>10</v>
      </c>
      <c r="T1346" s="80" t="s">
        <v>123</v>
      </c>
      <c r="U1346" s="80" t="s">
        <v>94</v>
      </c>
      <c r="AC1346" s="11" t="str">
        <f t="shared" si="457"/>
        <v/>
      </c>
      <c r="AD1346" s="11" t="str">
        <f t="shared" si="458"/>
        <v/>
      </c>
      <c r="AE1346" s="11" t="str">
        <f t="shared" si="459"/>
        <v/>
      </c>
      <c r="AF1346" s="11" t="str">
        <f t="shared" si="460"/>
        <v/>
      </c>
      <c r="AG1346" s="11" t="str">
        <f t="shared" si="461"/>
        <v/>
      </c>
      <c r="AH1346" s="11" t="str">
        <f t="shared" si="462"/>
        <v/>
      </c>
      <c r="AI1346" s="11" t="str">
        <f t="shared" si="463"/>
        <v/>
      </c>
      <c r="AJ1346" s="11" t="str">
        <f t="shared" si="464"/>
        <v/>
      </c>
      <c r="AK1346" s="11" t="str">
        <f t="shared" si="465"/>
        <v/>
      </c>
      <c r="AN1346" s="11" t="str">
        <f t="shared" si="466"/>
        <v/>
      </c>
      <c r="AO1346" s="11" t="str">
        <f t="shared" si="467"/>
        <v/>
      </c>
      <c r="AP1346" s="11" t="str">
        <f t="shared" si="468"/>
        <v/>
      </c>
      <c r="AT1346" s="11" t="str">
        <f t="shared" si="469"/>
        <v/>
      </c>
      <c r="AU1346" s="11" t="str">
        <f t="shared" si="470"/>
        <v/>
      </c>
      <c r="AV1346" s="11" t="str">
        <f t="shared" si="471"/>
        <v/>
      </c>
      <c r="AW1346" s="11" t="str">
        <f t="shared" si="472"/>
        <v/>
      </c>
      <c r="AX1346" s="11" t="str">
        <f t="shared" si="473"/>
        <v/>
      </c>
      <c r="AY1346" s="11" t="str">
        <f t="shared" si="454"/>
        <v/>
      </c>
      <c r="AZ1346" s="11" t="str">
        <f t="shared" si="474"/>
        <v/>
      </c>
      <c r="BA1346" s="11" t="str">
        <f t="shared" si="456"/>
        <v xml:space="preserve"> </v>
      </c>
      <c r="BB1346" s="11" t="str">
        <f>IFERROR(IF(AW1346="","",VLOOKUP(AW1346,SUSS!R:S,2,FALSE)),AY1346*SUSS!$M$2)</f>
        <v/>
      </c>
      <c r="BC1346" s="11" t="str">
        <f t="shared" si="455"/>
        <v/>
      </c>
    </row>
    <row r="1347" spans="14:55" ht="15.75" thickBot="1">
      <c r="N1347" s="3" t="s">
        <v>134</v>
      </c>
      <c r="O1347" s="80">
        <v>108</v>
      </c>
      <c r="P1347" s="83">
        <v>7970.29</v>
      </c>
      <c r="Q1347" s="81" t="s">
        <v>83</v>
      </c>
      <c r="R1347" s="81" t="s">
        <v>10</v>
      </c>
      <c r="S1347" s="81" t="s">
        <v>10</v>
      </c>
      <c r="T1347" s="80" t="s">
        <v>131</v>
      </c>
      <c r="U1347" s="80" t="s">
        <v>94</v>
      </c>
      <c r="AC1347" s="11" t="str">
        <f t="shared" si="457"/>
        <v/>
      </c>
      <c r="AD1347" s="11" t="str">
        <f t="shared" si="458"/>
        <v/>
      </c>
      <c r="AE1347" s="11" t="str">
        <f t="shared" si="459"/>
        <v/>
      </c>
      <c r="AF1347" s="11" t="str">
        <f t="shared" si="460"/>
        <v/>
      </c>
      <c r="AG1347" s="11" t="str">
        <f t="shared" si="461"/>
        <v/>
      </c>
      <c r="AH1347" s="11" t="str">
        <f t="shared" si="462"/>
        <v/>
      </c>
      <c r="AI1347" s="11" t="str">
        <f t="shared" si="463"/>
        <v/>
      </c>
      <c r="AJ1347" s="11" t="str">
        <f t="shared" si="464"/>
        <v/>
      </c>
      <c r="AK1347" s="11" t="str">
        <f t="shared" si="465"/>
        <v/>
      </c>
      <c r="AN1347" s="11" t="str">
        <f t="shared" si="466"/>
        <v/>
      </c>
      <c r="AO1347" s="11" t="str">
        <f t="shared" si="467"/>
        <v/>
      </c>
      <c r="AP1347" s="11" t="str">
        <f t="shared" si="468"/>
        <v/>
      </c>
      <c r="AT1347" s="11" t="str">
        <f t="shared" si="469"/>
        <v/>
      </c>
      <c r="AU1347" s="11" t="str">
        <f t="shared" si="470"/>
        <v/>
      </c>
      <c r="AV1347" s="11" t="str">
        <f t="shared" si="471"/>
        <v/>
      </c>
      <c r="AW1347" s="11" t="str">
        <f t="shared" si="472"/>
        <v/>
      </c>
      <c r="AX1347" s="11" t="str">
        <f t="shared" si="473"/>
        <v/>
      </c>
      <c r="AY1347" s="11" t="str">
        <f t="shared" si="454"/>
        <v/>
      </c>
      <c r="AZ1347" s="11" t="str">
        <f t="shared" si="474"/>
        <v/>
      </c>
      <c r="BA1347" s="11" t="str">
        <f t="shared" si="456"/>
        <v xml:space="preserve"> </v>
      </c>
      <c r="BB1347" s="11" t="str">
        <f>IFERROR(IF(AW1347="","",VLOOKUP(AW1347,SUSS!R:S,2,FALSE)),AY1347*SUSS!$M$2)</f>
        <v/>
      </c>
      <c r="BC1347" s="11" t="str">
        <f t="shared" si="455"/>
        <v/>
      </c>
    </row>
    <row r="1348" spans="14:55" ht="15.75" thickBot="1">
      <c r="N1348" s="3" t="s">
        <v>134</v>
      </c>
      <c r="O1348" s="80">
        <v>108</v>
      </c>
      <c r="P1348" s="83">
        <v>29925.66</v>
      </c>
      <c r="Q1348" s="81" t="s">
        <v>100</v>
      </c>
      <c r="R1348" s="81" t="s">
        <v>10</v>
      </c>
      <c r="S1348" s="81" t="s">
        <v>10</v>
      </c>
      <c r="T1348" s="80" t="s">
        <v>123</v>
      </c>
      <c r="U1348" s="80" t="s">
        <v>94</v>
      </c>
      <c r="AC1348" s="11" t="str">
        <f t="shared" si="457"/>
        <v/>
      </c>
      <c r="AD1348" s="11" t="str">
        <f t="shared" si="458"/>
        <v/>
      </c>
      <c r="AE1348" s="11" t="str">
        <f t="shared" si="459"/>
        <v/>
      </c>
      <c r="AF1348" s="11" t="str">
        <f t="shared" si="460"/>
        <v/>
      </c>
      <c r="AG1348" s="11" t="str">
        <f t="shared" si="461"/>
        <v/>
      </c>
      <c r="AH1348" s="11" t="str">
        <f t="shared" si="462"/>
        <v/>
      </c>
      <c r="AI1348" s="11" t="str">
        <f t="shared" si="463"/>
        <v/>
      </c>
      <c r="AJ1348" s="11" t="str">
        <f t="shared" si="464"/>
        <v/>
      </c>
      <c r="AK1348" s="11" t="str">
        <f t="shared" si="465"/>
        <v/>
      </c>
      <c r="AN1348" s="11" t="str">
        <f t="shared" si="466"/>
        <v/>
      </c>
      <c r="AO1348" s="11" t="str">
        <f t="shared" si="467"/>
        <v/>
      </c>
      <c r="AP1348" s="11" t="str">
        <f t="shared" si="468"/>
        <v/>
      </c>
      <c r="AT1348" s="11" t="str">
        <f t="shared" si="469"/>
        <v/>
      </c>
      <c r="AU1348" s="11" t="str">
        <f t="shared" si="470"/>
        <v/>
      </c>
      <c r="AV1348" s="11" t="str">
        <f t="shared" si="471"/>
        <v/>
      </c>
      <c r="AW1348" s="11" t="str">
        <f t="shared" si="472"/>
        <v/>
      </c>
      <c r="AX1348" s="11" t="str">
        <f t="shared" si="473"/>
        <v/>
      </c>
      <c r="AY1348" s="11" t="str">
        <f t="shared" ref="AY1348:AY1411" si="475">VLOOKUP(AX1348,AO:AP,2,FALSE)</f>
        <v/>
      </c>
      <c r="AZ1348" s="11" t="str">
        <f t="shared" si="474"/>
        <v/>
      </c>
      <c r="BA1348" s="11" t="str">
        <f t="shared" si="456"/>
        <v xml:space="preserve"> </v>
      </c>
      <c r="BB1348" s="11" t="str">
        <f>IFERROR(IF(AW1348="","",VLOOKUP(AW1348,SUSS!R:S,2,FALSE)),AY1348*SUSS!$M$2)</f>
        <v/>
      </c>
      <c r="BC1348" s="11" t="str">
        <f t="shared" si="455"/>
        <v/>
      </c>
    </row>
    <row r="1349" spans="14:55" ht="15.75" thickBot="1">
      <c r="N1349" s="3" t="s">
        <v>134</v>
      </c>
      <c r="O1349" s="80">
        <v>109</v>
      </c>
      <c r="P1349" s="83">
        <v>3239.67</v>
      </c>
      <c r="Q1349" s="81" t="s">
        <v>83</v>
      </c>
      <c r="R1349" s="81" t="s">
        <v>10</v>
      </c>
      <c r="S1349" s="81" t="s">
        <v>10</v>
      </c>
      <c r="T1349" s="80" t="s">
        <v>131</v>
      </c>
      <c r="U1349" s="80" t="s">
        <v>94</v>
      </c>
      <c r="AC1349" s="11" t="str">
        <f t="shared" si="457"/>
        <v/>
      </c>
      <c r="AD1349" s="11" t="str">
        <f t="shared" si="458"/>
        <v/>
      </c>
      <c r="AE1349" s="11" t="str">
        <f t="shared" si="459"/>
        <v/>
      </c>
      <c r="AF1349" s="11" t="str">
        <f t="shared" si="460"/>
        <v/>
      </c>
      <c r="AG1349" s="11" t="str">
        <f t="shared" si="461"/>
        <v/>
      </c>
      <c r="AH1349" s="11" t="str">
        <f t="shared" si="462"/>
        <v/>
      </c>
      <c r="AI1349" s="11" t="str">
        <f t="shared" si="463"/>
        <v/>
      </c>
      <c r="AJ1349" s="11" t="str">
        <f t="shared" si="464"/>
        <v/>
      </c>
      <c r="AK1349" s="11" t="str">
        <f t="shared" si="465"/>
        <v/>
      </c>
      <c r="AN1349" s="11" t="str">
        <f t="shared" si="466"/>
        <v/>
      </c>
      <c r="AO1349" s="11" t="str">
        <f t="shared" si="467"/>
        <v/>
      </c>
      <c r="AP1349" s="11" t="str">
        <f t="shared" si="468"/>
        <v/>
      </c>
      <c r="AT1349" s="11" t="str">
        <f t="shared" si="469"/>
        <v/>
      </c>
      <c r="AU1349" s="11" t="str">
        <f t="shared" si="470"/>
        <v/>
      </c>
      <c r="AV1349" s="11" t="str">
        <f t="shared" si="471"/>
        <v/>
      </c>
      <c r="AW1349" s="11" t="str">
        <f t="shared" si="472"/>
        <v/>
      </c>
      <c r="AX1349" s="11" t="str">
        <f t="shared" si="473"/>
        <v/>
      </c>
      <c r="AY1349" s="11" t="str">
        <f t="shared" si="475"/>
        <v/>
      </c>
      <c r="AZ1349" s="11" t="str">
        <f t="shared" si="474"/>
        <v/>
      </c>
      <c r="BA1349" s="11" t="str">
        <f t="shared" si="456"/>
        <v xml:space="preserve"> </v>
      </c>
      <c r="BB1349" s="11" t="str">
        <f>IFERROR(IF(AW1349="","",VLOOKUP(AW1349,SUSS!R:S,2,FALSE)),AY1349*SUSS!$M$2)</f>
        <v/>
      </c>
      <c r="BC1349" s="11" t="str">
        <f t="shared" ref="BC1349:BC1412" si="476">IFERROR(IF(BB1349&lt;&gt;"",AZ1349*BB1349,""),"VER")</f>
        <v/>
      </c>
    </row>
    <row r="1350" spans="14:55" ht="15.75" thickBot="1">
      <c r="N1350" s="3" t="s">
        <v>134</v>
      </c>
      <c r="O1350" s="80">
        <v>109</v>
      </c>
      <c r="P1350" s="83">
        <v>4037.32</v>
      </c>
      <c r="Q1350" s="81" t="s">
        <v>83</v>
      </c>
      <c r="R1350" s="81" t="s">
        <v>10</v>
      </c>
      <c r="S1350" s="81" t="s">
        <v>82</v>
      </c>
      <c r="T1350" s="80" t="s">
        <v>131</v>
      </c>
      <c r="U1350" s="80" t="s">
        <v>94</v>
      </c>
      <c r="AC1350" s="11" t="str">
        <f t="shared" si="457"/>
        <v/>
      </c>
      <c r="AD1350" s="11" t="str">
        <f t="shared" si="458"/>
        <v/>
      </c>
      <c r="AE1350" s="11" t="str">
        <f t="shared" si="459"/>
        <v/>
      </c>
      <c r="AF1350" s="11" t="str">
        <f t="shared" si="460"/>
        <v/>
      </c>
      <c r="AG1350" s="11" t="str">
        <f t="shared" si="461"/>
        <v/>
      </c>
      <c r="AH1350" s="11" t="str">
        <f t="shared" si="462"/>
        <v/>
      </c>
      <c r="AI1350" s="11" t="str">
        <f t="shared" si="463"/>
        <v/>
      </c>
      <c r="AJ1350" s="11" t="str">
        <f t="shared" si="464"/>
        <v/>
      </c>
      <c r="AK1350" s="11" t="str">
        <f t="shared" si="465"/>
        <v/>
      </c>
      <c r="AN1350" s="11" t="str">
        <f t="shared" si="466"/>
        <v/>
      </c>
      <c r="AO1350" s="11" t="str">
        <f t="shared" si="467"/>
        <v/>
      </c>
      <c r="AP1350" s="11" t="str">
        <f t="shared" si="468"/>
        <v/>
      </c>
      <c r="AT1350" s="11" t="str">
        <f t="shared" si="469"/>
        <v/>
      </c>
      <c r="AU1350" s="11" t="str">
        <f t="shared" si="470"/>
        <v/>
      </c>
      <c r="AV1350" s="11" t="str">
        <f t="shared" si="471"/>
        <v/>
      </c>
      <c r="AW1350" s="11" t="str">
        <f t="shared" si="472"/>
        <v/>
      </c>
      <c r="AX1350" s="11" t="str">
        <f t="shared" si="473"/>
        <v/>
      </c>
      <c r="AY1350" s="11" t="str">
        <f t="shared" si="475"/>
        <v/>
      </c>
      <c r="AZ1350" s="11" t="str">
        <f t="shared" si="474"/>
        <v/>
      </c>
      <c r="BA1350" s="11" t="str">
        <f t="shared" si="456"/>
        <v xml:space="preserve"> </v>
      </c>
      <c r="BB1350" s="11" t="str">
        <f>IFERROR(IF(AW1350="","",VLOOKUP(AW1350,SUSS!R:S,2,FALSE)),AY1350*SUSS!$M$2)</f>
        <v/>
      </c>
      <c r="BC1350" s="11" t="str">
        <f t="shared" si="476"/>
        <v/>
      </c>
    </row>
    <row r="1351" spans="14:55" ht="15.75" thickBot="1">
      <c r="N1351" s="3" t="s">
        <v>134</v>
      </c>
      <c r="O1351" s="80">
        <v>109</v>
      </c>
      <c r="P1351" s="84">
        <v>693.3</v>
      </c>
      <c r="Q1351" s="81" t="s">
        <v>83</v>
      </c>
      <c r="R1351" s="81" t="s">
        <v>10</v>
      </c>
      <c r="S1351" s="81" t="s">
        <v>10</v>
      </c>
      <c r="T1351" s="80" t="s">
        <v>108</v>
      </c>
      <c r="U1351" s="80" t="s">
        <v>94</v>
      </c>
      <c r="AC1351" s="11" t="str">
        <f t="shared" si="457"/>
        <v/>
      </c>
      <c r="AD1351" s="11" t="str">
        <f t="shared" si="458"/>
        <v/>
      </c>
      <c r="AE1351" s="11" t="str">
        <f t="shared" si="459"/>
        <v/>
      </c>
      <c r="AF1351" s="11" t="str">
        <f t="shared" si="460"/>
        <v/>
      </c>
      <c r="AG1351" s="11" t="str">
        <f t="shared" si="461"/>
        <v/>
      </c>
      <c r="AH1351" s="11" t="str">
        <f t="shared" si="462"/>
        <v/>
      </c>
      <c r="AI1351" s="11" t="str">
        <f t="shared" si="463"/>
        <v/>
      </c>
      <c r="AJ1351" s="11" t="str">
        <f t="shared" si="464"/>
        <v/>
      </c>
      <c r="AK1351" s="11" t="str">
        <f t="shared" si="465"/>
        <v/>
      </c>
      <c r="AN1351" s="11" t="str">
        <f t="shared" si="466"/>
        <v/>
      </c>
      <c r="AO1351" s="11" t="str">
        <f t="shared" si="467"/>
        <v/>
      </c>
      <c r="AP1351" s="11" t="str">
        <f t="shared" si="468"/>
        <v/>
      </c>
      <c r="AT1351" s="11" t="str">
        <f t="shared" si="469"/>
        <v/>
      </c>
      <c r="AU1351" s="11" t="str">
        <f t="shared" si="470"/>
        <v/>
      </c>
      <c r="AV1351" s="11" t="str">
        <f t="shared" si="471"/>
        <v/>
      </c>
      <c r="AW1351" s="11" t="str">
        <f t="shared" si="472"/>
        <v/>
      </c>
      <c r="AX1351" s="11" t="str">
        <f t="shared" si="473"/>
        <v/>
      </c>
      <c r="AY1351" s="11" t="str">
        <f t="shared" si="475"/>
        <v/>
      </c>
      <c r="AZ1351" s="11" t="str">
        <f t="shared" si="474"/>
        <v/>
      </c>
      <c r="BA1351" s="11" t="str">
        <f t="shared" si="456"/>
        <v xml:space="preserve"> </v>
      </c>
      <c r="BB1351" s="11" t="str">
        <f>IFERROR(IF(AW1351="","",VLOOKUP(AW1351,SUSS!R:S,2,FALSE)),AY1351*SUSS!$M$2)</f>
        <v/>
      </c>
      <c r="BC1351" s="11" t="str">
        <f t="shared" si="476"/>
        <v/>
      </c>
    </row>
    <row r="1352" spans="14:55" ht="15.75" thickBot="1">
      <c r="N1352" s="3" t="s">
        <v>134</v>
      </c>
      <c r="O1352" s="80">
        <v>109</v>
      </c>
      <c r="P1352" s="83">
        <v>29925.66</v>
      </c>
      <c r="Q1352" s="81" t="s">
        <v>100</v>
      </c>
      <c r="R1352" s="81" t="s">
        <v>10</v>
      </c>
      <c r="S1352" s="81" t="s">
        <v>10</v>
      </c>
      <c r="T1352" s="80" t="s">
        <v>123</v>
      </c>
      <c r="U1352" s="80" t="s">
        <v>94</v>
      </c>
      <c r="AC1352" s="11" t="str">
        <f t="shared" si="457"/>
        <v/>
      </c>
      <c r="AD1352" s="11" t="str">
        <f t="shared" si="458"/>
        <v/>
      </c>
      <c r="AE1352" s="11" t="str">
        <f t="shared" si="459"/>
        <v/>
      </c>
      <c r="AF1352" s="11" t="str">
        <f t="shared" si="460"/>
        <v/>
      </c>
      <c r="AG1352" s="11" t="str">
        <f t="shared" si="461"/>
        <v/>
      </c>
      <c r="AH1352" s="11" t="str">
        <f t="shared" si="462"/>
        <v/>
      </c>
      <c r="AI1352" s="11" t="str">
        <f t="shared" si="463"/>
        <v/>
      </c>
      <c r="AJ1352" s="11" t="str">
        <f t="shared" si="464"/>
        <v/>
      </c>
      <c r="AK1352" s="11" t="str">
        <f t="shared" si="465"/>
        <v/>
      </c>
      <c r="AN1352" s="11" t="str">
        <f t="shared" si="466"/>
        <v/>
      </c>
      <c r="AO1352" s="11" t="str">
        <f t="shared" si="467"/>
        <v/>
      </c>
      <c r="AP1352" s="11" t="str">
        <f t="shared" si="468"/>
        <v/>
      </c>
      <c r="AT1352" s="11" t="str">
        <f t="shared" si="469"/>
        <v/>
      </c>
      <c r="AU1352" s="11" t="str">
        <f t="shared" si="470"/>
        <v/>
      </c>
      <c r="AV1352" s="11" t="str">
        <f t="shared" si="471"/>
        <v/>
      </c>
      <c r="AW1352" s="11" t="str">
        <f t="shared" si="472"/>
        <v/>
      </c>
      <c r="AX1352" s="11" t="str">
        <f t="shared" si="473"/>
        <v/>
      </c>
      <c r="AY1352" s="11" t="str">
        <f t="shared" si="475"/>
        <v/>
      </c>
      <c r="AZ1352" s="11" t="str">
        <f t="shared" si="474"/>
        <v/>
      </c>
      <c r="BA1352" s="11" t="str">
        <f t="shared" ref="BA1352:BA1415" si="477">AT1352&amp;" "&amp;AU1352</f>
        <v xml:space="preserve"> </v>
      </c>
      <c r="BB1352" s="11" t="str">
        <f>IFERROR(IF(AW1352="","",VLOOKUP(AW1352,SUSS!R:S,2,FALSE)),AY1352*SUSS!$M$2)</f>
        <v/>
      </c>
      <c r="BC1352" s="11" t="str">
        <f t="shared" si="476"/>
        <v/>
      </c>
    </row>
    <row r="1353" spans="14:55" ht="15.75" thickBot="1">
      <c r="N1353" s="3" t="s">
        <v>134</v>
      </c>
      <c r="O1353" s="80">
        <v>110</v>
      </c>
      <c r="P1353" s="83">
        <v>7970.29</v>
      </c>
      <c r="Q1353" s="81" t="s">
        <v>83</v>
      </c>
      <c r="R1353" s="81" t="s">
        <v>10</v>
      </c>
      <c r="S1353" s="81" t="s">
        <v>10</v>
      </c>
      <c r="T1353" s="80" t="s">
        <v>108</v>
      </c>
      <c r="U1353" s="80" t="s">
        <v>94</v>
      </c>
      <c r="AC1353" s="11" t="str">
        <f t="shared" si="457"/>
        <v/>
      </c>
      <c r="AD1353" s="11" t="str">
        <f t="shared" si="458"/>
        <v/>
      </c>
      <c r="AE1353" s="11" t="str">
        <f t="shared" si="459"/>
        <v/>
      </c>
      <c r="AF1353" s="11" t="str">
        <f t="shared" si="460"/>
        <v/>
      </c>
      <c r="AG1353" s="11" t="str">
        <f t="shared" si="461"/>
        <v/>
      </c>
      <c r="AH1353" s="11" t="str">
        <f t="shared" si="462"/>
        <v/>
      </c>
      <c r="AI1353" s="11" t="str">
        <f t="shared" si="463"/>
        <v/>
      </c>
      <c r="AJ1353" s="11" t="str">
        <f t="shared" si="464"/>
        <v/>
      </c>
      <c r="AK1353" s="11" t="str">
        <f t="shared" si="465"/>
        <v/>
      </c>
      <c r="AN1353" s="11" t="str">
        <f t="shared" si="466"/>
        <v/>
      </c>
      <c r="AO1353" s="11" t="str">
        <f t="shared" si="467"/>
        <v/>
      </c>
      <c r="AP1353" s="11" t="str">
        <f t="shared" si="468"/>
        <v/>
      </c>
      <c r="AT1353" s="11" t="str">
        <f t="shared" si="469"/>
        <v/>
      </c>
      <c r="AU1353" s="11" t="str">
        <f t="shared" si="470"/>
        <v/>
      </c>
      <c r="AV1353" s="11" t="str">
        <f t="shared" si="471"/>
        <v/>
      </c>
      <c r="AW1353" s="11" t="str">
        <f t="shared" si="472"/>
        <v/>
      </c>
      <c r="AX1353" s="11" t="str">
        <f t="shared" si="473"/>
        <v/>
      </c>
      <c r="AY1353" s="11" t="str">
        <f t="shared" si="475"/>
        <v/>
      </c>
      <c r="AZ1353" s="11" t="str">
        <f t="shared" si="474"/>
        <v/>
      </c>
      <c r="BA1353" s="11" t="str">
        <f t="shared" si="477"/>
        <v xml:space="preserve"> </v>
      </c>
      <c r="BB1353" s="11" t="str">
        <f>IFERROR(IF(AW1353="","",VLOOKUP(AW1353,SUSS!R:S,2,FALSE)),AY1353*SUSS!$M$2)</f>
        <v/>
      </c>
      <c r="BC1353" s="11" t="str">
        <f t="shared" si="476"/>
        <v/>
      </c>
    </row>
    <row r="1354" spans="14:55" ht="15.75" thickBot="1">
      <c r="N1354" s="3" t="s">
        <v>134</v>
      </c>
      <c r="O1354" s="80">
        <v>110</v>
      </c>
      <c r="P1354" s="83">
        <v>29925.66</v>
      </c>
      <c r="Q1354" s="81" t="s">
        <v>100</v>
      </c>
      <c r="R1354" s="81" t="s">
        <v>10</v>
      </c>
      <c r="S1354" s="81" t="s">
        <v>10</v>
      </c>
      <c r="T1354" s="80" t="s">
        <v>123</v>
      </c>
      <c r="U1354" s="80" t="s">
        <v>94</v>
      </c>
      <c r="AC1354" s="11" t="str">
        <f t="shared" si="457"/>
        <v/>
      </c>
      <c r="AD1354" s="11" t="str">
        <f t="shared" si="458"/>
        <v/>
      </c>
      <c r="AE1354" s="11" t="str">
        <f t="shared" si="459"/>
        <v/>
      </c>
      <c r="AF1354" s="11" t="str">
        <f t="shared" si="460"/>
        <v/>
      </c>
      <c r="AG1354" s="11" t="str">
        <f t="shared" si="461"/>
        <v/>
      </c>
      <c r="AH1354" s="11" t="str">
        <f t="shared" si="462"/>
        <v/>
      </c>
      <c r="AI1354" s="11" t="str">
        <f t="shared" si="463"/>
        <v/>
      </c>
      <c r="AJ1354" s="11" t="str">
        <f t="shared" si="464"/>
        <v/>
      </c>
      <c r="AK1354" s="11" t="str">
        <f t="shared" si="465"/>
        <v/>
      </c>
      <c r="AN1354" s="11" t="str">
        <f t="shared" si="466"/>
        <v/>
      </c>
      <c r="AO1354" s="11" t="str">
        <f t="shared" si="467"/>
        <v/>
      </c>
      <c r="AP1354" s="11" t="str">
        <f t="shared" si="468"/>
        <v/>
      </c>
      <c r="AT1354" s="11" t="str">
        <f t="shared" si="469"/>
        <v/>
      </c>
      <c r="AU1354" s="11" t="str">
        <f t="shared" si="470"/>
        <v/>
      </c>
      <c r="AV1354" s="11" t="str">
        <f t="shared" si="471"/>
        <v/>
      </c>
      <c r="AW1354" s="11" t="str">
        <f t="shared" si="472"/>
        <v/>
      </c>
      <c r="AX1354" s="11" t="str">
        <f t="shared" si="473"/>
        <v/>
      </c>
      <c r="AY1354" s="11" t="str">
        <f t="shared" si="475"/>
        <v/>
      </c>
      <c r="AZ1354" s="11" t="str">
        <f t="shared" si="474"/>
        <v/>
      </c>
      <c r="BA1354" s="11" t="str">
        <f t="shared" si="477"/>
        <v xml:space="preserve"> </v>
      </c>
      <c r="BB1354" s="11" t="str">
        <f>IFERROR(IF(AW1354="","",VLOOKUP(AW1354,SUSS!R:S,2,FALSE)),AY1354*SUSS!$M$2)</f>
        <v/>
      </c>
      <c r="BC1354" s="11" t="str">
        <f t="shared" si="476"/>
        <v/>
      </c>
    </row>
    <row r="1355" spans="14:55" ht="15.75" thickBot="1">
      <c r="N1355" s="3" t="s">
        <v>134</v>
      </c>
      <c r="O1355" s="80">
        <v>111</v>
      </c>
      <c r="P1355" s="83">
        <v>7970.29</v>
      </c>
      <c r="Q1355" s="81" t="s">
        <v>83</v>
      </c>
      <c r="R1355" s="81" t="s">
        <v>10</v>
      </c>
      <c r="S1355" s="81" t="s">
        <v>10</v>
      </c>
      <c r="T1355" s="80" t="s">
        <v>108</v>
      </c>
      <c r="U1355" s="80" t="s">
        <v>94</v>
      </c>
      <c r="AC1355" s="11" t="str">
        <f t="shared" si="457"/>
        <v/>
      </c>
      <c r="AD1355" s="11" t="str">
        <f t="shared" si="458"/>
        <v/>
      </c>
      <c r="AE1355" s="11" t="str">
        <f t="shared" si="459"/>
        <v/>
      </c>
      <c r="AF1355" s="11" t="str">
        <f t="shared" si="460"/>
        <v/>
      </c>
      <c r="AG1355" s="11" t="str">
        <f t="shared" si="461"/>
        <v/>
      </c>
      <c r="AH1355" s="11" t="str">
        <f t="shared" si="462"/>
        <v/>
      </c>
      <c r="AI1355" s="11" t="str">
        <f t="shared" si="463"/>
        <v/>
      </c>
      <c r="AJ1355" s="11" t="str">
        <f t="shared" si="464"/>
        <v/>
      </c>
      <c r="AK1355" s="11" t="str">
        <f t="shared" si="465"/>
        <v/>
      </c>
      <c r="AN1355" s="11" t="str">
        <f t="shared" si="466"/>
        <v/>
      </c>
      <c r="AO1355" s="11" t="str">
        <f t="shared" si="467"/>
        <v/>
      </c>
      <c r="AP1355" s="11" t="str">
        <f t="shared" si="468"/>
        <v/>
      </c>
      <c r="AT1355" s="11" t="str">
        <f t="shared" si="469"/>
        <v/>
      </c>
      <c r="AU1355" s="11" t="str">
        <f t="shared" si="470"/>
        <v/>
      </c>
      <c r="AV1355" s="11" t="str">
        <f t="shared" si="471"/>
        <v/>
      </c>
      <c r="AW1355" s="11" t="str">
        <f t="shared" si="472"/>
        <v/>
      </c>
      <c r="AX1355" s="11" t="str">
        <f t="shared" si="473"/>
        <v/>
      </c>
      <c r="AY1355" s="11" t="str">
        <f t="shared" si="475"/>
        <v/>
      </c>
      <c r="AZ1355" s="11" t="str">
        <f t="shared" si="474"/>
        <v/>
      </c>
      <c r="BA1355" s="11" t="str">
        <f t="shared" si="477"/>
        <v xml:space="preserve"> </v>
      </c>
      <c r="BB1355" s="11" t="str">
        <f>IFERROR(IF(AW1355="","",VLOOKUP(AW1355,SUSS!R:S,2,FALSE)),AY1355*SUSS!$M$2)</f>
        <v/>
      </c>
      <c r="BC1355" s="11" t="str">
        <f t="shared" si="476"/>
        <v/>
      </c>
    </row>
    <row r="1356" spans="14:55" ht="15.75" thickBot="1">
      <c r="N1356" s="3" t="s">
        <v>134</v>
      </c>
      <c r="O1356" s="80">
        <v>111</v>
      </c>
      <c r="P1356" s="83">
        <v>29925.66</v>
      </c>
      <c r="Q1356" s="81" t="s">
        <v>100</v>
      </c>
      <c r="R1356" s="81" t="s">
        <v>10</v>
      </c>
      <c r="S1356" s="81" t="s">
        <v>10</v>
      </c>
      <c r="T1356" s="80" t="s">
        <v>123</v>
      </c>
      <c r="U1356" s="80" t="s">
        <v>94</v>
      </c>
      <c r="AC1356" s="11" t="str">
        <f t="shared" si="457"/>
        <v/>
      </c>
      <c r="AD1356" s="11" t="str">
        <f t="shared" si="458"/>
        <v/>
      </c>
      <c r="AE1356" s="11" t="str">
        <f t="shared" si="459"/>
        <v/>
      </c>
      <c r="AF1356" s="11" t="str">
        <f t="shared" si="460"/>
        <v/>
      </c>
      <c r="AG1356" s="11" t="str">
        <f t="shared" si="461"/>
        <v/>
      </c>
      <c r="AH1356" s="11" t="str">
        <f t="shared" si="462"/>
        <v/>
      </c>
      <c r="AI1356" s="11" t="str">
        <f t="shared" si="463"/>
        <v/>
      </c>
      <c r="AJ1356" s="11" t="str">
        <f t="shared" si="464"/>
        <v/>
      </c>
      <c r="AK1356" s="11" t="str">
        <f t="shared" si="465"/>
        <v/>
      </c>
      <c r="AN1356" s="11" t="str">
        <f t="shared" si="466"/>
        <v/>
      </c>
      <c r="AO1356" s="11" t="str">
        <f t="shared" si="467"/>
        <v/>
      </c>
      <c r="AP1356" s="11" t="str">
        <f t="shared" si="468"/>
        <v/>
      </c>
      <c r="AT1356" s="11" t="str">
        <f t="shared" si="469"/>
        <v/>
      </c>
      <c r="AU1356" s="11" t="str">
        <f t="shared" si="470"/>
        <v/>
      </c>
      <c r="AV1356" s="11" t="str">
        <f t="shared" si="471"/>
        <v/>
      </c>
      <c r="AW1356" s="11" t="str">
        <f t="shared" si="472"/>
        <v/>
      </c>
      <c r="AX1356" s="11" t="str">
        <f t="shared" si="473"/>
        <v/>
      </c>
      <c r="AY1356" s="11" t="str">
        <f t="shared" si="475"/>
        <v/>
      </c>
      <c r="AZ1356" s="11" t="str">
        <f t="shared" si="474"/>
        <v/>
      </c>
      <c r="BA1356" s="11" t="str">
        <f t="shared" si="477"/>
        <v xml:space="preserve"> </v>
      </c>
      <c r="BB1356" s="11" t="str">
        <f>IFERROR(IF(AW1356="","",VLOOKUP(AW1356,SUSS!R:S,2,FALSE)),AY1356*SUSS!$M$2)</f>
        <v/>
      </c>
      <c r="BC1356" s="11" t="str">
        <f t="shared" si="476"/>
        <v/>
      </c>
    </row>
    <row r="1357" spans="14:55" ht="15.75" thickBot="1">
      <c r="N1357" s="3" t="s">
        <v>134</v>
      </c>
      <c r="O1357" s="80">
        <v>112</v>
      </c>
      <c r="P1357" s="83">
        <v>7970.29</v>
      </c>
      <c r="Q1357" s="81" t="s">
        <v>83</v>
      </c>
      <c r="R1357" s="81" t="s">
        <v>10</v>
      </c>
      <c r="S1357" s="81" t="s">
        <v>10</v>
      </c>
      <c r="T1357" s="80" t="s">
        <v>108</v>
      </c>
      <c r="U1357" s="80" t="s">
        <v>94</v>
      </c>
      <c r="AC1357" s="11" t="str">
        <f t="shared" si="457"/>
        <v/>
      </c>
      <c r="AD1357" s="11" t="str">
        <f t="shared" si="458"/>
        <v/>
      </c>
      <c r="AE1357" s="11" t="str">
        <f t="shared" si="459"/>
        <v/>
      </c>
      <c r="AF1357" s="11" t="str">
        <f t="shared" si="460"/>
        <v/>
      </c>
      <c r="AG1357" s="11" t="str">
        <f t="shared" si="461"/>
        <v/>
      </c>
      <c r="AH1357" s="11" t="str">
        <f t="shared" si="462"/>
        <v/>
      </c>
      <c r="AI1357" s="11" t="str">
        <f t="shared" si="463"/>
        <v/>
      </c>
      <c r="AJ1357" s="11" t="str">
        <f t="shared" si="464"/>
        <v/>
      </c>
      <c r="AK1357" s="11" t="str">
        <f t="shared" si="465"/>
        <v/>
      </c>
      <c r="AN1357" s="11" t="str">
        <f t="shared" si="466"/>
        <v/>
      </c>
      <c r="AO1357" s="11" t="str">
        <f t="shared" si="467"/>
        <v/>
      </c>
      <c r="AP1357" s="11" t="str">
        <f t="shared" si="468"/>
        <v/>
      </c>
      <c r="AT1357" s="11" t="str">
        <f t="shared" si="469"/>
        <v/>
      </c>
      <c r="AU1357" s="11" t="str">
        <f t="shared" si="470"/>
        <v/>
      </c>
      <c r="AV1357" s="11" t="str">
        <f t="shared" si="471"/>
        <v/>
      </c>
      <c r="AW1357" s="11" t="str">
        <f t="shared" si="472"/>
        <v/>
      </c>
      <c r="AX1357" s="11" t="str">
        <f t="shared" si="473"/>
        <v/>
      </c>
      <c r="AY1357" s="11" t="str">
        <f t="shared" si="475"/>
        <v/>
      </c>
      <c r="AZ1357" s="11" t="str">
        <f t="shared" si="474"/>
        <v/>
      </c>
      <c r="BA1357" s="11" t="str">
        <f t="shared" si="477"/>
        <v xml:space="preserve"> </v>
      </c>
      <c r="BB1357" s="11" t="str">
        <f>IFERROR(IF(AW1357="","",VLOOKUP(AW1357,SUSS!R:S,2,FALSE)),AY1357*SUSS!$M$2)</f>
        <v/>
      </c>
      <c r="BC1357" s="11" t="str">
        <f t="shared" si="476"/>
        <v/>
      </c>
    </row>
    <row r="1358" spans="14:55" ht="15.75" thickBot="1">
      <c r="N1358" s="3" t="s">
        <v>134</v>
      </c>
      <c r="O1358" s="80">
        <v>112</v>
      </c>
      <c r="P1358" s="83">
        <v>29925.66</v>
      </c>
      <c r="Q1358" s="81" t="s">
        <v>100</v>
      </c>
      <c r="R1358" s="81" t="s">
        <v>10</v>
      </c>
      <c r="S1358" s="81" t="s">
        <v>10</v>
      </c>
      <c r="T1358" s="80" t="s">
        <v>123</v>
      </c>
      <c r="U1358" s="80" t="s">
        <v>94</v>
      </c>
      <c r="AC1358" s="11" t="str">
        <f t="shared" si="457"/>
        <v/>
      </c>
      <c r="AD1358" s="11" t="str">
        <f t="shared" si="458"/>
        <v/>
      </c>
      <c r="AE1358" s="11" t="str">
        <f t="shared" si="459"/>
        <v/>
      </c>
      <c r="AF1358" s="11" t="str">
        <f t="shared" si="460"/>
        <v/>
      </c>
      <c r="AG1358" s="11" t="str">
        <f t="shared" si="461"/>
        <v/>
      </c>
      <c r="AH1358" s="11" t="str">
        <f t="shared" si="462"/>
        <v/>
      </c>
      <c r="AI1358" s="11" t="str">
        <f t="shared" si="463"/>
        <v/>
      </c>
      <c r="AJ1358" s="11" t="str">
        <f t="shared" si="464"/>
        <v/>
      </c>
      <c r="AK1358" s="11" t="str">
        <f t="shared" si="465"/>
        <v/>
      </c>
      <c r="AN1358" s="11" t="str">
        <f t="shared" si="466"/>
        <v/>
      </c>
      <c r="AO1358" s="11" t="str">
        <f t="shared" si="467"/>
        <v/>
      </c>
      <c r="AP1358" s="11" t="str">
        <f t="shared" si="468"/>
        <v/>
      </c>
      <c r="AT1358" s="11" t="str">
        <f t="shared" si="469"/>
        <v/>
      </c>
      <c r="AU1358" s="11" t="str">
        <f t="shared" si="470"/>
        <v/>
      </c>
      <c r="AV1358" s="11" t="str">
        <f t="shared" si="471"/>
        <v/>
      </c>
      <c r="AW1358" s="11" t="str">
        <f t="shared" si="472"/>
        <v/>
      </c>
      <c r="AX1358" s="11" t="str">
        <f t="shared" si="473"/>
        <v/>
      </c>
      <c r="AY1358" s="11" t="str">
        <f t="shared" si="475"/>
        <v/>
      </c>
      <c r="AZ1358" s="11" t="str">
        <f t="shared" si="474"/>
        <v/>
      </c>
      <c r="BA1358" s="11" t="str">
        <f t="shared" si="477"/>
        <v xml:space="preserve"> </v>
      </c>
      <c r="BB1358" s="11" t="str">
        <f>IFERROR(IF(AW1358="","",VLOOKUP(AW1358,SUSS!R:S,2,FALSE)),AY1358*SUSS!$M$2)</f>
        <v/>
      </c>
      <c r="BC1358" s="11" t="str">
        <f t="shared" si="476"/>
        <v/>
      </c>
    </row>
    <row r="1359" spans="14:55" ht="15.75" thickBot="1">
      <c r="N1359" s="3" t="s">
        <v>134</v>
      </c>
      <c r="O1359" s="80">
        <v>113</v>
      </c>
      <c r="P1359" s="83">
        <v>7970.29</v>
      </c>
      <c r="Q1359" s="81" t="s">
        <v>83</v>
      </c>
      <c r="R1359" s="81" t="s">
        <v>10</v>
      </c>
      <c r="S1359" s="81" t="s">
        <v>10</v>
      </c>
      <c r="T1359" s="80" t="s">
        <v>108</v>
      </c>
      <c r="U1359" s="80" t="s">
        <v>94</v>
      </c>
      <c r="AC1359" s="11" t="str">
        <f t="shared" si="457"/>
        <v/>
      </c>
      <c r="AD1359" s="11" t="str">
        <f t="shared" si="458"/>
        <v/>
      </c>
      <c r="AE1359" s="11" t="str">
        <f t="shared" si="459"/>
        <v/>
      </c>
      <c r="AF1359" s="11" t="str">
        <f t="shared" si="460"/>
        <v/>
      </c>
      <c r="AG1359" s="11" t="str">
        <f t="shared" si="461"/>
        <v/>
      </c>
      <c r="AH1359" s="11" t="str">
        <f t="shared" si="462"/>
        <v/>
      </c>
      <c r="AI1359" s="11" t="str">
        <f t="shared" si="463"/>
        <v/>
      </c>
      <c r="AJ1359" s="11" t="str">
        <f t="shared" si="464"/>
        <v/>
      </c>
      <c r="AK1359" s="11" t="str">
        <f t="shared" si="465"/>
        <v/>
      </c>
      <c r="AN1359" s="11" t="str">
        <f t="shared" si="466"/>
        <v/>
      </c>
      <c r="AO1359" s="11" t="str">
        <f t="shared" si="467"/>
        <v/>
      </c>
      <c r="AP1359" s="11" t="str">
        <f t="shared" si="468"/>
        <v/>
      </c>
      <c r="AT1359" s="11" t="str">
        <f t="shared" si="469"/>
        <v/>
      </c>
      <c r="AU1359" s="11" t="str">
        <f t="shared" si="470"/>
        <v/>
      </c>
      <c r="AV1359" s="11" t="str">
        <f t="shared" si="471"/>
        <v/>
      </c>
      <c r="AW1359" s="11" t="str">
        <f t="shared" si="472"/>
        <v/>
      </c>
      <c r="AX1359" s="11" t="str">
        <f t="shared" si="473"/>
        <v/>
      </c>
      <c r="AY1359" s="11" t="str">
        <f t="shared" si="475"/>
        <v/>
      </c>
      <c r="AZ1359" s="11" t="str">
        <f t="shared" si="474"/>
        <v/>
      </c>
      <c r="BA1359" s="11" t="str">
        <f t="shared" si="477"/>
        <v xml:space="preserve"> </v>
      </c>
      <c r="BB1359" s="11" t="str">
        <f>IFERROR(IF(AW1359="","",VLOOKUP(AW1359,SUSS!R:S,2,FALSE)),AY1359*SUSS!$M$2)</f>
        <v/>
      </c>
      <c r="BC1359" s="11" t="str">
        <f t="shared" si="476"/>
        <v/>
      </c>
    </row>
    <row r="1360" spans="14:55" ht="15.75" thickBot="1">
      <c r="N1360" s="3" t="s">
        <v>134</v>
      </c>
      <c r="O1360" s="80">
        <v>113</v>
      </c>
      <c r="P1360" s="83">
        <v>2056.36</v>
      </c>
      <c r="Q1360" s="81" t="s">
        <v>100</v>
      </c>
      <c r="R1360" s="81" t="s">
        <v>10</v>
      </c>
      <c r="S1360" s="81" t="s">
        <v>10</v>
      </c>
      <c r="T1360" s="80" t="s">
        <v>123</v>
      </c>
      <c r="U1360" s="80" t="s">
        <v>94</v>
      </c>
      <c r="AC1360" s="11" t="str">
        <f t="shared" si="457"/>
        <v/>
      </c>
      <c r="AD1360" s="11" t="str">
        <f t="shared" si="458"/>
        <v/>
      </c>
      <c r="AE1360" s="11" t="str">
        <f t="shared" si="459"/>
        <v/>
      </c>
      <c r="AF1360" s="11" t="str">
        <f t="shared" si="460"/>
        <v/>
      </c>
      <c r="AG1360" s="11" t="str">
        <f t="shared" si="461"/>
        <v/>
      </c>
      <c r="AH1360" s="11" t="str">
        <f t="shared" si="462"/>
        <v/>
      </c>
      <c r="AI1360" s="11" t="str">
        <f t="shared" si="463"/>
        <v/>
      </c>
      <c r="AJ1360" s="11" t="str">
        <f t="shared" si="464"/>
        <v/>
      </c>
      <c r="AK1360" s="11" t="str">
        <f t="shared" si="465"/>
        <v/>
      </c>
      <c r="AN1360" s="11" t="str">
        <f t="shared" si="466"/>
        <v/>
      </c>
      <c r="AO1360" s="11" t="str">
        <f t="shared" si="467"/>
        <v/>
      </c>
      <c r="AP1360" s="11" t="str">
        <f t="shared" si="468"/>
        <v/>
      </c>
      <c r="AT1360" s="11" t="str">
        <f t="shared" si="469"/>
        <v/>
      </c>
      <c r="AU1360" s="11" t="str">
        <f t="shared" si="470"/>
        <v/>
      </c>
      <c r="AV1360" s="11" t="str">
        <f t="shared" si="471"/>
        <v/>
      </c>
      <c r="AW1360" s="11" t="str">
        <f t="shared" si="472"/>
        <v/>
      </c>
      <c r="AX1360" s="11" t="str">
        <f t="shared" si="473"/>
        <v/>
      </c>
      <c r="AY1360" s="11" t="str">
        <f t="shared" si="475"/>
        <v/>
      </c>
      <c r="AZ1360" s="11" t="str">
        <f t="shared" si="474"/>
        <v/>
      </c>
      <c r="BA1360" s="11" t="str">
        <f t="shared" si="477"/>
        <v xml:space="preserve"> </v>
      </c>
      <c r="BB1360" s="11" t="str">
        <f>IFERROR(IF(AW1360="","",VLOOKUP(AW1360,SUSS!R:S,2,FALSE)),AY1360*SUSS!$M$2)</f>
        <v/>
      </c>
      <c r="BC1360" s="11" t="str">
        <f t="shared" si="476"/>
        <v/>
      </c>
    </row>
    <row r="1361" spans="14:55" ht="15.75" thickBot="1">
      <c r="N1361" s="3" t="s">
        <v>134</v>
      </c>
      <c r="O1361" s="80">
        <v>113</v>
      </c>
      <c r="P1361" s="83">
        <v>27869.3</v>
      </c>
      <c r="Q1361" s="81" t="s">
        <v>100</v>
      </c>
      <c r="R1361" s="81" t="s">
        <v>10</v>
      </c>
      <c r="S1361" s="81" t="s">
        <v>82</v>
      </c>
      <c r="T1361" s="80" t="s">
        <v>123</v>
      </c>
      <c r="U1361" s="80" t="s">
        <v>94</v>
      </c>
      <c r="AC1361" s="11" t="str">
        <f t="shared" si="457"/>
        <v/>
      </c>
      <c r="AD1361" s="11" t="str">
        <f t="shared" si="458"/>
        <v/>
      </c>
      <c r="AE1361" s="11" t="str">
        <f t="shared" si="459"/>
        <v/>
      </c>
      <c r="AF1361" s="11" t="str">
        <f t="shared" si="460"/>
        <v/>
      </c>
      <c r="AG1361" s="11" t="str">
        <f t="shared" si="461"/>
        <v/>
      </c>
      <c r="AH1361" s="11" t="str">
        <f t="shared" si="462"/>
        <v/>
      </c>
      <c r="AI1361" s="11" t="str">
        <f t="shared" si="463"/>
        <v/>
      </c>
      <c r="AJ1361" s="11" t="str">
        <f t="shared" si="464"/>
        <v/>
      </c>
      <c r="AK1361" s="11" t="str">
        <f t="shared" si="465"/>
        <v/>
      </c>
      <c r="AN1361" s="11" t="str">
        <f t="shared" si="466"/>
        <v/>
      </c>
      <c r="AO1361" s="11" t="str">
        <f t="shared" si="467"/>
        <v/>
      </c>
      <c r="AP1361" s="11" t="str">
        <f t="shared" si="468"/>
        <v/>
      </c>
      <c r="AT1361" s="11" t="str">
        <f t="shared" si="469"/>
        <v/>
      </c>
      <c r="AU1361" s="11" t="str">
        <f t="shared" si="470"/>
        <v/>
      </c>
      <c r="AV1361" s="11" t="str">
        <f t="shared" si="471"/>
        <v/>
      </c>
      <c r="AW1361" s="11" t="str">
        <f t="shared" si="472"/>
        <v/>
      </c>
      <c r="AX1361" s="11" t="str">
        <f t="shared" si="473"/>
        <v/>
      </c>
      <c r="AY1361" s="11" t="str">
        <f t="shared" si="475"/>
        <v/>
      </c>
      <c r="AZ1361" s="11" t="str">
        <f t="shared" si="474"/>
        <v/>
      </c>
      <c r="BA1361" s="11" t="str">
        <f t="shared" si="477"/>
        <v xml:space="preserve"> </v>
      </c>
      <c r="BB1361" s="11" t="str">
        <f>IFERROR(IF(AW1361="","",VLOOKUP(AW1361,SUSS!R:S,2,FALSE)),AY1361*SUSS!$M$2)</f>
        <v/>
      </c>
      <c r="BC1361" s="11" t="str">
        <f t="shared" si="476"/>
        <v/>
      </c>
    </row>
    <row r="1362" spans="14:55" ht="15.75" thickBot="1">
      <c r="N1362" s="3" t="s">
        <v>134</v>
      </c>
      <c r="O1362" s="80">
        <v>114</v>
      </c>
      <c r="P1362" s="83">
        <v>7970.29</v>
      </c>
      <c r="Q1362" s="81" t="s">
        <v>83</v>
      </c>
      <c r="R1362" s="81" t="s">
        <v>10</v>
      </c>
      <c r="S1362" s="81" t="s">
        <v>10</v>
      </c>
      <c r="T1362" s="80" t="s">
        <v>108</v>
      </c>
      <c r="U1362" s="80" t="s">
        <v>94</v>
      </c>
      <c r="AC1362" s="11" t="str">
        <f t="shared" si="457"/>
        <v/>
      </c>
      <c r="AD1362" s="11" t="str">
        <f t="shared" si="458"/>
        <v/>
      </c>
      <c r="AE1362" s="11" t="str">
        <f t="shared" si="459"/>
        <v/>
      </c>
      <c r="AF1362" s="11" t="str">
        <f t="shared" si="460"/>
        <v/>
      </c>
      <c r="AG1362" s="11" t="str">
        <f t="shared" si="461"/>
        <v/>
      </c>
      <c r="AH1362" s="11" t="str">
        <f t="shared" si="462"/>
        <v/>
      </c>
      <c r="AI1362" s="11" t="str">
        <f t="shared" si="463"/>
        <v/>
      </c>
      <c r="AJ1362" s="11" t="str">
        <f t="shared" si="464"/>
        <v/>
      </c>
      <c r="AK1362" s="11" t="str">
        <f t="shared" si="465"/>
        <v/>
      </c>
      <c r="AN1362" s="11" t="str">
        <f t="shared" si="466"/>
        <v/>
      </c>
      <c r="AO1362" s="11" t="str">
        <f t="shared" si="467"/>
        <v/>
      </c>
      <c r="AP1362" s="11" t="str">
        <f t="shared" si="468"/>
        <v/>
      </c>
      <c r="AT1362" s="11" t="str">
        <f t="shared" si="469"/>
        <v/>
      </c>
      <c r="AU1362" s="11" t="str">
        <f t="shared" si="470"/>
        <v/>
      </c>
      <c r="AV1362" s="11" t="str">
        <f t="shared" si="471"/>
        <v/>
      </c>
      <c r="AW1362" s="11" t="str">
        <f t="shared" si="472"/>
        <v/>
      </c>
      <c r="AX1362" s="11" t="str">
        <f t="shared" si="473"/>
        <v/>
      </c>
      <c r="AY1362" s="11" t="str">
        <f t="shared" si="475"/>
        <v/>
      </c>
      <c r="AZ1362" s="11" t="str">
        <f t="shared" si="474"/>
        <v/>
      </c>
      <c r="BA1362" s="11" t="str">
        <f t="shared" si="477"/>
        <v xml:space="preserve"> </v>
      </c>
      <c r="BB1362" s="11" t="str">
        <f>IFERROR(IF(AW1362="","",VLOOKUP(AW1362,SUSS!R:S,2,FALSE)),AY1362*SUSS!$M$2)</f>
        <v/>
      </c>
      <c r="BC1362" s="11" t="str">
        <f t="shared" si="476"/>
        <v/>
      </c>
    </row>
    <row r="1363" spans="14:55" ht="15.75" thickBot="1">
      <c r="N1363" s="3" t="s">
        <v>134</v>
      </c>
      <c r="O1363" s="80">
        <v>114</v>
      </c>
      <c r="P1363" s="83">
        <v>29925.66</v>
      </c>
      <c r="Q1363" s="81" t="s">
        <v>100</v>
      </c>
      <c r="R1363" s="81" t="s">
        <v>10</v>
      </c>
      <c r="S1363" s="81" t="s">
        <v>82</v>
      </c>
      <c r="T1363" s="80" t="s">
        <v>123</v>
      </c>
      <c r="U1363" s="80" t="s">
        <v>94</v>
      </c>
      <c r="AC1363" s="11" t="str">
        <f t="shared" si="457"/>
        <v/>
      </c>
      <c r="AD1363" s="11" t="str">
        <f t="shared" si="458"/>
        <v/>
      </c>
      <c r="AE1363" s="11" t="str">
        <f t="shared" si="459"/>
        <v/>
      </c>
      <c r="AF1363" s="11" t="str">
        <f t="shared" si="460"/>
        <v/>
      </c>
      <c r="AG1363" s="11" t="str">
        <f t="shared" si="461"/>
        <v/>
      </c>
      <c r="AH1363" s="11" t="str">
        <f t="shared" si="462"/>
        <v/>
      </c>
      <c r="AI1363" s="11" t="str">
        <f t="shared" si="463"/>
        <v/>
      </c>
      <c r="AJ1363" s="11" t="str">
        <f t="shared" si="464"/>
        <v/>
      </c>
      <c r="AK1363" s="11" t="str">
        <f t="shared" si="465"/>
        <v/>
      </c>
      <c r="AN1363" s="11" t="str">
        <f t="shared" si="466"/>
        <v/>
      </c>
      <c r="AO1363" s="11" t="str">
        <f t="shared" si="467"/>
        <v/>
      </c>
      <c r="AP1363" s="11" t="str">
        <f t="shared" si="468"/>
        <v/>
      </c>
      <c r="AT1363" s="11" t="str">
        <f t="shared" si="469"/>
        <v/>
      </c>
      <c r="AU1363" s="11" t="str">
        <f t="shared" si="470"/>
        <v/>
      </c>
      <c r="AV1363" s="11" t="str">
        <f t="shared" si="471"/>
        <v/>
      </c>
      <c r="AW1363" s="11" t="str">
        <f t="shared" si="472"/>
        <v/>
      </c>
      <c r="AX1363" s="11" t="str">
        <f t="shared" si="473"/>
        <v/>
      </c>
      <c r="AY1363" s="11" t="str">
        <f t="shared" si="475"/>
        <v/>
      </c>
      <c r="AZ1363" s="11" t="str">
        <f t="shared" si="474"/>
        <v/>
      </c>
      <c r="BA1363" s="11" t="str">
        <f t="shared" si="477"/>
        <v xml:space="preserve"> </v>
      </c>
      <c r="BB1363" s="11" t="str">
        <f>IFERROR(IF(AW1363="","",VLOOKUP(AW1363,SUSS!R:S,2,FALSE)),AY1363*SUSS!$M$2)</f>
        <v/>
      </c>
      <c r="BC1363" s="11" t="str">
        <f t="shared" si="476"/>
        <v/>
      </c>
    </row>
    <row r="1364" spans="14:55" ht="15.75" thickBot="1">
      <c r="N1364" s="3" t="s">
        <v>134</v>
      </c>
      <c r="O1364" s="80">
        <v>115</v>
      </c>
      <c r="P1364" s="83">
        <v>7970.29</v>
      </c>
      <c r="Q1364" s="81" t="s">
        <v>83</v>
      </c>
      <c r="R1364" s="81" t="s">
        <v>10</v>
      </c>
      <c r="S1364" s="81" t="s">
        <v>10</v>
      </c>
      <c r="T1364" s="80" t="s">
        <v>108</v>
      </c>
      <c r="U1364" s="80" t="s">
        <v>94</v>
      </c>
      <c r="AC1364" s="11" t="str">
        <f t="shared" si="457"/>
        <v/>
      </c>
      <c r="AD1364" s="11" t="str">
        <f t="shared" si="458"/>
        <v/>
      </c>
      <c r="AE1364" s="11" t="str">
        <f t="shared" si="459"/>
        <v/>
      </c>
      <c r="AF1364" s="11" t="str">
        <f t="shared" si="460"/>
        <v/>
      </c>
      <c r="AG1364" s="11" t="str">
        <f t="shared" si="461"/>
        <v/>
      </c>
      <c r="AH1364" s="11" t="str">
        <f t="shared" si="462"/>
        <v/>
      </c>
      <c r="AI1364" s="11" t="str">
        <f t="shared" si="463"/>
        <v/>
      </c>
      <c r="AJ1364" s="11" t="str">
        <f t="shared" si="464"/>
        <v/>
      </c>
      <c r="AK1364" s="11" t="str">
        <f t="shared" si="465"/>
        <v/>
      </c>
      <c r="AN1364" s="11" t="str">
        <f t="shared" si="466"/>
        <v/>
      </c>
      <c r="AO1364" s="11" t="str">
        <f t="shared" si="467"/>
        <v/>
      </c>
      <c r="AP1364" s="11" t="str">
        <f t="shared" si="468"/>
        <v/>
      </c>
      <c r="AT1364" s="11" t="str">
        <f t="shared" si="469"/>
        <v/>
      </c>
      <c r="AU1364" s="11" t="str">
        <f t="shared" si="470"/>
        <v/>
      </c>
      <c r="AV1364" s="11" t="str">
        <f t="shared" si="471"/>
        <v/>
      </c>
      <c r="AW1364" s="11" t="str">
        <f t="shared" si="472"/>
        <v/>
      </c>
      <c r="AX1364" s="11" t="str">
        <f t="shared" si="473"/>
        <v/>
      </c>
      <c r="AY1364" s="11" t="str">
        <f t="shared" si="475"/>
        <v/>
      </c>
      <c r="AZ1364" s="11" t="str">
        <f t="shared" si="474"/>
        <v/>
      </c>
      <c r="BA1364" s="11" t="str">
        <f t="shared" si="477"/>
        <v xml:space="preserve"> </v>
      </c>
      <c r="BB1364" s="11" t="str">
        <f>IFERROR(IF(AW1364="","",VLOOKUP(AW1364,SUSS!R:S,2,FALSE)),AY1364*SUSS!$M$2)</f>
        <v/>
      </c>
      <c r="BC1364" s="11" t="str">
        <f t="shared" si="476"/>
        <v/>
      </c>
    </row>
    <row r="1365" spans="14:55" ht="15.75" thickBot="1">
      <c r="N1365" s="3" t="s">
        <v>134</v>
      </c>
      <c r="O1365" s="80">
        <v>115</v>
      </c>
      <c r="P1365" s="83">
        <v>29925.66</v>
      </c>
      <c r="Q1365" s="81" t="s">
        <v>100</v>
      </c>
      <c r="R1365" s="81" t="s">
        <v>10</v>
      </c>
      <c r="S1365" s="81" t="s">
        <v>82</v>
      </c>
      <c r="T1365" s="80" t="s">
        <v>123</v>
      </c>
      <c r="U1365" s="80" t="s">
        <v>94</v>
      </c>
      <c r="AC1365" s="11" t="str">
        <f t="shared" si="457"/>
        <v/>
      </c>
      <c r="AD1365" s="11" t="str">
        <f t="shared" si="458"/>
        <v/>
      </c>
      <c r="AE1365" s="11" t="str">
        <f t="shared" si="459"/>
        <v/>
      </c>
      <c r="AF1365" s="11" t="str">
        <f t="shared" si="460"/>
        <v/>
      </c>
      <c r="AG1365" s="11" t="str">
        <f t="shared" si="461"/>
        <v/>
      </c>
      <c r="AH1365" s="11" t="str">
        <f t="shared" si="462"/>
        <v/>
      </c>
      <c r="AI1365" s="11" t="str">
        <f t="shared" si="463"/>
        <v/>
      </c>
      <c r="AJ1365" s="11" t="str">
        <f t="shared" si="464"/>
        <v/>
      </c>
      <c r="AK1365" s="11" t="str">
        <f t="shared" si="465"/>
        <v/>
      </c>
      <c r="AN1365" s="11" t="str">
        <f t="shared" si="466"/>
        <v/>
      </c>
      <c r="AO1365" s="11" t="str">
        <f t="shared" si="467"/>
        <v/>
      </c>
      <c r="AP1365" s="11" t="str">
        <f t="shared" si="468"/>
        <v/>
      </c>
      <c r="AT1365" s="11" t="str">
        <f t="shared" si="469"/>
        <v/>
      </c>
      <c r="AU1365" s="11" t="str">
        <f t="shared" si="470"/>
        <v/>
      </c>
      <c r="AV1365" s="11" t="str">
        <f t="shared" si="471"/>
        <v/>
      </c>
      <c r="AW1365" s="11" t="str">
        <f t="shared" si="472"/>
        <v/>
      </c>
      <c r="AX1365" s="11" t="str">
        <f t="shared" si="473"/>
        <v/>
      </c>
      <c r="AY1365" s="11" t="str">
        <f t="shared" si="475"/>
        <v/>
      </c>
      <c r="AZ1365" s="11" t="str">
        <f t="shared" si="474"/>
        <v/>
      </c>
      <c r="BA1365" s="11" t="str">
        <f t="shared" si="477"/>
        <v xml:space="preserve"> </v>
      </c>
      <c r="BB1365" s="11" t="str">
        <f>IFERROR(IF(AW1365="","",VLOOKUP(AW1365,SUSS!R:S,2,FALSE)),AY1365*SUSS!$M$2)</f>
        <v/>
      </c>
      <c r="BC1365" s="11" t="str">
        <f t="shared" si="476"/>
        <v/>
      </c>
    </row>
    <row r="1366" spans="14:55" ht="15.75" thickBot="1">
      <c r="N1366" s="3" t="s">
        <v>134</v>
      </c>
      <c r="O1366" s="80">
        <v>116</v>
      </c>
      <c r="P1366" s="83">
        <v>7970.29</v>
      </c>
      <c r="Q1366" s="81" t="s">
        <v>83</v>
      </c>
      <c r="R1366" s="81" t="s">
        <v>10</v>
      </c>
      <c r="S1366" s="81" t="s">
        <v>10</v>
      </c>
      <c r="T1366" s="80" t="s">
        <v>108</v>
      </c>
      <c r="U1366" s="80" t="s">
        <v>94</v>
      </c>
      <c r="AC1366" s="11" t="str">
        <f t="shared" si="457"/>
        <v/>
      </c>
      <c r="AD1366" s="11" t="str">
        <f t="shared" si="458"/>
        <v/>
      </c>
      <c r="AE1366" s="11" t="str">
        <f t="shared" si="459"/>
        <v/>
      </c>
      <c r="AF1366" s="11" t="str">
        <f t="shared" si="460"/>
        <v/>
      </c>
      <c r="AG1366" s="11" t="str">
        <f t="shared" si="461"/>
        <v/>
      </c>
      <c r="AH1366" s="11" t="str">
        <f t="shared" si="462"/>
        <v/>
      </c>
      <c r="AI1366" s="11" t="str">
        <f t="shared" si="463"/>
        <v/>
      </c>
      <c r="AJ1366" s="11" t="str">
        <f t="shared" si="464"/>
        <v/>
      </c>
      <c r="AK1366" s="11" t="str">
        <f t="shared" si="465"/>
        <v/>
      </c>
      <c r="AN1366" s="11" t="str">
        <f t="shared" si="466"/>
        <v/>
      </c>
      <c r="AO1366" s="11" t="str">
        <f t="shared" si="467"/>
        <v/>
      </c>
      <c r="AP1366" s="11" t="str">
        <f t="shared" si="468"/>
        <v/>
      </c>
      <c r="AT1366" s="11" t="str">
        <f t="shared" si="469"/>
        <v/>
      </c>
      <c r="AU1366" s="11" t="str">
        <f t="shared" si="470"/>
        <v/>
      </c>
      <c r="AV1366" s="11" t="str">
        <f t="shared" si="471"/>
        <v/>
      </c>
      <c r="AW1366" s="11" t="str">
        <f t="shared" si="472"/>
        <v/>
      </c>
      <c r="AX1366" s="11" t="str">
        <f t="shared" si="473"/>
        <v/>
      </c>
      <c r="AY1366" s="11" t="str">
        <f t="shared" si="475"/>
        <v/>
      </c>
      <c r="AZ1366" s="11" t="str">
        <f t="shared" si="474"/>
        <v/>
      </c>
      <c r="BA1366" s="11" t="str">
        <f t="shared" si="477"/>
        <v xml:space="preserve"> </v>
      </c>
      <c r="BB1366" s="11" t="str">
        <f>IFERROR(IF(AW1366="","",VLOOKUP(AW1366,SUSS!R:S,2,FALSE)),AY1366*SUSS!$M$2)</f>
        <v/>
      </c>
      <c r="BC1366" s="11" t="str">
        <f t="shared" si="476"/>
        <v/>
      </c>
    </row>
    <row r="1367" spans="14:55" ht="15.75" thickBot="1">
      <c r="N1367" s="3" t="s">
        <v>134</v>
      </c>
      <c r="O1367" s="80">
        <v>116</v>
      </c>
      <c r="P1367" s="83">
        <v>29925.66</v>
      </c>
      <c r="Q1367" s="81" t="s">
        <v>100</v>
      </c>
      <c r="R1367" s="81" t="s">
        <v>10</v>
      </c>
      <c r="S1367" s="81" t="s">
        <v>82</v>
      </c>
      <c r="T1367" s="80" t="s">
        <v>123</v>
      </c>
      <c r="U1367" s="80" t="s">
        <v>94</v>
      </c>
      <c r="AC1367" s="11" t="str">
        <f t="shared" si="457"/>
        <v/>
      </c>
      <c r="AD1367" s="11" t="str">
        <f t="shared" si="458"/>
        <v/>
      </c>
      <c r="AE1367" s="11" t="str">
        <f t="shared" si="459"/>
        <v/>
      </c>
      <c r="AF1367" s="11" t="str">
        <f t="shared" si="460"/>
        <v/>
      </c>
      <c r="AG1367" s="11" t="str">
        <f t="shared" si="461"/>
        <v/>
      </c>
      <c r="AH1367" s="11" t="str">
        <f t="shared" si="462"/>
        <v/>
      </c>
      <c r="AI1367" s="11" t="str">
        <f t="shared" si="463"/>
        <v/>
      </c>
      <c r="AJ1367" s="11" t="str">
        <f t="shared" si="464"/>
        <v/>
      </c>
      <c r="AK1367" s="11" t="str">
        <f t="shared" si="465"/>
        <v/>
      </c>
      <c r="AN1367" s="11" t="str">
        <f t="shared" si="466"/>
        <v/>
      </c>
      <c r="AO1367" s="11" t="str">
        <f t="shared" si="467"/>
        <v/>
      </c>
      <c r="AP1367" s="11" t="str">
        <f t="shared" si="468"/>
        <v/>
      </c>
      <c r="AT1367" s="11" t="str">
        <f t="shared" si="469"/>
        <v/>
      </c>
      <c r="AU1367" s="11" t="str">
        <f t="shared" si="470"/>
        <v/>
      </c>
      <c r="AV1367" s="11" t="str">
        <f t="shared" si="471"/>
        <v/>
      </c>
      <c r="AW1367" s="11" t="str">
        <f t="shared" si="472"/>
        <v/>
      </c>
      <c r="AX1367" s="11" t="str">
        <f t="shared" si="473"/>
        <v/>
      </c>
      <c r="AY1367" s="11" t="str">
        <f t="shared" si="475"/>
        <v/>
      </c>
      <c r="AZ1367" s="11" t="str">
        <f t="shared" si="474"/>
        <v/>
      </c>
      <c r="BA1367" s="11" t="str">
        <f t="shared" si="477"/>
        <v xml:space="preserve"> </v>
      </c>
      <c r="BB1367" s="11" t="str">
        <f>IFERROR(IF(AW1367="","",VLOOKUP(AW1367,SUSS!R:S,2,FALSE)),AY1367*SUSS!$M$2)</f>
        <v/>
      </c>
      <c r="BC1367" s="11" t="str">
        <f t="shared" si="476"/>
        <v/>
      </c>
    </row>
    <row r="1368" spans="14:55" ht="15.75" thickBot="1">
      <c r="N1368" s="3" t="s">
        <v>134</v>
      </c>
      <c r="O1368" s="80">
        <v>117</v>
      </c>
      <c r="P1368" s="83">
        <v>7970.29</v>
      </c>
      <c r="Q1368" s="81" t="s">
        <v>83</v>
      </c>
      <c r="R1368" s="81" t="s">
        <v>10</v>
      </c>
      <c r="S1368" s="81" t="s">
        <v>10</v>
      </c>
      <c r="T1368" s="80" t="s">
        <v>108</v>
      </c>
      <c r="U1368" s="80" t="s">
        <v>94</v>
      </c>
      <c r="AC1368" s="11" t="str">
        <f t="shared" si="457"/>
        <v/>
      </c>
      <c r="AD1368" s="11" t="str">
        <f t="shared" si="458"/>
        <v/>
      </c>
      <c r="AE1368" s="11" t="str">
        <f t="shared" si="459"/>
        <v/>
      </c>
      <c r="AF1368" s="11" t="str">
        <f t="shared" si="460"/>
        <v/>
      </c>
      <c r="AG1368" s="11" t="str">
        <f t="shared" si="461"/>
        <v/>
      </c>
      <c r="AH1368" s="11" t="str">
        <f t="shared" si="462"/>
        <v/>
      </c>
      <c r="AI1368" s="11" t="str">
        <f t="shared" si="463"/>
        <v/>
      </c>
      <c r="AJ1368" s="11" t="str">
        <f t="shared" si="464"/>
        <v/>
      </c>
      <c r="AK1368" s="11" t="str">
        <f t="shared" si="465"/>
        <v/>
      </c>
      <c r="AN1368" s="11" t="str">
        <f t="shared" si="466"/>
        <v/>
      </c>
      <c r="AO1368" s="11" t="str">
        <f t="shared" si="467"/>
        <v/>
      </c>
      <c r="AP1368" s="11" t="str">
        <f t="shared" si="468"/>
        <v/>
      </c>
      <c r="AT1368" s="11" t="str">
        <f t="shared" si="469"/>
        <v/>
      </c>
      <c r="AU1368" s="11" t="str">
        <f t="shared" si="470"/>
        <v/>
      </c>
      <c r="AV1368" s="11" t="str">
        <f t="shared" si="471"/>
        <v/>
      </c>
      <c r="AW1368" s="11" t="str">
        <f t="shared" si="472"/>
        <v/>
      </c>
      <c r="AX1368" s="11" t="str">
        <f t="shared" si="473"/>
        <v/>
      </c>
      <c r="AY1368" s="11" t="str">
        <f t="shared" si="475"/>
        <v/>
      </c>
      <c r="AZ1368" s="11" t="str">
        <f t="shared" si="474"/>
        <v/>
      </c>
      <c r="BA1368" s="11" t="str">
        <f t="shared" si="477"/>
        <v xml:space="preserve"> </v>
      </c>
      <c r="BB1368" s="11" t="str">
        <f>IFERROR(IF(AW1368="","",VLOOKUP(AW1368,SUSS!R:S,2,FALSE)),AY1368*SUSS!$M$2)</f>
        <v/>
      </c>
      <c r="BC1368" s="11" t="str">
        <f t="shared" si="476"/>
        <v/>
      </c>
    </row>
    <row r="1369" spans="14:55" ht="15.75" thickBot="1">
      <c r="N1369" s="3" t="s">
        <v>134</v>
      </c>
      <c r="O1369" s="80">
        <v>117</v>
      </c>
      <c r="P1369" s="83">
        <v>29925.66</v>
      </c>
      <c r="Q1369" s="81" t="s">
        <v>100</v>
      </c>
      <c r="R1369" s="81" t="s">
        <v>10</v>
      </c>
      <c r="S1369" s="81" t="s">
        <v>82</v>
      </c>
      <c r="T1369" s="80" t="s">
        <v>123</v>
      </c>
      <c r="U1369" s="80" t="s">
        <v>94</v>
      </c>
      <c r="AC1369" s="11" t="str">
        <f t="shared" si="457"/>
        <v/>
      </c>
      <c r="AD1369" s="11" t="str">
        <f t="shared" si="458"/>
        <v/>
      </c>
      <c r="AE1369" s="11" t="str">
        <f t="shared" si="459"/>
        <v/>
      </c>
      <c r="AF1369" s="11" t="str">
        <f t="shared" si="460"/>
        <v/>
      </c>
      <c r="AG1369" s="11" t="str">
        <f t="shared" si="461"/>
        <v/>
      </c>
      <c r="AH1369" s="11" t="str">
        <f t="shared" si="462"/>
        <v/>
      </c>
      <c r="AI1369" s="11" t="str">
        <f t="shared" si="463"/>
        <v/>
      </c>
      <c r="AJ1369" s="11" t="str">
        <f t="shared" si="464"/>
        <v/>
      </c>
      <c r="AK1369" s="11" t="str">
        <f t="shared" si="465"/>
        <v/>
      </c>
      <c r="AN1369" s="11" t="str">
        <f t="shared" si="466"/>
        <v/>
      </c>
      <c r="AO1369" s="11" t="str">
        <f t="shared" si="467"/>
        <v/>
      </c>
      <c r="AP1369" s="11" t="str">
        <f t="shared" si="468"/>
        <v/>
      </c>
      <c r="AT1369" s="11" t="str">
        <f t="shared" si="469"/>
        <v/>
      </c>
      <c r="AU1369" s="11" t="str">
        <f t="shared" si="470"/>
        <v/>
      </c>
      <c r="AV1369" s="11" t="str">
        <f t="shared" si="471"/>
        <v/>
      </c>
      <c r="AW1369" s="11" t="str">
        <f t="shared" si="472"/>
        <v/>
      </c>
      <c r="AX1369" s="11" t="str">
        <f t="shared" si="473"/>
        <v/>
      </c>
      <c r="AY1369" s="11" t="str">
        <f t="shared" si="475"/>
        <v/>
      </c>
      <c r="AZ1369" s="11" t="str">
        <f t="shared" si="474"/>
        <v/>
      </c>
      <c r="BA1369" s="11" t="str">
        <f t="shared" si="477"/>
        <v xml:space="preserve"> </v>
      </c>
      <c r="BB1369" s="11" t="str">
        <f>IFERROR(IF(AW1369="","",VLOOKUP(AW1369,SUSS!R:S,2,FALSE)),AY1369*SUSS!$M$2)</f>
        <v/>
      </c>
      <c r="BC1369" s="11" t="str">
        <f t="shared" si="476"/>
        <v/>
      </c>
    </row>
    <row r="1370" spans="14:55" ht="15.75" thickBot="1">
      <c r="N1370" s="3" t="s">
        <v>134</v>
      </c>
      <c r="O1370" s="80">
        <v>118</v>
      </c>
      <c r="P1370" s="83">
        <v>5146.0600000000004</v>
      </c>
      <c r="Q1370" s="81" t="s">
        <v>83</v>
      </c>
      <c r="R1370" s="81" t="s">
        <v>10</v>
      </c>
      <c r="S1370" s="81" t="s">
        <v>10</v>
      </c>
      <c r="T1370" s="80" t="s">
        <v>108</v>
      </c>
      <c r="U1370" s="80" t="s">
        <v>94</v>
      </c>
      <c r="AC1370" s="11" t="str">
        <f t="shared" si="457"/>
        <v/>
      </c>
      <c r="AD1370" s="11" t="str">
        <f t="shared" si="458"/>
        <v/>
      </c>
      <c r="AE1370" s="11" t="str">
        <f t="shared" si="459"/>
        <v/>
      </c>
      <c r="AF1370" s="11" t="str">
        <f t="shared" si="460"/>
        <v/>
      </c>
      <c r="AG1370" s="11" t="str">
        <f t="shared" si="461"/>
        <v/>
      </c>
      <c r="AH1370" s="11" t="str">
        <f t="shared" si="462"/>
        <v/>
      </c>
      <c r="AI1370" s="11" t="str">
        <f t="shared" si="463"/>
        <v/>
      </c>
      <c r="AJ1370" s="11" t="str">
        <f t="shared" si="464"/>
        <v/>
      </c>
      <c r="AK1370" s="11" t="str">
        <f t="shared" si="465"/>
        <v/>
      </c>
      <c r="AN1370" s="11" t="str">
        <f t="shared" si="466"/>
        <v/>
      </c>
      <c r="AO1370" s="11" t="str">
        <f t="shared" si="467"/>
        <v/>
      </c>
      <c r="AP1370" s="11" t="str">
        <f t="shared" si="468"/>
        <v/>
      </c>
      <c r="AT1370" s="11" t="str">
        <f t="shared" si="469"/>
        <v/>
      </c>
      <c r="AU1370" s="11" t="str">
        <f t="shared" si="470"/>
        <v/>
      </c>
      <c r="AV1370" s="11" t="str">
        <f t="shared" si="471"/>
        <v/>
      </c>
      <c r="AW1370" s="11" t="str">
        <f t="shared" si="472"/>
        <v/>
      </c>
      <c r="AX1370" s="11" t="str">
        <f t="shared" si="473"/>
        <v/>
      </c>
      <c r="AY1370" s="11" t="str">
        <f t="shared" si="475"/>
        <v/>
      </c>
      <c r="AZ1370" s="11" t="str">
        <f t="shared" si="474"/>
        <v/>
      </c>
      <c r="BA1370" s="11" t="str">
        <f t="shared" si="477"/>
        <v xml:space="preserve"> </v>
      </c>
      <c r="BB1370" s="11" t="str">
        <f>IFERROR(IF(AW1370="","",VLOOKUP(AW1370,SUSS!R:S,2,FALSE)),AY1370*SUSS!$M$2)</f>
        <v/>
      </c>
      <c r="BC1370" s="11" t="str">
        <f t="shared" si="476"/>
        <v/>
      </c>
    </row>
    <row r="1371" spans="14:55" ht="15.75" thickBot="1">
      <c r="N1371" s="3" t="s">
        <v>134</v>
      </c>
      <c r="O1371" s="80">
        <v>118</v>
      </c>
      <c r="P1371" s="83">
        <v>2824.23</v>
      </c>
      <c r="Q1371" s="81" t="s">
        <v>83</v>
      </c>
      <c r="R1371" s="81" t="s">
        <v>10</v>
      </c>
      <c r="S1371" s="81" t="s">
        <v>82</v>
      </c>
      <c r="T1371" s="80" t="s">
        <v>108</v>
      </c>
      <c r="U1371" s="80" t="s">
        <v>94</v>
      </c>
      <c r="AC1371" s="11" t="str">
        <f t="shared" si="457"/>
        <v/>
      </c>
      <c r="AD1371" s="11" t="str">
        <f t="shared" si="458"/>
        <v/>
      </c>
      <c r="AE1371" s="11" t="str">
        <f t="shared" si="459"/>
        <v/>
      </c>
      <c r="AF1371" s="11" t="str">
        <f t="shared" si="460"/>
        <v/>
      </c>
      <c r="AG1371" s="11" t="str">
        <f t="shared" si="461"/>
        <v/>
      </c>
      <c r="AH1371" s="11" t="str">
        <f t="shared" si="462"/>
        <v/>
      </c>
      <c r="AI1371" s="11" t="str">
        <f t="shared" si="463"/>
        <v/>
      </c>
      <c r="AJ1371" s="11" t="str">
        <f t="shared" si="464"/>
        <v/>
      </c>
      <c r="AK1371" s="11" t="str">
        <f t="shared" si="465"/>
        <v/>
      </c>
      <c r="AN1371" s="11" t="str">
        <f t="shared" si="466"/>
        <v/>
      </c>
      <c r="AO1371" s="11" t="str">
        <f t="shared" si="467"/>
        <v/>
      </c>
      <c r="AP1371" s="11" t="str">
        <f t="shared" si="468"/>
        <v/>
      </c>
      <c r="AT1371" s="11" t="str">
        <f t="shared" si="469"/>
        <v/>
      </c>
      <c r="AU1371" s="11" t="str">
        <f t="shared" si="470"/>
        <v/>
      </c>
      <c r="AV1371" s="11" t="str">
        <f t="shared" si="471"/>
        <v/>
      </c>
      <c r="AW1371" s="11" t="str">
        <f t="shared" si="472"/>
        <v/>
      </c>
      <c r="AX1371" s="11" t="str">
        <f t="shared" si="473"/>
        <v/>
      </c>
      <c r="AY1371" s="11" t="str">
        <f t="shared" si="475"/>
        <v/>
      </c>
      <c r="AZ1371" s="11" t="str">
        <f t="shared" si="474"/>
        <v/>
      </c>
      <c r="BA1371" s="11" t="str">
        <f t="shared" si="477"/>
        <v xml:space="preserve"> </v>
      </c>
      <c r="BB1371" s="11" t="str">
        <f>IFERROR(IF(AW1371="","",VLOOKUP(AW1371,SUSS!R:S,2,FALSE)),AY1371*SUSS!$M$2)</f>
        <v/>
      </c>
      <c r="BC1371" s="11" t="str">
        <f t="shared" si="476"/>
        <v/>
      </c>
    </row>
    <row r="1372" spans="14:55" ht="15.75" thickBot="1">
      <c r="N1372" s="3" t="s">
        <v>134</v>
      </c>
      <c r="O1372" s="80">
        <v>118</v>
      </c>
      <c r="P1372" s="83">
        <v>29925.66</v>
      </c>
      <c r="Q1372" s="81" t="s">
        <v>100</v>
      </c>
      <c r="R1372" s="81" t="s">
        <v>10</v>
      </c>
      <c r="S1372" s="81" t="s">
        <v>82</v>
      </c>
      <c r="T1372" s="80" t="s">
        <v>123</v>
      </c>
      <c r="U1372" s="80" t="s">
        <v>94</v>
      </c>
      <c r="AC1372" s="11" t="str">
        <f t="shared" si="457"/>
        <v/>
      </c>
      <c r="AD1372" s="11" t="str">
        <f t="shared" si="458"/>
        <v/>
      </c>
      <c r="AE1372" s="11" t="str">
        <f t="shared" si="459"/>
        <v/>
      </c>
      <c r="AF1372" s="11" t="str">
        <f t="shared" si="460"/>
        <v/>
      </c>
      <c r="AG1372" s="11" t="str">
        <f t="shared" si="461"/>
        <v/>
      </c>
      <c r="AH1372" s="11" t="str">
        <f t="shared" si="462"/>
        <v/>
      </c>
      <c r="AI1372" s="11" t="str">
        <f t="shared" si="463"/>
        <v/>
      </c>
      <c r="AJ1372" s="11" t="str">
        <f t="shared" si="464"/>
        <v/>
      </c>
      <c r="AK1372" s="11" t="str">
        <f t="shared" si="465"/>
        <v/>
      </c>
      <c r="AN1372" s="11" t="str">
        <f t="shared" si="466"/>
        <v/>
      </c>
      <c r="AO1372" s="11" t="str">
        <f t="shared" si="467"/>
        <v/>
      </c>
      <c r="AP1372" s="11" t="str">
        <f t="shared" si="468"/>
        <v/>
      </c>
      <c r="AT1372" s="11" t="str">
        <f t="shared" si="469"/>
        <v/>
      </c>
      <c r="AU1372" s="11" t="str">
        <f t="shared" si="470"/>
        <v/>
      </c>
      <c r="AV1372" s="11" t="str">
        <f t="shared" si="471"/>
        <v/>
      </c>
      <c r="AW1372" s="11" t="str">
        <f t="shared" si="472"/>
        <v/>
      </c>
      <c r="AX1372" s="11" t="str">
        <f t="shared" si="473"/>
        <v/>
      </c>
      <c r="AY1372" s="11" t="str">
        <f t="shared" si="475"/>
        <v/>
      </c>
      <c r="AZ1372" s="11" t="str">
        <f t="shared" si="474"/>
        <v/>
      </c>
      <c r="BA1372" s="11" t="str">
        <f t="shared" si="477"/>
        <v xml:space="preserve"> </v>
      </c>
      <c r="BB1372" s="11" t="str">
        <f>IFERROR(IF(AW1372="","",VLOOKUP(AW1372,SUSS!R:S,2,FALSE)),AY1372*SUSS!$M$2)</f>
        <v/>
      </c>
      <c r="BC1372" s="11" t="str">
        <f t="shared" si="476"/>
        <v/>
      </c>
    </row>
    <row r="1373" spans="14:55" ht="15.75" thickBot="1">
      <c r="N1373" s="3" t="s">
        <v>134</v>
      </c>
      <c r="O1373" s="80">
        <v>119</v>
      </c>
      <c r="P1373" s="83">
        <v>7970.29</v>
      </c>
      <c r="Q1373" s="81" t="s">
        <v>83</v>
      </c>
      <c r="R1373" s="81" t="s">
        <v>10</v>
      </c>
      <c r="S1373" s="81" t="s">
        <v>82</v>
      </c>
      <c r="T1373" s="80" t="s">
        <v>108</v>
      </c>
      <c r="U1373" s="80" t="s">
        <v>94</v>
      </c>
      <c r="AC1373" s="11" t="str">
        <f t="shared" si="457"/>
        <v/>
      </c>
      <c r="AD1373" s="11" t="str">
        <f t="shared" si="458"/>
        <v/>
      </c>
      <c r="AE1373" s="11" t="str">
        <f t="shared" si="459"/>
        <v/>
      </c>
      <c r="AF1373" s="11" t="str">
        <f t="shared" si="460"/>
        <v/>
      </c>
      <c r="AG1373" s="11" t="str">
        <f t="shared" si="461"/>
        <v/>
      </c>
      <c r="AH1373" s="11" t="str">
        <f t="shared" si="462"/>
        <v/>
      </c>
      <c r="AI1373" s="11" t="str">
        <f t="shared" si="463"/>
        <v/>
      </c>
      <c r="AJ1373" s="11" t="str">
        <f t="shared" si="464"/>
        <v/>
      </c>
      <c r="AK1373" s="11" t="str">
        <f t="shared" si="465"/>
        <v/>
      </c>
      <c r="AN1373" s="11" t="str">
        <f t="shared" si="466"/>
        <v/>
      </c>
      <c r="AO1373" s="11" t="str">
        <f t="shared" si="467"/>
        <v/>
      </c>
      <c r="AP1373" s="11" t="str">
        <f t="shared" si="468"/>
        <v/>
      </c>
      <c r="AT1373" s="11" t="str">
        <f t="shared" si="469"/>
        <v/>
      </c>
      <c r="AU1373" s="11" t="str">
        <f t="shared" si="470"/>
        <v/>
      </c>
      <c r="AV1373" s="11" t="str">
        <f t="shared" si="471"/>
        <v/>
      </c>
      <c r="AW1373" s="11" t="str">
        <f t="shared" si="472"/>
        <v/>
      </c>
      <c r="AX1373" s="11" t="str">
        <f t="shared" si="473"/>
        <v/>
      </c>
      <c r="AY1373" s="11" t="str">
        <f t="shared" si="475"/>
        <v/>
      </c>
      <c r="AZ1373" s="11" t="str">
        <f t="shared" si="474"/>
        <v/>
      </c>
      <c r="BA1373" s="11" t="str">
        <f t="shared" si="477"/>
        <v xml:space="preserve"> </v>
      </c>
      <c r="BB1373" s="11" t="str">
        <f>IFERROR(IF(AW1373="","",VLOOKUP(AW1373,SUSS!R:S,2,FALSE)),AY1373*SUSS!$M$2)</f>
        <v/>
      </c>
      <c r="BC1373" s="11" t="str">
        <f t="shared" si="476"/>
        <v/>
      </c>
    </row>
    <row r="1374" spans="14:55" ht="15.75" thickBot="1">
      <c r="N1374" s="3" t="s">
        <v>134</v>
      </c>
      <c r="O1374" s="80">
        <v>119</v>
      </c>
      <c r="P1374" s="83">
        <v>29925.66</v>
      </c>
      <c r="Q1374" s="81" t="s">
        <v>100</v>
      </c>
      <c r="R1374" s="81" t="s">
        <v>10</v>
      </c>
      <c r="S1374" s="81" t="s">
        <v>82</v>
      </c>
      <c r="T1374" s="80" t="s">
        <v>123</v>
      </c>
      <c r="U1374" s="80" t="s">
        <v>94</v>
      </c>
      <c r="AC1374" s="11" t="str">
        <f t="shared" ref="AC1374:AC1437" si="478">IF($E1374=$AD$1,IF($G1374=$AE$1,A1374,""),"")</f>
        <v/>
      </c>
      <c r="AD1374" s="11" t="str">
        <f t="shared" ref="AD1374:AD1437" si="479">IF($E1374=$AD$1,IF($G1374=$AE$1,E1374,""),"")</f>
        <v/>
      </c>
      <c r="AE1374" s="11" t="str">
        <f t="shared" ref="AE1374:AE1437" si="480">IF($E1374=$AD$1,IF($G1374=$AE$1,F1374,""),"")</f>
        <v/>
      </c>
      <c r="AF1374" s="11" t="str">
        <f t="shared" ref="AF1374:AF1437" si="481">IF($E1374=$AD$1,IF($G1374=$AE$1,G1374,""),"")</f>
        <v/>
      </c>
      <c r="AG1374" s="11" t="str">
        <f t="shared" ref="AG1374:AG1437" si="482">IF($E1374=$AD$1,IF($G1374=$AE$1,I1374,""),"")</f>
        <v/>
      </c>
      <c r="AH1374" s="11" t="str">
        <f t="shared" ref="AH1374:AH1437" si="483">IF($E1374=$AD$1,IF($G1374=$AE$1,J1374,""),"")</f>
        <v/>
      </c>
      <c r="AI1374" s="11" t="str">
        <f t="shared" ref="AI1374:AI1437" si="484">IF($E1374=$AD$1,IF($G1374=$AE$1,K1374,""),"")</f>
        <v/>
      </c>
      <c r="AJ1374" s="11" t="str">
        <f t="shared" ref="AJ1374:AJ1437" si="485">IF($E1374=$AD$1,IF($G1374=$AE$1,B1374,""),"")</f>
        <v/>
      </c>
      <c r="AK1374" s="11" t="str">
        <f t="shared" ref="AK1374:AK1437" si="486">IF($E1374=$AD$1,IF($G1374=$AE$1,C1374,""),"")</f>
        <v/>
      </c>
      <c r="AN1374" s="11" t="str">
        <f t="shared" ref="AN1374:AN1437" si="487">LEFT(AO1374,7)</f>
        <v/>
      </c>
      <c r="AO1374" s="11" t="str">
        <f t="shared" ref="AO1374:AO1437" si="488">IF(AF1374=$AE$1,AJ1374&amp;"/"&amp;AK1374&amp;" "&amp;AD1374,"")</f>
        <v/>
      </c>
      <c r="AP1374" s="11" t="str">
        <f t="shared" ref="AP1374:AP1437" si="489">IF(AO1374&lt;&gt;"",AI1374,"")</f>
        <v/>
      </c>
      <c r="AT1374" s="11" t="str">
        <f t="shared" ref="AT1374:AT1437" si="490">IF($Q1374=$AD$1,N1374,"")</f>
        <v/>
      </c>
      <c r="AU1374" s="11" t="str">
        <f t="shared" ref="AU1374:AU1437" si="491">IF($Q1374=$AD$1,O1374,"")</f>
        <v/>
      </c>
      <c r="AV1374" s="11" t="str">
        <f t="shared" ref="AV1374:AV1437" si="492">IF($Q1374=$AD$1,P1374,"")</f>
        <v/>
      </c>
      <c r="AW1374" s="11" t="str">
        <f t="shared" ref="AW1374:AW1437" si="493">IF($Q1374=$AD$1,T1374,"")</f>
        <v/>
      </c>
      <c r="AX1374" s="11" t="str">
        <f t="shared" ref="AX1374:AX1437" si="494">IF(AW1374&lt;&gt;"",AW1374&amp;" "&amp;$AD$1,"")</f>
        <v/>
      </c>
      <c r="AY1374" s="11" t="str">
        <f t="shared" si="475"/>
        <v/>
      </c>
      <c r="AZ1374" s="11" t="str">
        <f t="shared" ref="AZ1374:AZ1437" si="495">IF(AY1374="","",AV1374/AY1374)</f>
        <v/>
      </c>
      <c r="BA1374" s="11" t="str">
        <f t="shared" si="477"/>
        <v xml:space="preserve"> </v>
      </c>
      <c r="BB1374" s="11" t="str">
        <f>IFERROR(IF(AW1374="","",VLOOKUP(AW1374,SUSS!R:S,2,FALSE)),AY1374*SUSS!$M$2)</f>
        <v/>
      </c>
      <c r="BC1374" s="11" t="str">
        <f t="shared" si="476"/>
        <v/>
      </c>
    </row>
    <row r="1375" spans="14:55" ht="15.75" thickBot="1">
      <c r="N1375" s="3" t="s">
        <v>134</v>
      </c>
      <c r="O1375" s="80">
        <v>120</v>
      </c>
      <c r="P1375" s="83">
        <v>6605.9</v>
      </c>
      <c r="Q1375" s="81" t="s">
        <v>83</v>
      </c>
      <c r="R1375" s="81" t="s">
        <v>10</v>
      </c>
      <c r="S1375" s="81" t="s">
        <v>82</v>
      </c>
      <c r="T1375" s="80" t="s">
        <v>108</v>
      </c>
      <c r="U1375" s="80" t="s">
        <v>94</v>
      </c>
      <c r="AC1375" s="11" t="str">
        <f t="shared" si="478"/>
        <v/>
      </c>
      <c r="AD1375" s="11" t="str">
        <f t="shared" si="479"/>
        <v/>
      </c>
      <c r="AE1375" s="11" t="str">
        <f t="shared" si="480"/>
        <v/>
      </c>
      <c r="AF1375" s="11" t="str">
        <f t="shared" si="481"/>
        <v/>
      </c>
      <c r="AG1375" s="11" t="str">
        <f t="shared" si="482"/>
        <v/>
      </c>
      <c r="AH1375" s="11" t="str">
        <f t="shared" si="483"/>
        <v/>
      </c>
      <c r="AI1375" s="11" t="str">
        <f t="shared" si="484"/>
        <v/>
      </c>
      <c r="AJ1375" s="11" t="str">
        <f t="shared" si="485"/>
        <v/>
      </c>
      <c r="AK1375" s="11" t="str">
        <f t="shared" si="486"/>
        <v/>
      </c>
      <c r="AN1375" s="11" t="str">
        <f t="shared" si="487"/>
        <v/>
      </c>
      <c r="AO1375" s="11" t="str">
        <f t="shared" si="488"/>
        <v/>
      </c>
      <c r="AP1375" s="11" t="str">
        <f t="shared" si="489"/>
        <v/>
      </c>
      <c r="AT1375" s="11" t="str">
        <f t="shared" si="490"/>
        <v/>
      </c>
      <c r="AU1375" s="11" t="str">
        <f t="shared" si="491"/>
        <v/>
      </c>
      <c r="AV1375" s="11" t="str">
        <f t="shared" si="492"/>
        <v/>
      </c>
      <c r="AW1375" s="11" t="str">
        <f t="shared" si="493"/>
        <v/>
      </c>
      <c r="AX1375" s="11" t="str">
        <f t="shared" si="494"/>
        <v/>
      </c>
      <c r="AY1375" s="11" t="str">
        <f t="shared" si="475"/>
        <v/>
      </c>
      <c r="AZ1375" s="11" t="str">
        <f t="shared" si="495"/>
        <v/>
      </c>
      <c r="BA1375" s="11" t="str">
        <f t="shared" si="477"/>
        <v xml:space="preserve"> </v>
      </c>
      <c r="BB1375" s="11" t="str">
        <f>IFERROR(IF(AW1375="","",VLOOKUP(AW1375,SUSS!R:S,2,FALSE)),AY1375*SUSS!$M$2)</f>
        <v/>
      </c>
      <c r="BC1375" s="11" t="str">
        <f t="shared" si="476"/>
        <v/>
      </c>
    </row>
    <row r="1376" spans="14:55" ht="15.75" thickBot="1">
      <c r="N1376" s="3" t="s">
        <v>134</v>
      </c>
      <c r="O1376" s="80">
        <v>120</v>
      </c>
      <c r="P1376" s="83">
        <v>1091.49</v>
      </c>
      <c r="Q1376" s="81" t="s">
        <v>83</v>
      </c>
      <c r="R1376" s="81" t="s">
        <v>10</v>
      </c>
      <c r="S1376" s="81" t="s">
        <v>10</v>
      </c>
      <c r="T1376" s="80" t="s">
        <v>132</v>
      </c>
      <c r="U1376" s="80" t="s">
        <v>94</v>
      </c>
      <c r="AC1376" s="11" t="str">
        <f t="shared" si="478"/>
        <v/>
      </c>
      <c r="AD1376" s="11" t="str">
        <f t="shared" si="479"/>
        <v/>
      </c>
      <c r="AE1376" s="11" t="str">
        <f t="shared" si="480"/>
        <v/>
      </c>
      <c r="AF1376" s="11" t="str">
        <f t="shared" si="481"/>
        <v/>
      </c>
      <c r="AG1376" s="11" t="str">
        <f t="shared" si="482"/>
        <v/>
      </c>
      <c r="AH1376" s="11" t="str">
        <f t="shared" si="483"/>
        <v/>
      </c>
      <c r="AI1376" s="11" t="str">
        <f t="shared" si="484"/>
        <v/>
      </c>
      <c r="AJ1376" s="11" t="str">
        <f t="shared" si="485"/>
        <v/>
      </c>
      <c r="AK1376" s="11" t="str">
        <f t="shared" si="486"/>
        <v/>
      </c>
      <c r="AN1376" s="11" t="str">
        <f t="shared" si="487"/>
        <v/>
      </c>
      <c r="AO1376" s="11" t="str">
        <f t="shared" si="488"/>
        <v/>
      </c>
      <c r="AP1376" s="11" t="str">
        <f t="shared" si="489"/>
        <v/>
      </c>
      <c r="AT1376" s="11" t="str">
        <f t="shared" si="490"/>
        <v/>
      </c>
      <c r="AU1376" s="11" t="str">
        <f t="shared" si="491"/>
        <v/>
      </c>
      <c r="AV1376" s="11" t="str">
        <f t="shared" si="492"/>
        <v/>
      </c>
      <c r="AW1376" s="11" t="str">
        <f t="shared" si="493"/>
        <v/>
      </c>
      <c r="AX1376" s="11" t="str">
        <f t="shared" si="494"/>
        <v/>
      </c>
      <c r="AY1376" s="11" t="str">
        <f t="shared" si="475"/>
        <v/>
      </c>
      <c r="AZ1376" s="11" t="str">
        <f t="shared" si="495"/>
        <v/>
      </c>
      <c r="BA1376" s="11" t="str">
        <f t="shared" si="477"/>
        <v xml:space="preserve"> </v>
      </c>
      <c r="BB1376" s="11" t="str">
        <f>IFERROR(IF(AW1376="","",VLOOKUP(AW1376,SUSS!R:S,2,FALSE)),AY1376*SUSS!$M$2)</f>
        <v/>
      </c>
      <c r="BC1376" s="11" t="str">
        <f t="shared" si="476"/>
        <v/>
      </c>
    </row>
    <row r="1377" spans="14:55" ht="15.75" thickBot="1">
      <c r="N1377" s="3" t="s">
        <v>134</v>
      </c>
      <c r="O1377" s="80">
        <v>120</v>
      </c>
      <c r="P1377" s="84">
        <v>272.87</v>
      </c>
      <c r="Q1377" s="81" t="s">
        <v>83</v>
      </c>
      <c r="R1377" s="81" t="s">
        <v>10</v>
      </c>
      <c r="S1377" s="81" t="s">
        <v>82</v>
      </c>
      <c r="T1377" s="80" t="s">
        <v>132</v>
      </c>
      <c r="U1377" s="80" t="s">
        <v>94</v>
      </c>
      <c r="AC1377" s="11" t="str">
        <f t="shared" si="478"/>
        <v/>
      </c>
      <c r="AD1377" s="11" t="str">
        <f t="shared" si="479"/>
        <v/>
      </c>
      <c r="AE1377" s="11" t="str">
        <f t="shared" si="480"/>
        <v/>
      </c>
      <c r="AF1377" s="11" t="str">
        <f t="shared" si="481"/>
        <v/>
      </c>
      <c r="AG1377" s="11" t="str">
        <f t="shared" si="482"/>
        <v/>
      </c>
      <c r="AH1377" s="11" t="str">
        <f t="shared" si="483"/>
        <v/>
      </c>
      <c r="AI1377" s="11" t="str">
        <f t="shared" si="484"/>
        <v/>
      </c>
      <c r="AJ1377" s="11" t="str">
        <f t="shared" si="485"/>
        <v/>
      </c>
      <c r="AK1377" s="11" t="str">
        <f t="shared" si="486"/>
        <v/>
      </c>
      <c r="AN1377" s="11" t="str">
        <f t="shared" si="487"/>
        <v/>
      </c>
      <c r="AO1377" s="11" t="str">
        <f t="shared" si="488"/>
        <v/>
      </c>
      <c r="AP1377" s="11" t="str">
        <f t="shared" si="489"/>
        <v/>
      </c>
      <c r="AT1377" s="11" t="str">
        <f t="shared" si="490"/>
        <v/>
      </c>
      <c r="AU1377" s="11" t="str">
        <f t="shared" si="491"/>
        <v/>
      </c>
      <c r="AV1377" s="11" t="str">
        <f t="shared" si="492"/>
        <v/>
      </c>
      <c r="AW1377" s="11" t="str">
        <f t="shared" si="493"/>
        <v/>
      </c>
      <c r="AX1377" s="11" t="str">
        <f t="shared" si="494"/>
        <v/>
      </c>
      <c r="AY1377" s="11" t="str">
        <f t="shared" si="475"/>
        <v/>
      </c>
      <c r="AZ1377" s="11" t="str">
        <f t="shared" si="495"/>
        <v/>
      </c>
      <c r="BA1377" s="11" t="str">
        <f t="shared" si="477"/>
        <v xml:space="preserve"> </v>
      </c>
      <c r="BB1377" s="11" t="str">
        <f>IFERROR(IF(AW1377="","",VLOOKUP(AW1377,SUSS!R:S,2,FALSE)),AY1377*SUSS!$M$2)</f>
        <v/>
      </c>
      <c r="BC1377" s="11" t="str">
        <f t="shared" si="476"/>
        <v/>
      </c>
    </row>
    <row r="1378" spans="14:55" ht="15.75" thickBot="1">
      <c r="N1378" s="3" t="s">
        <v>134</v>
      </c>
      <c r="O1378" s="80">
        <v>120</v>
      </c>
      <c r="P1378" s="83">
        <v>29926.22</v>
      </c>
      <c r="Q1378" s="81" t="s">
        <v>100</v>
      </c>
      <c r="R1378" s="81" t="s">
        <v>10</v>
      </c>
      <c r="S1378" s="81" t="s">
        <v>82</v>
      </c>
      <c r="T1378" s="80" t="s">
        <v>123</v>
      </c>
      <c r="U1378" s="80" t="s">
        <v>94</v>
      </c>
      <c r="AC1378" s="11" t="str">
        <f t="shared" si="478"/>
        <v/>
      </c>
      <c r="AD1378" s="11" t="str">
        <f t="shared" si="479"/>
        <v/>
      </c>
      <c r="AE1378" s="11" t="str">
        <f t="shared" si="480"/>
        <v/>
      </c>
      <c r="AF1378" s="11" t="str">
        <f t="shared" si="481"/>
        <v/>
      </c>
      <c r="AG1378" s="11" t="str">
        <f t="shared" si="482"/>
        <v/>
      </c>
      <c r="AH1378" s="11" t="str">
        <f t="shared" si="483"/>
        <v/>
      </c>
      <c r="AI1378" s="11" t="str">
        <f t="shared" si="484"/>
        <v/>
      </c>
      <c r="AJ1378" s="11" t="str">
        <f t="shared" si="485"/>
        <v/>
      </c>
      <c r="AK1378" s="11" t="str">
        <f t="shared" si="486"/>
        <v/>
      </c>
      <c r="AN1378" s="11" t="str">
        <f t="shared" si="487"/>
        <v/>
      </c>
      <c r="AO1378" s="11" t="str">
        <f t="shared" si="488"/>
        <v/>
      </c>
      <c r="AP1378" s="11" t="str">
        <f t="shared" si="489"/>
        <v/>
      </c>
      <c r="AT1378" s="11" t="str">
        <f t="shared" si="490"/>
        <v/>
      </c>
      <c r="AU1378" s="11" t="str">
        <f t="shared" si="491"/>
        <v/>
      </c>
      <c r="AV1378" s="11" t="str">
        <f t="shared" si="492"/>
        <v/>
      </c>
      <c r="AW1378" s="11" t="str">
        <f t="shared" si="493"/>
        <v/>
      </c>
      <c r="AX1378" s="11" t="str">
        <f t="shared" si="494"/>
        <v/>
      </c>
      <c r="AY1378" s="11" t="str">
        <f t="shared" si="475"/>
        <v/>
      </c>
      <c r="AZ1378" s="11" t="str">
        <f t="shared" si="495"/>
        <v/>
      </c>
      <c r="BA1378" s="11" t="str">
        <f t="shared" si="477"/>
        <v xml:space="preserve"> </v>
      </c>
      <c r="BB1378" s="11" t="str">
        <f>IFERROR(IF(AW1378="","",VLOOKUP(AW1378,SUSS!R:S,2,FALSE)),AY1378*SUSS!$M$2)</f>
        <v/>
      </c>
      <c r="BC1378" s="11" t="str">
        <f t="shared" si="476"/>
        <v/>
      </c>
    </row>
    <row r="1379" spans="14:55">
      <c r="AC1379" s="11" t="str">
        <f t="shared" si="478"/>
        <v/>
      </c>
      <c r="AD1379" s="11" t="str">
        <f t="shared" si="479"/>
        <v/>
      </c>
      <c r="AE1379" s="11" t="str">
        <f t="shared" si="480"/>
        <v/>
      </c>
      <c r="AF1379" s="11" t="str">
        <f t="shared" si="481"/>
        <v/>
      </c>
      <c r="AG1379" s="11" t="str">
        <f t="shared" si="482"/>
        <v/>
      </c>
      <c r="AH1379" s="11" t="str">
        <f t="shared" si="483"/>
        <v/>
      </c>
      <c r="AI1379" s="11" t="str">
        <f t="shared" si="484"/>
        <v/>
      </c>
      <c r="AJ1379" s="11" t="str">
        <f t="shared" si="485"/>
        <v/>
      </c>
      <c r="AK1379" s="11" t="str">
        <f t="shared" si="486"/>
        <v/>
      </c>
      <c r="AN1379" s="11" t="str">
        <f t="shared" si="487"/>
        <v/>
      </c>
      <c r="AO1379" s="11" t="str">
        <f t="shared" si="488"/>
        <v/>
      </c>
      <c r="AP1379" s="11" t="str">
        <f t="shared" si="489"/>
        <v/>
      </c>
      <c r="AT1379" s="11" t="str">
        <f t="shared" si="490"/>
        <v/>
      </c>
      <c r="AU1379" s="11" t="str">
        <f t="shared" si="491"/>
        <v/>
      </c>
      <c r="AV1379" s="11" t="str">
        <f t="shared" si="492"/>
        <v/>
      </c>
      <c r="AW1379" s="11" t="str">
        <f t="shared" si="493"/>
        <v/>
      </c>
      <c r="AX1379" s="11" t="str">
        <f t="shared" si="494"/>
        <v/>
      </c>
      <c r="AY1379" s="11" t="str">
        <f t="shared" si="475"/>
        <v/>
      </c>
      <c r="AZ1379" s="11" t="str">
        <f t="shared" si="495"/>
        <v/>
      </c>
      <c r="BA1379" s="11" t="str">
        <f t="shared" si="477"/>
        <v xml:space="preserve"> </v>
      </c>
      <c r="BB1379" s="11" t="str">
        <f>IFERROR(IF(AW1379="","",VLOOKUP(AW1379,SUSS!R:S,2,FALSE)),AY1379*SUSS!$M$2)</f>
        <v/>
      </c>
      <c r="BC1379" s="11" t="str">
        <f t="shared" si="476"/>
        <v/>
      </c>
    </row>
    <row r="1380" spans="14:55">
      <c r="AC1380" s="11" t="str">
        <f t="shared" si="478"/>
        <v/>
      </c>
      <c r="AD1380" s="11" t="str">
        <f t="shared" si="479"/>
        <v/>
      </c>
      <c r="AE1380" s="11" t="str">
        <f t="shared" si="480"/>
        <v/>
      </c>
      <c r="AF1380" s="11" t="str">
        <f t="shared" si="481"/>
        <v/>
      </c>
      <c r="AG1380" s="11" t="str">
        <f t="shared" si="482"/>
        <v/>
      </c>
      <c r="AH1380" s="11" t="str">
        <f t="shared" si="483"/>
        <v/>
      </c>
      <c r="AI1380" s="11" t="str">
        <f t="shared" si="484"/>
        <v/>
      </c>
      <c r="AJ1380" s="11" t="str">
        <f t="shared" si="485"/>
        <v/>
      </c>
      <c r="AK1380" s="11" t="str">
        <f t="shared" si="486"/>
        <v/>
      </c>
      <c r="AN1380" s="11" t="str">
        <f t="shared" si="487"/>
        <v/>
      </c>
      <c r="AO1380" s="11" t="str">
        <f t="shared" si="488"/>
        <v/>
      </c>
      <c r="AP1380" s="11" t="str">
        <f t="shared" si="489"/>
        <v/>
      </c>
      <c r="AT1380" s="11" t="str">
        <f t="shared" si="490"/>
        <v/>
      </c>
      <c r="AU1380" s="11" t="str">
        <f t="shared" si="491"/>
        <v/>
      </c>
      <c r="AV1380" s="11" t="str">
        <f t="shared" si="492"/>
        <v/>
      </c>
      <c r="AW1380" s="11" t="str">
        <f t="shared" si="493"/>
        <v/>
      </c>
      <c r="AX1380" s="11" t="str">
        <f t="shared" si="494"/>
        <v/>
      </c>
      <c r="AY1380" s="11" t="str">
        <f t="shared" si="475"/>
        <v/>
      </c>
      <c r="AZ1380" s="11" t="str">
        <f t="shared" si="495"/>
        <v/>
      </c>
      <c r="BA1380" s="11" t="str">
        <f t="shared" si="477"/>
        <v xml:space="preserve"> </v>
      </c>
      <c r="BB1380" s="11" t="str">
        <f>IFERROR(IF(AW1380="","",VLOOKUP(AW1380,SUSS!R:S,2,FALSE)),AY1380*SUSS!$M$2)</f>
        <v/>
      </c>
      <c r="BC1380" s="11" t="str">
        <f t="shared" si="476"/>
        <v/>
      </c>
    </row>
    <row r="1381" spans="14:55">
      <c r="AC1381" s="11" t="str">
        <f t="shared" si="478"/>
        <v/>
      </c>
      <c r="AD1381" s="11" t="str">
        <f t="shared" si="479"/>
        <v/>
      </c>
      <c r="AE1381" s="11" t="str">
        <f t="shared" si="480"/>
        <v/>
      </c>
      <c r="AF1381" s="11" t="str">
        <f t="shared" si="481"/>
        <v/>
      </c>
      <c r="AG1381" s="11" t="str">
        <f t="shared" si="482"/>
        <v/>
      </c>
      <c r="AH1381" s="11" t="str">
        <f t="shared" si="483"/>
        <v/>
      </c>
      <c r="AI1381" s="11" t="str">
        <f t="shared" si="484"/>
        <v/>
      </c>
      <c r="AJ1381" s="11" t="str">
        <f t="shared" si="485"/>
        <v/>
      </c>
      <c r="AK1381" s="11" t="str">
        <f t="shared" si="486"/>
        <v/>
      </c>
      <c r="AN1381" s="11" t="str">
        <f t="shared" si="487"/>
        <v/>
      </c>
      <c r="AO1381" s="11" t="str">
        <f t="shared" si="488"/>
        <v/>
      </c>
      <c r="AP1381" s="11" t="str">
        <f t="shared" si="489"/>
        <v/>
      </c>
      <c r="AT1381" s="11" t="str">
        <f t="shared" si="490"/>
        <v/>
      </c>
      <c r="AU1381" s="11" t="str">
        <f t="shared" si="491"/>
        <v/>
      </c>
      <c r="AV1381" s="11" t="str">
        <f t="shared" si="492"/>
        <v/>
      </c>
      <c r="AW1381" s="11" t="str">
        <f t="shared" si="493"/>
        <v/>
      </c>
      <c r="AX1381" s="11" t="str">
        <f t="shared" si="494"/>
        <v/>
      </c>
      <c r="AY1381" s="11" t="str">
        <f t="shared" si="475"/>
        <v/>
      </c>
      <c r="AZ1381" s="11" t="str">
        <f t="shared" si="495"/>
        <v/>
      </c>
      <c r="BA1381" s="11" t="str">
        <f t="shared" si="477"/>
        <v xml:space="preserve"> </v>
      </c>
      <c r="BB1381" s="11" t="str">
        <f>IFERROR(IF(AW1381="","",VLOOKUP(AW1381,SUSS!R:S,2,FALSE)),AY1381*SUSS!$M$2)</f>
        <v/>
      </c>
      <c r="BC1381" s="11" t="str">
        <f t="shared" si="476"/>
        <v/>
      </c>
    </row>
    <row r="1382" spans="14:55" ht="45.75" thickBot="1">
      <c r="N1382" s="3" t="str">
        <f>+Descripción!B71</f>
        <v>N077711</v>
      </c>
      <c r="O1382" s="124" t="s">
        <v>17</v>
      </c>
      <c r="P1382"/>
      <c r="Q1382"/>
      <c r="R1382"/>
      <c r="S1382"/>
      <c r="T1382"/>
      <c r="U1382"/>
      <c r="AC1382" s="11" t="str">
        <f t="shared" si="478"/>
        <v/>
      </c>
      <c r="AD1382" s="11" t="str">
        <f t="shared" si="479"/>
        <v/>
      </c>
      <c r="AE1382" s="11" t="str">
        <f t="shared" si="480"/>
        <v/>
      </c>
      <c r="AF1382" s="11" t="str">
        <f t="shared" si="481"/>
        <v/>
      </c>
      <c r="AG1382" s="11" t="str">
        <f t="shared" si="482"/>
        <v/>
      </c>
      <c r="AH1382" s="11" t="str">
        <f t="shared" si="483"/>
        <v/>
      </c>
      <c r="AI1382" s="11" t="str">
        <f t="shared" si="484"/>
        <v/>
      </c>
      <c r="AJ1382" s="11" t="str">
        <f t="shared" si="485"/>
        <v/>
      </c>
      <c r="AK1382" s="11" t="str">
        <f t="shared" si="486"/>
        <v/>
      </c>
      <c r="AN1382" s="11" t="str">
        <f t="shared" si="487"/>
        <v/>
      </c>
      <c r="AO1382" s="11" t="str">
        <f t="shared" si="488"/>
        <v/>
      </c>
      <c r="AP1382" s="11" t="str">
        <f t="shared" si="489"/>
        <v/>
      </c>
      <c r="AT1382" s="11" t="str">
        <f t="shared" si="490"/>
        <v/>
      </c>
      <c r="AU1382" s="11" t="str">
        <f t="shared" si="491"/>
        <v/>
      </c>
      <c r="AV1382" s="11" t="str">
        <f t="shared" si="492"/>
        <v/>
      </c>
      <c r="AW1382" s="11" t="str">
        <f t="shared" si="493"/>
        <v/>
      </c>
      <c r="AX1382" s="11" t="str">
        <f t="shared" si="494"/>
        <v/>
      </c>
      <c r="AY1382" s="11" t="str">
        <f t="shared" si="475"/>
        <v/>
      </c>
      <c r="AZ1382" s="11" t="str">
        <f t="shared" si="495"/>
        <v/>
      </c>
      <c r="BA1382" s="11" t="str">
        <f t="shared" si="477"/>
        <v xml:space="preserve"> </v>
      </c>
      <c r="BB1382" s="11" t="str">
        <f>IFERROR(IF(AW1382="","",VLOOKUP(AW1382,SUSS!R:S,2,FALSE)),AY1382*SUSS!$M$2)</f>
        <v/>
      </c>
      <c r="BC1382" s="11" t="str">
        <f t="shared" si="476"/>
        <v/>
      </c>
    </row>
    <row r="1383" spans="14:55" ht="15.75" thickBot="1">
      <c r="N1383" s="3" t="s">
        <v>137</v>
      </c>
      <c r="O1383" s="85" t="s">
        <v>13</v>
      </c>
      <c r="P1383" s="85" t="s">
        <v>14</v>
      </c>
      <c r="Q1383" s="85" t="s">
        <v>3</v>
      </c>
      <c r="R1383" s="85" t="s">
        <v>4</v>
      </c>
      <c r="S1383" s="85" t="s">
        <v>5</v>
      </c>
      <c r="T1383" s="85" t="s">
        <v>15</v>
      </c>
      <c r="U1383" s="85" t="s">
        <v>16</v>
      </c>
      <c r="AC1383" s="11" t="str">
        <f t="shared" si="478"/>
        <v/>
      </c>
      <c r="AD1383" s="11" t="str">
        <f t="shared" si="479"/>
        <v/>
      </c>
      <c r="AE1383" s="11" t="str">
        <f t="shared" si="480"/>
        <v/>
      </c>
      <c r="AF1383" s="11" t="str">
        <f t="shared" si="481"/>
        <v/>
      </c>
      <c r="AG1383" s="11" t="str">
        <f t="shared" si="482"/>
        <v/>
      </c>
      <c r="AH1383" s="11" t="str">
        <f t="shared" si="483"/>
        <v/>
      </c>
      <c r="AI1383" s="11" t="str">
        <f t="shared" si="484"/>
        <v/>
      </c>
      <c r="AJ1383" s="11" t="str">
        <f t="shared" si="485"/>
        <v/>
      </c>
      <c r="AK1383" s="11" t="str">
        <f t="shared" si="486"/>
        <v/>
      </c>
      <c r="AN1383" s="11" t="str">
        <f t="shared" si="487"/>
        <v/>
      </c>
      <c r="AO1383" s="11" t="str">
        <f t="shared" si="488"/>
        <v/>
      </c>
      <c r="AP1383" s="11" t="str">
        <f t="shared" si="489"/>
        <v/>
      </c>
      <c r="AT1383" s="11" t="str">
        <f t="shared" si="490"/>
        <v/>
      </c>
      <c r="AU1383" s="11" t="str">
        <f t="shared" si="491"/>
        <v/>
      </c>
      <c r="AV1383" s="11" t="str">
        <f t="shared" si="492"/>
        <v/>
      </c>
      <c r="AW1383" s="11" t="str">
        <f t="shared" si="493"/>
        <v/>
      </c>
      <c r="AX1383" s="11" t="str">
        <f t="shared" si="494"/>
        <v/>
      </c>
      <c r="AY1383" s="11" t="str">
        <f t="shared" si="475"/>
        <v/>
      </c>
      <c r="AZ1383" s="11" t="str">
        <f t="shared" si="495"/>
        <v/>
      </c>
      <c r="BA1383" s="11" t="str">
        <f t="shared" si="477"/>
        <v xml:space="preserve"> </v>
      </c>
      <c r="BB1383" s="11" t="str">
        <f>IFERROR(IF(AW1383="","",VLOOKUP(AW1383,SUSS!R:S,2,FALSE)),AY1383*SUSS!$M$2)</f>
        <v/>
      </c>
      <c r="BC1383" s="11" t="str">
        <f t="shared" si="476"/>
        <v/>
      </c>
    </row>
    <row r="1384" spans="14:55" ht="15.75" thickBot="1">
      <c r="N1384" s="3" t="s">
        <v>137</v>
      </c>
      <c r="O1384" s="75">
        <v>1</v>
      </c>
      <c r="P1384" s="78">
        <v>21158.080000000002</v>
      </c>
      <c r="Q1384" s="76" t="s">
        <v>81</v>
      </c>
      <c r="R1384" s="76" t="s">
        <v>10</v>
      </c>
      <c r="S1384" s="76" t="s">
        <v>10</v>
      </c>
      <c r="T1384" s="75" t="s">
        <v>138</v>
      </c>
      <c r="U1384" s="75" t="s">
        <v>89</v>
      </c>
      <c r="AC1384" s="11" t="str">
        <f t="shared" si="478"/>
        <v/>
      </c>
      <c r="AD1384" s="11" t="str">
        <f t="shared" si="479"/>
        <v/>
      </c>
      <c r="AE1384" s="11" t="str">
        <f t="shared" si="480"/>
        <v/>
      </c>
      <c r="AF1384" s="11" t="str">
        <f t="shared" si="481"/>
        <v/>
      </c>
      <c r="AG1384" s="11" t="str">
        <f t="shared" si="482"/>
        <v/>
      </c>
      <c r="AH1384" s="11" t="str">
        <f t="shared" si="483"/>
        <v/>
      </c>
      <c r="AI1384" s="11" t="str">
        <f t="shared" si="484"/>
        <v/>
      </c>
      <c r="AJ1384" s="11" t="str">
        <f t="shared" si="485"/>
        <v/>
      </c>
      <c r="AK1384" s="11" t="str">
        <f t="shared" si="486"/>
        <v/>
      </c>
      <c r="AN1384" s="11" t="str">
        <f t="shared" si="487"/>
        <v/>
      </c>
      <c r="AO1384" s="11" t="str">
        <f t="shared" si="488"/>
        <v/>
      </c>
      <c r="AP1384" s="11" t="str">
        <f t="shared" si="489"/>
        <v/>
      </c>
      <c r="AT1384" s="11" t="str">
        <f t="shared" si="490"/>
        <v/>
      </c>
      <c r="AU1384" s="11" t="str">
        <f t="shared" si="491"/>
        <v/>
      </c>
      <c r="AV1384" s="11" t="str">
        <f t="shared" si="492"/>
        <v/>
      </c>
      <c r="AW1384" s="11" t="str">
        <f t="shared" si="493"/>
        <v/>
      </c>
      <c r="AX1384" s="11" t="str">
        <f t="shared" si="494"/>
        <v/>
      </c>
      <c r="AY1384" s="11" t="str">
        <f t="shared" si="475"/>
        <v/>
      </c>
      <c r="AZ1384" s="11" t="str">
        <f t="shared" si="495"/>
        <v/>
      </c>
      <c r="BA1384" s="11" t="str">
        <f t="shared" si="477"/>
        <v xml:space="preserve"> </v>
      </c>
      <c r="BB1384" s="11" t="str">
        <f>IFERROR(IF(AW1384="","",VLOOKUP(AW1384,SUSS!R:S,2,FALSE)),AY1384*SUSS!$M$2)</f>
        <v/>
      </c>
      <c r="BC1384" s="11" t="str">
        <f t="shared" si="476"/>
        <v/>
      </c>
    </row>
    <row r="1385" spans="14:55" ht="15.75" thickBot="1">
      <c r="N1385" s="3" t="s">
        <v>137</v>
      </c>
      <c r="O1385" s="80">
        <v>2</v>
      </c>
      <c r="P1385" s="83">
        <v>21612.98</v>
      </c>
      <c r="Q1385" s="81" t="s">
        <v>81</v>
      </c>
      <c r="R1385" s="81" t="s">
        <v>10</v>
      </c>
      <c r="S1385" s="81" t="s">
        <v>10</v>
      </c>
      <c r="T1385" s="80" t="s">
        <v>138</v>
      </c>
      <c r="U1385" s="80" t="s">
        <v>89</v>
      </c>
      <c r="AC1385" s="11" t="str">
        <f t="shared" si="478"/>
        <v/>
      </c>
      <c r="AD1385" s="11" t="str">
        <f t="shared" si="479"/>
        <v/>
      </c>
      <c r="AE1385" s="11" t="str">
        <f t="shared" si="480"/>
        <v/>
      </c>
      <c r="AF1385" s="11" t="str">
        <f t="shared" si="481"/>
        <v/>
      </c>
      <c r="AG1385" s="11" t="str">
        <f t="shared" si="482"/>
        <v/>
      </c>
      <c r="AH1385" s="11" t="str">
        <f t="shared" si="483"/>
        <v/>
      </c>
      <c r="AI1385" s="11" t="str">
        <f t="shared" si="484"/>
        <v/>
      </c>
      <c r="AJ1385" s="11" t="str">
        <f t="shared" si="485"/>
        <v/>
      </c>
      <c r="AK1385" s="11" t="str">
        <f t="shared" si="486"/>
        <v/>
      </c>
      <c r="AN1385" s="11" t="str">
        <f t="shared" si="487"/>
        <v/>
      </c>
      <c r="AO1385" s="11" t="str">
        <f t="shared" si="488"/>
        <v/>
      </c>
      <c r="AP1385" s="11" t="str">
        <f t="shared" si="489"/>
        <v/>
      </c>
      <c r="AT1385" s="11" t="str">
        <f t="shared" si="490"/>
        <v/>
      </c>
      <c r="AU1385" s="11" t="str">
        <f t="shared" si="491"/>
        <v/>
      </c>
      <c r="AV1385" s="11" t="str">
        <f t="shared" si="492"/>
        <v/>
      </c>
      <c r="AW1385" s="11" t="str">
        <f t="shared" si="493"/>
        <v/>
      </c>
      <c r="AX1385" s="11" t="str">
        <f t="shared" si="494"/>
        <v/>
      </c>
      <c r="AY1385" s="11" t="str">
        <f t="shared" si="475"/>
        <v/>
      </c>
      <c r="AZ1385" s="11" t="str">
        <f t="shared" si="495"/>
        <v/>
      </c>
      <c r="BA1385" s="11" t="str">
        <f t="shared" si="477"/>
        <v xml:space="preserve"> </v>
      </c>
      <c r="BB1385" s="11" t="str">
        <f>IFERROR(IF(AW1385="","",VLOOKUP(AW1385,SUSS!R:S,2,FALSE)),AY1385*SUSS!$M$2)</f>
        <v/>
      </c>
      <c r="BC1385" s="11" t="str">
        <f t="shared" si="476"/>
        <v/>
      </c>
    </row>
    <row r="1386" spans="14:55" ht="15.75" thickBot="1">
      <c r="N1386" s="3" t="s">
        <v>137</v>
      </c>
      <c r="O1386" s="80">
        <v>3</v>
      </c>
      <c r="P1386" s="83">
        <v>22077.66</v>
      </c>
      <c r="Q1386" s="81" t="s">
        <v>81</v>
      </c>
      <c r="R1386" s="81" t="s">
        <v>10</v>
      </c>
      <c r="S1386" s="81" t="s">
        <v>10</v>
      </c>
      <c r="T1386" s="80" t="s">
        <v>138</v>
      </c>
      <c r="U1386" s="80" t="s">
        <v>89</v>
      </c>
      <c r="AC1386" s="11" t="str">
        <f t="shared" si="478"/>
        <v/>
      </c>
      <c r="AD1386" s="11" t="str">
        <f t="shared" si="479"/>
        <v/>
      </c>
      <c r="AE1386" s="11" t="str">
        <f t="shared" si="480"/>
        <v/>
      </c>
      <c r="AF1386" s="11" t="str">
        <f t="shared" si="481"/>
        <v/>
      </c>
      <c r="AG1386" s="11" t="str">
        <f t="shared" si="482"/>
        <v/>
      </c>
      <c r="AH1386" s="11" t="str">
        <f t="shared" si="483"/>
        <v/>
      </c>
      <c r="AI1386" s="11" t="str">
        <f t="shared" si="484"/>
        <v/>
      </c>
      <c r="AJ1386" s="11" t="str">
        <f t="shared" si="485"/>
        <v/>
      </c>
      <c r="AK1386" s="11" t="str">
        <f t="shared" si="486"/>
        <v/>
      </c>
      <c r="AN1386" s="11" t="str">
        <f t="shared" si="487"/>
        <v/>
      </c>
      <c r="AO1386" s="11" t="str">
        <f t="shared" si="488"/>
        <v/>
      </c>
      <c r="AP1386" s="11" t="str">
        <f t="shared" si="489"/>
        <v/>
      </c>
      <c r="AT1386" s="11" t="str">
        <f t="shared" si="490"/>
        <v/>
      </c>
      <c r="AU1386" s="11" t="str">
        <f t="shared" si="491"/>
        <v/>
      </c>
      <c r="AV1386" s="11" t="str">
        <f t="shared" si="492"/>
        <v/>
      </c>
      <c r="AW1386" s="11" t="str">
        <f t="shared" si="493"/>
        <v/>
      </c>
      <c r="AX1386" s="11" t="str">
        <f t="shared" si="494"/>
        <v/>
      </c>
      <c r="AY1386" s="11" t="str">
        <f t="shared" si="475"/>
        <v/>
      </c>
      <c r="AZ1386" s="11" t="str">
        <f t="shared" si="495"/>
        <v/>
      </c>
      <c r="BA1386" s="11" t="str">
        <f t="shared" si="477"/>
        <v xml:space="preserve"> </v>
      </c>
      <c r="BB1386" s="11" t="str">
        <f>IFERROR(IF(AW1386="","",VLOOKUP(AW1386,SUSS!R:S,2,FALSE)),AY1386*SUSS!$M$2)</f>
        <v/>
      </c>
      <c r="BC1386" s="11" t="str">
        <f t="shared" si="476"/>
        <v/>
      </c>
    </row>
    <row r="1387" spans="14:55" ht="15.75" thickBot="1">
      <c r="N1387" s="3" t="s">
        <v>137</v>
      </c>
      <c r="O1387" s="80">
        <v>4</v>
      </c>
      <c r="P1387" s="83">
        <v>22552.33</v>
      </c>
      <c r="Q1387" s="81" t="s">
        <v>81</v>
      </c>
      <c r="R1387" s="81" t="s">
        <v>10</v>
      </c>
      <c r="S1387" s="81" t="s">
        <v>10</v>
      </c>
      <c r="T1387" s="80" t="s">
        <v>138</v>
      </c>
      <c r="U1387" s="80" t="s">
        <v>89</v>
      </c>
      <c r="AC1387" s="11" t="str">
        <f t="shared" si="478"/>
        <v/>
      </c>
      <c r="AD1387" s="11" t="str">
        <f t="shared" si="479"/>
        <v/>
      </c>
      <c r="AE1387" s="11" t="str">
        <f t="shared" si="480"/>
        <v/>
      </c>
      <c r="AF1387" s="11" t="str">
        <f t="shared" si="481"/>
        <v/>
      </c>
      <c r="AG1387" s="11" t="str">
        <f t="shared" si="482"/>
        <v/>
      </c>
      <c r="AH1387" s="11" t="str">
        <f t="shared" si="483"/>
        <v/>
      </c>
      <c r="AI1387" s="11" t="str">
        <f t="shared" si="484"/>
        <v/>
      </c>
      <c r="AJ1387" s="11" t="str">
        <f t="shared" si="485"/>
        <v/>
      </c>
      <c r="AK1387" s="11" t="str">
        <f t="shared" si="486"/>
        <v/>
      </c>
      <c r="AN1387" s="11" t="str">
        <f t="shared" si="487"/>
        <v/>
      </c>
      <c r="AO1387" s="11" t="str">
        <f t="shared" si="488"/>
        <v/>
      </c>
      <c r="AP1387" s="11" t="str">
        <f t="shared" si="489"/>
        <v/>
      </c>
      <c r="AT1387" s="11" t="str">
        <f t="shared" si="490"/>
        <v/>
      </c>
      <c r="AU1387" s="11" t="str">
        <f t="shared" si="491"/>
        <v/>
      </c>
      <c r="AV1387" s="11" t="str">
        <f t="shared" si="492"/>
        <v/>
      </c>
      <c r="AW1387" s="11" t="str">
        <f t="shared" si="493"/>
        <v/>
      </c>
      <c r="AX1387" s="11" t="str">
        <f t="shared" si="494"/>
        <v/>
      </c>
      <c r="AY1387" s="11" t="str">
        <f t="shared" si="475"/>
        <v/>
      </c>
      <c r="AZ1387" s="11" t="str">
        <f t="shared" si="495"/>
        <v/>
      </c>
      <c r="BA1387" s="11" t="str">
        <f t="shared" si="477"/>
        <v xml:space="preserve"> </v>
      </c>
      <c r="BB1387" s="11" t="str">
        <f>IFERROR(IF(AW1387="","",VLOOKUP(AW1387,SUSS!R:S,2,FALSE)),AY1387*SUSS!$M$2)</f>
        <v/>
      </c>
      <c r="BC1387" s="11" t="str">
        <f t="shared" si="476"/>
        <v/>
      </c>
    </row>
    <row r="1388" spans="14:55" ht="15.75" thickBot="1">
      <c r="N1388" s="3" t="s">
        <v>137</v>
      </c>
      <c r="O1388" s="80">
        <v>5</v>
      </c>
      <c r="P1388" s="83">
        <v>23037.21</v>
      </c>
      <c r="Q1388" s="81" t="s">
        <v>81</v>
      </c>
      <c r="R1388" s="81" t="s">
        <v>10</v>
      </c>
      <c r="S1388" s="81" t="s">
        <v>10</v>
      </c>
      <c r="T1388" s="80" t="s">
        <v>138</v>
      </c>
      <c r="U1388" s="80" t="s">
        <v>89</v>
      </c>
      <c r="AC1388" s="11" t="str">
        <f t="shared" si="478"/>
        <v/>
      </c>
      <c r="AD1388" s="11" t="str">
        <f t="shared" si="479"/>
        <v/>
      </c>
      <c r="AE1388" s="11" t="str">
        <f t="shared" si="480"/>
        <v/>
      </c>
      <c r="AF1388" s="11" t="str">
        <f t="shared" si="481"/>
        <v/>
      </c>
      <c r="AG1388" s="11" t="str">
        <f t="shared" si="482"/>
        <v/>
      </c>
      <c r="AH1388" s="11" t="str">
        <f t="shared" si="483"/>
        <v/>
      </c>
      <c r="AI1388" s="11" t="str">
        <f t="shared" si="484"/>
        <v/>
      </c>
      <c r="AJ1388" s="11" t="str">
        <f t="shared" si="485"/>
        <v/>
      </c>
      <c r="AK1388" s="11" t="str">
        <f t="shared" si="486"/>
        <v/>
      </c>
      <c r="AN1388" s="11" t="str">
        <f t="shared" si="487"/>
        <v/>
      </c>
      <c r="AO1388" s="11" t="str">
        <f t="shared" si="488"/>
        <v/>
      </c>
      <c r="AP1388" s="11" t="str">
        <f t="shared" si="489"/>
        <v/>
      </c>
      <c r="AT1388" s="11" t="str">
        <f t="shared" si="490"/>
        <v/>
      </c>
      <c r="AU1388" s="11" t="str">
        <f t="shared" si="491"/>
        <v/>
      </c>
      <c r="AV1388" s="11" t="str">
        <f t="shared" si="492"/>
        <v/>
      </c>
      <c r="AW1388" s="11" t="str">
        <f t="shared" si="493"/>
        <v/>
      </c>
      <c r="AX1388" s="11" t="str">
        <f t="shared" si="494"/>
        <v/>
      </c>
      <c r="AY1388" s="11" t="str">
        <f t="shared" si="475"/>
        <v/>
      </c>
      <c r="AZ1388" s="11" t="str">
        <f t="shared" si="495"/>
        <v/>
      </c>
      <c r="BA1388" s="11" t="str">
        <f t="shared" si="477"/>
        <v xml:space="preserve"> </v>
      </c>
      <c r="BB1388" s="11" t="str">
        <f>IFERROR(IF(AW1388="","",VLOOKUP(AW1388,SUSS!R:S,2,FALSE)),AY1388*SUSS!$M$2)</f>
        <v/>
      </c>
      <c r="BC1388" s="11" t="str">
        <f t="shared" si="476"/>
        <v/>
      </c>
    </row>
    <row r="1389" spans="14:55" ht="15.75" thickBot="1">
      <c r="N1389" s="3" t="s">
        <v>137</v>
      </c>
      <c r="O1389" s="80">
        <v>6</v>
      </c>
      <c r="P1389" s="83">
        <v>23532.51</v>
      </c>
      <c r="Q1389" s="81" t="s">
        <v>81</v>
      </c>
      <c r="R1389" s="81" t="s">
        <v>10</v>
      </c>
      <c r="S1389" s="81" t="s">
        <v>10</v>
      </c>
      <c r="T1389" s="80" t="s">
        <v>138</v>
      </c>
      <c r="U1389" s="80" t="s">
        <v>94</v>
      </c>
      <c r="AC1389" s="11" t="str">
        <f t="shared" si="478"/>
        <v/>
      </c>
      <c r="AD1389" s="11" t="str">
        <f t="shared" si="479"/>
        <v/>
      </c>
      <c r="AE1389" s="11" t="str">
        <f t="shared" si="480"/>
        <v/>
      </c>
      <c r="AF1389" s="11" t="str">
        <f t="shared" si="481"/>
        <v/>
      </c>
      <c r="AG1389" s="11" t="str">
        <f t="shared" si="482"/>
        <v/>
      </c>
      <c r="AH1389" s="11" t="str">
        <f t="shared" si="483"/>
        <v/>
      </c>
      <c r="AI1389" s="11" t="str">
        <f t="shared" si="484"/>
        <v/>
      </c>
      <c r="AJ1389" s="11" t="str">
        <f t="shared" si="485"/>
        <v/>
      </c>
      <c r="AK1389" s="11" t="str">
        <f t="shared" si="486"/>
        <v/>
      </c>
      <c r="AN1389" s="11" t="str">
        <f t="shared" si="487"/>
        <v/>
      </c>
      <c r="AO1389" s="11" t="str">
        <f t="shared" si="488"/>
        <v/>
      </c>
      <c r="AP1389" s="11" t="str">
        <f t="shared" si="489"/>
        <v/>
      </c>
      <c r="AT1389" s="11" t="str">
        <f t="shared" si="490"/>
        <v/>
      </c>
      <c r="AU1389" s="11" t="str">
        <f t="shared" si="491"/>
        <v/>
      </c>
      <c r="AV1389" s="11" t="str">
        <f t="shared" si="492"/>
        <v/>
      </c>
      <c r="AW1389" s="11" t="str">
        <f t="shared" si="493"/>
        <v/>
      </c>
      <c r="AX1389" s="11" t="str">
        <f t="shared" si="494"/>
        <v/>
      </c>
      <c r="AY1389" s="11" t="str">
        <f t="shared" si="475"/>
        <v/>
      </c>
      <c r="AZ1389" s="11" t="str">
        <f t="shared" si="495"/>
        <v/>
      </c>
      <c r="BA1389" s="11" t="str">
        <f t="shared" si="477"/>
        <v xml:space="preserve"> </v>
      </c>
      <c r="BB1389" s="11" t="str">
        <f>IFERROR(IF(AW1389="","",VLOOKUP(AW1389,SUSS!R:S,2,FALSE)),AY1389*SUSS!$M$2)</f>
        <v/>
      </c>
      <c r="BC1389" s="11" t="str">
        <f t="shared" si="476"/>
        <v/>
      </c>
    </row>
    <row r="1390" spans="14:55" ht="15.75" thickBot="1">
      <c r="N1390" s="3" t="s">
        <v>137</v>
      </c>
      <c r="O1390" s="80">
        <v>7</v>
      </c>
      <c r="P1390" s="83">
        <v>24038.46</v>
      </c>
      <c r="Q1390" s="81" t="s">
        <v>81</v>
      </c>
      <c r="R1390" s="81" t="s">
        <v>10</v>
      </c>
      <c r="S1390" s="81" t="s">
        <v>10</v>
      </c>
      <c r="T1390" s="80" t="s">
        <v>138</v>
      </c>
      <c r="U1390" s="80" t="s">
        <v>94</v>
      </c>
      <c r="AC1390" s="11" t="str">
        <f t="shared" si="478"/>
        <v/>
      </c>
      <c r="AD1390" s="11" t="str">
        <f t="shared" si="479"/>
        <v/>
      </c>
      <c r="AE1390" s="11" t="str">
        <f t="shared" si="480"/>
        <v/>
      </c>
      <c r="AF1390" s="11" t="str">
        <f t="shared" si="481"/>
        <v/>
      </c>
      <c r="AG1390" s="11" t="str">
        <f t="shared" si="482"/>
        <v/>
      </c>
      <c r="AH1390" s="11" t="str">
        <f t="shared" si="483"/>
        <v/>
      </c>
      <c r="AI1390" s="11" t="str">
        <f t="shared" si="484"/>
        <v/>
      </c>
      <c r="AJ1390" s="11" t="str">
        <f t="shared" si="485"/>
        <v/>
      </c>
      <c r="AK1390" s="11" t="str">
        <f t="shared" si="486"/>
        <v/>
      </c>
      <c r="AN1390" s="11" t="str">
        <f t="shared" si="487"/>
        <v/>
      </c>
      <c r="AO1390" s="11" t="str">
        <f t="shared" si="488"/>
        <v/>
      </c>
      <c r="AP1390" s="11" t="str">
        <f t="shared" si="489"/>
        <v/>
      </c>
      <c r="AT1390" s="11" t="str">
        <f t="shared" si="490"/>
        <v/>
      </c>
      <c r="AU1390" s="11" t="str">
        <f t="shared" si="491"/>
        <v/>
      </c>
      <c r="AV1390" s="11" t="str">
        <f t="shared" si="492"/>
        <v/>
      </c>
      <c r="AW1390" s="11" t="str">
        <f t="shared" si="493"/>
        <v/>
      </c>
      <c r="AX1390" s="11" t="str">
        <f t="shared" si="494"/>
        <v/>
      </c>
      <c r="AY1390" s="11" t="str">
        <f t="shared" si="475"/>
        <v/>
      </c>
      <c r="AZ1390" s="11" t="str">
        <f t="shared" si="495"/>
        <v/>
      </c>
      <c r="BA1390" s="11" t="str">
        <f t="shared" si="477"/>
        <v xml:space="preserve"> </v>
      </c>
      <c r="BB1390" s="11" t="str">
        <f>IFERROR(IF(AW1390="","",VLOOKUP(AW1390,SUSS!R:S,2,FALSE)),AY1390*SUSS!$M$2)</f>
        <v/>
      </c>
      <c r="BC1390" s="11" t="str">
        <f t="shared" si="476"/>
        <v/>
      </c>
    </row>
    <row r="1391" spans="14:55" ht="15.75" thickBot="1">
      <c r="N1391" s="3" t="s">
        <v>137</v>
      </c>
      <c r="O1391" s="80">
        <v>8</v>
      </c>
      <c r="P1391" s="83">
        <v>24555.29</v>
      </c>
      <c r="Q1391" s="81" t="s">
        <v>81</v>
      </c>
      <c r="R1391" s="81" t="s">
        <v>10</v>
      </c>
      <c r="S1391" s="81" t="s">
        <v>10</v>
      </c>
      <c r="T1391" s="80" t="s">
        <v>138</v>
      </c>
      <c r="U1391" s="80" t="s">
        <v>94</v>
      </c>
      <c r="AC1391" s="11" t="str">
        <f t="shared" si="478"/>
        <v/>
      </c>
      <c r="AD1391" s="11" t="str">
        <f t="shared" si="479"/>
        <v/>
      </c>
      <c r="AE1391" s="11" t="str">
        <f t="shared" si="480"/>
        <v/>
      </c>
      <c r="AF1391" s="11" t="str">
        <f t="shared" si="481"/>
        <v/>
      </c>
      <c r="AG1391" s="11" t="str">
        <f t="shared" si="482"/>
        <v/>
      </c>
      <c r="AH1391" s="11" t="str">
        <f t="shared" si="483"/>
        <v/>
      </c>
      <c r="AI1391" s="11" t="str">
        <f t="shared" si="484"/>
        <v/>
      </c>
      <c r="AJ1391" s="11" t="str">
        <f t="shared" si="485"/>
        <v/>
      </c>
      <c r="AK1391" s="11" t="str">
        <f t="shared" si="486"/>
        <v/>
      </c>
      <c r="AN1391" s="11" t="str">
        <f t="shared" si="487"/>
        <v/>
      </c>
      <c r="AO1391" s="11" t="str">
        <f t="shared" si="488"/>
        <v/>
      </c>
      <c r="AP1391" s="11" t="str">
        <f t="shared" si="489"/>
        <v/>
      </c>
      <c r="AT1391" s="11" t="str">
        <f t="shared" si="490"/>
        <v/>
      </c>
      <c r="AU1391" s="11" t="str">
        <f t="shared" si="491"/>
        <v/>
      </c>
      <c r="AV1391" s="11" t="str">
        <f t="shared" si="492"/>
        <v/>
      </c>
      <c r="AW1391" s="11" t="str">
        <f t="shared" si="493"/>
        <v/>
      </c>
      <c r="AX1391" s="11" t="str">
        <f t="shared" si="494"/>
        <v/>
      </c>
      <c r="AY1391" s="11" t="str">
        <f t="shared" si="475"/>
        <v/>
      </c>
      <c r="AZ1391" s="11" t="str">
        <f t="shared" si="495"/>
        <v/>
      </c>
      <c r="BA1391" s="11" t="str">
        <f t="shared" si="477"/>
        <v xml:space="preserve"> </v>
      </c>
      <c r="BB1391" s="11" t="str">
        <f>IFERROR(IF(AW1391="","",VLOOKUP(AW1391,SUSS!R:S,2,FALSE)),AY1391*SUSS!$M$2)</f>
        <v/>
      </c>
      <c r="BC1391" s="11" t="str">
        <f t="shared" si="476"/>
        <v/>
      </c>
    </row>
    <row r="1392" spans="14:55">
      <c r="AC1392" s="11" t="str">
        <f t="shared" si="478"/>
        <v/>
      </c>
      <c r="AD1392" s="11" t="str">
        <f t="shared" si="479"/>
        <v/>
      </c>
      <c r="AE1392" s="11" t="str">
        <f t="shared" si="480"/>
        <v/>
      </c>
      <c r="AF1392" s="11" t="str">
        <f t="shared" si="481"/>
        <v/>
      </c>
      <c r="AG1392" s="11" t="str">
        <f t="shared" si="482"/>
        <v/>
      </c>
      <c r="AH1392" s="11" t="str">
        <f t="shared" si="483"/>
        <v/>
      </c>
      <c r="AI1392" s="11" t="str">
        <f t="shared" si="484"/>
        <v/>
      </c>
      <c r="AJ1392" s="11" t="str">
        <f t="shared" si="485"/>
        <v/>
      </c>
      <c r="AK1392" s="11" t="str">
        <f t="shared" si="486"/>
        <v/>
      </c>
      <c r="AN1392" s="11" t="str">
        <f t="shared" si="487"/>
        <v/>
      </c>
      <c r="AO1392" s="11" t="str">
        <f t="shared" si="488"/>
        <v/>
      </c>
      <c r="AP1392" s="11" t="str">
        <f t="shared" si="489"/>
        <v/>
      </c>
      <c r="AT1392" s="11" t="str">
        <f t="shared" si="490"/>
        <v/>
      </c>
      <c r="AU1392" s="11" t="str">
        <f t="shared" si="491"/>
        <v/>
      </c>
      <c r="AV1392" s="11" t="str">
        <f t="shared" si="492"/>
        <v/>
      </c>
      <c r="AW1392" s="11" t="str">
        <f t="shared" si="493"/>
        <v/>
      </c>
      <c r="AX1392" s="11" t="str">
        <f t="shared" si="494"/>
        <v/>
      </c>
      <c r="AY1392" s="11" t="str">
        <f t="shared" si="475"/>
        <v/>
      </c>
      <c r="AZ1392" s="11" t="str">
        <f t="shared" si="495"/>
        <v/>
      </c>
      <c r="BA1392" s="11" t="str">
        <f t="shared" si="477"/>
        <v xml:space="preserve"> </v>
      </c>
      <c r="BB1392" s="11" t="str">
        <f>IFERROR(IF(AW1392="","",VLOOKUP(AW1392,SUSS!R:S,2,FALSE)),AY1392*SUSS!$M$2)</f>
        <v/>
      </c>
      <c r="BC1392" s="11" t="str">
        <f t="shared" si="476"/>
        <v/>
      </c>
    </row>
    <row r="1393" spans="14:55">
      <c r="AC1393" s="11" t="str">
        <f t="shared" si="478"/>
        <v/>
      </c>
      <c r="AD1393" s="11" t="str">
        <f t="shared" si="479"/>
        <v/>
      </c>
      <c r="AE1393" s="11" t="str">
        <f t="shared" si="480"/>
        <v/>
      </c>
      <c r="AF1393" s="11" t="str">
        <f t="shared" si="481"/>
        <v/>
      </c>
      <c r="AG1393" s="11" t="str">
        <f t="shared" si="482"/>
        <v/>
      </c>
      <c r="AH1393" s="11" t="str">
        <f t="shared" si="483"/>
        <v/>
      </c>
      <c r="AI1393" s="11" t="str">
        <f t="shared" si="484"/>
        <v/>
      </c>
      <c r="AJ1393" s="11" t="str">
        <f t="shared" si="485"/>
        <v/>
      </c>
      <c r="AK1393" s="11" t="str">
        <f t="shared" si="486"/>
        <v/>
      </c>
      <c r="AN1393" s="11" t="str">
        <f t="shared" si="487"/>
        <v/>
      </c>
      <c r="AO1393" s="11" t="str">
        <f t="shared" si="488"/>
        <v/>
      </c>
      <c r="AP1393" s="11" t="str">
        <f t="shared" si="489"/>
        <v/>
      </c>
      <c r="AT1393" s="11" t="str">
        <f t="shared" si="490"/>
        <v/>
      </c>
      <c r="AU1393" s="11" t="str">
        <f t="shared" si="491"/>
        <v/>
      </c>
      <c r="AV1393" s="11" t="str">
        <f t="shared" si="492"/>
        <v/>
      </c>
      <c r="AW1393" s="11" t="str">
        <f t="shared" si="493"/>
        <v/>
      </c>
      <c r="AX1393" s="11" t="str">
        <f t="shared" si="494"/>
        <v/>
      </c>
      <c r="AY1393" s="11" t="str">
        <f t="shared" si="475"/>
        <v/>
      </c>
      <c r="AZ1393" s="11" t="str">
        <f t="shared" si="495"/>
        <v/>
      </c>
      <c r="BA1393" s="11" t="str">
        <f t="shared" si="477"/>
        <v xml:space="preserve"> </v>
      </c>
      <c r="BB1393" s="11" t="str">
        <f>IFERROR(IF(AW1393="","",VLOOKUP(AW1393,SUSS!R:S,2,FALSE)),AY1393*SUSS!$M$2)</f>
        <v/>
      </c>
      <c r="BC1393" s="11" t="str">
        <f t="shared" si="476"/>
        <v/>
      </c>
    </row>
    <row r="1394" spans="14:55">
      <c r="AC1394" s="11" t="str">
        <f t="shared" si="478"/>
        <v/>
      </c>
      <c r="AD1394" s="11" t="str">
        <f t="shared" si="479"/>
        <v/>
      </c>
      <c r="AE1394" s="11" t="str">
        <f t="shared" si="480"/>
        <v/>
      </c>
      <c r="AF1394" s="11" t="str">
        <f t="shared" si="481"/>
        <v/>
      </c>
      <c r="AG1394" s="11" t="str">
        <f t="shared" si="482"/>
        <v/>
      </c>
      <c r="AH1394" s="11" t="str">
        <f t="shared" si="483"/>
        <v/>
      </c>
      <c r="AI1394" s="11" t="str">
        <f t="shared" si="484"/>
        <v/>
      </c>
      <c r="AJ1394" s="11" t="str">
        <f t="shared" si="485"/>
        <v/>
      </c>
      <c r="AK1394" s="11" t="str">
        <f t="shared" si="486"/>
        <v/>
      </c>
      <c r="AN1394" s="11" t="str">
        <f t="shared" si="487"/>
        <v/>
      </c>
      <c r="AO1394" s="11" t="str">
        <f t="shared" si="488"/>
        <v/>
      </c>
      <c r="AP1394" s="11" t="str">
        <f t="shared" si="489"/>
        <v/>
      </c>
      <c r="AT1394" s="11" t="str">
        <f t="shared" si="490"/>
        <v/>
      </c>
      <c r="AU1394" s="11" t="str">
        <f t="shared" si="491"/>
        <v/>
      </c>
      <c r="AV1394" s="11" t="str">
        <f t="shared" si="492"/>
        <v/>
      </c>
      <c r="AW1394" s="11" t="str">
        <f t="shared" si="493"/>
        <v/>
      </c>
      <c r="AX1394" s="11" t="str">
        <f t="shared" si="494"/>
        <v/>
      </c>
      <c r="AY1394" s="11" t="str">
        <f t="shared" si="475"/>
        <v/>
      </c>
      <c r="AZ1394" s="11" t="str">
        <f t="shared" si="495"/>
        <v/>
      </c>
      <c r="BA1394" s="11" t="str">
        <f t="shared" si="477"/>
        <v xml:space="preserve"> </v>
      </c>
      <c r="BB1394" s="11" t="str">
        <f>IFERROR(IF(AW1394="","",VLOOKUP(AW1394,SUSS!R:S,2,FALSE)),AY1394*SUSS!$M$2)</f>
        <v/>
      </c>
      <c r="BC1394" s="11" t="str">
        <f t="shared" si="476"/>
        <v/>
      </c>
    </row>
    <row r="1395" spans="14:55" ht="45.75" thickBot="1">
      <c r="N1395" s="3" t="str">
        <f>+Descripción!B84</f>
        <v>N957174</v>
      </c>
      <c r="O1395" s="124" t="s">
        <v>17</v>
      </c>
      <c r="P1395"/>
      <c r="Q1395"/>
      <c r="R1395"/>
      <c r="S1395"/>
      <c r="T1395"/>
      <c r="U1395"/>
      <c r="AC1395" s="11" t="str">
        <f t="shared" si="478"/>
        <v/>
      </c>
      <c r="AD1395" s="11" t="str">
        <f t="shared" si="479"/>
        <v/>
      </c>
      <c r="AE1395" s="11" t="str">
        <f t="shared" si="480"/>
        <v/>
      </c>
      <c r="AF1395" s="11" t="str">
        <f t="shared" si="481"/>
        <v/>
      </c>
      <c r="AG1395" s="11" t="str">
        <f t="shared" si="482"/>
        <v/>
      </c>
      <c r="AH1395" s="11" t="str">
        <f t="shared" si="483"/>
        <v/>
      </c>
      <c r="AI1395" s="11" t="str">
        <f t="shared" si="484"/>
        <v/>
      </c>
      <c r="AJ1395" s="11" t="str">
        <f t="shared" si="485"/>
        <v/>
      </c>
      <c r="AK1395" s="11" t="str">
        <f t="shared" si="486"/>
        <v/>
      </c>
      <c r="AN1395" s="11" t="str">
        <f t="shared" si="487"/>
        <v/>
      </c>
      <c r="AO1395" s="11" t="str">
        <f t="shared" si="488"/>
        <v/>
      </c>
      <c r="AP1395" s="11" t="str">
        <f t="shared" si="489"/>
        <v/>
      </c>
      <c r="AT1395" s="11" t="str">
        <f t="shared" si="490"/>
        <v/>
      </c>
      <c r="AU1395" s="11" t="str">
        <f t="shared" si="491"/>
        <v/>
      </c>
      <c r="AV1395" s="11" t="str">
        <f t="shared" si="492"/>
        <v/>
      </c>
      <c r="AW1395" s="11" t="str">
        <f t="shared" si="493"/>
        <v/>
      </c>
      <c r="AX1395" s="11" t="str">
        <f t="shared" si="494"/>
        <v/>
      </c>
      <c r="AY1395" s="11" t="str">
        <f t="shared" si="475"/>
        <v/>
      </c>
      <c r="AZ1395" s="11" t="str">
        <f t="shared" si="495"/>
        <v/>
      </c>
      <c r="BA1395" s="11" t="str">
        <f t="shared" si="477"/>
        <v xml:space="preserve"> </v>
      </c>
      <c r="BB1395" s="11" t="str">
        <f>IFERROR(IF(AW1395="","",VLOOKUP(AW1395,SUSS!R:S,2,FALSE)),AY1395*SUSS!$M$2)</f>
        <v/>
      </c>
      <c r="BC1395" s="11" t="str">
        <f t="shared" si="476"/>
        <v/>
      </c>
    </row>
    <row r="1396" spans="14:55" ht="15.75" thickBot="1">
      <c r="N1396" s="3" t="s">
        <v>139</v>
      </c>
      <c r="O1396" s="85" t="s">
        <v>13</v>
      </c>
      <c r="P1396" s="85" t="s">
        <v>14</v>
      </c>
      <c r="Q1396" s="85" t="s">
        <v>3</v>
      </c>
      <c r="R1396" s="85" t="s">
        <v>4</v>
      </c>
      <c r="S1396" s="85" t="s">
        <v>5</v>
      </c>
      <c r="T1396" s="85" t="s">
        <v>15</v>
      </c>
      <c r="U1396" s="85" t="s">
        <v>16</v>
      </c>
      <c r="AC1396" s="11" t="str">
        <f t="shared" si="478"/>
        <v/>
      </c>
      <c r="AD1396" s="11" t="str">
        <f t="shared" si="479"/>
        <v/>
      </c>
      <c r="AE1396" s="11" t="str">
        <f t="shared" si="480"/>
        <v/>
      </c>
      <c r="AF1396" s="11" t="str">
        <f t="shared" si="481"/>
        <v/>
      </c>
      <c r="AG1396" s="11" t="str">
        <f t="shared" si="482"/>
        <v/>
      </c>
      <c r="AH1396" s="11" t="str">
        <f t="shared" si="483"/>
        <v/>
      </c>
      <c r="AI1396" s="11" t="str">
        <f t="shared" si="484"/>
        <v/>
      </c>
      <c r="AJ1396" s="11" t="str">
        <f t="shared" si="485"/>
        <v/>
      </c>
      <c r="AK1396" s="11" t="str">
        <f t="shared" si="486"/>
        <v/>
      </c>
      <c r="AN1396" s="11" t="str">
        <f t="shared" si="487"/>
        <v/>
      </c>
      <c r="AO1396" s="11" t="str">
        <f t="shared" si="488"/>
        <v/>
      </c>
      <c r="AP1396" s="11" t="str">
        <f t="shared" si="489"/>
        <v/>
      </c>
      <c r="AT1396" s="11" t="str">
        <f t="shared" si="490"/>
        <v/>
      </c>
      <c r="AU1396" s="11" t="str">
        <f t="shared" si="491"/>
        <v/>
      </c>
      <c r="AV1396" s="11" t="str">
        <f t="shared" si="492"/>
        <v/>
      </c>
      <c r="AW1396" s="11" t="str">
        <f t="shared" si="493"/>
        <v/>
      </c>
      <c r="AX1396" s="11" t="str">
        <f t="shared" si="494"/>
        <v/>
      </c>
      <c r="AY1396" s="11" t="str">
        <f t="shared" si="475"/>
        <v/>
      </c>
      <c r="AZ1396" s="11" t="str">
        <f t="shared" si="495"/>
        <v/>
      </c>
      <c r="BA1396" s="11" t="str">
        <f t="shared" si="477"/>
        <v xml:space="preserve"> </v>
      </c>
      <c r="BB1396" s="11" t="str">
        <f>IFERROR(IF(AW1396="","",VLOOKUP(AW1396,SUSS!R:S,2,FALSE)),AY1396*SUSS!$M$2)</f>
        <v/>
      </c>
      <c r="BC1396" s="11" t="str">
        <f t="shared" si="476"/>
        <v/>
      </c>
    </row>
    <row r="1397" spans="14:55" ht="15.75" thickBot="1">
      <c r="N1397" s="3" t="s">
        <v>139</v>
      </c>
      <c r="O1397" s="75" t="s">
        <v>101</v>
      </c>
      <c r="P1397" s="78">
        <v>1000</v>
      </c>
      <c r="Q1397" s="76" t="s">
        <v>83</v>
      </c>
      <c r="R1397" s="76" t="s">
        <v>10</v>
      </c>
      <c r="S1397" s="76" t="s">
        <v>10</v>
      </c>
      <c r="T1397" s="75" t="s">
        <v>140</v>
      </c>
      <c r="U1397" s="75" t="s">
        <v>89</v>
      </c>
      <c r="AC1397" s="11" t="str">
        <f t="shared" si="478"/>
        <v/>
      </c>
      <c r="AD1397" s="11" t="str">
        <f t="shared" si="479"/>
        <v/>
      </c>
      <c r="AE1397" s="11" t="str">
        <f t="shared" si="480"/>
        <v/>
      </c>
      <c r="AF1397" s="11" t="str">
        <f t="shared" si="481"/>
        <v/>
      </c>
      <c r="AG1397" s="11" t="str">
        <f t="shared" si="482"/>
        <v/>
      </c>
      <c r="AH1397" s="11" t="str">
        <f t="shared" si="483"/>
        <v/>
      </c>
      <c r="AI1397" s="11" t="str">
        <f t="shared" si="484"/>
        <v/>
      </c>
      <c r="AJ1397" s="11" t="str">
        <f t="shared" si="485"/>
        <v/>
      </c>
      <c r="AK1397" s="11" t="str">
        <f t="shared" si="486"/>
        <v/>
      </c>
      <c r="AN1397" s="11" t="str">
        <f t="shared" si="487"/>
        <v/>
      </c>
      <c r="AO1397" s="11" t="str">
        <f t="shared" si="488"/>
        <v/>
      </c>
      <c r="AP1397" s="11" t="str">
        <f t="shared" si="489"/>
        <v/>
      </c>
      <c r="AT1397" s="11" t="str">
        <f t="shared" si="490"/>
        <v/>
      </c>
      <c r="AU1397" s="11" t="str">
        <f t="shared" si="491"/>
        <v/>
      </c>
      <c r="AV1397" s="11" t="str">
        <f t="shared" si="492"/>
        <v/>
      </c>
      <c r="AW1397" s="11" t="str">
        <f t="shared" si="493"/>
        <v/>
      </c>
      <c r="AX1397" s="11" t="str">
        <f t="shared" si="494"/>
        <v/>
      </c>
      <c r="AY1397" s="11" t="str">
        <f t="shared" si="475"/>
        <v/>
      </c>
      <c r="AZ1397" s="11" t="str">
        <f t="shared" si="495"/>
        <v/>
      </c>
      <c r="BA1397" s="11" t="str">
        <f t="shared" si="477"/>
        <v xml:space="preserve"> </v>
      </c>
      <c r="BB1397" s="11" t="str">
        <f>IFERROR(IF(AW1397="","",VLOOKUP(AW1397,SUSS!R:S,2,FALSE)),AY1397*SUSS!$M$2)</f>
        <v/>
      </c>
      <c r="BC1397" s="11" t="str">
        <f t="shared" si="476"/>
        <v/>
      </c>
    </row>
    <row r="1398" spans="14:55" ht="15.75" thickBot="1">
      <c r="N1398" s="3" t="s">
        <v>139</v>
      </c>
      <c r="O1398" s="80">
        <v>1</v>
      </c>
      <c r="P1398" s="83">
        <v>8208.0300000000007</v>
      </c>
      <c r="Q1398" s="81" t="s">
        <v>83</v>
      </c>
      <c r="R1398" s="81" t="s">
        <v>10</v>
      </c>
      <c r="S1398" s="81" t="s">
        <v>10</v>
      </c>
      <c r="T1398" s="80" t="s">
        <v>140</v>
      </c>
      <c r="U1398" s="80" t="s">
        <v>94</v>
      </c>
      <c r="AC1398" s="11" t="str">
        <f t="shared" si="478"/>
        <v/>
      </c>
      <c r="AD1398" s="11" t="str">
        <f t="shared" si="479"/>
        <v/>
      </c>
      <c r="AE1398" s="11" t="str">
        <f t="shared" si="480"/>
        <v/>
      </c>
      <c r="AF1398" s="11" t="str">
        <f t="shared" si="481"/>
        <v/>
      </c>
      <c r="AG1398" s="11" t="str">
        <f t="shared" si="482"/>
        <v/>
      </c>
      <c r="AH1398" s="11" t="str">
        <f t="shared" si="483"/>
        <v/>
      </c>
      <c r="AI1398" s="11" t="str">
        <f t="shared" si="484"/>
        <v/>
      </c>
      <c r="AJ1398" s="11" t="str">
        <f t="shared" si="485"/>
        <v/>
      </c>
      <c r="AK1398" s="11" t="str">
        <f t="shared" si="486"/>
        <v/>
      </c>
      <c r="AN1398" s="11" t="str">
        <f t="shared" si="487"/>
        <v/>
      </c>
      <c r="AO1398" s="11" t="str">
        <f t="shared" si="488"/>
        <v/>
      </c>
      <c r="AP1398" s="11" t="str">
        <f t="shared" si="489"/>
        <v/>
      </c>
      <c r="AT1398" s="11" t="str">
        <f t="shared" si="490"/>
        <v/>
      </c>
      <c r="AU1398" s="11" t="str">
        <f t="shared" si="491"/>
        <v/>
      </c>
      <c r="AV1398" s="11" t="str">
        <f t="shared" si="492"/>
        <v/>
      </c>
      <c r="AW1398" s="11" t="str">
        <f t="shared" si="493"/>
        <v/>
      </c>
      <c r="AX1398" s="11" t="str">
        <f t="shared" si="494"/>
        <v/>
      </c>
      <c r="AY1398" s="11" t="str">
        <f t="shared" si="475"/>
        <v/>
      </c>
      <c r="AZ1398" s="11" t="str">
        <f t="shared" si="495"/>
        <v/>
      </c>
      <c r="BA1398" s="11" t="str">
        <f t="shared" si="477"/>
        <v xml:space="preserve"> </v>
      </c>
      <c r="BB1398" s="11" t="str">
        <f>IFERROR(IF(AW1398="","",VLOOKUP(AW1398,SUSS!R:S,2,FALSE)),AY1398*SUSS!$M$2)</f>
        <v/>
      </c>
      <c r="BC1398" s="11" t="str">
        <f t="shared" si="476"/>
        <v/>
      </c>
    </row>
    <row r="1399" spans="14:55" ht="15.75" thickBot="1">
      <c r="N1399" s="3" t="s">
        <v>139</v>
      </c>
      <c r="O1399" s="80">
        <v>2</v>
      </c>
      <c r="P1399" s="83">
        <v>8208.0300000000007</v>
      </c>
      <c r="Q1399" s="81" t="s">
        <v>83</v>
      </c>
      <c r="R1399" s="81" t="s">
        <v>10</v>
      </c>
      <c r="S1399" s="81" t="s">
        <v>10</v>
      </c>
      <c r="T1399" s="80" t="s">
        <v>140</v>
      </c>
      <c r="U1399" s="80" t="s">
        <v>94</v>
      </c>
      <c r="AC1399" s="11" t="str">
        <f t="shared" si="478"/>
        <v/>
      </c>
      <c r="AD1399" s="11" t="str">
        <f t="shared" si="479"/>
        <v/>
      </c>
      <c r="AE1399" s="11" t="str">
        <f t="shared" si="480"/>
        <v/>
      </c>
      <c r="AF1399" s="11" t="str">
        <f t="shared" si="481"/>
        <v/>
      </c>
      <c r="AG1399" s="11" t="str">
        <f t="shared" si="482"/>
        <v/>
      </c>
      <c r="AH1399" s="11" t="str">
        <f t="shared" si="483"/>
        <v/>
      </c>
      <c r="AI1399" s="11" t="str">
        <f t="shared" si="484"/>
        <v/>
      </c>
      <c r="AJ1399" s="11" t="str">
        <f t="shared" si="485"/>
        <v/>
      </c>
      <c r="AK1399" s="11" t="str">
        <f t="shared" si="486"/>
        <v/>
      </c>
      <c r="AN1399" s="11" t="str">
        <f t="shared" si="487"/>
        <v/>
      </c>
      <c r="AO1399" s="11" t="str">
        <f t="shared" si="488"/>
        <v/>
      </c>
      <c r="AP1399" s="11" t="str">
        <f t="shared" si="489"/>
        <v/>
      </c>
      <c r="AT1399" s="11" t="str">
        <f t="shared" si="490"/>
        <v/>
      </c>
      <c r="AU1399" s="11" t="str">
        <f t="shared" si="491"/>
        <v/>
      </c>
      <c r="AV1399" s="11" t="str">
        <f t="shared" si="492"/>
        <v/>
      </c>
      <c r="AW1399" s="11" t="str">
        <f t="shared" si="493"/>
        <v/>
      </c>
      <c r="AX1399" s="11" t="str">
        <f t="shared" si="494"/>
        <v/>
      </c>
      <c r="AY1399" s="11" t="str">
        <f t="shared" si="475"/>
        <v/>
      </c>
      <c r="AZ1399" s="11" t="str">
        <f t="shared" si="495"/>
        <v/>
      </c>
      <c r="BA1399" s="11" t="str">
        <f t="shared" si="477"/>
        <v xml:space="preserve"> </v>
      </c>
      <c r="BB1399" s="11" t="str">
        <f>IFERROR(IF(AW1399="","",VLOOKUP(AW1399,SUSS!R:S,2,FALSE)),AY1399*SUSS!$M$2)</f>
        <v/>
      </c>
      <c r="BC1399" s="11" t="str">
        <f t="shared" si="476"/>
        <v/>
      </c>
    </row>
    <row r="1400" spans="14:55" ht="15.75" thickBot="1">
      <c r="N1400" s="3" t="s">
        <v>139</v>
      </c>
      <c r="O1400" s="80">
        <v>3</v>
      </c>
      <c r="P1400" s="83">
        <v>8208.0300000000007</v>
      </c>
      <c r="Q1400" s="81" t="s">
        <v>83</v>
      </c>
      <c r="R1400" s="81" t="s">
        <v>10</v>
      </c>
      <c r="S1400" s="81" t="s">
        <v>10</v>
      </c>
      <c r="T1400" s="80" t="s">
        <v>140</v>
      </c>
      <c r="U1400" s="80" t="s">
        <v>94</v>
      </c>
      <c r="AC1400" s="11" t="str">
        <f t="shared" si="478"/>
        <v/>
      </c>
      <c r="AD1400" s="11" t="str">
        <f t="shared" si="479"/>
        <v/>
      </c>
      <c r="AE1400" s="11" t="str">
        <f t="shared" si="480"/>
        <v/>
      </c>
      <c r="AF1400" s="11" t="str">
        <f t="shared" si="481"/>
        <v/>
      </c>
      <c r="AG1400" s="11" t="str">
        <f t="shared" si="482"/>
        <v/>
      </c>
      <c r="AH1400" s="11" t="str">
        <f t="shared" si="483"/>
        <v/>
      </c>
      <c r="AI1400" s="11" t="str">
        <f t="shared" si="484"/>
        <v/>
      </c>
      <c r="AJ1400" s="11" t="str">
        <f t="shared" si="485"/>
        <v/>
      </c>
      <c r="AK1400" s="11" t="str">
        <f t="shared" si="486"/>
        <v/>
      </c>
      <c r="AN1400" s="11" t="str">
        <f t="shared" si="487"/>
        <v/>
      </c>
      <c r="AO1400" s="11" t="str">
        <f t="shared" si="488"/>
        <v/>
      </c>
      <c r="AP1400" s="11" t="str">
        <f t="shared" si="489"/>
        <v/>
      </c>
      <c r="AT1400" s="11" t="str">
        <f t="shared" si="490"/>
        <v/>
      </c>
      <c r="AU1400" s="11" t="str">
        <f t="shared" si="491"/>
        <v/>
      </c>
      <c r="AV1400" s="11" t="str">
        <f t="shared" si="492"/>
        <v/>
      </c>
      <c r="AW1400" s="11" t="str">
        <f t="shared" si="493"/>
        <v/>
      </c>
      <c r="AX1400" s="11" t="str">
        <f t="shared" si="494"/>
        <v/>
      </c>
      <c r="AY1400" s="11" t="str">
        <f t="shared" si="475"/>
        <v/>
      </c>
      <c r="AZ1400" s="11" t="str">
        <f t="shared" si="495"/>
        <v/>
      </c>
      <c r="BA1400" s="11" t="str">
        <f t="shared" si="477"/>
        <v xml:space="preserve"> </v>
      </c>
      <c r="BB1400" s="11" t="str">
        <f>IFERROR(IF(AW1400="","",VLOOKUP(AW1400,SUSS!R:S,2,FALSE)),AY1400*SUSS!$M$2)</f>
        <v/>
      </c>
      <c r="BC1400" s="11" t="str">
        <f t="shared" si="476"/>
        <v/>
      </c>
    </row>
    <row r="1401" spans="14:55" ht="15.75" thickBot="1">
      <c r="N1401" s="3" t="s">
        <v>139</v>
      </c>
      <c r="O1401" s="80">
        <v>4</v>
      </c>
      <c r="P1401" s="83">
        <v>8208.0300000000007</v>
      </c>
      <c r="Q1401" s="81" t="s">
        <v>83</v>
      </c>
      <c r="R1401" s="81" t="s">
        <v>10</v>
      </c>
      <c r="S1401" s="81" t="s">
        <v>10</v>
      </c>
      <c r="T1401" s="80" t="s">
        <v>140</v>
      </c>
      <c r="U1401" s="80" t="s">
        <v>94</v>
      </c>
      <c r="AC1401" s="11" t="str">
        <f t="shared" si="478"/>
        <v/>
      </c>
      <c r="AD1401" s="11" t="str">
        <f t="shared" si="479"/>
        <v/>
      </c>
      <c r="AE1401" s="11" t="str">
        <f t="shared" si="480"/>
        <v/>
      </c>
      <c r="AF1401" s="11" t="str">
        <f t="shared" si="481"/>
        <v/>
      </c>
      <c r="AG1401" s="11" t="str">
        <f t="shared" si="482"/>
        <v/>
      </c>
      <c r="AH1401" s="11" t="str">
        <f t="shared" si="483"/>
        <v/>
      </c>
      <c r="AI1401" s="11" t="str">
        <f t="shared" si="484"/>
        <v/>
      </c>
      <c r="AJ1401" s="11" t="str">
        <f t="shared" si="485"/>
        <v/>
      </c>
      <c r="AK1401" s="11" t="str">
        <f t="shared" si="486"/>
        <v/>
      </c>
      <c r="AN1401" s="11" t="str">
        <f t="shared" si="487"/>
        <v/>
      </c>
      <c r="AO1401" s="11" t="str">
        <f t="shared" si="488"/>
        <v/>
      </c>
      <c r="AP1401" s="11" t="str">
        <f t="shared" si="489"/>
        <v/>
      </c>
      <c r="AT1401" s="11" t="str">
        <f t="shared" si="490"/>
        <v/>
      </c>
      <c r="AU1401" s="11" t="str">
        <f t="shared" si="491"/>
        <v/>
      </c>
      <c r="AV1401" s="11" t="str">
        <f t="shared" si="492"/>
        <v/>
      </c>
      <c r="AW1401" s="11" t="str">
        <f t="shared" si="493"/>
        <v/>
      </c>
      <c r="AX1401" s="11" t="str">
        <f t="shared" si="494"/>
        <v/>
      </c>
      <c r="AY1401" s="11" t="str">
        <f t="shared" si="475"/>
        <v/>
      </c>
      <c r="AZ1401" s="11" t="str">
        <f t="shared" si="495"/>
        <v/>
      </c>
      <c r="BA1401" s="11" t="str">
        <f t="shared" si="477"/>
        <v xml:space="preserve"> </v>
      </c>
      <c r="BB1401" s="11" t="str">
        <f>IFERROR(IF(AW1401="","",VLOOKUP(AW1401,SUSS!R:S,2,FALSE)),AY1401*SUSS!$M$2)</f>
        <v/>
      </c>
      <c r="BC1401" s="11" t="str">
        <f t="shared" si="476"/>
        <v/>
      </c>
    </row>
    <row r="1402" spans="14:55" ht="15.75" thickBot="1">
      <c r="N1402" s="3" t="s">
        <v>139</v>
      </c>
      <c r="O1402" s="80">
        <v>5</v>
      </c>
      <c r="P1402" s="83">
        <v>8208.0300000000007</v>
      </c>
      <c r="Q1402" s="81" t="s">
        <v>83</v>
      </c>
      <c r="R1402" s="81" t="s">
        <v>10</v>
      </c>
      <c r="S1402" s="81" t="s">
        <v>10</v>
      </c>
      <c r="T1402" s="80" t="s">
        <v>140</v>
      </c>
      <c r="U1402" s="80" t="s">
        <v>94</v>
      </c>
      <c r="AC1402" s="11" t="str">
        <f t="shared" si="478"/>
        <v/>
      </c>
      <c r="AD1402" s="11" t="str">
        <f t="shared" si="479"/>
        <v/>
      </c>
      <c r="AE1402" s="11" t="str">
        <f t="shared" si="480"/>
        <v/>
      </c>
      <c r="AF1402" s="11" t="str">
        <f t="shared" si="481"/>
        <v/>
      </c>
      <c r="AG1402" s="11" t="str">
        <f t="shared" si="482"/>
        <v/>
      </c>
      <c r="AH1402" s="11" t="str">
        <f t="shared" si="483"/>
        <v/>
      </c>
      <c r="AI1402" s="11" t="str">
        <f t="shared" si="484"/>
        <v/>
      </c>
      <c r="AJ1402" s="11" t="str">
        <f t="shared" si="485"/>
        <v/>
      </c>
      <c r="AK1402" s="11" t="str">
        <f t="shared" si="486"/>
        <v/>
      </c>
      <c r="AN1402" s="11" t="str">
        <f t="shared" si="487"/>
        <v/>
      </c>
      <c r="AO1402" s="11" t="str">
        <f t="shared" si="488"/>
        <v/>
      </c>
      <c r="AP1402" s="11" t="str">
        <f t="shared" si="489"/>
        <v/>
      </c>
      <c r="AT1402" s="11" t="str">
        <f t="shared" si="490"/>
        <v/>
      </c>
      <c r="AU1402" s="11" t="str">
        <f t="shared" si="491"/>
        <v/>
      </c>
      <c r="AV1402" s="11" t="str">
        <f t="shared" si="492"/>
        <v/>
      </c>
      <c r="AW1402" s="11" t="str">
        <f t="shared" si="493"/>
        <v/>
      </c>
      <c r="AX1402" s="11" t="str">
        <f t="shared" si="494"/>
        <v/>
      </c>
      <c r="AY1402" s="11" t="str">
        <f t="shared" si="475"/>
        <v/>
      </c>
      <c r="AZ1402" s="11" t="str">
        <f t="shared" si="495"/>
        <v/>
      </c>
      <c r="BA1402" s="11" t="str">
        <f t="shared" si="477"/>
        <v xml:space="preserve"> </v>
      </c>
      <c r="BB1402" s="11" t="str">
        <f>IFERROR(IF(AW1402="","",VLOOKUP(AW1402,SUSS!R:S,2,FALSE)),AY1402*SUSS!$M$2)</f>
        <v/>
      </c>
      <c r="BC1402" s="11" t="str">
        <f t="shared" si="476"/>
        <v/>
      </c>
    </row>
    <row r="1403" spans="14:55" ht="15.75" thickBot="1">
      <c r="N1403" s="3" t="s">
        <v>139</v>
      </c>
      <c r="O1403" s="80">
        <v>6</v>
      </c>
      <c r="P1403" s="83">
        <v>8208.0300000000007</v>
      </c>
      <c r="Q1403" s="81" t="s">
        <v>83</v>
      </c>
      <c r="R1403" s="81" t="s">
        <v>10</v>
      </c>
      <c r="S1403" s="81" t="s">
        <v>10</v>
      </c>
      <c r="T1403" s="80" t="s">
        <v>140</v>
      </c>
      <c r="U1403" s="80" t="s">
        <v>94</v>
      </c>
      <c r="AC1403" s="11" t="str">
        <f t="shared" si="478"/>
        <v/>
      </c>
      <c r="AD1403" s="11" t="str">
        <f t="shared" si="479"/>
        <v/>
      </c>
      <c r="AE1403" s="11" t="str">
        <f t="shared" si="480"/>
        <v/>
      </c>
      <c r="AF1403" s="11" t="str">
        <f t="shared" si="481"/>
        <v/>
      </c>
      <c r="AG1403" s="11" t="str">
        <f t="shared" si="482"/>
        <v/>
      </c>
      <c r="AH1403" s="11" t="str">
        <f t="shared" si="483"/>
        <v/>
      </c>
      <c r="AI1403" s="11" t="str">
        <f t="shared" si="484"/>
        <v/>
      </c>
      <c r="AJ1403" s="11" t="str">
        <f t="shared" si="485"/>
        <v/>
      </c>
      <c r="AK1403" s="11" t="str">
        <f t="shared" si="486"/>
        <v/>
      </c>
      <c r="AN1403" s="11" t="str">
        <f t="shared" si="487"/>
        <v/>
      </c>
      <c r="AO1403" s="11" t="str">
        <f t="shared" si="488"/>
        <v/>
      </c>
      <c r="AP1403" s="11" t="str">
        <f t="shared" si="489"/>
        <v/>
      </c>
      <c r="AT1403" s="11" t="str">
        <f t="shared" si="490"/>
        <v/>
      </c>
      <c r="AU1403" s="11" t="str">
        <f t="shared" si="491"/>
        <v/>
      </c>
      <c r="AV1403" s="11" t="str">
        <f t="shared" si="492"/>
        <v/>
      </c>
      <c r="AW1403" s="11" t="str">
        <f t="shared" si="493"/>
        <v/>
      </c>
      <c r="AX1403" s="11" t="str">
        <f t="shared" si="494"/>
        <v/>
      </c>
      <c r="AY1403" s="11" t="str">
        <f t="shared" si="475"/>
        <v/>
      </c>
      <c r="AZ1403" s="11" t="str">
        <f t="shared" si="495"/>
        <v/>
      </c>
      <c r="BA1403" s="11" t="str">
        <f t="shared" si="477"/>
        <v xml:space="preserve"> </v>
      </c>
      <c r="BB1403" s="11" t="str">
        <f>IFERROR(IF(AW1403="","",VLOOKUP(AW1403,SUSS!R:S,2,FALSE)),AY1403*SUSS!$M$2)</f>
        <v/>
      </c>
      <c r="BC1403" s="11" t="str">
        <f t="shared" si="476"/>
        <v/>
      </c>
    </row>
    <row r="1404" spans="14:55" ht="15.75" thickBot="1">
      <c r="N1404" s="3" t="s">
        <v>139</v>
      </c>
      <c r="O1404" s="80">
        <v>7</v>
      </c>
      <c r="P1404" s="83">
        <v>8208.0300000000007</v>
      </c>
      <c r="Q1404" s="81" t="s">
        <v>83</v>
      </c>
      <c r="R1404" s="81" t="s">
        <v>10</v>
      </c>
      <c r="S1404" s="81" t="s">
        <v>10</v>
      </c>
      <c r="T1404" s="80" t="s">
        <v>140</v>
      </c>
      <c r="U1404" s="80" t="s">
        <v>94</v>
      </c>
      <c r="AC1404" s="11" t="str">
        <f t="shared" si="478"/>
        <v/>
      </c>
      <c r="AD1404" s="11" t="str">
        <f t="shared" si="479"/>
        <v/>
      </c>
      <c r="AE1404" s="11" t="str">
        <f t="shared" si="480"/>
        <v/>
      </c>
      <c r="AF1404" s="11" t="str">
        <f t="shared" si="481"/>
        <v/>
      </c>
      <c r="AG1404" s="11" t="str">
        <f t="shared" si="482"/>
        <v/>
      </c>
      <c r="AH1404" s="11" t="str">
        <f t="shared" si="483"/>
        <v/>
      </c>
      <c r="AI1404" s="11" t="str">
        <f t="shared" si="484"/>
        <v/>
      </c>
      <c r="AJ1404" s="11" t="str">
        <f t="shared" si="485"/>
        <v/>
      </c>
      <c r="AK1404" s="11" t="str">
        <f t="shared" si="486"/>
        <v/>
      </c>
      <c r="AN1404" s="11" t="str">
        <f t="shared" si="487"/>
        <v/>
      </c>
      <c r="AO1404" s="11" t="str">
        <f t="shared" si="488"/>
        <v/>
      </c>
      <c r="AP1404" s="11" t="str">
        <f t="shared" si="489"/>
        <v/>
      </c>
      <c r="AT1404" s="11" t="str">
        <f t="shared" si="490"/>
        <v/>
      </c>
      <c r="AU1404" s="11" t="str">
        <f t="shared" si="491"/>
        <v/>
      </c>
      <c r="AV1404" s="11" t="str">
        <f t="shared" si="492"/>
        <v/>
      </c>
      <c r="AW1404" s="11" t="str">
        <f t="shared" si="493"/>
        <v/>
      </c>
      <c r="AX1404" s="11" t="str">
        <f t="shared" si="494"/>
        <v/>
      </c>
      <c r="AY1404" s="11" t="str">
        <f t="shared" si="475"/>
        <v/>
      </c>
      <c r="AZ1404" s="11" t="str">
        <f t="shared" si="495"/>
        <v/>
      </c>
      <c r="BA1404" s="11" t="str">
        <f t="shared" si="477"/>
        <v xml:space="preserve"> </v>
      </c>
      <c r="BB1404" s="11" t="str">
        <f>IFERROR(IF(AW1404="","",VLOOKUP(AW1404,SUSS!R:S,2,FALSE)),AY1404*SUSS!$M$2)</f>
        <v/>
      </c>
      <c r="BC1404" s="11" t="str">
        <f t="shared" si="476"/>
        <v/>
      </c>
    </row>
    <row r="1405" spans="14:55" ht="15.75" thickBot="1">
      <c r="N1405" s="3" t="s">
        <v>139</v>
      </c>
      <c r="O1405" s="80">
        <v>8</v>
      </c>
      <c r="P1405" s="83">
        <v>8208.0300000000007</v>
      </c>
      <c r="Q1405" s="81" t="s">
        <v>83</v>
      </c>
      <c r="R1405" s="81" t="s">
        <v>10</v>
      </c>
      <c r="S1405" s="81" t="s">
        <v>10</v>
      </c>
      <c r="T1405" s="80" t="s">
        <v>140</v>
      </c>
      <c r="U1405" s="80" t="s">
        <v>94</v>
      </c>
      <c r="AC1405" s="11" t="str">
        <f t="shared" si="478"/>
        <v/>
      </c>
      <c r="AD1405" s="11" t="str">
        <f t="shared" si="479"/>
        <v/>
      </c>
      <c r="AE1405" s="11" t="str">
        <f t="shared" si="480"/>
        <v/>
      </c>
      <c r="AF1405" s="11" t="str">
        <f t="shared" si="481"/>
        <v/>
      </c>
      <c r="AG1405" s="11" t="str">
        <f t="shared" si="482"/>
        <v/>
      </c>
      <c r="AH1405" s="11" t="str">
        <f t="shared" si="483"/>
        <v/>
      </c>
      <c r="AI1405" s="11" t="str">
        <f t="shared" si="484"/>
        <v/>
      </c>
      <c r="AJ1405" s="11" t="str">
        <f t="shared" si="485"/>
        <v/>
      </c>
      <c r="AK1405" s="11" t="str">
        <f t="shared" si="486"/>
        <v/>
      </c>
      <c r="AN1405" s="11" t="str">
        <f t="shared" si="487"/>
        <v/>
      </c>
      <c r="AO1405" s="11" t="str">
        <f t="shared" si="488"/>
        <v/>
      </c>
      <c r="AP1405" s="11" t="str">
        <f t="shared" si="489"/>
        <v/>
      </c>
      <c r="AT1405" s="11" t="str">
        <f t="shared" si="490"/>
        <v/>
      </c>
      <c r="AU1405" s="11" t="str">
        <f t="shared" si="491"/>
        <v/>
      </c>
      <c r="AV1405" s="11" t="str">
        <f t="shared" si="492"/>
        <v/>
      </c>
      <c r="AW1405" s="11" t="str">
        <f t="shared" si="493"/>
        <v/>
      </c>
      <c r="AX1405" s="11" t="str">
        <f t="shared" si="494"/>
        <v/>
      </c>
      <c r="AY1405" s="11" t="str">
        <f t="shared" si="475"/>
        <v/>
      </c>
      <c r="AZ1405" s="11" t="str">
        <f t="shared" si="495"/>
        <v/>
      </c>
      <c r="BA1405" s="11" t="str">
        <f t="shared" si="477"/>
        <v xml:space="preserve"> </v>
      </c>
      <c r="BB1405" s="11" t="str">
        <f>IFERROR(IF(AW1405="","",VLOOKUP(AW1405,SUSS!R:S,2,FALSE)),AY1405*SUSS!$M$2)</f>
        <v/>
      </c>
      <c r="BC1405" s="11" t="str">
        <f t="shared" si="476"/>
        <v/>
      </c>
    </row>
    <row r="1406" spans="14:55" ht="15.75" thickBot="1">
      <c r="N1406" s="3" t="s">
        <v>139</v>
      </c>
      <c r="O1406" s="80">
        <v>9</v>
      </c>
      <c r="P1406" s="83">
        <v>8208.0300000000007</v>
      </c>
      <c r="Q1406" s="81" t="s">
        <v>83</v>
      </c>
      <c r="R1406" s="81" t="s">
        <v>10</v>
      </c>
      <c r="S1406" s="81" t="s">
        <v>10</v>
      </c>
      <c r="T1406" s="80" t="s">
        <v>140</v>
      </c>
      <c r="U1406" s="80" t="s">
        <v>94</v>
      </c>
      <c r="AC1406" s="11" t="str">
        <f t="shared" si="478"/>
        <v/>
      </c>
      <c r="AD1406" s="11" t="str">
        <f t="shared" si="479"/>
        <v/>
      </c>
      <c r="AE1406" s="11" t="str">
        <f t="shared" si="480"/>
        <v/>
      </c>
      <c r="AF1406" s="11" t="str">
        <f t="shared" si="481"/>
        <v/>
      </c>
      <c r="AG1406" s="11" t="str">
        <f t="shared" si="482"/>
        <v/>
      </c>
      <c r="AH1406" s="11" t="str">
        <f t="shared" si="483"/>
        <v/>
      </c>
      <c r="AI1406" s="11" t="str">
        <f t="shared" si="484"/>
        <v/>
      </c>
      <c r="AJ1406" s="11" t="str">
        <f t="shared" si="485"/>
        <v/>
      </c>
      <c r="AK1406" s="11" t="str">
        <f t="shared" si="486"/>
        <v/>
      </c>
      <c r="AN1406" s="11" t="str">
        <f t="shared" si="487"/>
        <v/>
      </c>
      <c r="AO1406" s="11" t="str">
        <f t="shared" si="488"/>
        <v/>
      </c>
      <c r="AP1406" s="11" t="str">
        <f t="shared" si="489"/>
        <v/>
      </c>
      <c r="AT1406" s="11" t="str">
        <f t="shared" si="490"/>
        <v/>
      </c>
      <c r="AU1406" s="11" t="str">
        <f t="shared" si="491"/>
        <v/>
      </c>
      <c r="AV1406" s="11" t="str">
        <f t="shared" si="492"/>
        <v/>
      </c>
      <c r="AW1406" s="11" t="str">
        <f t="shared" si="493"/>
        <v/>
      </c>
      <c r="AX1406" s="11" t="str">
        <f t="shared" si="494"/>
        <v/>
      </c>
      <c r="AY1406" s="11" t="str">
        <f t="shared" si="475"/>
        <v/>
      </c>
      <c r="AZ1406" s="11" t="str">
        <f t="shared" si="495"/>
        <v/>
      </c>
      <c r="BA1406" s="11" t="str">
        <f t="shared" si="477"/>
        <v xml:space="preserve"> </v>
      </c>
      <c r="BB1406" s="11" t="str">
        <f>IFERROR(IF(AW1406="","",VLOOKUP(AW1406,SUSS!R:S,2,FALSE)),AY1406*SUSS!$M$2)</f>
        <v/>
      </c>
      <c r="BC1406" s="11" t="str">
        <f t="shared" si="476"/>
        <v/>
      </c>
    </row>
    <row r="1407" spans="14:55" ht="15.75" thickBot="1">
      <c r="N1407" s="3" t="s">
        <v>139</v>
      </c>
      <c r="O1407" s="80">
        <v>10</v>
      </c>
      <c r="P1407" s="83">
        <v>8208.0300000000007</v>
      </c>
      <c r="Q1407" s="81" t="s">
        <v>83</v>
      </c>
      <c r="R1407" s="81" t="s">
        <v>10</v>
      </c>
      <c r="S1407" s="81" t="s">
        <v>10</v>
      </c>
      <c r="T1407" s="80" t="s">
        <v>140</v>
      </c>
      <c r="U1407" s="80" t="s">
        <v>94</v>
      </c>
      <c r="AC1407" s="11" t="str">
        <f t="shared" si="478"/>
        <v/>
      </c>
      <c r="AD1407" s="11" t="str">
        <f t="shared" si="479"/>
        <v/>
      </c>
      <c r="AE1407" s="11" t="str">
        <f t="shared" si="480"/>
        <v/>
      </c>
      <c r="AF1407" s="11" t="str">
        <f t="shared" si="481"/>
        <v/>
      </c>
      <c r="AG1407" s="11" t="str">
        <f t="shared" si="482"/>
        <v/>
      </c>
      <c r="AH1407" s="11" t="str">
        <f t="shared" si="483"/>
        <v/>
      </c>
      <c r="AI1407" s="11" t="str">
        <f t="shared" si="484"/>
        <v/>
      </c>
      <c r="AJ1407" s="11" t="str">
        <f t="shared" si="485"/>
        <v/>
      </c>
      <c r="AK1407" s="11" t="str">
        <f t="shared" si="486"/>
        <v/>
      </c>
      <c r="AN1407" s="11" t="str">
        <f t="shared" si="487"/>
        <v/>
      </c>
      <c r="AO1407" s="11" t="str">
        <f t="shared" si="488"/>
        <v/>
      </c>
      <c r="AP1407" s="11" t="str">
        <f t="shared" si="489"/>
        <v/>
      </c>
      <c r="AT1407" s="11" t="str">
        <f t="shared" si="490"/>
        <v/>
      </c>
      <c r="AU1407" s="11" t="str">
        <f t="shared" si="491"/>
        <v/>
      </c>
      <c r="AV1407" s="11" t="str">
        <f t="shared" si="492"/>
        <v/>
      </c>
      <c r="AW1407" s="11" t="str">
        <f t="shared" si="493"/>
        <v/>
      </c>
      <c r="AX1407" s="11" t="str">
        <f t="shared" si="494"/>
        <v/>
      </c>
      <c r="AY1407" s="11" t="str">
        <f t="shared" si="475"/>
        <v/>
      </c>
      <c r="AZ1407" s="11" t="str">
        <f t="shared" si="495"/>
        <v/>
      </c>
      <c r="BA1407" s="11" t="str">
        <f t="shared" si="477"/>
        <v xml:space="preserve"> </v>
      </c>
      <c r="BB1407" s="11" t="str">
        <f>IFERROR(IF(AW1407="","",VLOOKUP(AW1407,SUSS!R:S,2,FALSE)),AY1407*SUSS!$M$2)</f>
        <v/>
      </c>
      <c r="BC1407" s="11" t="str">
        <f t="shared" si="476"/>
        <v/>
      </c>
    </row>
    <row r="1408" spans="14:55" ht="15.75" thickBot="1">
      <c r="N1408" s="3" t="s">
        <v>139</v>
      </c>
      <c r="O1408" s="80">
        <v>11</v>
      </c>
      <c r="P1408" s="83">
        <v>8208.0300000000007</v>
      </c>
      <c r="Q1408" s="81" t="s">
        <v>83</v>
      </c>
      <c r="R1408" s="81" t="s">
        <v>10</v>
      </c>
      <c r="S1408" s="81" t="s">
        <v>10</v>
      </c>
      <c r="T1408" s="80" t="s">
        <v>140</v>
      </c>
      <c r="U1408" s="80" t="s">
        <v>94</v>
      </c>
      <c r="AC1408" s="11" t="str">
        <f t="shared" si="478"/>
        <v/>
      </c>
      <c r="AD1408" s="11" t="str">
        <f t="shared" si="479"/>
        <v/>
      </c>
      <c r="AE1408" s="11" t="str">
        <f t="shared" si="480"/>
        <v/>
      </c>
      <c r="AF1408" s="11" t="str">
        <f t="shared" si="481"/>
        <v/>
      </c>
      <c r="AG1408" s="11" t="str">
        <f t="shared" si="482"/>
        <v/>
      </c>
      <c r="AH1408" s="11" t="str">
        <f t="shared" si="483"/>
        <v/>
      </c>
      <c r="AI1408" s="11" t="str">
        <f t="shared" si="484"/>
        <v/>
      </c>
      <c r="AJ1408" s="11" t="str">
        <f t="shared" si="485"/>
        <v/>
      </c>
      <c r="AK1408" s="11" t="str">
        <f t="shared" si="486"/>
        <v/>
      </c>
      <c r="AN1408" s="11" t="str">
        <f t="shared" si="487"/>
        <v/>
      </c>
      <c r="AO1408" s="11" t="str">
        <f t="shared" si="488"/>
        <v/>
      </c>
      <c r="AP1408" s="11" t="str">
        <f t="shared" si="489"/>
        <v/>
      </c>
      <c r="AT1408" s="11" t="str">
        <f t="shared" si="490"/>
        <v/>
      </c>
      <c r="AU1408" s="11" t="str">
        <f t="shared" si="491"/>
        <v/>
      </c>
      <c r="AV1408" s="11" t="str">
        <f t="shared" si="492"/>
        <v/>
      </c>
      <c r="AW1408" s="11" t="str">
        <f t="shared" si="493"/>
        <v/>
      </c>
      <c r="AX1408" s="11" t="str">
        <f t="shared" si="494"/>
        <v/>
      </c>
      <c r="AY1408" s="11" t="str">
        <f t="shared" si="475"/>
        <v/>
      </c>
      <c r="AZ1408" s="11" t="str">
        <f t="shared" si="495"/>
        <v/>
      </c>
      <c r="BA1408" s="11" t="str">
        <f t="shared" si="477"/>
        <v xml:space="preserve"> </v>
      </c>
      <c r="BB1408" s="11" t="str">
        <f>IFERROR(IF(AW1408="","",VLOOKUP(AW1408,SUSS!R:S,2,FALSE)),AY1408*SUSS!$M$2)</f>
        <v/>
      </c>
      <c r="BC1408" s="11" t="str">
        <f t="shared" si="476"/>
        <v/>
      </c>
    </row>
    <row r="1409" spans="14:55" ht="15.75" thickBot="1">
      <c r="N1409" s="3" t="s">
        <v>139</v>
      </c>
      <c r="O1409" s="80">
        <v>12</v>
      </c>
      <c r="P1409" s="83">
        <v>8125.15</v>
      </c>
      <c r="Q1409" s="81" t="s">
        <v>83</v>
      </c>
      <c r="R1409" s="81" t="s">
        <v>10</v>
      </c>
      <c r="S1409" s="81" t="s">
        <v>10</v>
      </c>
      <c r="T1409" s="80" t="s">
        <v>140</v>
      </c>
      <c r="U1409" s="80" t="s">
        <v>94</v>
      </c>
      <c r="AC1409" s="11" t="str">
        <f t="shared" si="478"/>
        <v/>
      </c>
      <c r="AD1409" s="11" t="str">
        <f t="shared" si="479"/>
        <v/>
      </c>
      <c r="AE1409" s="11" t="str">
        <f t="shared" si="480"/>
        <v/>
      </c>
      <c r="AF1409" s="11" t="str">
        <f t="shared" si="481"/>
        <v/>
      </c>
      <c r="AG1409" s="11" t="str">
        <f t="shared" si="482"/>
        <v/>
      </c>
      <c r="AH1409" s="11" t="str">
        <f t="shared" si="483"/>
        <v/>
      </c>
      <c r="AI1409" s="11" t="str">
        <f t="shared" si="484"/>
        <v/>
      </c>
      <c r="AJ1409" s="11" t="str">
        <f t="shared" si="485"/>
        <v/>
      </c>
      <c r="AK1409" s="11" t="str">
        <f t="shared" si="486"/>
        <v/>
      </c>
      <c r="AN1409" s="11" t="str">
        <f t="shared" si="487"/>
        <v/>
      </c>
      <c r="AO1409" s="11" t="str">
        <f t="shared" si="488"/>
        <v/>
      </c>
      <c r="AP1409" s="11" t="str">
        <f t="shared" si="489"/>
        <v/>
      </c>
      <c r="AT1409" s="11" t="str">
        <f t="shared" si="490"/>
        <v/>
      </c>
      <c r="AU1409" s="11" t="str">
        <f t="shared" si="491"/>
        <v/>
      </c>
      <c r="AV1409" s="11" t="str">
        <f t="shared" si="492"/>
        <v/>
      </c>
      <c r="AW1409" s="11" t="str">
        <f t="shared" si="493"/>
        <v/>
      </c>
      <c r="AX1409" s="11" t="str">
        <f t="shared" si="494"/>
        <v/>
      </c>
      <c r="AY1409" s="11" t="str">
        <f t="shared" si="475"/>
        <v/>
      </c>
      <c r="AZ1409" s="11" t="str">
        <f t="shared" si="495"/>
        <v/>
      </c>
      <c r="BA1409" s="11" t="str">
        <f t="shared" si="477"/>
        <v xml:space="preserve"> </v>
      </c>
      <c r="BB1409" s="11" t="str">
        <f>IFERROR(IF(AW1409="","",VLOOKUP(AW1409,SUSS!R:S,2,FALSE)),AY1409*SUSS!$M$2)</f>
        <v/>
      </c>
      <c r="BC1409" s="11" t="str">
        <f t="shared" si="476"/>
        <v/>
      </c>
    </row>
    <row r="1410" spans="14:55" ht="15.75" thickBot="1">
      <c r="N1410" s="3" t="s">
        <v>139</v>
      </c>
      <c r="O1410" s="80">
        <v>12</v>
      </c>
      <c r="P1410" s="84">
        <v>82.84</v>
      </c>
      <c r="Q1410" s="81" t="s">
        <v>83</v>
      </c>
      <c r="R1410" s="81" t="s">
        <v>10</v>
      </c>
      <c r="S1410" s="81" t="s">
        <v>82</v>
      </c>
      <c r="T1410" s="80" t="s">
        <v>140</v>
      </c>
      <c r="U1410" s="80" t="s">
        <v>94</v>
      </c>
      <c r="AC1410" s="11" t="str">
        <f t="shared" si="478"/>
        <v/>
      </c>
      <c r="AD1410" s="11" t="str">
        <f t="shared" si="479"/>
        <v/>
      </c>
      <c r="AE1410" s="11" t="str">
        <f t="shared" si="480"/>
        <v/>
      </c>
      <c r="AF1410" s="11" t="str">
        <f t="shared" si="481"/>
        <v/>
      </c>
      <c r="AG1410" s="11" t="str">
        <f t="shared" si="482"/>
        <v/>
      </c>
      <c r="AH1410" s="11" t="str">
        <f t="shared" si="483"/>
        <v/>
      </c>
      <c r="AI1410" s="11" t="str">
        <f t="shared" si="484"/>
        <v/>
      </c>
      <c r="AJ1410" s="11" t="str">
        <f t="shared" si="485"/>
        <v/>
      </c>
      <c r="AK1410" s="11" t="str">
        <f t="shared" si="486"/>
        <v/>
      </c>
      <c r="AN1410" s="11" t="str">
        <f t="shared" si="487"/>
        <v/>
      </c>
      <c r="AO1410" s="11" t="str">
        <f t="shared" si="488"/>
        <v/>
      </c>
      <c r="AP1410" s="11" t="str">
        <f t="shared" si="489"/>
        <v/>
      </c>
      <c r="AT1410" s="11" t="str">
        <f t="shared" si="490"/>
        <v/>
      </c>
      <c r="AU1410" s="11" t="str">
        <f t="shared" si="491"/>
        <v/>
      </c>
      <c r="AV1410" s="11" t="str">
        <f t="shared" si="492"/>
        <v/>
      </c>
      <c r="AW1410" s="11" t="str">
        <f t="shared" si="493"/>
        <v/>
      </c>
      <c r="AX1410" s="11" t="str">
        <f t="shared" si="494"/>
        <v/>
      </c>
      <c r="AY1410" s="11" t="str">
        <f t="shared" si="475"/>
        <v/>
      </c>
      <c r="AZ1410" s="11" t="str">
        <f t="shared" si="495"/>
        <v/>
      </c>
      <c r="BA1410" s="11" t="str">
        <f t="shared" si="477"/>
        <v xml:space="preserve"> </v>
      </c>
      <c r="BB1410" s="11" t="str">
        <f>IFERROR(IF(AW1410="","",VLOOKUP(AW1410,SUSS!R:S,2,FALSE)),AY1410*SUSS!$M$2)</f>
        <v/>
      </c>
      <c r="BC1410" s="11" t="str">
        <f t="shared" si="476"/>
        <v/>
      </c>
    </row>
    <row r="1411" spans="14:55">
      <c r="AC1411" s="11" t="str">
        <f t="shared" si="478"/>
        <v/>
      </c>
      <c r="AD1411" s="11" t="str">
        <f t="shared" si="479"/>
        <v/>
      </c>
      <c r="AE1411" s="11" t="str">
        <f t="shared" si="480"/>
        <v/>
      </c>
      <c r="AF1411" s="11" t="str">
        <f t="shared" si="481"/>
        <v/>
      </c>
      <c r="AG1411" s="11" t="str">
        <f t="shared" si="482"/>
        <v/>
      </c>
      <c r="AH1411" s="11" t="str">
        <f t="shared" si="483"/>
        <v/>
      </c>
      <c r="AI1411" s="11" t="str">
        <f t="shared" si="484"/>
        <v/>
      </c>
      <c r="AJ1411" s="11" t="str">
        <f t="shared" si="485"/>
        <v/>
      </c>
      <c r="AK1411" s="11" t="str">
        <f t="shared" si="486"/>
        <v/>
      </c>
      <c r="AN1411" s="11" t="str">
        <f t="shared" si="487"/>
        <v/>
      </c>
      <c r="AO1411" s="11" t="str">
        <f t="shared" si="488"/>
        <v/>
      </c>
      <c r="AP1411" s="11" t="str">
        <f t="shared" si="489"/>
        <v/>
      </c>
      <c r="AT1411" s="11" t="str">
        <f t="shared" si="490"/>
        <v/>
      </c>
      <c r="AU1411" s="11" t="str">
        <f t="shared" si="491"/>
        <v/>
      </c>
      <c r="AV1411" s="11" t="str">
        <f t="shared" si="492"/>
        <v/>
      </c>
      <c r="AW1411" s="11" t="str">
        <f t="shared" si="493"/>
        <v/>
      </c>
      <c r="AX1411" s="11" t="str">
        <f t="shared" si="494"/>
        <v/>
      </c>
      <c r="AY1411" s="11" t="str">
        <f t="shared" si="475"/>
        <v/>
      </c>
      <c r="AZ1411" s="11" t="str">
        <f t="shared" si="495"/>
        <v/>
      </c>
      <c r="BA1411" s="11" t="str">
        <f t="shared" si="477"/>
        <v xml:space="preserve"> </v>
      </c>
      <c r="BB1411" s="11" t="str">
        <f>IFERROR(IF(AW1411="","",VLOOKUP(AW1411,SUSS!R:S,2,FALSE)),AY1411*SUSS!$M$2)</f>
        <v/>
      </c>
      <c r="BC1411" s="11" t="str">
        <f t="shared" si="476"/>
        <v/>
      </c>
    </row>
    <row r="1412" spans="14:55">
      <c r="AC1412" s="11" t="str">
        <f t="shared" si="478"/>
        <v/>
      </c>
      <c r="AD1412" s="11" t="str">
        <f t="shared" si="479"/>
        <v/>
      </c>
      <c r="AE1412" s="11" t="str">
        <f t="shared" si="480"/>
        <v/>
      </c>
      <c r="AF1412" s="11" t="str">
        <f t="shared" si="481"/>
        <v/>
      </c>
      <c r="AG1412" s="11" t="str">
        <f t="shared" si="482"/>
        <v/>
      </c>
      <c r="AH1412" s="11" t="str">
        <f t="shared" si="483"/>
        <v/>
      </c>
      <c r="AI1412" s="11" t="str">
        <f t="shared" si="484"/>
        <v/>
      </c>
      <c r="AJ1412" s="11" t="str">
        <f t="shared" si="485"/>
        <v/>
      </c>
      <c r="AK1412" s="11" t="str">
        <f t="shared" si="486"/>
        <v/>
      </c>
      <c r="AN1412" s="11" t="str">
        <f t="shared" si="487"/>
        <v/>
      </c>
      <c r="AO1412" s="11" t="str">
        <f t="shared" si="488"/>
        <v/>
      </c>
      <c r="AP1412" s="11" t="str">
        <f t="shared" si="489"/>
        <v/>
      </c>
      <c r="AT1412" s="11" t="str">
        <f t="shared" si="490"/>
        <v/>
      </c>
      <c r="AU1412" s="11" t="str">
        <f t="shared" si="491"/>
        <v/>
      </c>
      <c r="AV1412" s="11" t="str">
        <f t="shared" si="492"/>
        <v/>
      </c>
      <c r="AW1412" s="11" t="str">
        <f t="shared" si="493"/>
        <v/>
      </c>
      <c r="AX1412" s="11" t="str">
        <f t="shared" si="494"/>
        <v/>
      </c>
      <c r="AY1412" s="11" t="str">
        <f t="shared" ref="AY1412:AY1475" si="496">VLOOKUP(AX1412,AO:AP,2,FALSE)</f>
        <v/>
      </c>
      <c r="AZ1412" s="11" t="str">
        <f t="shared" si="495"/>
        <v/>
      </c>
      <c r="BA1412" s="11" t="str">
        <f t="shared" si="477"/>
        <v xml:space="preserve"> </v>
      </c>
      <c r="BB1412" s="11" t="str">
        <f>IFERROR(IF(AW1412="","",VLOOKUP(AW1412,SUSS!R:S,2,FALSE)),AY1412*SUSS!$M$2)</f>
        <v/>
      </c>
      <c r="BC1412" s="11" t="str">
        <f t="shared" si="476"/>
        <v/>
      </c>
    </row>
    <row r="1413" spans="14:55">
      <c r="AC1413" s="11" t="str">
        <f t="shared" si="478"/>
        <v/>
      </c>
      <c r="AD1413" s="11" t="str">
        <f t="shared" si="479"/>
        <v/>
      </c>
      <c r="AE1413" s="11" t="str">
        <f t="shared" si="480"/>
        <v/>
      </c>
      <c r="AF1413" s="11" t="str">
        <f t="shared" si="481"/>
        <v/>
      </c>
      <c r="AG1413" s="11" t="str">
        <f t="shared" si="482"/>
        <v/>
      </c>
      <c r="AH1413" s="11" t="str">
        <f t="shared" si="483"/>
        <v/>
      </c>
      <c r="AI1413" s="11" t="str">
        <f t="shared" si="484"/>
        <v/>
      </c>
      <c r="AJ1413" s="11" t="str">
        <f t="shared" si="485"/>
        <v/>
      </c>
      <c r="AK1413" s="11" t="str">
        <f t="shared" si="486"/>
        <v/>
      </c>
      <c r="AN1413" s="11" t="str">
        <f t="shared" si="487"/>
        <v/>
      </c>
      <c r="AO1413" s="11" t="str">
        <f t="shared" si="488"/>
        <v/>
      </c>
      <c r="AP1413" s="11" t="str">
        <f t="shared" si="489"/>
        <v/>
      </c>
      <c r="AT1413" s="11" t="str">
        <f t="shared" si="490"/>
        <v/>
      </c>
      <c r="AU1413" s="11" t="str">
        <f t="shared" si="491"/>
        <v/>
      </c>
      <c r="AV1413" s="11" t="str">
        <f t="shared" si="492"/>
        <v/>
      </c>
      <c r="AW1413" s="11" t="str">
        <f t="shared" si="493"/>
        <v/>
      </c>
      <c r="AX1413" s="11" t="str">
        <f t="shared" si="494"/>
        <v/>
      </c>
      <c r="AY1413" s="11" t="str">
        <f t="shared" si="496"/>
        <v/>
      </c>
      <c r="AZ1413" s="11" t="str">
        <f t="shared" si="495"/>
        <v/>
      </c>
      <c r="BA1413" s="11" t="str">
        <f t="shared" si="477"/>
        <v xml:space="preserve"> </v>
      </c>
      <c r="BB1413" s="11" t="str">
        <f>IFERROR(IF(AW1413="","",VLOOKUP(AW1413,SUSS!R:S,2,FALSE)),AY1413*SUSS!$M$2)</f>
        <v/>
      </c>
      <c r="BC1413" s="11" t="str">
        <f t="shared" ref="BC1413:BC1476" si="497">IFERROR(IF(BB1413&lt;&gt;"",AZ1413*BB1413,""),"VER")</f>
        <v/>
      </c>
    </row>
    <row r="1414" spans="14:55" ht="45.75" thickBot="1">
      <c r="N1414" s="3" t="str">
        <f>+Descripción!B97</f>
        <v>N957171</v>
      </c>
      <c r="O1414" s="124" t="s">
        <v>17</v>
      </c>
      <c r="P1414"/>
      <c r="Q1414"/>
      <c r="R1414"/>
      <c r="S1414"/>
      <c r="T1414"/>
      <c r="U1414"/>
      <c r="AC1414" s="11" t="str">
        <f t="shared" si="478"/>
        <v/>
      </c>
      <c r="AD1414" s="11" t="str">
        <f t="shared" si="479"/>
        <v/>
      </c>
      <c r="AE1414" s="11" t="str">
        <f t="shared" si="480"/>
        <v/>
      </c>
      <c r="AF1414" s="11" t="str">
        <f t="shared" si="481"/>
        <v/>
      </c>
      <c r="AG1414" s="11" t="str">
        <f t="shared" si="482"/>
        <v/>
      </c>
      <c r="AH1414" s="11" t="str">
        <f t="shared" si="483"/>
        <v/>
      </c>
      <c r="AI1414" s="11" t="str">
        <f t="shared" si="484"/>
        <v/>
      </c>
      <c r="AJ1414" s="11" t="str">
        <f t="shared" si="485"/>
        <v/>
      </c>
      <c r="AK1414" s="11" t="str">
        <f t="shared" si="486"/>
        <v/>
      </c>
      <c r="AN1414" s="11" t="str">
        <f t="shared" si="487"/>
        <v/>
      </c>
      <c r="AO1414" s="11" t="str">
        <f t="shared" si="488"/>
        <v/>
      </c>
      <c r="AP1414" s="11" t="str">
        <f t="shared" si="489"/>
        <v/>
      </c>
      <c r="AT1414" s="11" t="str">
        <f t="shared" si="490"/>
        <v/>
      </c>
      <c r="AU1414" s="11" t="str">
        <f t="shared" si="491"/>
        <v/>
      </c>
      <c r="AV1414" s="11" t="str">
        <f t="shared" si="492"/>
        <v/>
      </c>
      <c r="AW1414" s="11" t="str">
        <f t="shared" si="493"/>
        <v/>
      </c>
      <c r="AX1414" s="11" t="str">
        <f t="shared" si="494"/>
        <v/>
      </c>
      <c r="AY1414" s="11" t="str">
        <f t="shared" si="496"/>
        <v/>
      </c>
      <c r="AZ1414" s="11" t="str">
        <f t="shared" si="495"/>
        <v/>
      </c>
      <c r="BA1414" s="11" t="str">
        <f t="shared" si="477"/>
        <v xml:space="preserve"> </v>
      </c>
      <c r="BB1414" s="11" t="str">
        <f>IFERROR(IF(AW1414="","",VLOOKUP(AW1414,SUSS!R:S,2,FALSE)),AY1414*SUSS!$M$2)</f>
        <v/>
      </c>
      <c r="BC1414" s="11" t="str">
        <f t="shared" si="497"/>
        <v/>
      </c>
    </row>
    <row r="1415" spans="14:55" ht="15.75" thickBot="1">
      <c r="N1415" s="3" t="s">
        <v>141</v>
      </c>
      <c r="O1415" s="85" t="s">
        <v>13</v>
      </c>
      <c r="P1415" s="85" t="s">
        <v>14</v>
      </c>
      <c r="Q1415" s="85" t="s">
        <v>3</v>
      </c>
      <c r="R1415" s="85" t="s">
        <v>4</v>
      </c>
      <c r="S1415" s="85" t="s">
        <v>5</v>
      </c>
      <c r="T1415" s="85" t="s">
        <v>15</v>
      </c>
      <c r="U1415" s="85" t="s">
        <v>16</v>
      </c>
      <c r="AC1415" s="11" t="str">
        <f t="shared" si="478"/>
        <v/>
      </c>
      <c r="AD1415" s="11" t="str">
        <f t="shared" si="479"/>
        <v/>
      </c>
      <c r="AE1415" s="11" t="str">
        <f t="shared" si="480"/>
        <v/>
      </c>
      <c r="AF1415" s="11" t="str">
        <f t="shared" si="481"/>
        <v/>
      </c>
      <c r="AG1415" s="11" t="str">
        <f t="shared" si="482"/>
        <v/>
      </c>
      <c r="AH1415" s="11" t="str">
        <f t="shared" si="483"/>
        <v/>
      </c>
      <c r="AI1415" s="11" t="str">
        <f t="shared" si="484"/>
        <v/>
      </c>
      <c r="AJ1415" s="11" t="str">
        <f t="shared" si="485"/>
        <v/>
      </c>
      <c r="AK1415" s="11" t="str">
        <f t="shared" si="486"/>
        <v/>
      </c>
      <c r="AN1415" s="11" t="str">
        <f t="shared" si="487"/>
        <v/>
      </c>
      <c r="AO1415" s="11" t="str">
        <f t="shared" si="488"/>
        <v/>
      </c>
      <c r="AP1415" s="11" t="str">
        <f t="shared" si="489"/>
        <v/>
      </c>
      <c r="AT1415" s="11" t="str">
        <f t="shared" si="490"/>
        <v/>
      </c>
      <c r="AU1415" s="11" t="str">
        <f t="shared" si="491"/>
        <v/>
      </c>
      <c r="AV1415" s="11" t="str">
        <f t="shared" si="492"/>
        <v/>
      </c>
      <c r="AW1415" s="11" t="str">
        <f t="shared" si="493"/>
        <v/>
      </c>
      <c r="AX1415" s="11" t="str">
        <f t="shared" si="494"/>
        <v/>
      </c>
      <c r="AY1415" s="11" t="str">
        <f t="shared" si="496"/>
        <v/>
      </c>
      <c r="AZ1415" s="11" t="str">
        <f t="shared" si="495"/>
        <v/>
      </c>
      <c r="BA1415" s="11" t="str">
        <f t="shared" si="477"/>
        <v xml:space="preserve"> </v>
      </c>
      <c r="BB1415" s="11" t="str">
        <f>IFERROR(IF(AW1415="","",VLOOKUP(AW1415,SUSS!R:S,2,FALSE)),AY1415*SUSS!$M$2)</f>
        <v/>
      </c>
      <c r="BC1415" s="11" t="str">
        <f t="shared" si="497"/>
        <v/>
      </c>
    </row>
    <row r="1416" spans="14:55" ht="15.75" thickBot="1">
      <c r="N1416" s="3" t="s">
        <v>141</v>
      </c>
      <c r="O1416" s="75" t="s">
        <v>101</v>
      </c>
      <c r="P1416" s="79">
        <v>45.62</v>
      </c>
      <c r="Q1416" s="76" t="s">
        <v>83</v>
      </c>
      <c r="R1416" s="76" t="s">
        <v>10</v>
      </c>
      <c r="S1416" s="76" t="s">
        <v>10</v>
      </c>
      <c r="T1416" s="75" t="s">
        <v>115</v>
      </c>
      <c r="U1416" s="75" t="s">
        <v>89</v>
      </c>
      <c r="AC1416" s="11" t="str">
        <f t="shared" si="478"/>
        <v/>
      </c>
      <c r="AD1416" s="11" t="str">
        <f t="shared" si="479"/>
        <v/>
      </c>
      <c r="AE1416" s="11" t="str">
        <f t="shared" si="480"/>
        <v/>
      </c>
      <c r="AF1416" s="11" t="str">
        <f t="shared" si="481"/>
        <v/>
      </c>
      <c r="AG1416" s="11" t="str">
        <f t="shared" si="482"/>
        <v/>
      </c>
      <c r="AH1416" s="11" t="str">
        <f t="shared" si="483"/>
        <v/>
      </c>
      <c r="AI1416" s="11" t="str">
        <f t="shared" si="484"/>
        <v/>
      </c>
      <c r="AJ1416" s="11" t="str">
        <f t="shared" si="485"/>
        <v/>
      </c>
      <c r="AK1416" s="11" t="str">
        <f t="shared" si="486"/>
        <v/>
      </c>
      <c r="AN1416" s="11" t="str">
        <f t="shared" si="487"/>
        <v/>
      </c>
      <c r="AO1416" s="11" t="str">
        <f t="shared" si="488"/>
        <v/>
      </c>
      <c r="AP1416" s="11" t="str">
        <f t="shared" si="489"/>
        <v/>
      </c>
      <c r="AT1416" s="11" t="str">
        <f t="shared" si="490"/>
        <v/>
      </c>
      <c r="AU1416" s="11" t="str">
        <f t="shared" si="491"/>
        <v/>
      </c>
      <c r="AV1416" s="11" t="str">
        <f t="shared" si="492"/>
        <v/>
      </c>
      <c r="AW1416" s="11" t="str">
        <f t="shared" si="493"/>
        <v/>
      </c>
      <c r="AX1416" s="11" t="str">
        <f t="shared" si="494"/>
        <v/>
      </c>
      <c r="AY1416" s="11" t="str">
        <f t="shared" si="496"/>
        <v/>
      </c>
      <c r="AZ1416" s="11" t="str">
        <f t="shared" si="495"/>
        <v/>
      </c>
      <c r="BA1416" s="11" t="str">
        <f t="shared" ref="BA1416:BA1479" si="498">AT1416&amp;" "&amp;AU1416</f>
        <v xml:space="preserve"> </v>
      </c>
      <c r="BB1416" s="11" t="str">
        <f>IFERROR(IF(AW1416="","",VLOOKUP(AW1416,SUSS!R:S,2,FALSE)),AY1416*SUSS!$M$2)</f>
        <v/>
      </c>
      <c r="BC1416" s="11" t="str">
        <f t="shared" si="497"/>
        <v/>
      </c>
    </row>
    <row r="1417" spans="14:55" ht="15.75" thickBot="1">
      <c r="N1417" s="3" t="s">
        <v>141</v>
      </c>
      <c r="O1417" s="80" t="s">
        <v>101</v>
      </c>
      <c r="P1417" s="83">
        <v>1399.37</v>
      </c>
      <c r="Q1417" s="81" t="s">
        <v>100</v>
      </c>
      <c r="R1417" s="81" t="s">
        <v>10</v>
      </c>
      <c r="S1417" s="81" t="s">
        <v>10</v>
      </c>
      <c r="T1417" s="80" t="s">
        <v>121</v>
      </c>
      <c r="U1417" s="80" t="s">
        <v>89</v>
      </c>
      <c r="AC1417" s="11" t="str">
        <f t="shared" si="478"/>
        <v/>
      </c>
      <c r="AD1417" s="11" t="str">
        <f t="shared" si="479"/>
        <v/>
      </c>
      <c r="AE1417" s="11" t="str">
        <f t="shared" si="480"/>
        <v/>
      </c>
      <c r="AF1417" s="11" t="str">
        <f t="shared" si="481"/>
        <v/>
      </c>
      <c r="AG1417" s="11" t="str">
        <f t="shared" si="482"/>
        <v/>
      </c>
      <c r="AH1417" s="11" t="str">
        <f t="shared" si="483"/>
        <v/>
      </c>
      <c r="AI1417" s="11" t="str">
        <f t="shared" si="484"/>
        <v/>
      </c>
      <c r="AJ1417" s="11" t="str">
        <f t="shared" si="485"/>
        <v/>
      </c>
      <c r="AK1417" s="11" t="str">
        <f t="shared" si="486"/>
        <v/>
      </c>
      <c r="AN1417" s="11" t="str">
        <f t="shared" si="487"/>
        <v/>
      </c>
      <c r="AO1417" s="11" t="str">
        <f t="shared" si="488"/>
        <v/>
      </c>
      <c r="AP1417" s="11" t="str">
        <f t="shared" si="489"/>
        <v/>
      </c>
      <c r="AT1417" s="11" t="str">
        <f t="shared" si="490"/>
        <v/>
      </c>
      <c r="AU1417" s="11" t="str">
        <f t="shared" si="491"/>
        <v/>
      </c>
      <c r="AV1417" s="11" t="str">
        <f t="shared" si="492"/>
        <v/>
      </c>
      <c r="AW1417" s="11" t="str">
        <f t="shared" si="493"/>
        <v/>
      </c>
      <c r="AX1417" s="11" t="str">
        <f t="shared" si="494"/>
        <v/>
      </c>
      <c r="AY1417" s="11" t="str">
        <f t="shared" si="496"/>
        <v/>
      </c>
      <c r="AZ1417" s="11" t="str">
        <f t="shared" si="495"/>
        <v/>
      </c>
      <c r="BA1417" s="11" t="str">
        <f t="shared" si="498"/>
        <v xml:space="preserve"> </v>
      </c>
      <c r="BB1417" s="11" t="str">
        <f>IFERROR(IF(AW1417="","",VLOOKUP(AW1417,SUSS!R:S,2,FALSE)),AY1417*SUSS!$M$2)</f>
        <v/>
      </c>
      <c r="BC1417" s="11" t="str">
        <f t="shared" si="497"/>
        <v/>
      </c>
    </row>
    <row r="1418" spans="14:55" ht="15.75" thickBot="1">
      <c r="N1418" s="3" t="s">
        <v>141</v>
      </c>
      <c r="O1418" s="80">
        <v>1</v>
      </c>
      <c r="P1418" s="84">
        <v>376.33</v>
      </c>
      <c r="Q1418" s="81" t="s">
        <v>83</v>
      </c>
      <c r="R1418" s="81" t="s">
        <v>10</v>
      </c>
      <c r="S1418" s="81" t="s">
        <v>10</v>
      </c>
      <c r="T1418" s="80" t="s">
        <v>115</v>
      </c>
      <c r="U1418" s="80" t="s">
        <v>94</v>
      </c>
      <c r="AC1418" s="11" t="str">
        <f t="shared" si="478"/>
        <v/>
      </c>
      <c r="AD1418" s="11" t="str">
        <f t="shared" si="479"/>
        <v/>
      </c>
      <c r="AE1418" s="11" t="str">
        <f t="shared" si="480"/>
        <v/>
      </c>
      <c r="AF1418" s="11" t="str">
        <f t="shared" si="481"/>
        <v/>
      </c>
      <c r="AG1418" s="11" t="str">
        <f t="shared" si="482"/>
        <v/>
      </c>
      <c r="AH1418" s="11" t="str">
        <f t="shared" si="483"/>
        <v/>
      </c>
      <c r="AI1418" s="11" t="str">
        <f t="shared" si="484"/>
        <v/>
      </c>
      <c r="AJ1418" s="11" t="str">
        <f t="shared" si="485"/>
        <v/>
      </c>
      <c r="AK1418" s="11" t="str">
        <f t="shared" si="486"/>
        <v/>
      </c>
      <c r="AN1418" s="11" t="str">
        <f t="shared" si="487"/>
        <v/>
      </c>
      <c r="AO1418" s="11" t="str">
        <f t="shared" si="488"/>
        <v/>
      </c>
      <c r="AP1418" s="11" t="str">
        <f t="shared" si="489"/>
        <v/>
      </c>
      <c r="AT1418" s="11" t="str">
        <f t="shared" si="490"/>
        <v/>
      </c>
      <c r="AU1418" s="11" t="str">
        <f t="shared" si="491"/>
        <v/>
      </c>
      <c r="AV1418" s="11" t="str">
        <f t="shared" si="492"/>
        <v/>
      </c>
      <c r="AW1418" s="11" t="str">
        <f t="shared" si="493"/>
        <v/>
      </c>
      <c r="AX1418" s="11" t="str">
        <f t="shared" si="494"/>
        <v/>
      </c>
      <c r="AY1418" s="11" t="str">
        <f t="shared" si="496"/>
        <v/>
      </c>
      <c r="AZ1418" s="11" t="str">
        <f t="shared" si="495"/>
        <v/>
      </c>
      <c r="BA1418" s="11" t="str">
        <f t="shared" si="498"/>
        <v xml:space="preserve"> </v>
      </c>
      <c r="BB1418" s="11" t="str">
        <f>IFERROR(IF(AW1418="","",VLOOKUP(AW1418,SUSS!R:S,2,FALSE)),AY1418*SUSS!$M$2)</f>
        <v/>
      </c>
      <c r="BC1418" s="11" t="str">
        <f t="shared" si="497"/>
        <v/>
      </c>
    </row>
    <row r="1419" spans="14:55" ht="15.75" thickBot="1">
      <c r="N1419" s="3" t="s">
        <v>141</v>
      </c>
      <c r="O1419" s="80">
        <v>1</v>
      </c>
      <c r="P1419" s="83">
        <v>11544.84</v>
      </c>
      <c r="Q1419" s="81" t="s">
        <v>100</v>
      </c>
      <c r="R1419" s="81" t="s">
        <v>10</v>
      </c>
      <c r="S1419" s="81" t="s">
        <v>10</v>
      </c>
      <c r="T1419" s="80" t="s">
        <v>121</v>
      </c>
      <c r="U1419" s="80" t="s">
        <v>94</v>
      </c>
      <c r="AC1419" s="11" t="str">
        <f t="shared" si="478"/>
        <v/>
      </c>
      <c r="AD1419" s="11" t="str">
        <f t="shared" si="479"/>
        <v/>
      </c>
      <c r="AE1419" s="11" t="str">
        <f t="shared" si="480"/>
        <v/>
      </c>
      <c r="AF1419" s="11" t="str">
        <f t="shared" si="481"/>
        <v/>
      </c>
      <c r="AG1419" s="11" t="str">
        <f t="shared" si="482"/>
        <v/>
      </c>
      <c r="AH1419" s="11" t="str">
        <f t="shared" si="483"/>
        <v/>
      </c>
      <c r="AI1419" s="11" t="str">
        <f t="shared" si="484"/>
        <v/>
      </c>
      <c r="AJ1419" s="11" t="str">
        <f t="shared" si="485"/>
        <v/>
      </c>
      <c r="AK1419" s="11" t="str">
        <f t="shared" si="486"/>
        <v/>
      </c>
      <c r="AN1419" s="11" t="str">
        <f t="shared" si="487"/>
        <v/>
      </c>
      <c r="AO1419" s="11" t="str">
        <f t="shared" si="488"/>
        <v/>
      </c>
      <c r="AP1419" s="11" t="str">
        <f t="shared" si="489"/>
        <v/>
      </c>
      <c r="AT1419" s="11" t="str">
        <f t="shared" si="490"/>
        <v/>
      </c>
      <c r="AU1419" s="11" t="str">
        <f t="shared" si="491"/>
        <v/>
      </c>
      <c r="AV1419" s="11" t="str">
        <f t="shared" si="492"/>
        <v/>
      </c>
      <c r="AW1419" s="11" t="str">
        <f t="shared" si="493"/>
        <v/>
      </c>
      <c r="AX1419" s="11" t="str">
        <f t="shared" si="494"/>
        <v/>
      </c>
      <c r="AY1419" s="11" t="str">
        <f t="shared" si="496"/>
        <v/>
      </c>
      <c r="AZ1419" s="11" t="str">
        <f t="shared" si="495"/>
        <v/>
      </c>
      <c r="BA1419" s="11" t="str">
        <f t="shared" si="498"/>
        <v xml:space="preserve"> </v>
      </c>
      <c r="BB1419" s="11" t="str">
        <f>IFERROR(IF(AW1419="","",VLOOKUP(AW1419,SUSS!R:S,2,FALSE)),AY1419*SUSS!$M$2)</f>
        <v/>
      </c>
      <c r="BC1419" s="11" t="str">
        <f t="shared" si="497"/>
        <v/>
      </c>
    </row>
    <row r="1420" spans="14:55" ht="15.75" thickBot="1">
      <c r="N1420" s="3" t="s">
        <v>141</v>
      </c>
      <c r="O1420" s="80">
        <v>2</v>
      </c>
      <c r="P1420" s="84">
        <v>376.33</v>
      </c>
      <c r="Q1420" s="81" t="s">
        <v>83</v>
      </c>
      <c r="R1420" s="81" t="s">
        <v>10</v>
      </c>
      <c r="S1420" s="81" t="s">
        <v>10</v>
      </c>
      <c r="T1420" s="80" t="s">
        <v>115</v>
      </c>
      <c r="U1420" s="80" t="s">
        <v>94</v>
      </c>
      <c r="AC1420" s="11" t="str">
        <f t="shared" si="478"/>
        <v/>
      </c>
      <c r="AD1420" s="11" t="str">
        <f t="shared" si="479"/>
        <v/>
      </c>
      <c r="AE1420" s="11" t="str">
        <f t="shared" si="480"/>
        <v/>
      </c>
      <c r="AF1420" s="11" t="str">
        <f t="shared" si="481"/>
        <v/>
      </c>
      <c r="AG1420" s="11" t="str">
        <f t="shared" si="482"/>
        <v/>
      </c>
      <c r="AH1420" s="11" t="str">
        <f t="shared" si="483"/>
        <v/>
      </c>
      <c r="AI1420" s="11" t="str">
        <f t="shared" si="484"/>
        <v/>
      </c>
      <c r="AJ1420" s="11" t="str">
        <f t="shared" si="485"/>
        <v/>
      </c>
      <c r="AK1420" s="11" t="str">
        <f t="shared" si="486"/>
        <v/>
      </c>
      <c r="AN1420" s="11" t="str">
        <f t="shared" si="487"/>
        <v/>
      </c>
      <c r="AO1420" s="11" t="str">
        <f t="shared" si="488"/>
        <v/>
      </c>
      <c r="AP1420" s="11" t="str">
        <f t="shared" si="489"/>
        <v/>
      </c>
      <c r="AT1420" s="11" t="str">
        <f t="shared" si="490"/>
        <v/>
      </c>
      <c r="AU1420" s="11" t="str">
        <f t="shared" si="491"/>
        <v/>
      </c>
      <c r="AV1420" s="11" t="str">
        <f t="shared" si="492"/>
        <v/>
      </c>
      <c r="AW1420" s="11" t="str">
        <f t="shared" si="493"/>
        <v/>
      </c>
      <c r="AX1420" s="11" t="str">
        <f t="shared" si="494"/>
        <v/>
      </c>
      <c r="AY1420" s="11" t="str">
        <f t="shared" si="496"/>
        <v/>
      </c>
      <c r="AZ1420" s="11" t="str">
        <f t="shared" si="495"/>
        <v/>
      </c>
      <c r="BA1420" s="11" t="str">
        <f t="shared" si="498"/>
        <v xml:space="preserve"> </v>
      </c>
      <c r="BB1420" s="11" t="str">
        <f>IFERROR(IF(AW1420="","",VLOOKUP(AW1420,SUSS!R:S,2,FALSE)),AY1420*SUSS!$M$2)</f>
        <v/>
      </c>
      <c r="BC1420" s="11" t="str">
        <f t="shared" si="497"/>
        <v/>
      </c>
    </row>
    <row r="1421" spans="14:55" ht="15.75" thickBot="1">
      <c r="N1421" s="3" t="s">
        <v>141</v>
      </c>
      <c r="O1421" s="80">
        <v>2</v>
      </c>
      <c r="P1421" s="83">
        <v>11544.84</v>
      </c>
      <c r="Q1421" s="81" t="s">
        <v>100</v>
      </c>
      <c r="R1421" s="81" t="s">
        <v>10</v>
      </c>
      <c r="S1421" s="81" t="s">
        <v>10</v>
      </c>
      <c r="T1421" s="80" t="s">
        <v>121</v>
      </c>
      <c r="U1421" s="80" t="s">
        <v>94</v>
      </c>
      <c r="AC1421" s="11" t="str">
        <f t="shared" si="478"/>
        <v/>
      </c>
      <c r="AD1421" s="11" t="str">
        <f t="shared" si="479"/>
        <v/>
      </c>
      <c r="AE1421" s="11" t="str">
        <f t="shared" si="480"/>
        <v/>
      </c>
      <c r="AF1421" s="11" t="str">
        <f t="shared" si="481"/>
        <v/>
      </c>
      <c r="AG1421" s="11" t="str">
        <f t="shared" si="482"/>
        <v/>
      </c>
      <c r="AH1421" s="11" t="str">
        <f t="shared" si="483"/>
        <v/>
      </c>
      <c r="AI1421" s="11" t="str">
        <f t="shared" si="484"/>
        <v/>
      </c>
      <c r="AJ1421" s="11" t="str">
        <f t="shared" si="485"/>
        <v/>
      </c>
      <c r="AK1421" s="11" t="str">
        <f t="shared" si="486"/>
        <v/>
      </c>
      <c r="AN1421" s="11" t="str">
        <f t="shared" si="487"/>
        <v/>
      </c>
      <c r="AO1421" s="11" t="str">
        <f t="shared" si="488"/>
        <v/>
      </c>
      <c r="AP1421" s="11" t="str">
        <f t="shared" si="489"/>
        <v/>
      </c>
      <c r="AT1421" s="11" t="str">
        <f t="shared" si="490"/>
        <v/>
      </c>
      <c r="AU1421" s="11" t="str">
        <f t="shared" si="491"/>
        <v/>
      </c>
      <c r="AV1421" s="11" t="str">
        <f t="shared" si="492"/>
        <v/>
      </c>
      <c r="AW1421" s="11" t="str">
        <f t="shared" si="493"/>
        <v/>
      </c>
      <c r="AX1421" s="11" t="str">
        <f t="shared" si="494"/>
        <v/>
      </c>
      <c r="AY1421" s="11" t="str">
        <f t="shared" si="496"/>
        <v/>
      </c>
      <c r="AZ1421" s="11" t="str">
        <f t="shared" si="495"/>
        <v/>
      </c>
      <c r="BA1421" s="11" t="str">
        <f t="shared" si="498"/>
        <v xml:space="preserve"> </v>
      </c>
      <c r="BB1421" s="11" t="str">
        <f>IFERROR(IF(AW1421="","",VLOOKUP(AW1421,SUSS!R:S,2,FALSE)),AY1421*SUSS!$M$2)</f>
        <v/>
      </c>
      <c r="BC1421" s="11" t="str">
        <f t="shared" si="497"/>
        <v/>
      </c>
    </row>
    <row r="1422" spans="14:55" ht="15.75" thickBot="1">
      <c r="N1422" s="3" t="s">
        <v>141</v>
      </c>
      <c r="O1422" s="80">
        <v>3</v>
      </c>
      <c r="P1422" s="84">
        <v>376.33</v>
      </c>
      <c r="Q1422" s="81" t="s">
        <v>83</v>
      </c>
      <c r="R1422" s="81" t="s">
        <v>10</v>
      </c>
      <c r="S1422" s="81" t="s">
        <v>10</v>
      </c>
      <c r="T1422" s="80" t="s">
        <v>115</v>
      </c>
      <c r="U1422" s="80" t="s">
        <v>94</v>
      </c>
      <c r="AC1422" s="11" t="str">
        <f t="shared" si="478"/>
        <v/>
      </c>
      <c r="AD1422" s="11" t="str">
        <f t="shared" si="479"/>
        <v/>
      </c>
      <c r="AE1422" s="11" t="str">
        <f t="shared" si="480"/>
        <v/>
      </c>
      <c r="AF1422" s="11" t="str">
        <f t="shared" si="481"/>
        <v/>
      </c>
      <c r="AG1422" s="11" t="str">
        <f t="shared" si="482"/>
        <v/>
      </c>
      <c r="AH1422" s="11" t="str">
        <f t="shared" si="483"/>
        <v/>
      </c>
      <c r="AI1422" s="11" t="str">
        <f t="shared" si="484"/>
        <v/>
      </c>
      <c r="AJ1422" s="11" t="str">
        <f t="shared" si="485"/>
        <v/>
      </c>
      <c r="AK1422" s="11" t="str">
        <f t="shared" si="486"/>
        <v/>
      </c>
      <c r="AN1422" s="11" t="str">
        <f t="shared" si="487"/>
        <v/>
      </c>
      <c r="AO1422" s="11" t="str">
        <f t="shared" si="488"/>
        <v/>
      </c>
      <c r="AP1422" s="11" t="str">
        <f t="shared" si="489"/>
        <v/>
      </c>
      <c r="AT1422" s="11" t="str">
        <f t="shared" si="490"/>
        <v/>
      </c>
      <c r="AU1422" s="11" t="str">
        <f t="shared" si="491"/>
        <v/>
      </c>
      <c r="AV1422" s="11" t="str">
        <f t="shared" si="492"/>
        <v/>
      </c>
      <c r="AW1422" s="11" t="str">
        <f t="shared" si="493"/>
        <v/>
      </c>
      <c r="AX1422" s="11" t="str">
        <f t="shared" si="494"/>
        <v/>
      </c>
      <c r="AY1422" s="11" t="str">
        <f t="shared" si="496"/>
        <v/>
      </c>
      <c r="AZ1422" s="11" t="str">
        <f t="shared" si="495"/>
        <v/>
      </c>
      <c r="BA1422" s="11" t="str">
        <f t="shared" si="498"/>
        <v xml:space="preserve"> </v>
      </c>
      <c r="BB1422" s="11" t="str">
        <f>IFERROR(IF(AW1422="","",VLOOKUP(AW1422,SUSS!R:S,2,FALSE)),AY1422*SUSS!$M$2)</f>
        <v/>
      </c>
      <c r="BC1422" s="11" t="str">
        <f t="shared" si="497"/>
        <v/>
      </c>
    </row>
    <row r="1423" spans="14:55" ht="15.75" thickBot="1">
      <c r="N1423" s="3" t="s">
        <v>141</v>
      </c>
      <c r="O1423" s="80">
        <v>3</v>
      </c>
      <c r="P1423" s="83">
        <v>11544.84</v>
      </c>
      <c r="Q1423" s="81" t="s">
        <v>100</v>
      </c>
      <c r="R1423" s="81" t="s">
        <v>10</v>
      </c>
      <c r="S1423" s="81" t="s">
        <v>10</v>
      </c>
      <c r="T1423" s="80" t="s">
        <v>121</v>
      </c>
      <c r="U1423" s="80" t="s">
        <v>94</v>
      </c>
      <c r="AC1423" s="11" t="str">
        <f t="shared" si="478"/>
        <v/>
      </c>
      <c r="AD1423" s="11" t="str">
        <f t="shared" si="479"/>
        <v/>
      </c>
      <c r="AE1423" s="11" t="str">
        <f t="shared" si="480"/>
        <v/>
      </c>
      <c r="AF1423" s="11" t="str">
        <f t="shared" si="481"/>
        <v/>
      </c>
      <c r="AG1423" s="11" t="str">
        <f t="shared" si="482"/>
        <v/>
      </c>
      <c r="AH1423" s="11" t="str">
        <f t="shared" si="483"/>
        <v/>
      </c>
      <c r="AI1423" s="11" t="str">
        <f t="shared" si="484"/>
        <v/>
      </c>
      <c r="AJ1423" s="11" t="str">
        <f t="shared" si="485"/>
        <v/>
      </c>
      <c r="AK1423" s="11" t="str">
        <f t="shared" si="486"/>
        <v/>
      </c>
      <c r="AN1423" s="11" t="str">
        <f t="shared" si="487"/>
        <v/>
      </c>
      <c r="AO1423" s="11" t="str">
        <f t="shared" si="488"/>
        <v/>
      </c>
      <c r="AP1423" s="11" t="str">
        <f t="shared" si="489"/>
        <v/>
      </c>
      <c r="AT1423" s="11" t="str">
        <f t="shared" si="490"/>
        <v/>
      </c>
      <c r="AU1423" s="11" t="str">
        <f t="shared" si="491"/>
        <v/>
      </c>
      <c r="AV1423" s="11" t="str">
        <f t="shared" si="492"/>
        <v/>
      </c>
      <c r="AW1423" s="11" t="str">
        <f t="shared" si="493"/>
        <v/>
      </c>
      <c r="AX1423" s="11" t="str">
        <f t="shared" si="494"/>
        <v/>
      </c>
      <c r="AY1423" s="11" t="str">
        <f t="shared" si="496"/>
        <v/>
      </c>
      <c r="AZ1423" s="11" t="str">
        <f t="shared" si="495"/>
        <v/>
      </c>
      <c r="BA1423" s="11" t="str">
        <f t="shared" si="498"/>
        <v xml:space="preserve"> </v>
      </c>
      <c r="BB1423" s="11" t="str">
        <f>IFERROR(IF(AW1423="","",VLOOKUP(AW1423,SUSS!R:S,2,FALSE)),AY1423*SUSS!$M$2)</f>
        <v/>
      </c>
      <c r="BC1423" s="11" t="str">
        <f t="shared" si="497"/>
        <v/>
      </c>
    </row>
    <row r="1424" spans="14:55" ht="15.75" thickBot="1">
      <c r="N1424" s="3" t="s">
        <v>141</v>
      </c>
      <c r="O1424" s="80">
        <v>4</v>
      </c>
      <c r="P1424" s="84">
        <v>376.33</v>
      </c>
      <c r="Q1424" s="81" t="s">
        <v>83</v>
      </c>
      <c r="R1424" s="81" t="s">
        <v>10</v>
      </c>
      <c r="S1424" s="81" t="s">
        <v>10</v>
      </c>
      <c r="T1424" s="80" t="s">
        <v>115</v>
      </c>
      <c r="U1424" s="80" t="s">
        <v>94</v>
      </c>
      <c r="AC1424" s="11" t="str">
        <f t="shared" si="478"/>
        <v/>
      </c>
      <c r="AD1424" s="11" t="str">
        <f t="shared" si="479"/>
        <v/>
      </c>
      <c r="AE1424" s="11" t="str">
        <f t="shared" si="480"/>
        <v/>
      </c>
      <c r="AF1424" s="11" t="str">
        <f t="shared" si="481"/>
        <v/>
      </c>
      <c r="AG1424" s="11" t="str">
        <f t="shared" si="482"/>
        <v/>
      </c>
      <c r="AH1424" s="11" t="str">
        <f t="shared" si="483"/>
        <v/>
      </c>
      <c r="AI1424" s="11" t="str">
        <f t="shared" si="484"/>
        <v/>
      </c>
      <c r="AJ1424" s="11" t="str">
        <f t="shared" si="485"/>
        <v/>
      </c>
      <c r="AK1424" s="11" t="str">
        <f t="shared" si="486"/>
        <v/>
      </c>
      <c r="AN1424" s="11" t="str">
        <f t="shared" si="487"/>
        <v/>
      </c>
      <c r="AO1424" s="11" t="str">
        <f t="shared" si="488"/>
        <v/>
      </c>
      <c r="AP1424" s="11" t="str">
        <f t="shared" si="489"/>
        <v/>
      </c>
      <c r="AT1424" s="11" t="str">
        <f t="shared" si="490"/>
        <v/>
      </c>
      <c r="AU1424" s="11" t="str">
        <f t="shared" si="491"/>
        <v/>
      </c>
      <c r="AV1424" s="11" t="str">
        <f t="shared" si="492"/>
        <v/>
      </c>
      <c r="AW1424" s="11" t="str">
        <f t="shared" si="493"/>
        <v/>
      </c>
      <c r="AX1424" s="11" t="str">
        <f t="shared" si="494"/>
        <v/>
      </c>
      <c r="AY1424" s="11" t="str">
        <f t="shared" si="496"/>
        <v/>
      </c>
      <c r="AZ1424" s="11" t="str">
        <f t="shared" si="495"/>
        <v/>
      </c>
      <c r="BA1424" s="11" t="str">
        <f t="shared" si="498"/>
        <v xml:space="preserve"> </v>
      </c>
      <c r="BB1424" s="11" t="str">
        <f>IFERROR(IF(AW1424="","",VLOOKUP(AW1424,SUSS!R:S,2,FALSE)),AY1424*SUSS!$M$2)</f>
        <v/>
      </c>
      <c r="BC1424" s="11" t="str">
        <f t="shared" si="497"/>
        <v/>
      </c>
    </row>
    <row r="1425" spans="14:55" ht="15.75" thickBot="1">
      <c r="N1425" s="3" t="s">
        <v>141</v>
      </c>
      <c r="O1425" s="80">
        <v>4</v>
      </c>
      <c r="P1425" s="83">
        <v>11544.84</v>
      </c>
      <c r="Q1425" s="81" t="s">
        <v>100</v>
      </c>
      <c r="R1425" s="81" t="s">
        <v>10</v>
      </c>
      <c r="S1425" s="81" t="s">
        <v>10</v>
      </c>
      <c r="T1425" s="80" t="s">
        <v>121</v>
      </c>
      <c r="U1425" s="80" t="s">
        <v>94</v>
      </c>
      <c r="AC1425" s="11" t="str">
        <f t="shared" si="478"/>
        <v/>
      </c>
      <c r="AD1425" s="11" t="str">
        <f t="shared" si="479"/>
        <v/>
      </c>
      <c r="AE1425" s="11" t="str">
        <f t="shared" si="480"/>
        <v/>
      </c>
      <c r="AF1425" s="11" t="str">
        <f t="shared" si="481"/>
        <v/>
      </c>
      <c r="AG1425" s="11" t="str">
        <f t="shared" si="482"/>
        <v/>
      </c>
      <c r="AH1425" s="11" t="str">
        <f t="shared" si="483"/>
        <v/>
      </c>
      <c r="AI1425" s="11" t="str">
        <f t="shared" si="484"/>
        <v/>
      </c>
      <c r="AJ1425" s="11" t="str">
        <f t="shared" si="485"/>
        <v/>
      </c>
      <c r="AK1425" s="11" t="str">
        <f t="shared" si="486"/>
        <v/>
      </c>
      <c r="AN1425" s="11" t="str">
        <f t="shared" si="487"/>
        <v/>
      </c>
      <c r="AO1425" s="11" t="str">
        <f t="shared" si="488"/>
        <v/>
      </c>
      <c r="AP1425" s="11" t="str">
        <f t="shared" si="489"/>
        <v/>
      </c>
      <c r="AT1425" s="11" t="str">
        <f t="shared" si="490"/>
        <v/>
      </c>
      <c r="AU1425" s="11" t="str">
        <f t="shared" si="491"/>
        <v/>
      </c>
      <c r="AV1425" s="11" t="str">
        <f t="shared" si="492"/>
        <v/>
      </c>
      <c r="AW1425" s="11" t="str">
        <f t="shared" si="493"/>
        <v/>
      </c>
      <c r="AX1425" s="11" t="str">
        <f t="shared" si="494"/>
        <v/>
      </c>
      <c r="AY1425" s="11" t="str">
        <f t="shared" si="496"/>
        <v/>
      </c>
      <c r="AZ1425" s="11" t="str">
        <f t="shared" si="495"/>
        <v/>
      </c>
      <c r="BA1425" s="11" t="str">
        <f t="shared" si="498"/>
        <v xml:space="preserve"> </v>
      </c>
      <c r="BB1425" s="11" t="str">
        <f>IFERROR(IF(AW1425="","",VLOOKUP(AW1425,SUSS!R:S,2,FALSE)),AY1425*SUSS!$M$2)</f>
        <v/>
      </c>
      <c r="BC1425" s="11" t="str">
        <f t="shared" si="497"/>
        <v/>
      </c>
    </row>
    <row r="1426" spans="14:55" ht="15.75" thickBot="1">
      <c r="N1426" s="3" t="s">
        <v>141</v>
      </c>
      <c r="O1426" s="80">
        <v>5</v>
      </c>
      <c r="P1426" s="84">
        <v>376.33</v>
      </c>
      <c r="Q1426" s="81" t="s">
        <v>83</v>
      </c>
      <c r="R1426" s="81" t="s">
        <v>10</v>
      </c>
      <c r="S1426" s="81" t="s">
        <v>10</v>
      </c>
      <c r="T1426" s="80" t="s">
        <v>115</v>
      </c>
      <c r="U1426" s="80" t="s">
        <v>94</v>
      </c>
      <c r="AC1426" s="11" t="str">
        <f t="shared" si="478"/>
        <v/>
      </c>
      <c r="AD1426" s="11" t="str">
        <f t="shared" si="479"/>
        <v/>
      </c>
      <c r="AE1426" s="11" t="str">
        <f t="shared" si="480"/>
        <v/>
      </c>
      <c r="AF1426" s="11" t="str">
        <f t="shared" si="481"/>
        <v/>
      </c>
      <c r="AG1426" s="11" t="str">
        <f t="shared" si="482"/>
        <v/>
      </c>
      <c r="AH1426" s="11" t="str">
        <f t="shared" si="483"/>
        <v/>
      </c>
      <c r="AI1426" s="11" t="str">
        <f t="shared" si="484"/>
        <v/>
      </c>
      <c r="AJ1426" s="11" t="str">
        <f t="shared" si="485"/>
        <v/>
      </c>
      <c r="AK1426" s="11" t="str">
        <f t="shared" si="486"/>
        <v/>
      </c>
      <c r="AN1426" s="11" t="str">
        <f t="shared" si="487"/>
        <v/>
      </c>
      <c r="AO1426" s="11" t="str">
        <f t="shared" si="488"/>
        <v/>
      </c>
      <c r="AP1426" s="11" t="str">
        <f t="shared" si="489"/>
        <v/>
      </c>
      <c r="AT1426" s="11" t="str">
        <f t="shared" si="490"/>
        <v/>
      </c>
      <c r="AU1426" s="11" t="str">
        <f t="shared" si="491"/>
        <v/>
      </c>
      <c r="AV1426" s="11" t="str">
        <f t="shared" si="492"/>
        <v/>
      </c>
      <c r="AW1426" s="11" t="str">
        <f t="shared" si="493"/>
        <v/>
      </c>
      <c r="AX1426" s="11" t="str">
        <f t="shared" si="494"/>
        <v/>
      </c>
      <c r="AY1426" s="11" t="str">
        <f t="shared" si="496"/>
        <v/>
      </c>
      <c r="AZ1426" s="11" t="str">
        <f t="shared" si="495"/>
        <v/>
      </c>
      <c r="BA1426" s="11" t="str">
        <f t="shared" si="498"/>
        <v xml:space="preserve"> </v>
      </c>
      <c r="BB1426" s="11" t="str">
        <f>IFERROR(IF(AW1426="","",VLOOKUP(AW1426,SUSS!R:S,2,FALSE)),AY1426*SUSS!$M$2)</f>
        <v/>
      </c>
      <c r="BC1426" s="11" t="str">
        <f t="shared" si="497"/>
        <v/>
      </c>
    </row>
    <row r="1427" spans="14:55" ht="15.75" thickBot="1">
      <c r="N1427" s="3" t="s">
        <v>141</v>
      </c>
      <c r="O1427" s="80">
        <v>5</v>
      </c>
      <c r="P1427" s="83">
        <v>11544.84</v>
      </c>
      <c r="Q1427" s="81" t="s">
        <v>100</v>
      </c>
      <c r="R1427" s="81" t="s">
        <v>10</v>
      </c>
      <c r="S1427" s="81" t="s">
        <v>10</v>
      </c>
      <c r="T1427" s="80" t="s">
        <v>121</v>
      </c>
      <c r="U1427" s="80" t="s">
        <v>94</v>
      </c>
      <c r="AC1427" s="11" t="str">
        <f t="shared" si="478"/>
        <v/>
      </c>
      <c r="AD1427" s="11" t="str">
        <f t="shared" si="479"/>
        <v/>
      </c>
      <c r="AE1427" s="11" t="str">
        <f t="shared" si="480"/>
        <v/>
      </c>
      <c r="AF1427" s="11" t="str">
        <f t="shared" si="481"/>
        <v/>
      </c>
      <c r="AG1427" s="11" t="str">
        <f t="shared" si="482"/>
        <v/>
      </c>
      <c r="AH1427" s="11" t="str">
        <f t="shared" si="483"/>
        <v/>
      </c>
      <c r="AI1427" s="11" t="str">
        <f t="shared" si="484"/>
        <v/>
      </c>
      <c r="AJ1427" s="11" t="str">
        <f t="shared" si="485"/>
        <v/>
      </c>
      <c r="AK1427" s="11" t="str">
        <f t="shared" si="486"/>
        <v/>
      </c>
      <c r="AN1427" s="11" t="str">
        <f t="shared" si="487"/>
        <v/>
      </c>
      <c r="AO1427" s="11" t="str">
        <f t="shared" si="488"/>
        <v/>
      </c>
      <c r="AP1427" s="11" t="str">
        <f t="shared" si="489"/>
        <v/>
      </c>
      <c r="AT1427" s="11" t="str">
        <f t="shared" si="490"/>
        <v/>
      </c>
      <c r="AU1427" s="11" t="str">
        <f t="shared" si="491"/>
        <v/>
      </c>
      <c r="AV1427" s="11" t="str">
        <f t="shared" si="492"/>
        <v/>
      </c>
      <c r="AW1427" s="11" t="str">
        <f t="shared" si="493"/>
        <v/>
      </c>
      <c r="AX1427" s="11" t="str">
        <f t="shared" si="494"/>
        <v/>
      </c>
      <c r="AY1427" s="11" t="str">
        <f t="shared" si="496"/>
        <v/>
      </c>
      <c r="AZ1427" s="11" t="str">
        <f t="shared" si="495"/>
        <v/>
      </c>
      <c r="BA1427" s="11" t="str">
        <f t="shared" si="498"/>
        <v xml:space="preserve"> </v>
      </c>
      <c r="BB1427" s="11" t="str">
        <f>IFERROR(IF(AW1427="","",VLOOKUP(AW1427,SUSS!R:S,2,FALSE)),AY1427*SUSS!$M$2)</f>
        <v/>
      </c>
      <c r="BC1427" s="11" t="str">
        <f t="shared" si="497"/>
        <v/>
      </c>
    </row>
    <row r="1428" spans="14:55" ht="15.75" thickBot="1">
      <c r="N1428" s="3" t="s">
        <v>141</v>
      </c>
      <c r="O1428" s="80">
        <v>6</v>
      </c>
      <c r="P1428" s="84">
        <v>376.33</v>
      </c>
      <c r="Q1428" s="81" t="s">
        <v>83</v>
      </c>
      <c r="R1428" s="81" t="s">
        <v>10</v>
      </c>
      <c r="S1428" s="81" t="s">
        <v>10</v>
      </c>
      <c r="T1428" s="80" t="s">
        <v>115</v>
      </c>
      <c r="U1428" s="80" t="s">
        <v>94</v>
      </c>
      <c r="AC1428" s="11" t="str">
        <f t="shared" si="478"/>
        <v/>
      </c>
      <c r="AD1428" s="11" t="str">
        <f t="shared" si="479"/>
        <v/>
      </c>
      <c r="AE1428" s="11" t="str">
        <f t="shared" si="480"/>
        <v/>
      </c>
      <c r="AF1428" s="11" t="str">
        <f t="shared" si="481"/>
        <v/>
      </c>
      <c r="AG1428" s="11" t="str">
        <f t="shared" si="482"/>
        <v/>
      </c>
      <c r="AH1428" s="11" t="str">
        <f t="shared" si="483"/>
        <v/>
      </c>
      <c r="AI1428" s="11" t="str">
        <f t="shared" si="484"/>
        <v/>
      </c>
      <c r="AJ1428" s="11" t="str">
        <f t="shared" si="485"/>
        <v/>
      </c>
      <c r="AK1428" s="11" t="str">
        <f t="shared" si="486"/>
        <v/>
      </c>
      <c r="AN1428" s="11" t="str">
        <f t="shared" si="487"/>
        <v/>
      </c>
      <c r="AO1428" s="11" t="str">
        <f t="shared" si="488"/>
        <v/>
      </c>
      <c r="AP1428" s="11" t="str">
        <f t="shared" si="489"/>
        <v/>
      </c>
      <c r="AT1428" s="11" t="str">
        <f t="shared" si="490"/>
        <v/>
      </c>
      <c r="AU1428" s="11" t="str">
        <f t="shared" si="491"/>
        <v/>
      </c>
      <c r="AV1428" s="11" t="str">
        <f t="shared" si="492"/>
        <v/>
      </c>
      <c r="AW1428" s="11" t="str">
        <f t="shared" si="493"/>
        <v/>
      </c>
      <c r="AX1428" s="11" t="str">
        <f t="shared" si="494"/>
        <v/>
      </c>
      <c r="AY1428" s="11" t="str">
        <f t="shared" si="496"/>
        <v/>
      </c>
      <c r="AZ1428" s="11" t="str">
        <f t="shared" si="495"/>
        <v/>
      </c>
      <c r="BA1428" s="11" t="str">
        <f t="shared" si="498"/>
        <v xml:space="preserve"> </v>
      </c>
      <c r="BB1428" s="11" t="str">
        <f>IFERROR(IF(AW1428="","",VLOOKUP(AW1428,SUSS!R:S,2,FALSE)),AY1428*SUSS!$M$2)</f>
        <v/>
      </c>
      <c r="BC1428" s="11" t="str">
        <f t="shared" si="497"/>
        <v/>
      </c>
    </row>
    <row r="1429" spans="14:55" ht="15.75" thickBot="1">
      <c r="N1429" s="3" t="s">
        <v>141</v>
      </c>
      <c r="O1429" s="80">
        <v>6</v>
      </c>
      <c r="P1429" s="83">
        <v>11544.84</v>
      </c>
      <c r="Q1429" s="81" t="s">
        <v>100</v>
      </c>
      <c r="R1429" s="81" t="s">
        <v>10</v>
      </c>
      <c r="S1429" s="81" t="s">
        <v>10</v>
      </c>
      <c r="T1429" s="80" t="s">
        <v>121</v>
      </c>
      <c r="U1429" s="80" t="s">
        <v>94</v>
      </c>
      <c r="AC1429" s="11" t="str">
        <f t="shared" si="478"/>
        <v/>
      </c>
      <c r="AD1429" s="11" t="str">
        <f t="shared" si="479"/>
        <v/>
      </c>
      <c r="AE1429" s="11" t="str">
        <f t="shared" si="480"/>
        <v/>
      </c>
      <c r="AF1429" s="11" t="str">
        <f t="shared" si="481"/>
        <v/>
      </c>
      <c r="AG1429" s="11" t="str">
        <f t="shared" si="482"/>
        <v/>
      </c>
      <c r="AH1429" s="11" t="str">
        <f t="shared" si="483"/>
        <v/>
      </c>
      <c r="AI1429" s="11" t="str">
        <f t="shared" si="484"/>
        <v/>
      </c>
      <c r="AJ1429" s="11" t="str">
        <f t="shared" si="485"/>
        <v/>
      </c>
      <c r="AK1429" s="11" t="str">
        <f t="shared" si="486"/>
        <v/>
      </c>
      <c r="AN1429" s="11" t="str">
        <f t="shared" si="487"/>
        <v/>
      </c>
      <c r="AO1429" s="11" t="str">
        <f t="shared" si="488"/>
        <v/>
      </c>
      <c r="AP1429" s="11" t="str">
        <f t="shared" si="489"/>
        <v/>
      </c>
      <c r="AT1429" s="11" t="str">
        <f t="shared" si="490"/>
        <v/>
      </c>
      <c r="AU1429" s="11" t="str">
        <f t="shared" si="491"/>
        <v/>
      </c>
      <c r="AV1429" s="11" t="str">
        <f t="shared" si="492"/>
        <v/>
      </c>
      <c r="AW1429" s="11" t="str">
        <f t="shared" si="493"/>
        <v/>
      </c>
      <c r="AX1429" s="11" t="str">
        <f t="shared" si="494"/>
        <v/>
      </c>
      <c r="AY1429" s="11" t="str">
        <f t="shared" si="496"/>
        <v/>
      </c>
      <c r="AZ1429" s="11" t="str">
        <f t="shared" si="495"/>
        <v/>
      </c>
      <c r="BA1429" s="11" t="str">
        <f t="shared" si="498"/>
        <v xml:space="preserve"> </v>
      </c>
      <c r="BB1429" s="11" t="str">
        <f>IFERROR(IF(AW1429="","",VLOOKUP(AW1429,SUSS!R:S,2,FALSE)),AY1429*SUSS!$M$2)</f>
        <v/>
      </c>
      <c r="BC1429" s="11" t="str">
        <f t="shared" si="497"/>
        <v/>
      </c>
    </row>
    <row r="1430" spans="14:55" ht="15.75" thickBot="1">
      <c r="N1430" s="3" t="s">
        <v>141</v>
      </c>
      <c r="O1430" s="80">
        <v>7</v>
      </c>
      <c r="P1430" s="84">
        <v>376.33</v>
      </c>
      <c r="Q1430" s="81" t="s">
        <v>83</v>
      </c>
      <c r="R1430" s="81" t="s">
        <v>10</v>
      </c>
      <c r="S1430" s="81" t="s">
        <v>10</v>
      </c>
      <c r="T1430" s="80" t="s">
        <v>115</v>
      </c>
      <c r="U1430" s="80" t="s">
        <v>94</v>
      </c>
      <c r="AC1430" s="11" t="str">
        <f t="shared" si="478"/>
        <v/>
      </c>
      <c r="AD1430" s="11" t="str">
        <f t="shared" si="479"/>
        <v/>
      </c>
      <c r="AE1430" s="11" t="str">
        <f t="shared" si="480"/>
        <v/>
      </c>
      <c r="AF1430" s="11" t="str">
        <f t="shared" si="481"/>
        <v/>
      </c>
      <c r="AG1430" s="11" t="str">
        <f t="shared" si="482"/>
        <v/>
      </c>
      <c r="AH1430" s="11" t="str">
        <f t="shared" si="483"/>
        <v/>
      </c>
      <c r="AI1430" s="11" t="str">
        <f t="shared" si="484"/>
        <v/>
      </c>
      <c r="AJ1430" s="11" t="str">
        <f t="shared" si="485"/>
        <v/>
      </c>
      <c r="AK1430" s="11" t="str">
        <f t="shared" si="486"/>
        <v/>
      </c>
      <c r="AN1430" s="11" t="str">
        <f t="shared" si="487"/>
        <v/>
      </c>
      <c r="AO1430" s="11" t="str">
        <f t="shared" si="488"/>
        <v/>
      </c>
      <c r="AP1430" s="11" t="str">
        <f t="shared" si="489"/>
        <v/>
      </c>
      <c r="AT1430" s="11" t="str">
        <f t="shared" si="490"/>
        <v/>
      </c>
      <c r="AU1430" s="11" t="str">
        <f t="shared" si="491"/>
        <v/>
      </c>
      <c r="AV1430" s="11" t="str">
        <f t="shared" si="492"/>
        <v/>
      </c>
      <c r="AW1430" s="11" t="str">
        <f t="shared" si="493"/>
        <v/>
      </c>
      <c r="AX1430" s="11" t="str">
        <f t="shared" si="494"/>
        <v/>
      </c>
      <c r="AY1430" s="11" t="str">
        <f t="shared" si="496"/>
        <v/>
      </c>
      <c r="AZ1430" s="11" t="str">
        <f t="shared" si="495"/>
        <v/>
      </c>
      <c r="BA1430" s="11" t="str">
        <f t="shared" si="498"/>
        <v xml:space="preserve"> </v>
      </c>
      <c r="BB1430" s="11" t="str">
        <f>IFERROR(IF(AW1430="","",VLOOKUP(AW1430,SUSS!R:S,2,FALSE)),AY1430*SUSS!$M$2)</f>
        <v/>
      </c>
      <c r="BC1430" s="11" t="str">
        <f t="shared" si="497"/>
        <v/>
      </c>
    </row>
    <row r="1431" spans="14:55" ht="15.75" thickBot="1">
      <c r="N1431" s="3" t="s">
        <v>141</v>
      </c>
      <c r="O1431" s="80">
        <v>7</v>
      </c>
      <c r="P1431" s="83">
        <v>11544.84</v>
      </c>
      <c r="Q1431" s="81" t="s">
        <v>100</v>
      </c>
      <c r="R1431" s="81" t="s">
        <v>10</v>
      </c>
      <c r="S1431" s="81" t="s">
        <v>10</v>
      </c>
      <c r="T1431" s="80" t="s">
        <v>121</v>
      </c>
      <c r="U1431" s="80" t="s">
        <v>94</v>
      </c>
      <c r="AC1431" s="11" t="str">
        <f t="shared" si="478"/>
        <v/>
      </c>
      <c r="AD1431" s="11" t="str">
        <f t="shared" si="479"/>
        <v/>
      </c>
      <c r="AE1431" s="11" t="str">
        <f t="shared" si="480"/>
        <v/>
      </c>
      <c r="AF1431" s="11" t="str">
        <f t="shared" si="481"/>
        <v/>
      </c>
      <c r="AG1431" s="11" t="str">
        <f t="shared" si="482"/>
        <v/>
      </c>
      <c r="AH1431" s="11" t="str">
        <f t="shared" si="483"/>
        <v/>
      </c>
      <c r="AI1431" s="11" t="str">
        <f t="shared" si="484"/>
        <v/>
      </c>
      <c r="AJ1431" s="11" t="str">
        <f t="shared" si="485"/>
        <v/>
      </c>
      <c r="AK1431" s="11" t="str">
        <f t="shared" si="486"/>
        <v/>
      </c>
      <c r="AN1431" s="11" t="str">
        <f t="shared" si="487"/>
        <v/>
      </c>
      <c r="AO1431" s="11" t="str">
        <f t="shared" si="488"/>
        <v/>
      </c>
      <c r="AP1431" s="11" t="str">
        <f t="shared" si="489"/>
        <v/>
      </c>
      <c r="AT1431" s="11" t="str">
        <f t="shared" si="490"/>
        <v/>
      </c>
      <c r="AU1431" s="11" t="str">
        <f t="shared" si="491"/>
        <v/>
      </c>
      <c r="AV1431" s="11" t="str">
        <f t="shared" si="492"/>
        <v/>
      </c>
      <c r="AW1431" s="11" t="str">
        <f t="shared" si="493"/>
        <v/>
      </c>
      <c r="AX1431" s="11" t="str">
        <f t="shared" si="494"/>
        <v/>
      </c>
      <c r="AY1431" s="11" t="str">
        <f t="shared" si="496"/>
        <v/>
      </c>
      <c r="AZ1431" s="11" t="str">
        <f t="shared" si="495"/>
        <v/>
      </c>
      <c r="BA1431" s="11" t="str">
        <f t="shared" si="498"/>
        <v xml:space="preserve"> </v>
      </c>
      <c r="BB1431" s="11" t="str">
        <f>IFERROR(IF(AW1431="","",VLOOKUP(AW1431,SUSS!R:S,2,FALSE)),AY1431*SUSS!$M$2)</f>
        <v/>
      </c>
      <c r="BC1431" s="11" t="str">
        <f t="shared" si="497"/>
        <v/>
      </c>
    </row>
    <row r="1432" spans="14:55" ht="15.75" thickBot="1">
      <c r="N1432" s="3" t="s">
        <v>141</v>
      </c>
      <c r="O1432" s="80">
        <v>8</v>
      </c>
      <c r="P1432" s="84">
        <v>361.11</v>
      </c>
      <c r="Q1432" s="81" t="s">
        <v>83</v>
      </c>
      <c r="R1432" s="81" t="s">
        <v>10</v>
      </c>
      <c r="S1432" s="81" t="s">
        <v>10</v>
      </c>
      <c r="T1432" s="80" t="s">
        <v>115</v>
      </c>
      <c r="U1432" s="80" t="s">
        <v>94</v>
      </c>
      <c r="AC1432" s="11" t="str">
        <f t="shared" si="478"/>
        <v/>
      </c>
      <c r="AD1432" s="11" t="str">
        <f t="shared" si="479"/>
        <v/>
      </c>
      <c r="AE1432" s="11" t="str">
        <f t="shared" si="480"/>
        <v/>
      </c>
      <c r="AF1432" s="11" t="str">
        <f t="shared" si="481"/>
        <v/>
      </c>
      <c r="AG1432" s="11" t="str">
        <f t="shared" si="482"/>
        <v/>
      </c>
      <c r="AH1432" s="11" t="str">
        <f t="shared" si="483"/>
        <v/>
      </c>
      <c r="AI1432" s="11" t="str">
        <f t="shared" si="484"/>
        <v/>
      </c>
      <c r="AJ1432" s="11" t="str">
        <f t="shared" si="485"/>
        <v/>
      </c>
      <c r="AK1432" s="11" t="str">
        <f t="shared" si="486"/>
        <v/>
      </c>
      <c r="AN1432" s="11" t="str">
        <f t="shared" si="487"/>
        <v/>
      </c>
      <c r="AO1432" s="11" t="str">
        <f t="shared" si="488"/>
        <v/>
      </c>
      <c r="AP1432" s="11" t="str">
        <f t="shared" si="489"/>
        <v/>
      </c>
      <c r="AT1432" s="11" t="str">
        <f t="shared" si="490"/>
        <v/>
      </c>
      <c r="AU1432" s="11" t="str">
        <f t="shared" si="491"/>
        <v/>
      </c>
      <c r="AV1432" s="11" t="str">
        <f t="shared" si="492"/>
        <v/>
      </c>
      <c r="AW1432" s="11" t="str">
        <f t="shared" si="493"/>
        <v/>
      </c>
      <c r="AX1432" s="11" t="str">
        <f t="shared" si="494"/>
        <v/>
      </c>
      <c r="AY1432" s="11" t="str">
        <f t="shared" si="496"/>
        <v/>
      </c>
      <c r="AZ1432" s="11" t="str">
        <f t="shared" si="495"/>
        <v/>
      </c>
      <c r="BA1432" s="11" t="str">
        <f t="shared" si="498"/>
        <v xml:space="preserve"> </v>
      </c>
      <c r="BB1432" s="11" t="str">
        <f>IFERROR(IF(AW1432="","",VLOOKUP(AW1432,SUSS!R:S,2,FALSE)),AY1432*SUSS!$M$2)</f>
        <v/>
      </c>
      <c r="BC1432" s="11" t="str">
        <f t="shared" si="497"/>
        <v/>
      </c>
    </row>
    <row r="1433" spans="14:55" ht="15.75" thickBot="1">
      <c r="N1433" s="3" t="s">
        <v>141</v>
      </c>
      <c r="O1433" s="80">
        <v>8</v>
      </c>
      <c r="P1433" s="84">
        <v>15.22</v>
      </c>
      <c r="Q1433" s="81" t="s">
        <v>83</v>
      </c>
      <c r="R1433" s="81" t="s">
        <v>10</v>
      </c>
      <c r="S1433" s="81" t="s">
        <v>82</v>
      </c>
      <c r="T1433" s="80" t="s">
        <v>115</v>
      </c>
      <c r="U1433" s="80" t="s">
        <v>94</v>
      </c>
      <c r="AC1433" s="11" t="str">
        <f t="shared" si="478"/>
        <v/>
      </c>
      <c r="AD1433" s="11" t="str">
        <f t="shared" si="479"/>
        <v/>
      </c>
      <c r="AE1433" s="11" t="str">
        <f t="shared" si="480"/>
        <v/>
      </c>
      <c r="AF1433" s="11" t="str">
        <f t="shared" si="481"/>
        <v/>
      </c>
      <c r="AG1433" s="11" t="str">
        <f t="shared" si="482"/>
        <v/>
      </c>
      <c r="AH1433" s="11" t="str">
        <f t="shared" si="483"/>
        <v/>
      </c>
      <c r="AI1433" s="11" t="str">
        <f t="shared" si="484"/>
        <v/>
      </c>
      <c r="AJ1433" s="11" t="str">
        <f t="shared" si="485"/>
        <v/>
      </c>
      <c r="AK1433" s="11" t="str">
        <f t="shared" si="486"/>
        <v/>
      </c>
      <c r="AN1433" s="11" t="str">
        <f t="shared" si="487"/>
        <v/>
      </c>
      <c r="AO1433" s="11" t="str">
        <f t="shared" si="488"/>
        <v/>
      </c>
      <c r="AP1433" s="11" t="str">
        <f t="shared" si="489"/>
        <v/>
      </c>
      <c r="AT1433" s="11" t="str">
        <f t="shared" si="490"/>
        <v/>
      </c>
      <c r="AU1433" s="11" t="str">
        <f t="shared" si="491"/>
        <v/>
      </c>
      <c r="AV1433" s="11" t="str">
        <f t="shared" si="492"/>
        <v/>
      </c>
      <c r="AW1433" s="11" t="str">
        <f t="shared" si="493"/>
        <v/>
      </c>
      <c r="AX1433" s="11" t="str">
        <f t="shared" si="494"/>
        <v/>
      </c>
      <c r="AY1433" s="11" t="str">
        <f t="shared" si="496"/>
        <v/>
      </c>
      <c r="AZ1433" s="11" t="str">
        <f t="shared" si="495"/>
        <v/>
      </c>
      <c r="BA1433" s="11" t="str">
        <f t="shared" si="498"/>
        <v xml:space="preserve"> </v>
      </c>
      <c r="BB1433" s="11" t="str">
        <f>IFERROR(IF(AW1433="","",VLOOKUP(AW1433,SUSS!R:S,2,FALSE)),AY1433*SUSS!$M$2)</f>
        <v/>
      </c>
      <c r="BC1433" s="11" t="str">
        <f t="shared" si="497"/>
        <v/>
      </c>
    </row>
    <row r="1434" spans="14:55" ht="15.75" thickBot="1">
      <c r="N1434" s="3" t="s">
        <v>141</v>
      </c>
      <c r="O1434" s="80">
        <v>8</v>
      </c>
      <c r="P1434" s="83">
        <v>11544.84</v>
      </c>
      <c r="Q1434" s="81" t="s">
        <v>100</v>
      </c>
      <c r="R1434" s="81" t="s">
        <v>10</v>
      </c>
      <c r="S1434" s="81" t="s">
        <v>10</v>
      </c>
      <c r="T1434" s="80" t="s">
        <v>121</v>
      </c>
      <c r="U1434" s="80" t="s">
        <v>94</v>
      </c>
      <c r="AC1434" s="11" t="str">
        <f t="shared" si="478"/>
        <v/>
      </c>
      <c r="AD1434" s="11" t="str">
        <f t="shared" si="479"/>
        <v/>
      </c>
      <c r="AE1434" s="11" t="str">
        <f t="shared" si="480"/>
        <v/>
      </c>
      <c r="AF1434" s="11" t="str">
        <f t="shared" si="481"/>
        <v/>
      </c>
      <c r="AG1434" s="11" t="str">
        <f t="shared" si="482"/>
        <v/>
      </c>
      <c r="AH1434" s="11" t="str">
        <f t="shared" si="483"/>
        <v/>
      </c>
      <c r="AI1434" s="11" t="str">
        <f t="shared" si="484"/>
        <v/>
      </c>
      <c r="AJ1434" s="11" t="str">
        <f t="shared" si="485"/>
        <v/>
      </c>
      <c r="AK1434" s="11" t="str">
        <f t="shared" si="486"/>
        <v/>
      </c>
      <c r="AN1434" s="11" t="str">
        <f t="shared" si="487"/>
        <v/>
      </c>
      <c r="AO1434" s="11" t="str">
        <f t="shared" si="488"/>
        <v/>
      </c>
      <c r="AP1434" s="11" t="str">
        <f t="shared" si="489"/>
        <v/>
      </c>
      <c r="AT1434" s="11" t="str">
        <f t="shared" si="490"/>
        <v/>
      </c>
      <c r="AU1434" s="11" t="str">
        <f t="shared" si="491"/>
        <v/>
      </c>
      <c r="AV1434" s="11" t="str">
        <f t="shared" si="492"/>
        <v/>
      </c>
      <c r="AW1434" s="11" t="str">
        <f t="shared" si="493"/>
        <v/>
      </c>
      <c r="AX1434" s="11" t="str">
        <f t="shared" si="494"/>
        <v/>
      </c>
      <c r="AY1434" s="11" t="str">
        <f t="shared" si="496"/>
        <v/>
      </c>
      <c r="AZ1434" s="11" t="str">
        <f t="shared" si="495"/>
        <v/>
      </c>
      <c r="BA1434" s="11" t="str">
        <f t="shared" si="498"/>
        <v xml:space="preserve"> </v>
      </c>
      <c r="BB1434" s="11" t="str">
        <f>IFERROR(IF(AW1434="","",VLOOKUP(AW1434,SUSS!R:S,2,FALSE)),AY1434*SUSS!$M$2)</f>
        <v/>
      </c>
      <c r="BC1434" s="11" t="str">
        <f t="shared" si="497"/>
        <v/>
      </c>
    </row>
    <row r="1435" spans="14:55" ht="15.75" thickBot="1">
      <c r="N1435" s="3" t="s">
        <v>141</v>
      </c>
      <c r="O1435" s="80">
        <v>9</v>
      </c>
      <c r="P1435" s="84">
        <v>376.33</v>
      </c>
      <c r="Q1435" s="81" t="s">
        <v>83</v>
      </c>
      <c r="R1435" s="81" t="s">
        <v>10</v>
      </c>
      <c r="S1435" s="81" t="s">
        <v>82</v>
      </c>
      <c r="T1435" s="80" t="s">
        <v>115</v>
      </c>
      <c r="U1435" s="80" t="s">
        <v>94</v>
      </c>
      <c r="AC1435" s="11" t="str">
        <f t="shared" si="478"/>
        <v/>
      </c>
      <c r="AD1435" s="11" t="str">
        <f t="shared" si="479"/>
        <v/>
      </c>
      <c r="AE1435" s="11" t="str">
        <f t="shared" si="480"/>
        <v/>
      </c>
      <c r="AF1435" s="11" t="str">
        <f t="shared" si="481"/>
        <v/>
      </c>
      <c r="AG1435" s="11" t="str">
        <f t="shared" si="482"/>
        <v/>
      </c>
      <c r="AH1435" s="11" t="str">
        <f t="shared" si="483"/>
        <v/>
      </c>
      <c r="AI1435" s="11" t="str">
        <f t="shared" si="484"/>
        <v/>
      </c>
      <c r="AJ1435" s="11" t="str">
        <f t="shared" si="485"/>
        <v/>
      </c>
      <c r="AK1435" s="11" t="str">
        <f t="shared" si="486"/>
        <v/>
      </c>
      <c r="AN1435" s="11" t="str">
        <f t="shared" si="487"/>
        <v/>
      </c>
      <c r="AO1435" s="11" t="str">
        <f t="shared" si="488"/>
        <v/>
      </c>
      <c r="AP1435" s="11" t="str">
        <f t="shared" si="489"/>
        <v/>
      </c>
      <c r="AT1435" s="11" t="str">
        <f t="shared" si="490"/>
        <v/>
      </c>
      <c r="AU1435" s="11" t="str">
        <f t="shared" si="491"/>
        <v/>
      </c>
      <c r="AV1435" s="11" t="str">
        <f t="shared" si="492"/>
        <v/>
      </c>
      <c r="AW1435" s="11" t="str">
        <f t="shared" si="493"/>
        <v/>
      </c>
      <c r="AX1435" s="11" t="str">
        <f t="shared" si="494"/>
        <v/>
      </c>
      <c r="AY1435" s="11" t="str">
        <f t="shared" si="496"/>
        <v/>
      </c>
      <c r="AZ1435" s="11" t="str">
        <f t="shared" si="495"/>
        <v/>
      </c>
      <c r="BA1435" s="11" t="str">
        <f t="shared" si="498"/>
        <v xml:space="preserve"> </v>
      </c>
      <c r="BB1435" s="11" t="str">
        <f>IFERROR(IF(AW1435="","",VLOOKUP(AW1435,SUSS!R:S,2,FALSE)),AY1435*SUSS!$M$2)</f>
        <v/>
      </c>
      <c r="BC1435" s="11" t="str">
        <f t="shared" si="497"/>
        <v/>
      </c>
    </row>
    <row r="1436" spans="14:55" ht="15.75" thickBot="1">
      <c r="N1436" s="3" t="s">
        <v>141</v>
      </c>
      <c r="O1436" s="80">
        <v>9</v>
      </c>
      <c r="P1436" s="83">
        <v>11544.84</v>
      </c>
      <c r="Q1436" s="81" t="s">
        <v>100</v>
      </c>
      <c r="R1436" s="81" t="s">
        <v>10</v>
      </c>
      <c r="S1436" s="81" t="s">
        <v>10</v>
      </c>
      <c r="T1436" s="80" t="s">
        <v>121</v>
      </c>
      <c r="U1436" s="80" t="s">
        <v>94</v>
      </c>
      <c r="AC1436" s="11" t="str">
        <f t="shared" si="478"/>
        <v/>
      </c>
      <c r="AD1436" s="11" t="str">
        <f t="shared" si="479"/>
        <v/>
      </c>
      <c r="AE1436" s="11" t="str">
        <f t="shared" si="480"/>
        <v/>
      </c>
      <c r="AF1436" s="11" t="str">
        <f t="shared" si="481"/>
        <v/>
      </c>
      <c r="AG1436" s="11" t="str">
        <f t="shared" si="482"/>
        <v/>
      </c>
      <c r="AH1436" s="11" t="str">
        <f t="shared" si="483"/>
        <v/>
      </c>
      <c r="AI1436" s="11" t="str">
        <f t="shared" si="484"/>
        <v/>
      </c>
      <c r="AJ1436" s="11" t="str">
        <f t="shared" si="485"/>
        <v/>
      </c>
      <c r="AK1436" s="11" t="str">
        <f t="shared" si="486"/>
        <v/>
      </c>
      <c r="AN1436" s="11" t="str">
        <f t="shared" si="487"/>
        <v/>
      </c>
      <c r="AO1436" s="11" t="str">
        <f t="shared" si="488"/>
        <v/>
      </c>
      <c r="AP1436" s="11" t="str">
        <f t="shared" si="489"/>
        <v/>
      </c>
      <c r="AT1436" s="11" t="str">
        <f t="shared" si="490"/>
        <v/>
      </c>
      <c r="AU1436" s="11" t="str">
        <f t="shared" si="491"/>
        <v/>
      </c>
      <c r="AV1436" s="11" t="str">
        <f t="shared" si="492"/>
        <v/>
      </c>
      <c r="AW1436" s="11" t="str">
        <f t="shared" si="493"/>
        <v/>
      </c>
      <c r="AX1436" s="11" t="str">
        <f t="shared" si="494"/>
        <v/>
      </c>
      <c r="AY1436" s="11" t="str">
        <f t="shared" si="496"/>
        <v/>
      </c>
      <c r="AZ1436" s="11" t="str">
        <f t="shared" si="495"/>
        <v/>
      </c>
      <c r="BA1436" s="11" t="str">
        <f t="shared" si="498"/>
        <v xml:space="preserve"> </v>
      </c>
      <c r="BB1436" s="11" t="str">
        <f>IFERROR(IF(AW1436="","",VLOOKUP(AW1436,SUSS!R:S,2,FALSE)),AY1436*SUSS!$M$2)</f>
        <v/>
      </c>
      <c r="BC1436" s="11" t="str">
        <f t="shared" si="497"/>
        <v/>
      </c>
    </row>
    <row r="1437" spans="14:55" ht="15.75" thickBot="1">
      <c r="N1437" s="3" t="s">
        <v>141</v>
      </c>
      <c r="O1437" s="80">
        <v>10</v>
      </c>
      <c r="P1437" s="84">
        <v>376.33</v>
      </c>
      <c r="Q1437" s="81" t="s">
        <v>83</v>
      </c>
      <c r="R1437" s="81" t="s">
        <v>10</v>
      </c>
      <c r="S1437" s="81" t="s">
        <v>82</v>
      </c>
      <c r="T1437" s="80" t="s">
        <v>115</v>
      </c>
      <c r="U1437" s="80" t="s">
        <v>94</v>
      </c>
      <c r="AC1437" s="11" t="str">
        <f t="shared" si="478"/>
        <v/>
      </c>
      <c r="AD1437" s="11" t="str">
        <f t="shared" si="479"/>
        <v/>
      </c>
      <c r="AE1437" s="11" t="str">
        <f t="shared" si="480"/>
        <v/>
      </c>
      <c r="AF1437" s="11" t="str">
        <f t="shared" si="481"/>
        <v/>
      </c>
      <c r="AG1437" s="11" t="str">
        <f t="shared" si="482"/>
        <v/>
      </c>
      <c r="AH1437" s="11" t="str">
        <f t="shared" si="483"/>
        <v/>
      </c>
      <c r="AI1437" s="11" t="str">
        <f t="shared" si="484"/>
        <v/>
      </c>
      <c r="AJ1437" s="11" t="str">
        <f t="shared" si="485"/>
        <v/>
      </c>
      <c r="AK1437" s="11" t="str">
        <f t="shared" si="486"/>
        <v/>
      </c>
      <c r="AN1437" s="11" t="str">
        <f t="shared" si="487"/>
        <v/>
      </c>
      <c r="AO1437" s="11" t="str">
        <f t="shared" si="488"/>
        <v/>
      </c>
      <c r="AP1437" s="11" t="str">
        <f t="shared" si="489"/>
        <v/>
      </c>
      <c r="AT1437" s="11" t="str">
        <f t="shared" si="490"/>
        <v/>
      </c>
      <c r="AU1437" s="11" t="str">
        <f t="shared" si="491"/>
        <v/>
      </c>
      <c r="AV1437" s="11" t="str">
        <f t="shared" si="492"/>
        <v/>
      </c>
      <c r="AW1437" s="11" t="str">
        <f t="shared" si="493"/>
        <v/>
      </c>
      <c r="AX1437" s="11" t="str">
        <f t="shared" si="494"/>
        <v/>
      </c>
      <c r="AY1437" s="11" t="str">
        <f t="shared" si="496"/>
        <v/>
      </c>
      <c r="AZ1437" s="11" t="str">
        <f t="shared" si="495"/>
        <v/>
      </c>
      <c r="BA1437" s="11" t="str">
        <f t="shared" si="498"/>
        <v xml:space="preserve"> </v>
      </c>
      <c r="BB1437" s="11" t="str">
        <f>IFERROR(IF(AW1437="","",VLOOKUP(AW1437,SUSS!R:S,2,FALSE)),AY1437*SUSS!$M$2)</f>
        <v/>
      </c>
      <c r="BC1437" s="11" t="str">
        <f t="shared" si="497"/>
        <v/>
      </c>
    </row>
    <row r="1438" spans="14:55" ht="15.75" thickBot="1">
      <c r="N1438" s="3" t="s">
        <v>141</v>
      </c>
      <c r="O1438" s="80">
        <v>10</v>
      </c>
      <c r="P1438" s="83">
        <v>6647.05</v>
      </c>
      <c r="Q1438" s="81" t="s">
        <v>100</v>
      </c>
      <c r="R1438" s="81" t="s">
        <v>10</v>
      </c>
      <c r="S1438" s="81" t="s">
        <v>10</v>
      </c>
      <c r="T1438" s="80" t="s">
        <v>121</v>
      </c>
      <c r="U1438" s="80" t="s">
        <v>94</v>
      </c>
      <c r="AC1438" s="11" t="str">
        <f t="shared" ref="AC1438:AC1501" si="499">IF($E1438=$AD$1,IF($G1438=$AE$1,A1438,""),"")</f>
        <v/>
      </c>
      <c r="AD1438" s="11" t="str">
        <f t="shared" ref="AD1438:AD1501" si="500">IF($E1438=$AD$1,IF($G1438=$AE$1,E1438,""),"")</f>
        <v/>
      </c>
      <c r="AE1438" s="11" t="str">
        <f t="shared" ref="AE1438:AE1501" si="501">IF($E1438=$AD$1,IF($G1438=$AE$1,F1438,""),"")</f>
        <v/>
      </c>
      <c r="AF1438" s="11" t="str">
        <f t="shared" ref="AF1438:AF1501" si="502">IF($E1438=$AD$1,IF($G1438=$AE$1,G1438,""),"")</f>
        <v/>
      </c>
      <c r="AG1438" s="11" t="str">
        <f t="shared" ref="AG1438:AG1501" si="503">IF($E1438=$AD$1,IF($G1438=$AE$1,I1438,""),"")</f>
        <v/>
      </c>
      <c r="AH1438" s="11" t="str">
        <f t="shared" ref="AH1438:AH1501" si="504">IF($E1438=$AD$1,IF($G1438=$AE$1,J1438,""),"")</f>
        <v/>
      </c>
      <c r="AI1438" s="11" t="str">
        <f t="shared" ref="AI1438:AI1501" si="505">IF($E1438=$AD$1,IF($G1438=$AE$1,K1438,""),"")</f>
        <v/>
      </c>
      <c r="AJ1438" s="11" t="str">
        <f t="shared" ref="AJ1438:AJ1501" si="506">IF($E1438=$AD$1,IF($G1438=$AE$1,B1438,""),"")</f>
        <v/>
      </c>
      <c r="AK1438" s="11" t="str">
        <f t="shared" ref="AK1438:AK1501" si="507">IF($E1438=$AD$1,IF($G1438=$AE$1,C1438,""),"")</f>
        <v/>
      </c>
      <c r="AN1438" s="11" t="str">
        <f t="shared" ref="AN1438:AN1501" si="508">LEFT(AO1438,7)</f>
        <v/>
      </c>
      <c r="AO1438" s="11" t="str">
        <f t="shared" ref="AO1438:AO1501" si="509">IF(AF1438=$AE$1,AJ1438&amp;"/"&amp;AK1438&amp;" "&amp;AD1438,"")</f>
        <v/>
      </c>
      <c r="AP1438" s="11" t="str">
        <f t="shared" ref="AP1438:AP1501" si="510">IF(AO1438&lt;&gt;"",AI1438,"")</f>
        <v/>
      </c>
      <c r="AT1438" s="11" t="str">
        <f t="shared" ref="AT1438:AT1501" si="511">IF($Q1438=$AD$1,N1438,"")</f>
        <v/>
      </c>
      <c r="AU1438" s="11" t="str">
        <f t="shared" ref="AU1438:AU1501" si="512">IF($Q1438=$AD$1,O1438,"")</f>
        <v/>
      </c>
      <c r="AV1438" s="11" t="str">
        <f t="shared" ref="AV1438:AV1501" si="513">IF($Q1438=$AD$1,P1438,"")</f>
        <v/>
      </c>
      <c r="AW1438" s="11" t="str">
        <f t="shared" ref="AW1438:AW1501" si="514">IF($Q1438=$AD$1,T1438,"")</f>
        <v/>
      </c>
      <c r="AX1438" s="11" t="str">
        <f t="shared" ref="AX1438:AX1501" si="515">IF(AW1438&lt;&gt;"",AW1438&amp;" "&amp;$AD$1,"")</f>
        <v/>
      </c>
      <c r="AY1438" s="11" t="str">
        <f t="shared" si="496"/>
        <v/>
      </c>
      <c r="AZ1438" s="11" t="str">
        <f t="shared" ref="AZ1438:AZ1501" si="516">IF(AY1438="","",AV1438/AY1438)</f>
        <v/>
      </c>
      <c r="BA1438" s="11" t="str">
        <f t="shared" si="498"/>
        <v xml:space="preserve"> </v>
      </c>
      <c r="BB1438" s="11" t="str">
        <f>IFERROR(IF(AW1438="","",VLOOKUP(AW1438,SUSS!R:S,2,FALSE)),AY1438*SUSS!$M$2)</f>
        <v/>
      </c>
      <c r="BC1438" s="11" t="str">
        <f t="shared" si="497"/>
        <v/>
      </c>
    </row>
    <row r="1439" spans="14:55" ht="15.75" thickBot="1">
      <c r="N1439" s="3" t="s">
        <v>141</v>
      </c>
      <c r="O1439" s="80">
        <v>10</v>
      </c>
      <c r="P1439" s="83">
        <v>4897.79</v>
      </c>
      <c r="Q1439" s="81" t="s">
        <v>100</v>
      </c>
      <c r="R1439" s="81" t="s">
        <v>10</v>
      </c>
      <c r="S1439" s="81" t="s">
        <v>82</v>
      </c>
      <c r="T1439" s="80" t="s">
        <v>121</v>
      </c>
      <c r="U1439" s="80" t="s">
        <v>94</v>
      </c>
      <c r="AC1439" s="11" t="str">
        <f t="shared" si="499"/>
        <v/>
      </c>
      <c r="AD1439" s="11" t="str">
        <f t="shared" si="500"/>
        <v/>
      </c>
      <c r="AE1439" s="11" t="str">
        <f t="shared" si="501"/>
        <v/>
      </c>
      <c r="AF1439" s="11" t="str">
        <f t="shared" si="502"/>
        <v/>
      </c>
      <c r="AG1439" s="11" t="str">
        <f t="shared" si="503"/>
        <v/>
      </c>
      <c r="AH1439" s="11" t="str">
        <f t="shared" si="504"/>
        <v/>
      </c>
      <c r="AI1439" s="11" t="str">
        <f t="shared" si="505"/>
        <v/>
      </c>
      <c r="AJ1439" s="11" t="str">
        <f t="shared" si="506"/>
        <v/>
      </c>
      <c r="AK1439" s="11" t="str">
        <f t="shared" si="507"/>
        <v/>
      </c>
      <c r="AN1439" s="11" t="str">
        <f t="shared" si="508"/>
        <v/>
      </c>
      <c r="AO1439" s="11" t="str">
        <f t="shared" si="509"/>
        <v/>
      </c>
      <c r="AP1439" s="11" t="str">
        <f t="shared" si="510"/>
        <v/>
      </c>
      <c r="AT1439" s="11" t="str">
        <f t="shared" si="511"/>
        <v/>
      </c>
      <c r="AU1439" s="11" t="str">
        <f t="shared" si="512"/>
        <v/>
      </c>
      <c r="AV1439" s="11" t="str">
        <f t="shared" si="513"/>
        <v/>
      </c>
      <c r="AW1439" s="11" t="str">
        <f t="shared" si="514"/>
        <v/>
      </c>
      <c r="AX1439" s="11" t="str">
        <f t="shared" si="515"/>
        <v/>
      </c>
      <c r="AY1439" s="11" t="str">
        <f t="shared" si="496"/>
        <v/>
      </c>
      <c r="AZ1439" s="11" t="str">
        <f t="shared" si="516"/>
        <v/>
      </c>
      <c r="BA1439" s="11" t="str">
        <f t="shared" si="498"/>
        <v xml:space="preserve"> </v>
      </c>
      <c r="BB1439" s="11" t="str">
        <f>IFERROR(IF(AW1439="","",VLOOKUP(AW1439,SUSS!R:S,2,FALSE)),AY1439*SUSS!$M$2)</f>
        <v/>
      </c>
      <c r="BC1439" s="11" t="str">
        <f t="shared" si="497"/>
        <v/>
      </c>
    </row>
    <row r="1440" spans="14:55" ht="15.75" thickBot="1">
      <c r="N1440" s="3" t="s">
        <v>141</v>
      </c>
      <c r="O1440" s="80">
        <v>11</v>
      </c>
      <c r="P1440" s="84">
        <v>376.33</v>
      </c>
      <c r="Q1440" s="81" t="s">
        <v>83</v>
      </c>
      <c r="R1440" s="81" t="s">
        <v>10</v>
      </c>
      <c r="S1440" s="81" t="s">
        <v>82</v>
      </c>
      <c r="T1440" s="80" t="s">
        <v>115</v>
      </c>
      <c r="U1440" s="80" t="s">
        <v>94</v>
      </c>
      <c r="AC1440" s="11" t="str">
        <f t="shared" si="499"/>
        <v/>
      </c>
      <c r="AD1440" s="11" t="str">
        <f t="shared" si="500"/>
        <v/>
      </c>
      <c r="AE1440" s="11" t="str">
        <f t="shared" si="501"/>
        <v/>
      </c>
      <c r="AF1440" s="11" t="str">
        <f t="shared" si="502"/>
        <v/>
      </c>
      <c r="AG1440" s="11" t="str">
        <f t="shared" si="503"/>
        <v/>
      </c>
      <c r="AH1440" s="11" t="str">
        <f t="shared" si="504"/>
        <v/>
      </c>
      <c r="AI1440" s="11" t="str">
        <f t="shared" si="505"/>
        <v/>
      </c>
      <c r="AJ1440" s="11" t="str">
        <f t="shared" si="506"/>
        <v/>
      </c>
      <c r="AK1440" s="11" t="str">
        <f t="shared" si="507"/>
        <v/>
      </c>
      <c r="AN1440" s="11" t="str">
        <f t="shared" si="508"/>
        <v/>
      </c>
      <c r="AO1440" s="11" t="str">
        <f t="shared" si="509"/>
        <v/>
      </c>
      <c r="AP1440" s="11" t="str">
        <f t="shared" si="510"/>
        <v/>
      </c>
      <c r="AT1440" s="11" t="str">
        <f t="shared" si="511"/>
        <v/>
      </c>
      <c r="AU1440" s="11" t="str">
        <f t="shared" si="512"/>
        <v/>
      </c>
      <c r="AV1440" s="11" t="str">
        <f t="shared" si="513"/>
        <v/>
      </c>
      <c r="AW1440" s="11" t="str">
        <f t="shared" si="514"/>
        <v/>
      </c>
      <c r="AX1440" s="11" t="str">
        <f t="shared" si="515"/>
        <v/>
      </c>
      <c r="AY1440" s="11" t="str">
        <f t="shared" si="496"/>
        <v/>
      </c>
      <c r="AZ1440" s="11" t="str">
        <f t="shared" si="516"/>
        <v/>
      </c>
      <c r="BA1440" s="11" t="str">
        <f t="shared" si="498"/>
        <v xml:space="preserve"> </v>
      </c>
      <c r="BB1440" s="11" t="str">
        <f>IFERROR(IF(AW1440="","",VLOOKUP(AW1440,SUSS!R:S,2,FALSE)),AY1440*SUSS!$M$2)</f>
        <v/>
      </c>
      <c r="BC1440" s="11" t="str">
        <f t="shared" si="497"/>
        <v/>
      </c>
    </row>
    <row r="1441" spans="14:55" ht="15.75" thickBot="1">
      <c r="N1441" s="3" t="s">
        <v>141</v>
      </c>
      <c r="O1441" s="80">
        <v>11</v>
      </c>
      <c r="P1441" s="83">
        <v>11544.84</v>
      </c>
      <c r="Q1441" s="81" t="s">
        <v>100</v>
      </c>
      <c r="R1441" s="81" t="s">
        <v>10</v>
      </c>
      <c r="S1441" s="81" t="s">
        <v>82</v>
      </c>
      <c r="T1441" s="80" t="s">
        <v>121</v>
      </c>
      <c r="U1441" s="80" t="s">
        <v>94</v>
      </c>
      <c r="AC1441" s="11" t="str">
        <f t="shared" si="499"/>
        <v/>
      </c>
      <c r="AD1441" s="11" t="str">
        <f t="shared" si="500"/>
        <v/>
      </c>
      <c r="AE1441" s="11" t="str">
        <f t="shared" si="501"/>
        <v/>
      </c>
      <c r="AF1441" s="11" t="str">
        <f t="shared" si="502"/>
        <v/>
      </c>
      <c r="AG1441" s="11" t="str">
        <f t="shared" si="503"/>
        <v/>
      </c>
      <c r="AH1441" s="11" t="str">
        <f t="shared" si="504"/>
        <v/>
      </c>
      <c r="AI1441" s="11" t="str">
        <f t="shared" si="505"/>
        <v/>
      </c>
      <c r="AJ1441" s="11" t="str">
        <f t="shared" si="506"/>
        <v/>
      </c>
      <c r="AK1441" s="11" t="str">
        <f t="shared" si="507"/>
        <v/>
      </c>
      <c r="AN1441" s="11" t="str">
        <f t="shared" si="508"/>
        <v/>
      </c>
      <c r="AO1441" s="11" t="str">
        <f t="shared" si="509"/>
        <v/>
      </c>
      <c r="AP1441" s="11" t="str">
        <f t="shared" si="510"/>
        <v/>
      </c>
      <c r="AT1441" s="11" t="str">
        <f t="shared" si="511"/>
        <v/>
      </c>
      <c r="AU1441" s="11" t="str">
        <f t="shared" si="512"/>
        <v/>
      </c>
      <c r="AV1441" s="11" t="str">
        <f t="shared" si="513"/>
        <v/>
      </c>
      <c r="AW1441" s="11" t="str">
        <f t="shared" si="514"/>
        <v/>
      </c>
      <c r="AX1441" s="11" t="str">
        <f t="shared" si="515"/>
        <v/>
      </c>
      <c r="AY1441" s="11" t="str">
        <f t="shared" si="496"/>
        <v/>
      </c>
      <c r="AZ1441" s="11" t="str">
        <f t="shared" si="516"/>
        <v/>
      </c>
      <c r="BA1441" s="11" t="str">
        <f t="shared" si="498"/>
        <v xml:space="preserve"> </v>
      </c>
      <c r="BB1441" s="11" t="str">
        <f>IFERROR(IF(AW1441="","",VLOOKUP(AW1441,SUSS!R:S,2,FALSE)),AY1441*SUSS!$M$2)</f>
        <v/>
      </c>
      <c r="BC1441" s="11" t="str">
        <f t="shared" si="497"/>
        <v/>
      </c>
    </row>
    <row r="1442" spans="14:55" ht="15.75" thickBot="1">
      <c r="N1442" s="3" t="s">
        <v>141</v>
      </c>
      <c r="O1442" s="80">
        <v>12</v>
      </c>
      <c r="P1442" s="84">
        <v>376.31</v>
      </c>
      <c r="Q1442" s="81" t="s">
        <v>83</v>
      </c>
      <c r="R1442" s="81" t="s">
        <v>10</v>
      </c>
      <c r="S1442" s="81" t="s">
        <v>82</v>
      </c>
      <c r="T1442" s="80" t="s">
        <v>115</v>
      </c>
      <c r="U1442" s="80" t="s">
        <v>94</v>
      </c>
      <c r="AC1442" s="11" t="str">
        <f t="shared" si="499"/>
        <v/>
      </c>
      <c r="AD1442" s="11" t="str">
        <f t="shared" si="500"/>
        <v/>
      </c>
      <c r="AE1442" s="11" t="str">
        <f t="shared" si="501"/>
        <v/>
      </c>
      <c r="AF1442" s="11" t="str">
        <f t="shared" si="502"/>
        <v/>
      </c>
      <c r="AG1442" s="11" t="str">
        <f t="shared" si="503"/>
        <v/>
      </c>
      <c r="AH1442" s="11" t="str">
        <f t="shared" si="504"/>
        <v/>
      </c>
      <c r="AI1442" s="11" t="str">
        <f t="shared" si="505"/>
        <v/>
      </c>
      <c r="AJ1442" s="11" t="str">
        <f t="shared" si="506"/>
        <v/>
      </c>
      <c r="AK1442" s="11" t="str">
        <f t="shared" si="507"/>
        <v/>
      </c>
      <c r="AN1442" s="11" t="str">
        <f t="shared" si="508"/>
        <v/>
      </c>
      <c r="AO1442" s="11" t="str">
        <f t="shared" si="509"/>
        <v/>
      </c>
      <c r="AP1442" s="11" t="str">
        <f t="shared" si="510"/>
        <v/>
      </c>
      <c r="AT1442" s="11" t="str">
        <f t="shared" si="511"/>
        <v/>
      </c>
      <c r="AU1442" s="11" t="str">
        <f t="shared" si="512"/>
        <v/>
      </c>
      <c r="AV1442" s="11" t="str">
        <f t="shared" si="513"/>
        <v/>
      </c>
      <c r="AW1442" s="11" t="str">
        <f t="shared" si="514"/>
        <v/>
      </c>
      <c r="AX1442" s="11" t="str">
        <f t="shared" si="515"/>
        <v/>
      </c>
      <c r="AY1442" s="11" t="str">
        <f t="shared" si="496"/>
        <v/>
      </c>
      <c r="AZ1442" s="11" t="str">
        <f t="shared" si="516"/>
        <v/>
      </c>
      <c r="BA1442" s="11" t="str">
        <f t="shared" si="498"/>
        <v xml:space="preserve"> </v>
      </c>
      <c r="BB1442" s="11" t="str">
        <f>IFERROR(IF(AW1442="","",VLOOKUP(AW1442,SUSS!R:S,2,FALSE)),AY1442*SUSS!$M$2)</f>
        <v/>
      </c>
      <c r="BC1442" s="11" t="str">
        <f t="shared" si="497"/>
        <v/>
      </c>
    </row>
    <row r="1443" spans="14:55" ht="15.75" thickBot="1">
      <c r="N1443" s="3" t="s">
        <v>141</v>
      </c>
      <c r="O1443" s="80">
        <v>12</v>
      </c>
      <c r="P1443" s="83">
        <v>11544.87</v>
      </c>
      <c r="Q1443" s="81" t="s">
        <v>100</v>
      </c>
      <c r="R1443" s="81" t="s">
        <v>10</v>
      </c>
      <c r="S1443" s="81" t="s">
        <v>82</v>
      </c>
      <c r="T1443" s="80" t="s">
        <v>121</v>
      </c>
      <c r="U1443" s="80" t="s">
        <v>94</v>
      </c>
      <c r="AC1443" s="11" t="str">
        <f t="shared" si="499"/>
        <v/>
      </c>
      <c r="AD1443" s="11" t="str">
        <f t="shared" si="500"/>
        <v/>
      </c>
      <c r="AE1443" s="11" t="str">
        <f t="shared" si="501"/>
        <v/>
      </c>
      <c r="AF1443" s="11" t="str">
        <f t="shared" si="502"/>
        <v/>
      </c>
      <c r="AG1443" s="11" t="str">
        <f t="shared" si="503"/>
        <v/>
      </c>
      <c r="AH1443" s="11" t="str">
        <f t="shared" si="504"/>
        <v/>
      </c>
      <c r="AI1443" s="11" t="str">
        <f t="shared" si="505"/>
        <v/>
      </c>
      <c r="AJ1443" s="11" t="str">
        <f t="shared" si="506"/>
        <v/>
      </c>
      <c r="AK1443" s="11" t="str">
        <f t="shared" si="507"/>
        <v/>
      </c>
      <c r="AN1443" s="11" t="str">
        <f t="shared" si="508"/>
        <v/>
      </c>
      <c r="AO1443" s="11" t="str">
        <f t="shared" si="509"/>
        <v/>
      </c>
      <c r="AP1443" s="11" t="str">
        <f t="shared" si="510"/>
        <v/>
      </c>
      <c r="AT1443" s="11" t="str">
        <f t="shared" si="511"/>
        <v/>
      </c>
      <c r="AU1443" s="11" t="str">
        <f t="shared" si="512"/>
        <v/>
      </c>
      <c r="AV1443" s="11" t="str">
        <f t="shared" si="513"/>
        <v/>
      </c>
      <c r="AW1443" s="11" t="str">
        <f t="shared" si="514"/>
        <v/>
      </c>
      <c r="AX1443" s="11" t="str">
        <f t="shared" si="515"/>
        <v/>
      </c>
      <c r="AY1443" s="11" t="str">
        <f t="shared" si="496"/>
        <v/>
      </c>
      <c r="AZ1443" s="11" t="str">
        <f t="shared" si="516"/>
        <v/>
      </c>
      <c r="BA1443" s="11" t="str">
        <f t="shared" si="498"/>
        <v xml:space="preserve"> </v>
      </c>
      <c r="BB1443" s="11" t="str">
        <f>IFERROR(IF(AW1443="","",VLOOKUP(AW1443,SUSS!R:S,2,FALSE)),AY1443*SUSS!$M$2)</f>
        <v/>
      </c>
      <c r="BC1443" s="11" t="str">
        <f t="shared" si="497"/>
        <v/>
      </c>
    </row>
    <row r="1444" spans="14:55">
      <c r="AC1444" s="11" t="str">
        <f t="shared" si="499"/>
        <v/>
      </c>
      <c r="AD1444" s="11" t="str">
        <f t="shared" si="500"/>
        <v/>
      </c>
      <c r="AE1444" s="11" t="str">
        <f t="shared" si="501"/>
        <v/>
      </c>
      <c r="AF1444" s="11" t="str">
        <f t="shared" si="502"/>
        <v/>
      </c>
      <c r="AG1444" s="11" t="str">
        <f t="shared" si="503"/>
        <v/>
      </c>
      <c r="AH1444" s="11" t="str">
        <f t="shared" si="504"/>
        <v/>
      </c>
      <c r="AI1444" s="11" t="str">
        <f t="shared" si="505"/>
        <v/>
      </c>
      <c r="AJ1444" s="11" t="str">
        <f t="shared" si="506"/>
        <v/>
      </c>
      <c r="AK1444" s="11" t="str">
        <f t="shared" si="507"/>
        <v/>
      </c>
      <c r="AN1444" s="11" t="str">
        <f t="shared" si="508"/>
        <v/>
      </c>
      <c r="AO1444" s="11" t="str">
        <f t="shared" si="509"/>
        <v/>
      </c>
      <c r="AP1444" s="11" t="str">
        <f t="shared" si="510"/>
        <v/>
      </c>
      <c r="AT1444" s="11" t="str">
        <f t="shared" si="511"/>
        <v/>
      </c>
      <c r="AU1444" s="11" t="str">
        <f t="shared" si="512"/>
        <v/>
      </c>
      <c r="AV1444" s="11" t="str">
        <f t="shared" si="513"/>
        <v/>
      </c>
      <c r="AW1444" s="11" t="str">
        <f t="shared" si="514"/>
        <v/>
      </c>
      <c r="AX1444" s="11" t="str">
        <f t="shared" si="515"/>
        <v/>
      </c>
      <c r="AY1444" s="11" t="str">
        <f t="shared" si="496"/>
        <v/>
      </c>
      <c r="AZ1444" s="11" t="str">
        <f t="shared" si="516"/>
        <v/>
      </c>
      <c r="BA1444" s="11" t="str">
        <f t="shared" si="498"/>
        <v xml:space="preserve"> </v>
      </c>
      <c r="BB1444" s="11" t="str">
        <f>IFERROR(IF(AW1444="","",VLOOKUP(AW1444,SUSS!R:S,2,FALSE)),AY1444*SUSS!$M$2)</f>
        <v/>
      </c>
      <c r="BC1444" s="11" t="str">
        <f t="shared" si="497"/>
        <v/>
      </c>
    </row>
    <row r="1445" spans="14:55">
      <c r="AC1445" s="11" t="str">
        <f t="shared" si="499"/>
        <v/>
      </c>
      <c r="AD1445" s="11" t="str">
        <f t="shared" si="500"/>
        <v/>
      </c>
      <c r="AE1445" s="11" t="str">
        <f t="shared" si="501"/>
        <v/>
      </c>
      <c r="AF1445" s="11" t="str">
        <f t="shared" si="502"/>
        <v/>
      </c>
      <c r="AG1445" s="11" t="str">
        <f t="shared" si="503"/>
        <v/>
      </c>
      <c r="AH1445" s="11" t="str">
        <f t="shared" si="504"/>
        <v/>
      </c>
      <c r="AI1445" s="11" t="str">
        <f t="shared" si="505"/>
        <v/>
      </c>
      <c r="AJ1445" s="11" t="str">
        <f t="shared" si="506"/>
        <v/>
      </c>
      <c r="AK1445" s="11" t="str">
        <f t="shared" si="507"/>
        <v/>
      </c>
      <c r="AN1445" s="11" t="str">
        <f t="shared" si="508"/>
        <v/>
      </c>
      <c r="AO1445" s="11" t="str">
        <f t="shared" si="509"/>
        <v/>
      </c>
      <c r="AP1445" s="11" t="str">
        <f t="shared" si="510"/>
        <v/>
      </c>
      <c r="AT1445" s="11" t="str">
        <f t="shared" si="511"/>
        <v/>
      </c>
      <c r="AU1445" s="11" t="str">
        <f t="shared" si="512"/>
        <v/>
      </c>
      <c r="AV1445" s="11" t="str">
        <f t="shared" si="513"/>
        <v/>
      </c>
      <c r="AW1445" s="11" t="str">
        <f t="shared" si="514"/>
        <v/>
      </c>
      <c r="AX1445" s="11" t="str">
        <f t="shared" si="515"/>
        <v/>
      </c>
      <c r="AY1445" s="11" t="str">
        <f t="shared" si="496"/>
        <v/>
      </c>
      <c r="AZ1445" s="11" t="str">
        <f t="shared" si="516"/>
        <v/>
      </c>
      <c r="BA1445" s="11" t="str">
        <f t="shared" si="498"/>
        <v xml:space="preserve"> </v>
      </c>
      <c r="BB1445" s="11" t="str">
        <f>IFERROR(IF(AW1445="","",VLOOKUP(AW1445,SUSS!R:S,2,FALSE)),AY1445*SUSS!$M$2)</f>
        <v/>
      </c>
      <c r="BC1445" s="11" t="str">
        <f t="shared" si="497"/>
        <v/>
      </c>
    </row>
    <row r="1446" spans="14:55">
      <c r="AC1446" s="11" t="str">
        <f t="shared" si="499"/>
        <v/>
      </c>
      <c r="AD1446" s="11" t="str">
        <f t="shared" si="500"/>
        <v/>
      </c>
      <c r="AE1446" s="11" t="str">
        <f t="shared" si="501"/>
        <v/>
      </c>
      <c r="AF1446" s="11" t="str">
        <f t="shared" si="502"/>
        <v/>
      </c>
      <c r="AG1446" s="11" t="str">
        <f t="shared" si="503"/>
        <v/>
      </c>
      <c r="AH1446" s="11" t="str">
        <f t="shared" si="504"/>
        <v/>
      </c>
      <c r="AI1446" s="11" t="str">
        <f t="shared" si="505"/>
        <v/>
      </c>
      <c r="AJ1446" s="11" t="str">
        <f t="shared" si="506"/>
        <v/>
      </c>
      <c r="AK1446" s="11" t="str">
        <f t="shared" si="507"/>
        <v/>
      </c>
      <c r="AN1446" s="11" t="str">
        <f t="shared" si="508"/>
        <v/>
      </c>
      <c r="AO1446" s="11" t="str">
        <f t="shared" si="509"/>
        <v/>
      </c>
      <c r="AP1446" s="11" t="str">
        <f t="shared" si="510"/>
        <v/>
      </c>
      <c r="AT1446" s="11" t="str">
        <f t="shared" si="511"/>
        <v/>
      </c>
      <c r="AU1446" s="11" t="str">
        <f t="shared" si="512"/>
        <v/>
      </c>
      <c r="AV1446" s="11" t="str">
        <f t="shared" si="513"/>
        <v/>
      </c>
      <c r="AW1446" s="11" t="str">
        <f t="shared" si="514"/>
        <v/>
      </c>
      <c r="AX1446" s="11" t="str">
        <f t="shared" si="515"/>
        <v/>
      </c>
      <c r="AY1446" s="11" t="str">
        <f t="shared" si="496"/>
        <v/>
      </c>
      <c r="AZ1446" s="11" t="str">
        <f t="shared" si="516"/>
        <v/>
      </c>
      <c r="BA1446" s="11" t="str">
        <f t="shared" si="498"/>
        <v xml:space="preserve"> </v>
      </c>
      <c r="BB1446" s="11" t="str">
        <f>IFERROR(IF(AW1446="","",VLOOKUP(AW1446,SUSS!R:S,2,FALSE)),AY1446*SUSS!$M$2)</f>
        <v/>
      </c>
      <c r="BC1446" s="11" t="str">
        <f t="shared" si="497"/>
        <v/>
      </c>
    </row>
    <row r="1447" spans="14:55">
      <c r="AC1447" s="11" t="str">
        <f t="shared" si="499"/>
        <v/>
      </c>
      <c r="AD1447" s="11" t="str">
        <f t="shared" si="500"/>
        <v/>
      </c>
      <c r="AE1447" s="11" t="str">
        <f t="shared" si="501"/>
        <v/>
      </c>
      <c r="AF1447" s="11" t="str">
        <f t="shared" si="502"/>
        <v/>
      </c>
      <c r="AG1447" s="11" t="str">
        <f t="shared" si="503"/>
        <v/>
      </c>
      <c r="AH1447" s="11" t="str">
        <f t="shared" si="504"/>
        <v/>
      </c>
      <c r="AI1447" s="11" t="str">
        <f t="shared" si="505"/>
        <v/>
      </c>
      <c r="AJ1447" s="11" t="str">
        <f t="shared" si="506"/>
        <v/>
      </c>
      <c r="AK1447" s="11" t="str">
        <f t="shared" si="507"/>
        <v/>
      </c>
      <c r="AN1447" s="11" t="str">
        <f t="shared" si="508"/>
        <v/>
      </c>
      <c r="AO1447" s="11" t="str">
        <f t="shared" si="509"/>
        <v/>
      </c>
      <c r="AP1447" s="11" t="str">
        <f t="shared" si="510"/>
        <v/>
      </c>
      <c r="AT1447" s="11" t="str">
        <f t="shared" si="511"/>
        <v/>
      </c>
      <c r="AU1447" s="11" t="str">
        <f t="shared" si="512"/>
        <v/>
      </c>
      <c r="AV1447" s="11" t="str">
        <f t="shared" si="513"/>
        <v/>
      </c>
      <c r="AW1447" s="11" t="str">
        <f t="shared" si="514"/>
        <v/>
      </c>
      <c r="AX1447" s="11" t="str">
        <f t="shared" si="515"/>
        <v/>
      </c>
      <c r="AY1447" s="11" t="str">
        <f t="shared" si="496"/>
        <v/>
      </c>
      <c r="AZ1447" s="11" t="str">
        <f t="shared" si="516"/>
        <v/>
      </c>
      <c r="BA1447" s="11" t="str">
        <f t="shared" si="498"/>
        <v xml:space="preserve"> </v>
      </c>
      <c r="BB1447" s="11" t="str">
        <f>IFERROR(IF(AW1447="","",VLOOKUP(AW1447,SUSS!R:S,2,FALSE)),AY1447*SUSS!$M$2)</f>
        <v/>
      </c>
      <c r="BC1447" s="11" t="str">
        <f t="shared" si="497"/>
        <v/>
      </c>
    </row>
    <row r="1448" spans="14:55" ht="45.75" thickBot="1">
      <c r="N1448" s="3" t="str">
        <f>+Descripción!B110</f>
        <v>O165862</v>
      </c>
      <c r="O1448" s="124" t="s">
        <v>17</v>
      </c>
      <c r="P1448"/>
      <c r="Q1448"/>
      <c r="R1448"/>
      <c r="S1448"/>
      <c r="T1448"/>
      <c r="U1448"/>
      <c r="AC1448" s="11" t="str">
        <f t="shared" si="499"/>
        <v/>
      </c>
      <c r="AD1448" s="11" t="str">
        <f t="shared" si="500"/>
        <v/>
      </c>
      <c r="AE1448" s="11" t="str">
        <f t="shared" si="501"/>
        <v/>
      </c>
      <c r="AF1448" s="11" t="str">
        <f t="shared" si="502"/>
        <v/>
      </c>
      <c r="AG1448" s="11" t="str">
        <f t="shared" si="503"/>
        <v/>
      </c>
      <c r="AH1448" s="11" t="str">
        <f t="shared" si="504"/>
        <v/>
      </c>
      <c r="AI1448" s="11" t="str">
        <f t="shared" si="505"/>
        <v/>
      </c>
      <c r="AJ1448" s="11" t="str">
        <f t="shared" si="506"/>
        <v/>
      </c>
      <c r="AK1448" s="11" t="str">
        <f t="shared" si="507"/>
        <v/>
      </c>
      <c r="AN1448" s="11" t="str">
        <f t="shared" si="508"/>
        <v/>
      </c>
      <c r="AO1448" s="11" t="str">
        <f t="shared" si="509"/>
        <v/>
      </c>
      <c r="AP1448" s="11" t="str">
        <f t="shared" si="510"/>
        <v/>
      </c>
      <c r="AT1448" s="11" t="str">
        <f t="shared" si="511"/>
        <v/>
      </c>
      <c r="AU1448" s="11" t="str">
        <f t="shared" si="512"/>
        <v/>
      </c>
      <c r="AV1448" s="11" t="str">
        <f t="shared" si="513"/>
        <v/>
      </c>
      <c r="AW1448" s="11" t="str">
        <f t="shared" si="514"/>
        <v/>
      </c>
      <c r="AX1448" s="11" t="str">
        <f t="shared" si="515"/>
        <v/>
      </c>
      <c r="AY1448" s="11" t="str">
        <f t="shared" si="496"/>
        <v/>
      </c>
      <c r="AZ1448" s="11" t="str">
        <f t="shared" si="516"/>
        <v/>
      </c>
      <c r="BA1448" s="11" t="str">
        <f t="shared" si="498"/>
        <v xml:space="preserve"> </v>
      </c>
      <c r="BB1448" s="11" t="str">
        <f>IFERROR(IF(AW1448="","",VLOOKUP(AW1448,SUSS!R:S,2,FALSE)),AY1448*SUSS!$M$2)</f>
        <v/>
      </c>
      <c r="BC1448" s="11" t="str">
        <f t="shared" si="497"/>
        <v/>
      </c>
    </row>
    <row r="1449" spans="14:55" ht="15.75" thickBot="1">
      <c r="N1449" s="3" t="s">
        <v>142</v>
      </c>
      <c r="O1449" s="85" t="s">
        <v>13</v>
      </c>
      <c r="P1449" s="85" t="s">
        <v>14</v>
      </c>
      <c r="Q1449" s="85" t="s">
        <v>3</v>
      </c>
      <c r="R1449" s="85" t="s">
        <v>4</v>
      </c>
      <c r="S1449" s="85" t="s">
        <v>5</v>
      </c>
      <c r="T1449" s="85" t="s">
        <v>15</v>
      </c>
      <c r="U1449" s="85" t="s">
        <v>16</v>
      </c>
      <c r="AC1449" s="11" t="str">
        <f t="shared" si="499"/>
        <v/>
      </c>
      <c r="AD1449" s="11" t="str">
        <f t="shared" si="500"/>
        <v/>
      </c>
      <c r="AE1449" s="11" t="str">
        <f t="shared" si="501"/>
        <v/>
      </c>
      <c r="AF1449" s="11" t="str">
        <f t="shared" si="502"/>
        <v/>
      </c>
      <c r="AG1449" s="11" t="str">
        <f t="shared" si="503"/>
        <v/>
      </c>
      <c r="AH1449" s="11" t="str">
        <f t="shared" si="504"/>
        <v/>
      </c>
      <c r="AI1449" s="11" t="str">
        <f t="shared" si="505"/>
        <v/>
      </c>
      <c r="AJ1449" s="11" t="str">
        <f t="shared" si="506"/>
        <v/>
      </c>
      <c r="AK1449" s="11" t="str">
        <f t="shared" si="507"/>
        <v/>
      </c>
      <c r="AN1449" s="11" t="str">
        <f t="shared" si="508"/>
        <v/>
      </c>
      <c r="AO1449" s="11" t="str">
        <f t="shared" si="509"/>
        <v/>
      </c>
      <c r="AP1449" s="11" t="str">
        <f t="shared" si="510"/>
        <v/>
      </c>
      <c r="AT1449" s="11" t="str">
        <f t="shared" si="511"/>
        <v/>
      </c>
      <c r="AU1449" s="11" t="str">
        <f t="shared" si="512"/>
        <v/>
      </c>
      <c r="AV1449" s="11" t="str">
        <f t="shared" si="513"/>
        <v/>
      </c>
      <c r="AW1449" s="11" t="str">
        <f t="shared" si="514"/>
        <v/>
      </c>
      <c r="AX1449" s="11" t="str">
        <f t="shared" si="515"/>
        <v/>
      </c>
      <c r="AY1449" s="11" t="str">
        <f t="shared" si="496"/>
        <v/>
      </c>
      <c r="AZ1449" s="11" t="str">
        <f t="shared" si="516"/>
        <v/>
      </c>
      <c r="BA1449" s="11" t="str">
        <f t="shared" si="498"/>
        <v xml:space="preserve"> </v>
      </c>
      <c r="BB1449" s="11" t="str">
        <f>IFERROR(IF(AW1449="","",VLOOKUP(AW1449,SUSS!R:S,2,FALSE)),AY1449*SUSS!$M$2)</f>
        <v/>
      </c>
      <c r="BC1449" s="11" t="str">
        <f t="shared" si="497"/>
        <v/>
      </c>
    </row>
    <row r="1450" spans="14:55" ht="15.75" thickBot="1">
      <c r="N1450" s="3" t="s">
        <v>142</v>
      </c>
      <c r="O1450" s="75" t="s">
        <v>101</v>
      </c>
      <c r="P1450" s="78">
        <v>1000</v>
      </c>
      <c r="Q1450" s="76" t="s">
        <v>83</v>
      </c>
      <c r="R1450" s="76" t="s">
        <v>10</v>
      </c>
      <c r="S1450" s="76" t="s">
        <v>10</v>
      </c>
      <c r="T1450" s="75" t="s">
        <v>143</v>
      </c>
      <c r="U1450" s="75" t="s">
        <v>89</v>
      </c>
      <c r="AC1450" s="11" t="str">
        <f t="shared" si="499"/>
        <v/>
      </c>
      <c r="AD1450" s="11" t="str">
        <f t="shared" si="500"/>
        <v/>
      </c>
      <c r="AE1450" s="11" t="str">
        <f t="shared" si="501"/>
        <v/>
      </c>
      <c r="AF1450" s="11" t="str">
        <f t="shared" si="502"/>
        <v/>
      </c>
      <c r="AG1450" s="11" t="str">
        <f t="shared" si="503"/>
        <v/>
      </c>
      <c r="AH1450" s="11" t="str">
        <f t="shared" si="504"/>
        <v/>
      </c>
      <c r="AI1450" s="11" t="str">
        <f t="shared" si="505"/>
        <v/>
      </c>
      <c r="AJ1450" s="11" t="str">
        <f t="shared" si="506"/>
        <v/>
      </c>
      <c r="AK1450" s="11" t="str">
        <f t="shared" si="507"/>
        <v/>
      </c>
      <c r="AN1450" s="11" t="str">
        <f t="shared" si="508"/>
        <v/>
      </c>
      <c r="AO1450" s="11" t="str">
        <f t="shared" si="509"/>
        <v/>
      </c>
      <c r="AP1450" s="11" t="str">
        <f t="shared" si="510"/>
        <v/>
      </c>
      <c r="AT1450" s="11" t="str">
        <f t="shared" si="511"/>
        <v/>
      </c>
      <c r="AU1450" s="11" t="str">
        <f t="shared" si="512"/>
        <v/>
      </c>
      <c r="AV1450" s="11" t="str">
        <f t="shared" si="513"/>
        <v/>
      </c>
      <c r="AW1450" s="11" t="str">
        <f t="shared" si="514"/>
        <v/>
      </c>
      <c r="AX1450" s="11" t="str">
        <f t="shared" si="515"/>
        <v/>
      </c>
      <c r="AY1450" s="11" t="str">
        <f t="shared" si="496"/>
        <v/>
      </c>
      <c r="AZ1450" s="11" t="str">
        <f t="shared" si="516"/>
        <v/>
      </c>
      <c r="BA1450" s="11" t="str">
        <f t="shared" si="498"/>
        <v xml:space="preserve"> </v>
      </c>
      <c r="BB1450" s="11" t="str">
        <f>IFERROR(IF(AW1450="","",VLOOKUP(AW1450,SUSS!R:S,2,FALSE)),AY1450*SUSS!$M$2)</f>
        <v/>
      </c>
      <c r="BC1450" s="11" t="str">
        <f t="shared" si="497"/>
        <v/>
      </c>
    </row>
    <row r="1451" spans="14:55" ht="15.75" thickBot="1">
      <c r="N1451" s="3" t="s">
        <v>142</v>
      </c>
      <c r="O1451" s="80">
        <v>1</v>
      </c>
      <c r="P1451" s="83">
        <v>23664.1</v>
      </c>
      <c r="Q1451" s="81" t="s">
        <v>83</v>
      </c>
      <c r="R1451" s="81" t="s">
        <v>10</v>
      </c>
      <c r="S1451" s="81" t="s">
        <v>10</v>
      </c>
      <c r="T1451" s="80" t="s">
        <v>143</v>
      </c>
      <c r="U1451" s="80" t="s">
        <v>94</v>
      </c>
      <c r="AC1451" s="11" t="str">
        <f t="shared" si="499"/>
        <v/>
      </c>
      <c r="AD1451" s="11" t="str">
        <f t="shared" si="500"/>
        <v/>
      </c>
      <c r="AE1451" s="11" t="str">
        <f t="shared" si="501"/>
        <v/>
      </c>
      <c r="AF1451" s="11" t="str">
        <f t="shared" si="502"/>
        <v/>
      </c>
      <c r="AG1451" s="11" t="str">
        <f t="shared" si="503"/>
        <v/>
      </c>
      <c r="AH1451" s="11" t="str">
        <f t="shared" si="504"/>
        <v/>
      </c>
      <c r="AI1451" s="11" t="str">
        <f t="shared" si="505"/>
        <v/>
      </c>
      <c r="AJ1451" s="11" t="str">
        <f t="shared" si="506"/>
        <v/>
      </c>
      <c r="AK1451" s="11" t="str">
        <f t="shared" si="507"/>
        <v/>
      </c>
      <c r="AN1451" s="11" t="str">
        <f t="shared" si="508"/>
        <v/>
      </c>
      <c r="AO1451" s="11" t="str">
        <f t="shared" si="509"/>
        <v/>
      </c>
      <c r="AP1451" s="11" t="str">
        <f t="shared" si="510"/>
        <v/>
      </c>
      <c r="AT1451" s="11" t="str">
        <f t="shared" si="511"/>
        <v/>
      </c>
      <c r="AU1451" s="11" t="str">
        <f t="shared" si="512"/>
        <v/>
      </c>
      <c r="AV1451" s="11" t="str">
        <f t="shared" si="513"/>
        <v/>
      </c>
      <c r="AW1451" s="11" t="str">
        <f t="shared" si="514"/>
        <v/>
      </c>
      <c r="AX1451" s="11" t="str">
        <f t="shared" si="515"/>
        <v/>
      </c>
      <c r="AY1451" s="11" t="str">
        <f t="shared" si="496"/>
        <v/>
      </c>
      <c r="AZ1451" s="11" t="str">
        <f t="shared" si="516"/>
        <v/>
      </c>
      <c r="BA1451" s="11" t="str">
        <f t="shared" si="498"/>
        <v xml:space="preserve"> </v>
      </c>
      <c r="BB1451" s="11" t="str">
        <f>IFERROR(IF(AW1451="","",VLOOKUP(AW1451,SUSS!R:S,2,FALSE)),AY1451*SUSS!$M$2)</f>
        <v/>
      </c>
      <c r="BC1451" s="11" t="str">
        <f t="shared" si="497"/>
        <v/>
      </c>
    </row>
    <row r="1452" spans="14:55" ht="15.75" thickBot="1">
      <c r="N1452" s="3" t="s">
        <v>142</v>
      </c>
      <c r="O1452" s="80">
        <v>2</v>
      </c>
      <c r="P1452" s="83">
        <v>23330.76</v>
      </c>
      <c r="Q1452" s="81" t="s">
        <v>83</v>
      </c>
      <c r="R1452" s="81" t="s">
        <v>10</v>
      </c>
      <c r="S1452" s="81" t="s">
        <v>10</v>
      </c>
      <c r="T1452" s="80" t="s">
        <v>143</v>
      </c>
      <c r="U1452" s="80" t="s">
        <v>94</v>
      </c>
      <c r="AC1452" s="11" t="str">
        <f t="shared" si="499"/>
        <v/>
      </c>
      <c r="AD1452" s="11" t="str">
        <f t="shared" si="500"/>
        <v/>
      </c>
      <c r="AE1452" s="11" t="str">
        <f t="shared" si="501"/>
        <v/>
      </c>
      <c r="AF1452" s="11" t="str">
        <f t="shared" si="502"/>
        <v/>
      </c>
      <c r="AG1452" s="11" t="str">
        <f t="shared" si="503"/>
        <v/>
      </c>
      <c r="AH1452" s="11" t="str">
        <f t="shared" si="504"/>
        <v/>
      </c>
      <c r="AI1452" s="11" t="str">
        <f t="shared" si="505"/>
        <v/>
      </c>
      <c r="AJ1452" s="11" t="str">
        <f t="shared" si="506"/>
        <v/>
      </c>
      <c r="AK1452" s="11" t="str">
        <f t="shared" si="507"/>
        <v/>
      </c>
      <c r="AN1452" s="11" t="str">
        <f t="shared" si="508"/>
        <v/>
      </c>
      <c r="AO1452" s="11" t="str">
        <f t="shared" si="509"/>
        <v/>
      </c>
      <c r="AP1452" s="11" t="str">
        <f t="shared" si="510"/>
        <v/>
      </c>
      <c r="AT1452" s="11" t="str">
        <f t="shared" si="511"/>
        <v/>
      </c>
      <c r="AU1452" s="11" t="str">
        <f t="shared" si="512"/>
        <v/>
      </c>
      <c r="AV1452" s="11" t="str">
        <f t="shared" si="513"/>
        <v/>
      </c>
      <c r="AW1452" s="11" t="str">
        <f t="shared" si="514"/>
        <v/>
      </c>
      <c r="AX1452" s="11" t="str">
        <f t="shared" si="515"/>
        <v/>
      </c>
      <c r="AY1452" s="11" t="str">
        <f t="shared" si="496"/>
        <v/>
      </c>
      <c r="AZ1452" s="11" t="str">
        <f t="shared" si="516"/>
        <v/>
      </c>
      <c r="BA1452" s="11" t="str">
        <f t="shared" si="498"/>
        <v xml:space="preserve"> </v>
      </c>
      <c r="BB1452" s="11" t="str">
        <f>IFERROR(IF(AW1452="","",VLOOKUP(AW1452,SUSS!R:S,2,FALSE)),AY1452*SUSS!$M$2)</f>
        <v/>
      </c>
      <c r="BC1452" s="11" t="str">
        <f t="shared" si="497"/>
        <v/>
      </c>
    </row>
    <row r="1453" spans="14:55" ht="15.75" thickBot="1">
      <c r="N1453" s="3" t="s">
        <v>142</v>
      </c>
      <c r="O1453" s="80">
        <v>2</v>
      </c>
      <c r="P1453" s="84">
        <v>333.34</v>
      </c>
      <c r="Q1453" s="81" t="s">
        <v>83</v>
      </c>
      <c r="R1453" s="81" t="s">
        <v>10</v>
      </c>
      <c r="S1453" s="81" t="s">
        <v>82</v>
      </c>
      <c r="T1453" s="80" t="s">
        <v>143</v>
      </c>
      <c r="U1453" s="80" t="s">
        <v>94</v>
      </c>
      <c r="AC1453" s="11" t="str">
        <f t="shared" si="499"/>
        <v/>
      </c>
      <c r="AD1453" s="11" t="str">
        <f t="shared" si="500"/>
        <v/>
      </c>
      <c r="AE1453" s="11" t="str">
        <f t="shared" si="501"/>
        <v/>
      </c>
      <c r="AF1453" s="11" t="str">
        <f t="shared" si="502"/>
        <v/>
      </c>
      <c r="AG1453" s="11" t="str">
        <f t="shared" si="503"/>
        <v/>
      </c>
      <c r="AH1453" s="11" t="str">
        <f t="shared" si="504"/>
        <v/>
      </c>
      <c r="AI1453" s="11" t="str">
        <f t="shared" si="505"/>
        <v/>
      </c>
      <c r="AJ1453" s="11" t="str">
        <f t="shared" si="506"/>
        <v/>
      </c>
      <c r="AK1453" s="11" t="str">
        <f t="shared" si="507"/>
        <v/>
      </c>
      <c r="AN1453" s="11" t="str">
        <f t="shared" si="508"/>
        <v/>
      </c>
      <c r="AO1453" s="11" t="str">
        <f t="shared" si="509"/>
        <v/>
      </c>
      <c r="AP1453" s="11" t="str">
        <f t="shared" si="510"/>
        <v/>
      </c>
      <c r="AT1453" s="11" t="str">
        <f t="shared" si="511"/>
        <v/>
      </c>
      <c r="AU1453" s="11" t="str">
        <f t="shared" si="512"/>
        <v/>
      </c>
      <c r="AV1453" s="11" t="str">
        <f t="shared" si="513"/>
        <v/>
      </c>
      <c r="AW1453" s="11" t="str">
        <f t="shared" si="514"/>
        <v/>
      </c>
      <c r="AX1453" s="11" t="str">
        <f t="shared" si="515"/>
        <v/>
      </c>
      <c r="AY1453" s="11" t="str">
        <f t="shared" si="496"/>
        <v/>
      </c>
      <c r="AZ1453" s="11" t="str">
        <f t="shared" si="516"/>
        <v/>
      </c>
      <c r="BA1453" s="11" t="str">
        <f t="shared" si="498"/>
        <v xml:space="preserve"> </v>
      </c>
      <c r="BB1453" s="11" t="str">
        <f>IFERROR(IF(AW1453="","",VLOOKUP(AW1453,SUSS!R:S,2,FALSE)),AY1453*SUSS!$M$2)</f>
        <v/>
      </c>
      <c r="BC1453" s="11" t="str">
        <f t="shared" si="497"/>
        <v/>
      </c>
    </row>
    <row r="1454" spans="14:55" ht="15.75" thickBot="1">
      <c r="N1454" s="3" t="s">
        <v>142</v>
      </c>
      <c r="O1454" s="80">
        <v>3</v>
      </c>
      <c r="P1454" s="83">
        <v>23664.09</v>
      </c>
      <c r="Q1454" s="81" t="s">
        <v>83</v>
      </c>
      <c r="R1454" s="81" t="s">
        <v>10</v>
      </c>
      <c r="S1454" s="81" t="s">
        <v>82</v>
      </c>
      <c r="T1454" s="80" t="s">
        <v>143</v>
      </c>
      <c r="U1454" s="80" t="s">
        <v>94</v>
      </c>
      <c r="AC1454" s="11" t="str">
        <f t="shared" si="499"/>
        <v/>
      </c>
      <c r="AD1454" s="11" t="str">
        <f t="shared" si="500"/>
        <v/>
      </c>
      <c r="AE1454" s="11" t="str">
        <f t="shared" si="501"/>
        <v/>
      </c>
      <c r="AF1454" s="11" t="str">
        <f t="shared" si="502"/>
        <v/>
      </c>
      <c r="AG1454" s="11" t="str">
        <f t="shared" si="503"/>
        <v/>
      </c>
      <c r="AH1454" s="11" t="str">
        <f t="shared" si="504"/>
        <v/>
      </c>
      <c r="AI1454" s="11" t="str">
        <f t="shared" si="505"/>
        <v/>
      </c>
      <c r="AJ1454" s="11" t="str">
        <f t="shared" si="506"/>
        <v/>
      </c>
      <c r="AK1454" s="11" t="str">
        <f t="shared" si="507"/>
        <v/>
      </c>
      <c r="AN1454" s="11" t="str">
        <f t="shared" si="508"/>
        <v/>
      </c>
      <c r="AO1454" s="11" t="str">
        <f t="shared" si="509"/>
        <v/>
      </c>
      <c r="AP1454" s="11" t="str">
        <f t="shared" si="510"/>
        <v/>
      </c>
      <c r="AT1454" s="11" t="str">
        <f t="shared" si="511"/>
        <v/>
      </c>
      <c r="AU1454" s="11" t="str">
        <f t="shared" si="512"/>
        <v/>
      </c>
      <c r="AV1454" s="11" t="str">
        <f t="shared" si="513"/>
        <v/>
      </c>
      <c r="AW1454" s="11" t="str">
        <f t="shared" si="514"/>
        <v/>
      </c>
      <c r="AX1454" s="11" t="str">
        <f t="shared" si="515"/>
        <v/>
      </c>
      <c r="AY1454" s="11" t="str">
        <f t="shared" si="496"/>
        <v/>
      </c>
      <c r="AZ1454" s="11" t="str">
        <f t="shared" si="516"/>
        <v/>
      </c>
      <c r="BA1454" s="11" t="str">
        <f t="shared" si="498"/>
        <v xml:space="preserve"> </v>
      </c>
      <c r="BB1454" s="11" t="str">
        <f>IFERROR(IF(AW1454="","",VLOOKUP(AW1454,SUSS!R:S,2,FALSE)),AY1454*SUSS!$M$2)</f>
        <v/>
      </c>
      <c r="BC1454" s="11" t="str">
        <f t="shared" si="497"/>
        <v/>
      </c>
    </row>
    <row r="1455" spans="14:55">
      <c r="AC1455" s="11" t="str">
        <f t="shared" si="499"/>
        <v/>
      </c>
      <c r="AD1455" s="11" t="str">
        <f t="shared" si="500"/>
        <v/>
      </c>
      <c r="AE1455" s="11" t="str">
        <f t="shared" si="501"/>
        <v/>
      </c>
      <c r="AF1455" s="11" t="str">
        <f t="shared" si="502"/>
        <v/>
      </c>
      <c r="AG1455" s="11" t="str">
        <f t="shared" si="503"/>
        <v/>
      </c>
      <c r="AH1455" s="11" t="str">
        <f t="shared" si="504"/>
        <v/>
      </c>
      <c r="AI1455" s="11" t="str">
        <f t="shared" si="505"/>
        <v/>
      </c>
      <c r="AJ1455" s="11" t="str">
        <f t="shared" si="506"/>
        <v/>
      </c>
      <c r="AK1455" s="11" t="str">
        <f t="shared" si="507"/>
        <v/>
      </c>
      <c r="AN1455" s="11" t="str">
        <f t="shared" si="508"/>
        <v/>
      </c>
      <c r="AO1455" s="11" t="str">
        <f t="shared" si="509"/>
        <v/>
      </c>
      <c r="AP1455" s="11" t="str">
        <f t="shared" si="510"/>
        <v/>
      </c>
      <c r="AT1455" s="11" t="str">
        <f t="shared" si="511"/>
        <v/>
      </c>
      <c r="AU1455" s="11" t="str">
        <f t="shared" si="512"/>
        <v/>
      </c>
      <c r="AV1455" s="11" t="str">
        <f t="shared" si="513"/>
        <v/>
      </c>
      <c r="AW1455" s="11" t="str">
        <f t="shared" si="514"/>
        <v/>
      </c>
      <c r="AX1455" s="11" t="str">
        <f t="shared" si="515"/>
        <v/>
      </c>
      <c r="AY1455" s="11" t="str">
        <f t="shared" si="496"/>
        <v/>
      </c>
      <c r="AZ1455" s="11" t="str">
        <f t="shared" si="516"/>
        <v/>
      </c>
      <c r="BA1455" s="11" t="str">
        <f t="shared" si="498"/>
        <v xml:space="preserve"> </v>
      </c>
      <c r="BB1455" s="11" t="str">
        <f>IFERROR(IF(AW1455="","",VLOOKUP(AW1455,SUSS!R:S,2,FALSE)),AY1455*SUSS!$M$2)</f>
        <v/>
      </c>
      <c r="BC1455" s="11" t="str">
        <f t="shared" si="497"/>
        <v/>
      </c>
    </row>
    <row r="1456" spans="14:55">
      <c r="AC1456" s="11" t="str">
        <f t="shared" si="499"/>
        <v/>
      </c>
      <c r="AD1456" s="11" t="str">
        <f t="shared" si="500"/>
        <v/>
      </c>
      <c r="AE1456" s="11" t="str">
        <f t="shared" si="501"/>
        <v/>
      </c>
      <c r="AF1456" s="11" t="str">
        <f t="shared" si="502"/>
        <v/>
      </c>
      <c r="AG1456" s="11" t="str">
        <f t="shared" si="503"/>
        <v/>
      </c>
      <c r="AH1456" s="11" t="str">
        <f t="shared" si="504"/>
        <v/>
      </c>
      <c r="AI1456" s="11" t="str">
        <f t="shared" si="505"/>
        <v/>
      </c>
      <c r="AJ1456" s="11" t="str">
        <f t="shared" si="506"/>
        <v/>
      </c>
      <c r="AK1456" s="11" t="str">
        <f t="shared" si="507"/>
        <v/>
      </c>
      <c r="AN1456" s="11" t="str">
        <f t="shared" si="508"/>
        <v/>
      </c>
      <c r="AO1456" s="11" t="str">
        <f t="shared" si="509"/>
        <v/>
      </c>
      <c r="AP1456" s="11" t="str">
        <f t="shared" si="510"/>
        <v/>
      </c>
      <c r="AT1456" s="11" t="str">
        <f t="shared" si="511"/>
        <v/>
      </c>
      <c r="AU1456" s="11" t="str">
        <f t="shared" si="512"/>
        <v/>
      </c>
      <c r="AV1456" s="11" t="str">
        <f t="shared" si="513"/>
        <v/>
      </c>
      <c r="AW1456" s="11" t="str">
        <f t="shared" si="514"/>
        <v/>
      </c>
      <c r="AX1456" s="11" t="str">
        <f t="shared" si="515"/>
        <v/>
      </c>
      <c r="AY1456" s="11" t="str">
        <f t="shared" si="496"/>
        <v/>
      </c>
      <c r="AZ1456" s="11" t="str">
        <f t="shared" si="516"/>
        <v/>
      </c>
      <c r="BA1456" s="11" t="str">
        <f t="shared" si="498"/>
        <v xml:space="preserve"> </v>
      </c>
      <c r="BB1456" s="11" t="str">
        <f>IFERROR(IF(AW1456="","",VLOOKUP(AW1456,SUSS!R:S,2,FALSE)),AY1456*SUSS!$M$2)</f>
        <v/>
      </c>
      <c r="BC1456" s="11" t="str">
        <f t="shared" si="497"/>
        <v/>
      </c>
    </row>
    <row r="1457" spans="14:55">
      <c r="AC1457" s="11" t="str">
        <f t="shared" si="499"/>
        <v/>
      </c>
      <c r="AD1457" s="11" t="str">
        <f t="shared" si="500"/>
        <v/>
      </c>
      <c r="AE1457" s="11" t="str">
        <f t="shared" si="501"/>
        <v/>
      </c>
      <c r="AF1457" s="11" t="str">
        <f t="shared" si="502"/>
        <v/>
      </c>
      <c r="AG1457" s="11" t="str">
        <f t="shared" si="503"/>
        <v/>
      </c>
      <c r="AH1457" s="11" t="str">
        <f t="shared" si="504"/>
        <v/>
      </c>
      <c r="AI1457" s="11" t="str">
        <f t="shared" si="505"/>
        <v/>
      </c>
      <c r="AJ1457" s="11" t="str">
        <f t="shared" si="506"/>
        <v/>
      </c>
      <c r="AK1457" s="11" t="str">
        <f t="shared" si="507"/>
        <v/>
      </c>
      <c r="AN1457" s="11" t="str">
        <f t="shared" si="508"/>
        <v/>
      </c>
      <c r="AO1457" s="11" t="str">
        <f t="shared" si="509"/>
        <v/>
      </c>
      <c r="AP1457" s="11" t="str">
        <f t="shared" si="510"/>
        <v/>
      </c>
      <c r="AT1457" s="11" t="str">
        <f t="shared" si="511"/>
        <v/>
      </c>
      <c r="AU1457" s="11" t="str">
        <f t="shared" si="512"/>
        <v/>
      </c>
      <c r="AV1457" s="11" t="str">
        <f t="shared" si="513"/>
        <v/>
      </c>
      <c r="AW1457" s="11" t="str">
        <f t="shared" si="514"/>
        <v/>
      </c>
      <c r="AX1457" s="11" t="str">
        <f t="shared" si="515"/>
        <v/>
      </c>
      <c r="AY1457" s="11" t="str">
        <f t="shared" si="496"/>
        <v/>
      </c>
      <c r="AZ1457" s="11" t="str">
        <f t="shared" si="516"/>
        <v/>
      </c>
      <c r="BA1457" s="11" t="str">
        <f t="shared" si="498"/>
        <v xml:space="preserve"> </v>
      </c>
      <c r="BB1457" s="11" t="str">
        <f>IFERROR(IF(AW1457="","",VLOOKUP(AW1457,SUSS!R:S,2,FALSE)),AY1457*SUSS!$M$2)</f>
        <v/>
      </c>
      <c r="BC1457" s="11" t="str">
        <f t="shared" si="497"/>
        <v/>
      </c>
    </row>
    <row r="1458" spans="14:55" ht="45.75" thickBot="1">
      <c r="N1458" s="3" t="str">
        <f>+Descripción!B123</f>
        <v>O228553</v>
      </c>
      <c r="O1458" s="124" t="s">
        <v>17</v>
      </c>
      <c r="P1458"/>
      <c r="Q1458"/>
      <c r="R1458"/>
      <c r="S1458"/>
      <c r="T1458"/>
      <c r="U1458"/>
      <c r="AC1458" s="11" t="str">
        <f t="shared" si="499"/>
        <v/>
      </c>
      <c r="AD1458" s="11" t="str">
        <f t="shared" si="500"/>
        <v/>
      </c>
      <c r="AE1458" s="11" t="str">
        <f t="shared" si="501"/>
        <v/>
      </c>
      <c r="AF1458" s="11" t="str">
        <f t="shared" si="502"/>
        <v/>
      </c>
      <c r="AG1458" s="11" t="str">
        <f t="shared" si="503"/>
        <v/>
      </c>
      <c r="AH1458" s="11" t="str">
        <f t="shared" si="504"/>
        <v/>
      </c>
      <c r="AI1458" s="11" t="str">
        <f t="shared" si="505"/>
        <v/>
      </c>
      <c r="AJ1458" s="11" t="str">
        <f t="shared" si="506"/>
        <v/>
      </c>
      <c r="AK1458" s="11" t="str">
        <f t="shared" si="507"/>
        <v/>
      </c>
      <c r="AN1458" s="11" t="str">
        <f t="shared" si="508"/>
        <v/>
      </c>
      <c r="AO1458" s="11" t="str">
        <f t="shared" si="509"/>
        <v/>
      </c>
      <c r="AP1458" s="11" t="str">
        <f t="shared" si="510"/>
        <v/>
      </c>
      <c r="AT1458" s="11" t="str">
        <f t="shared" si="511"/>
        <v/>
      </c>
      <c r="AU1458" s="11" t="str">
        <f t="shared" si="512"/>
        <v/>
      </c>
      <c r="AV1458" s="11" t="str">
        <f t="shared" si="513"/>
        <v/>
      </c>
      <c r="AW1458" s="11" t="str">
        <f t="shared" si="514"/>
        <v/>
      </c>
      <c r="AX1458" s="11" t="str">
        <f t="shared" si="515"/>
        <v/>
      </c>
      <c r="AY1458" s="11" t="str">
        <f t="shared" si="496"/>
        <v/>
      </c>
      <c r="AZ1458" s="11" t="str">
        <f t="shared" si="516"/>
        <v/>
      </c>
      <c r="BA1458" s="11" t="str">
        <f t="shared" si="498"/>
        <v xml:space="preserve"> </v>
      </c>
      <c r="BB1458" s="11" t="str">
        <f>IFERROR(IF(AW1458="","",VLOOKUP(AW1458,SUSS!R:S,2,FALSE)),AY1458*SUSS!$M$2)</f>
        <v/>
      </c>
      <c r="BC1458" s="11" t="str">
        <f t="shared" si="497"/>
        <v/>
      </c>
    </row>
    <row r="1459" spans="14:55" ht="15.75" thickBot="1">
      <c r="N1459" s="3" t="s">
        <v>144</v>
      </c>
      <c r="O1459" s="85" t="s">
        <v>13</v>
      </c>
      <c r="P1459" s="85" t="s">
        <v>14</v>
      </c>
      <c r="Q1459" s="85" t="s">
        <v>3</v>
      </c>
      <c r="R1459" s="85" t="s">
        <v>4</v>
      </c>
      <c r="S1459" s="85" t="s">
        <v>5</v>
      </c>
      <c r="T1459" s="85" t="s">
        <v>15</v>
      </c>
      <c r="U1459" s="85" t="s">
        <v>16</v>
      </c>
      <c r="AC1459" s="11" t="str">
        <f t="shared" si="499"/>
        <v/>
      </c>
      <c r="AD1459" s="11" t="str">
        <f t="shared" si="500"/>
        <v/>
      </c>
      <c r="AE1459" s="11" t="str">
        <f t="shared" si="501"/>
        <v/>
      </c>
      <c r="AF1459" s="11" t="str">
        <f t="shared" si="502"/>
        <v/>
      </c>
      <c r="AG1459" s="11" t="str">
        <f t="shared" si="503"/>
        <v/>
      </c>
      <c r="AH1459" s="11" t="str">
        <f t="shared" si="504"/>
        <v/>
      </c>
      <c r="AI1459" s="11" t="str">
        <f t="shared" si="505"/>
        <v/>
      </c>
      <c r="AJ1459" s="11" t="str">
        <f t="shared" si="506"/>
        <v/>
      </c>
      <c r="AK1459" s="11" t="str">
        <f t="shared" si="507"/>
        <v/>
      </c>
      <c r="AN1459" s="11" t="str">
        <f t="shared" si="508"/>
        <v/>
      </c>
      <c r="AO1459" s="11" t="str">
        <f t="shared" si="509"/>
        <v/>
      </c>
      <c r="AP1459" s="11" t="str">
        <f t="shared" si="510"/>
        <v/>
      </c>
      <c r="AT1459" s="11" t="str">
        <f t="shared" si="511"/>
        <v/>
      </c>
      <c r="AU1459" s="11" t="str">
        <f t="shared" si="512"/>
        <v/>
      </c>
      <c r="AV1459" s="11" t="str">
        <f t="shared" si="513"/>
        <v/>
      </c>
      <c r="AW1459" s="11" t="str">
        <f t="shared" si="514"/>
        <v/>
      </c>
      <c r="AX1459" s="11" t="str">
        <f t="shared" si="515"/>
        <v/>
      </c>
      <c r="AY1459" s="11" t="str">
        <f t="shared" si="496"/>
        <v/>
      </c>
      <c r="AZ1459" s="11" t="str">
        <f t="shared" si="516"/>
        <v/>
      </c>
      <c r="BA1459" s="11" t="str">
        <f t="shared" si="498"/>
        <v xml:space="preserve"> </v>
      </c>
      <c r="BB1459" s="11" t="str">
        <f>IFERROR(IF(AW1459="","",VLOOKUP(AW1459,SUSS!R:S,2,FALSE)),AY1459*SUSS!$M$2)</f>
        <v/>
      </c>
      <c r="BC1459" s="11" t="str">
        <f t="shared" si="497"/>
        <v/>
      </c>
    </row>
    <row r="1460" spans="14:55" ht="15.75" thickBot="1">
      <c r="N1460" s="3" t="s">
        <v>144</v>
      </c>
      <c r="O1460" s="75">
        <v>1</v>
      </c>
      <c r="P1460" s="78">
        <v>236488.4</v>
      </c>
      <c r="Q1460" s="76" t="s">
        <v>83</v>
      </c>
      <c r="R1460" s="76" t="s">
        <v>10</v>
      </c>
      <c r="S1460" s="76" t="s">
        <v>10</v>
      </c>
      <c r="T1460" s="75" t="s">
        <v>145</v>
      </c>
      <c r="U1460" s="75" t="s">
        <v>94</v>
      </c>
      <c r="AC1460" s="11" t="str">
        <f t="shared" si="499"/>
        <v/>
      </c>
      <c r="AD1460" s="11" t="str">
        <f t="shared" si="500"/>
        <v/>
      </c>
      <c r="AE1460" s="11" t="str">
        <f t="shared" si="501"/>
        <v/>
      </c>
      <c r="AF1460" s="11" t="str">
        <f t="shared" si="502"/>
        <v/>
      </c>
      <c r="AG1460" s="11" t="str">
        <f t="shared" si="503"/>
        <v/>
      </c>
      <c r="AH1460" s="11" t="str">
        <f t="shared" si="504"/>
        <v/>
      </c>
      <c r="AI1460" s="11" t="str">
        <f t="shared" si="505"/>
        <v/>
      </c>
      <c r="AJ1460" s="11" t="str">
        <f t="shared" si="506"/>
        <v/>
      </c>
      <c r="AK1460" s="11" t="str">
        <f t="shared" si="507"/>
        <v/>
      </c>
      <c r="AN1460" s="11" t="str">
        <f t="shared" si="508"/>
        <v/>
      </c>
      <c r="AO1460" s="11" t="str">
        <f t="shared" si="509"/>
        <v/>
      </c>
      <c r="AP1460" s="11" t="str">
        <f t="shared" si="510"/>
        <v/>
      </c>
      <c r="AT1460" s="11" t="str">
        <f t="shared" si="511"/>
        <v/>
      </c>
      <c r="AU1460" s="11" t="str">
        <f t="shared" si="512"/>
        <v/>
      </c>
      <c r="AV1460" s="11" t="str">
        <f t="shared" si="513"/>
        <v/>
      </c>
      <c r="AW1460" s="11" t="str">
        <f t="shared" si="514"/>
        <v/>
      </c>
      <c r="AX1460" s="11" t="str">
        <f t="shared" si="515"/>
        <v/>
      </c>
      <c r="AY1460" s="11" t="str">
        <f t="shared" si="496"/>
        <v/>
      </c>
      <c r="AZ1460" s="11" t="str">
        <f t="shared" si="516"/>
        <v/>
      </c>
      <c r="BA1460" s="11" t="str">
        <f t="shared" si="498"/>
        <v xml:space="preserve"> </v>
      </c>
      <c r="BB1460" s="11" t="str">
        <f>IFERROR(IF(AW1460="","",VLOOKUP(AW1460,SUSS!R:S,2,FALSE)),AY1460*SUSS!$M$2)</f>
        <v/>
      </c>
      <c r="BC1460" s="11" t="str">
        <f t="shared" si="497"/>
        <v/>
      </c>
    </row>
    <row r="1461" spans="14:55" ht="15.75" thickBot="1">
      <c r="N1461" s="3" t="s">
        <v>144</v>
      </c>
      <c r="O1461" s="80">
        <v>2</v>
      </c>
      <c r="P1461" s="83">
        <v>242849.94</v>
      </c>
      <c r="Q1461" s="81" t="s">
        <v>83</v>
      </c>
      <c r="R1461" s="81" t="s">
        <v>10</v>
      </c>
      <c r="S1461" s="81" t="s">
        <v>10</v>
      </c>
      <c r="T1461" s="80" t="s">
        <v>145</v>
      </c>
      <c r="U1461" s="80" t="s">
        <v>94</v>
      </c>
      <c r="AC1461" s="11" t="str">
        <f t="shared" si="499"/>
        <v/>
      </c>
      <c r="AD1461" s="11" t="str">
        <f t="shared" si="500"/>
        <v/>
      </c>
      <c r="AE1461" s="11" t="str">
        <f t="shared" si="501"/>
        <v/>
      </c>
      <c r="AF1461" s="11" t="str">
        <f t="shared" si="502"/>
        <v/>
      </c>
      <c r="AG1461" s="11" t="str">
        <f t="shared" si="503"/>
        <v/>
      </c>
      <c r="AH1461" s="11" t="str">
        <f t="shared" si="504"/>
        <v/>
      </c>
      <c r="AI1461" s="11" t="str">
        <f t="shared" si="505"/>
        <v/>
      </c>
      <c r="AJ1461" s="11" t="str">
        <f t="shared" si="506"/>
        <v/>
      </c>
      <c r="AK1461" s="11" t="str">
        <f t="shared" si="507"/>
        <v/>
      </c>
      <c r="AN1461" s="11" t="str">
        <f t="shared" si="508"/>
        <v/>
      </c>
      <c r="AO1461" s="11" t="str">
        <f t="shared" si="509"/>
        <v/>
      </c>
      <c r="AP1461" s="11" t="str">
        <f t="shared" si="510"/>
        <v/>
      </c>
      <c r="AT1461" s="11" t="str">
        <f t="shared" si="511"/>
        <v/>
      </c>
      <c r="AU1461" s="11" t="str">
        <f t="shared" si="512"/>
        <v/>
      </c>
      <c r="AV1461" s="11" t="str">
        <f t="shared" si="513"/>
        <v/>
      </c>
      <c r="AW1461" s="11" t="str">
        <f t="shared" si="514"/>
        <v/>
      </c>
      <c r="AX1461" s="11" t="str">
        <f t="shared" si="515"/>
        <v/>
      </c>
      <c r="AY1461" s="11" t="str">
        <f t="shared" si="496"/>
        <v/>
      </c>
      <c r="AZ1461" s="11" t="str">
        <f t="shared" si="516"/>
        <v/>
      </c>
      <c r="BA1461" s="11" t="str">
        <f t="shared" si="498"/>
        <v xml:space="preserve"> </v>
      </c>
      <c r="BB1461" s="11" t="str">
        <f>IFERROR(IF(AW1461="","",VLOOKUP(AW1461,SUSS!R:S,2,FALSE)),AY1461*SUSS!$M$2)</f>
        <v/>
      </c>
      <c r="BC1461" s="11" t="str">
        <f t="shared" si="497"/>
        <v/>
      </c>
    </row>
    <row r="1462" spans="14:55" ht="15.75" thickBot="1">
      <c r="N1462" s="3" t="s">
        <v>144</v>
      </c>
      <c r="O1462" s="80">
        <v>3</v>
      </c>
      <c r="P1462" s="83">
        <v>249382.6</v>
      </c>
      <c r="Q1462" s="81" t="s">
        <v>83</v>
      </c>
      <c r="R1462" s="81" t="s">
        <v>10</v>
      </c>
      <c r="S1462" s="81" t="s">
        <v>10</v>
      </c>
      <c r="T1462" s="80" t="s">
        <v>145</v>
      </c>
      <c r="U1462" s="80" t="s">
        <v>94</v>
      </c>
      <c r="AC1462" s="11" t="str">
        <f t="shared" si="499"/>
        <v/>
      </c>
      <c r="AD1462" s="11" t="str">
        <f t="shared" si="500"/>
        <v/>
      </c>
      <c r="AE1462" s="11" t="str">
        <f t="shared" si="501"/>
        <v/>
      </c>
      <c r="AF1462" s="11" t="str">
        <f t="shared" si="502"/>
        <v/>
      </c>
      <c r="AG1462" s="11" t="str">
        <f t="shared" si="503"/>
        <v/>
      </c>
      <c r="AH1462" s="11" t="str">
        <f t="shared" si="504"/>
        <v/>
      </c>
      <c r="AI1462" s="11" t="str">
        <f t="shared" si="505"/>
        <v/>
      </c>
      <c r="AJ1462" s="11" t="str">
        <f t="shared" si="506"/>
        <v/>
      </c>
      <c r="AK1462" s="11" t="str">
        <f t="shared" si="507"/>
        <v/>
      </c>
      <c r="AN1462" s="11" t="str">
        <f t="shared" si="508"/>
        <v/>
      </c>
      <c r="AO1462" s="11" t="str">
        <f t="shared" si="509"/>
        <v/>
      </c>
      <c r="AP1462" s="11" t="str">
        <f t="shared" si="510"/>
        <v/>
      </c>
      <c r="AT1462" s="11" t="str">
        <f t="shared" si="511"/>
        <v/>
      </c>
      <c r="AU1462" s="11" t="str">
        <f t="shared" si="512"/>
        <v/>
      </c>
      <c r="AV1462" s="11" t="str">
        <f t="shared" si="513"/>
        <v/>
      </c>
      <c r="AW1462" s="11" t="str">
        <f t="shared" si="514"/>
        <v/>
      </c>
      <c r="AX1462" s="11" t="str">
        <f t="shared" si="515"/>
        <v/>
      </c>
      <c r="AY1462" s="11" t="str">
        <f t="shared" si="496"/>
        <v/>
      </c>
      <c r="AZ1462" s="11" t="str">
        <f t="shared" si="516"/>
        <v/>
      </c>
      <c r="BA1462" s="11" t="str">
        <f t="shared" si="498"/>
        <v xml:space="preserve"> </v>
      </c>
      <c r="BB1462" s="11" t="str">
        <f>IFERROR(IF(AW1462="","",VLOOKUP(AW1462,SUSS!R:S,2,FALSE)),AY1462*SUSS!$M$2)</f>
        <v/>
      </c>
      <c r="BC1462" s="11" t="str">
        <f t="shared" si="497"/>
        <v/>
      </c>
    </row>
    <row r="1463" spans="14:55" ht="15.75" thickBot="1">
      <c r="N1463" s="3" t="s">
        <v>144</v>
      </c>
      <c r="O1463" s="80">
        <v>4</v>
      </c>
      <c r="P1463" s="83">
        <v>256090.99</v>
      </c>
      <c r="Q1463" s="81" t="s">
        <v>83</v>
      </c>
      <c r="R1463" s="81" t="s">
        <v>10</v>
      </c>
      <c r="S1463" s="81" t="s">
        <v>10</v>
      </c>
      <c r="T1463" s="80" t="s">
        <v>145</v>
      </c>
      <c r="U1463" s="80" t="s">
        <v>94</v>
      </c>
      <c r="AC1463" s="11" t="str">
        <f t="shared" si="499"/>
        <v/>
      </c>
      <c r="AD1463" s="11" t="str">
        <f t="shared" si="500"/>
        <v/>
      </c>
      <c r="AE1463" s="11" t="str">
        <f t="shared" si="501"/>
        <v/>
      </c>
      <c r="AF1463" s="11" t="str">
        <f t="shared" si="502"/>
        <v/>
      </c>
      <c r="AG1463" s="11" t="str">
        <f t="shared" si="503"/>
        <v/>
      </c>
      <c r="AH1463" s="11" t="str">
        <f t="shared" si="504"/>
        <v/>
      </c>
      <c r="AI1463" s="11" t="str">
        <f t="shared" si="505"/>
        <v/>
      </c>
      <c r="AJ1463" s="11" t="str">
        <f t="shared" si="506"/>
        <v/>
      </c>
      <c r="AK1463" s="11" t="str">
        <f t="shared" si="507"/>
        <v/>
      </c>
      <c r="AN1463" s="11" t="str">
        <f t="shared" si="508"/>
        <v/>
      </c>
      <c r="AO1463" s="11" t="str">
        <f t="shared" si="509"/>
        <v/>
      </c>
      <c r="AP1463" s="11" t="str">
        <f t="shared" si="510"/>
        <v/>
      </c>
      <c r="AT1463" s="11" t="str">
        <f t="shared" si="511"/>
        <v/>
      </c>
      <c r="AU1463" s="11" t="str">
        <f t="shared" si="512"/>
        <v/>
      </c>
      <c r="AV1463" s="11" t="str">
        <f t="shared" si="513"/>
        <v/>
      </c>
      <c r="AW1463" s="11" t="str">
        <f t="shared" si="514"/>
        <v/>
      </c>
      <c r="AX1463" s="11" t="str">
        <f t="shared" si="515"/>
        <v/>
      </c>
      <c r="AY1463" s="11" t="str">
        <f t="shared" si="496"/>
        <v/>
      </c>
      <c r="AZ1463" s="11" t="str">
        <f t="shared" si="516"/>
        <v/>
      </c>
      <c r="BA1463" s="11" t="str">
        <f t="shared" si="498"/>
        <v xml:space="preserve"> </v>
      </c>
      <c r="BB1463" s="11" t="str">
        <f>IFERROR(IF(AW1463="","",VLOOKUP(AW1463,SUSS!R:S,2,FALSE)),AY1463*SUSS!$M$2)</f>
        <v/>
      </c>
      <c r="BC1463" s="11" t="str">
        <f t="shared" si="497"/>
        <v/>
      </c>
    </row>
    <row r="1464" spans="14:55" ht="15.75" thickBot="1">
      <c r="N1464" s="3" t="s">
        <v>144</v>
      </c>
      <c r="O1464" s="80">
        <v>5</v>
      </c>
      <c r="P1464" s="83">
        <v>262979.84000000003</v>
      </c>
      <c r="Q1464" s="81" t="s">
        <v>83</v>
      </c>
      <c r="R1464" s="81" t="s">
        <v>10</v>
      </c>
      <c r="S1464" s="81" t="s">
        <v>10</v>
      </c>
      <c r="T1464" s="80" t="s">
        <v>145</v>
      </c>
      <c r="U1464" s="80" t="s">
        <v>94</v>
      </c>
      <c r="AC1464" s="11" t="str">
        <f t="shared" si="499"/>
        <v/>
      </c>
      <c r="AD1464" s="11" t="str">
        <f t="shared" si="500"/>
        <v/>
      </c>
      <c r="AE1464" s="11" t="str">
        <f t="shared" si="501"/>
        <v/>
      </c>
      <c r="AF1464" s="11" t="str">
        <f t="shared" si="502"/>
        <v/>
      </c>
      <c r="AG1464" s="11" t="str">
        <f t="shared" si="503"/>
        <v/>
      </c>
      <c r="AH1464" s="11" t="str">
        <f t="shared" si="504"/>
        <v/>
      </c>
      <c r="AI1464" s="11" t="str">
        <f t="shared" si="505"/>
        <v/>
      </c>
      <c r="AJ1464" s="11" t="str">
        <f t="shared" si="506"/>
        <v/>
      </c>
      <c r="AK1464" s="11" t="str">
        <f t="shared" si="507"/>
        <v/>
      </c>
      <c r="AN1464" s="11" t="str">
        <f t="shared" si="508"/>
        <v/>
      </c>
      <c r="AO1464" s="11" t="str">
        <f t="shared" si="509"/>
        <v/>
      </c>
      <c r="AP1464" s="11" t="str">
        <f t="shared" si="510"/>
        <v/>
      </c>
      <c r="AT1464" s="11" t="str">
        <f t="shared" si="511"/>
        <v/>
      </c>
      <c r="AU1464" s="11" t="str">
        <f t="shared" si="512"/>
        <v/>
      </c>
      <c r="AV1464" s="11" t="str">
        <f t="shared" si="513"/>
        <v/>
      </c>
      <c r="AW1464" s="11" t="str">
        <f t="shared" si="514"/>
        <v/>
      </c>
      <c r="AX1464" s="11" t="str">
        <f t="shared" si="515"/>
        <v/>
      </c>
      <c r="AY1464" s="11" t="str">
        <f t="shared" si="496"/>
        <v/>
      </c>
      <c r="AZ1464" s="11" t="str">
        <f t="shared" si="516"/>
        <v/>
      </c>
      <c r="BA1464" s="11" t="str">
        <f t="shared" si="498"/>
        <v xml:space="preserve"> </v>
      </c>
      <c r="BB1464" s="11" t="str">
        <f>IFERROR(IF(AW1464="","",VLOOKUP(AW1464,SUSS!R:S,2,FALSE)),AY1464*SUSS!$M$2)</f>
        <v/>
      </c>
      <c r="BC1464" s="11" t="str">
        <f t="shared" si="497"/>
        <v/>
      </c>
    </row>
    <row r="1465" spans="14:55" ht="15.75" thickBot="1">
      <c r="N1465" s="3" t="s">
        <v>144</v>
      </c>
      <c r="O1465" s="80">
        <v>6</v>
      </c>
      <c r="P1465" s="83">
        <v>270054</v>
      </c>
      <c r="Q1465" s="81" t="s">
        <v>83</v>
      </c>
      <c r="R1465" s="81" t="s">
        <v>10</v>
      </c>
      <c r="S1465" s="81" t="s">
        <v>10</v>
      </c>
      <c r="T1465" s="80" t="s">
        <v>145</v>
      </c>
      <c r="U1465" s="80" t="s">
        <v>94</v>
      </c>
      <c r="AC1465" s="11" t="str">
        <f t="shared" si="499"/>
        <v/>
      </c>
      <c r="AD1465" s="11" t="str">
        <f t="shared" si="500"/>
        <v/>
      </c>
      <c r="AE1465" s="11" t="str">
        <f t="shared" si="501"/>
        <v/>
      </c>
      <c r="AF1465" s="11" t="str">
        <f t="shared" si="502"/>
        <v/>
      </c>
      <c r="AG1465" s="11" t="str">
        <f t="shared" si="503"/>
        <v/>
      </c>
      <c r="AH1465" s="11" t="str">
        <f t="shared" si="504"/>
        <v/>
      </c>
      <c r="AI1465" s="11" t="str">
        <f t="shared" si="505"/>
        <v/>
      </c>
      <c r="AJ1465" s="11" t="str">
        <f t="shared" si="506"/>
        <v/>
      </c>
      <c r="AK1465" s="11" t="str">
        <f t="shared" si="507"/>
        <v/>
      </c>
      <c r="AN1465" s="11" t="str">
        <f t="shared" si="508"/>
        <v/>
      </c>
      <c r="AO1465" s="11" t="str">
        <f t="shared" si="509"/>
        <v/>
      </c>
      <c r="AP1465" s="11" t="str">
        <f t="shared" si="510"/>
        <v/>
      </c>
      <c r="AT1465" s="11" t="str">
        <f t="shared" si="511"/>
        <v/>
      </c>
      <c r="AU1465" s="11" t="str">
        <f t="shared" si="512"/>
        <v/>
      </c>
      <c r="AV1465" s="11" t="str">
        <f t="shared" si="513"/>
        <v/>
      </c>
      <c r="AW1465" s="11" t="str">
        <f t="shared" si="514"/>
        <v/>
      </c>
      <c r="AX1465" s="11" t="str">
        <f t="shared" si="515"/>
        <v/>
      </c>
      <c r="AY1465" s="11" t="str">
        <f t="shared" si="496"/>
        <v/>
      </c>
      <c r="AZ1465" s="11" t="str">
        <f t="shared" si="516"/>
        <v/>
      </c>
      <c r="BA1465" s="11" t="str">
        <f t="shared" si="498"/>
        <v xml:space="preserve"> </v>
      </c>
      <c r="BB1465" s="11" t="str">
        <f>IFERROR(IF(AW1465="","",VLOOKUP(AW1465,SUSS!R:S,2,FALSE)),AY1465*SUSS!$M$2)</f>
        <v/>
      </c>
      <c r="BC1465" s="11" t="str">
        <f t="shared" si="497"/>
        <v/>
      </c>
    </row>
    <row r="1466" spans="14:55" ht="15.75" thickBot="1">
      <c r="N1466" s="3" t="s">
        <v>144</v>
      </c>
      <c r="O1466" s="80">
        <v>7</v>
      </c>
      <c r="P1466" s="83">
        <v>277318.45</v>
      </c>
      <c r="Q1466" s="81" t="s">
        <v>83</v>
      </c>
      <c r="R1466" s="81" t="s">
        <v>10</v>
      </c>
      <c r="S1466" s="81" t="s">
        <v>10</v>
      </c>
      <c r="T1466" s="80" t="s">
        <v>145</v>
      </c>
      <c r="U1466" s="80" t="s">
        <v>94</v>
      </c>
      <c r="AC1466" s="11" t="str">
        <f t="shared" si="499"/>
        <v/>
      </c>
      <c r="AD1466" s="11" t="str">
        <f t="shared" si="500"/>
        <v/>
      </c>
      <c r="AE1466" s="11" t="str">
        <f t="shared" si="501"/>
        <v/>
      </c>
      <c r="AF1466" s="11" t="str">
        <f t="shared" si="502"/>
        <v/>
      </c>
      <c r="AG1466" s="11" t="str">
        <f t="shared" si="503"/>
        <v/>
      </c>
      <c r="AH1466" s="11" t="str">
        <f t="shared" si="504"/>
        <v/>
      </c>
      <c r="AI1466" s="11" t="str">
        <f t="shared" si="505"/>
        <v/>
      </c>
      <c r="AJ1466" s="11" t="str">
        <f t="shared" si="506"/>
        <v/>
      </c>
      <c r="AK1466" s="11" t="str">
        <f t="shared" si="507"/>
        <v/>
      </c>
      <c r="AN1466" s="11" t="str">
        <f t="shared" si="508"/>
        <v/>
      </c>
      <c r="AO1466" s="11" t="str">
        <f t="shared" si="509"/>
        <v/>
      </c>
      <c r="AP1466" s="11" t="str">
        <f t="shared" si="510"/>
        <v/>
      </c>
      <c r="AT1466" s="11" t="str">
        <f t="shared" si="511"/>
        <v/>
      </c>
      <c r="AU1466" s="11" t="str">
        <f t="shared" si="512"/>
        <v/>
      </c>
      <c r="AV1466" s="11" t="str">
        <f t="shared" si="513"/>
        <v/>
      </c>
      <c r="AW1466" s="11" t="str">
        <f t="shared" si="514"/>
        <v/>
      </c>
      <c r="AX1466" s="11" t="str">
        <f t="shared" si="515"/>
        <v/>
      </c>
      <c r="AY1466" s="11" t="str">
        <f t="shared" si="496"/>
        <v/>
      </c>
      <c r="AZ1466" s="11" t="str">
        <f t="shared" si="516"/>
        <v/>
      </c>
      <c r="BA1466" s="11" t="str">
        <f t="shared" si="498"/>
        <v xml:space="preserve"> </v>
      </c>
      <c r="BB1466" s="11" t="str">
        <f>IFERROR(IF(AW1466="","",VLOOKUP(AW1466,SUSS!R:S,2,FALSE)),AY1466*SUSS!$M$2)</f>
        <v/>
      </c>
      <c r="BC1466" s="11" t="str">
        <f t="shared" si="497"/>
        <v/>
      </c>
    </row>
    <row r="1467" spans="14:55" ht="15.75" thickBot="1">
      <c r="N1467" s="3" t="s">
        <v>144</v>
      </c>
      <c r="O1467" s="80">
        <v>8</v>
      </c>
      <c r="P1467" s="83">
        <v>284778.31</v>
      </c>
      <c r="Q1467" s="81" t="s">
        <v>83</v>
      </c>
      <c r="R1467" s="81" t="s">
        <v>10</v>
      </c>
      <c r="S1467" s="81" t="s">
        <v>10</v>
      </c>
      <c r="T1467" s="80" t="s">
        <v>145</v>
      </c>
      <c r="U1467" s="80" t="s">
        <v>94</v>
      </c>
      <c r="AC1467" s="11" t="str">
        <f t="shared" si="499"/>
        <v/>
      </c>
      <c r="AD1467" s="11" t="str">
        <f t="shared" si="500"/>
        <v/>
      </c>
      <c r="AE1467" s="11" t="str">
        <f t="shared" si="501"/>
        <v/>
      </c>
      <c r="AF1467" s="11" t="str">
        <f t="shared" si="502"/>
        <v/>
      </c>
      <c r="AG1467" s="11" t="str">
        <f t="shared" si="503"/>
        <v/>
      </c>
      <c r="AH1467" s="11" t="str">
        <f t="shared" si="504"/>
        <v/>
      </c>
      <c r="AI1467" s="11" t="str">
        <f t="shared" si="505"/>
        <v/>
      </c>
      <c r="AJ1467" s="11" t="str">
        <f t="shared" si="506"/>
        <v/>
      </c>
      <c r="AK1467" s="11" t="str">
        <f t="shared" si="507"/>
        <v/>
      </c>
      <c r="AN1467" s="11" t="str">
        <f t="shared" si="508"/>
        <v/>
      </c>
      <c r="AO1467" s="11" t="str">
        <f t="shared" si="509"/>
        <v/>
      </c>
      <c r="AP1467" s="11" t="str">
        <f t="shared" si="510"/>
        <v/>
      </c>
      <c r="AT1467" s="11" t="str">
        <f t="shared" si="511"/>
        <v/>
      </c>
      <c r="AU1467" s="11" t="str">
        <f t="shared" si="512"/>
        <v/>
      </c>
      <c r="AV1467" s="11" t="str">
        <f t="shared" si="513"/>
        <v/>
      </c>
      <c r="AW1467" s="11" t="str">
        <f t="shared" si="514"/>
        <v/>
      </c>
      <c r="AX1467" s="11" t="str">
        <f t="shared" si="515"/>
        <v/>
      </c>
      <c r="AY1467" s="11" t="str">
        <f t="shared" si="496"/>
        <v/>
      </c>
      <c r="AZ1467" s="11" t="str">
        <f t="shared" si="516"/>
        <v/>
      </c>
      <c r="BA1467" s="11" t="str">
        <f t="shared" si="498"/>
        <v xml:space="preserve"> </v>
      </c>
      <c r="BB1467" s="11" t="str">
        <f>IFERROR(IF(AW1467="","",VLOOKUP(AW1467,SUSS!R:S,2,FALSE)),AY1467*SUSS!$M$2)</f>
        <v/>
      </c>
      <c r="BC1467" s="11" t="str">
        <f t="shared" si="497"/>
        <v/>
      </c>
    </row>
    <row r="1468" spans="14:55" ht="45.75" thickBot="1">
      <c r="N1468" s="3" t="s">
        <v>151</v>
      </c>
      <c r="O1468" s="189" t="s">
        <v>17</v>
      </c>
      <c r="P1468"/>
      <c r="Q1468"/>
      <c r="R1468"/>
      <c r="S1468"/>
      <c r="T1468"/>
      <c r="U1468"/>
      <c r="AC1468" s="11" t="str">
        <f t="shared" si="499"/>
        <v/>
      </c>
      <c r="AD1468" s="11" t="str">
        <f t="shared" si="500"/>
        <v/>
      </c>
      <c r="AE1468" s="11" t="str">
        <f t="shared" si="501"/>
        <v/>
      </c>
      <c r="AF1468" s="11" t="str">
        <f t="shared" si="502"/>
        <v/>
      </c>
      <c r="AG1468" s="11" t="str">
        <f t="shared" si="503"/>
        <v/>
      </c>
      <c r="AH1468" s="11" t="str">
        <f t="shared" si="504"/>
        <v/>
      </c>
      <c r="AI1468" s="11" t="str">
        <f t="shared" si="505"/>
        <v/>
      </c>
      <c r="AJ1468" s="11" t="str">
        <f t="shared" si="506"/>
        <v/>
      </c>
      <c r="AK1468" s="11" t="str">
        <f t="shared" si="507"/>
        <v/>
      </c>
      <c r="AN1468" s="11" t="str">
        <f t="shared" si="508"/>
        <v/>
      </c>
      <c r="AO1468" s="11" t="str">
        <f t="shared" si="509"/>
        <v/>
      </c>
      <c r="AP1468" s="11" t="str">
        <f t="shared" si="510"/>
        <v/>
      </c>
      <c r="AT1468" s="11" t="str">
        <f t="shared" si="511"/>
        <v/>
      </c>
      <c r="AU1468" s="11" t="str">
        <f t="shared" si="512"/>
        <v/>
      </c>
      <c r="AV1468" s="11" t="str">
        <f t="shared" si="513"/>
        <v/>
      </c>
      <c r="AW1468" s="11" t="str">
        <f t="shared" si="514"/>
        <v/>
      </c>
      <c r="AX1468" s="11" t="str">
        <f t="shared" si="515"/>
        <v/>
      </c>
      <c r="AY1468" s="11" t="str">
        <f t="shared" si="496"/>
        <v/>
      </c>
      <c r="AZ1468" s="11" t="str">
        <f t="shared" si="516"/>
        <v/>
      </c>
      <c r="BA1468" s="11" t="str">
        <f t="shared" si="498"/>
        <v xml:space="preserve"> </v>
      </c>
      <c r="BB1468" s="11" t="str">
        <f>IFERROR(IF(AW1468="","",VLOOKUP(AW1468,SUSS!R:S,2,FALSE)),AY1468*SUSS!$M$2)</f>
        <v/>
      </c>
      <c r="BC1468" s="11" t="str">
        <f t="shared" si="497"/>
        <v/>
      </c>
    </row>
    <row r="1469" spans="14:55" ht="15.75" thickBot="1">
      <c r="N1469" s="3" t="s">
        <v>151</v>
      </c>
      <c r="O1469" s="146" t="s">
        <v>13</v>
      </c>
      <c r="P1469" s="146" t="s">
        <v>14</v>
      </c>
      <c r="Q1469" s="146" t="s">
        <v>3</v>
      </c>
      <c r="R1469" s="146" t="s">
        <v>4</v>
      </c>
      <c r="S1469" s="146" t="s">
        <v>5</v>
      </c>
      <c r="T1469" s="146" t="s">
        <v>15</v>
      </c>
      <c r="U1469" s="146" t="s">
        <v>16</v>
      </c>
      <c r="AC1469" s="11" t="str">
        <f t="shared" si="499"/>
        <v/>
      </c>
      <c r="AD1469" s="11" t="str">
        <f t="shared" si="500"/>
        <v/>
      </c>
      <c r="AE1469" s="11" t="str">
        <f t="shared" si="501"/>
        <v/>
      </c>
      <c r="AF1469" s="11" t="str">
        <f t="shared" si="502"/>
        <v/>
      </c>
      <c r="AG1469" s="11" t="str">
        <f t="shared" si="503"/>
        <v/>
      </c>
      <c r="AH1469" s="11" t="str">
        <f t="shared" si="504"/>
        <v/>
      </c>
      <c r="AI1469" s="11" t="str">
        <f t="shared" si="505"/>
        <v/>
      </c>
      <c r="AJ1469" s="11" t="str">
        <f t="shared" si="506"/>
        <v/>
      </c>
      <c r="AK1469" s="11" t="str">
        <f t="shared" si="507"/>
        <v/>
      </c>
      <c r="AN1469" s="11" t="str">
        <f t="shared" si="508"/>
        <v/>
      </c>
      <c r="AO1469" s="11" t="str">
        <f t="shared" si="509"/>
        <v/>
      </c>
      <c r="AP1469" s="11" t="str">
        <f t="shared" si="510"/>
        <v/>
      </c>
      <c r="AT1469" s="11" t="str">
        <f t="shared" si="511"/>
        <v/>
      </c>
      <c r="AU1469" s="11" t="str">
        <f t="shared" si="512"/>
        <v/>
      </c>
      <c r="AV1469" s="11" t="str">
        <f t="shared" si="513"/>
        <v/>
      </c>
      <c r="AW1469" s="11" t="str">
        <f t="shared" si="514"/>
        <v/>
      </c>
      <c r="AX1469" s="11" t="str">
        <f t="shared" si="515"/>
        <v/>
      </c>
      <c r="AY1469" s="11" t="str">
        <f t="shared" si="496"/>
        <v/>
      </c>
      <c r="AZ1469" s="11" t="str">
        <f t="shared" si="516"/>
        <v/>
      </c>
      <c r="BA1469" s="11" t="str">
        <f t="shared" si="498"/>
        <v xml:space="preserve"> </v>
      </c>
      <c r="BB1469" s="11" t="str">
        <f>IFERROR(IF(AW1469="","",VLOOKUP(AW1469,SUSS!R:S,2,FALSE)),AY1469*SUSS!$M$2)</f>
        <v/>
      </c>
      <c r="BC1469" s="11" t="str">
        <f t="shared" si="497"/>
        <v/>
      </c>
    </row>
    <row r="1470" spans="14:55" ht="15.75" thickBot="1">
      <c r="N1470" s="3" t="s">
        <v>151</v>
      </c>
      <c r="O1470" s="143" t="s">
        <v>101</v>
      </c>
      <c r="P1470" s="145">
        <v>1735.1</v>
      </c>
      <c r="Q1470" s="144" t="s">
        <v>81</v>
      </c>
      <c r="R1470" s="144" t="s">
        <v>10</v>
      </c>
      <c r="S1470" s="144" t="s">
        <v>10</v>
      </c>
      <c r="T1470" s="143" t="s">
        <v>148</v>
      </c>
      <c r="U1470" s="143" t="s">
        <v>89</v>
      </c>
      <c r="AC1470" s="11" t="str">
        <f t="shared" si="499"/>
        <v/>
      </c>
      <c r="AD1470" s="11" t="str">
        <f t="shared" si="500"/>
        <v/>
      </c>
      <c r="AE1470" s="11" t="str">
        <f t="shared" si="501"/>
        <v/>
      </c>
      <c r="AF1470" s="11" t="str">
        <f t="shared" si="502"/>
        <v/>
      </c>
      <c r="AG1470" s="11" t="str">
        <f t="shared" si="503"/>
        <v/>
      </c>
      <c r="AH1470" s="11" t="str">
        <f t="shared" si="504"/>
        <v/>
      </c>
      <c r="AI1470" s="11" t="str">
        <f t="shared" si="505"/>
        <v/>
      </c>
      <c r="AJ1470" s="11" t="str">
        <f t="shared" si="506"/>
        <v/>
      </c>
      <c r="AK1470" s="11" t="str">
        <f t="shared" si="507"/>
        <v/>
      </c>
      <c r="AN1470" s="11" t="str">
        <f t="shared" si="508"/>
        <v/>
      </c>
      <c r="AO1470" s="11" t="str">
        <f t="shared" si="509"/>
        <v/>
      </c>
      <c r="AP1470" s="11" t="str">
        <f t="shared" si="510"/>
        <v/>
      </c>
      <c r="AT1470" s="11" t="str">
        <f t="shared" si="511"/>
        <v/>
      </c>
      <c r="AU1470" s="11" t="str">
        <f t="shared" si="512"/>
        <v/>
      </c>
      <c r="AV1470" s="11" t="str">
        <f t="shared" si="513"/>
        <v/>
      </c>
      <c r="AW1470" s="11" t="str">
        <f t="shared" si="514"/>
        <v/>
      </c>
      <c r="AX1470" s="11" t="str">
        <f t="shared" si="515"/>
        <v/>
      </c>
      <c r="AY1470" s="11" t="str">
        <f t="shared" si="496"/>
        <v/>
      </c>
      <c r="AZ1470" s="11" t="str">
        <f t="shared" si="516"/>
        <v/>
      </c>
      <c r="BA1470" s="11" t="str">
        <f t="shared" si="498"/>
        <v xml:space="preserve"> </v>
      </c>
      <c r="BB1470" s="11" t="str">
        <f>IFERROR(IF(AW1470="","",VLOOKUP(AW1470,SUSS!R:S,2,FALSE)),AY1470*SUSS!$M$2)</f>
        <v/>
      </c>
      <c r="BC1470" s="11" t="str">
        <f t="shared" si="497"/>
        <v/>
      </c>
    </row>
    <row r="1471" spans="14:55" ht="15.75" thickBot="1">
      <c r="N1471" s="3" t="s">
        <v>151</v>
      </c>
      <c r="O1471" s="147">
        <v>1</v>
      </c>
      <c r="P1471" s="149">
        <v>21471.85</v>
      </c>
      <c r="Q1471" s="148" t="s">
        <v>81</v>
      </c>
      <c r="R1471" s="148" t="s">
        <v>10</v>
      </c>
      <c r="S1471" s="148" t="s">
        <v>10</v>
      </c>
      <c r="T1471" s="147" t="s">
        <v>148</v>
      </c>
      <c r="U1471" s="147" t="s">
        <v>94</v>
      </c>
      <c r="AC1471" s="11" t="str">
        <f t="shared" si="499"/>
        <v/>
      </c>
      <c r="AD1471" s="11" t="str">
        <f t="shared" si="500"/>
        <v/>
      </c>
      <c r="AE1471" s="11" t="str">
        <f t="shared" si="501"/>
        <v/>
      </c>
      <c r="AF1471" s="11" t="str">
        <f t="shared" si="502"/>
        <v/>
      </c>
      <c r="AG1471" s="11" t="str">
        <f t="shared" si="503"/>
        <v/>
      </c>
      <c r="AH1471" s="11" t="str">
        <f t="shared" si="504"/>
        <v/>
      </c>
      <c r="AI1471" s="11" t="str">
        <f t="shared" si="505"/>
        <v/>
      </c>
      <c r="AJ1471" s="11" t="str">
        <f t="shared" si="506"/>
        <v/>
      </c>
      <c r="AK1471" s="11" t="str">
        <f t="shared" si="507"/>
        <v/>
      </c>
      <c r="AN1471" s="11" t="str">
        <f t="shared" si="508"/>
        <v/>
      </c>
      <c r="AO1471" s="11" t="str">
        <f t="shared" si="509"/>
        <v/>
      </c>
      <c r="AP1471" s="11" t="str">
        <f t="shared" si="510"/>
        <v/>
      </c>
      <c r="AT1471" s="11" t="str">
        <f t="shared" si="511"/>
        <v/>
      </c>
      <c r="AU1471" s="11" t="str">
        <f t="shared" si="512"/>
        <v/>
      </c>
      <c r="AV1471" s="11" t="str">
        <f t="shared" si="513"/>
        <v/>
      </c>
      <c r="AW1471" s="11" t="str">
        <f t="shared" si="514"/>
        <v/>
      </c>
      <c r="AX1471" s="11" t="str">
        <f t="shared" si="515"/>
        <v/>
      </c>
      <c r="AY1471" s="11" t="str">
        <f t="shared" si="496"/>
        <v/>
      </c>
      <c r="AZ1471" s="11" t="str">
        <f t="shared" si="516"/>
        <v/>
      </c>
      <c r="BA1471" s="11" t="str">
        <f t="shared" si="498"/>
        <v xml:space="preserve"> </v>
      </c>
      <c r="BB1471" s="11" t="str">
        <f>IFERROR(IF(AW1471="","",VLOOKUP(AW1471,SUSS!R:S,2,FALSE)),AY1471*SUSS!$M$2)</f>
        <v/>
      </c>
      <c r="BC1471" s="11" t="str">
        <f t="shared" si="497"/>
        <v/>
      </c>
    </row>
    <row r="1472" spans="14:55" ht="15.75" thickBot="1">
      <c r="N1472" s="3" t="s">
        <v>151</v>
      </c>
      <c r="O1472" s="147">
        <v>2</v>
      </c>
      <c r="P1472" s="149">
        <v>21471.85</v>
      </c>
      <c r="Q1472" s="148" t="s">
        <v>81</v>
      </c>
      <c r="R1472" s="148" t="s">
        <v>10</v>
      </c>
      <c r="S1472" s="148" t="s">
        <v>10</v>
      </c>
      <c r="T1472" s="147" t="s">
        <v>148</v>
      </c>
      <c r="U1472" s="147" t="s">
        <v>94</v>
      </c>
      <c r="AC1472" s="11" t="str">
        <f t="shared" si="499"/>
        <v/>
      </c>
      <c r="AD1472" s="11" t="str">
        <f t="shared" si="500"/>
        <v/>
      </c>
      <c r="AE1472" s="11" t="str">
        <f t="shared" si="501"/>
        <v/>
      </c>
      <c r="AF1472" s="11" t="str">
        <f t="shared" si="502"/>
        <v/>
      </c>
      <c r="AG1472" s="11" t="str">
        <f t="shared" si="503"/>
        <v/>
      </c>
      <c r="AH1472" s="11" t="str">
        <f t="shared" si="504"/>
        <v/>
      </c>
      <c r="AI1472" s="11" t="str">
        <f t="shared" si="505"/>
        <v/>
      </c>
      <c r="AJ1472" s="11" t="str">
        <f t="shared" si="506"/>
        <v/>
      </c>
      <c r="AK1472" s="11" t="str">
        <f t="shared" si="507"/>
        <v/>
      </c>
      <c r="AN1472" s="11" t="str">
        <f t="shared" si="508"/>
        <v/>
      </c>
      <c r="AO1472" s="11" t="str">
        <f t="shared" si="509"/>
        <v/>
      </c>
      <c r="AP1472" s="11" t="str">
        <f t="shared" si="510"/>
        <v/>
      </c>
      <c r="AT1472" s="11" t="str">
        <f t="shared" si="511"/>
        <v/>
      </c>
      <c r="AU1472" s="11" t="str">
        <f t="shared" si="512"/>
        <v/>
      </c>
      <c r="AV1472" s="11" t="str">
        <f t="shared" si="513"/>
        <v/>
      </c>
      <c r="AW1472" s="11" t="str">
        <f t="shared" si="514"/>
        <v/>
      </c>
      <c r="AX1472" s="11" t="str">
        <f t="shared" si="515"/>
        <v/>
      </c>
      <c r="AY1472" s="11" t="str">
        <f t="shared" si="496"/>
        <v/>
      </c>
      <c r="AZ1472" s="11" t="str">
        <f t="shared" si="516"/>
        <v/>
      </c>
      <c r="BA1472" s="11" t="str">
        <f t="shared" si="498"/>
        <v xml:space="preserve"> </v>
      </c>
      <c r="BB1472" s="11" t="str">
        <f>IFERROR(IF(AW1472="","",VLOOKUP(AW1472,SUSS!R:S,2,FALSE)),AY1472*SUSS!$M$2)</f>
        <v/>
      </c>
      <c r="BC1472" s="11" t="str">
        <f t="shared" si="497"/>
        <v/>
      </c>
    </row>
    <row r="1473" spans="14:55" ht="15.75" thickBot="1">
      <c r="N1473" s="3" t="s">
        <v>151</v>
      </c>
      <c r="O1473" s="147">
        <v>3</v>
      </c>
      <c r="P1473" s="149">
        <v>21471.85</v>
      </c>
      <c r="Q1473" s="148" t="s">
        <v>81</v>
      </c>
      <c r="R1473" s="148" t="s">
        <v>10</v>
      </c>
      <c r="S1473" s="148" t="s">
        <v>10</v>
      </c>
      <c r="T1473" s="147" t="s">
        <v>148</v>
      </c>
      <c r="U1473" s="147" t="s">
        <v>94</v>
      </c>
      <c r="AC1473" s="11" t="str">
        <f t="shared" si="499"/>
        <v/>
      </c>
      <c r="AD1473" s="11" t="str">
        <f t="shared" si="500"/>
        <v/>
      </c>
      <c r="AE1473" s="11" t="str">
        <f t="shared" si="501"/>
        <v/>
      </c>
      <c r="AF1473" s="11" t="str">
        <f t="shared" si="502"/>
        <v/>
      </c>
      <c r="AG1473" s="11" t="str">
        <f t="shared" si="503"/>
        <v/>
      </c>
      <c r="AH1473" s="11" t="str">
        <f t="shared" si="504"/>
        <v/>
      </c>
      <c r="AI1473" s="11" t="str">
        <f t="shared" si="505"/>
        <v/>
      </c>
      <c r="AJ1473" s="11" t="str">
        <f t="shared" si="506"/>
        <v/>
      </c>
      <c r="AK1473" s="11" t="str">
        <f t="shared" si="507"/>
        <v/>
      </c>
      <c r="AN1473" s="11" t="str">
        <f t="shared" si="508"/>
        <v/>
      </c>
      <c r="AO1473" s="11" t="str">
        <f t="shared" si="509"/>
        <v/>
      </c>
      <c r="AP1473" s="11" t="str">
        <f t="shared" si="510"/>
        <v/>
      </c>
      <c r="AT1473" s="11" t="str">
        <f t="shared" si="511"/>
        <v/>
      </c>
      <c r="AU1473" s="11" t="str">
        <f t="shared" si="512"/>
        <v/>
      </c>
      <c r="AV1473" s="11" t="str">
        <f t="shared" si="513"/>
        <v/>
      </c>
      <c r="AW1473" s="11" t="str">
        <f t="shared" si="514"/>
        <v/>
      </c>
      <c r="AX1473" s="11" t="str">
        <f t="shared" si="515"/>
        <v/>
      </c>
      <c r="AY1473" s="11" t="str">
        <f t="shared" si="496"/>
        <v/>
      </c>
      <c r="AZ1473" s="11" t="str">
        <f t="shared" si="516"/>
        <v/>
      </c>
      <c r="BA1473" s="11" t="str">
        <f t="shared" si="498"/>
        <v xml:space="preserve"> </v>
      </c>
      <c r="BB1473" s="11" t="str">
        <f>IFERROR(IF(AW1473="","",VLOOKUP(AW1473,SUSS!R:S,2,FALSE)),AY1473*SUSS!$M$2)</f>
        <v/>
      </c>
      <c r="BC1473" s="11" t="str">
        <f t="shared" si="497"/>
        <v/>
      </c>
    </row>
    <row r="1474" spans="14:55" ht="15.75" thickBot="1">
      <c r="N1474" s="3" t="s">
        <v>151</v>
      </c>
      <c r="O1474" s="147">
        <v>4</v>
      </c>
      <c r="P1474" s="149">
        <v>21471.85</v>
      </c>
      <c r="Q1474" s="148" t="s">
        <v>81</v>
      </c>
      <c r="R1474" s="148" t="s">
        <v>10</v>
      </c>
      <c r="S1474" s="148" t="s">
        <v>10</v>
      </c>
      <c r="T1474" s="147" t="s">
        <v>148</v>
      </c>
      <c r="U1474" s="147" t="s">
        <v>94</v>
      </c>
      <c r="AC1474" s="11" t="str">
        <f t="shared" si="499"/>
        <v/>
      </c>
      <c r="AD1474" s="11" t="str">
        <f t="shared" si="500"/>
        <v/>
      </c>
      <c r="AE1474" s="11" t="str">
        <f t="shared" si="501"/>
        <v/>
      </c>
      <c r="AF1474" s="11" t="str">
        <f t="shared" si="502"/>
        <v/>
      </c>
      <c r="AG1474" s="11" t="str">
        <f t="shared" si="503"/>
        <v/>
      </c>
      <c r="AH1474" s="11" t="str">
        <f t="shared" si="504"/>
        <v/>
      </c>
      <c r="AI1474" s="11" t="str">
        <f t="shared" si="505"/>
        <v/>
      </c>
      <c r="AJ1474" s="11" t="str">
        <f t="shared" si="506"/>
        <v/>
      </c>
      <c r="AK1474" s="11" t="str">
        <f t="shared" si="507"/>
        <v/>
      </c>
      <c r="AN1474" s="11" t="str">
        <f t="shared" si="508"/>
        <v/>
      </c>
      <c r="AO1474" s="11" t="str">
        <f t="shared" si="509"/>
        <v/>
      </c>
      <c r="AP1474" s="11" t="str">
        <f t="shared" si="510"/>
        <v/>
      </c>
      <c r="AT1474" s="11" t="str">
        <f t="shared" si="511"/>
        <v/>
      </c>
      <c r="AU1474" s="11" t="str">
        <f t="shared" si="512"/>
        <v/>
      </c>
      <c r="AV1474" s="11" t="str">
        <f t="shared" si="513"/>
        <v/>
      </c>
      <c r="AW1474" s="11" t="str">
        <f t="shared" si="514"/>
        <v/>
      </c>
      <c r="AX1474" s="11" t="str">
        <f t="shared" si="515"/>
        <v/>
      </c>
      <c r="AY1474" s="11" t="str">
        <f t="shared" si="496"/>
        <v/>
      </c>
      <c r="AZ1474" s="11" t="str">
        <f t="shared" si="516"/>
        <v/>
      </c>
      <c r="BA1474" s="11" t="str">
        <f t="shared" si="498"/>
        <v xml:space="preserve"> </v>
      </c>
      <c r="BB1474" s="11" t="str">
        <f>IFERROR(IF(AW1474="","",VLOOKUP(AW1474,SUSS!R:S,2,FALSE)),AY1474*SUSS!$M$2)</f>
        <v/>
      </c>
      <c r="BC1474" s="11" t="str">
        <f t="shared" si="497"/>
        <v/>
      </c>
    </row>
    <row r="1475" spans="14:55" ht="15.75" thickBot="1">
      <c r="N1475" s="3" t="s">
        <v>151</v>
      </c>
      <c r="O1475" s="147">
        <v>5</v>
      </c>
      <c r="P1475" s="149">
        <v>21471.85</v>
      </c>
      <c r="Q1475" s="148" t="s">
        <v>81</v>
      </c>
      <c r="R1475" s="148" t="s">
        <v>10</v>
      </c>
      <c r="S1475" s="148" t="s">
        <v>10</v>
      </c>
      <c r="T1475" s="147" t="s">
        <v>148</v>
      </c>
      <c r="U1475" s="147" t="s">
        <v>94</v>
      </c>
      <c r="AC1475" s="11" t="str">
        <f t="shared" si="499"/>
        <v/>
      </c>
      <c r="AD1475" s="11" t="str">
        <f t="shared" si="500"/>
        <v/>
      </c>
      <c r="AE1475" s="11" t="str">
        <f t="shared" si="501"/>
        <v/>
      </c>
      <c r="AF1475" s="11" t="str">
        <f t="shared" si="502"/>
        <v/>
      </c>
      <c r="AG1475" s="11" t="str">
        <f t="shared" si="503"/>
        <v/>
      </c>
      <c r="AH1475" s="11" t="str">
        <f t="shared" si="504"/>
        <v/>
      </c>
      <c r="AI1475" s="11" t="str">
        <f t="shared" si="505"/>
        <v/>
      </c>
      <c r="AJ1475" s="11" t="str">
        <f t="shared" si="506"/>
        <v/>
      </c>
      <c r="AK1475" s="11" t="str">
        <f t="shared" si="507"/>
        <v/>
      </c>
      <c r="AN1475" s="11" t="str">
        <f t="shared" si="508"/>
        <v/>
      </c>
      <c r="AO1475" s="11" t="str">
        <f t="shared" si="509"/>
        <v/>
      </c>
      <c r="AP1475" s="11" t="str">
        <f t="shared" si="510"/>
        <v/>
      </c>
      <c r="AT1475" s="11" t="str">
        <f t="shared" si="511"/>
        <v/>
      </c>
      <c r="AU1475" s="11" t="str">
        <f t="shared" si="512"/>
        <v/>
      </c>
      <c r="AV1475" s="11" t="str">
        <f t="shared" si="513"/>
        <v/>
      </c>
      <c r="AW1475" s="11" t="str">
        <f t="shared" si="514"/>
        <v/>
      </c>
      <c r="AX1475" s="11" t="str">
        <f t="shared" si="515"/>
        <v/>
      </c>
      <c r="AY1475" s="11" t="str">
        <f t="shared" si="496"/>
        <v/>
      </c>
      <c r="AZ1475" s="11" t="str">
        <f t="shared" si="516"/>
        <v/>
      </c>
      <c r="BA1475" s="11" t="str">
        <f t="shared" si="498"/>
        <v xml:space="preserve"> </v>
      </c>
      <c r="BB1475" s="11" t="str">
        <f>IFERROR(IF(AW1475="","",VLOOKUP(AW1475,SUSS!R:S,2,FALSE)),AY1475*SUSS!$M$2)</f>
        <v/>
      </c>
      <c r="BC1475" s="11" t="str">
        <f t="shared" si="497"/>
        <v/>
      </c>
    </row>
    <row r="1476" spans="14:55" ht="15.75" thickBot="1">
      <c r="N1476" s="3" t="s">
        <v>151</v>
      </c>
      <c r="O1476" s="147">
        <v>6</v>
      </c>
      <c r="P1476" s="149">
        <v>21471.85</v>
      </c>
      <c r="Q1476" s="148" t="s">
        <v>81</v>
      </c>
      <c r="R1476" s="148" t="s">
        <v>10</v>
      </c>
      <c r="S1476" s="148" t="s">
        <v>10</v>
      </c>
      <c r="T1476" s="147" t="s">
        <v>148</v>
      </c>
      <c r="U1476" s="147" t="s">
        <v>94</v>
      </c>
      <c r="AC1476" s="11" t="str">
        <f t="shared" si="499"/>
        <v/>
      </c>
      <c r="AD1476" s="11" t="str">
        <f t="shared" si="500"/>
        <v/>
      </c>
      <c r="AE1476" s="11" t="str">
        <f t="shared" si="501"/>
        <v/>
      </c>
      <c r="AF1476" s="11" t="str">
        <f t="shared" si="502"/>
        <v/>
      </c>
      <c r="AG1476" s="11" t="str">
        <f t="shared" si="503"/>
        <v/>
      </c>
      <c r="AH1476" s="11" t="str">
        <f t="shared" si="504"/>
        <v/>
      </c>
      <c r="AI1476" s="11" t="str">
        <f t="shared" si="505"/>
        <v/>
      </c>
      <c r="AJ1476" s="11" t="str">
        <f t="shared" si="506"/>
        <v/>
      </c>
      <c r="AK1476" s="11" t="str">
        <f t="shared" si="507"/>
        <v/>
      </c>
      <c r="AN1476" s="11" t="str">
        <f t="shared" si="508"/>
        <v/>
      </c>
      <c r="AO1476" s="11" t="str">
        <f t="shared" si="509"/>
        <v/>
      </c>
      <c r="AP1476" s="11" t="str">
        <f t="shared" si="510"/>
        <v/>
      </c>
      <c r="AT1476" s="11" t="str">
        <f t="shared" si="511"/>
        <v/>
      </c>
      <c r="AU1476" s="11" t="str">
        <f t="shared" si="512"/>
        <v/>
      </c>
      <c r="AV1476" s="11" t="str">
        <f t="shared" si="513"/>
        <v/>
      </c>
      <c r="AW1476" s="11" t="str">
        <f t="shared" si="514"/>
        <v/>
      </c>
      <c r="AX1476" s="11" t="str">
        <f t="shared" si="515"/>
        <v/>
      </c>
      <c r="AY1476" s="11" t="str">
        <f t="shared" ref="AY1476:AY1539" si="517">VLOOKUP(AX1476,AO:AP,2,FALSE)</f>
        <v/>
      </c>
      <c r="AZ1476" s="11" t="str">
        <f t="shared" si="516"/>
        <v/>
      </c>
      <c r="BA1476" s="11" t="str">
        <f t="shared" si="498"/>
        <v xml:space="preserve"> </v>
      </c>
      <c r="BB1476" s="11" t="str">
        <f>IFERROR(IF(AW1476="","",VLOOKUP(AW1476,SUSS!R:S,2,FALSE)),AY1476*SUSS!$M$2)</f>
        <v/>
      </c>
      <c r="BC1476" s="11" t="str">
        <f t="shared" si="497"/>
        <v/>
      </c>
    </row>
    <row r="1477" spans="14:55" ht="15.75" thickBot="1">
      <c r="N1477" s="3" t="s">
        <v>151</v>
      </c>
      <c r="O1477" s="147">
        <v>7</v>
      </c>
      <c r="P1477" s="149">
        <v>21471.85</v>
      </c>
      <c r="Q1477" s="148" t="s">
        <v>81</v>
      </c>
      <c r="R1477" s="148" t="s">
        <v>10</v>
      </c>
      <c r="S1477" s="148" t="s">
        <v>10</v>
      </c>
      <c r="T1477" s="147" t="s">
        <v>148</v>
      </c>
      <c r="U1477" s="147" t="s">
        <v>94</v>
      </c>
      <c r="AC1477" s="11" t="str">
        <f t="shared" si="499"/>
        <v/>
      </c>
      <c r="AD1477" s="11" t="str">
        <f t="shared" si="500"/>
        <v/>
      </c>
      <c r="AE1477" s="11" t="str">
        <f t="shared" si="501"/>
        <v/>
      </c>
      <c r="AF1477" s="11" t="str">
        <f t="shared" si="502"/>
        <v/>
      </c>
      <c r="AG1477" s="11" t="str">
        <f t="shared" si="503"/>
        <v/>
      </c>
      <c r="AH1477" s="11" t="str">
        <f t="shared" si="504"/>
        <v/>
      </c>
      <c r="AI1477" s="11" t="str">
        <f t="shared" si="505"/>
        <v/>
      </c>
      <c r="AJ1477" s="11" t="str">
        <f t="shared" si="506"/>
        <v/>
      </c>
      <c r="AK1477" s="11" t="str">
        <f t="shared" si="507"/>
        <v/>
      </c>
      <c r="AN1477" s="11" t="str">
        <f t="shared" si="508"/>
        <v/>
      </c>
      <c r="AO1477" s="11" t="str">
        <f t="shared" si="509"/>
        <v/>
      </c>
      <c r="AP1477" s="11" t="str">
        <f t="shared" si="510"/>
        <v/>
      </c>
      <c r="AT1477" s="11" t="str">
        <f t="shared" si="511"/>
        <v/>
      </c>
      <c r="AU1477" s="11" t="str">
        <f t="shared" si="512"/>
        <v/>
      </c>
      <c r="AV1477" s="11" t="str">
        <f t="shared" si="513"/>
        <v/>
      </c>
      <c r="AW1477" s="11" t="str">
        <f t="shared" si="514"/>
        <v/>
      </c>
      <c r="AX1477" s="11" t="str">
        <f t="shared" si="515"/>
        <v/>
      </c>
      <c r="AY1477" s="11" t="str">
        <f t="shared" si="517"/>
        <v/>
      </c>
      <c r="AZ1477" s="11" t="str">
        <f t="shared" si="516"/>
        <v/>
      </c>
      <c r="BA1477" s="11" t="str">
        <f t="shared" si="498"/>
        <v xml:space="preserve"> </v>
      </c>
      <c r="BB1477" s="11" t="str">
        <f>IFERROR(IF(AW1477="","",VLOOKUP(AW1477,SUSS!R:S,2,FALSE)),AY1477*SUSS!$M$2)</f>
        <v/>
      </c>
      <c r="BC1477" s="11" t="str">
        <f t="shared" ref="BC1477:BC1540" si="518">IFERROR(IF(BB1477&lt;&gt;"",AZ1477*BB1477,""),"VER")</f>
        <v/>
      </c>
    </row>
    <row r="1478" spans="14:55" ht="15.75" thickBot="1">
      <c r="N1478" s="3" t="s">
        <v>151</v>
      </c>
      <c r="O1478" s="147">
        <v>8</v>
      </c>
      <c r="P1478" s="149">
        <v>21471.83</v>
      </c>
      <c r="Q1478" s="148" t="s">
        <v>81</v>
      </c>
      <c r="R1478" s="148" t="s">
        <v>10</v>
      </c>
      <c r="S1478" s="148" t="s">
        <v>10</v>
      </c>
      <c r="T1478" s="147" t="s">
        <v>148</v>
      </c>
      <c r="U1478" s="147" t="s">
        <v>94</v>
      </c>
      <c r="AC1478" s="11" t="str">
        <f t="shared" si="499"/>
        <v/>
      </c>
      <c r="AD1478" s="11" t="str">
        <f t="shared" si="500"/>
        <v/>
      </c>
      <c r="AE1478" s="11" t="str">
        <f t="shared" si="501"/>
        <v/>
      </c>
      <c r="AF1478" s="11" t="str">
        <f t="shared" si="502"/>
        <v/>
      </c>
      <c r="AG1478" s="11" t="str">
        <f t="shared" si="503"/>
        <v/>
      </c>
      <c r="AH1478" s="11" t="str">
        <f t="shared" si="504"/>
        <v/>
      </c>
      <c r="AI1478" s="11" t="str">
        <f t="shared" si="505"/>
        <v/>
      </c>
      <c r="AJ1478" s="11" t="str">
        <f t="shared" si="506"/>
        <v/>
      </c>
      <c r="AK1478" s="11" t="str">
        <f t="shared" si="507"/>
        <v/>
      </c>
      <c r="AN1478" s="11" t="str">
        <f t="shared" si="508"/>
        <v/>
      </c>
      <c r="AO1478" s="11" t="str">
        <f t="shared" si="509"/>
        <v/>
      </c>
      <c r="AP1478" s="11" t="str">
        <f t="shared" si="510"/>
        <v/>
      </c>
      <c r="AT1478" s="11" t="str">
        <f t="shared" si="511"/>
        <v/>
      </c>
      <c r="AU1478" s="11" t="str">
        <f t="shared" si="512"/>
        <v/>
      </c>
      <c r="AV1478" s="11" t="str">
        <f t="shared" si="513"/>
        <v/>
      </c>
      <c r="AW1478" s="11" t="str">
        <f t="shared" si="514"/>
        <v/>
      </c>
      <c r="AX1478" s="11" t="str">
        <f t="shared" si="515"/>
        <v/>
      </c>
      <c r="AY1478" s="11" t="str">
        <f t="shared" si="517"/>
        <v/>
      </c>
      <c r="AZ1478" s="11" t="str">
        <f t="shared" si="516"/>
        <v/>
      </c>
      <c r="BA1478" s="11" t="str">
        <f t="shared" si="498"/>
        <v xml:space="preserve"> </v>
      </c>
      <c r="BB1478" s="11" t="str">
        <f>IFERROR(IF(AW1478="","",VLOOKUP(AW1478,SUSS!R:S,2,FALSE)),AY1478*SUSS!$M$2)</f>
        <v/>
      </c>
      <c r="BC1478" s="11" t="str">
        <f t="shared" si="518"/>
        <v/>
      </c>
    </row>
    <row r="1479" spans="14:55">
      <c r="AC1479" s="11" t="str">
        <f t="shared" si="499"/>
        <v/>
      </c>
      <c r="AD1479" s="11" t="str">
        <f t="shared" si="500"/>
        <v/>
      </c>
      <c r="AE1479" s="11" t="str">
        <f t="shared" si="501"/>
        <v/>
      </c>
      <c r="AF1479" s="11" t="str">
        <f t="shared" si="502"/>
        <v/>
      </c>
      <c r="AG1479" s="11" t="str">
        <f t="shared" si="503"/>
        <v/>
      </c>
      <c r="AH1479" s="11" t="str">
        <f t="shared" si="504"/>
        <v/>
      </c>
      <c r="AI1479" s="11" t="str">
        <f t="shared" si="505"/>
        <v/>
      </c>
      <c r="AJ1479" s="11" t="str">
        <f t="shared" si="506"/>
        <v/>
      </c>
      <c r="AK1479" s="11" t="str">
        <f t="shared" si="507"/>
        <v/>
      </c>
      <c r="AN1479" s="11" t="str">
        <f t="shared" si="508"/>
        <v/>
      </c>
      <c r="AO1479" s="11" t="str">
        <f t="shared" si="509"/>
        <v/>
      </c>
      <c r="AP1479" s="11" t="str">
        <f t="shared" si="510"/>
        <v/>
      </c>
      <c r="AT1479" s="11" t="str">
        <f t="shared" si="511"/>
        <v/>
      </c>
      <c r="AU1479" s="11" t="str">
        <f t="shared" si="512"/>
        <v/>
      </c>
      <c r="AV1479" s="11" t="str">
        <f t="shared" si="513"/>
        <v/>
      </c>
      <c r="AW1479" s="11" t="str">
        <f t="shared" si="514"/>
        <v/>
      </c>
      <c r="AX1479" s="11" t="str">
        <f t="shared" si="515"/>
        <v/>
      </c>
      <c r="AY1479" s="11" t="str">
        <f t="shared" si="517"/>
        <v/>
      </c>
      <c r="AZ1479" s="11" t="str">
        <f t="shared" si="516"/>
        <v/>
      </c>
      <c r="BA1479" s="11" t="str">
        <f t="shared" si="498"/>
        <v xml:space="preserve"> </v>
      </c>
      <c r="BB1479" s="11" t="str">
        <f>IFERROR(IF(AW1479="","",VLOOKUP(AW1479,SUSS!R:S,2,FALSE)),AY1479*SUSS!$M$2)</f>
        <v/>
      </c>
      <c r="BC1479" s="11" t="str">
        <f t="shared" si="518"/>
        <v/>
      </c>
    </row>
    <row r="1480" spans="14:55" ht="45.75" thickBot="1">
      <c r="N1480" s="3" t="s">
        <v>152</v>
      </c>
      <c r="O1480" s="201" t="s">
        <v>17</v>
      </c>
      <c r="P1480"/>
      <c r="Q1480"/>
      <c r="R1480"/>
      <c r="S1480"/>
      <c r="T1480"/>
      <c r="U1480"/>
      <c r="AC1480" s="11" t="str">
        <f t="shared" si="499"/>
        <v/>
      </c>
      <c r="AD1480" s="11" t="str">
        <f t="shared" si="500"/>
        <v/>
      </c>
      <c r="AE1480" s="11" t="str">
        <f t="shared" si="501"/>
        <v/>
      </c>
      <c r="AF1480" s="11" t="str">
        <f t="shared" si="502"/>
        <v/>
      </c>
      <c r="AG1480" s="11" t="str">
        <f t="shared" si="503"/>
        <v/>
      </c>
      <c r="AH1480" s="11" t="str">
        <f t="shared" si="504"/>
        <v/>
      </c>
      <c r="AI1480" s="11" t="str">
        <f t="shared" si="505"/>
        <v/>
      </c>
      <c r="AJ1480" s="11" t="str">
        <f t="shared" si="506"/>
        <v/>
      </c>
      <c r="AK1480" s="11" t="str">
        <f t="shared" si="507"/>
        <v/>
      </c>
      <c r="AN1480" s="11" t="str">
        <f t="shared" si="508"/>
        <v/>
      </c>
      <c r="AO1480" s="11" t="str">
        <f t="shared" si="509"/>
        <v/>
      </c>
      <c r="AP1480" s="11" t="str">
        <f t="shared" si="510"/>
        <v/>
      </c>
      <c r="AT1480" s="11" t="str">
        <f t="shared" si="511"/>
        <v/>
      </c>
      <c r="AU1480" s="11" t="str">
        <f t="shared" si="512"/>
        <v/>
      </c>
      <c r="AV1480" s="11" t="str">
        <f t="shared" si="513"/>
        <v/>
      </c>
      <c r="AW1480" s="11" t="str">
        <f t="shared" si="514"/>
        <v/>
      </c>
      <c r="AX1480" s="11" t="str">
        <f t="shared" si="515"/>
        <v/>
      </c>
      <c r="AY1480" s="11" t="str">
        <f t="shared" si="517"/>
        <v/>
      </c>
      <c r="AZ1480" s="11" t="str">
        <f t="shared" si="516"/>
        <v/>
      </c>
      <c r="BA1480" s="11" t="str">
        <f t="shared" ref="BA1480:BA1543" si="519">AT1480&amp;" "&amp;AU1480</f>
        <v xml:space="preserve"> </v>
      </c>
      <c r="BB1480" s="11" t="str">
        <f>IFERROR(IF(AW1480="","",VLOOKUP(AW1480,SUSS!R:S,2,FALSE)),AY1480*SUSS!$M$2)</f>
        <v/>
      </c>
      <c r="BC1480" s="11" t="str">
        <f t="shared" si="518"/>
        <v/>
      </c>
    </row>
    <row r="1481" spans="14:55" ht="15.75" thickBot="1">
      <c r="N1481" s="3" t="s">
        <v>152</v>
      </c>
      <c r="O1481" s="85" t="s">
        <v>13</v>
      </c>
      <c r="P1481" s="85" t="s">
        <v>14</v>
      </c>
      <c r="Q1481" s="85" t="s">
        <v>3</v>
      </c>
      <c r="R1481" s="85" t="s">
        <v>4</v>
      </c>
      <c r="S1481" s="85" t="s">
        <v>5</v>
      </c>
      <c r="T1481" s="85" t="s">
        <v>15</v>
      </c>
      <c r="U1481" s="85" t="s">
        <v>16</v>
      </c>
      <c r="AC1481" s="11" t="str">
        <f t="shared" si="499"/>
        <v/>
      </c>
      <c r="AD1481" s="11" t="str">
        <f t="shared" si="500"/>
        <v/>
      </c>
      <c r="AE1481" s="11" t="str">
        <f t="shared" si="501"/>
        <v/>
      </c>
      <c r="AF1481" s="11" t="str">
        <f t="shared" si="502"/>
        <v/>
      </c>
      <c r="AG1481" s="11" t="str">
        <f t="shared" si="503"/>
        <v/>
      </c>
      <c r="AH1481" s="11" t="str">
        <f t="shared" si="504"/>
        <v/>
      </c>
      <c r="AI1481" s="11" t="str">
        <f t="shared" si="505"/>
        <v/>
      </c>
      <c r="AJ1481" s="11" t="str">
        <f t="shared" si="506"/>
        <v/>
      </c>
      <c r="AK1481" s="11" t="str">
        <f t="shared" si="507"/>
        <v/>
      </c>
      <c r="AN1481" s="11" t="str">
        <f t="shared" si="508"/>
        <v/>
      </c>
      <c r="AO1481" s="11" t="str">
        <f t="shared" si="509"/>
        <v/>
      </c>
      <c r="AP1481" s="11" t="str">
        <f t="shared" si="510"/>
        <v/>
      </c>
      <c r="AT1481" s="11" t="str">
        <f t="shared" si="511"/>
        <v/>
      </c>
      <c r="AU1481" s="11" t="str">
        <f t="shared" si="512"/>
        <v/>
      </c>
      <c r="AV1481" s="11" t="str">
        <f t="shared" si="513"/>
        <v/>
      </c>
      <c r="AW1481" s="11" t="str">
        <f t="shared" si="514"/>
        <v/>
      </c>
      <c r="AX1481" s="11" t="str">
        <f t="shared" si="515"/>
        <v/>
      </c>
      <c r="AY1481" s="11" t="str">
        <f t="shared" si="517"/>
        <v/>
      </c>
      <c r="AZ1481" s="11" t="str">
        <f t="shared" si="516"/>
        <v/>
      </c>
      <c r="BA1481" s="11" t="str">
        <f t="shared" si="519"/>
        <v xml:space="preserve"> </v>
      </c>
      <c r="BB1481" s="11" t="str">
        <f>IFERROR(IF(AW1481="","",VLOOKUP(AW1481,SUSS!R:S,2,FALSE)),AY1481*SUSS!$M$2)</f>
        <v/>
      </c>
      <c r="BC1481" s="11" t="str">
        <f t="shared" si="518"/>
        <v/>
      </c>
    </row>
    <row r="1482" spans="14:55" ht="15.75" thickBot="1">
      <c r="N1482" s="3" t="s">
        <v>152</v>
      </c>
      <c r="O1482" s="75" t="s">
        <v>153</v>
      </c>
      <c r="P1482" s="79">
        <v>25.1</v>
      </c>
      <c r="Q1482" s="76" t="s">
        <v>81</v>
      </c>
      <c r="R1482" s="76" t="s">
        <v>10</v>
      </c>
      <c r="S1482" s="76" t="s">
        <v>82</v>
      </c>
      <c r="T1482" s="75" t="s">
        <v>88</v>
      </c>
      <c r="U1482" s="75" t="s">
        <v>89</v>
      </c>
      <c r="AC1482" s="11" t="str">
        <f t="shared" si="499"/>
        <v/>
      </c>
      <c r="AD1482" s="11" t="str">
        <f t="shared" si="500"/>
        <v/>
      </c>
      <c r="AE1482" s="11" t="str">
        <f t="shared" si="501"/>
        <v/>
      </c>
      <c r="AF1482" s="11" t="str">
        <f t="shared" si="502"/>
        <v/>
      </c>
      <c r="AG1482" s="11" t="str">
        <f t="shared" si="503"/>
        <v/>
      </c>
      <c r="AH1482" s="11" t="str">
        <f t="shared" si="504"/>
        <v/>
      </c>
      <c r="AI1482" s="11" t="str">
        <f t="shared" si="505"/>
        <v/>
      </c>
      <c r="AJ1482" s="11" t="str">
        <f t="shared" si="506"/>
        <v/>
      </c>
      <c r="AK1482" s="11" t="str">
        <f t="shared" si="507"/>
        <v/>
      </c>
      <c r="AN1482" s="11" t="str">
        <f t="shared" si="508"/>
        <v/>
      </c>
      <c r="AO1482" s="11" t="str">
        <f t="shared" si="509"/>
        <v/>
      </c>
      <c r="AP1482" s="11" t="str">
        <f t="shared" si="510"/>
        <v/>
      </c>
      <c r="AT1482" s="11" t="str">
        <f t="shared" si="511"/>
        <v/>
      </c>
      <c r="AU1482" s="11" t="str">
        <f t="shared" si="512"/>
        <v/>
      </c>
      <c r="AV1482" s="11" t="str">
        <f t="shared" si="513"/>
        <v/>
      </c>
      <c r="AW1482" s="11" t="str">
        <f t="shared" si="514"/>
        <v/>
      </c>
      <c r="AX1482" s="11" t="str">
        <f t="shared" si="515"/>
        <v/>
      </c>
      <c r="AY1482" s="11" t="str">
        <f t="shared" si="517"/>
        <v/>
      </c>
      <c r="AZ1482" s="11" t="str">
        <f t="shared" si="516"/>
        <v/>
      </c>
      <c r="BA1482" s="11" t="str">
        <f t="shared" si="519"/>
        <v xml:space="preserve"> </v>
      </c>
      <c r="BB1482" s="11" t="str">
        <f>IFERROR(IF(AW1482="","",VLOOKUP(AW1482,SUSS!R:S,2,FALSE)),AY1482*SUSS!$M$2)</f>
        <v/>
      </c>
      <c r="BC1482" s="11" t="str">
        <f t="shared" si="518"/>
        <v/>
      </c>
    </row>
    <row r="1483" spans="14:55" ht="15.75" thickBot="1">
      <c r="N1483" s="3" t="s">
        <v>152</v>
      </c>
      <c r="O1483" s="80" t="s">
        <v>153</v>
      </c>
      <c r="P1483" s="84">
        <v>250.99</v>
      </c>
      <c r="Q1483" s="81" t="s">
        <v>81</v>
      </c>
      <c r="R1483" s="81" t="s">
        <v>10</v>
      </c>
      <c r="S1483" s="81" t="s">
        <v>10</v>
      </c>
      <c r="T1483" s="80" t="s">
        <v>88</v>
      </c>
      <c r="U1483" s="80" t="s">
        <v>89</v>
      </c>
      <c r="AC1483" s="11" t="str">
        <f t="shared" si="499"/>
        <v/>
      </c>
      <c r="AD1483" s="11" t="str">
        <f t="shared" si="500"/>
        <v/>
      </c>
      <c r="AE1483" s="11" t="str">
        <f t="shared" si="501"/>
        <v/>
      </c>
      <c r="AF1483" s="11" t="str">
        <f t="shared" si="502"/>
        <v/>
      </c>
      <c r="AG1483" s="11" t="str">
        <f t="shared" si="503"/>
        <v/>
      </c>
      <c r="AH1483" s="11" t="str">
        <f t="shared" si="504"/>
        <v/>
      </c>
      <c r="AI1483" s="11" t="str">
        <f t="shared" si="505"/>
        <v/>
      </c>
      <c r="AJ1483" s="11" t="str">
        <f t="shared" si="506"/>
        <v/>
      </c>
      <c r="AK1483" s="11" t="str">
        <f t="shared" si="507"/>
        <v/>
      </c>
      <c r="AN1483" s="11" t="str">
        <f t="shared" si="508"/>
        <v/>
      </c>
      <c r="AO1483" s="11" t="str">
        <f t="shared" si="509"/>
        <v/>
      </c>
      <c r="AP1483" s="11" t="str">
        <f t="shared" si="510"/>
        <v/>
      </c>
      <c r="AT1483" s="11" t="str">
        <f t="shared" si="511"/>
        <v/>
      </c>
      <c r="AU1483" s="11" t="str">
        <f t="shared" si="512"/>
        <v/>
      </c>
      <c r="AV1483" s="11" t="str">
        <f t="shared" si="513"/>
        <v/>
      </c>
      <c r="AW1483" s="11" t="str">
        <f t="shared" si="514"/>
        <v/>
      </c>
      <c r="AX1483" s="11" t="str">
        <f t="shared" si="515"/>
        <v/>
      </c>
      <c r="AY1483" s="11" t="str">
        <f t="shared" si="517"/>
        <v/>
      </c>
      <c r="AZ1483" s="11" t="str">
        <f t="shared" si="516"/>
        <v/>
      </c>
      <c r="BA1483" s="11" t="str">
        <f t="shared" si="519"/>
        <v xml:space="preserve"> </v>
      </c>
      <c r="BB1483" s="11" t="str">
        <f>IFERROR(IF(AW1483="","",VLOOKUP(AW1483,SUSS!R:S,2,FALSE)),AY1483*SUSS!$M$2)</f>
        <v/>
      </c>
      <c r="BC1483" s="11" t="str">
        <f t="shared" si="518"/>
        <v/>
      </c>
    </row>
    <row r="1484" spans="14:55" ht="15.75" thickBot="1">
      <c r="N1484" s="3" t="s">
        <v>152</v>
      </c>
      <c r="O1484" s="80" t="s">
        <v>153</v>
      </c>
      <c r="P1484" s="84">
        <v>596.27</v>
      </c>
      <c r="Q1484" s="81" t="s">
        <v>86</v>
      </c>
      <c r="R1484" s="81" t="s">
        <v>10</v>
      </c>
      <c r="S1484" s="81" t="s">
        <v>10</v>
      </c>
      <c r="T1484" s="80" t="s">
        <v>93</v>
      </c>
      <c r="U1484" s="80" t="s">
        <v>89</v>
      </c>
      <c r="AC1484" s="11" t="str">
        <f t="shared" si="499"/>
        <v/>
      </c>
      <c r="AD1484" s="11" t="str">
        <f t="shared" si="500"/>
        <v/>
      </c>
      <c r="AE1484" s="11" t="str">
        <f t="shared" si="501"/>
        <v/>
      </c>
      <c r="AF1484" s="11" t="str">
        <f t="shared" si="502"/>
        <v/>
      </c>
      <c r="AG1484" s="11" t="str">
        <f t="shared" si="503"/>
        <v/>
      </c>
      <c r="AH1484" s="11" t="str">
        <f t="shared" si="504"/>
        <v/>
      </c>
      <c r="AI1484" s="11" t="str">
        <f t="shared" si="505"/>
        <v/>
      </c>
      <c r="AJ1484" s="11" t="str">
        <f t="shared" si="506"/>
        <v/>
      </c>
      <c r="AK1484" s="11" t="str">
        <f t="shared" si="507"/>
        <v/>
      </c>
      <c r="AN1484" s="11" t="str">
        <f t="shared" si="508"/>
        <v/>
      </c>
      <c r="AO1484" s="11" t="str">
        <f t="shared" si="509"/>
        <v/>
      </c>
      <c r="AP1484" s="11" t="str">
        <f t="shared" si="510"/>
        <v/>
      </c>
      <c r="AT1484" s="11" t="str">
        <f t="shared" si="511"/>
        <v/>
      </c>
      <c r="AU1484" s="11" t="str">
        <f t="shared" si="512"/>
        <v/>
      </c>
      <c r="AV1484" s="11" t="str">
        <f t="shared" si="513"/>
        <v/>
      </c>
      <c r="AW1484" s="11" t="str">
        <f t="shared" si="514"/>
        <v/>
      </c>
      <c r="AX1484" s="11" t="str">
        <f t="shared" si="515"/>
        <v/>
      </c>
      <c r="AY1484" s="11" t="str">
        <f t="shared" si="517"/>
        <v/>
      </c>
      <c r="AZ1484" s="11" t="str">
        <f t="shared" si="516"/>
        <v/>
      </c>
      <c r="BA1484" s="11" t="str">
        <f t="shared" si="519"/>
        <v xml:space="preserve"> </v>
      </c>
      <c r="BB1484" s="11" t="str">
        <f>IFERROR(IF(AW1484="","",VLOOKUP(AW1484,SUSS!R:S,2,FALSE)),AY1484*SUSS!$M$2)</f>
        <v/>
      </c>
      <c r="BC1484" s="11" t="str">
        <f t="shared" si="518"/>
        <v/>
      </c>
    </row>
    <row r="1485" spans="14:55" ht="15.75" thickBot="1">
      <c r="N1485" s="3" t="s">
        <v>152</v>
      </c>
      <c r="O1485" s="80" t="s">
        <v>153</v>
      </c>
      <c r="P1485" s="84">
        <v>59.63</v>
      </c>
      <c r="Q1485" s="81" t="s">
        <v>86</v>
      </c>
      <c r="R1485" s="81" t="s">
        <v>10</v>
      </c>
      <c r="S1485" s="81" t="s">
        <v>82</v>
      </c>
      <c r="T1485" s="80" t="s">
        <v>93</v>
      </c>
      <c r="U1485" s="80" t="s">
        <v>89</v>
      </c>
      <c r="AC1485" s="11" t="str">
        <f t="shared" si="499"/>
        <v/>
      </c>
      <c r="AD1485" s="11" t="str">
        <f t="shared" si="500"/>
        <v/>
      </c>
      <c r="AE1485" s="11" t="str">
        <f t="shared" si="501"/>
        <v/>
      </c>
      <c r="AF1485" s="11" t="str">
        <f t="shared" si="502"/>
        <v/>
      </c>
      <c r="AG1485" s="11" t="str">
        <f t="shared" si="503"/>
        <v/>
      </c>
      <c r="AH1485" s="11" t="str">
        <f t="shared" si="504"/>
        <v/>
      </c>
      <c r="AI1485" s="11" t="str">
        <f t="shared" si="505"/>
        <v/>
      </c>
      <c r="AJ1485" s="11" t="str">
        <f t="shared" si="506"/>
        <v/>
      </c>
      <c r="AK1485" s="11" t="str">
        <f t="shared" si="507"/>
        <v/>
      </c>
      <c r="AN1485" s="11" t="str">
        <f t="shared" si="508"/>
        <v/>
      </c>
      <c r="AO1485" s="11" t="str">
        <f t="shared" si="509"/>
        <v/>
      </c>
      <c r="AP1485" s="11" t="str">
        <f t="shared" si="510"/>
        <v/>
      </c>
      <c r="AT1485" s="11" t="str">
        <f t="shared" si="511"/>
        <v/>
      </c>
      <c r="AU1485" s="11" t="str">
        <f t="shared" si="512"/>
        <v/>
      </c>
      <c r="AV1485" s="11" t="str">
        <f t="shared" si="513"/>
        <v/>
      </c>
      <c r="AW1485" s="11" t="str">
        <f t="shared" si="514"/>
        <v/>
      </c>
      <c r="AX1485" s="11" t="str">
        <f t="shared" si="515"/>
        <v/>
      </c>
      <c r="AY1485" s="11" t="str">
        <f t="shared" si="517"/>
        <v/>
      </c>
      <c r="AZ1485" s="11" t="str">
        <f t="shared" si="516"/>
        <v/>
      </c>
      <c r="BA1485" s="11" t="str">
        <f t="shared" si="519"/>
        <v xml:space="preserve"> </v>
      </c>
      <c r="BB1485" s="11" t="str">
        <f>IFERROR(IF(AW1485="","",VLOOKUP(AW1485,SUSS!R:S,2,FALSE)),AY1485*SUSS!$M$2)</f>
        <v/>
      </c>
      <c r="BC1485" s="11" t="str">
        <f t="shared" si="518"/>
        <v/>
      </c>
    </row>
    <row r="1486" spans="14:55" ht="15.75" thickBot="1">
      <c r="N1486" s="3" t="s">
        <v>152</v>
      </c>
      <c r="O1486" s="80" t="s">
        <v>153</v>
      </c>
      <c r="P1486" s="83">
        <v>9026.18</v>
      </c>
      <c r="Q1486" s="81" t="s">
        <v>11</v>
      </c>
      <c r="R1486" s="81" t="s">
        <v>10</v>
      </c>
      <c r="S1486" s="81" t="s">
        <v>10</v>
      </c>
      <c r="T1486" s="80" t="s">
        <v>95</v>
      </c>
      <c r="U1486" s="80" t="s">
        <v>89</v>
      </c>
      <c r="AC1486" s="11" t="str">
        <f t="shared" si="499"/>
        <v/>
      </c>
      <c r="AD1486" s="11" t="str">
        <f t="shared" si="500"/>
        <v/>
      </c>
      <c r="AE1486" s="11" t="str">
        <f t="shared" si="501"/>
        <v/>
      </c>
      <c r="AF1486" s="11" t="str">
        <f t="shared" si="502"/>
        <v/>
      </c>
      <c r="AG1486" s="11" t="str">
        <f t="shared" si="503"/>
        <v/>
      </c>
      <c r="AH1486" s="11" t="str">
        <f t="shared" si="504"/>
        <v/>
      </c>
      <c r="AI1486" s="11" t="str">
        <f t="shared" si="505"/>
        <v/>
      </c>
      <c r="AJ1486" s="11" t="str">
        <f t="shared" si="506"/>
        <v/>
      </c>
      <c r="AK1486" s="11" t="str">
        <f t="shared" si="507"/>
        <v/>
      </c>
      <c r="AN1486" s="11" t="str">
        <f t="shared" si="508"/>
        <v/>
      </c>
      <c r="AO1486" s="11" t="str">
        <f t="shared" si="509"/>
        <v/>
      </c>
      <c r="AP1486" s="11" t="str">
        <f t="shared" si="510"/>
        <v/>
      </c>
      <c r="AT1486" s="11" t="str">
        <f t="shared" si="511"/>
        <v>Q214277</v>
      </c>
      <c r="AU1486" s="11" t="str">
        <f t="shared" si="512"/>
        <v>Pago contado</v>
      </c>
      <c r="AV1486" s="11">
        <f t="shared" si="513"/>
        <v>9026.18</v>
      </c>
      <c r="AW1486" s="11" t="str">
        <f t="shared" si="514"/>
        <v>2012/12</v>
      </c>
      <c r="AX1486" s="11" t="str">
        <f t="shared" si="515"/>
        <v>2012/12 Contribuciones Seg. Social</v>
      </c>
      <c r="AY1486" s="11">
        <f t="shared" si="517"/>
        <v>13526.37</v>
      </c>
      <c r="AZ1486" s="11">
        <f t="shared" si="516"/>
        <v>0.66730246178390806</v>
      </c>
      <c r="BA1486" s="11" t="str">
        <f t="shared" si="519"/>
        <v>Q214277 Pago contado</v>
      </c>
      <c r="BB1486" s="11">
        <f>IFERROR(IF(AW1486="","",VLOOKUP(AW1486,SUSS!R:S,2,FALSE)),AY1486*SUSS!$M$2)</f>
        <v>1623.1644000000001</v>
      </c>
      <c r="BC1486" s="11">
        <f t="shared" si="518"/>
        <v>1083.1416000000002</v>
      </c>
    </row>
    <row r="1487" spans="14:55" ht="15.75" thickBot="1">
      <c r="N1487" s="3" t="s">
        <v>152</v>
      </c>
      <c r="O1487" s="80" t="s">
        <v>153</v>
      </c>
      <c r="P1487" s="84">
        <v>902.62</v>
      </c>
      <c r="Q1487" s="81" t="s">
        <v>11</v>
      </c>
      <c r="R1487" s="81" t="s">
        <v>10</v>
      </c>
      <c r="S1487" s="81" t="s">
        <v>82</v>
      </c>
      <c r="T1487" s="80" t="s">
        <v>95</v>
      </c>
      <c r="U1487" s="80" t="s">
        <v>89</v>
      </c>
      <c r="AC1487" s="11" t="str">
        <f t="shared" si="499"/>
        <v/>
      </c>
      <c r="AD1487" s="11" t="str">
        <f t="shared" si="500"/>
        <v/>
      </c>
      <c r="AE1487" s="11" t="str">
        <f t="shared" si="501"/>
        <v/>
      </c>
      <c r="AF1487" s="11" t="str">
        <f t="shared" si="502"/>
        <v/>
      </c>
      <c r="AG1487" s="11" t="str">
        <f t="shared" si="503"/>
        <v/>
      </c>
      <c r="AH1487" s="11" t="str">
        <f t="shared" si="504"/>
        <v/>
      </c>
      <c r="AI1487" s="11" t="str">
        <f t="shared" si="505"/>
        <v/>
      </c>
      <c r="AJ1487" s="11" t="str">
        <f t="shared" si="506"/>
        <v/>
      </c>
      <c r="AK1487" s="11" t="str">
        <f t="shared" si="507"/>
        <v/>
      </c>
      <c r="AN1487" s="11" t="str">
        <f t="shared" si="508"/>
        <v/>
      </c>
      <c r="AO1487" s="11" t="str">
        <f t="shared" si="509"/>
        <v/>
      </c>
      <c r="AP1487" s="11" t="str">
        <f t="shared" si="510"/>
        <v/>
      </c>
      <c r="AT1487" s="11" t="str">
        <f t="shared" si="511"/>
        <v>Q214277</v>
      </c>
      <c r="AU1487" s="11" t="str">
        <f t="shared" si="512"/>
        <v>Pago contado</v>
      </c>
      <c r="AV1487" s="11">
        <f t="shared" si="513"/>
        <v>902.62</v>
      </c>
      <c r="AW1487" s="11" t="str">
        <f t="shared" si="514"/>
        <v>2012/12</v>
      </c>
      <c r="AX1487" s="11" t="str">
        <f t="shared" si="515"/>
        <v>2012/12 Contribuciones Seg. Social</v>
      </c>
      <c r="AY1487" s="11">
        <f t="shared" si="517"/>
        <v>13526.37</v>
      </c>
      <c r="AZ1487" s="11">
        <f t="shared" si="516"/>
        <v>6.6730394037720395E-2</v>
      </c>
      <c r="BA1487" s="11" t="str">
        <f t="shared" si="519"/>
        <v>Q214277 Pago contado</v>
      </c>
      <c r="BB1487" s="11">
        <f>IFERROR(IF(AW1487="","",VLOOKUP(AW1487,SUSS!R:S,2,FALSE)),AY1487*SUSS!$M$2)</f>
        <v>1623.1644000000001</v>
      </c>
      <c r="BC1487" s="11">
        <f t="shared" si="518"/>
        <v>108.31440000000001</v>
      </c>
    </row>
    <row r="1488" spans="14:55" ht="15.75" thickBot="1">
      <c r="N1488" s="3" t="s">
        <v>152</v>
      </c>
      <c r="O1488" s="80" t="s">
        <v>153</v>
      </c>
      <c r="P1488" s="83">
        <v>8942.61</v>
      </c>
      <c r="Q1488" s="81" t="s">
        <v>86</v>
      </c>
      <c r="R1488" s="81" t="s">
        <v>10</v>
      </c>
      <c r="S1488" s="81" t="s">
        <v>10</v>
      </c>
      <c r="T1488" s="80" t="s">
        <v>96</v>
      </c>
      <c r="U1488" s="80" t="s">
        <v>89</v>
      </c>
      <c r="AC1488" s="11" t="str">
        <f t="shared" si="499"/>
        <v/>
      </c>
      <c r="AD1488" s="11" t="str">
        <f t="shared" si="500"/>
        <v/>
      </c>
      <c r="AE1488" s="11" t="str">
        <f t="shared" si="501"/>
        <v/>
      </c>
      <c r="AF1488" s="11" t="str">
        <f t="shared" si="502"/>
        <v/>
      </c>
      <c r="AG1488" s="11" t="str">
        <f t="shared" si="503"/>
        <v/>
      </c>
      <c r="AH1488" s="11" t="str">
        <f t="shared" si="504"/>
        <v/>
      </c>
      <c r="AI1488" s="11" t="str">
        <f t="shared" si="505"/>
        <v/>
      </c>
      <c r="AJ1488" s="11" t="str">
        <f t="shared" si="506"/>
        <v/>
      </c>
      <c r="AK1488" s="11" t="str">
        <f t="shared" si="507"/>
        <v/>
      </c>
      <c r="AN1488" s="11" t="str">
        <f t="shared" si="508"/>
        <v/>
      </c>
      <c r="AO1488" s="11" t="str">
        <f t="shared" si="509"/>
        <v/>
      </c>
      <c r="AP1488" s="11" t="str">
        <f t="shared" si="510"/>
        <v/>
      </c>
      <c r="AT1488" s="11" t="str">
        <f t="shared" si="511"/>
        <v/>
      </c>
      <c r="AU1488" s="11" t="str">
        <f t="shared" si="512"/>
        <v/>
      </c>
      <c r="AV1488" s="11" t="str">
        <f t="shared" si="513"/>
        <v/>
      </c>
      <c r="AW1488" s="11" t="str">
        <f t="shared" si="514"/>
        <v/>
      </c>
      <c r="AX1488" s="11" t="str">
        <f t="shared" si="515"/>
        <v/>
      </c>
      <c r="AY1488" s="11" t="str">
        <f t="shared" si="517"/>
        <v/>
      </c>
      <c r="AZ1488" s="11" t="str">
        <f t="shared" si="516"/>
        <v/>
      </c>
      <c r="BA1488" s="11" t="str">
        <f t="shared" si="519"/>
        <v xml:space="preserve"> </v>
      </c>
      <c r="BB1488" s="11" t="str">
        <f>IFERROR(IF(AW1488="","",VLOOKUP(AW1488,SUSS!R:S,2,FALSE)),AY1488*SUSS!$M$2)</f>
        <v/>
      </c>
      <c r="BC1488" s="11" t="str">
        <f t="shared" si="518"/>
        <v/>
      </c>
    </row>
    <row r="1489" spans="14:55" ht="15.75" thickBot="1">
      <c r="N1489" s="3" t="s">
        <v>152</v>
      </c>
      <c r="O1489" s="80" t="s">
        <v>153</v>
      </c>
      <c r="P1489" s="83">
        <v>7895.81</v>
      </c>
      <c r="Q1489" s="81" t="s">
        <v>11</v>
      </c>
      <c r="R1489" s="81" t="s">
        <v>10</v>
      </c>
      <c r="S1489" s="81" t="s">
        <v>10</v>
      </c>
      <c r="T1489" s="80" t="s">
        <v>96</v>
      </c>
      <c r="U1489" s="80" t="s">
        <v>89</v>
      </c>
      <c r="AC1489" s="11" t="str">
        <f t="shared" si="499"/>
        <v/>
      </c>
      <c r="AD1489" s="11" t="str">
        <f t="shared" si="500"/>
        <v/>
      </c>
      <c r="AE1489" s="11" t="str">
        <f t="shared" si="501"/>
        <v/>
      </c>
      <c r="AF1489" s="11" t="str">
        <f t="shared" si="502"/>
        <v/>
      </c>
      <c r="AG1489" s="11" t="str">
        <f t="shared" si="503"/>
        <v/>
      </c>
      <c r="AH1489" s="11" t="str">
        <f t="shared" si="504"/>
        <v/>
      </c>
      <c r="AI1489" s="11" t="str">
        <f t="shared" si="505"/>
        <v/>
      </c>
      <c r="AJ1489" s="11" t="str">
        <f t="shared" si="506"/>
        <v/>
      </c>
      <c r="AK1489" s="11" t="str">
        <f t="shared" si="507"/>
        <v/>
      </c>
      <c r="AN1489" s="11" t="str">
        <f t="shared" si="508"/>
        <v/>
      </c>
      <c r="AO1489" s="11" t="str">
        <f t="shared" si="509"/>
        <v/>
      </c>
      <c r="AP1489" s="11" t="str">
        <f t="shared" si="510"/>
        <v/>
      </c>
      <c r="AT1489" s="11" t="str">
        <f t="shared" si="511"/>
        <v>Q214277</v>
      </c>
      <c r="AU1489" s="11" t="str">
        <f t="shared" si="512"/>
        <v>Pago contado</v>
      </c>
      <c r="AV1489" s="11">
        <f t="shared" si="513"/>
        <v>7895.81</v>
      </c>
      <c r="AW1489" s="11" t="str">
        <f t="shared" si="514"/>
        <v>2013/1</v>
      </c>
      <c r="AX1489" s="11" t="str">
        <f t="shared" si="515"/>
        <v>2013/1 Contribuciones Seg. Social</v>
      </c>
      <c r="AY1489" s="11">
        <f t="shared" si="517"/>
        <v>9289.19</v>
      </c>
      <c r="AZ1489" s="11">
        <f t="shared" si="516"/>
        <v>0.84999983852198091</v>
      </c>
      <c r="BA1489" s="11" t="str">
        <f t="shared" si="519"/>
        <v>Q214277 Pago contado</v>
      </c>
      <c r="BB1489" s="11">
        <f>IFERROR(IF(AW1489="","",VLOOKUP(AW1489,SUSS!R:S,2,FALSE)),AY1489*SUSS!$M$2)</f>
        <v>1114.7028</v>
      </c>
      <c r="BC1489" s="11">
        <f t="shared" si="518"/>
        <v>947.49720000000002</v>
      </c>
    </row>
    <row r="1490" spans="14:55" ht="15.75" thickBot="1">
      <c r="N1490" s="3" t="s">
        <v>152</v>
      </c>
      <c r="O1490" s="80" t="s">
        <v>153</v>
      </c>
      <c r="P1490" s="84">
        <v>789.58</v>
      </c>
      <c r="Q1490" s="81" t="s">
        <v>11</v>
      </c>
      <c r="R1490" s="81" t="s">
        <v>10</v>
      </c>
      <c r="S1490" s="81" t="s">
        <v>82</v>
      </c>
      <c r="T1490" s="80" t="s">
        <v>96</v>
      </c>
      <c r="U1490" s="80" t="s">
        <v>89</v>
      </c>
      <c r="AC1490" s="11" t="str">
        <f t="shared" si="499"/>
        <v/>
      </c>
      <c r="AD1490" s="11" t="str">
        <f t="shared" si="500"/>
        <v/>
      </c>
      <c r="AE1490" s="11" t="str">
        <f t="shared" si="501"/>
        <v/>
      </c>
      <c r="AF1490" s="11" t="str">
        <f t="shared" si="502"/>
        <v/>
      </c>
      <c r="AG1490" s="11" t="str">
        <f t="shared" si="503"/>
        <v/>
      </c>
      <c r="AH1490" s="11" t="str">
        <f t="shared" si="504"/>
        <v/>
      </c>
      <c r="AI1490" s="11" t="str">
        <f t="shared" si="505"/>
        <v/>
      </c>
      <c r="AJ1490" s="11" t="str">
        <f t="shared" si="506"/>
        <v/>
      </c>
      <c r="AK1490" s="11" t="str">
        <f t="shared" si="507"/>
        <v/>
      </c>
      <c r="AN1490" s="11" t="str">
        <f t="shared" si="508"/>
        <v/>
      </c>
      <c r="AO1490" s="11" t="str">
        <f t="shared" si="509"/>
        <v/>
      </c>
      <c r="AP1490" s="11" t="str">
        <f t="shared" si="510"/>
        <v/>
      </c>
      <c r="AT1490" s="11" t="str">
        <f t="shared" si="511"/>
        <v>Q214277</v>
      </c>
      <c r="AU1490" s="11" t="str">
        <f t="shared" si="512"/>
        <v>Pago contado</v>
      </c>
      <c r="AV1490" s="11">
        <f t="shared" si="513"/>
        <v>789.58</v>
      </c>
      <c r="AW1490" s="11" t="str">
        <f t="shared" si="514"/>
        <v>2013/1</v>
      </c>
      <c r="AX1490" s="11" t="str">
        <f t="shared" si="515"/>
        <v>2013/1 Contribuciones Seg. Social</v>
      </c>
      <c r="AY1490" s="11">
        <f t="shared" si="517"/>
        <v>9289.19</v>
      </c>
      <c r="AZ1490" s="11">
        <f t="shared" si="516"/>
        <v>8.499987620018537E-2</v>
      </c>
      <c r="BA1490" s="11" t="str">
        <f t="shared" si="519"/>
        <v>Q214277 Pago contado</v>
      </c>
      <c r="BB1490" s="11">
        <f>IFERROR(IF(AW1490="","",VLOOKUP(AW1490,SUSS!R:S,2,FALSE)),AY1490*SUSS!$M$2)</f>
        <v>1114.7028</v>
      </c>
      <c r="BC1490" s="11">
        <f t="shared" si="518"/>
        <v>94.749600000000001</v>
      </c>
    </row>
    <row r="1491" spans="14:55" ht="15.75" thickBot="1">
      <c r="N1491" s="3" t="s">
        <v>152</v>
      </c>
      <c r="O1491" s="80" t="s">
        <v>153</v>
      </c>
      <c r="P1491" s="84">
        <v>894.26</v>
      </c>
      <c r="Q1491" s="81" t="s">
        <v>86</v>
      </c>
      <c r="R1491" s="81" t="s">
        <v>10</v>
      </c>
      <c r="S1491" s="81" t="s">
        <v>82</v>
      </c>
      <c r="T1491" s="80" t="s">
        <v>96</v>
      </c>
      <c r="U1491" s="80" t="s">
        <v>89</v>
      </c>
      <c r="AC1491" s="11" t="str">
        <f t="shared" si="499"/>
        <v/>
      </c>
      <c r="AD1491" s="11" t="str">
        <f t="shared" si="500"/>
        <v/>
      </c>
      <c r="AE1491" s="11" t="str">
        <f t="shared" si="501"/>
        <v/>
      </c>
      <c r="AF1491" s="11" t="str">
        <f t="shared" si="502"/>
        <v/>
      </c>
      <c r="AG1491" s="11" t="str">
        <f t="shared" si="503"/>
        <v/>
      </c>
      <c r="AH1491" s="11" t="str">
        <f t="shared" si="504"/>
        <v/>
      </c>
      <c r="AI1491" s="11" t="str">
        <f t="shared" si="505"/>
        <v/>
      </c>
      <c r="AJ1491" s="11" t="str">
        <f t="shared" si="506"/>
        <v/>
      </c>
      <c r="AK1491" s="11" t="str">
        <f t="shared" si="507"/>
        <v/>
      </c>
      <c r="AN1491" s="11" t="str">
        <f t="shared" si="508"/>
        <v/>
      </c>
      <c r="AO1491" s="11" t="str">
        <f t="shared" si="509"/>
        <v/>
      </c>
      <c r="AP1491" s="11" t="str">
        <f t="shared" si="510"/>
        <v/>
      </c>
      <c r="AT1491" s="11" t="str">
        <f t="shared" si="511"/>
        <v/>
      </c>
      <c r="AU1491" s="11" t="str">
        <f t="shared" si="512"/>
        <v/>
      </c>
      <c r="AV1491" s="11" t="str">
        <f t="shared" si="513"/>
        <v/>
      </c>
      <c r="AW1491" s="11" t="str">
        <f t="shared" si="514"/>
        <v/>
      </c>
      <c r="AX1491" s="11" t="str">
        <f t="shared" si="515"/>
        <v/>
      </c>
      <c r="AY1491" s="11" t="str">
        <f t="shared" si="517"/>
        <v/>
      </c>
      <c r="AZ1491" s="11" t="str">
        <f t="shared" si="516"/>
        <v/>
      </c>
      <c r="BA1491" s="11" t="str">
        <f t="shared" si="519"/>
        <v xml:space="preserve"> </v>
      </c>
      <c r="BB1491" s="11" t="str">
        <f>IFERROR(IF(AW1491="","",VLOOKUP(AW1491,SUSS!R:S,2,FALSE)),AY1491*SUSS!$M$2)</f>
        <v/>
      </c>
      <c r="BC1491" s="11" t="str">
        <f t="shared" si="518"/>
        <v/>
      </c>
    </row>
    <row r="1492" spans="14:55" ht="15.75" thickBot="1">
      <c r="N1492" s="3" t="s">
        <v>152</v>
      </c>
      <c r="O1492" s="80" t="s">
        <v>153</v>
      </c>
      <c r="P1492" s="83">
        <v>15463.11</v>
      </c>
      <c r="Q1492" s="81" t="s">
        <v>100</v>
      </c>
      <c r="R1492" s="81" t="s">
        <v>10</v>
      </c>
      <c r="S1492" s="81" t="s">
        <v>10</v>
      </c>
      <c r="T1492" s="80" t="s">
        <v>121</v>
      </c>
      <c r="U1492" s="80" t="s">
        <v>89</v>
      </c>
      <c r="AC1492" s="11" t="str">
        <f t="shared" si="499"/>
        <v/>
      </c>
      <c r="AD1492" s="11" t="str">
        <f t="shared" si="500"/>
        <v/>
      </c>
      <c r="AE1492" s="11" t="str">
        <f t="shared" si="501"/>
        <v/>
      </c>
      <c r="AF1492" s="11" t="str">
        <f t="shared" si="502"/>
        <v/>
      </c>
      <c r="AG1492" s="11" t="str">
        <f t="shared" si="503"/>
        <v/>
      </c>
      <c r="AH1492" s="11" t="str">
        <f t="shared" si="504"/>
        <v/>
      </c>
      <c r="AI1492" s="11" t="str">
        <f t="shared" si="505"/>
        <v/>
      </c>
      <c r="AJ1492" s="11" t="str">
        <f t="shared" si="506"/>
        <v/>
      </c>
      <c r="AK1492" s="11" t="str">
        <f t="shared" si="507"/>
        <v/>
      </c>
      <c r="AN1492" s="11" t="str">
        <f t="shared" si="508"/>
        <v/>
      </c>
      <c r="AO1492" s="11" t="str">
        <f t="shared" si="509"/>
        <v/>
      </c>
      <c r="AP1492" s="11" t="str">
        <f t="shared" si="510"/>
        <v/>
      </c>
      <c r="AT1492" s="11" t="str">
        <f t="shared" si="511"/>
        <v/>
      </c>
      <c r="AU1492" s="11" t="str">
        <f t="shared" si="512"/>
        <v/>
      </c>
      <c r="AV1492" s="11" t="str">
        <f t="shared" si="513"/>
        <v/>
      </c>
      <c r="AW1492" s="11" t="str">
        <f t="shared" si="514"/>
        <v/>
      </c>
      <c r="AX1492" s="11" t="str">
        <f t="shared" si="515"/>
        <v/>
      </c>
      <c r="AY1492" s="11" t="str">
        <f t="shared" si="517"/>
        <v/>
      </c>
      <c r="AZ1492" s="11" t="str">
        <f t="shared" si="516"/>
        <v/>
      </c>
      <c r="BA1492" s="11" t="str">
        <f t="shared" si="519"/>
        <v xml:space="preserve"> </v>
      </c>
      <c r="BB1492" s="11" t="str">
        <f>IFERROR(IF(AW1492="","",VLOOKUP(AW1492,SUSS!R:S,2,FALSE)),AY1492*SUSS!$M$2)</f>
        <v/>
      </c>
      <c r="BC1492" s="11" t="str">
        <f t="shared" si="518"/>
        <v/>
      </c>
    </row>
    <row r="1493" spans="14:55" ht="15.75" thickBot="1">
      <c r="N1493" s="3" t="s">
        <v>152</v>
      </c>
      <c r="O1493" s="80" t="s">
        <v>153</v>
      </c>
      <c r="P1493" s="83">
        <v>1546.31</v>
      </c>
      <c r="Q1493" s="81" t="s">
        <v>100</v>
      </c>
      <c r="R1493" s="81" t="s">
        <v>10</v>
      </c>
      <c r="S1493" s="81" t="s">
        <v>82</v>
      </c>
      <c r="T1493" s="80" t="s">
        <v>121</v>
      </c>
      <c r="U1493" s="80" t="s">
        <v>89</v>
      </c>
      <c r="AC1493" s="11" t="str">
        <f t="shared" si="499"/>
        <v/>
      </c>
      <c r="AD1493" s="11" t="str">
        <f t="shared" si="500"/>
        <v/>
      </c>
      <c r="AE1493" s="11" t="str">
        <f t="shared" si="501"/>
        <v/>
      </c>
      <c r="AF1493" s="11" t="str">
        <f t="shared" si="502"/>
        <v/>
      </c>
      <c r="AG1493" s="11" t="str">
        <f t="shared" si="503"/>
        <v/>
      </c>
      <c r="AH1493" s="11" t="str">
        <f t="shared" si="504"/>
        <v/>
      </c>
      <c r="AI1493" s="11" t="str">
        <f t="shared" si="505"/>
        <v/>
      </c>
      <c r="AJ1493" s="11" t="str">
        <f t="shared" si="506"/>
        <v/>
      </c>
      <c r="AK1493" s="11" t="str">
        <f t="shared" si="507"/>
        <v/>
      </c>
      <c r="AN1493" s="11" t="str">
        <f t="shared" si="508"/>
        <v/>
      </c>
      <c r="AO1493" s="11" t="str">
        <f t="shared" si="509"/>
        <v/>
      </c>
      <c r="AP1493" s="11" t="str">
        <f t="shared" si="510"/>
        <v/>
      </c>
      <c r="AT1493" s="11" t="str">
        <f t="shared" si="511"/>
        <v/>
      </c>
      <c r="AU1493" s="11" t="str">
        <f t="shared" si="512"/>
        <v/>
      </c>
      <c r="AV1493" s="11" t="str">
        <f t="shared" si="513"/>
        <v/>
      </c>
      <c r="AW1493" s="11" t="str">
        <f t="shared" si="514"/>
        <v/>
      </c>
      <c r="AX1493" s="11" t="str">
        <f t="shared" si="515"/>
        <v/>
      </c>
      <c r="AY1493" s="11" t="str">
        <f t="shared" si="517"/>
        <v/>
      </c>
      <c r="AZ1493" s="11" t="str">
        <f t="shared" si="516"/>
        <v/>
      </c>
      <c r="BA1493" s="11" t="str">
        <f t="shared" si="519"/>
        <v xml:space="preserve"> </v>
      </c>
      <c r="BB1493" s="11" t="str">
        <f>IFERROR(IF(AW1493="","",VLOOKUP(AW1493,SUSS!R:S,2,FALSE)),AY1493*SUSS!$M$2)</f>
        <v/>
      </c>
      <c r="BC1493" s="11" t="str">
        <f t="shared" si="518"/>
        <v/>
      </c>
    </row>
    <row r="1494" spans="14:55" ht="15.75" thickBot="1">
      <c r="N1494" s="3" t="s">
        <v>152</v>
      </c>
      <c r="O1494" s="80" t="s">
        <v>153</v>
      </c>
      <c r="P1494" s="83">
        <v>27836.85</v>
      </c>
      <c r="Q1494" s="81" t="s">
        <v>83</v>
      </c>
      <c r="R1494" s="81" t="s">
        <v>10</v>
      </c>
      <c r="S1494" s="81" t="s">
        <v>10</v>
      </c>
      <c r="T1494" s="80" t="s">
        <v>140</v>
      </c>
      <c r="U1494" s="80" t="s">
        <v>89</v>
      </c>
      <c r="AC1494" s="11" t="str">
        <f t="shared" si="499"/>
        <v/>
      </c>
      <c r="AD1494" s="11" t="str">
        <f t="shared" si="500"/>
        <v/>
      </c>
      <c r="AE1494" s="11" t="str">
        <f t="shared" si="501"/>
        <v/>
      </c>
      <c r="AF1494" s="11" t="str">
        <f t="shared" si="502"/>
        <v/>
      </c>
      <c r="AG1494" s="11" t="str">
        <f t="shared" si="503"/>
        <v/>
      </c>
      <c r="AH1494" s="11" t="str">
        <f t="shared" si="504"/>
        <v/>
      </c>
      <c r="AI1494" s="11" t="str">
        <f t="shared" si="505"/>
        <v/>
      </c>
      <c r="AJ1494" s="11" t="str">
        <f t="shared" si="506"/>
        <v/>
      </c>
      <c r="AK1494" s="11" t="str">
        <f t="shared" si="507"/>
        <v/>
      </c>
      <c r="AN1494" s="11" t="str">
        <f t="shared" si="508"/>
        <v/>
      </c>
      <c r="AO1494" s="11" t="str">
        <f t="shared" si="509"/>
        <v/>
      </c>
      <c r="AP1494" s="11" t="str">
        <f t="shared" si="510"/>
        <v/>
      </c>
      <c r="AT1494" s="11" t="str">
        <f t="shared" si="511"/>
        <v/>
      </c>
      <c r="AU1494" s="11" t="str">
        <f t="shared" si="512"/>
        <v/>
      </c>
      <c r="AV1494" s="11" t="str">
        <f t="shared" si="513"/>
        <v/>
      </c>
      <c r="AW1494" s="11" t="str">
        <f t="shared" si="514"/>
        <v/>
      </c>
      <c r="AX1494" s="11" t="str">
        <f t="shared" si="515"/>
        <v/>
      </c>
      <c r="AY1494" s="11" t="str">
        <f t="shared" si="517"/>
        <v/>
      </c>
      <c r="AZ1494" s="11" t="str">
        <f t="shared" si="516"/>
        <v/>
      </c>
      <c r="BA1494" s="11" t="str">
        <f t="shared" si="519"/>
        <v xml:space="preserve"> </v>
      </c>
      <c r="BB1494" s="11" t="str">
        <f>IFERROR(IF(AW1494="","",VLOOKUP(AW1494,SUSS!R:S,2,FALSE)),AY1494*SUSS!$M$2)</f>
        <v/>
      </c>
      <c r="BC1494" s="11" t="str">
        <f t="shared" si="518"/>
        <v/>
      </c>
    </row>
    <row r="1495" spans="14:55" ht="15.75" thickBot="1">
      <c r="N1495" s="3" t="s">
        <v>152</v>
      </c>
      <c r="O1495" s="80" t="s">
        <v>153</v>
      </c>
      <c r="P1495" s="83">
        <v>2783.68</v>
      </c>
      <c r="Q1495" s="81" t="s">
        <v>83</v>
      </c>
      <c r="R1495" s="81" t="s">
        <v>10</v>
      </c>
      <c r="S1495" s="81" t="s">
        <v>82</v>
      </c>
      <c r="T1495" s="80" t="s">
        <v>140</v>
      </c>
      <c r="U1495" s="80" t="s">
        <v>89</v>
      </c>
      <c r="AC1495" s="11" t="str">
        <f t="shared" si="499"/>
        <v/>
      </c>
      <c r="AD1495" s="11" t="str">
        <f t="shared" si="500"/>
        <v/>
      </c>
      <c r="AE1495" s="11" t="str">
        <f t="shared" si="501"/>
        <v/>
      </c>
      <c r="AF1495" s="11" t="str">
        <f t="shared" si="502"/>
        <v/>
      </c>
      <c r="AG1495" s="11" t="str">
        <f t="shared" si="503"/>
        <v/>
      </c>
      <c r="AH1495" s="11" t="str">
        <f t="shared" si="504"/>
        <v/>
      </c>
      <c r="AI1495" s="11" t="str">
        <f t="shared" si="505"/>
        <v/>
      </c>
      <c r="AJ1495" s="11" t="str">
        <f t="shared" si="506"/>
        <v/>
      </c>
      <c r="AK1495" s="11" t="str">
        <f t="shared" si="507"/>
        <v/>
      </c>
      <c r="AN1495" s="11" t="str">
        <f t="shared" si="508"/>
        <v/>
      </c>
      <c r="AO1495" s="11" t="str">
        <f t="shared" si="509"/>
        <v/>
      </c>
      <c r="AP1495" s="11" t="str">
        <f t="shared" si="510"/>
        <v/>
      </c>
      <c r="AT1495" s="11" t="str">
        <f t="shared" si="511"/>
        <v/>
      </c>
      <c r="AU1495" s="11" t="str">
        <f t="shared" si="512"/>
        <v/>
      </c>
      <c r="AV1495" s="11" t="str">
        <f t="shared" si="513"/>
        <v/>
      </c>
      <c r="AW1495" s="11" t="str">
        <f t="shared" si="514"/>
        <v/>
      </c>
      <c r="AX1495" s="11" t="str">
        <f t="shared" si="515"/>
        <v/>
      </c>
      <c r="AY1495" s="11" t="str">
        <f t="shared" si="517"/>
        <v/>
      </c>
      <c r="AZ1495" s="11" t="str">
        <f t="shared" si="516"/>
        <v/>
      </c>
      <c r="BA1495" s="11" t="str">
        <f t="shared" si="519"/>
        <v xml:space="preserve"> </v>
      </c>
      <c r="BB1495" s="11" t="str">
        <f>IFERROR(IF(AW1495="","",VLOOKUP(AW1495,SUSS!R:S,2,FALSE)),AY1495*SUSS!$M$2)</f>
        <v/>
      </c>
      <c r="BC1495" s="11" t="str">
        <f t="shared" si="518"/>
        <v/>
      </c>
    </row>
    <row r="1496" spans="14:55">
      <c r="AC1496" s="11" t="str">
        <f t="shared" si="499"/>
        <v/>
      </c>
      <c r="AD1496" s="11" t="str">
        <f t="shared" si="500"/>
        <v/>
      </c>
      <c r="AE1496" s="11" t="str">
        <f t="shared" si="501"/>
        <v/>
      </c>
      <c r="AF1496" s="11" t="str">
        <f t="shared" si="502"/>
        <v/>
      </c>
      <c r="AG1496" s="11" t="str">
        <f t="shared" si="503"/>
        <v/>
      </c>
      <c r="AH1496" s="11" t="str">
        <f t="shared" si="504"/>
        <v/>
      </c>
      <c r="AI1496" s="11" t="str">
        <f t="shared" si="505"/>
        <v/>
      </c>
      <c r="AJ1496" s="11" t="str">
        <f t="shared" si="506"/>
        <v/>
      </c>
      <c r="AK1496" s="11" t="str">
        <f t="shared" si="507"/>
        <v/>
      </c>
      <c r="AN1496" s="11" t="str">
        <f t="shared" si="508"/>
        <v/>
      </c>
      <c r="AO1496" s="11" t="str">
        <f t="shared" si="509"/>
        <v/>
      </c>
      <c r="AP1496" s="11" t="str">
        <f t="shared" si="510"/>
        <v/>
      </c>
      <c r="AT1496" s="11" t="str">
        <f t="shared" si="511"/>
        <v/>
      </c>
      <c r="AU1496" s="11" t="str">
        <f t="shared" si="512"/>
        <v/>
      </c>
      <c r="AV1496" s="11" t="str">
        <f t="shared" si="513"/>
        <v/>
      </c>
      <c r="AW1496" s="11" t="str">
        <f t="shared" si="514"/>
        <v/>
      </c>
      <c r="AX1496" s="11" t="str">
        <f t="shared" si="515"/>
        <v/>
      </c>
      <c r="AY1496" s="11" t="str">
        <f t="shared" si="517"/>
        <v/>
      </c>
      <c r="AZ1496" s="11" t="str">
        <f t="shared" si="516"/>
        <v/>
      </c>
      <c r="BA1496" s="11" t="str">
        <f t="shared" si="519"/>
        <v xml:space="preserve"> </v>
      </c>
      <c r="BB1496" s="11" t="str">
        <f>IFERROR(IF(AW1496="","",VLOOKUP(AW1496,SUSS!R:S,2,FALSE)),AY1496*SUSS!$M$2)</f>
        <v/>
      </c>
      <c r="BC1496" s="11" t="str">
        <f t="shared" si="518"/>
        <v/>
      </c>
    </row>
    <row r="1497" spans="14:55">
      <c r="AC1497" s="11" t="str">
        <f t="shared" si="499"/>
        <v/>
      </c>
      <c r="AD1497" s="11" t="str">
        <f t="shared" si="500"/>
        <v/>
      </c>
      <c r="AE1497" s="11" t="str">
        <f t="shared" si="501"/>
        <v/>
      </c>
      <c r="AF1497" s="11" t="str">
        <f t="shared" si="502"/>
        <v/>
      </c>
      <c r="AG1497" s="11" t="str">
        <f t="shared" si="503"/>
        <v/>
      </c>
      <c r="AH1497" s="11" t="str">
        <f t="shared" si="504"/>
        <v/>
      </c>
      <c r="AI1497" s="11" t="str">
        <f t="shared" si="505"/>
        <v/>
      </c>
      <c r="AJ1497" s="11" t="str">
        <f t="shared" si="506"/>
        <v/>
      </c>
      <c r="AK1497" s="11" t="str">
        <f t="shared" si="507"/>
        <v/>
      </c>
      <c r="AN1497" s="11" t="str">
        <f t="shared" si="508"/>
        <v/>
      </c>
      <c r="AO1497" s="11" t="str">
        <f t="shared" si="509"/>
        <v/>
      </c>
      <c r="AP1497" s="11" t="str">
        <f t="shared" si="510"/>
        <v/>
      </c>
      <c r="AT1497" s="11" t="str">
        <f t="shared" si="511"/>
        <v/>
      </c>
      <c r="AU1497" s="11" t="str">
        <f t="shared" si="512"/>
        <v/>
      </c>
      <c r="AV1497" s="11" t="str">
        <f t="shared" si="513"/>
        <v/>
      </c>
      <c r="AW1497" s="11" t="str">
        <f t="shared" si="514"/>
        <v/>
      </c>
      <c r="AX1497" s="11" t="str">
        <f t="shared" si="515"/>
        <v/>
      </c>
      <c r="AY1497" s="11" t="str">
        <f t="shared" si="517"/>
        <v/>
      </c>
      <c r="AZ1497" s="11" t="str">
        <f t="shared" si="516"/>
        <v/>
      </c>
      <c r="BA1497" s="11" t="str">
        <f t="shared" si="519"/>
        <v xml:space="preserve"> </v>
      </c>
      <c r="BB1497" s="11" t="str">
        <f>IFERROR(IF(AW1497="","",VLOOKUP(AW1497,SUSS!R:S,2,FALSE)),AY1497*SUSS!$M$2)</f>
        <v/>
      </c>
      <c r="BC1497" s="11" t="str">
        <f t="shared" si="518"/>
        <v/>
      </c>
    </row>
    <row r="1498" spans="14:55">
      <c r="AC1498" s="11" t="str">
        <f t="shared" si="499"/>
        <v/>
      </c>
      <c r="AD1498" s="11" t="str">
        <f t="shared" si="500"/>
        <v/>
      </c>
      <c r="AE1498" s="11" t="str">
        <f t="shared" si="501"/>
        <v/>
      </c>
      <c r="AF1498" s="11" t="str">
        <f t="shared" si="502"/>
        <v/>
      </c>
      <c r="AG1498" s="11" t="str">
        <f t="shared" si="503"/>
        <v/>
      </c>
      <c r="AH1498" s="11" t="str">
        <f t="shared" si="504"/>
        <v/>
      </c>
      <c r="AI1498" s="11" t="str">
        <f t="shared" si="505"/>
        <v/>
      </c>
      <c r="AJ1498" s="11" t="str">
        <f t="shared" si="506"/>
        <v/>
      </c>
      <c r="AK1498" s="11" t="str">
        <f t="shared" si="507"/>
        <v/>
      </c>
      <c r="AN1498" s="11" t="str">
        <f t="shared" si="508"/>
        <v/>
      </c>
      <c r="AO1498" s="11" t="str">
        <f t="shared" si="509"/>
        <v/>
      </c>
      <c r="AP1498" s="11" t="str">
        <f t="shared" si="510"/>
        <v/>
      </c>
      <c r="AT1498" s="11" t="str">
        <f t="shared" si="511"/>
        <v/>
      </c>
      <c r="AU1498" s="11" t="str">
        <f t="shared" si="512"/>
        <v/>
      </c>
      <c r="AV1498" s="11" t="str">
        <f t="shared" si="513"/>
        <v/>
      </c>
      <c r="AW1498" s="11" t="str">
        <f t="shared" si="514"/>
        <v/>
      </c>
      <c r="AX1498" s="11" t="str">
        <f t="shared" si="515"/>
        <v/>
      </c>
      <c r="AY1498" s="11" t="str">
        <f t="shared" si="517"/>
        <v/>
      </c>
      <c r="AZ1498" s="11" t="str">
        <f t="shared" si="516"/>
        <v/>
      </c>
      <c r="BA1498" s="11" t="str">
        <f t="shared" si="519"/>
        <v xml:space="preserve"> </v>
      </c>
      <c r="BB1498" s="11" t="str">
        <f>IFERROR(IF(AW1498="","",VLOOKUP(AW1498,SUSS!R:S,2,FALSE)),AY1498*SUSS!$M$2)</f>
        <v/>
      </c>
      <c r="BC1498" s="11" t="str">
        <f t="shared" si="518"/>
        <v/>
      </c>
    </row>
    <row r="1499" spans="14:55">
      <c r="AC1499" s="11" t="str">
        <f t="shared" si="499"/>
        <v/>
      </c>
      <c r="AD1499" s="11" t="str">
        <f t="shared" si="500"/>
        <v/>
      </c>
      <c r="AE1499" s="11" t="str">
        <f t="shared" si="501"/>
        <v/>
      </c>
      <c r="AF1499" s="11" t="str">
        <f t="shared" si="502"/>
        <v/>
      </c>
      <c r="AG1499" s="11" t="str">
        <f t="shared" si="503"/>
        <v/>
      </c>
      <c r="AH1499" s="11" t="str">
        <f t="shared" si="504"/>
        <v/>
      </c>
      <c r="AI1499" s="11" t="str">
        <f t="shared" si="505"/>
        <v/>
      </c>
      <c r="AJ1499" s="11" t="str">
        <f t="shared" si="506"/>
        <v/>
      </c>
      <c r="AK1499" s="11" t="str">
        <f t="shared" si="507"/>
        <v/>
      </c>
      <c r="AN1499" s="11" t="str">
        <f t="shared" si="508"/>
        <v/>
      </c>
      <c r="AO1499" s="11" t="str">
        <f t="shared" si="509"/>
        <v/>
      </c>
      <c r="AP1499" s="11" t="str">
        <f t="shared" si="510"/>
        <v/>
      </c>
      <c r="AT1499" s="11" t="str">
        <f t="shared" si="511"/>
        <v/>
      </c>
      <c r="AU1499" s="11" t="str">
        <f t="shared" si="512"/>
        <v/>
      </c>
      <c r="AV1499" s="11" t="str">
        <f t="shared" si="513"/>
        <v/>
      </c>
      <c r="AW1499" s="11" t="str">
        <f t="shared" si="514"/>
        <v/>
      </c>
      <c r="AX1499" s="11" t="str">
        <f t="shared" si="515"/>
        <v/>
      </c>
      <c r="AY1499" s="11" t="str">
        <f t="shared" si="517"/>
        <v/>
      </c>
      <c r="AZ1499" s="11" t="str">
        <f t="shared" si="516"/>
        <v/>
      </c>
      <c r="BA1499" s="11" t="str">
        <f t="shared" si="519"/>
        <v xml:space="preserve"> </v>
      </c>
      <c r="BB1499" s="11" t="str">
        <f>IFERROR(IF(AW1499="","",VLOOKUP(AW1499,SUSS!R:S,2,FALSE)),AY1499*SUSS!$M$2)</f>
        <v/>
      </c>
      <c r="BC1499" s="11" t="str">
        <f t="shared" si="518"/>
        <v/>
      </c>
    </row>
    <row r="1500" spans="14:55">
      <c r="AC1500" s="11" t="str">
        <f t="shared" si="499"/>
        <v/>
      </c>
      <c r="AD1500" s="11" t="str">
        <f t="shared" si="500"/>
        <v/>
      </c>
      <c r="AE1500" s="11" t="str">
        <f t="shared" si="501"/>
        <v/>
      </c>
      <c r="AF1500" s="11" t="str">
        <f t="shared" si="502"/>
        <v/>
      </c>
      <c r="AG1500" s="11" t="str">
        <f t="shared" si="503"/>
        <v/>
      </c>
      <c r="AH1500" s="11" t="str">
        <f t="shared" si="504"/>
        <v/>
      </c>
      <c r="AI1500" s="11" t="str">
        <f t="shared" si="505"/>
        <v/>
      </c>
      <c r="AJ1500" s="11" t="str">
        <f t="shared" si="506"/>
        <v/>
      </c>
      <c r="AK1500" s="11" t="str">
        <f t="shared" si="507"/>
        <v/>
      </c>
      <c r="AN1500" s="11" t="str">
        <f t="shared" si="508"/>
        <v/>
      </c>
      <c r="AO1500" s="11" t="str">
        <f t="shared" si="509"/>
        <v/>
      </c>
      <c r="AP1500" s="11" t="str">
        <f t="shared" si="510"/>
        <v/>
      </c>
      <c r="AT1500" s="11" t="str">
        <f t="shared" si="511"/>
        <v/>
      </c>
      <c r="AU1500" s="11" t="str">
        <f t="shared" si="512"/>
        <v/>
      </c>
      <c r="AV1500" s="11" t="str">
        <f t="shared" si="513"/>
        <v/>
      </c>
      <c r="AW1500" s="11" t="str">
        <f t="shared" si="514"/>
        <v/>
      </c>
      <c r="AX1500" s="11" t="str">
        <f t="shared" si="515"/>
        <v/>
      </c>
      <c r="AY1500" s="11" t="str">
        <f t="shared" si="517"/>
        <v/>
      </c>
      <c r="AZ1500" s="11" t="str">
        <f t="shared" si="516"/>
        <v/>
      </c>
      <c r="BA1500" s="11" t="str">
        <f t="shared" si="519"/>
        <v xml:space="preserve"> </v>
      </c>
      <c r="BB1500" s="11" t="str">
        <f>IFERROR(IF(AW1500="","",VLOOKUP(AW1500,SUSS!R:S,2,FALSE)),AY1500*SUSS!$M$2)</f>
        <v/>
      </c>
      <c r="BC1500" s="11" t="str">
        <f t="shared" si="518"/>
        <v/>
      </c>
    </row>
    <row r="1501" spans="14:55">
      <c r="AC1501" s="11" t="str">
        <f t="shared" si="499"/>
        <v/>
      </c>
      <c r="AD1501" s="11" t="str">
        <f t="shared" si="500"/>
        <v/>
      </c>
      <c r="AE1501" s="11" t="str">
        <f t="shared" si="501"/>
        <v/>
      </c>
      <c r="AF1501" s="11" t="str">
        <f t="shared" si="502"/>
        <v/>
      </c>
      <c r="AG1501" s="11" t="str">
        <f t="shared" si="503"/>
        <v/>
      </c>
      <c r="AH1501" s="11" t="str">
        <f t="shared" si="504"/>
        <v/>
      </c>
      <c r="AI1501" s="11" t="str">
        <f t="shared" si="505"/>
        <v/>
      </c>
      <c r="AJ1501" s="11" t="str">
        <f t="shared" si="506"/>
        <v/>
      </c>
      <c r="AK1501" s="11" t="str">
        <f t="shared" si="507"/>
        <v/>
      </c>
      <c r="AN1501" s="11" t="str">
        <f t="shared" si="508"/>
        <v/>
      </c>
      <c r="AO1501" s="11" t="str">
        <f t="shared" si="509"/>
        <v/>
      </c>
      <c r="AP1501" s="11" t="str">
        <f t="shared" si="510"/>
        <v/>
      </c>
      <c r="AT1501" s="11" t="str">
        <f t="shared" si="511"/>
        <v/>
      </c>
      <c r="AU1501" s="11" t="str">
        <f t="shared" si="512"/>
        <v/>
      </c>
      <c r="AV1501" s="11" t="str">
        <f t="shared" si="513"/>
        <v/>
      </c>
      <c r="AW1501" s="11" t="str">
        <f t="shared" si="514"/>
        <v/>
      </c>
      <c r="AX1501" s="11" t="str">
        <f t="shared" si="515"/>
        <v/>
      </c>
      <c r="AY1501" s="11" t="str">
        <f t="shared" si="517"/>
        <v/>
      </c>
      <c r="AZ1501" s="11" t="str">
        <f t="shared" si="516"/>
        <v/>
      </c>
      <c r="BA1501" s="11" t="str">
        <f t="shared" si="519"/>
        <v xml:space="preserve"> </v>
      </c>
      <c r="BB1501" s="11" t="str">
        <f>IFERROR(IF(AW1501="","",VLOOKUP(AW1501,SUSS!R:S,2,FALSE)),AY1501*SUSS!$M$2)</f>
        <v/>
      </c>
      <c r="BC1501" s="11" t="str">
        <f t="shared" si="518"/>
        <v/>
      </c>
    </row>
    <row r="1502" spans="14:55">
      <c r="AC1502" s="11" t="str">
        <f t="shared" ref="AC1502:AC1565" si="520">IF($E1502=$AD$1,IF($G1502=$AE$1,A1502,""),"")</f>
        <v/>
      </c>
      <c r="AD1502" s="11" t="str">
        <f t="shared" ref="AD1502:AD1565" si="521">IF($E1502=$AD$1,IF($G1502=$AE$1,E1502,""),"")</f>
        <v/>
      </c>
      <c r="AE1502" s="11" t="str">
        <f t="shared" ref="AE1502:AE1565" si="522">IF($E1502=$AD$1,IF($G1502=$AE$1,F1502,""),"")</f>
        <v/>
      </c>
      <c r="AF1502" s="11" t="str">
        <f t="shared" ref="AF1502:AF1565" si="523">IF($E1502=$AD$1,IF($G1502=$AE$1,G1502,""),"")</f>
        <v/>
      </c>
      <c r="AG1502" s="11" t="str">
        <f t="shared" ref="AG1502:AG1565" si="524">IF($E1502=$AD$1,IF($G1502=$AE$1,I1502,""),"")</f>
        <v/>
      </c>
      <c r="AH1502" s="11" t="str">
        <f t="shared" ref="AH1502:AH1565" si="525">IF($E1502=$AD$1,IF($G1502=$AE$1,J1502,""),"")</f>
        <v/>
      </c>
      <c r="AI1502" s="11" t="str">
        <f t="shared" ref="AI1502:AI1565" si="526">IF($E1502=$AD$1,IF($G1502=$AE$1,K1502,""),"")</f>
        <v/>
      </c>
      <c r="AJ1502" s="11" t="str">
        <f t="shared" ref="AJ1502:AJ1565" si="527">IF($E1502=$AD$1,IF($G1502=$AE$1,B1502,""),"")</f>
        <v/>
      </c>
      <c r="AK1502" s="11" t="str">
        <f t="shared" ref="AK1502:AK1565" si="528">IF($E1502=$AD$1,IF($G1502=$AE$1,C1502,""),"")</f>
        <v/>
      </c>
      <c r="AN1502" s="11" t="str">
        <f t="shared" ref="AN1502:AN1565" si="529">LEFT(AO1502,7)</f>
        <v/>
      </c>
      <c r="AO1502" s="11" t="str">
        <f t="shared" ref="AO1502:AO1565" si="530">IF(AF1502=$AE$1,AJ1502&amp;"/"&amp;AK1502&amp;" "&amp;AD1502,"")</f>
        <v/>
      </c>
      <c r="AP1502" s="11" t="str">
        <f t="shared" ref="AP1502:AP1565" si="531">IF(AO1502&lt;&gt;"",AI1502,"")</f>
        <v/>
      </c>
      <c r="AT1502" s="11" t="str">
        <f t="shared" ref="AT1502:AT1565" si="532">IF($Q1502=$AD$1,N1502,"")</f>
        <v/>
      </c>
      <c r="AU1502" s="11" t="str">
        <f t="shared" ref="AU1502:AU1565" si="533">IF($Q1502=$AD$1,O1502,"")</f>
        <v/>
      </c>
      <c r="AV1502" s="11" t="str">
        <f t="shared" ref="AV1502:AV1565" si="534">IF($Q1502=$AD$1,P1502,"")</f>
        <v/>
      </c>
      <c r="AW1502" s="11" t="str">
        <f t="shared" ref="AW1502:AW1565" si="535">IF($Q1502=$AD$1,T1502,"")</f>
        <v/>
      </c>
      <c r="AX1502" s="11" t="str">
        <f t="shared" ref="AX1502:AX1565" si="536">IF(AW1502&lt;&gt;"",AW1502&amp;" "&amp;$AD$1,"")</f>
        <v/>
      </c>
      <c r="AY1502" s="11" t="str">
        <f t="shared" si="517"/>
        <v/>
      </c>
      <c r="AZ1502" s="11" t="str">
        <f t="shared" ref="AZ1502:AZ1565" si="537">IF(AY1502="","",AV1502/AY1502)</f>
        <v/>
      </c>
      <c r="BA1502" s="11" t="str">
        <f t="shared" si="519"/>
        <v xml:space="preserve"> </v>
      </c>
      <c r="BB1502" s="11" t="str">
        <f>IFERROR(IF(AW1502="","",VLOOKUP(AW1502,SUSS!R:S,2,FALSE)),AY1502*SUSS!$M$2)</f>
        <v/>
      </c>
      <c r="BC1502" s="11" t="str">
        <f t="shared" si="518"/>
        <v/>
      </c>
    </row>
    <row r="1503" spans="14:55">
      <c r="AC1503" s="11" t="str">
        <f t="shared" si="520"/>
        <v/>
      </c>
      <c r="AD1503" s="11" t="str">
        <f t="shared" si="521"/>
        <v/>
      </c>
      <c r="AE1503" s="11" t="str">
        <f t="shared" si="522"/>
        <v/>
      </c>
      <c r="AF1503" s="11" t="str">
        <f t="shared" si="523"/>
        <v/>
      </c>
      <c r="AG1503" s="11" t="str">
        <f t="shared" si="524"/>
        <v/>
      </c>
      <c r="AH1503" s="11" t="str">
        <f t="shared" si="525"/>
        <v/>
      </c>
      <c r="AI1503" s="11" t="str">
        <f t="shared" si="526"/>
        <v/>
      </c>
      <c r="AJ1503" s="11" t="str">
        <f t="shared" si="527"/>
        <v/>
      </c>
      <c r="AK1503" s="11" t="str">
        <f t="shared" si="528"/>
        <v/>
      </c>
      <c r="AN1503" s="11" t="str">
        <f t="shared" si="529"/>
        <v/>
      </c>
      <c r="AO1503" s="11" t="str">
        <f t="shared" si="530"/>
        <v/>
      </c>
      <c r="AP1503" s="11" t="str">
        <f t="shared" si="531"/>
        <v/>
      </c>
      <c r="AT1503" s="11" t="str">
        <f t="shared" si="532"/>
        <v/>
      </c>
      <c r="AU1503" s="11" t="str">
        <f t="shared" si="533"/>
        <v/>
      </c>
      <c r="AV1503" s="11" t="str">
        <f t="shared" si="534"/>
        <v/>
      </c>
      <c r="AW1503" s="11" t="str">
        <f t="shared" si="535"/>
        <v/>
      </c>
      <c r="AX1503" s="11" t="str">
        <f t="shared" si="536"/>
        <v/>
      </c>
      <c r="AY1503" s="11" t="str">
        <f t="shared" si="517"/>
        <v/>
      </c>
      <c r="AZ1503" s="11" t="str">
        <f t="shared" si="537"/>
        <v/>
      </c>
      <c r="BA1503" s="11" t="str">
        <f t="shared" si="519"/>
        <v xml:space="preserve"> </v>
      </c>
      <c r="BB1503" s="11" t="str">
        <f>IFERROR(IF(AW1503="","",VLOOKUP(AW1503,SUSS!R:S,2,FALSE)),AY1503*SUSS!$M$2)</f>
        <v/>
      </c>
      <c r="BC1503" s="11" t="str">
        <f t="shared" si="518"/>
        <v/>
      </c>
    </row>
    <row r="1504" spans="14:55">
      <c r="AC1504" s="11" t="str">
        <f t="shared" si="520"/>
        <v/>
      </c>
      <c r="AD1504" s="11" t="str">
        <f t="shared" si="521"/>
        <v/>
      </c>
      <c r="AE1504" s="11" t="str">
        <f t="shared" si="522"/>
        <v/>
      </c>
      <c r="AF1504" s="11" t="str">
        <f t="shared" si="523"/>
        <v/>
      </c>
      <c r="AG1504" s="11" t="str">
        <f t="shared" si="524"/>
        <v/>
      </c>
      <c r="AH1504" s="11" t="str">
        <f t="shared" si="525"/>
        <v/>
      </c>
      <c r="AI1504" s="11" t="str">
        <f t="shared" si="526"/>
        <v/>
      </c>
      <c r="AJ1504" s="11" t="str">
        <f t="shared" si="527"/>
        <v/>
      </c>
      <c r="AK1504" s="11" t="str">
        <f t="shared" si="528"/>
        <v/>
      </c>
      <c r="AN1504" s="11" t="str">
        <f t="shared" si="529"/>
        <v/>
      </c>
      <c r="AO1504" s="11" t="str">
        <f t="shared" si="530"/>
        <v/>
      </c>
      <c r="AP1504" s="11" t="str">
        <f t="shared" si="531"/>
        <v/>
      </c>
      <c r="AT1504" s="11" t="str">
        <f t="shared" si="532"/>
        <v/>
      </c>
      <c r="AU1504" s="11" t="str">
        <f t="shared" si="533"/>
        <v/>
      </c>
      <c r="AV1504" s="11" t="str">
        <f t="shared" si="534"/>
        <v/>
      </c>
      <c r="AW1504" s="11" t="str">
        <f t="shared" si="535"/>
        <v/>
      </c>
      <c r="AX1504" s="11" t="str">
        <f t="shared" si="536"/>
        <v/>
      </c>
      <c r="AY1504" s="11" t="str">
        <f t="shared" si="517"/>
        <v/>
      </c>
      <c r="AZ1504" s="11" t="str">
        <f t="shared" si="537"/>
        <v/>
      </c>
      <c r="BA1504" s="11" t="str">
        <f t="shared" si="519"/>
        <v xml:space="preserve"> </v>
      </c>
      <c r="BB1504" s="11" t="str">
        <f>IFERROR(IF(AW1504="","",VLOOKUP(AW1504,SUSS!R:S,2,FALSE)),AY1504*SUSS!$M$2)</f>
        <v/>
      </c>
      <c r="BC1504" s="11" t="str">
        <f t="shared" si="518"/>
        <v/>
      </c>
    </row>
    <row r="1505" spans="29:55">
      <c r="AC1505" s="11" t="str">
        <f t="shared" si="520"/>
        <v/>
      </c>
      <c r="AD1505" s="11" t="str">
        <f t="shared" si="521"/>
        <v/>
      </c>
      <c r="AE1505" s="11" t="str">
        <f t="shared" si="522"/>
        <v/>
      </c>
      <c r="AF1505" s="11" t="str">
        <f t="shared" si="523"/>
        <v/>
      </c>
      <c r="AG1505" s="11" t="str">
        <f t="shared" si="524"/>
        <v/>
      </c>
      <c r="AH1505" s="11" t="str">
        <f t="shared" si="525"/>
        <v/>
      </c>
      <c r="AI1505" s="11" t="str">
        <f t="shared" si="526"/>
        <v/>
      </c>
      <c r="AJ1505" s="11" t="str">
        <f t="shared" si="527"/>
        <v/>
      </c>
      <c r="AK1505" s="11" t="str">
        <f t="shared" si="528"/>
        <v/>
      </c>
      <c r="AN1505" s="11" t="str">
        <f t="shared" si="529"/>
        <v/>
      </c>
      <c r="AO1505" s="11" t="str">
        <f t="shared" si="530"/>
        <v/>
      </c>
      <c r="AP1505" s="11" t="str">
        <f t="shared" si="531"/>
        <v/>
      </c>
      <c r="AT1505" s="11" t="str">
        <f t="shared" si="532"/>
        <v/>
      </c>
      <c r="AU1505" s="11" t="str">
        <f t="shared" si="533"/>
        <v/>
      </c>
      <c r="AV1505" s="11" t="str">
        <f t="shared" si="534"/>
        <v/>
      </c>
      <c r="AW1505" s="11" t="str">
        <f t="shared" si="535"/>
        <v/>
      </c>
      <c r="AX1505" s="11" t="str">
        <f t="shared" si="536"/>
        <v/>
      </c>
      <c r="AY1505" s="11" t="str">
        <f t="shared" si="517"/>
        <v/>
      </c>
      <c r="AZ1505" s="11" t="str">
        <f t="shared" si="537"/>
        <v/>
      </c>
      <c r="BA1505" s="11" t="str">
        <f t="shared" si="519"/>
        <v xml:space="preserve"> </v>
      </c>
      <c r="BB1505" s="11" t="str">
        <f>IFERROR(IF(AW1505="","",VLOOKUP(AW1505,SUSS!R:S,2,FALSE)),AY1505*SUSS!$M$2)</f>
        <v/>
      </c>
      <c r="BC1505" s="11" t="str">
        <f t="shared" si="518"/>
        <v/>
      </c>
    </row>
    <row r="1506" spans="29:55">
      <c r="AC1506" s="11" t="str">
        <f t="shared" si="520"/>
        <v/>
      </c>
      <c r="AD1506" s="11" t="str">
        <f t="shared" si="521"/>
        <v/>
      </c>
      <c r="AE1506" s="11" t="str">
        <f t="shared" si="522"/>
        <v/>
      </c>
      <c r="AF1506" s="11" t="str">
        <f t="shared" si="523"/>
        <v/>
      </c>
      <c r="AG1506" s="11" t="str">
        <f t="shared" si="524"/>
        <v/>
      </c>
      <c r="AH1506" s="11" t="str">
        <f t="shared" si="525"/>
        <v/>
      </c>
      <c r="AI1506" s="11" t="str">
        <f t="shared" si="526"/>
        <v/>
      </c>
      <c r="AJ1506" s="11" t="str">
        <f t="shared" si="527"/>
        <v/>
      </c>
      <c r="AK1506" s="11" t="str">
        <f t="shared" si="528"/>
        <v/>
      </c>
      <c r="AN1506" s="11" t="str">
        <f t="shared" si="529"/>
        <v/>
      </c>
      <c r="AO1506" s="11" t="str">
        <f t="shared" si="530"/>
        <v/>
      </c>
      <c r="AP1506" s="11" t="str">
        <f t="shared" si="531"/>
        <v/>
      </c>
      <c r="AT1506" s="11" t="str">
        <f t="shared" si="532"/>
        <v/>
      </c>
      <c r="AU1506" s="11" t="str">
        <f t="shared" si="533"/>
        <v/>
      </c>
      <c r="AV1506" s="11" t="str">
        <f t="shared" si="534"/>
        <v/>
      </c>
      <c r="AW1506" s="11" t="str">
        <f t="shared" si="535"/>
        <v/>
      </c>
      <c r="AX1506" s="11" t="str">
        <f t="shared" si="536"/>
        <v/>
      </c>
      <c r="AY1506" s="11" t="str">
        <f t="shared" si="517"/>
        <v/>
      </c>
      <c r="AZ1506" s="11" t="str">
        <f t="shared" si="537"/>
        <v/>
      </c>
      <c r="BA1506" s="11" t="str">
        <f t="shared" si="519"/>
        <v xml:space="preserve"> </v>
      </c>
      <c r="BB1506" s="11" t="str">
        <f>IFERROR(IF(AW1506="","",VLOOKUP(AW1506,SUSS!R:S,2,FALSE)),AY1506*SUSS!$M$2)</f>
        <v/>
      </c>
      <c r="BC1506" s="11" t="str">
        <f t="shared" si="518"/>
        <v/>
      </c>
    </row>
    <row r="1507" spans="29:55">
      <c r="AC1507" s="11" t="str">
        <f t="shared" si="520"/>
        <v/>
      </c>
      <c r="AD1507" s="11" t="str">
        <f t="shared" si="521"/>
        <v/>
      </c>
      <c r="AE1507" s="11" t="str">
        <f t="shared" si="522"/>
        <v/>
      </c>
      <c r="AF1507" s="11" t="str">
        <f t="shared" si="523"/>
        <v/>
      </c>
      <c r="AG1507" s="11" t="str">
        <f t="shared" si="524"/>
        <v/>
      </c>
      <c r="AH1507" s="11" t="str">
        <f t="shared" si="525"/>
        <v/>
      </c>
      <c r="AI1507" s="11" t="str">
        <f t="shared" si="526"/>
        <v/>
      </c>
      <c r="AJ1507" s="11" t="str">
        <f t="shared" si="527"/>
        <v/>
      </c>
      <c r="AK1507" s="11" t="str">
        <f t="shared" si="528"/>
        <v/>
      </c>
      <c r="AN1507" s="11" t="str">
        <f t="shared" si="529"/>
        <v/>
      </c>
      <c r="AO1507" s="11" t="str">
        <f t="shared" si="530"/>
        <v/>
      </c>
      <c r="AP1507" s="11" t="str">
        <f t="shared" si="531"/>
        <v/>
      </c>
      <c r="AT1507" s="11" t="str">
        <f t="shared" si="532"/>
        <v/>
      </c>
      <c r="AU1507" s="11" t="str">
        <f t="shared" si="533"/>
        <v/>
      </c>
      <c r="AV1507" s="11" t="str">
        <f t="shared" si="534"/>
        <v/>
      </c>
      <c r="AW1507" s="11" t="str">
        <f t="shared" si="535"/>
        <v/>
      </c>
      <c r="AX1507" s="11" t="str">
        <f t="shared" si="536"/>
        <v/>
      </c>
      <c r="AY1507" s="11" t="str">
        <f t="shared" si="517"/>
        <v/>
      </c>
      <c r="AZ1507" s="11" t="str">
        <f t="shared" si="537"/>
        <v/>
      </c>
      <c r="BA1507" s="11" t="str">
        <f t="shared" si="519"/>
        <v xml:space="preserve"> </v>
      </c>
      <c r="BB1507" s="11" t="str">
        <f>IFERROR(IF(AW1507="","",VLOOKUP(AW1507,SUSS!R:S,2,FALSE)),AY1507*SUSS!$M$2)</f>
        <v/>
      </c>
      <c r="BC1507" s="11" t="str">
        <f t="shared" si="518"/>
        <v/>
      </c>
    </row>
    <row r="1508" spans="29:55">
      <c r="AC1508" s="11" t="str">
        <f t="shared" si="520"/>
        <v/>
      </c>
      <c r="AD1508" s="11" t="str">
        <f t="shared" si="521"/>
        <v/>
      </c>
      <c r="AE1508" s="11" t="str">
        <f t="shared" si="522"/>
        <v/>
      </c>
      <c r="AF1508" s="11" t="str">
        <f t="shared" si="523"/>
        <v/>
      </c>
      <c r="AG1508" s="11" t="str">
        <f t="shared" si="524"/>
        <v/>
      </c>
      <c r="AH1508" s="11" t="str">
        <f t="shared" si="525"/>
        <v/>
      </c>
      <c r="AI1508" s="11" t="str">
        <f t="shared" si="526"/>
        <v/>
      </c>
      <c r="AJ1508" s="11" t="str">
        <f t="shared" si="527"/>
        <v/>
      </c>
      <c r="AK1508" s="11" t="str">
        <f t="shared" si="528"/>
        <v/>
      </c>
      <c r="AN1508" s="11" t="str">
        <f t="shared" si="529"/>
        <v/>
      </c>
      <c r="AO1508" s="11" t="str">
        <f t="shared" si="530"/>
        <v/>
      </c>
      <c r="AP1508" s="11" t="str">
        <f t="shared" si="531"/>
        <v/>
      </c>
      <c r="AT1508" s="11" t="str">
        <f t="shared" si="532"/>
        <v/>
      </c>
      <c r="AU1508" s="11" t="str">
        <f t="shared" si="533"/>
        <v/>
      </c>
      <c r="AV1508" s="11" t="str">
        <f t="shared" si="534"/>
        <v/>
      </c>
      <c r="AW1508" s="11" t="str">
        <f t="shared" si="535"/>
        <v/>
      </c>
      <c r="AX1508" s="11" t="str">
        <f t="shared" si="536"/>
        <v/>
      </c>
      <c r="AY1508" s="11" t="str">
        <f t="shared" si="517"/>
        <v/>
      </c>
      <c r="AZ1508" s="11" t="str">
        <f t="shared" si="537"/>
        <v/>
      </c>
      <c r="BA1508" s="11" t="str">
        <f t="shared" si="519"/>
        <v xml:space="preserve"> </v>
      </c>
      <c r="BB1508" s="11" t="str">
        <f>IFERROR(IF(AW1508="","",VLOOKUP(AW1508,SUSS!R:S,2,FALSE)),AY1508*SUSS!$M$2)</f>
        <v/>
      </c>
      <c r="BC1508" s="11" t="str">
        <f t="shared" si="518"/>
        <v/>
      </c>
    </row>
    <row r="1509" spans="29:55">
      <c r="AC1509" s="11" t="str">
        <f t="shared" si="520"/>
        <v/>
      </c>
      <c r="AD1509" s="11" t="str">
        <f t="shared" si="521"/>
        <v/>
      </c>
      <c r="AE1509" s="11" t="str">
        <f t="shared" si="522"/>
        <v/>
      </c>
      <c r="AF1509" s="11" t="str">
        <f t="shared" si="523"/>
        <v/>
      </c>
      <c r="AG1509" s="11" t="str">
        <f t="shared" si="524"/>
        <v/>
      </c>
      <c r="AH1509" s="11" t="str">
        <f t="shared" si="525"/>
        <v/>
      </c>
      <c r="AI1509" s="11" t="str">
        <f t="shared" si="526"/>
        <v/>
      </c>
      <c r="AJ1509" s="11" t="str">
        <f t="shared" si="527"/>
        <v/>
      </c>
      <c r="AK1509" s="11" t="str">
        <f t="shared" si="528"/>
        <v/>
      </c>
      <c r="AN1509" s="11" t="str">
        <f t="shared" si="529"/>
        <v/>
      </c>
      <c r="AO1509" s="11" t="str">
        <f t="shared" si="530"/>
        <v/>
      </c>
      <c r="AP1509" s="11" t="str">
        <f t="shared" si="531"/>
        <v/>
      </c>
      <c r="AT1509" s="11" t="str">
        <f t="shared" si="532"/>
        <v/>
      </c>
      <c r="AU1509" s="11" t="str">
        <f t="shared" si="533"/>
        <v/>
      </c>
      <c r="AV1509" s="11" t="str">
        <f t="shared" si="534"/>
        <v/>
      </c>
      <c r="AW1509" s="11" t="str">
        <f t="shared" si="535"/>
        <v/>
      </c>
      <c r="AX1509" s="11" t="str">
        <f t="shared" si="536"/>
        <v/>
      </c>
      <c r="AY1509" s="11" t="str">
        <f t="shared" si="517"/>
        <v/>
      </c>
      <c r="AZ1509" s="11" t="str">
        <f t="shared" si="537"/>
        <v/>
      </c>
      <c r="BA1509" s="11" t="str">
        <f t="shared" si="519"/>
        <v xml:space="preserve"> </v>
      </c>
      <c r="BB1509" s="11" t="str">
        <f>IFERROR(IF(AW1509="","",VLOOKUP(AW1509,SUSS!R:S,2,FALSE)),AY1509*SUSS!$M$2)</f>
        <v/>
      </c>
      <c r="BC1509" s="11" t="str">
        <f t="shared" si="518"/>
        <v/>
      </c>
    </row>
    <row r="1510" spans="29:55">
      <c r="AC1510" s="11" t="str">
        <f t="shared" si="520"/>
        <v/>
      </c>
      <c r="AD1510" s="11" t="str">
        <f t="shared" si="521"/>
        <v/>
      </c>
      <c r="AE1510" s="11" t="str">
        <f t="shared" si="522"/>
        <v/>
      </c>
      <c r="AF1510" s="11" t="str">
        <f t="shared" si="523"/>
        <v/>
      </c>
      <c r="AG1510" s="11" t="str">
        <f t="shared" si="524"/>
        <v/>
      </c>
      <c r="AH1510" s="11" t="str">
        <f t="shared" si="525"/>
        <v/>
      </c>
      <c r="AI1510" s="11" t="str">
        <f t="shared" si="526"/>
        <v/>
      </c>
      <c r="AJ1510" s="11" t="str">
        <f t="shared" si="527"/>
        <v/>
      </c>
      <c r="AK1510" s="11" t="str">
        <f t="shared" si="528"/>
        <v/>
      </c>
      <c r="AN1510" s="11" t="str">
        <f t="shared" si="529"/>
        <v/>
      </c>
      <c r="AO1510" s="11" t="str">
        <f t="shared" si="530"/>
        <v/>
      </c>
      <c r="AP1510" s="11" t="str">
        <f t="shared" si="531"/>
        <v/>
      </c>
      <c r="AT1510" s="11" t="str">
        <f t="shared" si="532"/>
        <v/>
      </c>
      <c r="AU1510" s="11" t="str">
        <f t="shared" si="533"/>
        <v/>
      </c>
      <c r="AV1510" s="11" t="str">
        <f t="shared" si="534"/>
        <v/>
      </c>
      <c r="AW1510" s="11" t="str">
        <f t="shared" si="535"/>
        <v/>
      </c>
      <c r="AX1510" s="11" t="str">
        <f t="shared" si="536"/>
        <v/>
      </c>
      <c r="AY1510" s="11" t="str">
        <f t="shared" si="517"/>
        <v/>
      </c>
      <c r="AZ1510" s="11" t="str">
        <f t="shared" si="537"/>
        <v/>
      </c>
      <c r="BA1510" s="11" t="str">
        <f t="shared" si="519"/>
        <v xml:space="preserve"> </v>
      </c>
      <c r="BB1510" s="11" t="str">
        <f>IFERROR(IF(AW1510="","",VLOOKUP(AW1510,SUSS!R:S,2,FALSE)),AY1510*SUSS!$M$2)</f>
        <v/>
      </c>
      <c r="BC1510" s="11" t="str">
        <f t="shared" si="518"/>
        <v/>
      </c>
    </row>
    <row r="1511" spans="29:55">
      <c r="AC1511" s="11" t="str">
        <f t="shared" si="520"/>
        <v/>
      </c>
      <c r="AD1511" s="11" t="str">
        <f t="shared" si="521"/>
        <v/>
      </c>
      <c r="AE1511" s="11" t="str">
        <f t="shared" si="522"/>
        <v/>
      </c>
      <c r="AF1511" s="11" t="str">
        <f t="shared" si="523"/>
        <v/>
      </c>
      <c r="AG1511" s="11" t="str">
        <f t="shared" si="524"/>
        <v/>
      </c>
      <c r="AH1511" s="11" t="str">
        <f t="shared" si="525"/>
        <v/>
      </c>
      <c r="AI1511" s="11" t="str">
        <f t="shared" si="526"/>
        <v/>
      </c>
      <c r="AJ1511" s="11" t="str">
        <f t="shared" si="527"/>
        <v/>
      </c>
      <c r="AK1511" s="11" t="str">
        <f t="shared" si="528"/>
        <v/>
      </c>
      <c r="AN1511" s="11" t="str">
        <f t="shared" si="529"/>
        <v/>
      </c>
      <c r="AO1511" s="11" t="str">
        <f t="shared" si="530"/>
        <v/>
      </c>
      <c r="AP1511" s="11" t="str">
        <f t="shared" si="531"/>
        <v/>
      </c>
      <c r="AT1511" s="11" t="str">
        <f t="shared" si="532"/>
        <v/>
      </c>
      <c r="AU1511" s="11" t="str">
        <f t="shared" si="533"/>
        <v/>
      </c>
      <c r="AV1511" s="11" t="str">
        <f t="shared" si="534"/>
        <v/>
      </c>
      <c r="AW1511" s="11" t="str">
        <f t="shared" si="535"/>
        <v/>
      </c>
      <c r="AX1511" s="11" t="str">
        <f t="shared" si="536"/>
        <v/>
      </c>
      <c r="AY1511" s="11" t="str">
        <f t="shared" si="517"/>
        <v/>
      </c>
      <c r="AZ1511" s="11" t="str">
        <f t="shared" si="537"/>
        <v/>
      </c>
      <c r="BA1511" s="11" t="str">
        <f t="shared" si="519"/>
        <v xml:space="preserve"> </v>
      </c>
      <c r="BB1511" s="11" t="str">
        <f>IFERROR(IF(AW1511="","",VLOOKUP(AW1511,SUSS!R:S,2,FALSE)),AY1511*SUSS!$M$2)</f>
        <v/>
      </c>
      <c r="BC1511" s="11" t="str">
        <f t="shared" si="518"/>
        <v/>
      </c>
    </row>
    <row r="1512" spans="29:55">
      <c r="AC1512" s="11" t="str">
        <f t="shared" si="520"/>
        <v/>
      </c>
      <c r="AD1512" s="11" t="str">
        <f t="shared" si="521"/>
        <v/>
      </c>
      <c r="AE1512" s="11" t="str">
        <f t="shared" si="522"/>
        <v/>
      </c>
      <c r="AF1512" s="11" t="str">
        <f t="shared" si="523"/>
        <v/>
      </c>
      <c r="AG1512" s="11" t="str">
        <f t="shared" si="524"/>
        <v/>
      </c>
      <c r="AH1512" s="11" t="str">
        <f t="shared" si="525"/>
        <v/>
      </c>
      <c r="AI1512" s="11" t="str">
        <f t="shared" si="526"/>
        <v/>
      </c>
      <c r="AJ1512" s="11" t="str">
        <f t="shared" si="527"/>
        <v/>
      </c>
      <c r="AK1512" s="11" t="str">
        <f t="shared" si="528"/>
        <v/>
      </c>
      <c r="AN1512" s="11" t="str">
        <f t="shared" si="529"/>
        <v/>
      </c>
      <c r="AO1512" s="11" t="str">
        <f t="shared" si="530"/>
        <v/>
      </c>
      <c r="AP1512" s="11" t="str">
        <f t="shared" si="531"/>
        <v/>
      </c>
      <c r="AT1512" s="11" t="str">
        <f t="shared" si="532"/>
        <v/>
      </c>
      <c r="AU1512" s="11" t="str">
        <f t="shared" si="533"/>
        <v/>
      </c>
      <c r="AV1512" s="11" t="str">
        <f t="shared" si="534"/>
        <v/>
      </c>
      <c r="AW1512" s="11" t="str">
        <f t="shared" si="535"/>
        <v/>
      </c>
      <c r="AX1512" s="11" t="str">
        <f t="shared" si="536"/>
        <v/>
      </c>
      <c r="AY1512" s="11" t="str">
        <f t="shared" si="517"/>
        <v/>
      </c>
      <c r="AZ1512" s="11" t="str">
        <f t="shared" si="537"/>
        <v/>
      </c>
      <c r="BA1512" s="11" t="str">
        <f t="shared" si="519"/>
        <v xml:space="preserve"> </v>
      </c>
      <c r="BB1512" s="11" t="str">
        <f>IFERROR(IF(AW1512="","",VLOOKUP(AW1512,SUSS!R:S,2,FALSE)),AY1512*SUSS!$M$2)</f>
        <v/>
      </c>
      <c r="BC1512" s="11" t="str">
        <f t="shared" si="518"/>
        <v/>
      </c>
    </row>
    <row r="1513" spans="29:55">
      <c r="AC1513" s="11" t="str">
        <f t="shared" si="520"/>
        <v/>
      </c>
      <c r="AD1513" s="11" t="str">
        <f t="shared" si="521"/>
        <v/>
      </c>
      <c r="AE1513" s="11" t="str">
        <f t="shared" si="522"/>
        <v/>
      </c>
      <c r="AF1513" s="11" t="str">
        <f t="shared" si="523"/>
        <v/>
      </c>
      <c r="AG1513" s="11" t="str">
        <f t="shared" si="524"/>
        <v/>
      </c>
      <c r="AH1513" s="11" t="str">
        <f t="shared" si="525"/>
        <v/>
      </c>
      <c r="AI1513" s="11" t="str">
        <f t="shared" si="526"/>
        <v/>
      </c>
      <c r="AJ1513" s="11" t="str">
        <f t="shared" si="527"/>
        <v/>
      </c>
      <c r="AK1513" s="11" t="str">
        <f t="shared" si="528"/>
        <v/>
      </c>
      <c r="AN1513" s="11" t="str">
        <f t="shared" si="529"/>
        <v/>
      </c>
      <c r="AO1513" s="11" t="str">
        <f t="shared" si="530"/>
        <v/>
      </c>
      <c r="AP1513" s="11" t="str">
        <f t="shared" si="531"/>
        <v/>
      </c>
      <c r="AT1513" s="11" t="str">
        <f t="shared" si="532"/>
        <v/>
      </c>
      <c r="AU1513" s="11" t="str">
        <f t="shared" si="533"/>
        <v/>
      </c>
      <c r="AV1513" s="11" t="str">
        <f t="shared" si="534"/>
        <v/>
      </c>
      <c r="AW1513" s="11" t="str">
        <f t="shared" si="535"/>
        <v/>
      </c>
      <c r="AX1513" s="11" t="str">
        <f t="shared" si="536"/>
        <v/>
      </c>
      <c r="AY1513" s="11" t="str">
        <f t="shared" si="517"/>
        <v/>
      </c>
      <c r="AZ1513" s="11" t="str">
        <f t="shared" si="537"/>
        <v/>
      </c>
      <c r="BA1513" s="11" t="str">
        <f t="shared" si="519"/>
        <v xml:space="preserve"> </v>
      </c>
      <c r="BB1513" s="11" t="str">
        <f>IFERROR(IF(AW1513="","",VLOOKUP(AW1513,SUSS!R:S,2,FALSE)),AY1513*SUSS!$M$2)</f>
        <v/>
      </c>
      <c r="BC1513" s="11" t="str">
        <f t="shared" si="518"/>
        <v/>
      </c>
    </row>
    <row r="1514" spans="29:55">
      <c r="AC1514" s="11" t="str">
        <f t="shared" si="520"/>
        <v/>
      </c>
      <c r="AD1514" s="11" t="str">
        <f t="shared" si="521"/>
        <v/>
      </c>
      <c r="AE1514" s="11" t="str">
        <f t="shared" si="522"/>
        <v/>
      </c>
      <c r="AF1514" s="11" t="str">
        <f t="shared" si="523"/>
        <v/>
      </c>
      <c r="AG1514" s="11" t="str">
        <f t="shared" si="524"/>
        <v/>
      </c>
      <c r="AH1514" s="11" t="str">
        <f t="shared" si="525"/>
        <v/>
      </c>
      <c r="AI1514" s="11" t="str">
        <f t="shared" si="526"/>
        <v/>
      </c>
      <c r="AJ1514" s="11" t="str">
        <f t="shared" si="527"/>
        <v/>
      </c>
      <c r="AK1514" s="11" t="str">
        <f t="shared" si="528"/>
        <v/>
      </c>
      <c r="AN1514" s="11" t="str">
        <f t="shared" si="529"/>
        <v/>
      </c>
      <c r="AO1514" s="11" t="str">
        <f t="shared" si="530"/>
        <v/>
      </c>
      <c r="AP1514" s="11" t="str">
        <f t="shared" si="531"/>
        <v/>
      </c>
      <c r="AT1514" s="11" t="str">
        <f t="shared" si="532"/>
        <v/>
      </c>
      <c r="AU1514" s="11" t="str">
        <f t="shared" si="533"/>
        <v/>
      </c>
      <c r="AV1514" s="11" t="str">
        <f t="shared" si="534"/>
        <v/>
      </c>
      <c r="AW1514" s="11" t="str">
        <f t="shared" si="535"/>
        <v/>
      </c>
      <c r="AX1514" s="11" t="str">
        <f t="shared" si="536"/>
        <v/>
      </c>
      <c r="AY1514" s="11" t="str">
        <f t="shared" si="517"/>
        <v/>
      </c>
      <c r="AZ1514" s="11" t="str">
        <f t="shared" si="537"/>
        <v/>
      </c>
      <c r="BA1514" s="11" t="str">
        <f t="shared" si="519"/>
        <v xml:space="preserve"> </v>
      </c>
      <c r="BB1514" s="11" t="str">
        <f>IFERROR(IF(AW1514="","",VLOOKUP(AW1514,SUSS!R:S,2,FALSE)),AY1514*SUSS!$M$2)</f>
        <v/>
      </c>
      <c r="BC1514" s="11" t="str">
        <f t="shared" si="518"/>
        <v/>
      </c>
    </row>
    <row r="1515" spans="29:55">
      <c r="AC1515" s="11" t="str">
        <f t="shared" si="520"/>
        <v/>
      </c>
      <c r="AD1515" s="11" t="str">
        <f t="shared" si="521"/>
        <v/>
      </c>
      <c r="AE1515" s="11" t="str">
        <f t="shared" si="522"/>
        <v/>
      </c>
      <c r="AF1515" s="11" t="str">
        <f t="shared" si="523"/>
        <v/>
      </c>
      <c r="AG1515" s="11" t="str">
        <f t="shared" si="524"/>
        <v/>
      </c>
      <c r="AH1515" s="11" t="str">
        <f t="shared" si="525"/>
        <v/>
      </c>
      <c r="AI1515" s="11" t="str">
        <f t="shared" si="526"/>
        <v/>
      </c>
      <c r="AJ1515" s="11" t="str">
        <f t="shared" si="527"/>
        <v/>
      </c>
      <c r="AK1515" s="11" t="str">
        <f t="shared" si="528"/>
        <v/>
      </c>
      <c r="AN1515" s="11" t="str">
        <f t="shared" si="529"/>
        <v/>
      </c>
      <c r="AO1515" s="11" t="str">
        <f t="shared" si="530"/>
        <v/>
      </c>
      <c r="AP1515" s="11" t="str">
        <f t="shared" si="531"/>
        <v/>
      </c>
      <c r="AT1515" s="11" t="str">
        <f t="shared" si="532"/>
        <v/>
      </c>
      <c r="AU1515" s="11" t="str">
        <f t="shared" si="533"/>
        <v/>
      </c>
      <c r="AV1515" s="11" t="str">
        <f t="shared" si="534"/>
        <v/>
      </c>
      <c r="AW1515" s="11" t="str">
        <f t="shared" si="535"/>
        <v/>
      </c>
      <c r="AX1515" s="11" t="str">
        <f t="shared" si="536"/>
        <v/>
      </c>
      <c r="AY1515" s="11" t="str">
        <f t="shared" si="517"/>
        <v/>
      </c>
      <c r="AZ1515" s="11" t="str">
        <f t="shared" si="537"/>
        <v/>
      </c>
      <c r="BA1515" s="11" t="str">
        <f t="shared" si="519"/>
        <v xml:space="preserve"> </v>
      </c>
      <c r="BB1515" s="11" t="str">
        <f>IFERROR(IF(AW1515="","",VLOOKUP(AW1515,SUSS!R:S,2,FALSE)),AY1515*SUSS!$M$2)</f>
        <v/>
      </c>
      <c r="BC1515" s="11" t="str">
        <f t="shared" si="518"/>
        <v/>
      </c>
    </row>
    <row r="1516" spans="29:55">
      <c r="AC1516" s="11" t="str">
        <f t="shared" si="520"/>
        <v/>
      </c>
      <c r="AD1516" s="11" t="str">
        <f t="shared" si="521"/>
        <v/>
      </c>
      <c r="AE1516" s="11" t="str">
        <f t="shared" si="522"/>
        <v/>
      </c>
      <c r="AF1516" s="11" t="str">
        <f t="shared" si="523"/>
        <v/>
      </c>
      <c r="AG1516" s="11" t="str">
        <f t="shared" si="524"/>
        <v/>
      </c>
      <c r="AH1516" s="11" t="str">
        <f t="shared" si="525"/>
        <v/>
      </c>
      <c r="AI1516" s="11" t="str">
        <f t="shared" si="526"/>
        <v/>
      </c>
      <c r="AJ1516" s="11" t="str">
        <f t="shared" si="527"/>
        <v/>
      </c>
      <c r="AK1516" s="11" t="str">
        <f t="shared" si="528"/>
        <v/>
      </c>
      <c r="AN1516" s="11" t="str">
        <f t="shared" si="529"/>
        <v/>
      </c>
      <c r="AO1516" s="11" t="str">
        <f t="shared" si="530"/>
        <v/>
      </c>
      <c r="AP1516" s="11" t="str">
        <f t="shared" si="531"/>
        <v/>
      </c>
      <c r="AT1516" s="11" t="str">
        <f t="shared" si="532"/>
        <v/>
      </c>
      <c r="AU1516" s="11" t="str">
        <f t="shared" si="533"/>
        <v/>
      </c>
      <c r="AV1516" s="11" t="str">
        <f t="shared" si="534"/>
        <v/>
      </c>
      <c r="AW1516" s="11" t="str">
        <f t="shared" si="535"/>
        <v/>
      </c>
      <c r="AX1516" s="11" t="str">
        <f t="shared" si="536"/>
        <v/>
      </c>
      <c r="AY1516" s="11" t="str">
        <f t="shared" si="517"/>
        <v/>
      </c>
      <c r="AZ1516" s="11" t="str">
        <f t="shared" si="537"/>
        <v/>
      </c>
      <c r="BA1516" s="11" t="str">
        <f t="shared" si="519"/>
        <v xml:space="preserve"> </v>
      </c>
      <c r="BB1516" s="11" t="str">
        <f>IFERROR(IF(AW1516="","",VLOOKUP(AW1516,SUSS!R:S,2,FALSE)),AY1516*SUSS!$M$2)</f>
        <v/>
      </c>
      <c r="BC1516" s="11" t="str">
        <f t="shared" si="518"/>
        <v/>
      </c>
    </row>
    <row r="1517" spans="29:55">
      <c r="AC1517" s="11" t="str">
        <f t="shared" si="520"/>
        <v/>
      </c>
      <c r="AD1517" s="11" t="str">
        <f t="shared" si="521"/>
        <v/>
      </c>
      <c r="AE1517" s="11" t="str">
        <f t="shared" si="522"/>
        <v/>
      </c>
      <c r="AF1517" s="11" t="str">
        <f t="shared" si="523"/>
        <v/>
      </c>
      <c r="AG1517" s="11" t="str">
        <f t="shared" si="524"/>
        <v/>
      </c>
      <c r="AH1517" s="11" t="str">
        <f t="shared" si="525"/>
        <v/>
      </c>
      <c r="AI1517" s="11" t="str">
        <f t="shared" si="526"/>
        <v/>
      </c>
      <c r="AJ1517" s="11" t="str">
        <f t="shared" si="527"/>
        <v/>
      </c>
      <c r="AK1517" s="11" t="str">
        <f t="shared" si="528"/>
        <v/>
      </c>
      <c r="AN1517" s="11" t="str">
        <f t="shared" si="529"/>
        <v/>
      </c>
      <c r="AO1517" s="11" t="str">
        <f t="shared" si="530"/>
        <v/>
      </c>
      <c r="AP1517" s="11" t="str">
        <f t="shared" si="531"/>
        <v/>
      </c>
      <c r="AT1517" s="11" t="str">
        <f t="shared" si="532"/>
        <v/>
      </c>
      <c r="AU1517" s="11" t="str">
        <f t="shared" si="533"/>
        <v/>
      </c>
      <c r="AV1517" s="11" t="str">
        <f t="shared" si="534"/>
        <v/>
      </c>
      <c r="AW1517" s="11" t="str">
        <f t="shared" si="535"/>
        <v/>
      </c>
      <c r="AX1517" s="11" t="str">
        <f t="shared" si="536"/>
        <v/>
      </c>
      <c r="AY1517" s="11" t="str">
        <f t="shared" si="517"/>
        <v/>
      </c>
      <c r="AZ1517" s="11" t="str">
        <f t="shared" si="537"/>
        <v/>
      </c>
      <c r="BA1517" s="11" t="str">
        <f t="shared" si="519"/>
        <v xml:space="preserve"> </v>
      </c>
      <c r="BB1517" s="11" t="str">
        <f>IFERROR(IF(AW1517="","",VLOOKUP(AW1517,SUSS!R:S,2,FALSE)),AY1517*SUSS!$M$2)</f>
        <v/>
      </c>
      <c r="BC1517" s="11" t="str">
        <f t="shared" si="518"/>
        <v/>
      </c>
    </row>
    <row r="1518" spans="29:55">
      <c r="AC1518" s="11" t="str">
        <f t="shared" si="520"/>
        <v/>
      </c>
      <c r="AD1518" s="11" t="str">
        <f t="shared" si="521"/>
        <v/>
      </c>
      <c r="AE1518" s="11" t="str">
        <f t="shared" si="522"/>
        <v/>
      </c>
      <c r="AF1518" s="11" t="str">
        <f t="shared" si="523"/>
        <v/>
      </c>
      <c r="AG1518" s="11" t="str">
        <f t="shared" si="524"/>
        <v/>
      </c>
      <c r="AH1518" s="11" t="str">
        <f t="shared" si="525"/>
        <v/>
      </c>
      <c r="AI1518" s="11" t="str">
        <f t="shared" si="526"/>
        <v/>
      </c>
      <c r="AJ1518" s="11" t="str">
        <f t="shared" si="527"/>
        <v/>
      </c>
      <c r="AK1518" s="11" t="str">
        <f t="shared" si="528"/>
        <v/>
      </c>
      <c r="AN1518" s="11" t="str">
        <f t="shared" si="529"/>
        <v/>
      </c>
      <c r="AO1518" s="11" t="str">
        <f t="shared" si="530"/>
        <v/>
      </c>
      <c r="AP1518" s="11" t="str">
        <f t="shared" si="531"/>
        <v/>
      </c>
      <c r="AT1518" s="11" t="str">
        <f t="shared" si="532"/>
        <v/>
      </c>
      <c r="AU1518" s="11" t="str">
        <f t="shared" si="533"/>
        <v/>
      </c>
      <c r="AV1518" s="11" t="str">
        <f t="shared" si="534"/>
        <v/>
      </c>
      <c r="AW1518" s="11" t="str">
        <f t="shared" si="535"/>
        <v/>
      </c>
      <c r="AX1518" s="11" t="str">
        <f t="shared" si="536"/>
        <v/>
      </c>
      <c r="AY1518" s="11" t="str">
        <f t="shared" si="517"/>
        <v/>
      </c>
      <c r="AZ1518" s="11" t="str">
        <f t="shared" si="537"/>
        <v/>
      </c>
      <c r="BA1518" s="11" t="str">
        <f t="shared" si="519"/>
        <v xml:space="preserve"> </v>
      </c>
      <c r="BB1518" s="11" t="str">
        <f>IFERROR(IF(AW1518="","",VLOOKUP(AW1518,SUSS!R:S,2,FALSE)),AY1518*SUSS!$M$2)</f>
        <v/>
      </c>
      <c r="BC1518" s="11" t="str">
        <f t="shared" si="518"/>
        <v/>
      </c>
    </row>
    <row r="1519" spans="29:55">
      <c r="AC1519" s="11" t="str">
        <f t="shared" si="520"/>
        <v/>
      </c>
      <c r="AD1519" s="11" t="str">
        <f t="shared" si="521"/>
        <v/>
      </c>
      <c r="AE1519" s="11" t="str">
        <f t="shared" si="522"/>
        <v/>
      </c>
      <c r="AF1519" s="11" t="str">
        <f t="shared" si="523"/>
        <v/>
      </c>
      <c r="AG1519" s="11" t="str">
        <f t="shared" si="524"/>
        <v/>
      </c>
      <c r="AH1519" s="11" t="str">
        <f t="shared" si="525"/>
        <v/>
      </c>
      <c r="AI1519" s="11" t="str">
        <f t="shared" si="526"/>
        <v/>
      </c>
      <c r="AJ1519" s="11" t="str">
        <f t="shared" si="527"/>
        <v/>
      </c>
      <c r="AK1519" s="11" t="str">
        <f t="shared" si="528"/>
        <v/>
      </c>
      <c r="AN1519" s="11" t="str">
        <f t="shared" si="529"/>
        <v/>
      </c>
      <c r="AO1519" s="11" t="str">
        <f t="shared" si="530"/>
        <v/>
      </c>
      <c r="AP1519" s="11" t="str">
        <f t="shared" si="531"/>
        <v/>
      </c>
      <c r="AT1519" s="11" t="str">
        <f t="shared" si="532"/>
        <v/>
      </c>
      <c r="AU1519" s="11" t="str">
        <f t="shared" si="533"/>
        <v/>
      </c>
      <c r="AV1519" s="11" t="str">
        <f t="shared" si="534"/>
        <v/>
      </c>
      <c r="AW1519" s="11" t="str">
        <f t="shared" si="535"/>
        <v/>
      </c>
      <c r="AX1519" s="11" t="str">
        <f t="shared" si="536"/>
        <v/>
      </c>
      <c r="AY1519" s="11" t="str">
        <f t="shared" si="517"/>
        <v/>
      </c>
      <c r="AZ1519" s="11" t="str">
        <f t="shared" si="537"/>
        <v/>
      </c>
      <c r="BA1519" s="11" t="str">
        <f t="shared" si="519"/>
        <v xml:space="preserve"> </v>
      </c>
      <c r="BB1519" s="11" t="str">
        <f>IFERROR(IF(AW1519="","",VLOOKUP(AW1519,SUSS!R:S,2,FALSE)),AY1519*SUSS!$M$2)</f>
        <v/>
      </c>
      <c r="BC1519" s="11" t="str">
        <f t="shared" si="518"/>
        <v/>
      </c>
    </row>
    <row r="1520" spans="29:55">
      <c r="AC1520" s="11" t="str">
        <f t="shared" si="520"/>
        <v/>
      </c>
      <c r="AD1520" s="11" t="str">
        <f t="shared" si="521"/>
        <v/>
      </c>
      <c r="AE1520" s="11" t="str">
        <f t="shared" si="522"/>
        <v/>
      </c>
      <c r="AF1520" s="11" t="str">
        <f t="shared" si="523"/>
        <v/>
      </c>
      <c r="AG1520" s="11" t="str">
        <f t="shared" si="524"/>
        <v/>
      </c>
      <c r="AH1520" s="11" t="str">
        <f t="shared" si="525"/>
        <v/>
      </c>
      <c r="AI1520" s="11" t="str">
        <f t="shared" si="526"/>
        <v/>
      </c>
      <c r="AJ1520" s="11" t="str">
        <f t="shared" si="527"/>
        <v/>
      </c>
      <c r="AK1520" s="11" t="str">
        <f t="shared" si="528"/>
        <v/>
      </c>
      <c r="AN1520" s="11" t="str">
        <f t="shared" si="529"/>
        <v/>
      </c>
      <c r="AO1520" s="11" t="str">
        <f t="shared" si="530"/>
        <v/>
      </c>
      <c r="AP1520" s="11" t="str">
        <f t="shared" si="531"/>
        <v/>
      </c>
      <c r="AT1520" s="11" t="str">
        <f t="shared" si="532"/>
        <v/>
      </c>
      <c r="AU1520" s="11" t="str">
        <f t="shared" si="533"/>
        <v/>
      </c>
      <c r="AV1520" s="11" t="str">
        <f t="shared" si="534"/>
        <v/>
      </c>
      <c r="AW1520" s="11" t="str">
        <f t="shared" si="535"/>
        <v/>
      </c>
      <c r="AX1520" s="11" t="str">
        <f t="shared" si="536"/>
        <v/>
      </c>
      <c r="AY1520" s="11" t="str">
        <f t="shared" si="517"/>
        <v/>
      </c>
      <c r="AZ1520" s="11" t="str">
        <f t="shared" si="537"/>
        <v/>
      </c>
      <c r="BA1520" s="11" t="str">
        <f t="shared" si="519"/>
        <v xml:space="preserve"> </v>
      </c>
      <c r="BB1520" s="11" t="str">
        <f>IFERROR(IF(AW1520="","",VLOOKUP(AW1520,SUSS!R:S,2,FALSE)),AY1520*SUSS!$M$2)</f>
        <v/>
      </c>
      <c r="BC1520" s="11" t="str">
        <f t="shared" si="518"/>
        <v/>
      </c>
    </row>
    <row r="1521" spans="29:55">
      <c r="AC1521" s="11" t="str">
        <f t="shared" si="520"/>
        <v/>
      </c>
      <c r="AD1521" s="11" t="str">
        <f t="shared" si="521"/>
        <v/>
      </c>
      <c r="AE1521" s="11" t="str">
        <f t="shared" si="522"/>
        <v/>
      </c>
      <c r="AF1521" s="11" t="str">
        <f t="shared" si="523"/>
        <v/>
      </c>
      <c r="AG1521" s="11" t="str">
        <f t="shared" si="524"/>
        <v/>
      </c>
      <c r="AH1521" s="11" t="str">
        <f t="shared" si="525"/>
        <v/>
      </c>
      <c r="AI1521" s="11" t="str">
        <f t="shared" si="526"/>
        <v/>
      </c>
      <c r="AJ1521" s="11" t="str">
        <f t="shared" si="527"/>
        <v/>
      </c>
      <c r="AK1521" s="11" t="str">
        <f t="shared" si="528"/>
        <v/>
      </c>
      <c r="AN1521" s="11" t="str">
        <f t="shared" si="529"/>
        <v/>
      </c>
      <c r="AO1521" s="11" t="str">
        <f t="shared" si="530"/>
        <v/>
      </c>
      <c r="AP1521" s="11" t="str">
        <f t="shared" si="531"/>
        <v/>
      </c>
      <c r="AT1521" s="11" t="str">
        <f t="shared" si="532"/>
        <v/>
      </c>
      <c r="AU1521" s="11" t="str">
        <f t="shared" si="533"/>
        <v/>
      </c>
      <c r="AV1521" s="11" t="str">
        <f t="shared" si="534"/>
        <v/>
      </c>
      <c r="AW1521" s="11" t="str">
        <f t="shared" si="535"/>
        <v/>
      </c>
      <c r="AX1521" s="11" t="str">
        <f t="shared" si="536"/>
        <v/>
      </c>
      <c r="AY1521" s="11" t="str">
        <f t="shared" si="517"/>
        <v/>
      </c>
      <c r="AZ1521" s="11" t="str">
        <f t="shared" si="537"/>
        <v/>
      </c>
      <c r="BA1521" s="11" t="str">
        <f t="shared" si="519"/>
        <v xml:space="preserve"> </v>
      </c>
      <c r="BB1521" s="11" t="str">
        <f>IFERROR(IF(AW1521="","",VLOOKUP(AW1521,SUSS!R:S,2,FALSE)),AY1521*SUSS!$M$2)</f>
        <v/>
      </c>
      <c r="BC1521" s="11" t="str">
        <f t="shared" si="518"/>
        <v/>
      </c>
    </row>
    <row r="1522" spans="29:55">
      <c r="AC1522" s="11" t="str">
        <f t="shared" si="520"/>
        <v/>
      </c>
      <c r="AD1522" s="11" t="str">
        <f t="shared" si="521"/>
        <v/>
      </c>
      <c r="AE1522" s="11" t="str">
        <f t="shared" si="522"/>
        <v/>
      </c>
      <c r="AF1522" s="11" t="str">
        <f t="shared" si="523"/>
        <v/>
      </c>
      <c r="AG1522" s="11" t="str">
        <f t="shared" si="524"/>
        <v/>
      </c>
      <c r="AH1522" s="11" t="str">
        <f t="shared" si="525"/>
        <v/>
      </c>
      <c r="AI1522" s="11" t="str">
        <f t="shared" si="526"/>
        <v/>
      </c>
      <c r="AJ1522" s="11" t="str">
        <f t="shared" si="527"/>
        <v/>
      </c>
      <c r="AK1522" s="11" t="str">
        <f t="shared" si="528"/>
        <v/>
      </c>
      <c r="AN1522" s="11" t="str">
        <f t="shared" si="529"/>
        <v/>
      </c>
      <c r="AO1522" s="11" t="str">
        <f t="shared" si="530"/>
        <v/>
      </c>
      <c r="AP1522" s="11" t="str">
        <f t="shared" si="531"/>
        <v/>
      </c>
      <c r="AT1522" s="11" t="str">
        <f t="shared" si="532"/>
        <v/>
      </c>
      <c r="AU1522" s="11" t="str">
        <f t="shared" si="533"/>
        <v/>
      </c>
      <c r="AV1522" s="11" t="str">
        <f t="shared" si="534"/>
        <v/>
      </c>
      <c r="AW1522" s="11" t="str">
        <f t="shared" si="535"/>
        <v/>
      </c>
      <c r="AX1522" s="11" t="str">
        <f t="shared" si="536"/>
        <v/>
      </c>
      <c r="AY1522" s="11" t="str">
        <f t="shared" si="517"/>
        <v/>
      </c>
      <c r="AZ1522" s="11" t="str">
        <f t="shared" si="537"/>
        <v/>
      </c>
      <c r="BA1522" s="11" t="str">
        <f t="shared" si="519"/>
        <v xml:space="preserve"> </v>
      </c>
      <c r="BB1522" s="11" t="str">
        <f>IFERROR(IF(AW1522="","",VLOOKUP(AW1522,SUSS!R:S,2,FALSE)),AY1522*SUSS!$M$2)</f>
        <v/>
      </c>
      <c r="BC1522" s="11" t="str">
        <f t="shared" si="518"/>
        <v/>
      </c>
    </row>
    <row r="1523" spans="29:55">
      <c r="AC1523" s="11" t="str">
        <f t="shared" si="520"/>
        <v/>
      </c>
      <c r="AD1523" s="11" t="str">
        <f t="shared" si="521"/>
        <v/>
      </c>
      <c r="AE1523" s="11" t="str">
        <f t="shared" si="522"/>
        <v/>
      </c>
      <c r="AF1523" s="11" t="str">
        <f t="shared" si="523"/>
        <v/>
      </c>
      <c r="AG1523" s="11" t="str">
        <f t="shared" si="524"/>
        <v/>
      </c>
      <c r="AH1523" s="11" t="str">
        <f t="shared" si="525"/>
        <v/>
      </c>
      <c r="AI1523" s="11" t="str">
        <f t="shared" si="526"/>
        <v/>
      </c>
      <c r="AJ1523" s="11" t="str">
        <f t="shared" si="527"/>
        <v/>
      </c>
      <c r="AK1523" s="11" t="str">
        <f t="shared" si="528"/>
        <v/>
      </c>
      <c r="AN1523" s="11" t="str">
        <f t="shared" si="529"/>
        <v/>
      </c>
      <c r="AO1523" s="11" t="str">
        <f t="shared" si="530"/>
        <v/>
      </c>
      <c r="AP1523" s="11" t="str">
        <f t="shared" si="531"/>
        <v/>
      </c>
      <c r="AT1523" s="11" t="str">
        <f t="shared" si="532"/>
        <v/>
      </c>
      <c r="AU1523" s="11" t="str">
        <f t="shared" si="533"/>
        <v/>
      </c>
      <c r="AV1523" s="11" t="str">
        <f t="shared" si="534"/>
        <v/>
      </c>
      <c r="AW1523" s="11" t="str">
        <f t="shared" si="535"/>
        <v/>
      </c>
      <c r="AX1523" s="11" t="str">
        <f t="shared" si="536"/>
        <v/>
      </c>
      <c r="AY1523" s="11" t="str">
        <f t="shared" si="517"/>
        <v/>
      </c>
      <c r="AZ1523" s="11" t="str">
        <f t="shared" si="537"/>
        <v/>
      </c>
      <c r="BA1523" s="11" t="str">
        <f t="shared" si="519"/>
        <v xml:space="preserve"> </v>
      </c>
      <c r="BB1523" s="11" t="str">
        <f>IFERROR(IF(AW1523="","",VLOOKUP(AW1523,SUSS!R:S,2,FALSE)),AY1523*SUSS!$M$2)</f>
        <v/>
      </c>
      <c r="BC1523" s="11" t="str">
        <f t="shared" si="518"/>
        <v/>
      </c>
    </row>
    <row r="1524" spans="29:55">
      <c r="AC1524" s="11" t="str">
        <f t="shared" si="520"/>
        <v/>
      </c>
      <c r="AD1524" s="11" t="str">
        <f t="shared" si="521"/>
        <v/>
      </c>
      <c r="AE1524" s="11" t="str">
        <f t="shared" si="522"/>
        <v/>
      </c>
      <c r="AF1524" s="11" t="str">
        <f t="shared" si="523"/>
        <v/>
      </c>
      <c r="AG1524" s="11" t="str">
        <f t="shared" si="524"/>
        <v/>
      </c>
      <c r="AH1524" s="11" t="str">
        <f t="shared" si="525"/>
        <v/>
      </c>
      <c r="AI1524" s="11" t="str">
        <f t="shared" si="526"/>
        <v/>
      </c>
      <c r="AJ1524" s="11" t="str">
        <f t="shared" si="527"/>
        <v/>
      </c>
      <c r="AK1524" s="11" t="str">
        <f t="shared" si="528"/>
        <v/>
      </c>
      <c r="AN1524" s="11" t="str">
        <f t="shared" si="529"/>
        <v/>
      </c>
      <c r="AO1524" s="11" t="str">
        <f t="shared" si="530"/>
        <v/>
      </c>
      <c r="AP1524" s="11" t="str">
        <f t="shared" si="531"/>
        <v/>
      </c>
      <c r="AT1524" s="11" t="str">
        <f t="shared" si="532"/>
        <v/>
      </c>
      <c r="AU1524" s="11" t="str">
        <f t="shared" si="533"/>
        <v/>
      </c>
      <c r="AV1524" s="11" t="str">
        <f t="shared" si="534"/>
        <v/>
      </c>
      <c r="AW1524" s="11" t="str">
        <f t="shared" si="535"/>
        <v/>
      </c>
      <c r="AX1524" s="11" t="str">
        <f t="shared" si="536"/>
        <v/>
      </c>
      <c r="AY1524" s="11" t="str">
        <f t="shared" si="517"/>
        <v/>
      </c>
      <c r="AZ1524" s="11" t="str">
        <f t="shared" si="537"/>
        <v/>
      </c>
      <c r="BA1524" s="11" t="str">
        <f t="shared" si="519"/>
        <v xml:space="preserve"> </v>
      </c>
      <c r="BB1524" s="11" t="str">
        <f>IFERROR(IF(AW1524="","",VLOOKUP(AW1524,SUSS!R:S,2,FALSE)),AY1524*SUSS!$M$2)</f>
        <v/>
      </c>
      <c r="BC1524" s="11" t="str">
        <f t="shared" si="518"/>
        <v/>
      </c>
    </row>
    <row r="1525" spans="29:55">
      <c r="AC1525" s="11" t="str">
        <f t="shared" si="520"/>
        <v/>
      </c>
      <c r="AD1525" s="11" t="str">
        <f t="shared" si="521"/>
        <v/>
      </c>
      <c r="AE1525" s="11" t="str">
        <f t="shared" si="522"/>
        <v/>
      </c>
      <c r="AF1525" s="11" t="str">
        <f t="shared" si="523"/>
        <v/>
      </c>
      <c r="AG1525" s="11" t="str">
        <f t="shared" si="524"/>
        <v/>
      </c>
      <c r="AH1525" s="11" t="str">
        <f t="shared" si="525"/>
        <v/>
      </c>
      <c r="AI1525" s="11" t="str">
        <f t="shared" si="526"/>
        <v/>
      </c>
      <c r="AJ1525" s="11" t="str">
        <f t="shared" si="527"/>
        <v/>
      </c>
      <c r="AK1525" s="11" t="str">
        <f t="shared" si="528"/>
        <v/>
      </c>
      <c r="AN1525" s="11" t="str">
        <f t="shared" si="529"/>
        <v/>
      </c>
      <c r="AO1525" s="11" t="str">
        <f t="shared" si="530"/>
        <v/>
      </c>
      <c r="AP1525" s="11" t="str">
        <f t="shared" si="531"/>
        <v/>
      </c>
      <c r="AT1525" s="11" t="str">
        <f t="shared" si="532"/>
        <v/>
      </c>
      <c r="AU1525" s="11" t="str">
        <f t="shared" si="533"/>
        <v/>
      </c>
      <c r="AV1525" s="11" t="str">
        <f t="shared" si="534"/>
        <v/>
      </c>
      <c r="AW1525" s="11" t="str">
        <f t="shared" si="535"/>
        <v/>
      </c>
      <c r="AX1525" s="11" t="str">
        <f t="shared" si="536"/>
        <v/>
      </c>
      <c r="AY1525" s="11" t="str">
        <f t="shared" si="517"/>
        <v/>
      </c>
      <c r="AZ1525" s="11" t="str">
        <f t="shared" si="537"/>
        <v/>
      </c>
      <c r="BA1525" s="11" t="str">
        <f t="shared" si="519"/>
        <v xml:space="preserve"> </v>
      </c>
      <c r="BB1525" s="11" t="str">
        <f>IFERROR(IF(AW1525="","",VLOOKUP(AW1525,SUSS!R:S,2,FALSE)),AY1525*SUSS!$M$2)</f>
        <v/>
      </c>
      <c r="BC1525" s="11" t="str">
        <f t="shared" si="518"/>
        <v/>
      </c>
    </row>
    <row r="1526" spans="29:55">
      <c r="AC1526" s="11" t="str">
        <f t="shared" si="520"/>
        <v/>
      </c>
      <c r="AD1526" s="11" t="str">
        <f t="shared" si="521"/>
        <v/>
      </c>
      <c r="AE1526" s="11" t="str">
        <f t="shared" si="522"/>
        <v/>
      </c>
      <c r="AF1526" s="11" t="str">
        <f t="shared" si="523"/>
        <v/>
      </c>
      <c r="AG1526" s="11" t="str">
        <f t="shared" si="524"/>
        <v/>
      </c>
      <c r="AH1526" s="11" t="str">
        <f t="shared" si="525"/>
        <v/>
      </c>
      <c r="AI1526" s="11" t="str">
        <f t="shared" si="526"/>
        <v/>
      </c>
      <c r="AJ1526" s="11" t="str">
        <f t="shared" si="527"/>
        <v/>
      </c>
      <c r="AK1526" s="11" t="str">
        <f t="shared" si="528"/>
        <v/>
      </c>
      <c r="AN1526" s="11" t="str">
        <f t="shared" si="529"/>
        <v/>
      </c>
      <c r="AO1526" s="11" t="str">
        <f t="shared" si="530"/>
        <v/>
      </c>
      <c r="AP1526" s="11" t="str">
        <f t="shared" si="531"/>
        <v/>
      </c>
      <c r="AT1526" s="11" t="str">
        <f t="shared" si="532"/>
        <v/>
      </c>
      <c r="AU1526" s="11" t="str">
        <f t="shared" si="533"/>
        <v/>
      </c>
      <c r="AV1526" s="11" t="str">
        <f t="shared" si="534"/>
        <v/>
      </c>
      <c r="AW1526" s="11" t="str">
        <f t="shared" si="535"/>
        <v/>
      </c>
      <c r="AX1526" s="11" t="str">
        <f t="shared" si="536"/>
        <v/>
      </c>
      <c r="AY1526" s="11" t="str">
        <f t="shared" si="517"/>
        <v/>
      </c>
      <c r="AZ1526" s="11" t="str">
        <f t="shared" si="537"/>
        <v/>
      </c>
      <c r="BA1526" s="11" t="str">
        <f t="shared" si="519"/>
        <v xml:space="preserve"> </v>
      </c>
      <c r="BB1526" s="11" t="str">
        <f>IFERROR(IF(AW1526="","",VLOOKUP(AW1526,SUSS!R:S,2,FALSE)),AY1526*SUSS!$M$2)</f>
        <v/>
      </c>
      <c r="BC1526" s="11" t="str">
        <f t="shared" si="518"/>
        <v/>
      </c>
    </row>
    <row r="1527" spans="29:55">
      <c r="AC1527" s="11" t="str">
        <f t="shared" si="520"/>
        <v/>
      </c>
      <c r="AD1527" s="11" t="str">
        <f t="shared" si="521"/>
        <v/>
      </c>
      <c r="AE1527" s="11" t="str">
        <f t="shared" si="522"/>
        <v/>
      </c>
      <c r="AF1527" s="11" t="str">
        <f t="shared" si="523"/>
        <v/>
      </c>
      <c r="AG1527" s="11" t="str">
        <f t="shared" si="524"/>
        <v/>
      </c>
      <c r="AH1527" s="11" t="str">
        <f t="shared" si="525"/>
        <v/>
      </c>
      <c r="AI1527" s="11" t="str">
        <f t="shared" si="526"/>
        <v/>
      </c>
      <c r="AJ1527" s="11" t="str">
        <f t="shared" si="527"/>
        <v/>
      </c>
      <c r="AK1527" s="11" t="str">
        <f t="shared" si="528"/>
        <v/>
      </c>
      <c r="AN1527" s="11" t="str">
        <f t="shared" si="529"/>
        <v/>
      </c>
      <c r="AO1527" s="11" t="str">
        <f t="shared" si="530"/>
        <v/>
      </c>
      <c r="AP1527" s="11" t="str">
        <f t="shared" si="531"/>
        <v/>
      </c>
      <c r="AT1527" s="11" t="str">
        <f t="shared" si="532"/>
        <v/>
      </c>
      <c r="AU1527" s="11" t="str">
        <f t="shared" si="533"/>
        <v/>
      </c>
      <c r="AV1527" s="11" t="str">
        <f t="shared" si="534"/>
        <v/>
      </c>
      <c r="AW1527" s="11" t="str">
        <f t="shared" si="535"/>
        <v/>
      </c>
      <c r="AX1527" s="11" t="str">
        <f t="shared" si="536"/>
        <v/>
      </c>
      <c r="AY1527" s="11" t="str">
        <f t="shared" si="517"/>
        <v/>
      </c>
      <c r="AZ1527" s="11" t="str">
        <f t="shared" si="537"/>
        <v/>
      </c>
      <c r="BA1527" s="11" t="str">
        <f t="shared" si="519"/>
        <v xml:space="preserve"> </v>
      </c>
      <c r="BB1527" s="11" t="str">
        <f>IFERROR(IF(AW1527="","",VLOOKUP(AW1527,SUSS!R:S,2,FALSE)),AY1527*SUSS!$M$2)</f>
        <v/>
      </c>
      <c r="BC1527" s="11" t="str">
        <f t="shared" si="518"/>
        <v/>
      </c>
    </row>
    <row r="1528" spans="29:55">
      <c r="AC1528" s="11" t="str">
        <f t="shared" si="520"/>
        <v/>
      </c>
      <c r="AD1528" s="11" t="str">
        <f t="shared" si="521"/>
        <v/>
      </c>
      <c r="AE1528" s="11" t="str">
        <f t="shared" si="522"/>
        <v/>
      </c>
      <c r="AF1528" s="11" t="str">
        <f t="shared" si="523"/>
        <v/>
      </c>
      <c r="AG1528" s="11" t="str">
        <f t="shared" si="524"/>
        <v/>
      </c>
      <c r="AH1528" s="11" t="str">
        <f t="shared" si="525"/>
        <v/>
      </c>
      <c r="AI1528" s="11" t="str">
        <f t="shared" si="526"/>
        <v/>
      </c>
      <c r="AJ1528" s="11" t="str">
        <f t="shared" si="527"/>
        <v/>
      </c>
      <c r="AK1528" s="11" t="str">
        <f t="shared" si="528"/>
        <v/>
      </c>
      <c r="AN1528" s="11" t="str">
        <f t="shared" si="529"/>
        <v/>
      </c>
      <c r="AO1528" s="11" t="str">
        <f t="shared" si="530"/>
        <v/>
      </c>
      <c r="AP1528" s="11" t="str">
        <f t="shared" si="531"/>
        <v/>
      </c>
      <c r="AT1528" s="11" t="str">
        <f t="shared" si="532"/>
        <v/>
      </c>
      <c r="AU1528" s="11" t="str">
        <f t="shared" si="533"/>
        <v/>
      </c>
      <c r="AV1528" s="11" t="str">
        <f t="shared" si="534"/>
        <v/>
      </c>
      <c r="AW1528" s="11" t="str">
        <f t="shared" si="535"/>
        <v/>
      </c>
      <c r="AX1528" s="11" t="str">
        <f t="shared" si="536"/>
        <v/>
      </c>
      <c r="AY1528" s="11" t="str">
        <f t="shared" si="517"/>
        <v/>
      </c>
      <c r="AZ1528" s="11" t="str">
        <f t="shared" si="537"/>
        <v/>
      </c>
      <c r="BA1528" s="11" t="str">
        <f t="shared" si="519"/>
        <v xml:space="preserve"> </v>
      </c>
      <c r="BB1528" s="11" t="str">
        <f>IFERROR(IF(AW1528="","",VLOOKUP(AW1528,SUSS!R:S,2,FALSE)),AY1528*SUSS!$M$2)</f>
        <v/>
      </c>
      <c r="BC1528" s="11" t="str">
        <f t="shared" si="518"/>
        <v/>
      </c>
    </row>
    <row r="1529" spans="29:55">
      <c r="AC1529" s="11" t="str">
        <f t="shared" si="520"/>
        <v/>
      </c>
      <c r="AD1529" s="11" t="str">
        <f t="shared" si="521"/>
        <v/>
      </c>
      <c r="AE1529" s="11" t="str">
        <f t="shared" si="522"/>
        <v/>
      </c>
      <c r="AF1529" s="11" t="str">
        <f t="shared" si="523"/>
        <v/>
      </c>
      <c r="AG1529" s="11" t="str">
        <f t="shared" si="524"/>
        <v/>
      </c>
      <c r="AH1529" s="11" t="str">
        <f t="shared" si="525"/>
        <v/>
      </c>
      <c r="AI1529" s="11" t="str">
        <f t="shared" si="526"/>
        <v/>
      </c>
      <c r="AJ1529" s="11" t="str">
        <f t="shared" si="527"/>
        <v/>
      </c>
      <c r="AK1529" s="11" t="str">
        <f t="shared" si="528"/>
        <v/>
      </c>
      <c r="AN1529" s="11" t="str">
        <f t="shared" si="529"/>
        <v/>
      </c>
      <c r="AO1529" s="11" t="str">
        <f t="shared" si="530"/>
        <v/>
      </c>
      <c r="AP1529" s="11" t="str">
        <f t="shared" si="531"/>
        <v/>
      </c>
      <c r="AT1529" s="11" t="str">
        <f t="shared" si="532"/>
        <v/>
      </c>
      <c r="AU1529" s="11" t="str">
        <f t="shared" si="533"/>
        <v/>
      </c>
      <c r="AV1529" s="11" t="str">
        <f t="shared" si="534"/>
        <v/>
      </c>
      <c r="AW1529" s="11" t="str">
        <f t="shared" si="535"/>
        <v/>
      </c>
      <c r="AX1529" s="11" t="str">
        <f t="shared" si="536"/>
        <v/>
      </c>
      <c r="AY1529" s="11" t="str">
        <f t="shared" si="517"/>
        <v/>
      </c>
      <c r="AZ1529" s="11" t="str">
        <f t="shared" si="537"/>
        <v/>
      </c>
      <c r="BA1529" s="11" t="str">
        <f t="shared" si="519"/>
        <v xml:space="preserve"> </v>
      </c>
      <c r="BB1529" s="11" t="str">
        <f>IFERROR(IF(AW1529="","",VLOOKUP(AW1529,SUSS!R:S,2,FALSE)),AY1529*SUSS!$M$2)</f>
        <v/>
      </c>
      <c r="BC1529" s="11" t="str">
        <f t="shared" si="518"/>
        <v/>
      </c>
    </row>
    <row r="1530" spans="29:55">
      <c r="AC1530" s="11" t="str">
        <f t="shared" si="520"/>
        <v/>
      </c>
      <c r="AD1530" s="11" t="str">
        <f t="shared" si="521"/>
        <v/>
      </c>
      <c r="AE1530" s="11" t="str">
        <f t="shared" si="522"/>
        <v/>
      </c>
      <c r="AF1530" s="11" t="str">
        <f t="shared" si="523"/>
        <v/>
      </c>
      <c r="AG1530" s="11" t="str">
        <f t="shared" si="524"/>
        <v/>
      </c>
      <c r="AH1530" s="11" t="str">
        <f t="shared" si="525"/>
        <v/>
      </c>
      <c r="AI1530" s="11" t="str">
        <f t="shared" si="526"/>
        <v/>
      </c>
      <c r="AJ1530" s="11" t="str">
        <f t="shared" si="527"/>
        <v/>
      </c>
      <c r="AK1530" s="11" t="str">
        <f t="shared" si="528"/>
        <v/>
      </c>
      <c r="AN1530" s="11" t="str">
        <f t="shared" si="529"/>
        <v/>
      </c>
      <c r="AO1530" s="11" t="str">
        <f t="shared" si="530"/>
        <v/>
      </c>
      <c r="AP1530" s="11" t="str">
        <f t="shared" si="531"/>
        <v/>
      </c>
      <c r="AT1530" s="11" t="str">
        <f t="shared" si="532"/>
        <v/>
      </c>
      <c r="AU1530" s="11" t="str">
        <f t="shared" si="533"/>
        <v/>
      </c>
      <c r="AV1530" s="11" t="str">
        <f t="shared" si="534"/>
        <v/>
      </c>
      <c r="AW1530" s="11" t="str">
        <f t="shared" si="535"/>
        <v/>
      </c>
      <c r="AX1530" s="11" t="str">
        <f t="shared" si="536"/>
        <v/>
      </c>
      <c r="AY1530" s="11" t="str">
        <f t="shared" si="517"/>
        <v/>
      </c>
      <c r="AZ1530" s="11" t="str">
        <f t="shared" si="537"/>
        <v/>
      </c>
      <c r="BA1530" s="11" t="str">
        <f t="shared" si="519"/>
        <v xml:space="preserve"> </v>
      </c>
      <c r="BB1530" s="11" t="str">
        <f>IFERROR(IF(AW1530="","",VLOOKUP(AW1530,SUSS!R:S,2,FALSE)),AY1530*SUSS!$M$2)</f>
        <v/>
      </c>
      <c r="BC1530" s="11" t="str">
        <f t="shared" si="518"/>
        <v/>
      </c>
    </row>
    <row r="1531" spans="29:55">
      <c r="AC1531" s="11" t="str">
        <f t="shared" si="520"/>
        <v/>
      </c>
      <c r="AD1531" s="11" t="str">
        <f t="shared" si="521"/>
        <v/>
      </c>
      <c r="AE1531" s="11" t="str">
        <f t="shared" si="522"/>
        <v/>
      </c>
      <c r="AF1531" s="11" t="str">
        <f t="shared" si="523"/>
        <v/>
      </c>
      <c r="AG1531" s="11" t="str">
        <f t="shared" si="524"/>
        <v/>
      </c>
      <c r="AH1531" s="11" t="str">
        <f t="shared" si="525"/>
        <v/>
      </c>
      <c r="AI1531" s="11" t="str">
        <f t="shared" si="526"/>
        <v/>
      </c>
      <c r="AJ1531" s="11" t="str">
        <f t="shared" si="527"/>
        <v/>
      </c>
      <c r="AK1531" s="11" t="str">
        <f t="shared" si="528"/>
        <v/>
      </c>
      <c r="AN1531" s="11" t="str">
        <f t="shared" si="529"/>
        <v/>
      </c>
      <c r="AO1531" s="11" t="str">
        <f t="shared" si="530"/>
        <v/>
      </c>
      <c r="AP1531" s="11" t="str">
        <f t="shared" si="531"/>
        <v/>
      </c>
      <c r="AT1531" s="11" t="str">
        <f t="shared" si="532"/>
        <v/>
      </c>
      <c r="AU1531" s="11" t="str">
        <f t="shared" si="533"/>
        <v/>
      </c>
      <c r="AV1531" s="11" t="str">
        <f t="shared" si="534"/>
        <v/>
      </c>
      <c r="AW1531" s="11" t="str">
        <f t="shared" si="535"/>
        <v/>
      </c>
      <c r="AX1531" s="11" t="str">
        <f t="shared" si="536"/>
        <v/>
      </c>
      <c r="AY1531" s="11" t="str">
        <f t="shared" si="517"/>
        <v/>
      </c>
      <c r="AZ1531" s="11" t="str">
        <f t="shared" si="537"/>
        <v/>
      </c>
      <c r="BA1531" s="11" t="str">
        <f t="shared" si="519"/>
        <v xml:space="preserve"> </v>
      </c>
      <c r="BB1531" s="11" t="str">
        <f>IFERROR(IF(AW1531="","",VLOOKUP(AW1531,SUSS!R:S,2,FALSE)),AY1531*SUSS!$M$2)</f>
        <v/>
      </c>
      <c r="BC1531" s="11" t="str">
        <f t="shared" si="518"/>
        <v/>
      </c>
    </row>
    <row r="1532" spans="29:55">
      <c r="AC1532" s="11" t="str">
        <f t="shared" si="520"/>
        <v/>
      </c>
      <c r="AD1532" s="11" t="str">
        <f t="shared" si="521"/>
        <v/>
      </c>
      <c r="AE1532" s="11" t="str">
        <f t="shared" si="522"/>
        <v/>
      </c>
      <c r="AF1532" s="11" t="str">
        <f t="shared" si="523"/>
        <v/>
      </c>
      <c r="AG1532" s="11" t="str">
        <f t="shared" si="524"/>
        <v/>
      </c>
      <c r="AH1532" s="11" t="str">
        <f t="shared" si="525"/>
        <v/>
      </c>
      <c r="AI1532" s="11" t="str">
        <f t="shared" si="526"/>
        <v/>
      </c>
      <c r="AJ1532" s="11" t="str">
        <f t="shared" si="527"/>
        <v/>
      </c>
      <c r="AK1532" s="11" t="str">
        <f t="shared" si="528"/>
        <v/>
      </c>
      <c r="AN1532" s="11" t="str">
        <f t="shared" si="529"/>
        <v/>
      </c>
      <c r="AO1532" s="11" t="str">
        <f t="shared" si="530"/>
        <v/>
      </c>
      <c r="AP1532" s="11" t="str">
        <f t="shared" si="531"/>
        <v/>
      </c>
      <c r="AT1532" s="11" t="str">
        <f t="shared" si="532"/>
        <v/>
      </c>
      <c r="AU1532" s="11" t="str">
        <f t="shared" si="533"/>
        <v/>
      </c>
      <c r="AV1532" s="11" t="str">
        <f t="shared" si="534"/>
        <v/>
      </c>
      <c r="AW1532" s="11" t="str">
        <f t="shared" si="535"/>
        <v/>
      </c>
      <c r="AX1532" s="11" t="str">
        <f t="shared" si="536"/>
        <v/>
      </c>
      <c r="AY1532" s="11" t="str">
        <f t="shared" si="517"/>
        <v/>
      </c>
      <c r="AZ1532" s="11" t="str">
        <f t="shared" si="537"/>
        <v/>
      </c>
      <c r="BA1532" s="11" t="str">
        <f t="shared" si="519"/>
        <v xml:space="preserve"> </v>
      </c>
      <c r="BB1532" s="11" t="str">
        <f>IFERROR(IF(AW1532="","",VLOOKUP(AW1532,SUSS!R:S,2,FALSE)),AY1532*SUSS!$M$2)</f>
        <v/>
      </c>
      <c r="BC1532" s="11" t="str">
        <f t="shared" si="518"/>
        <v/>
      </c>
    </row>
    <row r="1533" spans="29:55">
      <c r="AC1533" s="11" t="str">
        <f t="shared" si="520"/>
        <v/>
      </c>
      <c r="AD1533" s="11" t="str">
        <f t="shared" si="521"/>
        <v/>
      </c>
      <c r="AE1533" s="11" t="str">
        <f t="shared" si="522"/>
        <v/>
      </c>
      <c r="AF1533" s="11" t="str">
        <f t="shared" si="523"/>
        <v/>
      </c>
      <c r="AG1533" s="11" t="str">
        <f t="shared" si="524"/>
        <v/>
      </c>
      <c r="AH1533" s="11" t="str">
        <f t="shared" si="525"/>
        <v/>
      </c>
      <c r="AI1533" s="11" t="str">
        <f t="shared" si="526"/>
        <v/>
      </c>
      <c r="AJ1533" s="11" t="str">
        <f t="shared" si="527"/>
        <v/>
      </c>
      <c r="AK1533" s="11" t="str">
        <f t="shared" si="528"/>
        <v/>
      </c>
      <c r="AN1533" s="11" t="str">
        <f t="shared" si="529"/>
        <v/>
      </c>
      <c r="AO1533" s="11" t="str">
        <f t="shared" si="530"/>
        <v/>
      </c>
      <c r="AP1533" s="11" t="str">
        <f t="shared" si="531"/>
        <v/>
      </c>
      <c r="AT1533" s="11" t="str">
        <f t="shared" si="532"/>
        <v/>
      </c>
      <c r="AU1533" s="11" t="str">
        <f t="shared" si="533"/>
        <v/>
      </c>
      <c r="AV1533" s="11" t="str">
        <f t="shared" si="534"/>
        <v/>
      </c>
      <c r="AW1533" s="11" t="str">
        <f t="shared" si="535"/>
        <v/>
      </c>
      <c r="AX1533" s="11" t="str">
        <f t="shared" si="536"/>
        <v/>
      </c>
      <c r="AY1533" s="11" t="str">
        <f t="shared" si="517"/>
        <v/>
      </c>
      <c r="AZ1533" s="11" t="str">
        <f t="shared" si="537"/>
        <v/>
      </c>
      <c r="BA1533" s="11" t="str">
        <f t="shared" si="519"/>
        <v xml:space="preserve"> </v>
      </c>
      <c r="BB1533" s="11" t="str">
        <f>IFERROR(IF(AW1533="","",VLOOKUP(AW1533,SUSS!R:S,2,FALSE)),AY1533*SUSS!$M$2)</f>
        <v/>
      </c>
      <c r="BC1533" s="11" t="str">
        <f t="shared" si="518"/>
        <v/>
      </c>
    </row>
    <row r="1534" spans="29:55">
      <c r="AC1534" s="11" t="str">
        <f t="shared" si="520"/>
        <v/>
      </c>
      <c r="AD1534" s="11" t="str">
        <f t="shared" si="521"/>
        <v/>
      </c>
      <c r="AE1534" s="11" t="str">
        <f t="shared" si="522"/>
        <v/>
      </c>
      <c r="AF1534" s="11" t="str">
        <f t="shared" si="523"/>
        <v/>
      </c>
      <c r="AG1534" s="11" t="str">
        <f t="shared" si="524"/>
        <v/>
      </c>
      <c r="AH1534" s="11" t="str">
        <f t="shared" si="525"/>
        <v/>
      </c>
      <c r="AI1534" s="11" t="str">
        <f t="shared" si="526"/>
        <v/>
      </c>
      <c r="AJ1534" s="11" t="str">
        <f t="shared" si="527"/>
        <v/>
      </c>
      <c r="AK1534" s="11" t="str">
        <f t="shared" si="528"/>
        <v/>
      </c>
      <c r="AN1534" s="11" t="str">
        <f t="shared" si="529"/>
        <v/>
      </c>
      <c r="AO1534" s="11" t="str">
        <f t="shared" si="530"/>
        <v/>
      </c>
      <c r="AP1534" s="11" t="str">
        <f t="shared" si="531"/>
        <v/>
      </c>
      <c r="AT1534" s="11" t="str">
        <f t="shared" si="532"/>
        <v/>
      </c>
      <c r="AU1534" s="11" t="str">
        <f t="shared" si="533"/>
        <v/>
      </c>
      <c r="AV1534" s="11" t="str">
        <f t="shared" si="534"/>
        <v/>
      </c>
      <c r="AW1534" s="11" t="str">
        <f t="shared" si="535"/>
        <v/>
      </c>
      <c r="AX1534" s="11" t="str">
        <f t="shared" si="536"/>
        <v/>
      </c>
      <c r="AY1534" s="11" t="str">
        <f t="shared" si="517"/>
        <v/>
      </c>
      <c r="AZ1534" s="11" t="str">
        <f t="shared" si="537"/>
        <v/>
      </c>
      <c r="BA1534" s="11" t="str">
        <f t="shared" si="519"/>
        <v xml:space="preserve"> </v>
      </c>
      <c r="BB1534" s="11" t="str">
        <f>IFERROR(IF(AW1534="","",VLOOKUP(AW1534,SUSS!R:S,2,FALSE)),AY1534*SUSS!$M$2)</f>
        <v/>
      </c>
      <c r="BC1534" s="11" t="str">
        <f t="shared" si="518"/>
        <v/>
      </c>
    </row>
    <row r="1535" spans="29:55">
      <c r="AC1535" s="11" t="str">
        <f t="shared" si="520"/>
        <v/>
      </c>
      <c r="AD1535" s="11" t="str">
        <f t="shared" si="521"/>
        <v/>
      </c>
      <c r="AE1535" s="11" t="str">
        <f t="shared" si="522"/>
        <v/>
      </c>
      <c r="AF1535" s="11" t="str">
        <f t="shared" si="523"/>
        <v/>
      </c>
      <c r="AG1535" s="11" t="str">
        <f t="shared" si="524"/>
        <v/>
      </c>
      <c r="AH1535" s="11" t="str">
        <f t="shared" si="525"/>
        <v/>
      </c>
      <c r="AI1535" s="11" t="str">
        <f t="shared" si="526"/>
        <v/>
      </c>
      <c r="AJ1535" s="11" t="str">
        <f t="shared" si="527"/>
        <v/>
      </c>
      <c r="AK1535" s="11" t="str">
        <f t="shared" si="528"/>
        <v/>
      </c>
      <c r="AN1535" s="11" t="str">
        <f t="shared" si="529"/>
        <v/>
      </c>
      <c r="AO1535" s="11" t="str">
        <f t="shared" si="530"/>
        <v/>
      </c>
      <c r="AP1535" s="11" t="str">
        <f t="shared" si="531"/>
        <v/>
      </c>
      <c r="AT1535" s="11" t="str">
        <f t="shared" si="532"/>
        <v/>
      </c>
      <c r="AU1535" s="11" t="str">
        <f t="shared" si="533"/>
        <v/>
      </c>
      <c r="AV1535" s="11" t="str">
        <f t="shared" si="534"/>
        <v/>
      </c>
      <c r="AW1535" s="11" t="str">
        <f t="shared" si="535"/>
        <v/>
      </c>
      <c r="AX1535" s="11" t="str">
        <f t="shared" si="536"/>
        <v/>
      </c>
      <c r="AY1535" s="11" t="str">
        <f t="shared" si="517"/>
        <v/>
      </c>
      <c r="AZ1535" s="11" t="str">
        <f t="shared" si="537"/>
        <v/>
      </c>
      <c r="BA1535" s="11" t="str">
        <f t="shared" si="519"/>
        <v xml:space="preserve"> </v>
      </c>
      <c r="BB1535" s="11" t="str">
        <f>IFERROR(IF(AW1535="","",VLOOKUP(AW1535,SUSS!R:S,2,FALSE)),AY1535*SUSS!$M$2)</f>
        <v/>
      </c>
      <c r="BC1535" s="11" t="str">
        <f t="shared" si="518"/>
        <v/>
      </c>
    </row>
    <row r="1536" spans="29:55">
      <c r="AC1536" s="11" t="str">
        <f t="shared" si="520"/>
        <v/>
      </c>
      <c r="AD1536" s="11" t="str">
        <f t="shared" si="521"/>
        <v/>
      </c>
      <c r="AE1536" s="11" t="str">
        <f t="shared" si="522"/>
        <v/>
      </c>
      <c r="AF1536" s="11" t="str">
        <f t="shared" si="523"/>
        <v/>
      </c>
      <c r="AG1536" s="11" t="str">
        <f t="shared" si="524"/>
        <v/>
      </c>
      <c r="AH1536" s="11" t="str">
        <f t="shared" si="525"/>
        <v/>
      </c>
      <c r="AI1536" s="11" t="str">
        <f t="shared" si="526"/>
        <v/>
      </c>
      <c r="AJ1536" s="11" t="str">
        <f t="shared" si="527"/>
        <v/>
      </c>
      <c r="AK1536" s="11" t="str">
        <f t="shared" si="528"/>
        <v/>
      </c>
      <c r="AN1536" s="11" t="str">
        <f t="shared" si="529"/>
        <v/>
      </c>
      <c r="AO1536" s="11" t="str">
        <f t="shared" si="530"/>
        <v/>
      </c>
      <c r="AP1536" s="11" t="str">
        <f t="shared" si="531"/>
        <v/>
      </c>
      <c r="AT1536" s="11" t="str">
        <f t="shared" si="532"/>
        <v/>
      </c>
      <c r="AU1536" s="11" t="str">
        <f t="shared" si="533"/>
        <v/>
      </c>
      <c r="AV1536" s="11" t="str">
        <f t="shared" si="534"/>
        <v/>
      </c>
      <c r="AW1536" s="11" t="str">
        <f t="shared" si="535"/>
        <v/>
      </c>
      <c r="AX1536" s="11" t="str">
        <f t="shared" si="536"/>
        <v/>
      </c>
      <c r="AY1536" s="11" t="str">
        <f t="shared" si="517"/>
        <v/>
      </c>
      <c r="AZ1536" s="11" t="str">
        <f t="shared" si="537"/>
        <v/>
      </c>
      <c r="BA1536" s="11" t="str">
        <f t="shared" si="519"/>
        <v xml:space="preserve"> </v>
      </c>
      <c r="BB1536" s="11" t="str">
        <f>IFERROR(IF(AW1536="","",VLOOKUP(AW1536,SUSS!R:S,2,FALSE)),AY1536*SUSS!$M$2)</f>
        <v/>
      </c>
      <c r="BC1536" s="11" t="str">
        <f t="shared" si="518"/>
        <v/>
      </c>
    </row>
    <row r="1537" spans="29:55">
      <c r="AC1537" s="11" t="str">
        <f t="shared" si="520"/>
        <v/>
      </c>
      <c r="AD1537" s="11" t="str">
        <f t="shared" si="521"/>
        <v/>
      </c>
      <c r="AE1537" s="11" t="str">
        <f t="shared" si="522"/>
        <v/>
      </c>
      <c r="AF1537" s="11" t="str">
        <f t="shared" si="523"/>
        <v/>
      </c>
      <c r="AG1537" s="11" t="str">
        <f t="shared" si="524"/>
        <v/>
      </c>
      <c r="AH1537" s="11" t="str">
        <f t="shared" si="525"/>
        <v/>
      </c>
      <c r="AI1537" s="11" t="str">
        <f t="shared" si="526"/>
        <v/>
      </c>
      <c r="AJ1537" s="11" t="str">
        <f t="shared" si="527"/>
        <v/>
      </c>
      <c r="AK1537" s="11" t="str">
        <f t="shared" si="528"/>
        <v/>
      </c>
      <c r="AN1537" s="11" t="str">
        <f t="shared" si="529"/>
        <v/>
      </c>
      <c r="AO1537" s="11" t="str">
        <f t="shared" si="530"/>
        <v/>
      </c>
      <c r="AP1537" s="11" t="str">
        <f t="shared" si="531"/>
        <v/>
      </c>
      <c r="AT1537" s="11" t="str">
        <f t="shared" si="532"/>
        <v/>
      </c>
      <c r="AU1537" s="11" t="str">
        <f t="shared" si="533"/>
        <v/>
      </c>
      <c r="AV1537" s="11" t="str">
        <f t="shared" si="534"/>
        <v/>
      </c>
      <c r="AW1537" s="11" t="str">
        <f t="shared" si="535"/>
        <v/>
      </c>
      <c r="AX1537" s="11" t="str">
        <f t="shared" si="536"/>
        <v/>
      </c>
      <c r="AY1537" s="11" t="str">
        <f t="shared" si="517"/>
        <v/>
      </c>
      <c r="AZ1537" s="11" t="str">
        <f t="shared" si="537"/>
        <v/>
      </c>
      <c r="BA1537" s="11" t="str">
        <f t="shared" si="519"/>
        <v xml:space="preserve"> </v>
      </c>
      <c r="BB1537" s="11" t="str">
        <f>IFERROR(IF(AW1537="","",VLOOKUP(AW1537,SUSS!R:S,2,FALSE)),AY1537*SUSS!$M$2)</f>
        <v/>
      </c>
      <c r="BC1537" s="11" t="str">
        <f t="shared" si="518"/>
        <v/>
      </c>
    </row>
    <row r="1538" spans="29:55">
      <c r="AC1538" s="11" t="str">
        <f t="shared" si="520"/>
        <v/>
      </c>
      <c r="AD1538" s="11" t="str">
        <f t="shared" si="521"/>
        <v/>
      </c>
      <c r="AE1538" s="11" t="str">
        <f t="shared" si="522"/>
        <v/>
      </c>
      <c r="AF1538" s="11" t="str">
        <f t="shared" si="523"/>
        <v/>
      </c>
      <c r="AG1538" s="11" t="str">
        <f t="shared" si="524"/>
        <v/>
      </c>
      <c r="AH1538" s="11" t="str">
        <f t="shared" si="525"/>
        <v/>
      </c>
      <c r="AI1538" s="11" t="str">
        <f t="shared" si="526"/>
        <v/>
      </c>
      <c r="AJ1538" s="11" t="str">
        <f t="shared" si="527"/>
        <v/>
      </c>
      <c r="AK1538" s="11" t="str">
        <f t="shared" si="528"/>
        <v/>
      </c>
      <c r="AN1538" s="11" t="str">
        <f t="shared" si="529"/>
        <v/>
      </c>
      <c r="AO1538" s="11" t="str">
        <f t="shared" si="530"/>
        <v/>
      </c>
      <c r="AP1538" s="11" t="str">
        <f t="shared" si="531"/>
        <v/>
      </c>
      <c r="AT1538" s="11" t="str">
        <f t="shared" si="532"/>
        <v/>
      </c>
      <c r="AU1538" s="11" t="str">
        <f t="shared" si="533"/>
        <v/>
      </c>
      <c r="AV1538" s="11" t="str">
        <f t="shared" si="534"/>
        <v/>
      </c>
      <c r="AW1538" s="11" t="str">
        <f t="shared" si="535"/>
        <v/>
      </c>
      <c r="AX1538" s="11" t="str">
        <f t="shared" si="536"/>
        <v/>
      </c>
      <c r="AY1538" s="11" t="str">
        <f t="shared" si="517"/>
        <v/>
      </c>
      <c r="AZ1538" s="11" t="str">
        <f t="shared" si="537"/>
        <v/>
      </c>
      <c r="BA1538" s="11" t="str">
        <f t="shared" si="519"/>
        <v xml:space="preserve"> </v>
      </c>
      <c r="BB1538" s="11" t="str">
        <f>IFERROR(IF(AW1538="","",VLOOKUP(AW1538,SUSS!R:S,2,FALSE)),AY1538*SUSS!$M$2)</f>
        <v/>
      </c>
      <c r="BC1538" s="11" t="str">
        <f t="shared" si="518"/>
        <v/>
      </c>
    </row>
    <row r="1539" spans="29:55">
      <c r="AC1539" s="11" t="str">
        <f t="shared" si="520"/>
        <v/>
      </c>
      <c r="AD1539" s="11" t="str">
        <f t="shared" si="521"/>
        <v/>
      </c>
      <c r="AE1539" s="11" t="str">
        <f t="shared" si="522"/>
        <v/>
      </c>
      <c r="AF1539" s="11" t="str">
        <f t="shared" si="523"/>
        <v/>
      </c>
      <c r="AG1539" s="11" t="str">
        <f t="shared" si="524"/>
        <v/>
      </c>
      <c r="AH1539" s="11" t="str">
        <f t="shared" si="525"/>
        <v/>
      </c>
      <c r="AI1539" s="11" t="str">
        <f t="shared" si="526"/>
        <v/>
      </c>
      <c r="AJ1539" s="11" t="str">
        <f t="shared" si="527"/>
        <v/>
      </c>
      <c r="AK1539" s="11" t="str">
        <f t="shared" si="528"/>
        <v/>
      </c>
      <c r="AN1539" s="11" t="str">
        <f t="shared" si="529"/>
        <v/>
      </c>
      <c r="AO1539" s="11" t="str">
        <f t="shared" si="530"/>
        <v/>
      </c>
      <c r="AP1539" s="11" t="str">
        <f t="shared" si="531"/>
        <v/>
      </c>
      <c r="AT1539" s="11" t="str">
        <f t="shared" si="532"/>
        <v/>
      </c>
      <c r="AU1539" s="11" t="str">
        <f t="shared" si="533"/>
        <v/>
      </c>
      <c r="AV1539" s="11" t="str">
        <f t="shared" si="534"/>
        <v/>
      </c>
      <c r="AW1539" s="11" t="str">
        <f t="shared" si="535"/>
        <v/>
      </c>
      <c r="AX1539" s="11" t="str">
        <f t="shared" si="536"/>
        <v/>
      </c>
      <c r="AY1539" s="11" t="str">
        <f t="shared" si="517"/>
        <v/>
      </c>
      <c r="AZ1539" s="11" t="str">
        <f t="shared" si="537"/>
        <v/>
      </c>
      <c r="BA1539" s="11" t="str">
        <f t="shared" si="519"/>
        <v xml:space="preserve"> </v>
      </c>
      <c r="BB1539" s="11" t="str">
        <f>IFERROR(IF(AW1539="","",VLOOKUP(AW1539,SUSS!R:S,2,FALSE)),AY1539*SUSS!$M$2)</f>
        <v/>
      </c>
      <c r="BC1539" s="11" t="str">
        <f t="shared" si="518"/>
        <v/>
      </c>
    </row>
    <row r="1540" spans="29:55">
      <c r="AC1540" s="11" t="str">
        <f t="shared" si="520"/>
        <v/>
      </c>
      <c r="AD1540" s="11" t="str">
        <f t="shared" si="521"/>
        <v/>
      </c>
      <c r="AE1540" s="11" t="str">
        <f t="shared" si="522"/>
        <v/>
      </c>
      <c r="AF1540" s="11" t="str">
        <f t="shared" si="523"/>
        <v/>
      </c>
      <c r="AG1540" s="11" t="str">
        <f t="shared" si="524"/>
        <v/>
      </c>
      <c r="AH1540" s="11" t="str">
        <f t="shared" si="525"/>
        <v/>
      </c>
      <c r="AI1540" s="11" t="str">
        <f t="shared" si="526"/>
        <v/>
      </c>
      <c r="AJ1540" s="11" t="str">
        <f t="shared" si="527"/>
        <v/>
      </c>
      <c r="AK1540" s="11" t="str">
        <f t="shared" si="528"/>
        <v/>
      </c>
      <c r="AN1540" s="11" t="str">
        <f t="shared" si="529"/>
        <v/>
      </c>
      <c r="AO1540" s="11" t="str">
        <f t="shared" si="530"/>
        <v/>
      </c>
      <c r="AP1540" s="11" t="str">
        <f t="shared" si="531"/>
        <v/>
      </c>
      <c r="AT1540" s="11" t="str">
        <f t="shared" si="532"/>
        <v/>
      </c>
      <c r="AU1540" s="11" t="str">
        <f t="shared" si="533"/>
        <v/>
      </c>
      <c r="AV1540" s="11" t="str">
        <f t="shared" si="534"/>
        <v/>
      </c>
      <c r="AW1540" s="11" t="str">
        <f t="shared" si="535"/>
        <v/>
      </c>
      <c r="AX1540" s="11" t="str">
        <f t="shared" si="536"/>
        <v/>
      </c>
      <c r="AY1540" s="11" t="str">
        <f t="shared" ref="AY1540:AY1603" si="538">VLOOKUP(AX1540,AO:AP,2,FALSE)</f>
        <v/>
      </c>
      <c r="AZ1540" s="11" t="str">
        <f t="shared" si="537"/>
        <v/>
      </c>
      <c r="BA1540" s="11" t="str">
        <f t="shared" si="519"/>
        <v xml:space="preserve"> </v>
      </c>
      <c r="BB1540" s="11" t="str">
        <f>IFERROR(IF(AW1540="","",VLOOKUP(AW1540,SUSS!R:S,2,FALSE)),AY1540*SUSS!$M$2)</f>
        <v/>
      </c>
      <c r="BC1540" s="11" t="str">
        <f t="shared" si="518"/>
        <v/>
      </c>
    </row>
    <row r="1541" spans="29:55">
      <c r="AC1541" s="11" t="str">
        <f t="shared" si="520"/>
        <v/>
      </c>
      <c r="AD1541" s="11" t="str">
        <f t="shared" si="521"/>
        <v/>
      </c>
      <c r="AE1541" s="11" t="str">
        <f t="shared" si="522"/>
        <v/>
      </c>
      <c r="AF1541" s="11" t="str">
        <f t="shared" si="523"/>
        <v/>
      </c>
      <c r="AG1541" s="11" t="str">
        <f t="shared" si="524"/>
        <v/>
      </c>
      <c r="AH1541" s="11" t="str">
        <f t="shared" si="525"/>
        <v/>
      </c>
      <c r="AI1541" s="11" t="str">
        <f t="shared" si="526"/>
        <v/>
      </c>
      <c r="AJ1541" s="11" t="str">
        <f t="shared" si="527"/>
        <v/>
      </c>
      <c r="AK1541" s="11" t="str">
        <f t="shared" si="528"/>
        <v/>
      </c>
      <c r="AN1541" s="11" t="str">
        <f t="shared" si="529"/>
        <v/>
      </c>
      <c r="AO1541" s="11" t="str">
        <f t="shared" si="530"/>
        <v/>
      </c>
      <c r="AP1541" s="11" t="str">
        <f t="shared" si="531"/>
        <v/>
      </c>
      <c r="AT1541" s="11" t="str">
        <f t="shared" si="532"/>
        <v/>
      </c>
      <c r="AU1541" s="11" t="str">
        <f t="shared" si="533"/>
        <v/>
      </c>
      <c r="AV1541" s="11" t="str">
        <f t="shared" si="534"/>
        <v/>
      </c>
      <c r="AW1541" s="11" t="str">
        <f t="shared" si="535"/>
        <v/>
      </c>
      <c r="AX1541" s="11" t="str">
        <f t="shared" si="536"/>
        <v/>
      </c>
      <c r="AY1541" s="11" t="str">
        <f t="shared" si="538"/>
        <v/>
      </c>
      <c r="AZ1541" s="11" t="str">
        <f t="shared" si="537"/>
        <v/>
      </c>
      <c r="BA1541" s="11" t="str">
        <f t="shared" si="519"/>
        <v xml:space="preserve"> </v>
      </c>
      <c r="BB1541" s="11" t="str">
        <f>IFERROR(IF(AW1541="","",VLOOKUP(AW1541,SUSS!R:S,2,FALSE)),AY1541*SUSS!$M$2)</f>
        <v/>
      </c>
      <c r="BC1541" s="11" t="str">
        <f t="shared" ref="BC1541:BC1604" si="539">IFERROR(IF(BB1541&lt;&gt;"",AZ1541*BB1541,""),"VER")</f>
        <v/>
      </c>
    </row>
    <row r="1542" spans="29:55">
      <c r="AC1542" s="11" t="str">
        <f t="shared" si="520"/>
        <v/>
      </c>
      <c r="AD1542" s="11" t="str">
        <f t="shared" si="521"/>
        <v/>
      </c>
      <c r="AE1542" s="11" t="str">
        <f t="shared" si="522"/>
        <v/>
      </c>
      <c r="AF1542" s="11" t="str">
        <f t="shared" si="523"/>
        <v/>
      </c>
      <c r="AG1542" s="11" t="str">
        <f t="shared" si="524"/>
        <v/>
      </c>
      <c r="AH1542" s="11" t="str">
        <f t="shared" si="525"/>
        <v/>
      </c>
      <c r="AI1542" s="11" t="str">
        <f t="shared" si="526"/>
        <v/>
      </c>
      <c r="AJ1542" s="11" t="str">
        <f t="shared" si="527"/>
        <v/>
      </c>
      <c r="AK1542" s="11" t="str">
        <f t="shared" si="528"/>
        <v/>
      </c>
      <c r="AN1542" s="11" t="str">
        <f t="shared" si="529"/>
        <v/>
      </c>
      <c r="AO1542" s="11" t="str">
        <f t="shared" si="530"/>
        <v/>
      </c>
      <c r="AP1542" s="11" t="str">
        <f t="shared" si="531"/>
        <v/>
      </c>
      <c r="AT1542" s="11" t="str">
        <f t="shared" si="532"/>
        <v/>
      </c>
      <c r="AU1542" s="11" t="str">
        <f t="shared" si="533"/>
        <v/>
      </c>
      <c r="AV1542" s="11" t="str">
        <f t="shared" si="534"/>
        <v/>
      </c>
      <c r="AW1542" s="11" t="str">
        <f t="shared" si="535"/>
        <v/>
      </c>
      <c r="AX1542" s="11" t="str">
        <f t="shared" si="536"/>
        <v/>
      </c>
      <c r="AY1542" s="11" t="str">
        <f t="shared" si="538"/>
        <v/>
      </c>
      <c r="AZ1542" s="11" t="str">
        <f t="shared" si="537"/>
        <v/>
      </c>
      <c r="BA1542" s="11" t="str">
        <f t="shared" si="519"/>
        <v xml:space="preserve"> </v>
      </c>
      <c r="BB1542" s="11" t="str">
        <f>IFERROR(IF(AW1542="","",VLOOKUP(AW1542,SUSS!R:S,2,FALSE)),AY1542*SUSS!$M$2)</f>
        <v/>
      </c>
      <c r="BC1542" s="11" t="str">
        <f t="shared" si="539"/>
        <v/>
      </c>
    </row>
    <row r="1543" spans="29:55">
      <c r="AC1543" s="11" t="str">
        <f t="shared" si="520"/>
        <v/>
      </c>
      <c r="AD1543" s="11" t="str">
        <f t="shared" si="521"/>
        <v/>
      </c>
      <c r="AE1543" s="11" t="str">
        <f t="shared" si="522"/>
        <v/>
      </c>
      <c r="AF1543" s="11" t="str">
        <f t="shared" si="523"/>
        <v/>
      </c>
      <c r="AG1543" s="11" t="str">
        <f t="shared" si="524"/>
        <v/>
      </c>
      <c r="AH1543" s="11" t="str">
        <f t="shared" si="525"/>
        <v/>
      </c>
      <c r="AI1543" s="11" t="str">
        <f t="shared" si="526"/>
        <v/>
      </c>
      <c r="AJ1543" s="11" t="str">
        <f t="shared" si="527"/>
        <v/>
      </c>
      <c r="AK1543" s="11" t="str">
        <f t="shared" si="528"/>
        <v/>
      </c>
      <c r="AN1543" s="11" t="str">
        <f t="shared" si="529"/>
        <v/>
      </c>
      <c r="AO1543" s="11" t="str">
        <f t="shared" si="530"/>
        <v/>
      </c>
      <c r="AP1543" s="11" t="str">
        <f t="shared" si="531"/>
        <v/>
      </c>
      <c r="AT1543" s="11" t="str">
        <f t="shared" si="532"/>
        <v/>
      </c>
      <c r="AU1543" s="11" t="str">
        <f t="shared" si="533"/>
        <v/>
      </c>
      <c r="AV1543" s="11" t="str">
        <f t="shared" si="534"/>
        <v/>
      </c>
      <c r="AW1543" s="11" t="str">
        <f t="shared" si="535"/>
        <v/>
      </c>
      <c r="AX1543" s="11" t="str">
        <f t="shared" si="536"/>
        <v/>
      </c>
      <c r="AY1543" s="11" t="str">
        <f t="shared" si="538"/>
        <v/>
      </c>
      <c r="AZ1543" s="11" t="str">
        <f t="shared" si="537"/>
        <v/>
      </c>
      <c r="BA1543" s="11" t="str">
        <f t="shared" si="519"/>
        <v xml:space="preserve"> </v>
      </c>
      <c r="BB1543" s="11" t="str">
        <f>IFERROR(IF(AW1543="","",VLOOKUP(AW1543,SUSS!R:S,2,FALSE)),AY1543*SUSS!$M$2)</f>
        <v/>
      </c>
      <c r="BC1543" s="11" t="str">
        <f t="shared" si="539"/>
        <v/>
      </c>
    </row>
    <row r="1544" spans="29:55">
      <c r="AC1544" s="11" t="str">
        <f t="shared" si="520"/>
        <v/>
      </c>
      <c r="AD1544" s="11" t="str">
        <f t="shared" si="521"/>
        <v/>
      </c>
      <c r="AE1544" s="11" t="str">
        <f t="shared" si="522"/>
        <v/>
      </c>
      <c r="AF1544" s="11" t="str">
        <f t="shared" si="523"/>
        <v/>
      </c>
      <c r="AG1544" s="11" t="str">
        <f t="shared" si="524"/>
        <v/>
      </c>
      <c r="AH1544" s="11" t="str">
        <f t="shared" si="525"/>
        <v/>
      </c>
      <c r="AI1544" s="11" t="str">
        <f t="shared" si="526"/>
        <v/>
      </c>
      <c r="AJ1544" s="11" t="str">
        <f t="shared" si="527"/>
        <v/>
      </c>
      <c r="AK1544" s="11" t="str">
        <f t="shared" si="528"/>
        <v/>
      </c>
      <c r="AN1544" s="11" t="str">
        <f t="shared" si="529"/>
        <v/>
      </c>
      <c r="AO1544" s="11" t="str">
        <f t="shared" si="530"/>
        <v/>
      </c>
      <c r="AP1544" s="11" t="str">
        <f t="shared" si="531"/>
        <v/>
      </c>
      <c r="AT1544" s="11" t="str">
        <f t="shared" si="532"/>
        <v/>
      </c>
      <c r="AU1544" s="11" t="str">
        <f t="shared" si="533"/>
        <v/>
      </c>
      <c r="AV1544" s="11" t="str">
        <f t="shared" si="534"/>
        <v/>
      </c>
      <c r="AW1544" s="11" t="str">
        <f t="shared" si="535"/>
        <v/>
      </c>
      <c r="AX1544" s="11" t="str">
        <f t="shared" si="536"/>
        <v/>
      </c>
      <c r="AY1544" s="11" t="str">
        <f t="shared" si="538"/>
        <v/>
      </c>
      <c r="AZ1544" s="11" t="str">
        <f t="shared" si="537"/>
        <v/>
      </c>
      <c r="BA1544" s="11" t="str">
        <f t="shared" ref="BA1544:BA1607" si="540">AT1544&amp;" "&amp;AU1544</f>
        <v xml:space="preserve"> </v>
      </c>
      <c r="BB1544" s="11" t="str">
        <f>IFERROR(IF(AW1544="","",VLOOKUP(AW1544,SUSS!R:S,2,FALSE)),AY1544*SUSS!$M$2)</f>
        <v/>
      </c>
      <c r="BC1544" s="11" t="str">
        <f t="shared" si="539"/>
        <v/>
      </c>
    </row>
    <row r="1545" spans="29:55">
      <c r="AC1545" s="11" t="str">
        <f t="shared" si="520"/>
        <v/>
      </c>
      <c r="AD1545" s="11" t="str">
        <f t="shared" si="521"/>
        <v/>
      </c>
      <c r="AE1545" s="11" t="str">
        <f t="shared" si="522"/>
        <v/>
      </c>
      <c r="AF1545" s="11" t="str">
        <f t="shared" si="523"/>
        <v/>
      </c>
      <c r="AG1545" s="11" t="str">
        <f t="shared" si="524"/>
        <v/>
      </c>
      <c r="AH1545" s="11" t="str">
        <f t="shared" si="525"/>
        <v/>
      </c>
      <c r="AI1545" s="11" t="str">
        <f t="shared" si="526"/>
        <v/>
      </c>
      <c r="AJ1545" s="11" t="str">
        <f t="shared" si="527"/>
        <v/>
      </c>
      <c r="AK1545" s="11" t="str">
        <f t="shared" si="528"/>
        <v/>
      </c>
      <c r="AN1545" s="11" t="str">
        <f t="shared" si="529"/>
        <v/>
      </c>
      <c r="AO1545" s="11" t="str">
        <f t="shared" si="530"/>
        <v/>
      </c>
      <c r="AP1545" s="11" t="str">
        <f t="shared" si="531"/>
        <v/>
      </c>
      <c r="AT1545" s="11" t="str">
        <f t="shared" si="532"/>
        <v/>
      </c>
      <c r="AU1545" s="11" t="str">
        <f t="shared" si="533"/>
        <v/>
      </c>
      <c r="AV1545" s="11" t="str">
        <f t="shared" si="534"/>
        <v/>
      </c>
      <c r="AW1545" s="11" t="str">
        <f t="shared" si="535"/>
        <v/>
      </c>
      <c r="AX1545" s="11" t="str">
        <f t="shared" si="536"/>
        <v/>
      </c>
      <c r="AY1545" s="11" t="str">
        <f t="shared" si="538"/>
        <v/>
      </c>
      <c r="AZ1545" s="11" t="str">
        <f t="shared" si="537"/>
        <v/>
      </c>
      <c r="BA1545" s="11" t="str">
        <f t="shared" si="540"/>
        <v xml:space="preserve"> </v>
      </c>
      <c r="BB1545" s="11" t="str">
        <f>IFERROR(IF(AW1545="","",VLOOKUP(AW1545,SUSS!R:S,2,FALSE)),AY1545*SUSS!$M$2)</f>
        <v/>
      </c>
      <c r="BC1545" s="11" t="str">
        <f t="shared" si="539"/>
        <v/>
      </c>
    </row>
    <row r="1546" spans="29:55">
      <c r="AC1546" s="11" t="str">
        <f t="shared" si="520"/>
        <v/>
      </c>
      <c r="AD1546" s="11" t="str">
        <f t="shared" si="521"/>
        <v/>
      </c>
      <c r="AE1546" s="11" t="str">
        <f t="shared" si="522"/>
        <v/>
      </c>
      <c r="AF1546" s="11" t="str">
        <f t="shared" si="523"/>
        <v/>
      </c>
      <c r="AG1546" s="11" t="str">
        <f t="shared" si="524"/>
        <v/>
      </c>
      <c r="AH1546" s="11" t="str">
        <f t="shared" si="525"/>
        <v/>
      </c>
      <c r="AI1546" s="11" t="str">
        <f t="shared" si="526"/>
        <v/>
      </c>
      <c r="AJ1546" s="11" t="str">
        <f t="shared" si="527"/>
        <v/>
      </c>
      <c r="AK1546" s="11" t="str">
        <f t="shared" si="528"/>
        <v/>
      </c>
      <c r="AN1546" s="11" t="str">
        <f t="shared" si="529"/>
        <v/>
      </c>
      <c r="AO1546" s="11" t="str">
        <f t="shared" si="530"/>
        <v/>
      </c>
      <c r="AP1546" s="11" t="str">
        <f t="shared" si="531"/>
        <v/>
      </c>
      <c r="AT1546" s="11" t="str">
        <f t="shared" si="532"/>
        <v/>
      </c>
      <c r="AU1546" s="11" t="str">
        <f t="shared" si="533"/>
        <v/>
      </c>
      <c r="AV1546" s="11" t="str">
        <f t="shared" si="534"/>
        <v/>
      </c>
      <c r="AW1546" s="11" t="str">
        <f t="shared" si="535"/>
        <v/>
      </c>
      <c r="AX1546" s="11" t="str">
        <f t="shared" si="536"/>
        <v/>
      </c>
      <c r="AY1546" s="11" t="str">
        <f t="shared" si="538"/>
        <v/>
      </c>
      <c r="AZ1546" s="11" t="str">
        <f t="shared" si="537"/>
        <v/>
      </c>
      <c r="BA1546" s="11" t="str">
        <f t="shared" si="540"/>
        <v xml:space="preserve"> </v>
      </c>
      <c r="BB1546" s="11" t="str">
        <f>IFERROR(IF(AW1546="","",VLOOKUP(AW1546,SUSS!R:S,2,FALSE)),AY1546*SUSS!$M$2)</f>
        <v/>
      </c>
      <c r="BC1546" s="11" t="str">
        <f t="shared" si="539"/>
        <v/>
      </c>
    </row>
    <row r="1547" spans="29:55">
      <c r="AC1547" s="11" t="str">
        <f t="shared" si="520"/>
        <v/>
      </c>
      <c r="AD1547" s="11" t="str">
        <f t="shared" si="521"/>
        <v/>
      </c>
      <c r="AE1547" s="11" t="str">
        <f t="shared" si="522"/>
        <v/>
      </c>
      <c r="AF1547" s="11" t="str">
        <f t="shared" si="523"/>
        <v/>
      </c>
      <c r="AG1547" s="11" t="str">
        <f t="shared" si="524"/>
        <v/>
      </c>
      <c r="AH1547" s="11" t="str">
        <f t="shared" si="525"/>
        <v/>
      </c>
      <c r="AI1547" s="11" t="str">
        <f t="shared" si="526"/>
        <v/>
      </c>
      <c r="AJ1547" s="11" t="str">
        <f t="shared" si="527"/>
        <v/>
      </c>
      <c r="AK1547" s="11" t="str">
        <f t="shared" si="528"/>
        <v/>
      </c>
      <c r="AN1547" s="11" t="str">
        <f t="shared" si="529"/>
        <v/>
      </c>
      <c r="AO1547" s="11" t="str">
        <f t="shared" si="530"/>
        <v/>
      </c>
      <c r="AP1547" s="11" t="str">
        <f t="shared" si="531"/>
        <v/>
      </c>
      <c r="AT1547" s="11" t="str">
        <f t="shared" si="532"/>
        <v/>
      </c>
      <c r="AU1547" s="11" t="str">
        <f t="shared" si="533"/>
        <v/>
      </c>
      <c r="AV1547" s="11" t="str">
        <f t="shared" si="534"/>
        <v/>
      </c>
      <c r="AW1547" s="11" t="str">
        <f t="shared" si="535"/>
        <v/>
      </c>
      <c r="AX1547" s="11" t="str">
        <f t="shared" si="536"/>
        <v/>
      </c>
      <c r="AY1547" s="11" t="str">
        <f t="shared" si="538"/>
        <v/>
      </c>
      <c r="AZ1547" s="11" t="str">
        <f t="shared" si="537"/>
        <v/>
      </c>
      <c r="BA1547" s="11" t="str">
        <f t="shared" si="540"/>
        <v xml:space="preserve"> </v>
      </c>
      <c r="BB1547" s="11" t="str">
        <f>IFERROR(IF(AW1547="","",VLOOKUP(AW1547,SUSS!R:S,2,FALSE)),AY1547*SUSS!$M$2)</f>
        <v/>
      </c>
      <c r="BC1547" s="11" t="str">
        <f t="shared" si="539"/>
        <v/>
      </c>
    </row>
    <row r="1548" spans="29:55">
      <c r="AC1548" s="11" t="str">
        <f t="shared" si="520"/>
        <v/>
      </c>
      <c r="AD1548" s="11" t="str">
        <f t="shared" si="521"/>
        <v/>
      </c>
      <c r="AE1548" s="11" t="str">
        <f t="shared" si="522"/>
        <v/>
      </c>
      <c r="AF1548" s="11" t="str">
        <f t="shared" si="523"/>
        <v/>
      </c>
      <c r="AG1548" s="11" t="str">
        <f t="shared" si="524"/>
        <v/>
      </c>
      <c r="AH1548" s="11" t="str">
        <f t="shared" si="525"/>
        <v/>
      </c>
      <c r="AI1548" s="11" t="str">
        <f t="shared" si="526"/>
        <v/>
      </c>
      <c r="AJ1548" s="11" t="str">
        <f t="shared" si="527"/>
        <v/>
      </c>
      <c r="AK1548" s="11" t="str">
        <f t="shared" si="528"/>
        <v/>
      </c>
      <c r="AN1548" s="11" t="str">
        <f t="shared" si="529"/>
        <v/>
      </c>
      <c r="AO1548" s="11" t="str">
        <f t="shared" si="530"/>
        <v/>
      </c>
      <c r="AP1548" s="11" t="str">
        <f t="shared" si="531"/>
        <v/>
      </c>
      <c r="AT1548" s="11" t="str">
        <f t="shared" si="532"/>
        <v/>
      </c>
      <c r="AU1548" s="11" t="str">
        <f t="shared" si="533"/>
        <v/>
      </c>
      <c r="AV1548" s="11" t="str">
        <f t="shared" si="534"/>
        <v/>
      </c>
      <c r="AW1548" s="11" t="str">
        <f t="shared" si="535"/>
        <v/>
      </c>
      <c r="AX1548" s="11" t="str">
        <f t="shared" si="536"/>
        <v/>
      </c>
      <c r="AY1548" s="11" t="str">
        <f t="shared" si="538"/>
        <v/>
      </c>
      <c r="AZ1548" s="11" t="str">
        <f t="shared" si="537"/>
        <v/>
      </c>
      <c r="BA1548" s="11" t="str">
        <f t="shared" si="540"/>
        <v xml:space="preserve"> </v>
      </c>
      <c r="BB1548" s="11" t="str">
        <f>IFERROR(IF(AW1548="","",VLOOKUP(AW1548,SUSS!R:S,2,FALSE)),AY1548*SUSS!$M$2)</f>
        <v/>
      </c>
      <c r="BC1548" s="11" t="str">
        <f t="shared" si="539"/>
        <v/>
      </c>
    </row>
    <row r="1549" spans="29:55">
      <c r="AC1549" s="11" t="str">
        <f t="shared" si="520"/>
        <v/>
      </c>
      <c r="AD1549" s="11" t="str">
        <f t="shared" si="521"/>
        <v/>
      </c>
      <c r="AE1549" s="11" t="str">
        <f t="shared" si="522"/>
        <v/>
      </c>
      <c r="AF1549" s="11" t="str">
        <f t="shared" si="523"/>
        <v/>
      </c>
      <c r="AG1549" s="11" t="str">
        <f t="shared" si="524"/>
        <v/>
      </c>
      <c r="AH1549" s="11" t="str">
        <f t="shared" si="525"/>
        <v/>
      </c>
      <c r="AI1549" s="11" t="str">
        <f t="shared" si="526"/>
        <v/>
      </c>
      <c r="AJ1549" s="11" t="str">
        <f t="shared" si="527"/>
        <v/>
      </c>
      <c r="AK1549" s="11" t="str">
        <f t="shared" si="528"/>
        <v/>
      </c>
      <c r="AN1549" s="11" t="str">
        <f t="shared" si="529"/>
        <v/>
      </c>
      <c r="AO1549" s="11" t="str">
        <f t="shared" si="530"/>
        <v/>
      </c>
      <c r="AP1549" s="11" t="str">
        <f t="shared" si="531"/>
        <v/>
      </c>
      <c r="AT1549" s="11" t="str">
        <f t="shared" si="532"/>
        <v/>
      </c>
      <c r="AU1549" s="11" t="str">
        <f t="shared" si="533"/>
        <v/>
      </c>
      <c r="AV1549" s="11" t="str">
        <f t="shared" si="534"/>
        <v/>
      </c>
      <c r="AW1549" s="11" t="str">
        <f t="shared" si="535"/>
        <v/>
      </c>
      <c r="AX1549" s="11" t="str">
        <f t="shared" si="536"/>
        <v/>
      </c>
      <c r="AY1549" s="11" t="str">
        <f t="shared" si="538"/>
        <v/>
      </c>
      <c r="AZ1549" s="11" t="str">
        <f t="shared" si="537"/>
        <v/>
      </c>
      <c r="BA1549" s="11" t="str">
        <f t="shared" si="540"/>
        <v xml:space="preserve"> </v>
      </c>
      <c r="BB1549" s="11" t="str">
        <f>IFERROR(IF(AW1549="","",VLOOKUP(AW1549,SUSS!R:S,2,FALSE)),AY1549*SUSS!$M$2)</f>
        <v/>
      </c>
      <c r="BC1549" s="11" t="str">
        <f t="shared" si="539"/>
        <v/>
      </c>
    </row>
    <row r="1550" spans="29:55">
      <c r="AC1550" s="11" t="str">
        <f t="shared" si="520"/>
        <v/>
      </c>
      <c r="AD1550" s="11" t="str">
        <f t="shared" si="521"/>
        <v/>
      </c>
      <c r="AE1550" s="11" t="str">
        <f t="shared" si="522"/>
        <v/>
      </c>
      <c r="AF1550" s="11" t="str">
        <f t="shared" si="523"/>
        <v/>
      </c>
      <c r="AG1550" s="11" t="str">
        <f t="shared" si="524"/>
        <v/>
      </c>
      <c r="AH1550" s="11" t="str">
        <f t="shared" si="525"/>
        <v/>
      </c>
      <c r="AI1550" s="11" t="str">
        <f t="shared" si="526"/>
        <v/>
      </c>
      <c r="AJ1550" s="11" t="str">
        <f t="shared" si="527"/>
        <v/>
      </c>
      <c r="AK1550" s="11" t="str">
        <f t="shared" si="528"/>
        <v/>
      </c>
      <c r="AN1550" s="11" t="str">
        <f t="shared" si="529"/>
        <v/>
      </c>
      <c r="AO1550" s="11" t="str">
        <f t="shared" si="530"/>
        <v/>
      </c>
      <c r="AP1550" s="11" t="str">
        <f t="shared" si="531"/>
        <v/>
      </c>
      <c r="AT1550" s="11" t="str">
        <f t="shared" si="532"/>
        <v/>
      </c>
      <c r="AU1550" s="11" t="str">
        <f t="shared" si="533"/>
        <v/>
      </c>
      <c r="AV1550" s="11" t="str">
        <f t="shared" si="534"/>
        <v/>
      </c>
      <c r="AW1550" s="11" t="str">
        <f t="shared" si="535"/>
        <v/>
      </c>
      <c r="AX1550" s="11" t="str">
        <f t="shared" si="536"/>
        <v/>
      </c>
      <c r="AY1550" s="11" t="str">
        <f t="shared" si="538"/>
        <v/>
      </c>
      <c r="AZ1550" s="11" t="str">
        <f t="shared" si="537"/>
        <v/>
      </c>
      <c r="BA1550" s="11" t="str">
        <f t="shared" si="540"/>
        <v xml:space="preserve"> </v>
      </c>
      <c r="BB1550" s="11" t="str">
        <f>IFERROR(IF(AW1550="","",VLOOKUP(AW1550,SUSS!R:S,2,FALSE)),AY1550*SUSS!$M$2)</f>
        <v/>
      </c>
      <c r="BC1550" s="11" t="str">
        <f t="shared" si="539"/>
        <v/>
      </c>
    </row>
    <row r="1551" spans="29:55">
      <c r="AC1551" s="11" t="str">
        <f t="shared" si="520"/>
        <v/>
      </c>
      <c r="AD1551" s="11" t="str">
        <f t="shared" si="521"/>
        <v/>
      </c>
      <c r="AE1551" s="11" t="str">
        <f t="shared" si="522"/>
        <v/>
      </c>
      <c r="AF1551" s="11" t="str">
        <f t="shared" si="523"/>
        <v/>
      </c>
      <c r="AG1551" s="11" t="str">
        <f t="shared" si="524"/>
        <v/>
      </c>
      <c r="AH1551" s="11" t="str">
        <f t="shared" si="525"/>
        <v/>
      </c>
      <c r="AI1551" s="11" t="str">
        <f t="shared" si="526"/>
        <v/>
      </c>
      <c r="AJ1551" s="11" t="str">
        <f t="shared" si="527"/>
        <v/>
      </c>
      <c r="AK1551" s="11" t="str">
        <f t="shared" si="528"/>
        <v/>
      </c>
      <c r="AN1551" s="11" t="str">
        <f t="shared" si="529"/>
        <v/>
      </c>
      <c r="AO1551" s="11" t="str">
        <f t="shared" si="530"/>
        <v/>
      </c>
      <c r="AP1551" s="11" t="str">
        <f t="shared" si="531"/>
        <v/>
      </c>
      <c r="AT1551" s="11" t="str">
        <f t="shared" si="532"/>
        <v/>
      </c>
      <c r="AU1551" s="11" t="str">
        <f t="shared" si="533"/>
        <v/>
      </c>
      <c r="AV1551" s="11" t="str">
        <f t="shared" si="534"/>
        <v/>
      </c>
      <c r="AW1551" s="11" t="str">
        <f t="shared" si="535"/>
        <v/>
      </c>
      <c r="AX1551" s="11" t="str">
        <f t="shared" si="536"/>
        <v/>
      </c>
      <c r="AY1551" s="11" t="str">
        <f t="shared" si="538"/>
        <v/>
      </c>
      <c r="AZ1551" s="11" t="str">
        <f t="shared" si="537"/>
        <v/>
      </c>
      <c r="BA1551" s="11" t="str">
        <f t="shared" si="540"/>
        <v xml:space="preserve"> </v>
      </c>
      <c r="BB1551" s="11" t="str">
        <f>IFERROR(IF(AW1551="","",VLOOKUP(AW1551,SUSS!R:S,2,FALSE)),AY1551*SUSS!$M$2)</f>
        <v/>
      </c>
      <c r="BC1551" s="11" t="str">
        <f t="shared" si="539"/>
        <v/>
      </c>
    </row>
    <row r="1552" spans="29:55">
      <c r="AC1552" s="11" t="str">
        <f t="shared" si="520"/>
        <v/>
      </c>
      <c r="AD1552" s="11" t="str">
        <f t="shared" si="521"/>
        <v/>
      </c>
      <c r="AE1552" s="11" t="str">
        <f t="shared" si="522"/>
        <v/>
      </c>
      <c r="AF1552" s="11" t="str">
        <f t="shared" si="523"/>
        <v/>
      </c>
      <c r="AG1552" s="11" t="str">
        <f t="shared" si="524"/>
        <v/>
      </c>
      <c r="AH1552" s="11" t="str">
        <f t="shared" si="525"/>
        <v/>
      </c>
      <c r="AI1552" s="11" t="str">
        <f t="shared" si="526"/>
        <v/>
      </c>
      <c r="AJ1552" s="11" t="str">
        <f t="shared" si="527"/>
        <v/>
      </c>
      <c r="AK1552" s="11" t="str">
        <f t="shared" si="528"/>
        <v/>
      </c>
      <c r="AN1552" s="11" t="str">
        <f t="shared" si="529"/>
        <v/>
      </c>
      <c r="AO1552" s="11" t="str">
        <f t="shared" si="530"/>
        <v/>
      </c>
      <c r="AP1552" s="11" t="str">
        <f t="shared" si="531"/>
        <v/>
      </c>
      <c r="AT1552" s="11" t="str">
        <f t="shared" si="532"/>
        <v/>
      </c>
      <c r="AU1552" s="11" t="str">
        <f t="shared" si="533"/>
        <v/>
      </c>
      <c r="AV1552" s="11" t="str">
        <f t="shared" si="534"/>
        <v/>
      </c>
      <c r="AW1552" s="11" t="str">
        <f t="shared" si="535"/>
        <v/>
      </c>
      <c r="AX1552" s="11" t="str">
        <f t="shared" si="536"/>
        <v/>
      </c>
      <c r="AY1552" s="11" t="str">
        <f t="shared" si="538"/>
        <v/>
      </c>
      <c r="AZ1552" s="11" t="str">
        <f t="shared" si="537"/>
        <v/>
      </c>
      <c r="BA1552" s="11" t="str">
        <f t="shared" si="540"/>
        <v xml:space="preserve"> </v>
      </c>
      <c r="BB1552" s="11" t="str">
        <f>IFERROR(IF(AW1552="","",VLOOKUP(AW1552,SUSS!R:S,2,FALSE)),AY1552*SUSS!$M$2)</f>
        <v/>
      </c>
      <c r="BC1552" s="11" t="str">
        <f t="shared" si="539"/>
        <v/>
      </c>
    </row>
    <row r="1553" spans="29:55">
      <c r="AC1553" s="11" t="str">
        <f t="shared" si="520"/>
        <v/>
      </c>
      <c r="AD1553" s="11" t="str">
        <f t="shared" si="521"/>
        <v/>
      </c>
      <c r="AE1553" s="11" t="str">
        <f t="shared" si="522"/>
        <v/>
      </c>
      <c r="AF1553" s="11" t="str">
        <f t="shared" si="523"/>
        <v/>
      </c>
      <c r="AG1553" s="11" t="str">
        <f t="shared" si="524"/>
        <v/>
      </c>
      <c r="AH1553" s="11" t="str">
        <f t="shared" si="525"/>
        <v/>
      </c>
      <c r="AI1553" s="11" t="str">
        <f t="shared" si="526"/>
        <v/>
      </c>
      <c r="AJ1553" s="11" t="str">
        <f t="shared" si="527"/>
        <v/>
      </c>
      <c r="AK1553" s="11" t="str">
        <f t="shared" si="528"/>
        <v/>
      </c>
      <c r="AN1553" s="11" t="str">
        <f t="shared" si="529"/>
        <v/>
      </c>
      <c r="AO1553" s="11" t="str">
        <f t="shared" si="530"/>
        <v/>
      </c>
      <c r="AP1553" s="11" t="str">
        <f t="shared" si="531"/>
        <v/>
      </c>
      <c r="AT1553" s="11" t="str">
        <f t="shared" si="532"/>
        <v/>
      </c>
      <c r="AU1553" s="11" t="str">
        <f t="shared" si="533"/>
        <v/>
      </c>
      <c r="AV1553" s="11" t="str">
        <f t="shared" si="534"/>
        <v/>
      </c>
      <c r="AW1553" s="11" t="str">
        <f t="shared" si="535"/>
        <v/>
      </c>
      <c r="AX1553" s="11" t="str">
        <f t="shared" si="536"/>
        <v/>
      </c>
      <c r="AY1553" s="11" t="str">
        <f t="shared" si="538"/>
        <v/>
      </c>
      <c r="AZ1553" s="11" t="str">
        <f t="shared" si="537"/>
        <v/>
      </c>
      <c r="BA1553" s="11" t="str">
        <f t="shared" si="540"/>
        <v xml:space="preserve"> </v>
      </c>
      <c r="BB1553" s="11" t="str">
        <f>IFERROR(IF(AW1553="","",VLOOKUP(AW1553,SUSS!R:S,2,FALSE)),AY1553*SUSS!$M$2)</f>
        <v/>
      </c>
      <c r="BC1553" s="11" t="str">
        <f t="shared" si="539"/>
        <v/>
      </c>
    </row>
    <row r="1554" spans="29:55">
      <c r="AC1554" s="11" t="str">
        <f t="shared" si="520"/>
        <v/>
      </c>
      <c r="AD1554" s="11" t="str">
        <f t="shared" si="521"/>
        <v/>
      </c>
      <c r="AE1554" s="11" t="str">
        <f t="shared" si="522"/>
        <v/>
      </c>
      <c r="AF1554" s="11" t="str">
        <f t="shared" si="523"/>
        <v/>
      </c>
      <c r="AG1554" s="11" t="str">
        <f t="shared" si="524"/>
        <v/>
      </c>
      <c r="AH1554" s="11" t="str">
        <f t="shared" si="525"/>
        <v/>
      </c>
      <c r="AI1554" s="11" t="str">
        <f t="shared" si="526"/>
        <v/>
      </c>
      <c r="AJ1554" s="11" t="str">
        <f t="shared" si="527"/>
        <v/>
      </c>
      <c r="AK1554" s="11" t="str">
        <f t="shared" si="528"/>
        <v/>
      </c>
      <c r="AN1554" s="11" t="str">
        <f t="shared" si="529"/>
        <v/>
      </c>
      <c r="AO1554" s="11" t="str">
        <f t="shared" si="530"/>
        <v/>
      </c>
      <c r="AP1554" s="11" t="str">
        <f t="shared" si="531"/>
        <v/>
      </c>
      <c r="AT1554" s="11" t="str">
        <f t="shared" si="532"/>
        <v/>
      </c>
      <c r="AU1554" s="11" t="str">
        <f t="shared" si="533"/>
        <v/>
      </c>
      <c r="AV1554" s="11" t="str">
        <f t="shared" si="534"/>
        <v/>
      </c>
      <c r="AW1554" s="11" t="str">
        <f t="shared" si="535"/>
        <v/>
      </c>
      <c r="AX1554" s="11" t="str">
        <f t="shared" si="536"/>
        <v/>
      </c>
      <c r="AY1554" s="11" t="str">
        <f t="shared" si="538"/>
        <v/>
      </c>
      <c r="AZ1554" s="11" t="str">
        <f t="shared" si="537"/>
        <v/>
      </c>
      <c r="BA1554" s="11" t="str">
        <f t="shared" si="540"/>
        <v xml:space="preserve"> </v>
      </c>
      <c r="BB1554" s="11" t="str">
        <f>IFERROR(IF(AW1554="","",VLOOKUP(AW1554,SUSS!R:S,2,FALSE)),AY1554*SUSS!$M$2)</f>
        <v/>
      </c>
      <c r="BC1554" s="11" t="str">
        <f t="shared" si="539"/>
        <v/>
      </c>
    </row>
    <row r="1555" spans="29:55">
      <c r="AC1555" s="11" t="str">
        <f t="shared" si="520"/>
        <v/>
      </c>
      <c r="AD1555" s="11" t="str">
        <f t="shared" si="521"/>
        <v/>
      </c>
      <c r="AE1555" s="11" t="str">
        <f t="shared" si="522"/>
        <v/>
      </c>
      <c r="AF1555" s="11" t="str">
        <f t="shared" si="523"/>
        <v/>
      </c>
      <c r="AG1555" s="11" t="str">
        <f t="shared" si="524"/>
        <v/>
      </c>
      <c r="AH1555" s="11" t="str">
        <f t="shared" si="525"/>
        <v/>
      </c>
      <c r="AI1555" s="11" t="str">
        <f t="shared" si="526"/>
        <v/>
      </c>
      <c r="AJ1555" s="11" t="str">
        <f t="shared" si="527"/>
        <v/>
      </c>
      <c r="AK1555" s="11" t="str">
        <f t="shared" si="528"/>
        <v/>
      </c>
      <c r="AN1555" s="11" t="str">
        <f t="shared" si="529"/>
        <v/>
      </c>
      <c r="AO1555" s="11" t="str">
        <f t="shared" si="530"/>
        <v/>
      </c>
      <c r="AP1555" s="11" t="str">
        <f t="shared" si="531"/>
        <v/>
      </c>
      <c r="AT1555" s="11" t="str">
        <f t="shared" si="532"/>
        <v/>
      </c>
      <c r="AU1555" s="11" t="str">
        <f t="shared" si="533"/>
        <v/>
      </c>
      <c r="AV1555" s="11" t="str">
        <f t="shared" si="534"/>
        <v/>
      </c>
      <c r="AW1555" s="11" t="str">
        <f t="shared" si="535"/>
        <v/>
      </c>
      <c r="AX1555" s="11" t="str">
        <f t="shared" si="536"/>
        <v/>
      </c>
      <c r="AY1555" s="11" t="str">
        <f t="shared" si="538"/>
        <v/>
      </c>
      <c r="AZ1555" s="11" t="str">
        <f t="shared" si="537"/>
        <v/>
      </c>
      <c r="BA1555" s="11" t="str">
        <f t="shared" si="540"/>
        <v xml:space="preserve"> </v>
      </c>
      <c r="BB1555" s="11" t="str">
        <f>IFERROR(IF(AW1555="","",VLOOKUP(AW1555,SUSS!R:S,2,FALSE)),AY1555*SUSS!$M$2)</f>
        <v/>
      </c>
      <c r="BC1555" s="11" t="str">
        <f t="shared" si="539"/>
        <v/>
      </c>
    </row>
    <row r="1556" spans="29:55">
      <c r="AC1556" s="11" t="str">
        <f t="shared" si="520"/>
        <v/>
      </c>
      <c r="AD1556" s="11" t="str">
        <f t="shared" si="521"/>
        <v/>
      </c>
      <c r="AE1556" s="11" t="str">
        <f t="shared" si="522"/>
        <v/>
      </c>
      <c r="AF1556" s="11" t="str">
        <f t="shared" si="523"/>
        <v/>
      </c>
      <c r="AG1556" s="11" t="str">
        <f t="shared" si="524"/>
        <v/>
      </c>
      <c r="AH1556" s="11" t="str">
        <f t="shared" si="525"/>
        <v/>
      </c>
      <c r="AI1556" s="11" t="str">
        <f t="shared" si="526"/>
        <v/>
      </c>
      <c r="AJ1556" s="11" t="str">
        <f t="shared" si="527"/>
        <v/>
      </c>
      <c r="AK1556" s="11" t="str">
        <f t="shared" si="528"/>
        <v/>
      </c>
      <c r="AN1556" s="11" t="str">
        <f t="shared" si="529"/>
        <v/>
      </c>
      <c r="AO1556" s="11" t="str">
        <f t="shared" si="530"/>
        <v/>
      </c>
      <c r="AP1556" s="11" t="str">
        <f t="shared" si="531"/>
        <v/>
      </c>
      <c r="AT1556" s="11" t="str">
        <f t="shared" si="532"/>
        <v/>
      </c>
      <c r="AU1556" s="11" t="str">
        <f t="shared" si="533"/>
        <v/>
      </c>
      <c r="AV1556" s="11" t="str">
        <f t="shared" si="534"/>
        <v/>
      </c>
      <c r="AW1556" s="11" t="str">
        <f t="shared" si="535"/>
        <v/>
      </c>
      <c r="AX1556" s="11" t="str">
        <f t="shared" si="536"/>
        <v/>
      </c>
      <c r="AY1556" s="11" t="str">
        <f t="shared" si="538"/>
        <v/>
      </c>
      <c r="AZ1556" s="11" t="str">
        <f t="shared" si="537"/>
        <v/>
      </c>
      <c r="BA1556" s="11" t="str">
        <f t="shared" si="540"/>
        <v xml:space="preserve"> </v>
      </c>
      <c r="BB1556" s="11" t="str">
        <f>IFERROR(IF(AW1556="","",VLOOKUP(AW1556,SUSS!R:S,2,FALSE)),AY1556*SUSS!$M$2)</f>
        <v/>
      </c>
      <c r="BC1556" s="11" t="str">
        <f t="shared" si="539"/>
        <v/>
      </c>
    </row>
    <row r="1557" spans="29:55">
      <c r="AC1557" s="11" t="str">
        <f t="shared" si="520"/>
        <v/>
      </c>
      <c r="AD1557" s="11" t="str">
        <f t="shared" si="521"/>
        <v/>
      </c>
      <c r="AE1557" s="11" t="str">
        <f t="shared" si="522"/>
        <v/>
      </c>
      <c r="AF1557" s="11" t="str">
        <f t="shared" si="523"/>
        <v/>
      </c>
      <c r="AG1557" s="11" t="str">
        <f t="shared" si="524"/>
        <v/>
      </c>
      <c r="AH1557" s="11" t="str">
        <f t="shared" si="525"/>
        <v/>
      </c>
      <c r="AI1557" s="11" t="str">
        <f t="shared" si="526"/>
        <v/>
      </c>
      <c r="AJ1557" s="11" t="str">
        <f t="shared" si="527"/>
        <v/>
      </c>
      <c r="AK1557" s="11" t="str">
        <f t="shared" si="528"/>
        <v/>
      </c>
      <c r="AN1557" s="11" t="str">
        <f t="shared" si="529"/>
        <v/>
      </c>
      <c r="AO1557" s="11" t="str">
        <f t="shared" si="530"/>
        <v/>
      </c>
      <c r="AP1557" s="11" t="str">
        <f t="shared" si="531"/>
        <v/>
      </c>
      <c r="AT1557" s="11" t="str">
        <f t="shared" si="532"/>
        <v/>
      </c>
      <c r="AU1557" s="11" t="str">
        <f t="shared" si="533"/>
        <v/>
      </c>
      <c r="AV1557" s="11" t="str">
        <f t="shared" si="534"/>
        <v/>
      </c>
      <c r="AW1557" s="11" t="str">
        <f t="shared" si="535"/>
        <v/>
      </c>
      <c r="AX1557" s="11" t="str">
        <f t="shared" si="536"/>
        <v/>
      </c>
      <c r="AY1557" s="11" t="str">
        <f t="shared" si="538"/>
        <v/>
      </c>
      <c r="AZ1557" s="11" t="str">
        <f t="shared" si="537"/>
        <v/>
      </c>
      <c r="BA1557" s="11" t="str">
        <f t="shared" si="540"/>
        <v xml:space="preserve"> </v>
      </c>
      <c r="BB1557" s="11" t="str">
        <f>IFERROR(IF(AW1557="","",VLOOKUP(AW1557,SUSS!R:S,2,FALSE)),AY1557*SUSS!$M$2)</f>
        <v/>
      </c>
      <c r="BC1557" s="11" t="str">
        <f t="shared" si="539"/>
        <v/>
      </c>
    </row>
    <row r="1558" spans="29:55">
      <c r="AC1558" s="11" t="str">
        <f t="shared" si="520"/>
        <v/>
      </c>
      <c r="AD1558" s="11" t="str">
        <f t="shared" si="521"/>
        <v/>
      </c>
      <c r="AE1558" s="11" t="str">
        <f t="shared" si="522"/>
        <v/>
      </c>
      <c r="AF1558" s="11" t="str">
        <f t="shared" si="523"/>
        <v/>
      </c>
      <c r="AG1558" s="11" t="str">
        <f t="shared" si="524"/>
        <v/>
      </c>
      <c r="AH1558" s="11" t="str">
        <f t="shared" si="525"/>
        <v/>
      </c>
      <c r="AI1558" s="11" t="str">
        <f t="shared" si="526"/>
        <v/>
      </c>
      <c r="AJ1558" s="11" t="str">
        <f t="shared" si="527"/>
        <v/>
      </c>
      <c r="AK1558" s="11" t="str">
        <f t="shared" si="528"/>
        <v/>
      </c>
      <c r="AN1558" s="11" t="str">
        <f t="shared" si="529"/>
        <v/>
      </c>
      <c r="AO1558" s="11" t="str">
        <f t="shared" si="530"/>
        <v/>
      </c>
      <c r="AP1558" s="11" t="str">
        <f t="shared" si="531"/>
        <v/>
      </c>
      <c r="AT1558" s="11" t="str">
        <f t="shared" si="532"/>
        <v/>
      </c>
      <c r="AU1558" s="11" t="str">
        <f t="shared" si="533"/>
        <v/>
      </c>
      <c r="AV1558" s="11" t="str">
        <f t="shared" si="534"/>
        <v/>
      </c>
      <c r="AW1558" s="11" t="str">
        <f t="shared" si="535"/>
        <v/>
      </c>
      <c r="AX1558" s="11" t="str">
        <f t="shared" si="536"/>
        <v/>
      </c>
      <c r="AY1558" s="11" t="str">
        <f t="shared" si="538"/>
        <v/>
      </c>
      <c r="AZ1558" s="11" t="str">
        <f t="shared" si="537"/>
        <v/>
      </c>
      <c r="BA1558" s="11" t="str">
        <f t="shared" si="540"/>
        <v xml:space="preserve"> </v>
      </c>
      <c r="BB1558" s="11" t="str">
        <f>IFERROR(IF(AW1558="","",VLOOKUP(AW1558,SUSS!R:S,2,FALSE)),AY1558*SUSS!$M$2)</f>
        <v/>
      </c>
      <c r="BC1558" s="11" t="str">
        <f t="shared" si="539"/>
        <v/>
      </c>
    </row>
    <row r="1559" spans="29:55">
      <c r="AC1559" s="11" t="str">
        <f t="shared" si="520"/>
        <v/>
      </c>
      <c r="AD1559" s="11" t="str">
        <f t="shared" si="521"/>
        <v/>
      </c>
      <c r="AE1559" s="11" t="str">
        <f t="shared" si="522"/>
        <v/>
      </c>
      <c r="AF1559" s="11" t="str">
        <f t="shared" si="523"/>
        <v/>
      </c>
      <c r="AG1559" s="11" t="str">
        <f t="shared" si="524"/>
        <v/>
      </c>
      <c r="AH1559" s="11" t="str">
        <f t="shared" si="525"/>
        <v/>
      </c>
      <c r="AI1559" s="11" t="str">
        <f t="shared" si="526"/>
        <v/>
      </c>
      <c r="AJ1559" s="11" t="str">
        <f t="shared" si="527"/>
        <v/>
      </c>
      <c r="AK1559" s="11" t="str">
        <f t="shared" si="528"/>
        <v/>
      </c>
      <c r="AN1559" s="11" t="str">
        <f t="shared" si="529"/>
        <v/>
      </c>
      <c r="AO1559" s="11" t="str">
        <f t="shared" si="530"/>
        <v/>
      </c>
      <c r="AP1559" s="11" t="str">
        <f t="shared" si="531"/>
        <v/>
      </c>
      <c r="AT1559" s="11" t="str">
        <f t="shared" si="532"/>
        <v/>
      </c>
      <c r="AU1559" s="11" t="str">
        <f t="shared" si="533"/>
        <v/>
      </c>
      <c r="AV1559" s="11" t="str">
        <f t="shared" si="534"/>
        <v/>
      </c>
      <c r="AW1559" s="11" t="str">
        <f t="shared" si="535"/>
        <v/>
      </c>
      <c r="AX1559" s="11" t="str">
        <f t="shared" si="536"/>
        <v/>
      </c>
      <c r="AY1559" s="11" t="str">
        <f t="shared" si="538"/>
        <v/>
      </c>
      <c r="AZ1559" s="11" t="str">
        <f t="shared" si="537"/>
        <v/>
      </c>
      <c r="BA1559" s="11" t="str">
        <f t="shared" si="540"/>
        <v xml:space="preserve"> </v>
      </c>
      <c r="BB1559" s="11" t="str">
        <f>IFERROR(IF(AW1559="","",VLOOKUP(AW1559,SUSS!R:S,2,FALSE)),AY1559*SUSS!$M$2)</f>
        <v/>
      </c>
      <c r="BC1559" s="11" t="str">
        <f t="shared" si="539"/>
        <v/>
      </c>
    </row>
    <row r="1560" spans="29:55">
      <c r="AC1560" s="11" t="str">
        <f t="shared" si="520"/>
        <v/>
      </c>
      <c r="AD1560" s="11" t="str">
        <f t="shared" si="521"/>
        <v/>
      </c>
      <c r="AE1560" s="11" t="str">
        <f t="shared" si="522"/>
        <v/>
      </c>
      <c r="AF1560" s="11" t="str">
        <f t="shared" si="523"/>
        <v/>
      </c>
      <c r="AG1560" s="11" t="str">
        <f t="shared" si="524"/>
        <v/>
      </c>
      <c r="AH1560" s="11" t="str">
        <f t="shared" si="525"/>
        <v/>
      </c>
      <c r="AI1560" s="11" t="str">
        <f t="shared" si="526"/>
        <v/>
      </c>
      <c r="AJ1560" s="11" t="str">
        <f t="shared" si="527"/>
        <v/>
      </c>
      <c r="AK1560" s="11" t="str">
        <f t="shared" si="528"/>
        <v/>
      </c>
      <c r="AN1560" s="11" t="str">
        <f t="shared" si="529"/>
        <v/>
      </c>
      <c r="AO1560" s="11" t="str">
        <f t="shared" si="530"/>
        <v/>
      </c>
      <c r="AP1560" s="11" t="str">
        <f t="shared" si="531"/>
        <v/>
      </c>
      <c r="AT1560" s="11" t="str">
        <f t="shared" si="532"/>
        <v/>
      </c>
      <c r="AU1560" s="11" t="str">
        <f t="shared" si="533"/>
        <v/>
      </c>
      <c r="AV1560" s="11" t="str">
        <f t="shared" si="534"/>
        <v/>
      </c>
      <c r="AW1560" s="11" t="str">
        <f t="shared" si="535"/>
        <v/>
      </c>
      <c r="AX1560" s="11" t="str">
        <f t="shared" si="536"/>
        <v/>
      </c>
      <c r="AY1560" s="11" t="str">
        <f t="shared" si="538"/>
        <v/>
      </c>
      <c r="AZ1560" s="11" t="str">
        <f t="shared" si="537"/>
        <v/>
      </c>
      <c r="BA1560" s="11" t="str">
        <f t="shared" si="540"/>
        <v xml:space="preserve"> </v>
      </c>
      <c r="BB1560" s="11" t="str">
        <f>IFERROR(IF(AW1560="","",VLOOKUP(AW1560,SUSS!R:S,2,FALSE)),AY1560*SUSS!$M$2)</f>
        <v/>
      </c>
      <c r="BC1560" s="11" t="str">
        <f t="shared" si="539"/>
        <v/>
      </c>
    </row>
    <row r="1561" spans="29:55">
      <c r="AC1561" s="11" t="str">
        <f t="shared" si="520"/>
        <v/>
      </c>
      <c r="AD1561" s="11" t="str">
        <f t="shared" si="521"/>
        <v/>
      </c>
      <c r="AE1561" s="11" t="str">
        <f t="shared" si="522"/>
        <v/>
      </c>
      <c r="AF1561" s="11" t="str">
        <f t="shared" si="523"/>
        <v/>
      </c>
      <c r="AG1561" s="11" t="str">
        <f t="shared" si="524"/>
        <v/>
      </c>
      <c r="AH1561" s="11" t="str">
        <f t="shared" si="525"/>
        <v/>
      </c>
      <c r="AI1561" s="11" t="str">
        <f t="shared" si="526"/>
        <v/>
      </c>
      <c r="AJ1561" s="11" t="str">
        <f t="shared" si="527"/>
        <v/>
      </c>
      <c r="AK1561" s="11" t="str">
        <f t="shared" si="528"/>
        <v/>
      </c>
      <c r="AN1561" s="11" t="str">
        <f t="shared" si="529"/>
        <v/>
      </c>
      <c r="AO1561" s="11" t="str">
        <f t="shared" si="530"/>
        <v/>
      </c>
      <c r="AP1561" s="11" t="str">
        <f t="shared" si="531"/>
        <v/>
      </c>
      <c r="AT1561" s="11" t="str">
        <f t="shared" si="532"/>
        <v/>
      </c>
      <c r="AU1561" s="11" t="str">
        <f t="shared" si="533"/>
        <v/>
      </c>
      <c r="AV1561" s="11" t="str">
        <f t="shared" si="534"/>
        <v/>
      </c>
      <c r="AW1561" s="11" t="str">
        <f t="shared" si="535"/>
        <v/>
      </c>
      <c r="AX1561" s="11" t="str">
        <f t="shared" si="536"/>
        <v/>
      </c>
      <c r="AY1561" s="11" t="str">
        <f t="shared" si="538"/>
        <v/>
      </c>
      <c r="AZ1561" s="11" t="str">
        <f t="shared" si="537"/>
        <v/>
      </c>
      <c r="BA1561" s="11" t="str">
        <f t="shared" si="540"/>
        <v xml:space="preserve"> </v>
      </c>
      <c r="BB1561" s="11" t="str">
        <f>IFERROR(IF(AW1561="","",VLOOKUP(AW1561,SUSS!R:S,2,FALSE)),AY1561*SUSS!$M$2)</f>
        <v/>
      </c>
      <c r="BC1561" s="11" t="str">
        <f t="shared" si="539"/>
        <v/>
      </c>
    </row>
    <row r="1562" spans="29:55">
      <c r="AC1562" s="11" t="str">
        <f t="shared" si="520"/>
        <v/>
      </c>
      <c r="AD1562" s="11" t="str">
        <f t="shared" si="521"/>
        <v/>
      </c>
      <c r="AE1562" s="11" t="str">
        <f t="shared" si="522"/>
        <v/>
      </c>
      <c r="AF1562" s="11" t="str">
        <f t="shared" si="523"/>
        <v/>
      </c>
      <c r="AG1562" s="11" t="str">
        <f t="shared" si="524"/>
        <v/>
      </c>
      <c r="AH1562" s="11" t="str">
        <f t="shared" si="525"/>
        <v/>
      </c>
      <c r="AI1562" s="11" t="str">
        <f t="shared" si="526"/>
        <v/>
      </c>
      <c r="AJ1562" s="11" t="str">
        <f t="shared" si="527"/>
        <v/>
      </c>
      <c r="AK1562" s="11" t="str">
        <f t="shared" si="528"/>
        <v/>
      </c>
      <c r="AN1562" s="11" t="str">
        <f t="shared" si="529"/>
        <v/>
      </c>
      <c r="AO1562" s="11" t="str">
        <f t="shared" si="530"/>
        <v/>
      </c>
      <c r="AP1562" s="11" t="str">
        <f t="shared" si="531"/>
        <v/>
      </c>
      <c r="AT1562" s="11" t="str">
        <f t="shared" si="532"/>
        <v/>
      </c>
      <c r="AU1562" s="11" t="str">
        <f t="shared" si="533"/>
        <v/>
      </c>
      <c r="AV1562" s="11" t="str">
        <f t="shared" si="534"/>
        <v/>
      </c>
      <c r="AW1562" s="11" t="str">
        <f t="shared" si="535"/>
        <v/>
      </c>
      <c r="AX1562" s="11" t="str">
        <f t="shared" si="536"/>
        <v/>
      </c>
      <c r="AY1562" s="11" t="str">
        <f t="shared" si="538"/>
        <v/>
      </c>
      <c r="AZ1562" s="11" t="str">
        <f t="shared" si="537"/>
        <v/>
      </c>
      <c r="BA1562" s="11" t="str">
        <f t="shared" si="540"/>
        <v xml:space="preserve"> </v>
      </c>
      <c r="BB1562" s="11" t="str">
        <f>IFERROR(IF(AW1562="","",VLOOKUP(AW1562,SUSS!R:S,2,FALSE)),AY1562*SUSS!$M$2)</f>
        <v/>
      </c>
      <c r="BC1562" s="11" t="str">
        <f t="shared" si="539"/>
        <v/>
      </c>
    </row>
    <row r="1563" spans="29:55">
      <c r="AC1563" s="11" t="str">
        <f t="shared" si="520"/>
        <v/>
      </c>
      <c r="AD1563" s="11" t="str">
        <f t="shared" si="521"/>
        <v/>
      </c>
      <c r="AE1563" s="11" t="str">
        <f t="shared" si="522"/>
        <v/>
      </c>
      <c r="AF1563" s="11" t="str">
        <f t="shared" si="523"/>
        <v/>
      </c>
      <c r="AG1563" s="11" t="str">
        <f t="shared" si="524"/>
        <v/>
      </c>
      <c r="AH1563" s="11" t="str">
        <f t="shared" si="525"/>
        <v/>
      </c>
      <c r="AI1563" s="11" t="str">
        <f t="shared" si="526"/>
        <v/>
      </c>
      <c r="AJ1563" s="11" t="str">
        <f t="shared" si="527"/>
        <v/>
      </c>
      <c r="AK1563" s="11" t="str">
        <f t="shared" si="528"/>
        <v/>
      </c>
      <c r="AN1563" s="11" t="str">
        <f t="shared" si="529"/>
        <v/>
      </c>
      <c r="AO1563" s="11" t="str">
        <f t="shared" si="530"/>
        <v/>
      </c>
      <c r="AP1563" s="11" t="str">
        <f t="shared" si="531"/>
        <v/>
      </c>
      <c r="AT1563" s="11" t="str">
        <f t="shared" si="532"/>
        <v/>
      </c>
      <c r="AU1563" s="11" t="str">
        <f t="shared" si="533"/>
        <v/>
      </c>
      <c r="AV1563" s="11" t="str">
        <f t="shared" si="534"/>
        <v/>
      </c>
      <c r="AW1563" s="11" t="str">
        <f t="shared" si="535"/>
        <v/>
      </c>
      <c r="AX1563" s="11" t="str">
        <f t="shared" si="536"/>
        <v/>
      </c>
      <c r="AY1563" s="11" t="str">
        <f t="shared" si="538"/>
        <v/>
      </c>
      <c r="AZ1563" s="11" t="str">
        <f t="shared" si="537"/>
        <v/>
      </c>
      <c r="BA1563" s="11" t="str">
        <f t="shared" si="540"/>
        <v xml:space="preserve"> </v>
      </c>
      <c r="BB1563" s="11" t="str">
        <f>IFERROR(IF(AW1563="","",VLOOKUP(AW1563,SUSS!R:S,2,FALSE)),AY1563*SUSS!$M$2)</f>
        <v/>
      </c>
      <c r="BC1563" s="11" t="str">
        <f t="shared" si="539"/>
        <v/>
      </c>
    </row>
    <row r="1564" spans="29:55">
      <c r="AC1564" s="11" t="str">
        <f t="shared" si="520"/>
        <v/>
      </c>
      <c r="AD1564" s="11" t="str">
        <f t="shared" si="521"/>
        <v/>
      </c>
      <c r="AE1564" s="11" t="str">
        <f t="shared" si="522"/>
        <v/>
      </c>
      <c r="AF1564" s="11" t="str">
        <f t="shared" si="523"/>
        <v/>
      </c>
      <c r="AG1564" s="11" t="str">
        <f t="shared" si="524"/>
        <v/>
      </c>
      <c r="AH1564" s="11" t="str">
        <f t="shared" si="525"/>
        <v/>
      </c>
      <c r="AI1564" s="11" t="str">
        <f t="shared" si="526"/>
        <v/>
      </c>
      <c r="AJ1564" s="11" t="str">
        <f t="shared" si="527"/>
        <v/>
      </c>
      <c r="AK1564" s="11" t="str">
        <f t="shared" si="528"/>
        <v/>
      </c>
      <c r="AN1564" s="11" t="str">
        <f t="shared" si="529"/>
        <v/>
      </c>
      <c r="AO1564" s="11" t="str">
        <f t="shared" si="530"/>
        <v/>
      </c>
      <c r="AP1564" s="11" t="str">
        <f t="shared" si="531"/>
        <v/>
      </c>
      <c r="AT1564" s="11" t="str">
        <f t="shared" si="532"/>
        <v/>
      </c>
      <c r="AU1564" s="11" t="str">
        <f t="shared" si="533"/>
        <v/>
      </c>
      <c r="AV1564" s="11" t="str">
        <f t="shared" si="534"/>
        <v/>
      </c>
      <c r="AW1564" s="11" t="str">
        <f t="shared" si="535"/>
        <v/>
      </c>
      <c r="AX1564" s="11" t="str">
        <f t="shared" si="536"/>
        <v/>
      </c>
      <c r="AY1564" s="11" t="str">
        <f t="shared" si="538"/>
        <v/>
      </c>
      <c r="AZ1564" s="11" t="str">
        <f t="shared" si="537"/>
        <v/>
      </c>
      <c r="BA1564" s="11" t="str">
        <f t="shared" si="540"/>
        <v xml:space="preserve"> </v>
      </c>
      <c r="BB1564" s="11" t="str">
        <f>IFERROR(IF(AW1564="","",VLOOKUP(AW1564,SUSS!R:S,2,FALSE)),AY1564*SUSS!$M$2)</f>
        <v/>
      </c>
      <c r="BC1564" s="11" t="str">
        <f t="shared" si="539"/>
        <v/>
      </c>
    </row>
    <row r="1565" spans="29:55">
      <c r="AC1565" s="11" t="str">
        <f t="shared" si="520"/>
        <v/>
      </c>
      <c r="AD1565" s="11" t="str">
        <f t="shared" si="521"/>
        <v/>
      </c>
      <c r="AE1565" s="11" t="str">
        <f t="shared" si="522"/>
        <v/>
      </c>
      <c r="AF1565" s="11" t="str">
        <f t="shared" si="523"/>
        <v/>
      </c>
      <c r="AG1565" s="11" t="str">
        <f t="shared" si="524"/>
        <v/>
      </c>
      <c r="AH1565" s="11" t="str">
        <f t="shared" si="525"/>
        <v/>
      </c>
      <c r="AI1565" s="11" t="str">
        <f t="shared" si="526"/>
        <v/>
      </c>
      <c r="AJ1565" s="11" t="str">
        <f t="shared" si="527"/>
        <v/>
      </c>
      <c r="AK1565" s="11" t="str">
        <f t="shared" si="528"/>
        <v/>
      </c>
      <c r="AN1565" s="11" t="str">
        <f t="shared" si="529"/>
        <v/>
      </c>
      <c r="AO1565" s="11" t="str">
        <f t="shared" si="530"/>
        <v/>
      </c>
      <c r="AP1565" s="11" t="str">
        <f t="shared" si="531"/>
        <v/>
      </c>
      <c r="AT1565" s="11" t="str">
        <f t="shared" si="532"/>
        <v/>
      </c>
      <c r="AU1565" s="11" t="str">
        <f t="shared" si="533"/>
        <v/>
      </c>
      <c r="AV1565" s="11" t="str">
        <f t="shared" si="534"/>
        <v/>
      </c>
      <c r="AW1565" s="11" t="str">
        <f t="shared" si="535"/>
        <v/>
      </c>
      <c r="AX1565" s="11" t="str">
        <f t="shared" si="536"/>
        <v/>
      </c>
      <c r="AY1565" s="11" t="str">
        <f t="shared" si="538"/>
        <v/>
      </c>
      <c r="AZ1565" s="11" t="str">
        <f t="shared" si="537"/>
        <v/>
      </c>
      <c r="BA1565" s="11" t="str">
        <f t="shared" si="540"/>
        <v xml:space="preserve"> </v>
      </c>
      <c r="BB1565" s="11" t="str">
        <f>IFERROR(IF(AW1565="","",VLOOKUP(AW1565,SUSS!R:S,2,FALSE)),AY1565*SUSS!$M$2)</f>
        <v/>
      </c>
      <c r="BC1565" s="11" t="str">
        <f t="shared" si="539"/>
        <v/>
      </c>
    </row>
    <row r="1566" spans="29:55">
      <c r="AC1566" s="11" t="str">
        <f t="shared" ref="AC1566:AC1629" si="541">IF($E1566=$AD$1,IF($G1566=$AE$1,A1566,""),"")</f>
        <v/>
      </c>
      <c r="AD1566" s="11" t="str">
        <f t="shared" ref="AD1566:AD1629" si="542">IF($E1566=$AD$1,IF($G1566=$AE$1,E1566,""),"")</f>
        <v/>
      </c>
      <c r="AE1566" s="11" t="str">
        <f t="shared" ref="AE1566:AE1629" si="543">IF($E1566=$AD$1,IF($G1566=$AE$1,F1566,""),"")</f>
        <v/>
      </c>
      <c r="AF1566" s="11" t="str">
        <f t="shared" ref="AF1566:AF1629" si="544">IF($E1566=$AD$1,IF($G1566=$AE$1,G1566,""),"")</f>
        <v/>
      </c>
      <c r="AG1566" s="11" t="str">
        <f t="shared" ref="AG1566:AG1629" si="545">IF($E1566=$AD$1,IF($G1566=$AE$1,I1566,""),"")</f>
        <v/>
      </c>
      <c r="AH1566" s="11" t="str">
        <f t="shared" ref="AH1566:AH1629" si="546">IF($E1566=$AD$1,IF($G1566=$AE$1,J1566,""),"")</f>
        <v/>
      </c>
      <c r="AI1566" s="11" t="str">
        <f t="shared" ref="AI1566:AI1629" si="547">IF($E1566=$AD$1,IF($G1566=$AE$1,K1566,""),"")</f>
        <v/>
      </c>
      <c r="AJ1566" s="11" t="str">
        <f t="shared" ref="AJ1566:AJ1629" si="548">IF($E1566=$AD$1,IF($G1566=$AE$1,B1566,""),"")</f>
        <v/>
      </c>
      <c r="AK1566" s="11" t="str">
        <f t="shared" ref="AK1566:AK1629" si="549">IF($E1566=$AD$1,IF($G1566=$AE$1,C1566,""),"")</f>
        <v/>
      </c>
      <c r="AN1566" s="11" t="str">
        <f t="shared" ref="AN1566:AN1629" si="550">LEFT(AO1566,7)</f>
        <v/>
      </c>
      <c r="AO1566" s="11" t="str">
        <f t="shared" ref="AO1566:AO1629" si="551">IF(AF1566=$AE$1,AJ1566&amp;"/"&amp;AK1566&amp;" "&amp;AD1566,"")</f>
        <v/>
      </c>
      <c r="AP1566" s="11" t="str">
        <f t="shared" ref="AP1566:AP1629" si="552">IF(AO1566&lt;&gt;"",AI1566,"")</f>
        <v/>
      </c>
      <c r="AT1566" s="11" t="str">
        <f t="shared" ref="AT1566:AT1629" si="553">IF($Q1566=$AD$1,N1566,"")</f>
        <v/>
      </c>
      <c r="AU1566" s="11" t="str">
        <f t="shared" ref="AU1566:AU1629" si="554">IF($Q1566=$AD$1,O1566,"")</f>
        <v/>
      </c>
      <c r="AV1566" s="11" t="str">
        <f t="shared" ref="AV1566:AV1629" si="555">IF($Q1566=$AD$1,P1566,"")</f>
        <v/>
      </c>
      <c r="AW1566" s="11" t="str">
        <f t="shared" ref="AW1566:AW1629" si="556">IF($Q1566=$AD$1,T1566,"")</f>
        <v/>
      </c>
      <c r="AX1566" s="11" t="str">
        <f t="shared" ref="AX1566:AX1629" si="557">IF(AW1566&lt;&gt;"",AW1566&amp;" "&amp;$AD$1,"")</f>
        <v/>
      </c>
      <c r="AY1566" s="11" t="str">
        <f t="shared" si="538"/>
        <v/>
      </c>
      <c r="AZ1566" s="11" t="str">
        <f t="shared" ref="AZ1566:AZ1629" si="558">IF(AY1566="","",AV1566/AY1566)</f>
        <v/>
      </c>
      <c r="BA1566" s="11" t="str">
        <f t="shared" si="540"/>
        <v xml:space="preserve"> </v>
      </c>
      <c r="BB1566" s="11" t="str">
        <f>IFERROR(IF(AW1566="","",VLOOKUP(AW1566,SUSS!R:S,2,FALSE)),AY1566*SUSS!$M$2)</f>
        <v/>
      </c>
      <c r="BC1566" s="11" t="str">
        <f t="shared" si="539"/>
        <v/>
      </c>
    </row>
    <row r="1567" spans="29:55">
      <c r="AC1567" s="11" t="str">
        <f t="shared" si="541"/>
        <v/>
      </c>
      <c r="AD1567" s="11" t="str">
        <f t="shared" si="542"/>
        <v/>
      </c>
      <c r="AE1567" s="11" t="str">
        <f t="shared" si="543"/>
        <v/>
      </c>
      <c r="AF1567" s="11" t="str">
        <f t="shared" si="544"/>
        <v/>
      </c>
      <c r="AG1567" s="11" t="str">
        <f t="shared" si="545"/>
        <v/>
      </c>
      <c r="AH1567" s="11" t="str">
        <f t="shared" si="546"/>
        <v/>
      </c>
      <c r="AI1567" s="11" t="str">
        <f t="shared" si="547"/>
        <v/>
      </c>
      <c r="AJ1567" s="11" t="str">
        <f t="shared" si="548"/>
        <v/>
      </c>
      <c r="AK1567" s="11" t="str">
        <f t="shared" si="549"/>
        <v/>
      </c>
      <c r="AN1567" s="11" t="str">
        <f t="shared" si="550"/>
        <v/>
      </c>
      <c r="AO1567" s="11" t="str">
        <f t="shared" si="551"/>
        <v/>
      </c>
      <c r="AP1567" s="11" t="str">
        <f t="shared" si="552"/>
        <v/>
      </c>
      <c r="AT1567" s="11" t="str">
        <f t="shared" si="553"/>
        <v/>
      </c>
      <c r="AU1567" s="11" t="str">
        <f t="shared" si="554"/>
        <v/>
      </c>
      <c r="AV1567" s="11" t="str">
        <f t="shared" si="555"/>
        <v/>
      </c>
      <c r="AW1567" s="11" t="str">
        <f t="shared" si="556"/>
        <v/>
      </c>
      <c r="AX1567" s="11" t="str">
        <f t="shared" si="557"/>
        <v/>
      </c>
      <c r="AY1567" s="11" t="str">
        <f t="shared" si="538"/>
        <v/>
      </c>
      <c r="AZ1567" s="11" t="str">
        <f t="shared" si="558"/>
        <v/>
      </c>
      <c r="BA1567" s="11" t="str">
        <f t="shared" si="540"/>
        <v xml:space="preserve"> </v>
      </c>
      <c r="BB1567" s="11" t="str">
        <f>IFERROR(IF(AW1567="","",VLOOKUP(AW1567,SUSS!R:S,2,FALSE)),AY1567*SUSS!$M$2)</f>
        <v/>
      </c>
      <c r="BC1567" s="11" t="str">
        <f t="shared" si="539"/>
        <v/>
      </c>
    </row>
    <row r="1568" spans="29:55">
      <c r="AC1568" s="11" t="str">
        <f t="shared" si="541"/>
        <v/>
      </c>
      <c r="AD1568" s="11" t="str">
        <f t="shared" si="542"/>
        <v/>
      </c>
      <c r="AE1568" s="11" t="str">
        <f t="shared" si="543"/>
        <v/>
      </c>
      <c r="AF1568" s="11" t="str">
        <f t="shared" si="544"/>
        <v/>
      </c>
      <c r="AG1568" s="11" t="str">
        <f t="shared" si="545"/>
        <v/>
      </c>
      <c r="AH1568" s="11" t="str">
        <f t="shared" si="546"/>
        <v/>
      </c>
      <c r="AI1568" s="11" t="str">
        <f t="shared" si="547"/>
        <v/>
      </c>
      <c r="AJ1568" s="11" t="str">
        <f t="shared" si="548"/>
        <v/>
      </c>
      <c r="AK1568" s="11" t="str">
        <f t="shared" si="549"/>
        <v/>
      </c>
      <c r="AN1568" s="11" t="str">
        <f t="shared" si="550"/>
        <v/>
      </c>
      <c r="AO1568" s="11" t="str">
        <f t="shared" si="551"/>
        <v/>
      </c>
      <c r="AP1568" s="11" t="str">
        <f t="shared" si="552"/>
        <v/>
      </c>
      <c r="AT1568" s="11" t="str">
        <f t="shared" si="553"/>
        <v/>
      </c>
      <c r="AU1568" s="11" t="str">
        <f t="shared" si="554"/>
        <v/>
      </c>
      <c r="AV1568" s="11" t="str">
        <f t="shared" si="555"/>
        <v/>
      </c>
      <c r="AW1568" s="11" t="str">
        <f t="shared" si="556"/>
        <v/>
      </c>
      <c r="AX1568" s="11" t="str">
        <f t="shared" si="557"/>
        <v/>
      </c>
      <c r="AY1568" s="11" t="str">
        <f t="shared" si="538"/>
        <v/>
      </c>
      <c r="AZ1568" s="11" t="str">
        <f t="shared" si="558"/>
        <v/>
      </c>
      <c r="BA1568" s="11" t="str">
        <f t="shared" si="540"/>
        <v xml:space="preserve"> </v>
      </c>
      <c r="BB1568" s="11" t="str">
        <f>IFERROR(IF(AW1568="","",VLOOKUP(AW1568,SUSS!R:S,2,FALSE)),AY1568*SUSS!$M$2)</f>
        <v/>
      </c>
      <c r="BC1568" s="11" t="str">
        <f t="shared" si="539"/>
        <v/>
      </c>
    </row>
    <row r="1569" spans="29:55">
      <c r="AC1569" s="11" t="str">
        <f t="shared" si="541"/>
        <v/>
      </c>
      <c r="AD1569" s="11" t="str">
        <f t="shared" si="542"/>
        <v/>
      </c>
      <c r="AE1569" s="11" t="str">
        <f t="shared" si="543"/>
        <v/>
      </c>
      <c r="AF1569" s="11" t="str">
        <f t="shared" si="544"/>
        <v/>
      </c>
      <c r="AG1569" s="11" t="str">
        <f t="shared" si="545"/>
        <v/>
      </c>
      <c r="AH1569" s="11" t="str">
        <f t="shared" si="546"/>
        <v/>
      </c>
      <c r="AI1569" s="11" t="str">
        <f t="shared" si="547"/>
        <v/>
      </c>
      <c r="AJ1569" s="11" t="str">
        <f t="shared" si="548"/>
        <v/>
      </c>
      <c r="AK1569" s="11" t="str">
        <f t="shared" si="549"/>
        <v/>
      </c>
      <c r="AN1569" s="11" t="str">
        <f t="shared" si="550"/>
        <v/>
      </c>
      <c r="AO1569" s="11" t="str">
        <f t="shared" si="551"/>
        <v/>
      </c>
      <c r="AP1569" s="11" t="str">
        <f t="shared" si="552"/>
        <v/>
      </c>
      <c r="AT1569" s="11" t="str">
        <f t="shared" si="553"/>
        <v/>
      </c>
      <c r="AU1569" s="11" t="str">
        <f t="shared" si="554"/>
        <v/>
      </c>
      <c r="AV1569" s="11" t="str">
        <f t="shared" si="555"/>
        <v/>
      </c>
      <c r="AW1569" s="11" t="str">
        <f t="shared" si="556"/>
        <v/>
      </c>
      <c r="AX1569" s="11" t="str">
        <f t="shared" si="557"/>
        <v/>
      </c>
      <c r="AY1569" s="11" t="str">
        <f t="shared" si="538"/>
        <v/>
      </c>
      <c r="AZ1569" s="11" t="str">
        <f t="shared" si="558"/>
        <v/>
      </c>
      <c r="BA1569" s="11" t="str">
        <f t="shared" si="540"/>
        <v xml:space="preserve"> </v>
      </c>
      <c r="BB1569" s="11" t="str">
        <f>IFERROR(IF(AW1569="","",VLOOKUP(AW1569,SUSS!R:S,2,FALSE)),AY1569*SUSS!$M$2)</f>
        <v/>
      </c>
      <c r="BC1569" s="11" t="str">
        <f t="shared" si="539"/>
        <v/>
      </c>
    </row>
    <row r="1570" spans="29:55">
      <c r="AC1570" s="11" t="str">
        <f t="shared" si="541"/>
        <v/>
      </c>
      <c r="AD1570" s="11" t="str">
        <f t="shared" si="542"/>
        <v/>
      </c>
      <c r="AE1570" s="11" t="str">
        <f t="shared" si="543"/>
        <v/>
      </c>
      <c r="AF1570" s="11" t="str">
        <f t="shared" si="544"/>
        <v/>
      </c>
      <c r="AG1570" s="11" t="str">
        <f t="shared" si="545"/>
        <v/>
      </c>
      <c r="AH1570" s="11" t="str">
        <f t="shared" si="546"/>
        <v/>
      </c>
      <c r="AI1570" s="11" t="str">
        <f t="shared" si="547"/>
        <v/>
      </c>
      <c r="AJ1570" s="11" t="str">
        <f t="shared" si="548"/>
        <v/>
      </c>
      <c r="AK1570" s="11" t="str">
        <f t="shared" si="549"/>
        <v/>
      </c>
      <c r="AN1570" s="11" t="str">
        <f t="shared" si="550"/>
        <v/>
      </c>
      <c r="AO1570" s="11" t="str">
        <f t="shared" si="551"/>
        <v/>
      </c>
      <c r="AP1570" s="11" t="str">
        <f t="shared" si="552"/>
        <v/>
      </c>
      <c r="AT1570" s="11" t="str">
        <f t="shared" si="553"/>
        <v/>
      </c>
      <c r="AU1570" s="11" t="str">
        <f t="shared" si="554"/>
        <v/>
      </c>
      <c r="AV1570" s="11" t="str">
        <f t="shared" si="555"/>
        <v/>
      </c>
      <c r="AW1570" s="11" t="str">
        <f t="shared" si="556"/>
        <v/>
      </c>
      <c r="AX1570" s="11" t="str">
        <f t="shared" si="557"/>
        <v/>
      </c>
      <c r="AY1570" s="11" t="str">
        <f t="shared" si="538"/>
        <v/>
      </c>
      <c r="AZ1570" s="11" t="str">
        <f t="shared" si="558"/>
        <v/>
      </c>
      <c r="BA1570" s="11" t="str">
        <f t="shared" si="540"/>
        <v xml:space="preserve"> </v>
      </c>
      <c r="BB1570" s="11" t="str">
        <f>IFERROR(IF(AW1570="","",VLOOKUP(AW1570,SUSS!R:S,2,FALSE)),AY1570*SUSS!$M$2)</f>
        <v/>
      </c>
      <c r="BC1570" s="11" t="str">
        <f t="shared" si="539"/>
        <v/>
      </c>
    </row>
    <row r="1571" spans="29:55">
      <c r="AC1571" s="11" t="str">
        <f t="shared" si="541"/>
        <v/>
      </c>
      <c r="AD1571" s="11" t="str">
        <f t="shared" si="542"/>
        <v/>
      </c>
      <c r="AE1571" s="11" t="str">
        <f t="shared" si="543"/>
        <v/>
      </c>
      <c r="AF1571" s="11" t="str">
        <f t="shared" si="544"/>
        <v/>
      </c>
      <c r="AG1571" s="11" t="str">
        <f t="shared" si="545"/>
        <v/>
      </c>
      <c r="AH1571" s="11" t="str">
        <f t="shared" si="546"/>
        <v/>
      </c>
      <c r="AI1571" s="11" t="str">
        <f t="shared" si="547"/>
        <v/>
      </c>
      <c r="AJ1571" s="11" t="str">
        <f t="shared" si="548"/>
        <v/>
      </c>
      <c r="AK1571" s="11" t="str">
        <f t="shared" si="549"/>
        <v/>
      </c>
      <c r="AN1571" s="11" t="str">
        <f t="shared" si="550"/>
        <v/>
      </c>
      <c r="AO1571" s="11" t="str">
        <f t="shared" si="551"/>
        <v/>
      </c>
      <c r="AP1571" s="11" t="str">
        <f t="shared" si="552"/>
        <v/>
      </c>
      <c r="AT1571" s="11" t="str">
        <f t="shared" si="553"/>
        <v/>
      </c>
      <c r="AU1571" s="11" t="str">
        <f t="shared" si="554"/>
        <v/>
      </c>
      <c r="AV1571" s="11" t="str">
        <f t="shared" si="555"/>
        <v/>
      </c>
      <c r="AW1571" s="11" t="str">
        <f t="shared" si="556"/>
        <v/>
      </c>
      <c r="AX1571" s="11" t="str">
        <f t="shared" si="557"/>
        <v/>
      </c>
      <c r="AY1571" s="11" t="str">
        <f t="shared" si="538"/>
        <v/>
      </c>
      <c r="AZ1571" s="11" t="str">
        <f t="shared" si="558"/>
        <v/>
      </c>
      <c r="BA1571" s="11" t="str">
        <f t="shared" si="540"/>
        <v xml:space="preserve"> </v>
      </c>
      <c r="BB1571" s="11" t="str">
        <f>IFERROR(IF(AW1571="","",VLOOKUP(AW1571,SUSS!R:S,2,FALSE)),AY1571*SUSS!$M$2)</f>
        <v/>
      </c>
      <c r="BC1571" s="11" t="str">
        <f t="shared" si="539"/>
        <v/>
      </c>
    </row>
    <row r="1572" spans="29:55">
      <c r="AC1572" s="11" t="str">
        <f t="shared" si="541"/>
        <v/>
      </c>
      <c r="AD1572" s="11" t="str">
        <f t="shared" si="542"/>
        <v/>
      </c>
      <c r="AE1572" s="11" t="str">
        <f t="shared" si="543"/>
        <v/>
      </c>
      <c r="AF1572" s="11" t="str">
        <f t="shared" si="544"/>
        <v/>
      </c>
      <c r="AG1572" s="11" t="str">
        <f t="shared" si="545"/>
        <v/>
      </c>
      <c r="AH1572" s="11" t="str">
        <f t="shared" si="546"/>
        <v/>
      </c>
      <c r="AI1572" s="11" t="str">
        <f t="shared" si="547"/>
        <v/>
      </c>
      <c r="AJ1572" s="11" t="str">
        <f t="shared" si="548"/>
        <v/>
      </c>
      <c r="AK1572" s="11" t="str">
        <f t="shared" si="549"/>
        <v/>
      </c>
      <c r="AN1572" s="11" t="str">
        <f t="shared" si="550"/>
        <v/>
      </c>
      <c r="AO1572" s="11" t="str">
        <f t="shared" si="551"/>
        <v/>
      </c>
      <c r="AP1572" s="11" t="str">
        <f t="shared" si="552"/>
        <v/>
      </c>
      <c r="AT1572" s="11" t="str">
        <f t="shared" si="553"/>
        <v/>
      </c>
      <c r="AU1572" s="11" t="str">
        <f t="shared" si="554"/>
        <v/>
      </c>
      <c r="AV1572" s="11" t="str">
        <f t="shared" si="555"/>
        <v/>
      </c>
      <c r="AW1572" s="11" t="str">
        <f t="shared" si="556"/>
        <v/>
      </c>
      <c r="AX1572" s="11" t="str">
        <f t="shared" si="557"/>
        <v/>
      </c>
      <c r="AY1572" s="11" t="str">
        <f t="shared" si="538"/>
        <v/>
      </c>
      <c r="AZ1572" s="11" t="str">
        <f t="shared" si="558"/>
        <v/>
      </c>
      <c r="BA1572" s="11" t="str">
        <f t="shared" si="540"/>
        <v xml:space="preserve"> </v>
      </c>
      <c r="BB1572" s="11" t="str">
        <f>IFERROR(IF(AW1572="","",VLOOKUP(AW1572,SUSS!R:S,2,FALSE)),AY1572*SUSS!$M$2)</f>
        <v/>
      </c>
      <c r="BC1572" s="11" t="str">
        <f t="shared" si="539"/>
        <v/>
      </c>
    </row>
    <row r="1573" spans="29:55">
      <c r="AC1573" s="11" t="str">
        <f t="shared" si="541"/>
        <v/>
      </c>
      <c r="AD1573" s="11" t="str">
        <f t="shared" si="542"/>
        <v/>
      </c>
      <c r="AE1573" s="11" t="str">
        <f t="shared" si="543"/>
        <v/>
      </c>
      <c r="AF1573" s="11" t="str">
        <f t="shared" si="544"/>
        <v/>
      </c>
      <c r="AG1573" s="11" t="str">
        <f t="shared" si="545"/>
        <v/>
      </c>
      <c r="AH1573" s="11" t="str">
        <f t="shared" si="546"/>
        <v/>
      </c>
      <c r="AI1573" s="11" t="str">
        <f t="shared" si="547"/>
        <v/>
      </c>
      <c r="AJ1573" s="11" t="str">
        <f t="shared" si="548"/>
        <v/>
      </c>
      <c r="AK1573" s="11" t="str">
        <f t="shared" si="549"/>
        <v/>
      </c>
      <c r="AN1573" s="11" t="str">
        <f t="shared" si="550"/>
        <v/>
      </c>
      <c r="AO1573" s="11" t="str">
        <f t="shared" si="551"/>
        <v/>
      </c>
      <c r="AP1573" s="11" t="str">
        <f t="shared" si="552"/>
        <v/>
      </c>
      <c r="AT1573" s="11" t="str">
        <f t="shared" si="553"/>
        <v/>
      </c>
      <c r="AU1573" s="11" t="str">
        <f t="shared" si="554"/>
        <v/>
      </c>
      <c r="AV1573" s="11" t="str">
        <f t="shared" si="555"/>
        <v/>
      </c>
      <c r="AW1573" s="11" t="str">
        <f t="shared" si="556"/>
        <v/>
      </c>
      <c r="AX1573" s="11" t="str">
        <f t="shared" si="557"/>
        <v/>
      </c>
      <c r="AY1573" s="11" t="str">
        <f t="shared" si="538"/>
        <v/>
      </c>
      <c r="AZ1573" s="11" t="str">
        <f t="shared" si="558"/>
        <v/>
      </c>
      <c r="BA1573" s="11" t="str">
        <f t="shared" si="540"/>
        <v xml:space="preserve"> </v>
      </c>
      <c r="BB1573" s="11" t="str">
        <f>IFERROR(IF(AW1573="","",VLOOKUP(AW1573,SUSS!R:S,2,FALSE)),AY1573*SUSS!$M$2)</f>
        <v/>
      </c>
      <c r="BC1573" s="11" t="str">
        <f t="shared" si="539"/>
        <v/>
      </c>
    </row>
    <row r="1574" spans="29:55">
      <c r="AC1574" s="11" t="str">
        <f t="shared" si="541"/>
        <v/>
      </c>
      <c r="AD1574" s="11" t="str">
        <f t="shared" si="542"/>
        <v/>
      </c>
      <c r="AE1574" s="11" t="str">
        <f t="shared" si="543"/>
        <v/>
      </c>
      <c r="AF1574" s="11" t="str">
        <f t="shared" si="544"/>
        <v/>
      </c>
      <c r="AG1574" s="11" t="str">
        <f t="shared" si="545"/>
        <v/>
      </c>
      <c r="AH1574" s="11" t="str">
        <f t="shared" si="546"/>
        <v/>
      </c>
      <c r="AI1574" s="11" t="str">
        <f t="shared" si="547"/>
        <v/>
      </c>
      <c r="AJ1574" s="11" t="str">
        <f t="shared" si="548"/>
        <v/>
      </c>
      <c r="AK1574" s="11" t="str">
        <f t="shared" si="549"/>
        <v/>
      </c>
      <c r="AN1574" s="11" t="str">
        <f t="shared" si="550"/>
        <v/>
      </c>
      <c r="AO1574" s="11" t="str">
        <f t="shared" si="551"/>
        <v/>
      </c>
      <c r="AP1574" s="11" t="str">
        <f t="shared" si="552"/>
        <v/>
      </c>
      <c r="AT1574" s="11" t="str">
        <f t="shared" si="553"/>
        <v/>
      </c>
      <c r="AU1574" s="11" t="str">
        <f t="shared" si="554"/>
        <v/>
      </c>
      <c r="AV1574" s="11" t="str">
        <f t="shared" si="555"/>
        <v/>
      </c>
      <c r="AW1574" s="11" t="str">
        <f t="shared" si="556"/>
        <v/>
      </c>
      <c r="AX1574" s="11" t="str">
        <f t="shared" si="557"/>
        <v/>
      </c>
      <c r="AY1574" s="11" t="str">
        <f t="shared" si="538"/>
        <v/>
      </c>
      <c r="AZ1574" s="11" t="str">
        <f t="shared" si="558"/>
        <v/>
      </c>
      <c r="BA1574" s="11" t="str">
        <f t="shared" si="540"/>
        <v xml:space="preserve"> </v>
      </c>
      <c r="BB1574" s="11" t="str">
        <f>IFERROR(IF(AW1574="","",VLOOKUP(AW1574,SUSS!R:S,2,FALSE)),AY1574*SUSS!$M$2)</f>
        <v/>
      </c>
      <c r="BC1574" s="11" t="str">
        <f t="shared" si="539"/>
        <v/>
      </c>
    </row>
    <row r="1575" spans="29:55">
      <c r="AC1575" s="11" t="str">
        <f t="shared" si="541"/>
        <v/>
      </c>
      <c r="AD1575" s="11" t="str">
        <f t="shared" si="542"/>
        <v/>
      </c>
      <c r="AE1575" s="11" t="str">
        <f t="shared" si="543"/>
        <v/>
      </c>
      <c r="AF1575" s="11" t="str">
        <f t="shared" si="544"/>
        <v/>
      </c>
      <c r="AG1575" s="11" t="str">
        <f t="shared" si="545"/>
        <v/>
      </c>
      <c r="AH1575" s="11" t="str">
        <f t="shared" si="546"/>
        <v/>
      </c>
      <c r="AI1575" s="11" t="str">
        <f t="shared" si="547"/>
        <v/>
      </c>
      <c r="AJ1575" s="11" t="str">
        <f t="shared" si="548"/>
        <v/>
      </c>
      <c r="AK1575" s="11" t="str">
        <f t="shared" si="549"/>
        <v/>
      </c>
      <c r="AN1575" s="11" t="str">
        <f t="shared" si="550"/>
        <v/>
      </c>
      <c r="AO1575" s="11" t="str">
        <f t="shared" si="551"/>
        <v/>
      </c>
      <c r="AP1575" s="11" t="str">
        <f t="shared" si="552"/>
        <v/>
      </c>
      <c r="AT1575" s="11" t="str">
        <f t="shared" si="553"/>
        <v/>
      </c>
      <c r="AU1575" s="11" t="str">
        <f t="shared" si="554"/>
        <v/>
      </c>
      <c r="AV1575" s="11" t="str">
        <f t="shared" si="555"/>
        <v/>
      </c>
      <c r="AW1575" s="11" t="str">
        <f t="shared" si="556"/>
        <v/>
      </c>
      <c r="AX1575" s="11" t="str">
        <f t="shared" si="557"/>
        <v/>
      </c>
      <c r="AY1575" s="11" t="str">
        <f t="shared" si="538"/>
        <v/>
      </c>
      <c r="AZ1575" s="11" t="str">
        <f t="shared" si="558"/>
        <v/>
      </c>
      <c r="BA1575" s="11" t="str">
        <f t="shared" si="540"/>
        <v xml:space="preserve"> </v>
      </c>
      <c r="BB1575" s="11" t="str">
        <f>IFERROR(IF(AW1575="","",VLOOKUP(AW1575,SUSS!R:S,2,FALSE)),AY1575*SUSS!$M$2)</f>
        <v/>
      </c>
      <c r="BC1575" s="11" t="str">
        <f t="shared" si="539"/>
        <v/>
      </c>
    </row>
    <row r="1576" spans="29:55">
      <c r="AC1576" s="11" t="str">
        <f t="shared" si="541"/>
        <v/>
      </c>
      <c r="AD1576" s="11" t="str">
        <f t="shared" si="542"/>
        <v/>
      </c>
      <c r="AE1576" s="11" t="str">
        <f t="shared" si="543"/>
        <v/>
      </c>
      <c r="AF1576" s="11" t="str">
        <f t="shared" si="544"/>
        <v/>
      </c>
      <c r="AG1576" s="11" t="str">
        <f t="shared" si="545"/>
        <v/>
      </c>
      <c r="AH1576" s="11" t="str">
        <f t="shared" si="546"/>
        <v/>
      </c>
      <c r="AI1576" s="11" t="str">
        <f t="shared" si="547"/>
        <v/>
      </c>
      <c r="AJ1576" s="11" t="str">
        <f t="shared" si="548"/>
        <v/>
      </c>
      <c r="AK1576" s="11" t="str">
        <f t="shared" si="549"/>
        <v/>
      </c>
      <c r="AN1576" s="11" t="str">
        <f t="shared" si="550"/>
        <v/>
      </c>
      <c r="AO1576" s="11" t="str">
        <f t="shared" si="551"/>
        <v/>
      </c>
      <c r="AP1576" s="11" t="str">
        <f t="shared" si="552"/>
        <v/>
      </c>
      <c r="AT1576" s="11" t="str">
        <f t="shared" si="553"/>
        <v/>
      </c>
      <c r="AU1576" s="11" t="str">
        <f t="shared" si="554"/>
        <v/>
      </c>
      <c r="AV1576" s="11" t="str">
        <f t="shared" si="555"/>
        <v/>
      </c>
      <c r="AW1576" s="11" t="str">
        <f t="shared" si="556"/>
        <v/>
      </c>
      <c r="AX1576" s="11" t="str">
        <f t="shared" si="557"/>
        <v/>
      </c>
      <c r="AY1576" s="11" t="str">
        <f t="shared" si="538"/>
        <v/>
      </c>
      <c r="AZ1576" s="11" t="str">
        <f t="shared" si="558"/>
        <v/>
      </c>
      <c r="BA1576" s="11" t="str">
        <f t="shared" si="540"/>
        <v xml:space="preserve"> </v>
      </c>
      <c r="BB1576" s="11" t="str">
        <f>IFERROR(IF(AW1576="","",VLOOKUP(AW1576,SUSS!R:S,2,FALSE)),AY1576*SUSS!$M$2)</f>
        <v/>
      </c>
      <c r="BC1576" s="11" t="str">
        <f t="shared" si="539"/>
        <v/>
      </c>
    </row>
    <row r="1577" spans="29:55">
      <c r="AC1577" s="11" t="str">
        <f t="shared" si="541"/>
        <v/>
      </c>
      <c r="AD1577" s="11" t="str">
        <f t="shared" si="542"/>
        <v/>
      </c>
      <c r="AE1577" s="11" t="str">
        <f t="shared" si="543"/>
        <v/>
      </c>
      <c r="AF1577" s="11" t="str">
        <f t="shared" si="544"/>
        <v/>
      </c>
      <c r="AG1577" s="11" t="str">
        <f t="shared" si="545"/>
        <v/>
      </c>
      <c r="AH1577" s="11" t="str">
        <f t="shared" si="546"/>
        <v/>
      </c>
      <c r="AI1577" s="11" t="str">
        <f t="shared" si="547"/>
        <v/>
      </c>
      <c r="AJ1577" s="11" t="str">
        <f t="shared" si="548"/>
        <v/>
      </c>
      <c r="AK1577" s="11" t="str">
        <f t="shared" si="549"/>
        <v/>
      </c>
      <c r="AN1577" s="11" t="str">
        <f t="shared" si="550"/>
        <v/>
      </c>
      <c r="AO1577" s="11" t="str">
        <f t="shared" si="551"/>
        <v/>
      </c>
      <c r="AP1577" s="11" t="str">
        <f t="shared" si="552"/>
        <v/>
      </c>
      <c r="AT1577" s="11" t="str">
        <f t="shared" si="553"/>
        <v/>
      </c>
      <c r="AU1577" s="11" t="str">
        <f t="shared" si="554"/>
        <v/>
      </c>
      <c r="AV1577" s="11" t="str">
        <f t="shared" si="555"/>
        <v/>
      </c>
      <c r="AW1577" s="11" t="str">
        <f t="shared" si="556"/>
        <v/>
      </c>
      <c r="AX1577" s="11" t="str">
        <f t="shared" si="557"/>
        <v/>
      </c>
      <c r="AY1577" s="11" t="str">
        <f t="shared" si="538"/>
        <v/>
      </c>
      <c r="AZ1577" s="11" t="str">
        <f t="shared" si="558"/>
        <v/>
      </c>
      <c r="BA1577" s="11" t="str">
        <f t="shared" si="540"/>
        <v xml:space="preserve"> </v>
      </c>
      <c r="BB1577" s="11" t="str">
        <f>IFERROR(IF(AW1577="","",VLOOKUP(AW1577,SUSS!R:S,2,FALSE)),AY1577*SUSS!$M$2)</f>
        <v/>
      </c>
      <c r="BC1577" s="11" t="str">
        <f t="shared" si="539"/>
        <v/>
      </c>
    </row>
    <row r="1578" spans="29:55">
      <c r="AC1578" s="11" t="str">
        <f t="shared" si="541"/>
        <v/>
      </c>
      <c r="AD1578" s="11" t="str">
        <f t="shared" si="542"/>
        <v/>
      </c>
      <c r="AE1578" s="11" t="str">
        <f t="shared" si="543"/>
        <v/>
      </c>
      <c r="AF1578" s="11" t="str">
        <f t="shared" si="544"/>
        <v/>
      </c>
      <c r="AG1578" s="11" t="str">
        <f t="shared" si="545"/>
        <v/>
      </c>
      <c r="AH1578" s="11" t="str">
        <f t="shared" si="546"/>
        <v/>
      </c>
      <c r="AI1578" s="11" t="str">
        <f t="shared" si="547"/>
        <v/>
      </c>
      <c r="AJ1578" s="11" t="str">
        <f t="shared" si="548"/>
        <v/>
      </c>
      <c r="AK1578" s="11" t="str">
        <f t="shared" si="549"/>
        <v/>
      </c>
      <c r="AN1578" s="11" t="str">
        <f t="shared" si="550"/>
        <v/>
      </c>
      <c r="AO1578" s="11" t="str">
        <f t="shared" si="551"/>
        <v/>
      </c>
      <c r="AP1578" s="11" t="str">
        <f t="shared" si="552"/>
        <v/>
      </c>
      <c r="AT1578" s="11" t="str">
        <f t="shared" si="553"/>
        <v/>
      </c>
      <c r="AU1578" s="11" t="str">
        <f t="shared" si="554"/>
        <v/>
      </c>
      <c r="AV1578" s="11" t="str">
        <f t="shared" si="555"/>
        <v/>
      </c>
      <c r="AW1578" s="11" t="str">
        <f t="shared" si="556"/>
        <v/>
      </c>
      <c r="AX1578" s="11" t="str">
        <f t="shared" si="557"/>
        <v/>
      </c>
      <c r="AY1578" s="11" t="str">
        <f t="shared" si="538"/>
        <v/>
      </c>
      <c r="AZ1578" s="11" t="str">
        <f t="shared" si="558"/>
        <v/>
      </c>
      <c r="BA1578" s="11" t="str">
        <f t="shared" si="540"/>
        <v xml:space="preserve"> </v>
      </c>
      <c r="BB1578" s="11" t="str">
        <f>IFERROR(IF(AW1578="","",VLOOKUP(AW1578,SUSS!R:S,2,FALSE)),AY1578*SUSS!$M$2)</f>
        <v/>
      </c>
      <c r="BC1578" s="11" t="str">
        <f t="shared" si="539"/>
        <v/>
      </c>
    </row>
    <row r="1579" spans="29:55">
      <c r="AC1579" s="11" t="str">
        <f t="shared" si="541"/>
        <v/>
      </c>
      <c r="AD1579" s="11" t="str">
        <f t="shared" si="542"/>
        <v/>
      </c>
      <c r="AE1579" s="11" t="str">
        <f t="shared" si="543"/>
        <v/>
      </c>
      <c r="AF1579" s="11" t="str">
        <f t="shared" si="544"/>
        <v/>
      </c>
      <c r="AG1579" s="11" t="str">
        <f t="shared" si="545"/>
        <v/>
      </c>
      <c r="AH1579" s="11" t="str">
        <f t="shared" si="546"/>
        <v/>
      </c>
      <c r="AI1579" s="11" t="str">
        <f t="shared" si="547"/>
        <v/>
      </c>
      <c r="AJ1579" s="11" t="str">
        <f t="shared" si="548"/>
        <v/>
      </c>
      <c r="AK1579" s="11" t="str">
        <f t="shared" si="549"/>
        <v/>
      </c>
      <c r="AN1579" s="11" t="str">
        <f t="shared" si="550"/>
        <v/>
      </c>
      <c r="AO1579" s="11" t="str">
        <f t="shared" si="551"/>
        <v/>
      </c>
      <c r="AP1579" s="11" t="str">
        <f t="shared" si="552"/>
        <v/>
      </c>
      <c r="AT1579" s="11" t="str">
        <f t="shared" si="553"/>
        <v/>
      </c>
      <c r="AU1579" s="11" t="str">
        <f t="shared" si="554"/>
        <v/>
      </c>
      <c r="AV1579" s="11" t="str">
        <f t="shared" si="555"/>
        <v/>
      </c>
      <c r="AW1579" s="11" t="str">
        <f t="shared" si="556"/>
        <v/>
      </c>
      <c r="AX1579" s="11" t="str">
        <f t="shared" si="557"/>
        <v/>
      </c>
      <c r="AY1579" s="11" t="str">
        <f t="shared" si="538"/>
        <v/>
      </c>
      <c r="AZ1579" s="11" t="str">
        <f t="shared" si="558"/>
        <v/>
      </c>
      <c r="BA1579" s="11" t="str">
        <f t="shared" si="540"/>
        <v xml:space="preserve"> </v>
      </c>
      <c r="BB1579" s="11" t="str">
        <f>IFERROR(IF(AW1579="","",VLOOKUP(AW1579,SUSS!R:S,2,FALSE)),AY1579*SUSS!$M$2)</f>
        <v/>
      </c>
      <c r="BC1579" s="11" t="str">
        <f t="shared" si="539"/>
        <v/>
      </c>
    </row>
    <row r="1580" spans="29:55">
      <c r="AC1580" s="11" t="str">
        <f t="shared" si="541"/>
        <v/>
      </c>
      <c r="AD1580" s="11" t="str">
        <f t="shared" si="542"/>
        <v/>
      </c>
      <c r="AE1580" s="11" t="str">
        <f t="shared" si="543"/>
        <v/>
      </c>
      <c r="AF1580" s="11" t="str">
        <f t="shared" si="544"/>
        <v/>
      </c>
      <c r="AG1580" s="11" t="str">
        <f t="shared" si="545"/>
        <v/>
      </c>
      <c r="AH1580" s="11" t="str">
        <f t="shared" si="546"/>
        <v/>
      </c>
      <c r="AI1580" s="11" t="str">
        <f t="shared" si="547"/>
        <v/>
      </c>
      <c r="AJ1580" s="11" t="str">
        <f t="shared" si="548"/>
        <v/>
      </c>
      <c r="AK1580" s="11" t="str">
        <f t="shared" si="549"/>
        <v/>
      </c>
      <c r="AN1580" s="11" t="str">
        <f t="shared" si="550"/>
        <v/>
      </c>
      <c r="AO1580" s="11" t="str">
        <f t="shared" si="551"/>
        <v/>
      </c>
      <c r="AP1580" s="11" t="str">
        <f t="shared" si="552"/>
        <v/>
      </c>
      <c r="AT1580" s="11" t="str">
        <f t="shared" si="553"/>
        <v/>
      </c>
      <c r="AU1580" s="11" t="str">
        <f t="shared" si="554"/>
        <v/>
      </c>
      <c r="AV1580" s="11" t="str">
        <f t="shared" si="555"/>
        <v/>
      </c>
      <c r="AW1580" s="11" t="str">
        <f t="shared" si="556"/>
        <v/>
      </c>
      <c r="AX1580" s="11" t="str">
        <f t="shared" si="557"/>
        <v/>
      </c>
      <c r="AY1580" s="11" t="str">
        <f t="shared" si="538"/>
        <v/>
      </c>
      <c r="AZ1580" s="11" t="str">
        <f t="shared" si="558"/>
        <v/>
      </c>
      <c r="BA1580" s="11" t="str">
        <f t="shared" si="540"/>
        <v xml:space="preserve"> </v>
      </c>
      <c r="BB1580" s="11" t="str">
        <f>IFERROR(IF(AW1580="","",VLOOKUP(AW1580,SUSS!R:S,2,FALSE)),AY1580*SUSS!$M$2)</f>
        <v/>
      </c>
      <c r="BC1580" s="11" t="str">
        <f t="shared" si="539"/>
        <v/>
      </c>
    </row>
    <row r="1581" spans="29:55">
      <c r="AC1581" s="11" t="str">
        <f t="shared" si="541"/>
        <v/>
      </c>
      <c r="AD1581" s="11" t="str">
        <f t="shared" si="542"/>
        <v/>
      </c>
      <c r="AE1581" s="11" t="str">
        <f t="shared" si="543"/>
        <v/>
      </c>
      <c r="AF1581" s="11" t="str">
        <f t="shared" si="544"/>
        <v/>
      </c>
      <c r="AG1581" s="11" t="str">
        <f t="shared" si="545"/>
        <v/>
      </c>
      <c r="AH1581" s="11" t="str">
        <f t="shared" si="546"/>
        <v/>
      </c>
      <c r="AI1581" s="11" t="str">
        <f t="shared" si="547"/>
        <v/>
      </c>
      <c r="AJ1581" s="11" t="str">
        <f t="shared" si="548"/>
        <v/>
      </c>
      <c r="AK1581" s="11" t="str">
        <f t="shared" si="549"/>
        <v/>
      </c>
      <c r="AN1581" s="11" t="str">
        <f t="shared" si="550"/>
        <v/>
      </c>
      <c r="AO1581" s="11" t="str">
        <f t="shared" si="551"/>
        <v/>
      </c>
      <c r="AP1581" s="11" t="str">
        <f t="shared" si="552"/>
        <v/>
      </c>
      <c r="AT1581" s="11" t="str">
        <f t="shared" si="553"/>
        <v/>
      </c>
      <c r="AU1581" s="11" t="str">
        <f t="shared" si="554"/>
        <v/>
      </c>
      <c r="AV1581" s="11" t="str">
        <f t="shared" si="555"/>
        <v/>
      </c>
      <c r="AW1581" s="11" t="str">
        <f t="shared" si="556"/>
        <v/>
      </c>
      <c r="AX1581" s="11" t="str">
        <f t="shared" si="557"/>
        <v/>
      </c>
      <c r="AY1581" s="11" t="str">
        <f t="shared" si="538"/>
        <v/>
      </c>
      <c r="AZ1581" s="11" t="str">
        <f t="shared" si="558"/>
        <v/>
      </c>
      <c r="BA1581" s="11" t="str">
        <f t="shared" si="540"/>
        <v xml:space="preserve"> </v>
      </c>
      <c r="BB1581" s="11" t="str">
        <f>IFERROR(IF(AW1581="","",VLOOKUP(AW1581,SUSS!R:S,2,FALSE)),AY1581*SUSS!$M$2)</f>
        <v/>
      </c>
      <c r="BC1581" s="11" t="str">
        <f t="shared" si="539"/>
        <v/>
      </c>
    </row>
    <row r="1582" spans="29:55">
      <c r="AC1582" s="11" t="str">
        <f t="shared" si="541"/>
        <v/>
      </c>
      <c r="AD1582" s="11" t="str">
        <f t="shared" si="542"/>
        <v/>
      </c>
      <c r="AE1582" s="11" t="str">
        <f t="shared" si="543"/>
        <v/>
      </c>
      <c r="AF1582" s="11" t="str">
        <f t="shared" si="544"/>
        <v/>
      </c>
      <c r="AG1582" s="11" t="str">
        <f t="shared" si="545"/>
        <v/>
      </c>
      <c r="AH1582" s="11" t="str">
        <f t="shared" si="546"/>
        <v/>
      </c>
      <c r="AI1582" s="11" t="str">
        <f t="shared" si="547"/>
        <v/>
      </c>
      <c r="AJ1582" s="11" t="str">
        <f t="shared" si="548"/>
        <v/>
      </c>
      <c r="AK1582" s="11" t="str">
        <f t="shared" si="549"/>
        <v/>
      </c>
      <c r="AN1582" s="11" t="str">
        <f t="shared" si="550"/>
        <v/>
      </c>
      <c r="AO1582" s="11" t="str">
        <f t="shared" si="551"/>
        <v/>
      </c>
      <c r="AP1582" s="11" t="str">
        <f t="shared" si="552"/>
        <v/>
      </c>
      <c r="AT1582" s="11" t="str">
        <f t="shared" si="553"/>
        <v/>
      </c>
      <c r="AU1582" s="11" t="str">
        <f t="shared" si="554"/>
        <v/>
      </c>
      <c r="AV1582" s="11" t="str">
        <f t="shared" si="555"/>
        <v/>
      </c>
      <c r="AW1582" s="11" t="str">
        <f t="shared" si="556"/>
        <v/>
      </c>
      <c r="AX1582" s="11" t="str">
        <f t="shared" si="557"/>
        <v/>
      </c>
      <c r="AY1582" s="11" t="str">
        <f t="shared" si="538"/>
        <v/>
      </c>
      <c r="AZ1582" s="11" t="str">
        <f t="shared" si="558"/>
        <v/>
      </c>
      <c r="BA1582" s="11" t="str">
        <f t="shared" si="540"/>
        <v xml:space="preserve"> </v>
      </c>
      <c r="BB1582" s="11" t="str">
        <f>IFERROR(IF(AW1582="","",VLOOKUP(AW1582,SUSS!R:S,2,FALSE)),AY1582*SUSS!$M$2)</f>
        <v/>
      </c>
      <c r="BC1582" s="11" t="str">
        <f t="shared" si="539"/>
        <v/>
      </c>
    </row>
    <row r="1583" spans="29:55">
      <c r="AC1583" s="11" t="str">
        <f t="shared" si="541"/>
        <v/>
      </c>
      <c r="AD1583" s="11" t="str">
        <f t="shared" si="542"/>
        <v/>
      </c>
      <c r="AE1583" s="11" t="str">
        <f t="shared" si="543"/>
        <v/>
      </c>
      <c r="AF1583" s="11" t="str">
        <f t="shared" si="544"/>
        <v/>
      </c>
      <c r="AG1583" s="11" t="str">
        <f t="shared" si="545"/>
        <v/>
      </c>
      <c r="AH1583" s="11" t="str">
        <f t="shared" si="546"/>
        <v/>
      </c>
      <c r="AI1583" s="11" t="str">
        <f t="shared" si="547"/>
        <v/>
      </c>
      <c r="AJ1583" s="11" t="str">
        <f t="shared" si="548"/>
        <v/>
      </c>
      <c r="AK1583" s="11" t="str">
        <f t="shared" si="549"/>
        <v/>
      </c>
      <c r="AN1583" s="11" t="str">
        <f t="shared" si="550"/>
        <v/>
      </c>
      <c r="AO1583" s="11" t="str">
        <f t="shared" si="551"/>
        <v/>
      </c>
      <c r="AP1583" s="11" t="str">
        <f t="shared" si="552"/>
        <v/>
      </c>
      <c r="AT1583" s="11" t="str">
        <f t="shared" si="553"/>
        <v/>
      </c>
      <c r="AU1583" s="11" t="str">
        <f t="shared" si="554"/>
        <v/>
      </c>
      <c r="AV1583" s="11" t="str">
        <f t="shared" si="555"/>
        <v/>
      </c>
      <c r="AW1583" s="11" t="str">
        <f t="shared" si="556"/>
        <v/>
      </c>
      <c r="AX1583" s="11" t="str">
        <f t="shared" si="557"/>
        <v/>
      </c>
      <c r="AY1583" s="11" t="str">
        <f t="shared" si="538"/>
        <v/>
      </c>
      <c r="AZ1583" s="11" t="str">
        <f t="shared" si="558"/>
        <v/>
      </c>
      <c r="BA1583" s="11" t="str">
        <f t="shared" si="540"/>
        <v xml:space="preserve"> </v>
      </c>
      <c r="BB1583" s="11" t="str">
        <f>IFERROR(IF(AW1583="","",VLOOKUP(AW1583,SUSS!R:S,2,FALSE)),AY1583*SUSS!$M$2)</f>
        <v/>
      </c>
      <c r="BC1583" s="11" t="str">
        <f t="shared" si="539"/>
        <v/>
      </c>
    </row>
    <row r="1584" spans="29:55">
      <c r="AC1584" s="11" t="str">
        <f t="shared" si="541"/>
        <v/>
      </c>
      <c r="AD1584" s="11" t="str">
        <f t="shared" si="542"/>
        <v/>
      </c>
      <c r="AE1584" s="11" t="str">
        <f t="shared" si="543"/>
        <v/>
      </c>
      <c r="AF1584" s="11" t="str">
        <f t="shared" si="544"/>
        <v/>
      </c>
      <c r="AG1584" s="11" t="str">
        <f t="shared" si="545"/>
        <v/>
      </c>
      <c r="AH1584" s="11" t="str">
        <f t="shared" si="546"/>
        <v/>
      </c>
      <c r="AI1584" s="11" t="str">
        <f t="shared" si="547"/>
        <v/>
      </c>
      <c r="AJ1584" s="11" t="str">
        <f t="shared" si="548"/>
        <v/>
      </c>
      <c r="AK1584" s="11" t="str">
        <f t="shared" si="549"/>
        <v/>
      </c>
      <c r="AN1584" s="11" t="str">
        <f t="shared" si="550"/>
        <v/>
      </c>
      <c r="AO1584" s="11" t="str">
        <f t="shared" si="551"/>
        <v/>
      </c>
      <c r="AP1584" s="11" t="str">
        <f t="shared" si="552"/>
        <v/>
      </c>
      <c r="AT1584" s="11" t="str">
        <f t="shared" si="553"/>
        <v/>
      </c>
      <c r="AU1584" s="11" t="str">
        <f t="shared" si="554"/>
        <v/>
      </c>
      <c r="AV1584" s="11" t="str">
        <f t="shared" si="555"/>
        <v/>
      </c>
      <c r="AW1584" s="11" t="str">
        <f t="shared" si="556"/>
        <v/>
      </c>
      <c r="AX1584" s="11" t="str">
        <f t="shared" si="557"/>
        <v/>
      </c>
      <c r="AY1584" s="11" t="str">
        <f t="shared" si="538"/>
        <v/>
      </c>
      <c r="AZ1584" s="11" t="str">
        <f t="shared" si="558"/>
        <v/>
      </c>
      <c r="BA1584" s="11" t="str">
        <f t="shared" si="540"/>
        <v xml:space="preserve"> </v>
      </c>
      <c r="BB1584" s="11" t="str">
        <f>IFERROR(IF(AW1584="","",VLOOKUP(AW1584,SUSS!R:S,2,FALSE)),AY1584*SUSS!$M$2)</f>
        <v/>
      </c>
      <c r="BC1584" s="11" t="str">
        <f t="shared" si="539"/>
        <v/>
      </c>
    </row>
    <row r="1585" spans="29:55">
      <c r="AC1585" s="11" t="str">
        <f t="shared" si="541"/>
        <v/>
      </c>
      <c r="AD1585" s="11" t="str">
        <f t="shared" si="542"/>
        <v/>
      </c>
      <c r="AE1585" s="11" t="str">
        <f t="shared" si="543"/>
        <v/>
      </c>
      <c r="AF1585" s="11" t="str">
        <f t="shared" si="544"/>
        <v/>
      </c>
      <c r="AG1585" s="11" t="str">
        <f t="shared" si="545"/>
        <v/>
      </c>
      <c r="AH1585" s="11" t="str">
        <f t="shared" si="546"/>
        <v/>
      </c>
      <c r="AI1585" s="11" t="str">
        <f t="shared" si="547"/>
        <v/>
      </c>
      <c r="AJ1585" s="11" t="str">
        <f t="shared" si="548"/>
        <v/>
      </c>
      <c r="AK1585" s="11" t="str">
        <f t="shared" si="549"/>
        <v/>
      </c>
      <c r="AN1585" s="11" t="str">
        <f t="shared" si="550"/>
        <v/>
      </c>
      <c r="AO1585" s="11" t="str">
        <f t="shared" si="551"/>
        <v/>
      </c>
      <c r="AP1585" s="11" t="str">
        <f t="shared" si="552"/>
        <v/>
      </c>
      <c r="AT1585" s="11" t="str">
        <f t="shared" si="553"/>
        <v/>
      </c>
      <c r="AU1585" s="11" t="str">
        <f t="shared" si="554"/>
        <v/>
      </c>
      <c r="AV1585" s="11" t="str">
        <f t="shared" si="555"/>
        <v/>
      </c>
      <c r="AW1585" s="11" t="str">
        <f t="shared" si="556"/>
        <v/>
      </c>
      <c r="AX1585" s="11" t="str">
        <f t="shared" si="557"/>
        <v/>
      </c>
      <c r="AY1585" s="11" t="str">
        <f t="shared" si="538"/>
        <v/>
      </c>
      <c r="AZ1585" s="11" t="str">
        <f t="shared" si="558"/>
        <v/>
      </c>
      <c r="BA1585" s="11" t="str">
        <f t="shared" si="540"/>
        <v xml:space="preserve"> </v>
      </c>
      <c r="BB1585" s="11" t="str">
        <f>IFERROR(IF(AW1585="","",VLOOKUP(AW1585,SUSS!R:S,2,FALSE)),AY1585*SUSS!$M$2)</f>
        <v/>
      </c>
      <c r="BC1585" s="11" t="str">
        <f t="shared" si="539"/>
        <v/>
      </c>
    </row>
    <row r="1586" spans="29:55">
      <c r="AC1586" s="11" t="str">
        <f t="shared" si="541"/>
        <v/>
      </c>
      <c r="AD1586" s="11" t="str">
        <f t="shared" si="542"/>
        <v/>
      </c>
      <c r="AE1586" s="11" t="str">
        <f t="shared" si="543"/>
        <v/>
      </c>
      <c r="AF1586" s="11" t="str">
        <f t="shared" si="544"/>
        <v/>
      </c>
      <c r="AG1586" s="11" t="str">
        <f t="shared" si="545"/>
        <v/>
      </c>
      <c r="AH1586" s="11" t="str">
        <f t="shared" si="546"/>
        <v/>
      </c>
      <c r="AI1586" s="11" t="str">
        <f t="shared" si="547"/>
        <v/>
      </c>
      <c r="AJ1586" s="11" t="str">
        <f t="shared" si="548"/>
        <v/>
      </c>
      <c r="AK1586" s="11" t="str">
        <f t="shared" si="549"/>
        <v/>
      </c>
      <c r="AN1586" s="11" t="str">
        <f t="shared" si="550"/>
        <v/>
      </c>
      <c r="AO1586" s="11" t="str">
        <f t="shared" si="551"/>
        <v/>
      </c>
      <c r="AP1586" s="11" t="str">
        <f t="shared" si="552"/>
        <v/>
      </c>
      <c r="AT1586" s="11" t="str">
        <f t="shared" si="553"/>
        <v/>
      </c>
      <c r="AU1586" s="11" t="str">
        <f t="shared" si="554"/>
        <v/>
      </c>
      <c r="AV1586" s="11" t="str">
        <f t="shared" si="555"/>
        <v/>
      </c>
      <c r="AW1586" s="11" t="str">
        <f t="shared" si="556"/>
        <v/>
      </c>
      <c r="AX1586" s="11" t="str">
        <f t="shared" si="557"/>
        <v/>
      </c>
      <c r="AY1586" s="11" t="str">
        <f t="shared" si="538"/>
        <v/>
      </c>
      <c r="AZ1586" s="11" t="str">
        <f t="shared" si="558"/>
        <v/>
      </c>
      <c r="BA1586" s="11" t="str">
        <f t="shared" si="540"/>
        <v xml:space="preserve"> </v>
      </c>
      <c r="BB1586" s="11" t="str">
        <f>IFERROR(IF(AW1586="","",VLOOKUP(AW1586,SUSS!R:S,2,FALSE)),AY1586*SUSS!$M$2)</f>
        <v/>
      </c>
      <c r="BC1586" s="11" t="str">
        <f t="shared" si="539"/>
        <v/>
      </c>
    </row>
    <row r="1587" spans="29:55">
      <c r="AC1587" s="11" t="str">
        <f t="shared" si="541"/>
        <v/>
      </c>
      <c r="AD1587" s="11" t="str">
        <f t="shared" si="542"/>
        <v/>
      </c>
      <c r="AE1587" s="11" t="str">
        <f t="shared" si="543"/>
        <v/>
      </c>
      <c r="AF1587" s="11" t="str">
        <f t="shared" si="544"/>
        <v/>
      </c>
      <c r="AG1587" s="11" t="str">
        <f t="shared" si="545"/>
        <v/>
      </c>
      <c r="AH1587" s="11" t="str">
        <f t="shared" si="546"/>
        <v/>
      </c>
      <c r="AI1587" s="11" t="str">
        <f t="shared" si="547"/>
        <v/>
      </c>
      <c r="AJ1587" s="11" t="str">
        <f t="shared" si="548"/>
        <v/>
      </c>
      <c r="AK1587" s="11" t="str">
        <f t="shared" si="549"/>
        <v/>
      </c>
      <c r="AN1587" s="11" t="str">
        <f t="shared" si="550"/>
        <v/>
      </c>
      <c r="AO1587" s="11" t="str">
        <f t="shared" si="551"/>
        <v/>
      </c>
      <c r="AP1587" s="11" t="str">
        <f t="shared" si="552"/>
        <v/>
      </c>
      <c r="AT1587" s="11" t="str">
        <f t="shared" si="553"/>
        <v/>
      </c>
      <c r="AU1587" s="11" t="str">
        <f t="shared" si="554"/>
        <v/>
      </c>
      <c r="AV1587" s="11" t="str">
        <f t="shared" si="555"/>
        <v/>
      </c>
      <c r="AW1587" s="11" t="str">
        <f t="shared" si="556"/>
        <v/>
      </c>
      <c r="AX1587" s="11" t="str">
        <f t="shared" si="557"/>
        <v/>
      </c>
      <c r="AY1587" s="11" t="str">
        <f t="shared" si="538"/>
        <v/>
      </c>
      <c r="AZ1587" s="11" t="str">
        <f t="shared" si="558"/>
        <v/>
      </c>
      <c r="BA1587" s="11" t="str">
        <f t="shared" si="540"/>
        <v xml:space="preserve"> </v>
      </c>
      <c r="BB1587" s="11" t="str">
        <f>IFERROR(IF(AW1587="","",VLOOKUP(AW1587,SUSS!R:S,2,FALSE)),AY1587*SUSS!$M$2)</f>
        <v/>
      </c>
      <c r="BC1587" s="11" t="str">
        <f t="shared" si="539"/>
        <v/>
      </c>
    </row>
    <row r="1588" spans="29:55">
      <c r="AC1588" s="11" t="str">
        <f t="shared" si="541"/>
        <v/>
      </c>
      <c r="AD1588" s="11" t="str">
        <f t="shared" si="542"/>
        <v/>
      </c>
      <c r="AE1588" s="11" t="str">
        <f t="shared" si="543"/>
        <v/>
      </c>
      <c r="AF1588" s="11" t="str">
        <f t="shared" si="544"/>
        <v/>
      </c>
      <c r="AG1588" s="11" t="str">
        <f t="shared" si="545"/>
        <v/>
      </c>
      <c r="AH1588" s="11" t="str">
        <f t="shared" si="546"/>
        <v/>
      </c>
      <c r="AI1588" s="11" t="str">
        <f t="shared" si="547"/>
        <v/>
      </c>
      <c r="AJ1588" s="11" t="str">
        <f t="shared" si="548"/>
        <v/>
      </c>
      <c r="AK1588" s="11" t="str">
        <f t="shared" si="549"/>
        <v/>
      </c>
      <c r="AN1588" s="11" t="str">
        <f t="shared" si="550"/>
        <v/>
      </c>
      <c r="AO1588" s="11" t="str">
        <f t="shared" si="551"/>
        <v/>
      </c>
      <c r="AP1588" s="11" t="str">
        <f t="shared" si="552"/>
        <v/>
      </c>
      <c r="AT1588" s="11" t="str">
        <f t="shared" si="553"/>
        <v/>
      </c>
      <c r="AU1588" s="11" t="str">
        <f t="shared" si="554"/>
        <v/>
      </c>
      <c r="AV1588" s="11" t="str">
        <f t="shared" si="555"/>
        <v/>
      </c>
      <c r="AW1588" s="11" t="str">
        <f t="shared" si="556"/>
        <v/>
      </c>
      <c r="AX1588" s="11" t="str">
        <f t="shared" si="557"/>
        <v/>
      </c>
      <c r="AY1588" s="11" t="str">
        <f t="shared" si="538"/>
        <v/>
      </c>
      <c r="AZ1588" s="11" t="str">
        <f t="shared" si="558"/>
        <v/>
      </c>
      <c r="BA1588" s="11" t="str">
        <f t="shared" si="540"/>
        <v xml:space="preserve"> </v>
      </c>
      <c r="BB1588" s="11" t="str">
        <f>IFERROR(IF(AW1588="","",VLOOKUP(AW1588,SUSS!R:S,2,FALSE)),AY1588*SUSS!$M$2)</f>
        <v/>
      </c>
      <c r="BC1588" s="11" t="str">
        <f t="shared" si="539"/>
        <v/>
      </c>
    </row>
    <row r="1589" spans="29:55">
      <c r="AC1589" s="11" t="str">
        <f t="shared" si="541"/>
        <v/>
      </c>
      <c r="AD1589" s="11" t="str">
        <f t="shared" si="542"/>
        <v/>
      </c>
      <c r="AE1589" s="11" t="str">
        <f t="shared" si="543"/>
        <v/>
      </c>
      <c r="AF1589" s="11" t="str">
        <f t="shared" si="544"/>
        <v/>
      </c>
      <c r="AG1589" s="11" t="str">
        <f t="shared" si="545"/>
        <v/>
      </c>
      <c r="AH1589" s="11" t="str">
        <f t="shared" si="546"/>
        <v/>
      </c>
      <c r="AI1589" s="11" t="str">
        <f t="shared" si="547"/>
        <v/>
      </c>
      <c r="AJ1589" s="11" t="str">
        <f t="shared" si="548"/>
        <v/>
      </c>
      <c r="AK1589" s="11" t="str">
        <f t="shared" si="549"/>
        <v/>
      </c>
      <c r="AN1589" s="11" t="str">
        <f t="shared" si="550"/>
        <v/>
      </c>
      <c r="AO1589" s="11" t="str">
        <f t="shared" si="551"/>
        <v/>
      </c>
      <c r="AP1589" s="11" t="str">
        <f t="shared" si="552"/>
        <v/>
      </c>
      <c r="AT1589" s="11" t="str">
        <f t="shared" si="553"/>
        <v/>
      </c>
      <c r="AU1589" s="11" t="str">
        <f t="shared" si="554"/>
        <v/>
      </c>
      <c r="AV1589" s="11" t="str">
        <f t="shared" si="555"/>
        <v/>
      </c>
      <c r="AW1589" s="11" t="str">
        <f t="shared" si="556"/>
        <v/>
      </c>
      <c r="AX1589" s="11" t="str">
        <f t="shared" si="557"/>
        <v/>
      </c>
      <c r="AY1589" s="11" t="str">
        <f t="shared" si="538"/>
        <v/>
      </c>
      <c r="AZ1589" s="11" t="str">
        <f t="shared" si="558"/>
        <v/>
      </c>
      <c r="BA1589" s="11" t="str">
        <f t="shared" si="540"/>
        <v xml:space="preserve"> </v>
      </c>
      <c r="BB1589" s="11" t="str">
        <f>IFERROR(IF(AW1589="","",VLOOKUP(AW1589,SUSS!R:S,2,FALSE)),AY1589*SUSS!$M$2)</f>
        <v/>
      </c>
      <c r="BC1589" s="11" t="str">
        <f t="shared" si="539"/>
        <v/>
      </c>
    </row>
    <row r="1590" spans="29:55">
      <c r="AC1590" s="11" t="str">
        <f t="shared" si="541"/>
        <v/>
      </c>
      <c r="AD1590" s="11" t="str">
        <f t="shared" si="542"/>
        <v/>
      </c>
      <c r="AE1590" s="11" t="str">
        <f t="shared" si="543"/>
        <v/>
      </c>
      <c r="AF1590" s="11" t="str">
        <f t="shared" si="544"/>
        <v/>
      </c>
      <c r="AG1590" s="11" t="str">
        <f t="shared" si="545"/>
        <v/>
      </c>
      <c r="AH1590" s="11" t="str">
        <f t="shared" si="546"/>
        <v/>
      </c>
      <c r="AI1590" s="11" t="str">
        <f t="shared" si="547"/>
        <v/>
      </c>
      <c r="AJ1590" s="11" t="str">
        <f t="shared" si="548"/>
        <v/>
      </c>
      <c r="AK1590" s="11" t="str">
        <f t="shared" si="549"/>
        <v/>
      </c>
      <c r="AN1590" s="11" t="str">
        <f t="shared" si="550"/>
        <v/>
      </c>
      <c r="AO1590" s="11" t="str">
        <f t="shared" si="551"/>
        <v/>
      </c>
      <c r="AP1590" s="11" t="str">
        <f t="shared" si="552"/>
        <v/>
      </c>
      <c r="AT1590" s="11" t="str">
        <f t="shared" si="553"/>
        <v/>
      </c>
      <c r="AU1590" s="11" t="str">
        <f t="shared" si="554"/>
        <v/>
      </c>
      <c r="AV1590" s="11" t="str">
        <f t="shared" si="555"/>
        <v/>
      </c>
      <c r="AW1590" s="11" t="str">
        <f t="shared" si="556"/>
        <v/>
      </c>
      <c r="AX1590" s="11" t="str">
        <f t="shared" si="557"/>
        <v/>
      </c>
      <c r="AY1590" s="11" t="str">
        <f t="shared" si="538"/>
        <v/>
      </c>
      <c r="AZ1590" s="11" t="str">
        <f t="shared" si="558"/>
        <v/>
      </c>
      <c r="BA1590" s="11" t="str">
        <f t="shared" si="540"/>
        <v xml:space="preserve"> </v>
      </c>
      <c r="BB1590" s="11" t="str">
        <f>IFERROR(IF(AW1590="","",VLOOKUP(AW1590,SUSS!R:S,2,FALSE)),AY1590*SUSS!$M$2)</f>
        <v/>
      </c>
      <c r="BC1590" s="11" t="str">
        <f t="shared" si="539"/>
        <v/>
      </c>
    </row>
    <row r="1591" spans="29:55">
      <c r="AC1591" s="11" t="str">
        <f t="shared" si="541"/>
        <v/>
      </c>
      <c r="AD1591" s="11" t="str">
        <f t="shared" si="542"/>
        <v/>
      </c>
      <c r="AE1591" s="11" t="str">
        <f t="shared" si="543"/>
        <v/>
      </c>
      <c r="AF1591" s="11" t="str">
        <f t="shared" si="544"/>
        <v/>
      </c>
      <c r="AG1591" s="11" t="str">
        <f t="shared" si="545"/>
        <v/>
      </c>
      <c r="AH1591" s="11" t="str">
        <f t="shared" si="546"/>
        <v/>
      </c>
      <c r="AI1591" s="11" t="str">
        <f t="shared" si="547"/>
        <v/>
      </c>
      <c r="AJ1591" s="11" t="str">
        <f t="shared" si="548"/>
        <v/>
      </c>
      <c r="AK1591" s="11" t="str">
        <f t="shared" si="549"/>
        <v/>
      </c>
      <c r="AN1591" s="11" t="str">
        <f t="shared" si="550"/>
        <v/>
      </c>
      <c r="AO1591" s="11" t="str">
        <f t="shared" si="551"/>
        <v/>
      </c>
      <c r="AP1591" s="11" t="str">
        <f t="shared" si="552"/>
        <v/>
      </c>
      <c r="AT1591" s="11" t="str">
        <f t="shared" si="553"/>
        <v/>
      </c>
      <c r="AU1591" s="11" t="str">
        <f t="shared" si="554"/>
        <v/>
      </c>
      <c r="AV1591" s="11" t="str">
        <f t="shared" si="555"/>
        <v/>
      </c>
      <c r="AW1591" s="11" t="str">
        <f t="shared" si="556"/>
        <v/>
      </c>
      <c r="AX1591" s="11" t="str">
        <f t="shared" si="557"/>
        <v/>
      </c>
      <c r="AY1591" s="11" t="str">
        <f t="shared" si="538"/>
        <v/>
      </c>
      <c r="AZ1591" s="11" t="str">
        <f t="shared" si="558"/>
        <v/>
      </c>
      <c r="BA1591" s="11" t="str">
        <f t="shared" si="540"/>
        <v xml:space="preserve"> </v>
      </c>
      <c r="BB1591" s="11" t="str">
        <f>IFERROR(IF(AW1591="","",VLOOKUP(AW1591,SUSS!R:S,2,FALSE)),AY1591*SUSS!$M$2)</f>
        <v/>
      </c>
      <c r="BC1591" s="11" t="str">
        <f t="shared" si="539"/>
        <v/>
      </c>
    </row>
    <row r="1592" spans="29:55">
      <c r="AC1592" s="11" t="str">
        <f t="shared" si="541"/>
        <v/>
      </c>
      <c r="AD1592" s="11" t="str">
        <f t="shared" si="542"/>
        <v/>
      </c>
      <c r="AE1592" s="11" t="str">
        <f t="shared" si="543"/>
        <v/>
      </c>
      <c r="AF1592" s="11" t="str">
        <f t="shared" si="544"/>
        <v/>
      </c>
      <c r="AG1592" s="11" t="str">
        <f t="shared" si="545"/>
        <v/>
      </c>
      <c r="AH1592" s="11" t="str">
        <f t="shared" si="546"/>
        <v/>
      </c>
      <c r="AI1592" s="11" t="str">
        <f t="shared" si="547"/>
        <v/>
      </c>
      <c r="AJ1592" s="11" t="str">
        <f t="shared" si="548"/>
        <v/>
      </c>
      <c r="AK1592" s="11" t="str">
        <f t="shared" si="549"/>
        <v/>
      </c>
      <c r="AN1592" s="11" t="str">
        <f t="shared" si="550"/>
        <v/>
      </c>
      <c r="AO1592" s="11" t="str">
        <f t="shared" si="551"/>
        <v/>
      </c>
      <c r="AP1592" s="11" t="str">
        <f t="shared" si="552"/>
        <v/>
      </c>
      <c r="AT1592" s="11" t="str">
        <f t="shared" si="553"/>
        <v/>
      </c>
      <c r="AU1592" s="11" t="str">
        <f t="shared" si="554"/>
        <v/>
      </c>
      <c r="AV1592" s="11" t="str">
        <f t="shared" si="555"/>
        <v/>
      </c>
      <c r="AW1592" s="11" t="str">
        <f t="shared" si="556"/>
        <v/>
      </c>
      <c r="AX1592" s="11" t="str">
        <f t="shared" si="557"/>
        <v/>
      </c>
      <c r="AY1592" s="11" t="str">
        <f t="shared" si="538"/>
        <v/>
      </c>
      <c r="AZ1592" s="11" t="str">
        <f t="shared" si="558"/>
        <v/>
      </c>
      <c r="BA1592" s="11" t="str">
        <f t="shared" si="540"/>
        <v xml:space="preserve"> </v>
      </c>
      <c r="BB1592" s="11" t="str">
        <f>IFERROR(IF(AW1592="","",VLOOKUP(AW1592,SUSS!R:S,2,FALSE)),AY1592*SUSS!$M$2)</f>
        <v/>
      </c>
      <c r="BC1592" s="11" t="str">
        <f t="shared" si="539"/>
        <v/>
      </c>
    </row>
    <row r="1593" spans="29:55">
      <c r="AC1593" s="11" t="str">
        <f t="shared" si="541"/>
        <v/>
      </c>
      <c r="AD1593" s="11" t="str">
        <f t="shared" si="542"/>
        <v/>
      </c>
      <c r="AE1593" s="11" t="str">
        <f t="shared" si="543"/>
        <v/>
      </c>
      <c r="AF1593" s="11" t="str">
        <f t="shared" si="544"/>
        <v/>
      </c>
      <c r="AG1593" s="11" t="str">
        <f t="shared" si="545"/>
        <v/>
      </c>
      <c r="AH1593" s="11" t="str">
        <f t="shared" si="546"/>
        <v/>
      </c>
      <c r="AI1593" s="11" t="str">
        <f t="shared" si="547"/>
        <v/>
      </c>
      <c r="AJ1593" s="11" t="str">
        <f t="shared" si="548"/>
        <v/>
      </c>
      <c r="AK1593" s="11" t="str">
        <f t="shared" si="549"/>
        <v/>
      </c>
      <c r="AN1593" s="11" t="str">
        <f t="shared" si="550"/>
        <v/>
      </c>
      <c r="AO1593" s="11" t="str">
        <f t="shared" si="551"/>
        <v/>
      </c>
      <c r="AP1593" s="11" t="str">
        <f t="shared" si="552"/>
        <v/>
      </c>
      <c r="AT1593" s="11" t="str">
        <f t="shared" si="553"/>
        <v/>
      </c>
      <c r="AU1593" s="11" t="str">
        <f t="shared" si="554"/>
        <v/>
      </c>
      <c r="AV1593" s="11" t="str">
        <f t="shared" si="555"/>
        <v/>
      </c>
      <c r="AW1593" s="11" t="str">
        <f t="shared" si="556"/>
        <v/>
      </c>
      <c r="AX1593" s="11" t="str">
        <f t="shared" si="557"/>
        <v/>
      </c>
      <c r="AY1593" s="11" t="str">
        <f t="shared" si="538"/>
        <v/>
      </c>
      <c r="AZ1593" s="11" t="str">
        <f t="shared" si="558"/>
        <v/>
      </c>
      <c r="BA1593" s="11" t="str">
        <f t="shared" si="540"/>
        <v xml:space="preserve"> </v>
      </c>
      <c r="BB1593" s="11" t="str">
        <f>IFERROR(IF(AW1593="","",VLOOKUP(AW1593,SUSS!R:S,2,FALSE)),AY1593*SUSS!$M$2)</f>
        <v/>
      </c>
      <c r="BC1593" s="11" t="str">
        <f t="shared" si="539"/>
        <v/>
      </c>
    </row>
    <row r="1594" spans="29:55">
      <c r="AC1594" s="11" t="str">
        <f t="shared" si="541"/>
        <v/>
      </c>
      <c r="AD1594" s="11" t="str">
        <f t="shared" si="542"/>
        <v/>
      </c>
      <c r="AE1594" s="11" t="str">
        <f t="shared" si="543"/>
        <v/>
      </c>
      <c r="AF1594" s="11" t="str">
        <f t="shared" si="544"/>
        <v/>
      </c>
      <c r="AG1594" s="11" t="str">
        <f t="shared" si="545"/>
        <v/>
      </c>
      <c r="AH1594" s="11" t="str">
        <f t="shared" si="546"/>
        <v/>
      </c>
      <c r="AI1594" s="11" t="str">
        <f t="shared" si="547"/>
        <v/>
      </c>
      <c r="AJ1594" s="11" t="str">
        <f t="shared" si="548"/>
        <v/>
      </c>
      <c r="AK1594" s="11" t="str">
        <f t="shared" si="549"/>
        <v/>
      </c>
      <c r="AN1594" s="11" t="str">
        <f t="shared" si="550"/>
        <v/>
      </c>
      <c r="AO1594" s="11" t="str">
        <f t="shared" si="551"/>
        <v/>
      </c>
      <c r="AP1594" s="11" t="str">
        <f t="shared" si="552"/>
        <v/>
      </c>
      <c r="AT1594" s="11" t="str">
        <f t="shared" si="553"/>
        <v/>
      </c>
      <c r="AU1594" s="11" t="str">
        <f t="shared" si="554"/>
        <v/>
      </c>
      <c r="AV1594" s="11" t="str">
        <f t="shared" si="555"/>
        <v/>
      </c>
      <c r="AW1594" s="11" t="str">
        <f t="shared" si="556"/>
        <v/>
      </c>
      <c r="AX1594" s="11" t="str">
        <f t="shared" si="557"/>
        <v/>
      </c>
      <c r="AY1594" s="11" t="str">
        <f t="shared" si="538"/>
        <v/>
      </c>
      <c r="AZ1594" s="11" t="str">
        <f t="shared" si="558"/>
        <v/>
      </c>
      <c r="BA1594" s="11" t="str">
        <f t="shared" si="540"/>
        <v xml:space="preserve"> </v>
      </c>
      <c r="BB1594" s="11" t="str">
        <f>IFERROR(IF(AW1594="","",VLOOKUP(AW1594,SUSS!R:S,2,FALSE)),AY1594*SUSS!$M$2)</f>
        <v/>
      </c>
      <c r="BC1594" s="11" t="str">
        <f t="shared" si="539"/>
        <v/>
      </c>
    </row>
    <row r="1595" spans="29:55">
      <c r="AC1595" s="11" t="str">
        <f t="shared" si="541"/>
        <v/>
      </c>
      <c r="AD1595" s="11" t="str">
        <f t="shared" si="542"/>
        <v/>
      </c>
      <c r="AE1595" s="11" t="str">
        <f t="shared" si="543"/>
        <v/>
      </c>
      <c r="AF1595" s="11" t="str">
        <f t="shared" si="544"/>
        <v/>
      </c>
      <c r="AG1595" s="11" t="str">
        <f t="shared" si="545"/>
        <v/>
      </c>
      <c r="AH1595" s="11" t="str">
        <f t="shared" si="546"/>
        <v/>
      </c>
      <c r="AI1595" s="11" t="str">
        <f t="shared" si="547"/>
        <v/>
      </c>
      <c r="AJ1595" s="11" t="str">
        <f t="shared" si="548"/>
        <v/>
      </c>
      <c r="AK1595" s="11" t="str">
        <f t="shared" si="549"/>
        <v/>
      </c>
      <c r="AN1595" s="11" t="str">
        <f t="shared" si="550"/>
        <v/>
      </c>
      <c r="AO1595" s="11" t="str">
        <f t="shared" si="551"/>
        <v/>
      </c>
      <c r="AP1595" s="11" t="str">
        <f t="shared" si="552"/>
        <v/>
      </c>
      <c r="AT1595" s="11" t="str">
        <f t="shared" si="553"/>
        <v/>
      </c>
      <c r="AU1595" s="11" t="str">
        <f t="shared" si="554"/>
        <v/>
      </c>
      <c r="AV1595" s="11" t="str">
        <f t="shared" si="555"/>
        <v/>
      </c>
      <c r="AW1595" s="11" t="str">
        <f t="shared" si="556"/>
        <v/>
      </c>
      <c r="AX1595" s="11" t="str">
        <f t="shared" si="557"/>
        <v/>
      </c>
      <c r="AY1595" s="11" t="str">
        <f t="shared" si="538"/>
        <v/>
      </c>
      <c r="AZ1595" s="11" t="str">
        <f t="shared" si="558"/>
        <v/>
      </c>
      <c r="BA1595" s="11" t="str">
        <f t="shared" si="540"/>
        <v xml:space="preserve"> </v>
      </c>
      <c r="BB1595" s="11" t="str">
        <f>IFERROR(IF(AW1595="","",VLOOKUP(AW1595,SUSS!R:S,2,FALSE)),AY1595*SUSS!$M$2)</f>
        <v/>
      </c>
      <c r="BC1595" s="11" t="str">
        <f t="shared" si="539"/>
        <v/>
      </c>
    </row>
    <row r="1596" spans="29:55">
      <c r="AC1596" s="11" t="str">
        <f t="shared" si="541"/>
        <v/>
      </c>
      <c r="AD1596" s="11" t="str">
        <f t="shared" si="542"/>
        <v/>
      </c>
      <c r="AE1596" s="11" t="str">
        <f t="shared" si="543"/>
        <v/>
      </c>
      <c r="AF1596" s="11" t="str">
        <f t="shared" si="544"/>
        <v/>
      </c>
      <c r="AG1596" s="11" t="str">
        <f t="shared" si="545"/>
        <v/>
      </c>
      <c r="AH1596" s="11" t="str">
        <f t="shared" si="546"/>
        <v/>
      </c>
      <c r="AI1596" s="11" t="str">
        <f t="shared" si="547"/>
        <v/>
      </c>
      <c r="AJ1596" s="11" t="str">
        <f t="shared" si="548"/>
        <v/>
      </c>
      <c r="AK1596" s="11" t="str">
        <f t="shared" si="549"/>
        <v/>
      </c>
      <c r="AN1596" s="11" t="str">
        <f t="shared" si="550"/>
        <v/>
      </c>
      <c r="AO1596" s="11" t="str">
        <f t="shared" si="551"/>
        <v/>
      </c>
      <c r="AP1596" s="11" t="str">
        <f t="shared" si="552"/>
        <v/>
      </c>
      <c r="AT1596" s="11" t="str">
        <f t="shared" si="553"/>
        <v/>
      </c>
      <c r="AU1596" s="11" t="str">
        <f t="shared" si="554"/>
        <v/>
      </c>
      <c r="AV1596" s="11" t="str">
        <f t="shared" si="555"/>
        <v/>
      </c>
      <c r="AW1596" s="11" t="str">
        <f t="shared" si="556"/>
        <v/>
      </c>
      <c r="AX1596" s="11" t="str">
        <f t="shared" si="557"/>
        <v/>
      </c>
      <c r="AY1596" s="11" t="str">
        <f t="shared" si="538"/>
        <v/>
      </c>
      <c r="AZ1596" s="11" t="str">
        <f t="shared" si="558"/>
        <v/>
      </c>
      <c r="BA1596" s="11" t="str">
        <f t="shared" si="540"/>
        <v xml:space="preserve"> </v>
      </c>
      <c r="BB1596" s="11" t="str">
        <f>IFERROR(IF(AW1596="","",VLOOKUP(AW1596,SUSS!R:S,2,FALSE)),AY1596*SUSS!$M$2)</f>
        <v/>
      </c>
      <c r="BC1596" s="11" t="str">
        <f t="shared" si="539"/>
        <v/>
      </c>
    </row>
    <row r="1597" spans="29:55">
      <c r="AC1597" s="11" t="str">
        <f t="shared" si="541"/>
        <v/>
      </c>
      <c r="AD1597" s="11" t="str">
        <f t="shared" si="542"/>
        <v/>
      </c>
      <c r="AE1597" s="11" t="str">
        <f t="shared" si="543"/>
        <v/>
      </c>
      <c r="AF1597" s="11" t="str">
        <f t="shared" si="544"/>
        <v/>
      </c>
      <c r="AG1597" s="11" t="str">
        <f t="shared" si="545"/>
        <v/>
      </c>
      <c r="AH1597" s="11" t="str">
        <f t="shared" si="546"/>
        <v/>
      </c>
      <c r="AI1597" s="11" t="str">
        <f t="shared" si="547"/>
        <v/>
      </c>
      <c r="AJ1597" s="11" t="str">
        <f t="shared" si="548"/>
        <v/>
      </c>
      <c r="AK1597" s="11" t="str">
        <f t="shared" si="549"/>
        <v/>
      </c>
      <c r="AN1597" s="11" t="str">
        <f t="shared" si="550"/>
        <v/>
      </c>
      <c r="AO1597" s="11" t="str">
        <f t="shared" si="551"/>
        <v/>
      </c>
      <c r="AP1597" s="11" t="str">
        <f t="shared" si="552"/>
        <v/>
      </c>
      <c r="AT1597" s="11" t="str">
        <f t="shared" si="553"/>
        <v/>
      </c>
      <c r="AU1597" s="11" t="str">
        <f t="shared" si="554"/>
        <v/>
      </c>
      <c r="AV1597" s="11" t="str">
        <f t="shared" si="555"/>
        <v/>
      </c>
      <c r="AW1597" s="11" t="str">
        <f t="shared" si="556"/>
        <v/>
      </c>
      <c r="AX1597" s="11" t="str">
        <f t="shared" si="557"/>
        <v/>
      </c>
      <c r="AY1597" s="11" t="str">
        <f t="shared" si="538"/>
        <v/>
      </c>
      <c r="AZ1597" s="11" t="str">
        <f t="shared" si="558"/>
        <v/>
      </c>
      <c r="BA1597" s="11" t="str">
        <f t="shared" si="540"/>
        <v xml:space="preserve"> </v>
      </c>
      <c r="BB1597" s="11" t="str">
        <f>IFERROR(IF(AW1597="","",VLOOKUP(AW1597,SUSS!R:S,2,FALSE)),AY1597*SUSS!$M$2)</f>
        <v/>
      </c>
      <c r="BC1597" s="11" t="str">
        <f t="shared" si="539"/>
        <v/>
      </c>
    </row>
    <row r="1598" spans="29:55">
      <c r="AC1598" s="11" t="str">
        <f t="shared" si="541"/>
        <v/>
      </c>
      <c r="AD1598" s="11" t="str">
        <f t="shared" si="542"/>
        <v/>
      </c>
      <c r="AE1598" s="11" t="str">
        <f t="shared" si="543"/>
        <v/>
      </c>
      <c r="AF1598" s="11" t="str">
        <f t="shared" si="544"/>
        <v/>
      </c>
      <c r="AG1598" s="11" t="str">
        <f t="shared" si="545"/>
        <v/>
      </c>
      <c r="AH1598" s="11" t="str">
        <f t="shared" si="546"/>
        <v/>
      </c>
      <c r="AI1598" s="11" t="str">
        <f t="shared" si="547"/>
        <v/>
      </c>
      <c r="AJ1598" s="11" t="str">
        <f t="shared" si="548"/>
        <v/>
      </c>
      <c r="AK1598" s="11" t="str">
        <f t="shared" si="549"/>
        <v/>
      </c>
      <c r="AN1598" s="11" t="str">
        <f t="shared" si="550"/>
        <v/>
      </c>
      <c r="AO1598" s="11" t="str">
        <f t="shared" si="551"/>
        <v/>
      </c>
      <c r="AP1598" s="11" t="str">
        <f t="shared" si="552"/>
        <v/>
      </c>
      <c r="AT1598" s="11" t="str">
        <f t="shared" si="553"/>
        <v/>
      </c>
      <c r="AU1598" s="11" t="str">
        <f t="shared" si="554"/>
        <v/>
      </c>
      <c r="AV1598" s="11" t="str">
        <f t="shared" si="555"/>
        <v/>
      </c>
      <c r="AW1598" s="11" t="str">
        <f t="shared" si="556"/>
        <v/>
      </c>
      <c r="AX1598" s="11" t="str">
        <f t="shared" si="557"/>
        <v/>
      </c>
      <c r="AY1598" s="11" t="str">
        <f t="shared" si="538"/>
        <v/>
      </c>
      <c r="AZ1598" s="11" t="str">
        <f t="shared" si="558"/>
        <v/>
      </c>
      <c r="BA1598" s="11" t="str">
        <f t="shared" si="540"/>
        <v xml:space="preserve"> </v>
      </c>
      <c r="BB1598" s="11" t="str">
        <f>IFERROR(IF(AW1598="","",VLOOKUP(AW1598,SUSS!R:S,2,FALSE)),AY1598*SUSS!$M$2)</f>
        <v/>
      </c>
      <c r="BC1598" s="11" t="str">
        <f t="shared" si="539"/>
        <v/>
      </c>
    </row>
    <row r="1599" spans="29:55">
      <c r="AC1599" s="11" t="str">
        <f t="shared" si="541"/>
        <v/>
      </c>
      <c r="AD1599" s="11" t="str">
        <f t="shared" si="542"/>
        <v/>
      </c>
      <c r="AE1599" s="11" t="str">
        <f t="shared" si="543"/>
        <v/>
      </c>
      <c r="AF1599" s="11" t="str">
        <f t="shared" si="544"/>
        <v/>
      </c>
      <c r="AG1599" s="11" t="str">
        <f t="shared" si="545"/>
        <v/>
      </c>
      <c r="AH1599" s="11" t="str">
        <f t="shared" si="546"/>
        <v/>
      </c>
      <c r="AI1599" s="11" t="str">
        <f t="shared" si="547"/>
        <v/>
      </c>
      <c r="AJ1599" s="11" t="str">
        <f t="shared" si="548"/>
        <v/>
      </c>
      <c r="AK1599" s="11" t="str">
        <f t="shared" si="549"/>
        <v/>
      </c>
      <c r="AN1599" s="11" t="str">
        <f t="shared" si="550"/>
        <v/>
      </c>
      <c r="AO1599" s="11" t="str">
        <f t="shared" si="551"/>
        <v/>
      </c>
      <c r="AP1599" s="11" t="str">
        <f t="shared" si="552"/>
        <v/>
      </c>
      <c r="AT1599" s="11" t="str">
        <f t="shared" si="553"/>
        <v/>
      </c>
      <c r="AU1599" s="11" t="str">
        <f t="shared" si="554"/>
        <v/>
      </c>
      <c r="AV1599" s="11" t="str">
        <f t="shared" si="555"/>
        <v/>
      </c>
      <c r="AW1599" s="11" t="str">
        <f t="shared" si="556"/>
        <v/>
      </c>
      <c r="AX1599" s="11" t="str">
        <f t="shared" si="557"/>
        <v/>
      </c>
      <c r="AY1599" s="11" t="str">
        <f t="shared" si="538"/>
        <v/>
      </c>
      <c r="AZ1599" s="11" t="str">
        <f t="shared" si="558"/>
        <v/>
      </c>
      <c r="BA1599" s="11" t="str">
        <f t="shared" si="540"/>
        <v xml:space="preserve"> </v>
      </c>
      <c r="BB1599" s="11" t="str">
        <f>IFERROR(IF(AW1599="","",VLOOKUP(AW1599,SUSS!R:S,2,FALSE)),AY1599*SUSS!$M$2)</f>
        <v/>
      </c>
      <c r="BC1599" s="11" t="str">
        <f t="shared" si="539"/>
        <v/>
      </c>
    </row>
    <row r="1600" spans="29:55">
      <c r="AC1600" s="11" t="str">
        <f t="shared" si="541"/>
        <v/>
      </c>
      <c r="AD1600" s="11" t="str">
        <f t="shared" si="542"/>
        <v/>
      </c>
      <c r="AE1600" s="11" t="str">
        <f t="shared" si="543"/>
        <v/>
      </c>
      <c r="AF1600" s="11" t="str">
        <f t="shared" si="544"/>
        <v/>
      </c>
      <c r="AG1600" s="11" t="str">
        <f t="shared" si="545"/>
        <v/>
      </c>
      <c r="AH1600" s="11" t="str">
        <f t="shared" si="546"/>
        <v/>
      </c>
      <c r="AI1600" s="11" t="str">
        <f t="shared" si="547"/>
        <v/>
      </c>
      <c r="AJ1600" s="11" t="str">
        <f t="shared" si="548"/>
        <v/>
      </c>
      <c r="AK1600" s="11" t="str">
        <f t="shared" si="549"/>
        <v/>
      </c>
      <c r="AN1600" s="11" t="str">
        <f t="shared" si="550"/>
        <v/>
      </c>
      <c r="AO1600" s="11" t="str">
        <f t="shared" si="551"/>
        <v/>
      </c>
      <c r="AP1600" s="11" t="str">
        <f t="shared" si="552"/>
        <v/>
      </c>
      <c r="AT1600" s="11" t="str">
        <f t="shared" si="553"/>
        <v/>
      </c>
      <c r="AU1600" s="11" t="str">
        <f t="shared" si="554"/>
        <v/>
      </c>
      <c r="AV1600" s="11" t="str">
        <f t="shared" si="555"/>
        <v/>
      </c>
      <c r="AW1600" s="11" t="str">
        <f t="shared" si="556"/>
        <v/>
      </c>
      <c r="AX1600" s="11" t="str">
        <f t="shared" si="557"/>
        <v/>
      </c>
      <c r="AY1600" s="11" t="str">
        <f t="shared" si="538"/>
        <v/>
      </c>
      <c r="AZ1600" s="11" t="str">
        <f t="shared" si="558"/>
        <v/>
      </c>
      <c r="BA1600" s="11" t="str">
        <f t="shared" si="540"/>
        <v xml:space="preserve"> </v>
      </c>
      <c r="BB1600" s="11" t="str">
        <f>IFERROR(IF(AW1600="","",VLOOKUP(AW1600,SUSS!R:S,2,FALSE)),AY1600*SUSS!$M$2)</f>
        <v/>
      </c>
      <c r="BC1600" s="11" t="str">
        <f t="shared" si="539"/>
        <v/>
      </c>
    </row>
    <row r="1601" spans="29:55">
      <c r="AC1601" s="11" t="str">
        <f t="shared" si="541"/>
        <v/>
      </c>
      <c r="AD1601" s="11" t="str">
        <f t="shared" si="542"/>
        <v/>
      </c>
      <c r="AE1601" s="11" t="str">
        <f t="shared" si="543"/>
        <v/>
      </c>
      <c r="AF1601" s="11" t="str">
        <f t="shared" si="544"/>
        <v/>
      </c>
      <c r="AG1601" s="11" t="str">
        <f t="shared" si="545"/>
        <v/>
      </c>
      <c r="AH1601" s="11" t="str">
        <f t="shared" si="546"/>
        <v/>
      </c>
      <c r="AI1601" s="11" t="str">
        <f t="shared" si="547"/>
        <v/>
      </c>
      <c r="AJ1601" s="11" t="str">
        <f t="shared" si="548"/>
        <v/>
      </c>
      <c r="AK1601" s="11" t="str">
        <f t="shared" si="549"/>
        <v/>
      </c>
      <c r="AN1601" s="11" t="str">
        <f t="shared" si="550"/>
        <v/>
      </c>
      <c r="AO1601" s="11" t="str">
        <f t="shared" si="551"/>
        <v/>
      </c>
      <c r="AP1601" s="11" t="str">
        <f t="shared" si="552"/>
        <v/>
      </c>
      <c r="AT1601" s="11" t="str">
        <f t="shared" si="553"/>
        <v/>
      </c>
      <c r="AU1601" s="11" t="str">
        <f t="shared" si="554"/>
        <v/>
      </c>
      <c r="AV1601" s="11" t="str">
        <f t="shared" si="555"/>
        <v/>
      </c>
      <c r="AW1601" s="11" t="str">
        <f t="shared" si="556"/>
        <v/>
      </c>
      <c r="AX1601" s="11" t="str">
        <f t="shared" si="557"/>
        <v/>
      </c>
      <c r="AY1601" s="11" t="str">
        <f t="shared" si="538"/>
        <v/>
      </c>
      <c r="AZ1601" s="11" t="str">
        <f t="shared" si="558"/>
        <v/>
      </c>
      <c r="BA1601" s="11" t="str">
        <f t="shared" si="540"/>
        <v xml:space="preserve"> </v>
      </c>
      <c r="BB1601" s="11" t="str">
        <f>IFERROR(IF(AW1601="","",VLOOKUP(AW1601,SUSS!R:S,2,FALSE)),AY1601*SUSS!$M$2)</f>
        <v/>
      </c>
      <c r="BC1601" s="11" t="str">
        <f t="shared" si="539"/>
        <v/>
      </c>
    </row>
    <row r="1602" spans="29:55">
      <c r="AC1602" s="11" t="str">
        <f t="shared" si="541"/>
        <v/>
      </c>
      <c r="AD1602" s="11" t="str">
        <f t="shared" si="542"/>
        <v/>
      </c>
      <c r="AE1602" s="11" t="str">
        <f t="shared" si="543"/>
        <v/>
      </c>
      <c r="AF1602" s="11" t="str">
        <f t="shared" si="544"/>
        <v/>
      </c>
      <c r="AG1602" s="11" t="str">
        <f t="shared" si="545"/>
        <v/>
      </c>
      <c r="AH1602" s="11" t="str">
        <f t="shared" si="546"/>
        <v/>
      </c>
      <c r="AI1602" s="11" t="str">
        <f t="shared" si="547"/>
        <v/>
      </c>
      <c r="AJ1602" s="11" t="str">
        <f t="shared" si="548"/>
        <v/>
      </c>
      <c r="AK1602" s="11" t="str">
        <f t="shared" si="549"/>
        <v/>
      </c>
      <c r="AN1602" s="11" t="str">
        <f t="shared" si="550"/>
        <v/>
      </c>
      <c r="AO1602" s="11" t="str">
        <f t="shared" si="551"/>
        <v/>
      </c>
      <c r="AP1602" s="11" t="str">
        <f t="shared" si="552"/>
        <v/>
      </c>
      <c r="AT1602" s="11" t="str">
        <f t="shared" si="553"/>
        <v/>
      </c>
      <c r="AU1602" s="11" t="str">
        <f t="shared" si="554"/>
        <v/>
      </c>
      <c r="AV1602" s="11" t="str">
        <f t="shared" si="555"/>
        <v/>
      </c>
      <c r="AW1602" s="11" t="str">
        <f t="shared" si="556"/>
        <v/>
      </c>
      <c r="AX1602" s="11" t="str">
        <f t="shared" si="557"/>
        <v/>
      </c>
      <c r="AY1602" s="11" t="str">
        <f t="shared" si="538"/>
        <v/>
      </c>
      <c r="AZ1602" s="11" t="str">
        <f t="shared" si="558"/>
        <v/>
      </c>
      <c r="BA1602" s="11" t="str">
        <f t="shared" si="540"/>
        <v xml:space="preserve"> </v>
      </c>
      <c r="BB1602" s="11" t="str">
        <f>IFERROR(IF(AW1602="","",VLOOKUP(AW1602,SUSS!R:S,2,FALSE)),AY1602*SUSS!$M$2)</f>
        <v/>
      </c>
      <c r="BC1602" s="11" t="str">
        <f t="shared" si="539"/>
        <v/>
      </c>
    </row>
    <row r="1603" spans="29:55">
      <c r="AC1603" s="11" t="str">
        <f t="shared" si="541"/>
        <v/>
      </c>
      <c r="AD1603" s="11" t="str">
        <f t="shared" si="542"/>
        <v/>
      </c>
      <c r="AE1603" s="11" t="str">
        <f t="shared" si="543"/>
        <v/>
      </c>
      <c r="AF1603" s="11" t="str">
        <f t="shared" si="544"/>
        <v/>
      </c>
      <c r="AG1603" s="11" t="str">
        <f t="shared" si="545"/>
        <v/>
      </c>
      <c r="AH1603" s="11" t="str">
        <f t="shared" si="546"/>
        <v/>
      </c>
      <c r="AI1603" s="11" t="str">
        <f t="shared" si="547"/>
        <v/>
      </c>
      <c r="AJ1603" s="11" t="str">
        <f t="shared" si="548"/>
        <v/>
      </c>
      <c r="AK1603" s="11" t="str">
        <f t="shared" si="549"/>
        <v/>
      </c>
      <c r="AN1603" s="11" t="str">
        <f t="shared" si="550"/>
        <v/>
      </c>
      <c r="AO1603" s="11" t="str">
        <f t="shared" si="551"/>
        <v/>
      </c>
      <c r="AP1603" s="11" t="str">
        <f t="shared" si="552"/>
        <v/>
      </c>
      <c r="AT1603" s="11" t="str">
        <f t="shared" si="553"/>
        <v/>
      </c>
      <c r="AU1603" s="11" t="str">
        <f t="shared" si="554"/>
        <v/>
      </c>
      <c r="AV1603" s="11" t="str">
        <f t="shared" si="555"/>
        <v/>
      </c>
      <c r="AW1603" s="11" t="str">
        <f t="shared" si="556"/>
        <v/>
      </c>
      <c r="AX1603" s="11" t="str">
        <f t="shared" si="557"/>
        <v/>
      </c>
      <c r="AY1603" s="11" t="str">
        <f t="shared" si="538"/>
        <v/>
      </c>
      <c r="AZ1603" s="11" t="str">
        <f t="shared" si="558"/>
        <v/>
      </c>
      <c r="BA1603" s="11" t="str">
        <f t="shared" si="540"/>
        <v xml:space="preserve"> </v>
      </c>
      <c r="BB1603" s="11" t="str">
        <f>IFERROR(IF(AW1603="","",VLOOKUP(AW1603,SUSS!R:S,2,FALSE)),AY1603*SUSS!$M$2)</f>
        <v/>
      </c>
      <c r="BC1603" s="11" t="str">
        <f t="shared" si="539"/>
        <v/>
      </c>
    </row>
    <row r="1604" spans="29:55">
      <c r="AC1604" s="11" t="str">
        <f t="shared" si="541"/>
        <v/>
      </c>
      <c r="AD1604" s="11" t="str">
        <f t="shared" si="542"/>
        <v/>
      </c>
      <c r="AE1604" s="11" t="str">
        <f t="shared" si="543"/>
        <v/>
      </c>
      <c r="AF1604" s="11" t="str">
        <f t="shared" si="544"/>
        <v/>
      </c>
      <c r="AG1604" s="11" t="str">
        <f t="shared" si="545"/>
        <v/>
      </c>
      <c r="AH1604" s="11" t="str">
        <f t="shared" si="546"/>
        <v/>
      </c>
      <c r="AI1604" s="11" t="str">
        <f t="shared" si="547"/>
        <v/>
      </c>
      <c r="AJ1604" s="11" t="str">
        <f t="shared" si="548"/>
        <v/>
      </c>
      <c r="AK1604" s="11" t="str">
        <f t="shared" si="549"/>
        <v/>
      </c>
      <c r="AN1604" s="11" t="str">
        <f t="shared" si="550"/>
        <v/>
      </c>
      <c r="AO1604" s="11" t="str">
        <f t="shared" si="551"/>
        <v/>
      </c>
      <c r="AP1604" s="11" t="str">
        <f t="shared" si="552"/>
        <v/>
      </c>
      <c r="AT1604" s="11" t="str">
        <f t="shared" si="553"/>
        <v/>
      </c>
      <c r="AU1604" s="11" t="str">
        <f t="shared" si="554"/>
        <v/>
      </c>
      <c r="AV1604" s="11" t="str">
        <f t="shared" si="555"/>
        <v/>
      </c>
      <c r="AW1604" s="11" t="str">
        <f t="shared" si="556"/>
        <v/>
      </c>
      <c r="AX1604" s="11" t="str">
        <f t="shared" si="557"/>
        <v/>
      </c>
      <c r="AY1604" s="11" t="str">
        <f t="shared" ref="AY1604:AY1667" si="559">VLOOKUP(AX1604,AO:AP,2,FALSE)</f>
        <v/>
      </c>
      <c r="AZ1604" s="11" t="str">
        <f t="shared" si="558"/>
        <v/>
      </c>
      <c r="BA1604" s="11" t="str">
        <f t="shared" si="540"/>
        <v xml:space="preserve"> </v>
      </c>
      <c r="BB1604" s="11" t="str">
        <f>IFERROR(IF(AW1604="","",VLOOKUP(AW1604,SUSS!R:S,2,FALSE)),AY1604*SUSS!$M$2)</f>
        <v/>
      </c>
      <c r="BC1604" s="11" t="str">
        <f t="shared" si="539"/>
        <v/>
      </c>
    </row>
    <row r="1605" spans="29:55">
      <c r="AC1605" s="11" t="str">
        <f t="shared" si="541"/>
        <v/>
      </c>
      <c r="AD1605" s="11" t="str">
        <f t="shared" si="542"/>
        <v/>
      </c>
      <c r="AE1605" s="11" t="str">
        <f t="shared" si="543"/>
        <v/>
      </c>
      <c r="AF1605" s="11" t="str">
        <f t="shared" si="544"/>
        <v/>
      </c>
      <c r="AG1605" s="11" t="str">
        <f t="shared" si="545"/>
        <v/>
      </c>
      <c r="AH1605" s="11" t="str">
        <f t="shared" si="546"/>
        <v/>
      </c>
      <c r="AI1605" s="11" t="str">
        <f t="shared" si="547"/>
        <v/>
      </c>
      <c r="AJ1605" s="11" t="str">
        <f t="shared" si="548"/>
        <v/>
      </c>
      <c r="AK1605" s="11" t="str">
        <f t="shared" si="549"/>
        <v/>
      </c>
      <c r="AN1605" s="11" t="str">
        <f t="shared" si="550"/>
        <v/>
      </c>
      <c r="AO1605" s="11" t="str">
        <f t="shared" si="551"/>
        <v/>
      </c>
      <c r="AP1605" s="11" t="str">
        <f t="shared" si="552"/>
        <v/>
      </c>
      <c r="AT1605" s="11" t="str">
        <f t="shared" si="553"/>
        <v/>
      </c>
      <c r="AU1605" s="11" t="str">
        <f t="shared" si="554"/>
        <v/>
      </c>
      <c r="AV1605" s="11" t="str">
        <f t="shared" si="555"/>
        <v/>
      </c>
      <c r="AW1605" s="11" t="str">
        <f t="shared" si="556"/>
        <v/>
      </c>
      <c r="AX1605" s="11" t="str">
        <f t="shared" si="557"/>
        <v/>
      </c>
      <c r="AY1605" s="11" t="str">
        <f t="shared" si="559"/>
        <v/>
      </c>
      <c r="AZ1605" s="11" t="str">
        <f t="shared" si="558"/>
        <v/>
      </c>
      <c r="BA1605" s="11" t="str">
        <f t="shared" si="540"/>
        <v xml:space="preserve"> </v>
      </c>
      <c r="BB1605" s="11" t="str">
        <f>IFERROR(IF(AW1605="","",VLOOKUP(AW1605,SUSS!R:S,2,FALSE)),AY1605*SUSS!$M$2)</f>
        <v/>
      </c>
      <c r="BC1605" s="11" t="str">
        <f t="shared" ref="BC1605:BC1668" si="560">IFERROR(IF(BB1605&lt;&gt;"",AZ1605*BB1605,""),"VER")</f>
        <v/>
      </c>
    </row>
    <row r="1606" spans="29:55">
      <c r="AC1606" s="11" t="str">
        <f t="shared" si="541"/>
        <v/>
      </c>
      <c r="AD1606" s="11" t="str">
        <f t="shared" si="542"/>
        <v/>
      </c>
      <c r="AE1606" s="11" t="str">
        <f t="shared" si="543"/>
        <v/>
      </c>
      <c r="AF1606" s="11" t="str">
        <f t="shared" si="544"/>
        <v/>
      </c>
      <c r="AG1606" s="11" t="str">
        <f t="shared" si="545"/>
        <v/>
      </c>
      <c r="AH1606" s="11" t="str">
        <f t="shared" si="546"/>
        <v/>
      </c>
      <c r="AI1606" s="11" t="str">
        <f t="shared" si="547"/>
        <v/>
      </c>
      <c r="AJ1606" s="11" t="str">
        <f t="shared" si="548"/>
        <v/>
      </c>
      <c r="AK1606" s="11" t="str">
        <f t="shared" si="549"/>
        <v/>
      </c>
      <c r="AN1606" s="11" t="str">
        <f t="shared" si="550"/>
        <v/>
      </c>
      <c r="AO1606" s="11" t="str">
        <f t="shared" si="551"/>
        <v/>
      </c>
      <c r="AP1606" s="11" t="str">
        <f t="shared" si="552"/>
        <v/>
      </c>
      <c r="AT1606" s="11" t="str">
        <f t="shared" si="553"/>
        <v/>
      </c>
      <c r="AU1606" s="11" t="str">
        <f t="shared" si="554"/>
        <v/>
      </c>
      <c r="AV1606" s="11" t="str">
        <f t="shared" si="555"/>
        <v/>
      </c>
      <c r="AW1606" s="11" t="str">
        <f t="shared" si="556"/>
        <v/>
      </c>
      <c r="AX1606" s="11" t="str">
        <f t="shared" si="557"/>
        <v/>
      </c>
      <c r="AY1606" s="11" t="str">
        <f t="shared" si="559"/>
        <v/>
      </c>
      <c r="AZ1606" s="11" t="str">
        <f t="shared" si="558"/>
        <v/>
      </c>
      <c r="BA1606" s="11" t="str">
        <f t="shared" si="540"/>
        <v xml:space="preserve"> </v>
      </c>
      <c r="BB1606" s="11" t="str">
        <f>IFERROR(IF(AW1606="","",VLOOKUP(AW1606,SUSS!R:S,2,FALSE)),AY1606*SUSS!$M$2)</f>
        <v/>
      </c>
      <c r="BC1606" s="11" t="str">
        <f t="shared" si="560"/>
        <v/>
      </c>
    </row>
    <row r="1607" spans="29:55">
      <c r="AC1607" s="11" t="str">
        <f t="shared" si="541"/>
        <v/>
      </c>
      <c r="AD1607" s="11" t="str">
        <f t="shared" si="542"/>
        <v/>
      </c>
      <c r="AE1607" s="11" t="str">
        <f t="shared" si="543"/>
        <v/>
      </c>
      <c r="AF1607" s="11" t="str">
        <f t="shared" si="544"/>
        <v/>
      </c>
      <c r="AG1607" s="11" t="str">
        <f t="shared" si="545"/>
        <v/>
      </c>
      <c r="AH1607" s="11" t="str">
        <f t="shared" si="546"/>
        <v/>
      </c>
      <c r="AI1607" s="11" t="str">
        <f t="shared" si="547"/>
        <v/>
      </c>
      <c r="AJ1607" s="11" t="str">
        <f t="shared" si="548"/>
        <v/>
      </c>
      <c r="AK1607" s="11" t="str">
        <f t="shared" si="549"/>
        <v/>
      </c>
      <c r="AN1607" s="11" t="str">
        <f t="shared" si="550"/>
        <v/>
      </c>
      <c r="AO1607" s="11" t="str">
        <f t="shared" si="551"/>
        <v/>
      </c>
      <c r="AP1607" s="11" t="str">
        <f t="shared" si="552"/>
        <v/>
      </c>
      <c r="AT1607" s="11" t="str">
        <f t="shared" si="553"/>
        <v/>
      </c>
      <c r="AU1607" s="11" t="str">
        <f t="shared" si="554"/>
        <v/>
      </c>
      <c r="AV1607" s="11" t="str">
        <f t="shared" si="555"/>
        <v/>
      </c>
      <c r="AW1607" s="11" t="str">
        <f t="shared" si="556"/>
        <v/>
      </c>
      <c r="AX1607" s="11" t="str">
        <f t="shared" si="557"/>
        <v/>
      </c>
      <c r="AY1607" s="11" t="str">
        <f t="shared" si="559"/>
        <v/>
      </c>
      <c r="AZ1607" s="11" t="str">
        <f t="shared" si="558"/>
        <v/>
      </c>
      <c r="BA1607" s="11" t="str">
        <f t="shared" si="540"/>
        <v xml:space="preserve"> </v>
      </c>
      <c r="BB1607" s="11" t="str">
        <f>IFERROR(IF(AW1607="","",VLOOKUP(AW1607,SUSS!R:S,2,FALSE)),AY1607*SUSS!$M$2)</f>
        <v/>
      </c>
      <c r="BC1607" s="11" t="str">
        <f t="shared" si="560"/>
        <v/>
      </c>
    </row>
    <row r="1608" spans="29:55">
      <c r="AC1608" s="11" t="str">
        <f t="shared" si="541"/>
        <v/>
      </c>
      <c r="AD1608" s="11" t="str">
        <f t="shared" si="542"/>
        <v/>
      </c>
      <c r="AE1608" s="11" t="str">
        <f t="shared" si="543"/>
        <v/>
      </c>
      <c r="AF1608" s="11" t="str">
        <f t="shared" si="544"/>
        <v/>
      </c>
      <c r="AG1608" s="11" t="str">
        <f t="shared" si="545"/>
        <v/>
      </c>
      <c r="AH1608" s="11" t="str">
        <f t="shared" si="546"/>
        <v/>
      </c>
      <c r="AI1608" s="11" t="str">
        <f t="shared" si="547"/>
        <v/>
      </c>
      <c r="AJ1608" s="11" t="str">
        <f t="shared" si="548"/>
        <v/>
      </c>
      <c r="AK1608" s="11" t="str">
        <f t="shared" si="549"/>
        <v/>
      </c>
      <c r="AN1608" s="11" t="str">
        <f t="shared" si="550"/>
        <v/>
      </c>
      <c r="AO1608" s="11" t="str">
        <f t="shared" si="551"/>
        <v/>
      </c>
      <c r="AP1608" s="11" t="str">
        <f t="shared" si="552"/>
        <v/>
      </c>
      <c r="AT1608" s="11" t="str">
        <f t="shared" si="553"/>
        <v/>
      </c>
      <c r="AU1608" s="11" t="str">
        <f t="shared" si="554"/>
        <v/>
      </c>
      <c r="AV1608" s="11" t="str">
        <f t="shared" si="555"/>
        <v/>
      </c>
      <c r="AW1608" s="11" t="str">
        <f t="shared" si="556"/>
        <v/>
      </c>
      <c r="AX1608" s="11" t="str">
        <f t="shared" si="557"/>
        <v/>
      </c>
      <c r="AY1608" s="11" t="str">
        <f t="shared" si="559"/>
        <v/>
      </c>
      <c r="AZ1608" s="11" t="str">
        <f t="shared" si="558"/>
        <v/>
      </c>
      <c r="BA1608" s="11" t="str">
        <f t="shared" ref="BA1608:BA1671" si="561">AT1608&amp;" "&amp;AU1608</f>
        <v xml:space="preserve"> </v>
      </c>
      <c r="BB1608" s="11" t="str">
        <f>IFERROR(IF(AW1608="","",VLOOKUP(AW1608,SUSS!R:S,2,FALSE)),AY1608*SUSS!$M$2)</f>
        <v/>
      </c>
      <c r="BC1608" s="11" t="str">
        <f t="shared" si="560"/>
        <v/>
      </c>
    </row>
    <row r="1609" spans="29:55">
      <c r="AC1609" s="11" t="str">
        <f t="shared" si="541"/>
        <v/>
      </c>
      <c r="AD1609" s="11" t="str">
        <f t="shared" si="542"/>
        <v/>
      </c>
      <c r="AE1609" s="11" t="str">
        <f t="shared" si="543"/>
        <v/>
      </c>
      <c r="AF1609" s="11" t="str">
        <f t="shared" si="544"/>
        <v/>
      </c>
      <c r="AG1609" s="11" t="str">
        <f t="shared" si="545"/>
        <v/>
      </c>
      <c r="AH1609" s="11" t="str">
        <f t="shared" si="546"/>
        <v/>
      </c>
      <c r="AI1609" s="11" t="str">
        <f t="shared" si="547"/>
        <v/>
      </c>
      <c r="AJ1609" s="11" t="str">
        <f t="shared" si="548"/>
        <v/>
      </c>
      <c r="AK1609" s="11" t="str">
        <f t="shared" si="549"/>
        <v/>
      </c>
      <c r="AN1609" s="11" t="str">
        <f t="shared" si="550"/>
        <v/>
      </c>
      <c r="AO1609" s="11" t="str">
        <f t="shared" si="551"/>
        <v/>
      </c>
      <c r="AP1609" s="11" t="str">
        <f t="shared" si="552"/>
        <v/>
      </c>
      <c r="AT1609" s="11" t="str">
        <f t="shared" si="553"/>
        <v/>
      </c>
      <c r="AU1609" s="11" t="str">
        <f t="shared" si="554"/>
        <v/>
      </c>
      <c r="AV1609" s="11" t="str">
        <f t="shared" si="555"/>
        <v/>
      </c>
      <c r="AW1609" s="11" t="str">
        <f t="shared" si="556"/>
        <v/>
      </c>
      <c r="AX1609" s="11" t="str">
        <f t="shared" si="557"/>
        <v/>
      </c>
      <c r="AY1609" s="11" t="str">
        <f t="shared" si="559"/>
        <v/>
      </c>
      <c r="AZ1609" s="11" t="str">
        <f t="shared" si="558"/>
        <v/>
      </c>
      <c r="BA1609" s="11" t="str">
        <f t="shared" si="561"/>
        <v xml:space="preserve"> </v>
      </c>
      <c r="BB1609" s="11" t="str">
        <f>IFERROR(IF(AW1609="","",VLOOKUP(AW1609,SUSS!R:S,2,FALSE)),AY1609*SUSS!$M$2)</f>
        <v/>
      </c>
      <c r="BC1609" s="11" t="str">
        <f t="shared" si="560"/>
        <v/>
      </c>
    </row>
    <row r="1610" spans="29:55">
      <c r="AC1610" s="11" t="str">
        <f t="shared" si="541"/>
        <v/>
      </c>
      <c r="AD1610" s="11" t="str">
        <f t="shared" si="542"/>
        <v/>
      </c>
      <c r="AE1610" s="11" t="str">
        <f t="shared" si="543"/>
        <v/>
      </c>
      <c r="AF1610" s="11" t="str">
        <f t="shared" si="544"/>
        <v/>
      </c>
      <c r="AG1610" s="11" t="str">
        <f t="shared" si="545"/>
        <v/>
      </c>
      <c r="AH1610" s="11" t="str">
        <f t="shared" si="546"/>
        <v/>
      </c>
      <c r="AI1610" s="11" t="str">
        <f t="shared" si="547"/>
        <v/>
      </c>
      <c r="AJ1610" s="11" t="str">
        <f t="shared" si="548"/>
        <v/>
      </c>
      <c r="AK1610" s="11" t="str">
        <f t="shared" si="549"/>
        <v/>
      </c>
      <c r="AN1610" s="11" t="str">
        <f t="shared" si="550"/>
        <v/>
      </c>
      <c r="AO1610" s="11" t="str">
        <f t="shared" si="551"/>
        <v/>
      </c>
      <c r="AP1610" s="11" t="str">
        <f t="shared" si="552"/>
        <v/>
      </c>
      <c r="AT1610" s="11" t="str">
        <f t="shared" si="553"/>
        <v/>
      </c>
      <c r="AU1610" s="11" t="str">
        <f t="shared" si="554"/>
        <v/>
      </c>
      <c r="AV1610" s="11" t="str">
        <f t="shared" si="555"/>
        <v/>
      </c>
      <c r="AW1610" s="11" t="str">
        <f t="shared" si="556"/>
        <v/>
      </c>
      <c r="AX1610" s="11" t="str">
        <f t="shared" si="557"/>
        <v/>
      </c>
      <c r="AY1610" s="11" t="str">
        <f t="shared" si="559"/>
        <v/>
      </c>
      <c r="AZ1610" s="11" t="str">
        <f t="shared" si="558"/>
        <v/>
      </c>
      <c r="BA1610" s="11" t="str">
        <f t="shared" si="561"/>
        <v xml:space="preserve"> </v>
      </c>
      <c r="BB1610" s="11" t="str">
        <f>IFERROR(IF(AW1610="","",VLOOKUP(AW1610,SUSS!R:S,2,FALSE)),AY1610*SUSS!$M$2)</f>
        <v/>
      </c>
      <c r="BC1610" s="11" t="str">
        <f t="shared" si="560"/>
        <v/>
      </c>
    </row>
    <row r="1611" spans="29:55">
      <c r="AC1611" s="11" t="str">
        <f t="shared" si="541"/>
        <v/>
      </c>
      <c r="AD1611" s="11" t="str">
        <f t="shared" si="542"/>
        <v/>
      </c>
      <c r="AE1611" s="11" t="str">
        <f t="shared" si="543"/>
        <v/>
      </c>
      <c r="AF1611" s="11" t="str">
        <f t="shared" si="544"/>
        <v/>
      </c>
      <c r="AG1611" s="11" t="str">
        <f t="shared" si="545"/>
        <v/>
      </c>
      <c r="AH1611" s="11" t="str">
        <f t="shared" si="546"/>
        <v/>
      </c>
      <c r="AI1611" s="11" t="str">
        <f t="shared" si="547"/>
        <v/>
      </c>
      <c r="AJ1611" s="11" t="str">
        <f t="shared" si="548"/>
        <v/>
      </c>
      <c r="AK1611" s="11" t="str">
        <f t="shared" si="549"/>
        <v/>
      </c>
      <c r="AN1611" s="11" t="str">
        <f t="shared" si="550"/>
        <v/>
      </c>
      <c r="AO1611" s="11" t="str">
        <f t="shared" si="551"/>
        <v/>
      </c>
      <c r="AP1611" s="11" t="str">
        <f t="shared" si="552"/>
        <v/>
      </c>
      <c r="AT1611" s="11" t="str">
        <f t="shared" si="553"/>
        <v/>
      </c>
      <c r="AU1611" s="11" t="str">
        <f t="shared" si="554"/>
        <v/>
      </c>
      <c r="AV1611" s="11" t="str">
        <f t="shared" si="555"/>
        <v/>
      </c>
      <c r="AW1611" s="11" t="str">
        <f t="shared" si="556"/>
        <v/>
      </c>
      <c r="AX1611" s="11" t="str">
        <f t="shared" si="557"/>
        <v/>
      </c>
      <c r="AY1611" s="11" t="str">
        <f t="shared" si="559"/>
        <v/>
      </c>
      <c r="AZ1611" s="11" t="str">
        <f t="shared" si="558"/>
        <v/>
      </c>
      <c r="BA1611" s="11" t="str">
        <f t="shared" si="561"/>
        <v xml:space="preserve"> </v>
      </c>
      <c r="BB1611" s="11" t="str">
        <f>IFERROR(IF(AW1611="","",VLOOKUP(AW1611,SUSS!R:S,2,FALSE)),AY1611*SUSS!$M$2)</f>
        <v/>
      </c>
      <c r="BC1611" s="11" t="str">
        <f t="shared" si="560"/>
        <v/>
      </c>
    </row>
    <row r="1612" spans="29:55">
      <c r="AC1612" s="11" t="str">
        <f t="shared" si="541"/>
        <v/>
      </c>
      <c r="AD1612" s="11" t="str">
        <f t="shared" si="542"/>
        <v/>
      </c>
      <c r="AE1612" s="11" t="str">
        <f t="shared" si="543"/>
        <v/>
      </c>
      <c r="AF1612" s="11" t="str">
        <f t="shared" si="544"/>
        <v/>
      </c>
      <c r="AG1612" s="11" t="str">
        <f t="shared" si="545"/>
        <v/>
      </c>
      <c r="AH1612" s="11" t="str">
        <f t="shared" si="546"/>
        <v/>
      </c>
      <c r="AI1612" s="11" t="str">
        <f t="shared" si="547"/>
        <v/>
      </c>
      <c r="AJ1612" s="11" t="str">
        <f t="shared" si="548"/>
        <v/>
      </c>
      <c r="AK1612" s="11" t="str">
        <f t="shared" si="549"/>
        <v/>
      </c>
      <c r="AN1612" s="11" t="str">
        <f t="shared" si="550"/>
        <v/>
      </c>
      <c r="AO1612" s="11" t="str">
        <f t="shared" si="551"/>
        <v/>
      </c>
      <c r="AP1612" s="11" t="str">
        <f t="shared" si="552"/>
        <v/>
      </c>
      <c r="AT1612" s="11" t="str">
        <f t="shared" si="553"/>
        <v/>
      </c>
      <c r="AU1612" s="11" t="str">
        <f t="shared" si="554"/>
        <v/>
      </c>
      <c r="AV1612" s="11" t="str">
        <f t="shared" si="555"/>
        <v/>
      </c>
      <c r="AW1612" s="11" t="str">
        <f t="shared" si="556"/>
        <v/>
      </c>
      <c r="AX1612" s="11" t="str">
        <f t="shared" si="557"/>
        <v/>
      </c>
      <c r="AY1612" s="11" t="str">
        <f t="shared" si="559"/>
        <v/>
      </c>
      <c r="AZ1612" s="11" t="str">
        <f t="shared" si="558"/>
        <v/>
      </c>
      <c r="BA1612" s="11" t="str">
        <f t="shared" si="561"/>
        <v xml:space="preserve"> </v>
      </c>
      <c r="BB1612" s="11" t="str">
        <f>IFERROR(IF(AW1612="","",VLOOKUP(AW1612,SUSS!R:S,2,FALSE)),AY1612*SUSS!$M$2)</f>
        <v/>
      </c>
      <c r="BC1612" s="11" t="str">
        <f t="shared" si="560"/>
        <v/>
      </c>
    </row>
    <row r="1613" spans="29:55">
      <c r="AC1613" s="11" t="str">
        <f t="shared" si="541"/>
        <v/>
      </c>
      <c r="AD1613" s="11" t="str">
        <f t="shared" si="542"/>
        <v/>
      </c>
      <c r="AE1613" s="11" t="str">
        <f t="shared" si="543"/>
        <v/>
      </c>
      <c r="AF1613" s="11" t="str">
        <f t="shared" si="544"/>
        <v/>
      </c>
      <c r="AG1613" s="11" t="str">
        <f t="shared" si="545"/>
        <v/>
      </c>
      <c r="AH1613" s="11" t="str">
        <f t="shared" si="546"/>
        <v/>
      </c>
      <c r="AI1613" s="11" t="str">
        <f t="shared" si="547"/>
        <v/>
      </c>
      <c r="AJ1613" s="11" t="str">
        <f t="shared" si="548"/>
        <v/>
      </c>
      <c r="AK1613" s="11" t="str">
        <f t="shared" si="549"/>
        <v/>
      </c>
      <c r="AN1613" s="11" t="str">
        <f t="shared" si="550"/>
        <v/>
      </c>
      <c r="AO1613" s="11" t="str">
        <f t="shared" si="551"/>
        <v/>
      </c>
      <c r="AP1613" s="11" t="str">
        <f t="shared" si="552"/>
        <v/>
      </c>
      <c r="AT1613" s="11" t="str">
        <f t="shared" si="553"/>
        <v/>
      </c>
      <c r="AU1613" s="11" t="str">
        <f t="shared" si="554"/>
        <v/>
      </c>
      <c r="AV1613" s="11" t="str">
        <f t="shared" si="555"/>
        <v/>
      </c>
      <c r="AW1613" s="11" t="str">
        <f t="shared" si="556"/>
        <v/>
      </c>
      <c r="AX1613" s="11" t="str">
        <f t="shared" si="557"/>
        <v/>
      </c>
      <c r="AY1613" s="11" t="str">
        <f t="shared" si="559"/>
        <v/>
      </c>
      <c r="AZ1613" s="11" t="str">
        <f t="shared" si="558"/>
        <v/>
      </c>
      <c r="BA1613" s="11" t="str">
        <f t="shared" si="561"/>
        <v xml:space="preserve"> </v>
      </c>
      <c r="BB1613" s="11" t="str">
        <f>IFERROR(IF(AW1613="","",VLOOKUP(AW1613,SUSS!R:S,2,FALSE)),AY1613*SUSS!$M$2)</f>
        <v/>
      </c>
      <c r="BC1613" s="11" t="str">
        <f t="shared" si="560"/>
        <v/>
      </c>
    </row>
    <row r="1614" spans="29:55">
      <c r="AC1614" s="11" t="str">
        <f t="shared" si="541"/>
        <v/>
      </c>
      <c r="AD1614" s="11" t="str">
        <f t="shared" si="542"/>
        <v/>
      </c>
      <c r="AE1614" s="11" t="str">
        <f t="shared" si="543"/>
        <v/>
      </c>
      <c r="AF1614" s="11" t="str">
        <f t="shared" si="544"/>
        <v/>
      </c>
      <c r="AG1614" s="11" t="str">
        <f t="shared" si="545"/>
        <v/>
      </c>
      <c r="AH1614" s="11" t="str">
        <f t="shared" si="546"/>
        <v/>
      </c>
      <c r="AI1614" s="11" t="str">
        <f t="shared" si="547"/>
        <v/>
      </c>
      <c r="AJ1614" s="11" t="str">
        <f t="shared" si="548"/>
        <v/>
      </c>
      <c r="AK1614" s="11" t="str">
        <f t="shared" si="549"/>
        <v/>
      </c>
      <c r="AN1614" s="11" t="str">
        <f t="shared" si="550"/>
        <v/>
      </c>
      <c r="AO1614" s="11" t="str">
        <f t="shared" si="551"/>
        <v/>
      </c>
      <c r="AP1614" s="11" t="str">
        <f t="shared" si="552"/>
        <v/>
      </c>
      <c r="AT1614" s="11" t="str">
        <f t="shared" si="553"/>
        <v/>
      </c>
      <c r="AU1614" s="11" t="str">
        <f t="shared" si="554"/>
        <v/>
      </c>
      <c r="AV1614" s="11" t="str">
        <f t="shared" si="555"/>
        <v/>
      </c>
      <c r="AW1614" s="11" t="str">
        <f t="shared" si="556"/>
        <v/>
      </c>
      <c r="AX1614" s="11" t="str">
        <f t="shared" si="557"/>
        <v/>
      </c>
      <c r="AY1614" s="11" t="str">
        <f t="shared" si="559"/>
        <v/>
      </c>
      <c r="AZ1614" s="11" t="str">
        <f t="shared" si="558"/>
        <v/>
      </c>
      <c r="BA1614" s="11" t="str">
        <f t="shared" si="561"/>
        <v xml:space="preserve"> </v>
      </c>
      <c r="BB1614" s="11" t="str">
        <f>IFERROR(IF(AW1614="","",VLOOKUP(AW1614,SUSS!R:S,2,FALSE)),AY1614*SUSS!$M$2)</f>
        <v/>
      </c>
      <c r="BC1614" s="11" t="str">
        <f t="shared" si="560"/>
        <v/>
      </c>
    </row>
    <row r="1615" spans="29:55">
      <c r="AC1615" s="11" t="str">
        <f t="shared" si="541"/>
        <v/>
      </c>
      <c r="AD1615" s="11" t="str">
        <f t="shared" si="542"/>
        <v/>
      </c>
      <c r="AE1615" s="11" t="str">
        <f t="shared" si="543"/>
        <v/>
      </c>
      <c r="AF1615" s="11" t="str">
        <f t="shared" si="544"/>
        <v/>
      </c>
      <c r="AG1615" s="11" t="str">
        <f t="shared" si="545"/>
        <v/>
      </c>
      <c r="AH1615" s="11" t="str">
        <f t="shared" si="546"/>
        <v/>
      </c>
      <c r="AI1615" s="11" t="str">
        <f t="shared" si="547"/>
        <v/>
      </c>
      <c r="AJ1615" s="11" t="str">
        <f t="shared" si="548"/>
        <v/>
      </c>
      <c r="AK1615" s="11" t="str">
        <f t="shared" si="549"/>
        <v/>
      </c>
      <c r="AN1615" s="11" t="str">
        <f t="shared" si="550"/>
        <v/>
      </c>
      <c r="AO1615" s="11" t="str">
        <f t="shared" si="551"/>
        <v/>
      </c>
      <c r="AP1615" s="11" t="str">
        <f t="shared" si="552"/>
        <v/>
      </c>
      <c r="AT1615" s="11" t="str">
        <f t="shared" si="553"/>
        <v/>
      </c>
      <c r="AU1615" s="11" t="str">
        <f t="shared" si="554"/>
        <v/>
      </c>
      <c r="AV1615" s="11" t="str">
        <f t="shared" si="555"/>
        <v/>
      </c>
      <c r="AW1615" s="11" t="str">
        <f t="shared" si="556"/>
        <v/>
      </c>
      <c r="AX1615" s="11" t="str">
        <f t="shared" si="557"/>
        <v/>
      </c>
      <c r="AY1615" s="11" t="str">
        <f t="shared" si="559"/>
        <v/>
      </c>
      <c r="AZ1615" s="11" t="str">
        <f t="shared" si="558"/>
        <v/>
      </c>
      <c r="BA1615" s="11" t="str">
        <f t="shared" si="561"/>
        <v xml:space="preserve"> </v>
      </c>
      <c r="BB1615" s="11" t="str">
        <f>IFERROR(IF(AW1615="","",VLOOKUP(AW1615,SUSS!R:S,2,FALSE)),AY1615*SUSS!$M$2)</f>
        <v/>
      </c>
      <c r="BC1615" s="11" t="str">
        <f t="shared" si="560"/>
        <v/>
      </c>
    </row>
    <row r="1616" spans="29:55">
      <c r="AC1616" s="11" t="str">
        <f t="shared" si="541"/>
        <v/>
      </c>
      <c r="AD1616" s="11" t="str">
        <f t="shared" si="542"/>
        <v/>
      </c>
      <c r="AE1616" s="11" t="str">
        <f t="shared" si="543"/>
        <v/>
      </c>
      <c r="AF1616" s="11" t="str">
        <f t="shared" si="544"/>
        <v/>
      </c>
      <c r="AG1616" s="11" t="str">
        <f t="shared" si="545"/>
        <v/>
      </c>
      <c r="AH1616" s="11" t="str">
        <f t="shared" si="546"/>
        <v/>
      </c>
      <c r="AI1616" s="11" t="str">
        <f t="shared" si="547"/>
        <v/>
      </c>
      <c r="AJ1616" s="11" t="str">
        <f t="shared" si="548"/>
        <v/>
      </c>
      <c r="AK1616" s="11" t="str">
        <f t="shared" si="549"/>
        <v/>
      </c>
      <c r="AN1616" s="11" t="str">
        <f t="shared" si="550"/>
        <v/>
      </c>
      <c r="AO1616" s="11" t="str">
        <f t="shared" si="551"/>
        <v/>
      </c>
      <c r="AP1616" s="11" t="str">
        <f t="shared" si="552"/>
        <v/>
      </c>
      <c r="AT1616" s="11" t="str">
        <f t="shared" si="553"/>
        <v/>
      </c>
      <c r="AU1616" s="11" t="str">
        <f t="shared" si="554"/>
        <v/>
      </c>
      <c r="AV1616" s="11" t="str">
        <f t="shared" si="555"/>
        <v/>
      </c>
      <c r="AW1616" s="11" t="str">
        <f t="shared" si="556"/>
        <v/>
      </c>
      <c r="AX1616" s="11" t="str">
        <f t="shared" si="557"/>
        <v/>
      </c>
      <c r="AY1616" s="11" t="str">
        <f t="shared" si="559"/>
        <v/>
      </c>
      <c r="AZ1616" s="11" t="str">
        <f t="shared" si="558"/>
        <v/>
      </c>
      <c r="BA1616" s="11" t="str">
        <f t="shared" si="561"/>
        <v xml:space="preserve"> </v>
      </c>
      <c r="BB1616" s="11" t="str">
        <f>IFERROR(IF(AW1616="","",VLOOKUP(AW1616,SUSS!R:S,2,FALSE)),AY1616*SUSS!$M$2)</f>
        <v/>
      </c>
      <c r="BC1616" s="11" t="str">
        <f t="shared" si="560"/>
        <v/>
      </c>
    </row>
    <row r="1617" spans="29:55">
      <c r="AC1617" s="11" t="str">
        <f t="shared" si="541"/>
        <v/>
      </c>
      <c r="AD1617" s="11" t="str">
        <f t="shared" si="542"/>
        <v/>
      </c>
      <c r="AE1617" s="11" t="str">
        <f t="shared" si="543"/>
        <v/>
      </c>
      <c r="AF1617" s="11" t="str">
        <f t="shared" si="544"/>
        <v/>
      </c>
      <c r="AG1617" s="11" t="str">
        <f t="shared" si="545"/>
        <v/>
      </c>
      <c r="AH1617" s="11" t="str">
        <f t="shared" si="546"/>
        <v/>
      </c>
      <c r="AI1617" s="11" t="str">
        <f t="shared" si="547"/>
        <v/>
      </c>
      <c r="AJ1617" s="11" t="str">
        <f t="shared" si="548"/>
        <v/>
      </c>
      <c r="AK1617" s="11" t="str">
        <f t="shared" si="549"/>
        <v/>
      </c>
      <c r="AN1617" s="11" t="str">
        <f t="shared" si="550"/>
        <v/>
      </c>
      <c r="AO1617" s="11" t="str">
        <f t="shared" si="551"/>
        <v/>
      </c>
      <c r="AP1617" s="11" t="str">
        <f t="shared" si="552"/>
        <v/>
      </c>
      <c r="AT1617" s="11" t="str">
        <f t="shared" si="553"/>
        <v/>
      </c>
      <c r="AU1617" s="11" t="str">
        <f t="shared" si="554"/>
        <v/>
      </c>
      <c r="AV1617" s="11" t="str">
        <f t="shared" si="555"/>
        <v/>
      </c>
      <c r="AW1617" s="11" t="str">
        <f t="shared" si="556"/>
        <v/>
      </c>
      <c r="AX1617" s="11" t="str">
        <f t="shared" si="557"/>
        <v/>
      </c>
      <c r="AY1617" s="11" t="str">
        <f t="shared" si="559"/>
        <v/>
      </c>
      <c r="AZ1617" s="11" t="str">
        <f t="shared" si="558"/>
        <v/>
      </c>
      <c r="BA1617" s="11" t="str">
        <f t="shared" si="561"/>
        <v xml:space="preserve"> </v>
      </c>
      <c r="BB1617" s="11" t="str">
        <f>IFERROR(IF(AW1617="","",VLOOKUP(AW1617,SUSS!R:S,2,FALSE)),AY1617*SUSS!$M$2)</f>
        <v/>
      </c>
      <c r="BC1617" s="11" t="str">
        <f t="shared" si="560"/>
        <v/>
      </c>
    </row>
    <row r="1618" spans="29:55">
      <c r="AC1618" s="11" t="str">
        <f t="shared" si="541"/>
        <v/>
      </c>
      <c r="AD1618" s="11" t="str">
        <f t="shared" si="542"/>
        <v/>
      </c>
      <c r="AE1618" s="11" t="str">
        <f t="shared" si="543"/>
        <v/>
      </c>
      <c r="AF1618" s="11" t="str">
        <f t="shared" si="544"/>
        <v/>
      </c>
      <c r="AG1618" s="11" t="str">
        <f t="shared" si="545"/>
        <v/>
      </c>
      <c r="AH1618" s="11" t="str">
        <f t="shared" si="546"/>
        <v/>
      </c>
      <c r="AI1618" s="11" t="str">
        <f t="shared" si="547"/>
        <v/>
      </c>
      <c r="AJ1618" s="11" t="str">
        <f t="shared" si="548"/>
        <v/>
      </c>
      <c r="AK1618" s="11" t="str">
        <f t="shared" si="549"/>
        <v/>
      </c>
      <c r="AN1618" s="11" t="str">
        <f t="shared" si="550"/>
        <v/>
      </c>
      <c r="AO1618" s="11" t="str">
        <f t="shared" si="551"/>
        <v/>
      </c>
      <c r="AP1618" s="11" t="str">
        <f t="shared" si="552"/>
        <v/>
      </c>
      <c r="AT1618" s="11" t="str">
        <f t="shared" si="553"/>
        <v/>
      </c>
      <c r="AU1618" s="11" t="str">
        <f t="shared" si="554"/>
        <v/>
      </c>
      <c r="AV1618" s="11" t="str">
        <f t="shared" si="555"/>
        <v/>
      </c>
      <c r="AW1618" s="11" t="str">
        <f t="shared" si="556"/>
        <v/>
      </c>
      <c r="AX1618" s="11" t="str">
        <f t="shared" si="557"/>
        <v/>
      </c>
      <c r="AY1618" s="11" t="str">
        <f t="shared" si="559"/>
        <v/>
      </c>
      <c r="AZ1618" s="11" t="str">
        <f t="shared" si="558"/>
        <v/>
      </c>
      <c r="BA1618" s="11" t="str">
        <f t="shared" si="561"/>
        <v xml:space="preserve"> </v>
      </c>
      <c r="BB1618" s="11" t="str">
        <f>IFERROR(IF(AW1618="","",VLOOKUP(AW1618,SUSS!R:S,2,FALSE)),AY1618*SUSS!$M$2)</f>
        <v/>
      </c>
      <c r="BC1618" s="11" t="str">
        <f t="shared" si="560"/>
        <v/>
      </c>
    </row>
    <row r="1619" spans="29:55">
      <c r="AC1619" s="11" t="str">
        <f t="shared" si="541"/>
        <v/>
      </c>
      <c r="AD1619" s="11" t="str">
        <f t="shared" si="542"/>
        <v/>
      </c>
      <c r="AE1619" s="11" t="str">
        <f t="shared" si="543"/>
        <v/>
      </c>
      <c r="AF1619" s="11" t="str">
        <f t="shared" si="544"/>
        <v/>
      </c>
      <c r="AG1619" s="11" t="str">
        <f t="shared" si="545"/>
        <v/>
      </c>
      <c r="AH1619" s="11" t="str">
        <f t="shared" si="546"/>
        <v/>
      </c>
      <c r="AI1619" s="11" t="str">
        <f t="shared" si="547"/>
        <v/>
      </c>
      <c r="AJ1619" s="11" t="str">
        <f t="shared" si="548"/>
        <v/>
      </c>
      <c r="AK1619" s="11" t="str">
        <f t="shared" si="549"/>
        <v/>
      </c>
      <c r="AN1619" s="11" t="str">
        <f t="shared" si="550"/>
        <v/>
      </c>
      <c r="AO1619" s="11" t="str">
        <f t="shared" si="551"/>
        <v/>
      </c>
      <c r="AP1619" s="11" t="str">
        <f t="shared" si="552"/>
        <v/>
      </c>
      <c r="AT1619" s="11" t="str">
        <f t="shared" si="553"/>
        <v/>
      </c>
      <c r="AU1619" s="11" t="str">
        <f t="shared" si="554"/>
        <v/>
      </c>
      <c r="AV1619" s="11" t="str">
        <f t="shared" si="555"/>
        <v/>
      </c>
      <c r="AW1619" s="11" t="str">
        <f t="shared" si="556"/>
        <v/>
      </c>
      <c r="AX1619" s="11" t="str">
        <f t="shared" si="557"/>
        <v/>
      </c>
      <c r="AY1619" s="11" t="str">
        <f t="shared" si="559"/>
        <v/>
      </c>
      <c r="AZ1619" s="11" t="str">
        <f t="shared" si="558"/>
        <v/>
      </c>
      <c r="BA1619" s="11" t="str">
        <f t="shared" si="561"/>
        <v xml:space="preserve"> </v>
      </c>
      <c r="BB1619" s="11" t="str">
        <f>IFERROR(IF(AW1619="","",VLOOKUP(AW1619,SUSS!R:S,2,FALSE)),AY1619*SUSS!$M$2)</f>
        <v/>
      </c>
      <c r="BC1619" s="11" t="str">
        <f t="shared" si="560"/>
        <v/>
      </c>
    </row>
    <row r="1620" spans="29:55">
      <c r="AC1620" s="11" t="str">
        <f t="shared" si="541"/>
        <v/>
      </c>
      <c r="AD1620" s="11" t="str">
        <f t="shared" si="542"/>
        <v/>
      </c>
      <c r="AE1620" s="11" t="str">
        <f t="shared" si="543"/>
        <v/>
      </c>
      <c r="AF1620" s="11" t="str">
        <f t="shared" si="544"/>
        <v/>
      </c>
      <c r="AG1620" s="11" t="str">
        <f t="shared" si="545"/>
        <v/>
      </c>
      <c r="AH1620" s="11" t="str">
        <f t="shared" si="546"/>
        <v/>
      </c>
      <c r="AI1620" s="11" t="str">
        <f t="shared" si="547"/>
        <v/>
      </c>
      <c r="AJ1620" s="11" t="str">
        <f t="shared" si="548"/>
        <v/>
      </c>
      <c r="AK1620" s="11" t="str">
        <f t="shared" si="549"/>
        <v/>
      </c>
      <c r="AN1620" s="11" t="str">
        <f t="shared" si="550"/>
        <v/>
      </c>
      <c r="AO1620" s="11" t="str">
        <f t="shared" si="551"/>
        <v/>
      </c>
      <c r="AP1620" s="11" t="str">
        <f t="shared" si="552"/>
        <v/>
      </c>
      <c r="AT1620" s="11" t="str">
        <f t="shared" si="553"/>
        <v/>
      </c>
      <c r="AU1620" s="11" t="str">
        <f t="shared" si="554"/>
        <v/>
      </c>
      <c r="AV1620" s="11" t="str">
        <f t="shared" si="555"/>
        <v/>
      </c>
      <c r="AW1620" s="11" t="str">
        <f t="shared" si="556"/>
        <v/>
      </c>
      <c r="AX1620" s="11" t="str">
        <f t="shared" si="557"/>
        <v/>
      </c>
      <c r="AY1620" s="11" t="str">
        <f t="shared" si="559"/>
        <v/>
      </c>
      <c r="AZ1620" s="11" t="str">
        <f t="shared" si="558"/>
        <v/>
      </c>
      <c r="BA1620" s="11" t="str">
        <f t="shared" si="561"/>
        <v xml:space="preserve"> </v>
      </c>
      <c r="BB1620" s="11" t="str">
        <f>IFERROR(IF(AW1620="","",VLOOKUP(AW1620,SUSS!R:S,2,FALSE)),AY1620*SUSS!$M$2)</f>
        <v/>
      </c>
      <c r="BC1620" s="11" t="str">
        <f t="shared" si="560"/>
        <v/>
      </c>
    </row>
    <row r="1621" spans="29:55">
      <c r="AC1621" s="11" t="str">
        <f t="shared" si="541"/>
        <v/>
      </c>
      <c r="AD1621" s="11" t="str">
        <f t="shared" si="542"/>
        <v/>
      </c>
      <c r="AE1621" s="11" t="str">
        <f t="shared" si="543"/>
        <v/>
      </c>
      <c r="AF1621" s="11" t="str">
        <f t="shared" si="544"/>
        <v/>
      </c>
      <c r="AG1621" s="11" t="str">
        <f t="shared" si="545"/>
        <v/>
      </c>
      <c r="AH1621" s="11" t="str">
        <f t="shared" si="546"/>
        <v/>
      </c>
      <c r="AI1621" s="11" t="str">
        <f t="shared" si="547"/>
        <v/>
      </c>
      <c r="AJ1621" s="11" t="str">
        <f t="shared" si="548"/>
        <v/>
      </c>
      <c r="AK1621" s="11" t="str">
        <f t="shared" si="549"/>
        <v/>
      </c>
      <c r="AN1621" s="11" t="str">
        <f t="shared" si="550"/>
        <v/>
      </c>
      <c r="AO1621" s="11" t="str">
        <f t="shared" si="551"/>
        <v/>
      </c>
      <c r="AP1621" s="11" t="str">
        <f t="shared" si="552"/>
        <v/>
      </c>
      <c r="AT1621" s="11" t="str">
        <f t="shared" si="553"/>
        <v/>
      </c>
      <c r="AU1621" s="11" t="str">
        <f t="shared" si="554"/>
        <v/>
      </c>
      <c r="AV1621" s="11" t="str">
        <f t="shared" si="555"/>
        <v/>
      </c>
      <c r="AW1621" s="11" t="str">
        <f t="shared" si="556"/>
        <v/>
      </c>
      <c r="AX1621" s="11" t="str">
        <f t="shared" si="557"/>
        <v/>
      </c>
      <c r="AY1621" s="11" t="str">
        <f t="shared" si="559"/>
        <v/>
      </c>
      <c r="AZ1621" s="11" t="str">
        <f t="shared" si="558"/>
        <v/>
      </c>
      <c r="BA1621" s="11" t="str">
        <f t="shared" si="561"/>
        <v xml:space="preserve"> </v>
      </c>
      <c r="BB1621" s="11" t="str">
        <f>IFERROR(IF(AW1621="","",VLOOKUP(AW1621,SUSS!R:S,2,FALSE)),AY1621*SUSS!$M$2)</f>
        <v/>
      </c>
      <c r="BC1621" s="11" t="str">
        <f t="shared" si="560"/>
        <v/>
      </c>
    </row>
    <row r="1622" spans="29:55">
      <c r="AC1622" s="11" t="str">
        <f t="shared" si="541"/>
        <v/>
      </c>
      <c r="AD1622" s="11" t="str">
        <f t="shared" si="542"/>
        <v/>
      </c>
      <c r="AE1622" s="11" t="str">
        <f t="shared" si="543"/>
        <v/>
      </c>
      <c r="AF1622" s="11" t="str">
        <f t="shared" si="544"/>
        <v/>
      </c>
      <c r="AG1622" s="11" t="str">
        <f t="shared" si="545"/>
        <v/>
      </c>
      <c r="AH1622" s="11" t="str">
        <f t="shared" si="546"/>
        <v/>
      </c>
      <c r="AI1622" s="11" t="str">
        <f t="shared" si="547"/>
        <v/>
      </c>
      <c r="AJ1622" s="11" t="str">
        <f t="shared" si="548"/>
        <v/>
      </c>
      <c r="AK1622" s="11" t="str">
        <f t="shared" si="549"/>
        <v/>
      </c>
      <c r="AN1622" s="11" t="str">
        <f t="shared" si="550"/>
        <v/>
      </c>
      <c r="AO1622" s="11" t="str">
        <f t="shared" si="551"/>
        <v/>
      </c>
      <c r="AP1622" s="11" t="str">
        <f t="shared" si="552"/>
        <v/>
      </c>
      <c r="AT1622" s="11" t="str">
        <f t="shared" si="553"/>
        <v/>
      </c>
      <c r="AU1622" s="11" t="str">
        <f t="shared" si="554"/>
        <v/>
      </c>
      <c r="AV1622" s="11" t="str">
        <f t="shared" si="555"/>
        <v/>
      </c>
      <c r="AW1622" s="11" t="str">
        <f t="shared" si="556"/>
        <v/>
      </c>
      <c r="AX1622" s="11" t="str">
        <f t="shared" si="557"/>
        <v/>
      </c>
      <c r="AY1622" s="11" t="str">
        <f t="shared" si="559"/>
        <v/>
      </c>
      <c r="AZ1622" s="11" t="str">
        <f t="shared" si="558"/>
        <v/>
      </c>
      <c r="BA1622" s="11" t="str">
        <f t="shared" si="561"/>
        <v xml:space="preserve"> </v>
      </c>
      <c r="BB1622" s="11" t="str">
        <f>IFERROR(IF(AW1622="","",VLOOKUP(AW1622,SUSS!R:S,2,FALSE)),AY1622*SUSS!$M$2)</f>
        <v/>
      </c>
      <c r="BC1622" s="11" t="str">
        <f t="shared" si="560"/>
        <v/>
      </c>
    </row>
    <row r="1623" spans="29:55">
      <c r="AC1623" s="11" t="str">
        <f t="shared" si="541"/>
        <v/>
      </c>
      <c r="AD1623" s="11" t="str">
        <f t="shared" si="542"/>
        <v/>
      </c>
      <c r="AE1623" s="11" t="str">
        <f t="shared" si="543"/>
        <v/>
      </c>
      <c r="AF1623" s="11" t="str">
        <f t="shared" si="544"/>
        <v/>
      </c>
      <c r="AG1623" s="11" t="str">
        <f t="shared" si="545"/>
        <v/>
      </c>
      <c r="AH1623" s="11" t="str">
        <f t="shared" si="546"/>
        <v/>
      </c>
      <c r="AI1623" s="11" t="str">
        <f t="shared" si="547"/>
        <v/>
      </c>
      <c r="AJ1623" s="11" t="str">
        <f t="shared" si="548"/>
        <v/>
      </c>
      <c r="AK1623" s="11" t="str">
        <f t="shared" si="549"/>
        <v/>
      </c>
      <c r="AN1623" s="11" t="str">
        <f t="shared" si="550"/>
        <v/>
      </c>
      <c r="AO1623" s="11" t="str">
        <f t="shared" si="551"/>
        <v/>
      </c>
      <c r="AP1623" s="11" t="str">
        <f t="shared" si="552"/>
        <v/>
      </c>
      <c r="AT1623" s="11" t="str">
        <f t="shared" si="553"/>
        <v/>
      </c>
      <c r="AU1623" s="11" t="str">
        <f t="shared" si="554"/>
        <v/>
      </c>
      <c r="AV1623" s="11" t="str">
        <f t="shared" si="555"/>
        <v/>
      </c>
      <c r="AW1623" s="11" t="str">
        <f t="shared" si="556"/>
        <v/>
      </c>
      <c r="AX1623" s="11" t="str">
        <f t="shared" si="557"/>
        <v/>
      </c>
      <c r="AY1623" s="11" t="str">
        <f t="shared" si="559"/>
        <v/>
      </c>
      <c r="AZ1623" s="11" t="str">
        <f t="shared" si="558"/>
        <v/>
      </c>
      <c r="BA1623" s="11" t="str">
        <f t="shared" si="561"/>
        <v xml:space="preserve"> </v>
      </c>
      <c r="BB1623" s="11" t="str">
        <f>IFERROR(IF(AW1623="","",VLOOKUP(AW1623,SUSS!R:S,2,FALSE)),AY1623*SUSS!$M$2)</f>
        <v/>
      </c>
      <c r="BC1623" s="11" t="str">
        <f t="shared" si="560"/>
        <v/>
      </c>
    </row>
    <row r="1624" spans="29:55">
      <c r="AC1624" s="11" t="str">
        <f t="shared" si="541"/>
        <v/>
      </c>
      <c r="AD1624" s="11" t="str">
        <f t="shared" si="542"/>
        <v/>
      </c>
      <c r="AE1624" s="11" t="str">
        <f t="shared" si="543"/>
        <v/>
      </c>
      <c r="AF1624" s="11" t="str">
        <f t="shared" si="544"/>
        <v/>
      </c>
      <c r="AG1624" s="11" t="str">
        <f t="shared" si="545"/>
        <v/>
      </c>
      <c r="AH1624" s="11" t="str">
        <f t="shared" si="546"/>
        <v/>
      </c>
      <c r="AI1624" s="11" t="str">
        <f t="shared" si="547"/>
        <v/>
      </c>
      <c r="AJ1624" s="11" t="str">
        <f t="shared" si="548"/>
        <v/>
      </c>
      <c r="AK1624" s="11" t="str">
        <f t="shared" si="549"/>
        <v/>
      </c>
      <c r="AN1624" s="11" t="str">
        <f t="shared" si="550"/>
        <v/>
      </c>
      <c r="AO1624" s="11" t="str">
        <f t="shared" si="551"/>
        <v/>
      </c>
      <c r="AP1624" s="11" t="str">
        <f t="shared" si="552"/>
        <v/>
      </c>
      <c r="AT1624" s="11" t="str">
        <f t="shared" si="553"/>
        <v/>
      </c>
      <c r="AU1624" s="11" t="str">
        <f t="shared" si="554"/>
        <v/>
      </c>
      <c r="AV1624" s="11" t="str">
        <f t="shared" si="555"/>
        <v/>
      </c>
      <c r="AW1624" s="11" t="str">
        <f t="shared" si="556"/>
        <v/>
      </c>
      <c r="AX1624" s="11" t="str">
        <f t="shared" si="557"/>
        <v/>
      </c>
      <c r="AY1624" s="11" t="str">
        <f t="shared" si="559"/>
        <v/>
      </c>
      <c r="AZ1624" s="11" t="str">
        <f t="shared" si="558"/>
        <v/>
      </c>
      <c r="BA1624" s="11" t="str">
        <f t="shared" si="561"/>
        <v xml:space="preserve"> </v>
      </c>
      <c r="BB1624" s="11" t="str">
        <f>IFERROR(IF(AW1624="","",VLOOKUP(AW1624,SUSS!R:S,2,FALSE)),AY1624*SUSS!$M$2)</f>
        <v/>
      </c>
      <c r="BC1624" s="11" t="str">
        <f t="shared" si="560"/>
        <v/>
      </c>
    </row>
    <row r="1625" spans="29:55">
      <c r="AC1625" s="11" t="str">
        <f t="shared" si="541"/>
        <v/>
      </c>
      <c r="AD1625" s="11" t="str">
        <f t="shared" si="542"/>
        <v/>
      </c>
      <c r="AE1625" s="11" t="str">
        <f t="shared" si="543"/>
        <v/>
      </c>
      <c r="AF1625" s="11" t="str">
        <f t="shared" si="544"/>
        <v/>
      </c>
      <c r="AG1625" s="11" t="str">
        <f t="shared" si="545"/>
        <v/>
      </c>
      <c r="AH1625" s="11" t="str">
        <f t="shared" si="546"/>
        <v/>
      </c>
      <c r="AI1625" s="11" t="str">
        <f t="shared" si="547"/>
        <v/>
      </c>
      <c r="AJ1625" s="11" t="str">
        <f t="shared" si="548"/>
        <v/>
      </c>
      <c r="AK1625" s="11" t="str">
        <f t="shared" si="549"/>
        <v/>
      </c>
      <c r="AN1625" s="11" t="str">
        <f t="shared" si="550"/>
        <v/>
      </c>
      <c r="AO1625" s="11" t="str">
        <f t="shared" si="551"/>
        <v/>
      </c>
      <c r="AP1625" s="11" t="str">
        <f t="shared" si="552"/>
        <v/>
      </c>
      <c r="AT1625" s="11" t="str">
        <f t="shared" si="553"/>
        <v/>
      </c>
      <c r="AU1625" s="11" t="str">
        <f t="shared" si="554"/>
        <v/>
      </c>
      <c r="AV1625" s="11" t="str">
        <f t="shared" si="555"/>
        <v/>
      </c>
      <c r="AW1625" s="11" t="str">
        <f t="shared" si="556"/>
        <v/>
      </c>
      <c r="AX1625" s="11" t="str">
        <f t="shared" si="557"/>
        <v/>
      </c>
      <c r="AY1625" s="11" t="str">
        <f t="shared" si="559"/>
        <v/>
      </c>
      <c r="AZ1625" s="11" t="str">
        <f t="shared" si="558"/>
        <v/>
      </c>
      <c r="BA1625" s="11" t="str">
        <f t="shared" si="561"/>
        <v xml:space="preserve"> </v>
      </c>
      <c r="BB1625" s="11" t="str">
        <f>IFERROR(IF(AW1625="","",VLOOKUP(AW1625,SUSS!R:S,2,FALSE)),AY1625*SUSS!$M$2)</f>
        <v/>
      </c>
      <c r="BC1625" s="11" t="str">
        <f t="shared" si="560"/>
        <v/>
      </c>
    </row>
    <row r="1626" spans="29:55">
      <c r="AC1626" s="11" t="str">
        <f t="shared" si="541"/>
        <v/>
      </c>
      <c r="AD1626" s="11" t="str">
        <f t="shared" si="542"/>
        <v/>
      </c>
      <c r="AE1626" s="11" t="str">
        <f t="shared" si="543"/>
        <v/>
      </c>
      <c r="AF1626" s="11" t="str">
        <f t="shared" si="544"/>
        <v/>
      </c>
      <c r="AG1626" s="11" t="str">
        <f t="shared" si="545"/>
        <v/>
      </c>
      <c r="AH1626" s="11" t="str">
        <f t="shared" si="546"/>
        <v/>
      </c>
      <c r="AI1626" s="11" t="str">
        <f t="shared" si="547"/>
        <v/>
      </c>
      <c r="AJ1626" s="11" t="str">
        <f t="shared" si="548"/>
        <v/>
      </c>
      <c r="AK1626" s="11" t="str">
        <f t="shared" si="549"/>
        <v/>
      </c>
      <c r="AN1626" s="11" t="str">
        <f t="shared" si="550"/>
        <v/>
      </c>
      <c r="AO1626" s="11" t="str">
        <f t="shared" si="551"/>
        <v/>
      </c>
      <c r="AP1626" s="11" t="str">
        <f t="shared" si="552"/>
        <v/>
      </c>
      <c r="AT1626" s="11" t="str">
        <f t="shared" si="553"/>
        <v/>
      </c>
      <c r="AU1626" s="11" t="str">
        <f t="shared" si="554"/>
        <v/>
      </c>
      <c r="AV1626" s="11" t="str">
        <f t="shared" si="555"/>
        <v/>
      </c>
      <c r="AW1626" s="11" t="str">
        <f t="shared" si="556"/>
        <v/>
      </c>
      <c r="AX1626" s="11" t="str">
        <f t="shared" si="557"/>
        <v/>
      </c>
      <c r="AY1626" s="11" t="str">
        <f t="shared" si="559"/>
        <v/>
      </c>
      <c r="AZ1626" s="11" t="str">
        <f t="shared" si="558"/>
        <v/>
      </c>
      <c r="BA1626" s="11" t="str">
        <f t="shared" si="561"/>
        <v xml:space="preserve"> </v>
      </c>
      <c r="BB1626" s="11" t="str">
        <f>IFERROR(IF(AW1626="","",VLOOKUP(AW1626,SUSS!R:S,2,FALSE)),AY1626*SUSS!$M$2)</f>
        <v/>
      </c>
      <c r="BC1626" s="11" t="str">
        <f t="shared" si="560"/>
        <v/>
      </c>
    </row>
    <row r="1627" spans="29:55">
      <c r="AC1627" s="11" t="str">
        <f t="shared" si="541"/>
        <v/>
      </c>
      <c r="AD1627" s="11" t="str">
        <f t="shared" si="542"/>
        <v/>
      </c>
      <c r="AE1627" s="11" t="str">
        <f t="shared" si="543"/>
        <v/>
      </c>
      <c r="AF1627" s="11" t="str">
        <f t="shared" si="544"/>
        <v/>
      </c>
      <c r="AG1627" s="11" t="str">
        <f t="shared" si="545"/>
        <v/>
      </c>
      <c r="AH1627" s="11" t="str">
        <f t="shared" si="546"/>
        <v/>
      </c>
      <c r="AI1627" s="11" t="str">
        <f t="shared" si="547"/>
        <v/>
      </c>
      <c r="AJ1627" s="11" t="str">
        <f t="shared" si="548"/>
        <v/>
      </c>
      <c r="AK1627" s="11" t="str">
        <f t="shared" si="549"/>
        <v/>
      </c>
      <c r="AN1627" s="11" t="str">
        <f t="shared" si="550"/>
        <v/>
      </c>
      <c r="AO1627" s="11" t="str">
        <f t="shared" si="551"/>
        <v/>
      </c>
      <c r="AP1627" s="11" t="str">
        <f t="shared" si="552"/>
        <v/>
      </c>
      <c r="AT1627" s="11" t="str">
        <f t="shared" si="553"/>
        <v/>
      </c>
      <c r="AU1627" s="11" t="str">
        <f t="shared" si="554"/>
        <v/>
      </c>
      <c r="AV1627" s="11" t="str">
        <f t="shared" si="555"/>
        <v/>
      </c>
      <c r="AW1627" s="11" t="str">
        <f t="shared" si="556"/>
        <v/>
      </c>
      <c r="AX1627" s="11" t="str">
        <f t="shared" si="557"/>
        <v/>
      </c>
      <c r="AY1627" s="11" t="str">
        <f t="shared" si="559"/>
        <v/>
      </c>
      <c r="AZ1627" s="11" t="str">
        <f t="shared" si="558"/>
        <v/>
      </c>
      <c r="BA1627" s="11" t="str">
        <f t="shared" si="561"/>
        <v xml:space="preserve"> </v>
      </c>
      <c r="BB1627" s="11" t="str">
        <f>IFERROR(IF(AW1627="","",VLOOKUP(AW1627,SUSS!R:S,2,FALSE)),AY1627*SUSS!$M$2)</f>
        <v/>
      </c>
      <c r="BC1627" s="11" t="str">
        <f t="shared" si="560"/>
        <v/>
      </c>
    </row>
    <row r="1628" spans="29:55">
      <c r="AC1628" s="11" t="str">
        <f t="shared" si="541"/>
        <v/>
      </c>
      <c r="AD1628" s="11" t="str">
        <f t="shared" si="542"/>
        <v/>
      </c>
      <c r="AE1628" s="11" t="str">
        <f t="shared" si="543"/>
        <v/>
      </c>
      <c r="AF1628" s="11" t="str">
        <f t="shared" si="544"/>
        <v/>
      </c>
      <c r="AG1628" s="11" t="str">
        <f t="shared" si="545"/>
        <v/>
      </c>
      <c r="AH1628" s="11" t="str">
        <f t="shared" si="546"/>
        <v/>
      </c>
      <c r="AI1628" s="11" t="str">
        <f t="shared" si="547"/>
        <v/>
      </c>
      <c r="AJ1628" s="11" t="str">
        <f t="shared" si="548"/>
        <v/>
      </c>
      <c r="AK1628" s="11" t="str">
        <f t="shared" si="549"/>
        <v/>
      </c>
      <c r="AN1628" s="11" t="str">
        <f t="shared" si="550"/>
        <v/>
      </c>
      <c r="AO1628" s="11" t="str">
        <f t="shared" si="551"/>
        <v/>
      </c>
      <c r="AP1628" s="11" t="str">
        <f t="shared" si="552"/>
        <v/>
      </c>
      <c r="AT1628" s="11" t="str">
        <f t="shared" si="553"/>
        <v/>
      </c>
      <c r="AU1628" s="11" t="str">
        <f t="shared" si="554"/>
        <v/>
      </c>
      <c r="AV1628" s="11" t="str">
        <f t="shared" si="555"/>
        <v/>
      </c>
      <c r="AW1628" s="11" t="str">
        <f t="shared" si="556"/>
        <v/>
      </c>
      <c r="AX1628" s="11" t="str">
        <f t="shared" si="557"/>
        <v/>
      </c>
      <c r="AY1628" s="11" t="str">
        <f t="shared" si="559"/>
        <v/>
      </c>
      <c r="AZ1628" s="11" t="str">
        <f t="shared" si="558"/>
        <v/>
      </c>
      <c r="BA1628" s="11" t="str">
        <f t="shared" si="561"/>
        <v xml:space="preserve"> </v>
      </c>
      <c r="BB1628" s="11" t="str">
        <f>IFERROR(IF(AW1628="","",VLOOKUP(AW1628,SUSS!R:S,2,FALSE)),AY1628*SUSS!$M$2)</f>
        <v/>
      </c>
      <c r="BC1628" s="11" t="str">
        <f t="shared" si="560"/>
        <v/>
      </c>
    </row>
    <row r="1629" spans="29:55">
      <c r="AC1629" s="11" t="str">
        <f t="shared" si="541"/>
        <v/>
      </c>
      <c r="AD1629" s="11" t="str">
        <f t="shared" si="542"/>
        <v/>
      </c>
      <c r="AE1629" s="11" t="str">
        <f t="shared" si="543"/>
        <v/>
      </c>
      <c r="AF1629" s="11" t="str">
        <f t="shared" si="544"/>
        <v/>
      </c>
      <c r="AG1629" s="11" t="str">
        <f t="shared" si="545"/>
        <v/>
      </c>
      <c r="AH1629" s="11" t="str">
        <f t="shared" si="546"/>
        <v/>
      </c>
      <c r="AI1629" s="11" t="str">
        <f t="shared" si="547"/>
        <v/>
      </c>
      <c r="AJ1629" s="11" t="str">
        <f t="shared" si="548"/>
        <v/>
      </c>
      <c r="AK1629" s="11" t="str">
        <f t="shared" si="549"/>
        <v/>
      </c>
      <c r="AN1629" s="11" t="str">
        <f t="shared" si="550"/>
        <v/>
      </c>
      <c r="AO1629" s="11" t="str">
        <f t="shared" si="551"/>
        <v/>
      </c>
      <c r="AP1629" s="11" t="str">
        <f t="shared" si="552"/>
        <v/>
      </c>
      <c r="AT1629" s="11" t="str">
        <f t="shared" si="553"/>
        <v/>
      </c>
      <c r="AU1629" s="11" t="str">
        <f t="shared" si="554"/>
        <v/>
      </c>
      <c r="AV1629" s="11" t="str">
        <f t="shared" si="555"/>
        <v/>
      </c>
      <c r="AW1629" s="11" t="str">
        <f t="shared" si="556"/>
        <v/>
      </c>
      <c r="AX1629" s="11" t="str">
        <f t="shared" si="557"/>
        <v/>
      </c>
      <c r="AY1629" s="11" t="str">
        <f t="shared" si="559"/>
        <v/>
      </c>
      <c r="AZ1629" s="11" t="str">
        <f t="shared" si="558"/>
        <v/>
      </c>
      <c r="BA1629" s="11" t="str">
        <f t="shared" si="561"/>
        <v xml:space="preserve"> </v>
      </c>
      <c r="BB1629" s="11" t="str">
        <f>IFERROR(IF(AW1629="","",VLOOKUP(AW1629,SUSS!R:S,2,FALSE)),AY1629*SUSS!$M$2)</f>
        <v/>
      </c>
      <c r="BC1629" s="11" t="str">
        <f t="shared" si="560"/>
        <v/>
      </c>
    </row>
    <row r="1630" spans="29:55">
      <c r="AC1630" s="11" t="str">
        <f t="shared" ref="AC1630:AC1693" si="562">IF($E1630=$AD$1,IF($G1630=$AE$1,A1630,""),"")</f>
        <v/>
      </c>
      <c r="AD1630" s="11" t="str">
        <f t="shared" ref="AD1630:AD1693" si="563">IF($E1630=$AD$1,IF($G1630=$AE$1,E1630,""),"")</f>
        <v/>
      </c>
      <c r="AE1630" s="11" t="str">
        <f t="shared" ref="AE1630:AE1693" si="564">IF($E1630=$AD$1,IF($G1630=$AE$1,F1630,""),"")</f>
        <v/>
      </c>
      <c r="AF1630" s="11" t="str">
        <f t="shared" ref="AF1630:AF1693" si="565">IF($E1630=$AD$1,IF($G1630=$AE$1,G1630,""),"")</f>
        <v/>
      </c>
      <c r="AG1630" s="11" t="str">
        <f t="shared" ref="AG1630:AG1693" si="566">IF($E1630=$AD$1,IF($G1630=$AE$1,I1630,""),"")</f>
        <v/>
      </c>
      <c r="AH1630" s="11" t="str">
        <f t="shared" ref="AH1630:AH1693" si="567">IF($E1630=$AD$1,IF($G1630=$AE$1,J1630,""),"")</f>
        <v/>
      </c>
      <c r="AI1630" s="11" t="str">
        <f t="shared" ref="AI1630:AI1693" si="568">IF($E1630=$AD$1,IF($G1630=$AE$1,K1630,""),"")</f>
        <v/>
      </c>
      <c r="AJ1630" s="11" t="str">
        <f t="shared" ref="AJ1630:AJ1693" si="569">IF($E1630=$AD$1,IF($G1630=$AE$1,B1630,""),"")</f>
        <v/>
      </c>
      <c r="AK1630" s="11" t="str">
        <f t="shared" ref="AK1630:AK1693" si="570">IF($E1630=$AD$1,IF($G1630=$AE$1,C1630,""),"")</f>
        <v/>
      </c>
      <c r="AN1630" s="11" t="str">
        <f t="shared" ref="AN1630:AN1693" si="571">LEFT(AO1630,7)</f>
        <v/>
      </c>
      <c r="AO1630" s="11" t="str">
        <f t="shared" ref="AO1630:AO1693" si="572">IF(AF1630=$AE$1,AJ1630&amp;"/"&amp;AK1630&amp;" "&amp;AD1630,"")</f>
        <v/>
      </c>
      <c r="AP1630" s="11" t="str">
        <f t="shared" ref="AP1630:AP1693" si="573">IF(AO1630&lt;&gt;"",AI1630,"")</f>
        <v/>
      </c>
      <c r="AT1630" s="11" t="str">
        <f t="shared" ref="AT1630:AT1693" si="574">IF($Q1630=$AD$1,N1630,"")</f>
        <v/>
      </c>
      <c r="AU1630" s="11" t="str">
        <f t="shared" ref="AU1630:AU1693" si="575">IF($Q1630=$AD$1,O1630,"")</f>
        <v/>
      </c>
      <c r="AV1630" s="11" t="str">
        <f t="shared" ref="AV1630:AV1693" si="576">IF($Q1630=$AD$1,P1630,"")</f>
        <v/>
      </c>
      <c r="AW1630" s="11" t="str">
        <f t="shared" ref="AW1630:AW1693" si="577">IF($Q1630=$AD$1,T1630,"")</f>
        <v/>
      </c>
      <c r="AX1630" s="11" t="str">
        <f t="shared" ref="AX1630:AX1693" si="578">IF(AW1630&lt;&gt;"",AW1630&amp;" "&amp;$AD$1,"")</f>
        <v/>
      </c>
      <c r="AY1630" s="11" t="str">
        <f t="shared" si="559"/>
        <v/>
      </c>
      <c r="AZ1630" s="11" t="str">
        <f t="shared" ref="AZ1630:AZ1693" si="579">IF(AY1630="","",AV1630/AY1630)</f>
        <v/>
      </c>
      <c r="BA1630" s="11" t="str">
        <f t="shared" si="561"/>
        <v xml:space="preserve"> </v>
      </c>
      <c r="BB1630" s="11" t="str">
        <f>IFERROR(IF(AW1630="","",VLOOKUP(AW1630,SUSS!R:S,2,FALSE)),AY1630*SUSS!$M$2)</f>
        <v/>
      </c>
      <c r="BC1630" s="11" t="str">
        <f t="shared" si="560"/>
        <v/>
      </c>
    </row>
    <row r="1631" spans="29:55">
      <c r="AC1631" s="11" t="str">
        <f t="shared" si="562"/>
        <v/>
      </c>
      <c r="AD1631" s="11" t="str">
        <f t="shared" si="563"/>
        <v/>
      </c>
      <c r="AE1631" s="11" t="str">
        <f t="shared" si="564"/>
        <v/>
      </c>
      <c r="AF1631" s="11" t="str">
        <f t="shared" si="565"/>
        <v/>
      </c>
      <c r="AG1631" s="11" t="str">
        <f t="shared" si="566"/>
        <v/>
      </c>
      <c r="AH1631" s="11" t="str">
        <f t="shared" si="567"/>
        <v/>
      </c>
      <c r="AI1631" s="11" t="str">
        <f t="shared" si="568"/>
        <v/>
      </c>
      <c r="AJ1631" s="11" t="str">
        <f t="shared" si="569"/>
        <v/>
      </c>
      <c r="AK1631" s="11" t="str">
        <f t="shared" si="570"/>
        <v/>
      </c>
      <c r="AN1631" s="11" t="str">
        <f t="shared" si="571"/>
        <v/>
      </c>
      <c r="AO1631" s="11" t="str">
        <f t="shared" si="572"/>
        <v/>
      </c>
      <c r="AP1631" s="11" t="str">
        <f t="shared" si="573"/>
        <v/>
      </c>
      <c r="AT1631" s="11" t="str">
        <f t="shared" si="574"/>
        <v/>
      </c>
      <c r="AU1631" s="11" t="str">
        <f t="shared" si="575"/>
        <v/>
      </c>
      <c r="AV1631" s="11" t="str">
        <f t="shared" si="576"/>
        <v/>
      </c>
      <c r="AW1631" s="11" t="str">
        <f t="shared" si="577"/>
        <v/>
      </c>
      <c r="AX1631" s="11" t="str">
        <f t="shared" si="578"/>
        <v/>
      </c>
      <c r="AY1631" s="11" t="str">
        <f t="shared" si="559"/>
        <v/>
      </c>
      <c r="AZ1631" s="11" t="str">
        <f t="shared" si="579"/>
        <v/>
      </c>
      <c r="BA1631" s="11" t="str">
        <f t="shared" si="561"/>
        <v xml:space="preserve"> </v>
      </c>
      <c r="BB1631" s="11" t="str">
        <f>IFERROR(IF(AW1631="","",VLOOKUP(AW1631,SUSS!R:S,2,FALSE)),AY1631*SUSS!$M$2)</f>
        <v/>
      </c>
      <c r="BC1631" s="11" t="str">
        <f t="shared" si="560"/>
        <v/>
      </c>
    </row>
    <row r="1632" spans="29:55">
      <c r="AC1632" s="11" t="str">
        <f t="shared" si="562"/>
        <v/>
      </c>
      <c r="AD1632" s="11" t="str">
        <f t="shared" si="563"/>
        <v/>
      </c>
      <c r="AE1632" s="11" t="str">
        <f t="shared" si="564"/>
        <v/>
      </c>
      <c r="AF1632" s="11" t="str">
        <f t="shared" si="565"/>
        <v/>
      </c>
      <c r="AG1632" s="11" t="str">
        <f t="shared" si="566"/>
        <v/>
      </c>
      <c r="AH1632" s="11" t="str">
        <f t="shared" si="567"/>
        <v/>
      </c>
      <c r="AI1632" s="11" t="str">
        <f t="shared" si="568"/>
        <v/>
      </c>
      <c r="AJ1632" s="11" t="str">
        <f t="shared" si="569"/>
        <v/>
      </c>
      <c r="AK1632" s="11" t="str">
        <f t="shared" si="570"/>
        <v/>
      </c>
      <c r="AN1632" s="11" t="str">
        <f t="shared" si="571"/>
        <v/>
      </c>
      <c r="AO1632" s="11" t="str">
        <f t="shared" si="572"/>
        <v/>
      </c>
      <c r="AP1632" s="11" t="str">
        <f t="shared" si="573"/>
        <v/>
      </c>
      <c r="AT1632" s="11" t="str">
        <f t="shared" si="574"/>
        <v/>
      </c>
      <c r="AU1632" s="11" t="str">
        <f t="shared" si="575"/>
        <v/>
      </c>
      <c r="AV1632" s="11" t="str">
        <f t="shared" si="576"/>
        <v/>
      </c>
      <c r="AW1632" s="11" t="str">
        <f t="shared" si="577"/>
        <v/>
      </c>
      <c r="AX1632" s="11" t="str">
        <f t="shared" si="578"/>
        <v/>
      </c>
      <c r="AY1632" s="11" t="str">
        <f t="shared" si="559"/>
        <v/>
      </c>
      <c r="AZ1632" s="11" t="str">
        <f t="shared" si="579"/>
        <v/>
      </c>
      <c r="BA1632" s="11" t="str">
        <f t="shared" si="561"/>
        <v xml:space="preserve"> </v>
      </c>
      <c r="BB1632" s="11" t="str">
        <f>IFERROR(IF(AW1632="","",VLOOKUP(AW1632,SUSS!R:S,2,FALSE)),AY1632*SUSS!$M$2)</f>
        <v/>
      </c>
      <c r="BC1632" s="11" t="str">
        <f t="shared" si="560"/>
        <v/>
      </c>
    </row>
    <row r="1633" spans="29:55">
      <c r="AC1633" s="11" t="str">
        <f t="shared" si="562"/>
        <v/>
      </c>
      <c r="AD1633" s="11" t="str">
        <f t="shared" si="563"/>
        <v/>
      </c>
      <c r="AE1633" s="11" t="str">
        <f t="shared" si="564"/>
        <v/>
      </c>
      <c r="AF1633" s="11" t="str">
        <f t="shared" si="565"/>
        <v/>
      </c>
      <c r="AG1633" s="11" t="str">
        <f t="shared" si="566"/>
        <v/>
      </c>
      <c r="AH1633" s="11" t="str">
        <f t="shared" si="567"/>
        <v/>
      </c>
      <c r="AI1633" s="11" t="str">
        <f t="shared" si="568"/>
        <v/>
      </c>
      <c r="AJ1633" s="11" t="str">
        <f t="shared" si="569"/>
        <v/>
      </c>
      <c r="AK1633" s="11" t="str">
        <f t="shared" si="570"/>
        <v/>
      </c>
      <c r="AN1633" s="11" t="str">
        <f t="shared" si="571"/>
        <v/>
      </c>
      <c r="AO1633" s="11" t="str">
        <f t="shared" si="572"/>
        <v/>
      </c>
      <c r="AP1633" s="11" t="str">
        <f t="shared" si="573"/>
        <v/>
      </c>
      <c r="AT1633" s="11" t="str">
        <f t="shared" si="574"/>
        <v/>
      </c>
      <c r="AU1633" s="11" t="str">
        <f t="shared" si="575"/>
        <v/>
      </c>
      <c r="AV1633" s="11" t="str">
        <f t="shared" si="576"/>
        <v/>
      </c>
      <c r="AW1633" s="11" t="str">
        <f t="shared" si="577"/>
        <v/>
      </c>
      <c r="AX1633" s="11" t="str">
        <f t="shared" si="578"/>
        <v/>
      </c>
      <c r="AY1633" s="11" t="str">
        <f t="shared" si="559"/>
        <v/>
      </c>
      <c r="AZ1633" s="11" t="str">
        <f t="shared" si="579"/>
        <v/>
      </c>
      <c r="BA1633" s="11" t="str">
        <f t="shared" si="561"/>
        <v xml:space="preserve"> </v>
      </c>
      <c r="BB1633" s="11" t="str">
        <f>IFERROR(IF(AW1633="","",VLOOKUP(AW1633,SUSS!R:S,2,FALSE)),AY1633*SUSS!$M$2)</f>
        <v/>
      </c>
      <c r="BC1633" s="11" t="str">
        <f t="shared" si="560"/>
        <v/>
      </c>
    </row>
    <row r="1634" spans="29:55">
      <c r="AC1634" s="11" t="str">
        <f t="shared" si="562"/>
        <v/>
      </c>
      <c r="AD1634" s="11" t="str">
        <f t="shared" si="563"/>
        <v/>
      </c>
      <c r="AE1634" s="11" t="str">
        <f t="shared" si="564"/>
        <v/>
      </c>
      <c r="AF1634" s="11" t="str">
        <f t="shared" si="565"/>
        <v/>
      </c>
      <c r="AG1634" s="11" t="str">
        <f t="shared" si="566"/>
        <v/>
      </c>
      <c r="AH1634" s="11" t="str">
        <f t="shared" si="567"/>
        <v/>
      </c>
      <c r="AI1634" s="11" t="str">
        <f t="shared" si="568"/>
        <v/>
      </c>
      <c r="AJ1634" s="11" t="str">
        <f t="shared" si="569"/>
        <v/>
      </c>
      <c r="AK1634" s="11" t="str">
        <f t="shared" si="570"/>
        <v/>
      </c>
      <c r="AN1634" s="11" t="str">
        <f t="shared" si="571"/>
        <v/>
      </c>
      <c r="AO1634" s="11" t="str">
        <f t="shared" si="572"/>
        <v/>
      </c>
      <c r="AP1634" s="11" t="str">
        <f t="shared" si="573"/>
        <v/>
      </c>
      <c r="AT1634" s="11" t="str">
        <f t="shared" si="574"/>
        <v/>
      </c>
      <c r="AU1634" s="11" t="str">
        <f t="shared" si="575"/>
        <v/>
      </c>
      <c r="AV1634" s="11" t="str">
        <f t="shared" si="576"/>
        <v/>
      </c>
      <c r="AW1634" s="11" t="str">
        <f t="shared" si="577"/>
        <v/>
      </c>
      <c r="AX1634" s="11" t="str">
        <f t="shared" si="578"/>
        <v/>
      </c>
      <c r="AY1634" s="11" t="str">
        <f t="shared" si="559"/>
        <v/>
      </c>
      <c r="AZ1634" s="11" t="str">
        <f t="shared" si="579"/>
        <v/>
      </c>
      <c r="BA1634" s="11" t="str">
        <f t="shared" si="561"/>
        <v xml:space="preserve"> </v>
      </c>
      <c r="BB1634" s="11" t="str">
        <f>IFERROR(IF(AW1634="","",VLOOKUP(AW1634,SUSS!R:S,2,FALSE)),AY1634*SUSS!$M$2)</f>
        <v/>
      </c>
      <c r="BC1634" s="11" t="str">
        <f t="shared" si="560"/>
        <v/>
      </c>
    </row>
    <row r="1635" spans="29:55">
      <c r="AC1635" s="11" t="str">
        <f t="shared" si="562"/>
        <v/>
      </c>
      <c r="AD1635" s="11" t="str">
        <f t="shared" si="563"/>
        <v/>
      </c>
      <c r="AE1635" s="11" t="str">
        <f t="shared" si="564"/>
        <v/>
      </c>
      <c r="AF1635" s="11" t="str">
        <f t="shared" si="565"/>
        <v/>
      </c>
      <c r="AG1635" s="11" t="str">
        <f t="shared" si="566"/>
        <v/>
      </c>
      <c r="AH1635" s="11" t="str">
        <f t="shared" si="567"/>
        <v/>
      </c>
      <c r="AI1635" s="11" t="str">
        <f t="shared" si="568"/>
        <v/>
      </c>
      <c r="AJ1635" s="11" t="str">
        <f t="shared" si="569"/>
        <v/>
      </c>
      <c r="AK1635" s="11" t="str">
        <f t="shared" si="570"/>
        <v/>
      </c>
      <c r="AN1635" s="11" t="str">
        <f t="shared" si="571"/>
        <v/>
      </c>
      <c r="AO1635" s="11" t="str">
        <f t="shared" si="572"/>
        <v/>
      </c>
      <c r="AP1635" s="11" t="str">
        <f t="shared" si="573"/>
        <v/>
      </c>
      <c r="AT1635" s="11" t="str">
        <f t="shared" si="574"/>
        <v/>
      </c>
      <c r="AU1635" s="11" t="str">
        <f t="shared" si="575"/>
        <v/>
      </c>
      <c r="AV1635" s="11" t="str">
        <f t="shared" si="576"/>
        <v/>
      </c>
      <c r="AW1635" s="11" t="str">
        <f t="shared" si="577"/>
        <v/>
      </c>
      <c r="AX1635" s="11" t="str">
        <f t="shared" si="578"/>
        <v/>
      </c>
      <c r="AY1635" s="11" t="str">
        <f t="shared" si="559"/>
        <v/>
      </c>
      <c r="AZ1635" s="11" t="str">
        <f t="shared" si="579"/>
        <v/>
      </c>
      <c r="BA1635" s="11" t="str">
        <f t="shared" si="561"/>
        <v xml:space="preserve"> </v>
      </c>
      <c r="BB1635" s="11" t="str">
        <f>IFERROR(IF(AW1635="","",VLOOKUP(AW1635,SUSS!R:S,2,FALSE)),AY1635*SUSS!$M$2)</f>
        <v/>
      </c>
      <c r="BC1635" s="11" t="str">
        <f t="shared" si="560"/>
        <v/>
      </c>
    </row>
    <row r="1636" spans="29:55">
      <c r="AC1636" s="11" t="str">
        <f t="shared" si="562"/>
        <v/>
      </c>
      <c r="AD1636" s="11" t="str">
        <f t="shared" si="563"/>
        <v/>
      </c>
      <c r="AE1636" s="11" t="str">
        <f t="shared" si="564"/>
        <v/>
      </c>
      <c r="AF1636" s="11" t="str">
        <f t="shared" si="565"/>
        <v/>
      </c>
      <c r="AG1636" s="11" t="str">
        <f t="shared" si="566"/>
        <v/>
      </c>
      <c r="AH1636" s="11" t="str">
        <f t="shared" si="567"/>
        <v/>
      </c>
      <c r="AI1636" s="11" t="str">
        <f t="shared" si="568"/>
        <v/>
      </c>
      <c r="AJ1636" s="11" t="str">
        <f t="shared" si="569"/>
        <v/>
      </c>
      <c r="AK1636" s="11" t="str">
        <f t="shared" si="570"/>
        <v/>
      </c>
      <c r="AN1636" s="11" t="str">
        <f t="shared" si="571"/>
        <v/>
      </c>
      <c r="AO1636" s="11" t="str">
        <f t="shared" si="572"/>
        <v/>
      </c>
      <c r="AP1636" s="11" t="str">
        <f t="shared" si="573"/>
        <v/>
      </c>
      <c r="AT1636" s="11" t="str">
        <f t="shared" si="574"/>
        <v/>
      </c>
      <c r="AU1636" s="11" t="str">
        <f t="shared" si="575"/>
        <v/>
      </c>
      <c r="AV1636" s="11" t="str">
        <f t="shared" si="576"/>
        <v/>
      </c>
      <c r="AW1636" s="11" t="str">
        <f t="shared" si="577"/>
        <v/>
      </c>
      <c r="AX1636" s="11" t="str">
        <f t="shared" si="578"/>
        <v/>
      </c>
      <c r="AY1636" s="11" t="str">
        <f t="shared" si="559"/>
        <v/>
      </c>
      <c r="AZ1636" s="11" t="str">
        <f t="shared" si="579"/>
        <v/>
      </c>
      <c r="BA1636" s="11" t="str">
        <f t="shared" si="561"/>
        <v xml:space="preserve"> </v>
      </c>
      <c r="BB1636" s="11" t="str">
        <f>IFERROR(IF(AW1636="","",VLOOKUP(AW1636,SUSS!R:S,2,FALSE)),AY1636*SUSS!$M$2)</f>
        <v/>
      </c>
      <c r="BC1636" s="11" t="str">
        <f t="shared" si="560"/>
        <v/>
      </c>
    </row>
    <row r="1637" spans="29:55">
      <c r="AC1637" s="11" t="str">
        <f t="shared" si="562"/>
        <v/>
      </c>
      <c r="AD1637" s="11" t="str">
        <f t="shared" si="563"/>
        <v/>
      </c>
      <c r="AE1637" s="11" t="str">
        <f t="shared" si="564"/>
        <v/>
      </c>
      <c r="AF1637" s="11" t="str">
        <f t="shared" si="565"/>
        <v/>
      </c>
      <c r="AG1637" s="11" t="str">
        <f t="shared" si="566"/>
        <v/>
      </c>
      <c r="AH1637" s="11" t="str">
        <f t="shared" si="567"/>
        <v/>
      </c>
      <c r="AI1637" s="11" t="str">
        <f t="shared" si="568"/>
        <v/>
      </c>
      <c r="AJ1637" s="11" t="str">
        <f t="shared" si="569"/>
        <v/>
      </c>
      <c r="AK1637" s="11" t="str">
        <f t="shared" si="570"/>
        <v/>
      </c>
      <c r="AN1637" s="11" t="str">
        <f t="shared" si="571"/>
        <v/>
      </c>
      <c r="AO1637" s="11" t="str">
        <f t="shared" si="572"/>
        <v/>
      </c>
      <c r="AP1637" s="11" t="str">
        <f t="shared" si="573"/>
        <v/>
      </c>
      <c r="AT1637" s="11" t="str">
        <f t="shared" si="574"/>
        <v/>
      </c>
      <c r="AU1637" s="11" t="str">
        <f t="shared" si="575"/>
        <v/>
      </c>
      <c r="AV1637" s="11" t="str">
        <f t="shared" si="576"/>
        <v/>
      </c>
      <c r="AW1637" s="11" t="str">
        <f t="shared" si="577"/>
        <v/>
      </c>
      <c r="AX1637" s="11" t="str">
        <f t="shared" si="578"/>
        <v/>
      </c>
      <c r="AY1637" s="11" t="str">
        <f t="shared" si="559"/>
        <v/>
      </c>
      <c r="AZ1637" s="11" t="str">
        <f t="shared" si="579"/>
        <v/>
      </c>
      <c r="BA1637" s="11" t="str">
        <f t="shared" si="561"/>
        <v xml:space="preserve"> </v>
      </c>
      <c r="BB1637" s="11" t="str">
        <f>IFERROR(IF(AW1637="","",VLOOKUP(AW1637,SUSS!R:S,2,FALSE)),AY1637*SUSS!$M$2)</f>
        <v/>
      </c>
      <c r="BC1637" s="11" t="str">
        <f t="shared" si="560"/>
        <v/>
      </c>
    </row>
    <row r="1638" spans="29:55">
      <c r="AC1638" s="11" t="str">
        <f t="shared" si="562"/>
        <v/>
      </c>
      <c r="AD1638" s="11" t="str">
        <f t="shared" si="563"/>
        <v/>
      </c>
      <c r="AE1638" s="11" t="str">
        <f t="shared" si="564"/>
        <v/>
      </c>
      <c r="AF1638" s="11" t="str">
        <f t="shared" si="565"/>
        <v/>
      </c>
      <c r="AG1638" s="11" t="str">
        <f t="shared" si="566"/>
        <v/>
      </c>
      <c r="AH1638" s="11" t="str">
        <f t="shared" si="567"/>
        <v/>
      </c>
      <c r="AI1638" s="11" t="str">
        <f t="shared" si="568"/>
        <v/>
      </c>
      <c r="AJ1638" s="11" t="str">
        <f t="shared" si="569"/>
        <v/>
      </c>
      <c r="AK1638" s="11" t="str">
        <f t="shared" si="570"/>
        <v/>
      </c>
      <c r="AN1638" s="11" t="str">
        <f t="shared" si="571"/>
        <v/>
      </c>
      <c r="AO1638" s="11" t="str">
        <f t="shared" si="572"/>
        <v/>
      </c>
      <c r="AP1638" s="11" t="str">
        <f t="shared" si="573"/>
        <v/>
      </c>
      <c r="AT1638" s="11" t="str">
        <f t="shared" si="574"/>
        <v/>
      </c>
      <c r="AU1638" s="11" t="str">
        <f t="shared" si="575"/>
        <v/>
      </c>
      <c r="AV1638" s="11" t="str">
        <f t="shared" si="576"/>
        <v/>
      </c>
      <c r="AW1638" s="11" t="str">
        <f t="shared" si="577"/>
        <v/>
      </c>
      <c r="AX1638" s="11" t="str">
        <f t="shared" si="578"/>
        <v/>
      </c>
      <c r="AY1638" s="11" t="str">
        <f t="shared" si="559"/>
        <v/>
      </c>
      <c r="AZ1638" s="11" t="str">
        <f t="shared" si="579"/>
        <v/>
      </c>
      <c r="BA1638" s="11" t="str">
        <f t="shared" si="561"/>
        <v xml:space="preserve"> </v>
      </c>
      <c r="BB1638" s="11" t="str">
        <f>IFERROR(IF(AW1638="","",VLOOKUP(AW1638,SUSS!R:S,2,FALSE)),AY1638*SUSS!$M$2)</f>
        <v/>
      </c>
      <c r="BC1638" s="11" t="str">
        <f t="shared" si="560"/>
        <v/>
      </c>
    </row>
    <row r="1639" spans="29:55">
      <c r="AC1639" s="11" t="str">
        <f t="shared" si="562"/>
        <v/>
      </c>
      <c r="AD1639" s="11" t="str">
        <f t="shared" si="563"/>
        <v/>
      </c>
      <c r="AE1639" s="11" t="str">
        <f t="shared" si="564"/>
        <v/>
      </c>
      <c r="AF1639" s="11" t="str">
        <f t="shared" si="565"/>
        <v/>
      </c>
      <c r="AG1639" s="11" t="str">
        <f t="shared" si="566"/>
        <v/>
      </c>
      <c r="AH1639" s="11" t="str">
        <f t="shared" si="567"/>
        <v/>
      </c>
      <c r="AI1639" s="11" t="str">
        <f t="shared" si="568"/>
        <v/>
      </c>
      <c r="AJ1639" s="11" t="str">
        <f t="shared" si="569"/>
        <v/>
      </c>
      <c r="AK1639" s="11" t="str">
        <f t="shared" si="570"/>
        <v/>
      </c>
      <c r="AN1639" s="11" t="str">
        <f t="shared" si="571"/>
        <v/>
      </c>
      <c r="AO1639" s="11" t="str">
        <f t="shared" si="572"/>
        <v/>
      </c>
      <c r="AP1639" s="11" t="str">
        <f t="shared" si="573"/>
        <v/>
      </c>
      <c r="AT1639" s="11" t="str">
        <f t="shared" si="574"/>
        <v/>
      </c>
      <c r="AU1639" s="11" t="str">
        <f t="shared" si="575"/>
        <v/>
      </c>
      <c r="AV1639" s="11" t="str">
        <f t="shared" si="576"/>
        <v/>
      </c>
      <c r="AW1639" s="11" t="str">
        <f t="shared" si="577"/>
        <v/>
      </c>
      <c r="AX1639" s="11" t="str">
        <f t="shared" si="578"/>
        <v/>
      </c>
      <c r="AY1639" s="11" t="str">
        <f t="shared" si="559"/>
        <v/>
      </c>
      <c r="AZ1639" s="11" t="str">
        <f t="shared" si="579"/>
        <v/>
      </c>
      <c r="BA1639" s="11" t="str">
        <f t="shared" si="561"/>
        <v xml:space="preserve"> </v>
      </c>
      <c r="BB1639" s="11" t="str">
        <f>IFERROR(IF(AW1639="","",VLOOKUP(AW1639,SUSS!R:S,2,FALSE)),AY1639*SUSS!$M$2)</f>
        <v/>
      </c>
      <c r="BC1639" s="11" t="str">
        <f t="shared" si="560"/>
        <v/>
      </c>
    </row>
    <row r="1640" spans="29:55">
      <c r="AC1640" s="11" t="str">
        <f t="shared" si="562"/>
        <v/>
      </c>
      <c r="AD1640" s="11" t="str">
        <f t="shared" si="563"/>
        <v/>
      </c>
      <c r="AE1640" s="11" t="str">
        <f t="shared" si="564"/>
        <v/>
      </c>
      <c r="AF1640" s="11" t="str">
        <f t="shared" si="565"/>
        <v/>
      </c>
      <c r="AG1640" s="11" t="str">
        <f t="shared" si="566"/>
        <v/>
      </c>
      <c r="AH1640" s="11" t="str">
        <f t="shared" si="567"/>
        <v/>
      </c>
      <c r="AI1640" s="11" t="str">
        <f t="shared" si="568"/>
        <v/>
      </c>
      <c r="AJ1640" s="11" t="str">
        <f t="shared" si="569"/>
        <v/>
      </c>
      <c r="AK1640" s="11" t="str">
        <f t="shared" si="570"/>
        <v/>
      </c>
      <c r="AN1640" s="11" t="str">
        <f t="shared" si="571"/>
        <v/>
      </c>
      <c r="AO1640" s="11" t="str">
        <f t="shared" si="572"/>
        <v/>
      </c>
      <c r="AP1640" s="11" t="str">
        <f t="shared" si="573"/>
        <v/>
      </c>
      <c r="AT1640" s="11" t="str">
        <f t="shared" si="574"/>
        <v/>
      </c>
      <c r="AU1640" s="11" t="str">
        <f t="shared" si="575"/>
        <v/>
      </c>
      <c r="AV1640" s="11" t="str">
        <f t="shared" si="576"/>
        <v/>
      </c>
      <c r="AW1640" s="11" t="str">
        <f t="shared" si="577"/>
        <v/>
      </c>
      <c r="AX1640" s="11" t="str">
        <f t="shared" si="578"/>
        <v/>
      </c>
      <c r="AY1640" s="11" t="str">
        <f t="shared" si="559"/>
        <v/>
      </c>
      <c r="AZ1640" s="11" t="str">
        <f t="shared" si="579"/>
        <v/>
      </c>
      <c r="BA1640" s="11" t="str">
        <f t="shared" si="561"/>
        <v xml:space="preserve"> </v>
      </c>
      <c r="BB1640" s="11" t="str">
        <f>IFERROR(IF(AW1640="","",VLOOKUP(AW1640,SUSS!R:S,2,FALSE)),AY1640*SUSS!$M$2)</f>
        <v/>
      </c>
      <c r="BC1640" s="11" t="str">
        <f t="shared" si="560"/>
        <v/>
      </c>
    </row>
    <row r="1641" spans="29:55">
      <c r="AC1641" s="11" t="str">
        <f t="shared" si="562"/>
        <v/>
      </c>
      <c r="AD1641" s="11" t="str">
        <f t="shared" si="563"/>
        <v/>
      </c>
      <c r="AE1641" s="11" t="str">
        <f t="shared" si="564"/>
        <v/>
      </c>
      <c r="AF1641" s="11" t="str">
        <f t="shared" si="565"/>
        <v/>
      </c>
      <c r="AG1641" s="11" t="str">
        <f t="shared" si="566"/>
        <v/>
      </c>
      <c r="AH1641" s="11" t="str">
        <f t="shared" si="567"/>
        <v/>
      </c>
      <c r="AI1641" s="11" t="str">
        <f t="shared" si="568"/>
        <v/>
      </c>
      <c r="AJ1641" s="11" t="str">
        <f t="shared" si="569"/>
        <v/>
      </c>
      <c r="AK1641" s="11" t="str">
        <f t="shared" si="570"/>
        <v/>
      </c>
      <c r="AN1641" s="11" t="str">
        <f t="shared" si="571"/>
        <v/>
      </c>
      <c r="AO1641" s="11" t="str">
        <f t="shared" si="572"/>
        <v/>
      </c>
      <c r="AP1641" s="11" t="str">
        <f t="shared" si="573"/>
        <v/>
      </c>
      <c r="AT1641" s="11" t="str">
        <f t="shared" si="574"/>
        <v/>
      </c>
      <c r="AU1641" s="11" t="str">
        <f t="shared" si="575"/>
        <v/>
      </c>
      <c r="AV1641" s="11" t="str">
        <f t="shared" si="576"/>
        <v/>
      </c>
      <c r="AW1641" s="11" t="str">
        <f t="shared" si="577"/>
        <v/>
      </c>
      <c r="AX1641" s="11" t="str">
        <f t="shared" si="578"/>
        <v/>
      </c>
      <c r="AY1641" s="11" t="str">
        <f t="shared" si="559"/>
        <v/>
      </c>
      <c r="AZ1641" s="11" t="str">
        <f t="shared" si="579"/>
        <v/>
      </c>
      <c r="BA1641" s="11" t="str">
        <f t="shared" si="561"/>
        <v xml:space="preserve"> </v>
      </c>
      <c r="BB1641" s="11" t="str">
        <f>IFERROR(IF(AW1641="","",VLOOKUP(AW1641,SUSS!R:S,2,FALSE)),AY1641*SUSS!$M$2)</f>
        <v/>
      </c>
      <c r="BC1641" s="11" t="str">
        <f t="shared" si="560"/>
        <v/>
      </c>
    </row>
    <row r="1642" spans="29:55">
      <c r="AC1642" s="11" t="str">
        <f t="shared" si="562"/>
        <v/>
      </c>
      <c r="AD1642" s="11" t="str">
        <f t="shared" si="563"/>
        <v/>
      </c>
      <c r="AE1642" s="11" t="str">
        <f t="shared" si="564"/>
        <v/>
      </c>
      <c r="AF1642" s="11" t="str">
        <f t="shared" si="565"/>
        <v/>
      </c>
      <c r="AG1642" s="11" t="str">
        <f t="shared" si="566"/>
        <v/>
      </c>
      <c r="AH1642" s="11" t="str">
        <f t="shared" si="567"/>
        <v/>
      </c>
      <c r="AI1642" s="11" t="str">
        <f t="shared" si="568"/>
        <v/>
      </c>
      <c r="AJ1642" s="11" t="str">
        <f t="shared" si="569"/>
        <v/>
      </c>
      <c r="AK1642" s="11" t="str">
        <f t="shared" si="570"/>
        <v/>
      </c>
      <c r="AN1642" s="11" t="str">
        <f t="shared" si="571"/>
        <v/>
      </c>
      <c r="AO1642" s="11" t="str">
        <f t="shared" si="572"/>
        <v/>
      </c>
      <c r="AP1642" s="11" t="str">
        <f t="shared" si="573"/>
        <v/>
      </c>
      <c r="AT1642" s="11" t="str">
        <f t="shared" si="574"/>
        <v/>
      </c>
      <c r="AU1642" s="11" t="str">
        <f t="shared" si="575"/>
        <v/>
      </c>
      <c r="AV1642" s="11" t="str">
        <f t="shared" si="576"/>
        <v/>
      </c>
      <c r="AW1642" s="11" t="str">
        <f t="shared" si="577"/>
        <v/>
      </c>
      <c r="AX1642" s="11" t="str">
        <f t="shared" si="578"/>
        <v/>
      </c>
      <c r="AY1642" s="11" t="str">
        <f t="shared" si="559"/>
        <v/>
      </c>
      <c r="AZ1642" s="11" t="str">
        <f t="shared" si="579"/>
        <v/>
      </c>
      <c r="BA1642" s="11" t="str">
        <f t="shared" si="561"/>
        <v xml:space="preserve"> </v>
      </c>
      <c r="BB1642" s="11" t="str">
        <f>IFERROR(IF(AW1642="","",VLOOKUP(AW1642,SUSS!R:S,2,FALSE)),AY1642*SUSS!$M$2)</f>
        <v/>
      </c>
      <c r="BC1642" s="11" t="str">
        <f t="shared" si="560"/>
        <v/>
      </c>
    </row>
    <row r="1643" spans="29:55">
      <c r="AC1643" s="11" t="str">
        <f t="shared" si="562"/>
        <v/>
      </c>
      <c r="AD1643" s="11" t="str">
        <f t="shared" si="563"/>
        <v/>
      </c>
      <c r="AE1643" s="11" t="str">
        <f t="shared" si="564"/>
        <v/>
      </c>
      <c r="AF1643" s="11" t="str">
        <f t="shared" si="565"/>
        <v/>
      </c>
      <c r="AG1643" s="11" t="str">
        <f t="shared" si="566"/>
        <v/>
      </c>
      <c r="AH1643" s="11" t="str">
        <f t="shared" si="567"/>
        <v/>
      </c>
      <c r="AI1643" s="11" t="str">
        <f t="shared" si="568"/>
        <v/>
      </c>
      <c r="AJ1643" s="11" t="str">
        <f t="shared" si="569"/>
        <v/>
      </c>
      <c r="AK1643" s="11" t="str">
        <f t="shared" si="570"/>
        <v/>
      </c>
      <c r="AN1643" s="11" t="str">
        <f t="shared" si="571"/>
        <v/>
      </c>
      <c r="AO1643" s="11" t="str">
        <f t="shared" si="572"/>
        <v/>
      </c>
      <c r="AP1643" s="11" t="str">
        <f t="shared" si="573"/>
        <v/>
      </c>
      <c r="AT1643" s="11" t="str">
        <f t="shared" si="574"/>
        <v/>
      </c>
      <c r="AU1643" s="11" t="str">
        <f t="shared" si="575"/>
        <v/>
      </c>
      <c r="AV1643" s="11" t="str">
        <f t="shared" si="576"/>
        <v/>
      </c>
      <c r="AW1643" s="11" t="str">
        <f t="shared" si="577"/>
        <v/>
      </c>
      <c r="AX1643" s="11" t="str">
        <f t="shared" si="578"/>
        <v/>
      </c>
      <c r="AY1643" s="11" t="str">
        <f t="shared" si="559"/>
        <v/>
      </c>
      <c r="AZ1643" s="11" t="str">
        <f t="shared" si="579"/>
        <v/>
      </c>
      <c r="BA1643" s="11" t="str">
        <f t="shared" si="561"/>
        <v xml:space="preserve"> </v>
      </c>
      <c r="BB1643" s="11" t="str">
        <f>IFERROR(IF(AW1643="","",VLOOKUP(AW1643,SUSS!R:S,2,FALSE)),AY1643*SUSS!$M$2)</f>
        <v/>
      </c>
      <c r="BC1643" s="11" t="str">
        <f t="shared" si="560"/>
        <v/>
      </c>
    </row>
    <row r="1644" spans="29:55">
      <c r="AC1644" s="11" t="str">
        <f t="shared" si="562"/>
        <v/>
      </c>
      <c r="AD1644" s="11" t="str">
        <f t="shared" si="563"/>
        <v/>
      </c>
      <c r="AE1644" s="11" t="str">
        <f t="shared" si="564"/>
        <v/>
      </c>
      <c r="AF1644" s="11" t="str">
        <f t="shared" si="565"/>
        <v/>
      </c>
      <c r="AG1644" s="11" t="str">
        <f t="shared" si="566"/>
        <v/>
      </c>
      <c r="AH1644" s="11" t="str">
        <f t="shared" si="567"/>
        <v/>
      </c>
      <c r="AI1644" s="11" t="str">
        <f t="shared" si="568"/>
        <v/>
      </c>
      <c r="AJ1644" s="11" t="str">
        <f t="shared" si="569"/>
        <v/>
      </c>
      <c r="AK1644" s="11" t="str">
        <f t="shared" si="570"/>
        <v/>
      </c>
      <c r="AN1644" s="11" t="str">
        <f t="shared" si="571"/>
        <v/>
      </c>
      <c r="AO1644" s="11" t="str">
        <f t="shared" si="572"/>
        <v/>
      </c>
      <c r="AP1644" s="11" t="str">
        <f t="shared" si="573"/>
        <v/>
      </c>
      <c r="AT1644" s="11" t="str">
        <f t="shared" si="574"/>
        <v/>
      </c>
      <c r="AU1644" s="11" t="str">
        <f t="shared" si="575"/>
        <v/>
      </c>
      <c r="AV1644" s="11" t="str">
        <f t="shared" si="576"/>
        <v/>
      </c>
      <c r="AW1644" s="11" t="str">
        <f t="shared" si="577"/>
        <v/>
      </c>
      <c r="AX1644" s="11" t="str">
        <f t="shared" si="578"/>
        <v/>
      </c>
      <c r="AY1644" s="11" t="str">
        <f t="shared" si="559"/>
        <v/>
      </c>
      <c r="AZ1644" s="11" t="str">
        <f t="shared" si="579"/>
        <v/>
      </c>
      <c r="BA1644" s="11" t="str">
        <f t="shared" si="561"/>
        <v xml:space="preserve"> </v>
      </c>
      <c r="BB1644" s="11" t="str">
        <f>IFERROR(IF(AW1644="","",VLOOKUP(AW1644,SUSS!R:S,2,FALSE)),AY1644*SUSS!$M$2)</f>
        <v/>
      </c>
      <c r="BC1644" s="11" t="str">
        <f t="shared" si="560"/>
        <v/>
      </c>
    </row>
    <row r="1645" spans="29:55">
      <c r="AC1645" s="11" t="str">
        <f t="shared" si="562"/>
        <v/>
      </c>
      <c r="AD1645" s="11" t="str">
        <f t="shared" si="563"/>
        <v/>
      </c>
      <c r="AE1645" s="11" t="str">
        <f t="shared" si="564"/>
        <v/>
      </c>
      <c r="AF1645" s="11" t="str">
        <f t="shared" si="565"/>
        <v/>
      </c>
      <c r="AG1645" s="11" t="str">
        <f t="shared" si="566"/>
        <v/>
      </c>
      <c r="AH1645" s="11" t="str">
        <f t="shared" si="567"/>
        <v/>
      </c>
      <c r="AI1645" s="11" t="str">
        <f t="shared" si="568"/>
        <v/>
      </c>
      <c r="AJ1645" s="11" t="str">
        <f t="shared" si="569"/>
        <v/>
      </c>
      <c r="AK1645" s="11" t="str">
        <f t="shared" si="570"/>
        <v/>
      </c>
      <c r="AN1645" s="11" t="str">
        <f t="shared" si="571"/>
        <v/>
      </c>
      <c r="AO1645" s="11" t="str">
        <f t="shared" si="572"/>
        <v/>
      </c>
      <c r="AP1645" s="11" t="str">
        <f t="shared" si="573"/>
        <v/>
      </c>
      <c r="AT1645" s="11" t="str">
        <f t="shared" si="574"/>
        <v/>
      </c>
      <c r="AU1645" s="11" t="str">
        <f t="shared" si="575"/>
        <v/>
      </c>
      <c r="AV1645" s="11" t="str">
        <f t="shared" si="576"/>
        <v/>
      </c>
      <c r="AW1645" s="11" t="str">
        <f t="shared" si="577"/>
        <v/>
      </c>
      <c r="AX1645" s="11" t="str">
        <f t="shared" si="578"/>
        <v/>
      </c>
      <c r="AY1645" s="11" t="str">
        <f t="shared" si="559"/>
        <v/>
      </c>
      <c r="AZ1645" s="11" t="str">
        <f t="shared" si="579"/>
        <v/>
      </c>
      <c r="BA1645" s="11" t="str">
        <f t="shared" si="561"/>
        <v xml:space="preserve"> </v>
      </c>
      <c r="BB1645" s="11" t="str">
        <f>IFERROR(IF(AW1645="","",VLOOKUP(AW1645,SUSS!R:S,2,FALSE)),AY1645*SUSS!$M$2)</f>
        <v/>
      </c>
      <c r="BC1645" s="11" t="str">
        <f t="shared" si="560"/>
        <v/>
      </c>
    </row>
    <row r="1646" spans="29:55">
      <c r="AC1646" s="11" t="str">
        <f t="shared" si="562"/>
        <v/>
      </c>
      <c r="AD1646" s="11" t="str">
        <f t="shared" si="563"/>
        <v/>
      </c>
      <c r="AE1646" s="11" t="str">
        <f t="shared" si="564"/>
        <v/>
      </c>
      <c r="AF1646" s="11" t="str">
        <f t="shared" si="565"/>
        <v/>
      </c>
      <c r="AG1646" s="11" t="str">
        <f t="shared" si="566"/>
        <v/>
      </c>
      <c r="AH1646" s="11" t="str">
        <f t="shared" si="567"/>
        <v/>
      </c>
      <c r="AI1646" s="11" t="str">
        <f t="shared" si="568"/>
        <v/>
      </c>
      <c r="AJ1646" s="11" t="str">
        <f t="shared" si="569"/>
        <v/>
      </c>
      <c r="AK1646" s="11" t="str">
        <f t="shared" si="570"/>
        <v/>
      </c>
      <c r="AN1646" s="11" t="str">
        <f t="shared" si="571"/>
        <v/>
      </c>
      <c r="AO1646" s="11" t="str">
        <f t="shared" si="572"/>
        <v/>
      </c>
      <c r="AP1646" s="11" t="str">
        <f t="shared" si="573"/>
        <v/>
      </c>
      <c r="AT1646" s="11" t="str">
        <f t="shared" si="574"/>
        <v/>
      </c>
      <c r="AU1646" s="11" t="str">
        <f t="shared" si="575"/>
        <v/>
      </c>
      <c r="AV1646" s="11" t="str">
        <f t="shared" si="576"/>
        <v/>
      </c>
      <c r="AW1646" s="11" t="str">
        <f t="shared" si="577"/>
        <v/>
      </c>
      <c r="AX1646" s="11" t="str">
        <f t="shared" si="578"/>
        <v/>
      </c>
      <c r="AY1646" s="11" t="str">
        <f t="shared" si="559"/>
        <v/>
      </c>
      <c r="AZ1646" s="11" t="str">
        <f t="shared" si="579"/>
        <v/>
      </c>
      <c r="BA1646" s="11" t="str">
        <f t="shared" si="561"/>
        <v xml:space="preserve"> </v>
      </c>
      <c r="BB1646" s="11" t="str">
        <f>IFERROR(IF(AW1646="","",VLOOKUP(AW1646,SUSS!R:S,2,FALSE)),AY1646*SUSS!$M$2)</f>
        <v/>
      </c>
      <c r="BC1646" s="11" t="str">
        <f t="shared" si="560"/>
        <v/>
      </c>
    </row>
    <row r="1647" spans="29:55">
      <c r="AC1647" s="11" t="str">
        <f t="shared" si="562"/>
        <v/>
      </c>
      <c r="AD1647" s="11" t="str">
        <f t="shared" si="563"/>
        <v/>
      </c>
      <c r="AE1647" s="11" t="str">
        <f t="shared" si="564"/>
        <v/>
      </c>
      <c r="AF1647" s="11" t="str">
        <f t="shared" si="565"/>
        <v/>
      </c>
      <c r="AG1647" s="11" t="str">
        <f t="shared" si="566"/>
        <v/>
      </c>
      <c r="AH1647" s="11" t="str">
        <f t="shared" si="567"/>
        <v/>
      </c>
      <c r="AI1647" s="11" t="str">
        <f t="shared" si="568"/>
        <v/>
      </c>
      <c r="AJ1647" s="11" t="str">
        <f t="shared" si="569"/>
        <v/>
      </c>
      <c r="AK1647" s="11" t="str">
        <f t="shared" si="570"/>
        <v/>
      </c>
      <c r="AN1647" s="11" t="str">
        <f t="shared" si="571"/>
        <v/>
      </c>
      <c r="AO1647" s="11" t="str">
        <f t="shared" si="572"/>
        <v/>
      </c>
      <c r="AP1647" s="11" t="str">
        <f t="shared" si="573"/>
        <v/>
      </c>
      <c r="AT1647" s="11" t="str">
        <f t="shared" si="574"/>
        <v/>
      </c>
      <c r="AU1647" s="11" t="str">
        <f t="shared" si="575"/>
        <v/>
      </c>
      <c r="AV1647" s="11" t="str">
        <f t="shared" si="576"/>
        <v/>
      </c>
      <c r="AW1647" s="11" t="str">
        <f t="shared" si="577"/>
        <v/>
      </c>
      <c r="AX1647" s="11" t="str">
        <f t="shared" si="578"/>
        <v/>
      </c>
      <c r="AY1647" s="11" t="str">
        <f t="shared" si="559"/>
        <v/>
      </c>
      <c r="AZ1647" s="11" t="str">
        <f t="shared" si="579"/>
        <v/>
      </c>
      <c r="BA1647" s="11" t="str">
        <f t="shared" si="561"/>
        <v xml:space="preserve"> </v>
      </c>
      <c r="BB1647" s="11" t="str">
        <f>IFERROR(IF(AW1647="","",VLOOKUP(AW1647,SUSS!R:S,2,FALSE)),AY1647*SUSS!$M$2)</f>
        <v/>
      </c>
      <c r="BC1647" s="11" t="str">
        <f t="shared" si="560"/>
        <v/>
      </c>
    </row>
    <row r="1648" spans="29:55">
      <c r="AC1648" s="11" t="str">
        <f t="shared" si="562"/>
        <v/>
      </c>
      <c r="AD1648" s="11" t="str">
        <f t="shared" si="563"/>
        <v/>
      </c>
      <c r="AE1648" s="11" t="str">
        <f t="shared" si="564"/>
        <v/>
      </c>
      <c r="AF1648" s="11" t="str">
        <f t="shared" si="565"/>
        <v/>
      </c>
      <c r="AG1648" s="11" t="str">
        <f t="shared" si="566"/>
        <v/>
      </c>
      <c r="AH1648" s="11" t="str">
        <f t="shared" si="567"/>
        <v/>
      </c>
      <c r="AI1648" s="11" t="str">
        <f t="shared" si="568"/>
        <v/>
      </c>
      <c r="AJ1648" s="11" t="str">
        <f t="shared" si="569"/>
        <v/>
      </c>
      <c r="AK1648" s="11" t="str">
        <f t="shared" si="570"/>
        <v/>
      </c>
      <c r="AN1648" s="11" t="str">
        <f t="shared" si="571"/>
        <v/>
      </c>
      <c r="AO1648" s="11" t="str">
        <f t="shared" si="572"/>
        <v/>
      </c>
      <c r="AP1648" s="11" t="str">
        <f t="shared" si="573"/>
        <v/>
      </c>
      <c r="AT1648" s="11" t="str">
        <f t="shared" si="574"/>
        <v/>
      </c>
      <c r="AU1648" s="11" t="str">
        <f t="shared" si="575"/>
        <v/>
      </c>
      <c r="AV1648" s="11" t="str">
        <f t="shared" si="576"/>
        <v/>
      </c>
      <c r="AW1648" s="11" t="str">
        <f t="shared" si="577"/>
        <v/>
      </c>
      <c r="AX1648" s="11" t="str">
        <f t="shared" si="578"/>
        <v/>
      </c>
      <c r="AY1648" s="11" t="str">
        <f t="shared" si="559"/>
        <v/>
      </c>
      <c r="AZ1648" s="11" t="str">
        <f t="shared" si="579"/>
        <v/>
      </c>
      <c r="BA1648" s="11" t="str">
        <f t="shared" si="561"/>
        <v xml:space="preserve"> </v>
      </c>
      <c r="BB1648" s="11" t="str">
        <f>IFERROR(IF(AW1648="","",VLOOKUP(AW1648,SUSS!R:S,2,FALSE)),AY1648*SUSS!$M$2)</f>
        <v/>
      </c>
      <c r="BC1648" s="11" t="str">
        <f t="shared" si="560"/>
        <v/>
      </c>
    </row>
    <row r="1649" spans="29:55">
      <c r="AC1649" s="11" t="str">
        <f t="shared" si="562"/>
        <v/>
      </c>
      <c r="AD1649" s="11" t="str">
        <f t="shared" si="563"/>
        <v/>
      </c>
      <c r="AE1649" s="11" t="str">
        <f t="shared" si="564"/>
        <v/>
      </c>
      <c r="AF1649" s="11" t="str">
        <f t="shared" si="565"/>
        <v/>
      </c>
      <c r="AG1649" s="11" t="str">
        <f t="shared" si="566"/>
        <v/>
      </c>
      <c r="AH1649" s="11" t="str">
        <f t="shared" si="567"/>
        <v/>
      </c>
      <c r="AI1649" s="11" t="str">
        <f t="shared" si="568"/>
        <v/>
      </c>
      <c r="AJ1649" s="11" t="str">
        <f t="shared" si="569"/>
        <v/>
      </c>
      <c r="AK1649" s="11" t="str">
        <f t="shared" si="570"/>
        <v/>
      </c>
      <c r="AN1649" s="11" t="str">
        <f t="shared" si="571"/>
        <v/>
      </c>
      <c r="AO1649" s="11" t="str">
        <f t="shared" si="572"/>
        <v/>
      </c>
      <c r="AP1649" s="11" t="str">
        <f t="shared" si="573"/>
        <v/>
      </c>
      <c r="AT1649" s="11" t="str">
        <f t="shared" si="574"/>
        <v/>
      </c>
      <c r="AU1649" s="11" t="str">
        <f t="shared" si="575"/>
        <v/>
      </c>
      <c r="AV1649" s="11" t="str">
        <f t="shared" si="576"/>
        <v/>
      </c>
      <c r="AW1649" s="11" t="str">
        <f t="shared" si="577"/>
        <v/>
      </c>
      <c r="AX1649" s="11" t="str">
        <f t="shared" si="578"/>
        <v/>
      </c>
      <c r="AY1649" s="11" t="str">
        <f t="shared" si="559"/>
        <v/>
      </c>
      <c r="AZ1649" s="11" t="str">
        <f t="shared" si="579"/>
        <v/>
      </c>
      <c r="BA1649" s="11" t="str">
        <f t="shared" si="561"/>
        <v xml:space="preserve"> </v>
      </c>
      <c r="BB1649" s="11" t="str">
        <f>IFERROR(IF(AW1649="","",VLOOKUP(AW1649,SUSS!R:S,2,FALSE)),AY1649*SUSS!$M$2)</f>
        <v/>
      </c>
      <c r="BC1649" s="11" t="str">
        <f t="shared" si="560"/>
        <v/>
      </c>
    </row>
    <row r="1650" spans="29:55">
      <c r="AC1650" s="11" t="str">
        <f t="shared" si="562"/>
        <v/>
      </c>
      <c r="AD1650" s="11" t="str">
        <f t="shared" si="563"/>
        <v/>
      </c>
      <c r="AE1650" s="11" t="str">
        <f t="shared" si="564"/>
        <v/>
      </c>
      <c r="AF1650" s="11" t="str">
        <f t="shared" si="565"/>
        <v/>
      </c>
      <c r="AG1650" s="11" t="str">
        <f t="shared" si="566"/>
        <v/>
      </c>
      <c r="AH1650" s="11" t="str">
        <f t="shared" si="567"/>
        <v/>
      </c>
      <c r="AI1650" s="11" t="str">
        <f t="shared" si="568"/>
        <v/>
      </c>
      <c r="AJ1650" s="11" t="str">
        <f t="shared" si="569"/>
        <v/>
      </c>
      <c r="AK1650" s="11" t="str">
        <f t="shared" si="570"/>
        <v/>
      </c>
      <c r="AN1650" s="11" t="str">
        <f t="shared" si="571"/>
        <v/>
      </c>
      <c r="AO1650" s="11" t="str">
        <f t="shared" si="572"/>
        <v/>
      </c>
      <c r="AP1650" s="11" t="str">
        <f t="shared" si="573"/>
        <v/>
      </c>
      <c r="AT1650" s="11" t="str">
        <f t="shared" si="574"/>
        <v/>
      </c>
      <c r="AU1650" s="11" t="str">
        <f t="shared" si="575"/>
        <v/>
      </c>
      <c r="AV1650" s="11" t="str">
        <f t="shared" si="576"/>
        <v/>
      </c>
      <c r="AW1650" s="11" t="str">
        <f t="shared" si="577"/>
        <v/>
      </c>
      <c r="AX1650" s="11" t="str">
        <f t="shared" si="578"/>
        <v/>
      </c>
      <c r="AY1650" s="11" t="str">
        <f t="shared" si="559"/>
        <v/>
      </c>
      <c r="AZ1650" s="11" t="str">
        <f t="shared" si="579"/>
        <v/>
      </c>
      <c r="BA1650" s="11" t="str">
        <f t="shared" si="561"/>
        <v xml:space="preserve"> </v>
      </c>
      <c r="BB1650" s="11" t="str">
        <f>IFERROR(IF(AW1650="","",VLOOKUP(AW1650,SUSS!R:S,2,FALSE)),AY1650*SUSS!$M$2)</f>
        <v/>
      </c>
      <c r="BC1650" s="11" t="str">
        <f t="shared" si="560"/>
        <v/>
      </c>
    </row>
    <row r="1651" spans="29:55">
      <c r="AC1651" s="11" t="str">
        <f t="shared" si="562"/>
        <v/>
      </c>
      <c r="AD1651" s="11" t="str">
        <f t="shared" si="563"/>
        <v/>
      </c>
      <c r="AE1651" s="11" t="str">
        <f t="shared" si="564"/>
        <v/>
      </c>
      <c r="AF1651" s="11" t="str">
        <f t="shared" si="565"/>
        <v/>
      </c>
      <c r="AG1651" s="11" t="str">
        <f t="shared" si="566"/>
        <v/>
      </c>
      <c r="AH1651" s="11" t="str">
        <f t="shared" si="567"/>
        <v/>
      </c>
      <c r="AI1651" s="11" t="str">
        <f t="shared" si="568"/>
        <v/>
      </c>
      <c r="AJ1651" s="11" t="str">
        <f t="shared" si="569"/>
        <v/>
      </c>
      <c r="AK1651" s="11" t="str">
        <f t="shared" si="570"/>
        <v/>
      </c>
      <c r="AN1651" s="11" t="str">
        <f t="shared" si="571"/>
        <v/>
      </c>
      <c r="AO1651" s="11" t="str">
        <f t="shared" si="572"/>
        <v/>
      </c>
      <c r="AP1651" s="11" t="str">
        <f t="shared" si="573"/>
        <v/>
      </c>
      <c r="AT1651" s="11" t="str">
        <f t="shared" si="574"/>
        <v/>
      </c>
      <c r="AU1651" s="11" t="str">
        <f t="shared" si="575"/>
        <v/>
      </c>
      <c r="AV1651" s="11" t="str">
        <f t="shared" si="576"/>
        <v/>
      </c>
      <c r="AW1651" s="11" t="str">
        <f t="shared" si="577"/>
        <v/>
      </c>
      <c r="AX1651" s="11" t="str">
        <f t="shared" si="578"/>
        <v/>
      </c>
      <c r="AY1651" s="11" t="str">
        <f t="shared" si="559"/>
        <v/>
      </c>
      <c r="AZ1651" s="11" t="str">
        <f t="shared" si="579"/>
        <v/>
      </c>
      <c r="BA1651" s="11" t="str">
        <f t="shared" si="561"/>
        <v xml:space="preserve"> </v>
      </c>
      <c r="BB1651" s="11" t="str">
        <f>IFERROR(IF(AW1651="","",VLOOKUP(AW1651,SUSS!R:S,2,FALSE)),AY1651*SUSS!$M$2)</f>
        <v/>
      </c>
      <c r="BC1651" s="11" t="str">
        <f t="shared" si="560"/>
        <v/>
      </c>
    </row>
    <row r="1652" spans="29:55">
      <c r="AC1652" s="11" t="str">
        <f t="shared" si="562"/>
        <v/>
      </c>
      <c r="AD1652" s="11" t="str">
        <f t="shared" si="563"/>
        <v/>
      </c>
      <c r="AE1652" s="11" t="str">
        <f t="shared" si="564"/>
        <v/>
      </c>
      <c r="AF1652" s="11" t="str">
        <f t="shared" si="565"/>
        <v/>
      </c>
      <c r="AG1652" s="11" t="str">
        <f t="shared" si="566"/>
        <v/>
      </c>
      <c r="AH1652" s="11" t="str">
        <f t="shared" si="567"/>
        <v/>
      </c>
      <c r="AI1652" s="11" t="str">
        <f t="shared" si="568"/>
        <v/>
      </c>
      <c r="AJ1652" s="11" t="str">
        <f t="shared" si="569"/>
        <v/>
      </c>
      <c r="AK1652" s="11" t="str">
        <f t="shared" si="570"/>
        <v/>
      </c>
      <c r="AN1652" s="11" t="str">
        <f t="shared" si="571"/>
        <v/>
      </c>
      <c r="AO1652" s="11" t="str">
        <f t="shared" si="572"/>
        <v/>
      </c>
      <c r="AP1652" s="11" t="str">
        <f t="shared" si="573"/>
        <v/>
      </c>
      <c r="AT1652" s="11" t="str">
        <f t="shared" si="574"/>
        <v/>
      </c>
      <c r="AU1652" s="11" t="str">
        <f t="shared" si="575"/>
        <v/>
      </c>
      <c r="AV1652" s="11" t="str">
        <f t="shared" si="576"/>
        <v/>
      </c>
      <c r="AW1652" s="11" t="str">
        <f t="shared" si="577"/>
        <v/>
      </c>
      <c r="AX1652" s="11" t="str">
        <f t="shared" si="578"/>
        <v/>
      </c>
      <c r="AY1652" s="11" t="str">
        <f t="shared" si="559"/>
        <v/>
      </c>
      <c r="AZ1652" s="11" t="str">
        <f t="shared" si="579"/>
        <v/>
      </c>
      <c r="BA1652" s="11" t="str">
        <f t="shared" si="561"/>
        <v xml:space="preserve"> </v>
      </c>
      <c r="BB1652" s="11" t="str">
        <f>IFERROR(IF(AW1652="","",VLOOKUP(AW1652,SUSS!R:S,2,FALSE)),AY1652*SUSS!$M$2)</f>
        <v/>
      </c>
      <c r="BC1652" s="11" t="str">
        <f t="shared" si="560"/>
        <v/>
      </c>
    </row>
    <row r="1653" spans="29:55">
      <c r="AC1653" s="11" t="str">
        <f t="shared" si="562"/>
        <v/>
      </c>
      <c r="AD1653" s="11" t="str">
        <f t="shared" si="563"/>
        <v/>
      </c>
      <c r="AE1653" s="11" t="str">
        <f t="shared" si="564"/>
        <v/>
      </c>
      <c r="AF1653" s="11" t="str">
        <f t="shared" si="565"/>
        <v/>
      </c>
      <c r="AG1653" s="11" t="str">
        <f t="shared" si="566"/>
        <v/>
      </c>
      <c r="AH1653" s="11" t="str">
        <f t="shared" si="567"/>
        <v/>
      </c>
      <c r="AI1653" s="11" t="str">
        <f t="shared" si="568"/>
        <v/>
      </c>
      <c r="AJ1653" s="11" t="str">
        <f t="shared" si="569"/>
        <v/>
      </c>
      <c r="AK1653" s="11" t="str">
        <f t="shared" si="570"/>
        <v/>
      </c>
      <c r="AN1653" s="11" t="str">
        <f t="shared" si="571"/>
        <v/>
      </c>
      <c r="AO1653" s="11" t="str">
        <f t="shared" si="572"/>
        <v/>
      </c>
      <c r="AP1653" s="11" t="str">
        <f t="shared" si="573"/>
        <v/>
      </c>
      <c r="AT1653" s="11" t="str">
        <f t="shared" si="574"/>
        <v/>
      </c>
      <c r="AU1653" s="11" t="str">
        <f t="shared" si="575"/>
        <v/>
      </c>
      <c r="AV1653" s="11" t="str">
        <f t="shared" si="576"/>
        <v/>
      </c>
      <c r="AW1653" s="11" t="str">
        <f t="shared" si="577"/>
        <v/>
      </c>
      <c r="AX1653" s="11" t="str">
        <f t="shared" si="578"/>
        <v/>
      </c>
      <c r="AY1653" s="11" t="str">
        <f t="shared" si="559"/>
        <v/>
      </c>
      <c r="AZ1653" s="11" t="str">
        <f t="shared" si="579"/>
        <v/>
      </c>
      <c r="BA1653" s="11" t="str">
        <f t="shared" si="561"/>
        <v xml:space="preserve"> </v>
      </c>
      <c r="BB1653" s="11" t="str">
        <f>IFERROR(IF(AW1653="","",VLOOKUP(AW1653,SUSS!R:S,2,FALSE)),AY1653*SUSS!$M$2)</f>
        <v/>
      </c>
      <c r="BC1653" s="11" t="str">
        <f t="shared" si="560"/>
        <v/>
      </c>
    </row>
    <row r="1654" spans="29:55">
      <c r="AC1654" s="11" t="str">
        <f t="shared" si="562"/>
        <v/>
      </c>
      <c r="AD1654" s="11" t="str">
        <f t="shared" si="563"/>
        <v/>
      </c>
      <c r="AE1654" s="11" t="str">
        <f t="shared" si="564"/>
        <v/>
      </c>
      <c r="AF1654" s="11" t="str">
        <f t="shared" si="565"/>
        <v/>
      </c>
      <c r="AG1654" s="11" t="str">
        <f t="shared" si="566"/>
        <v/>
      </c>
      <c r="AH1654" s="11" t="str">
        <f t="shared" si="567"/>
        <v/>
      </c>
      <c r="AI1654" s="11" t="str">
        <f t="shared" si="568"/>
        <v/>
      </c>
      <c r="AJ1654" s="11" t="str">
        <f t="shared" si="569"/>
        <v/>
      </c>
      <c r="AK1654" s="11" t="str">
        <f t="shared" si="570"/>
        <v/>
      </c>
      <c r="AN1654" s="11" t="str">
        <f t="shared" si="571"/>
        <v/>
      </c>
      <c r="AO1654" s="11" t="str">
        <f t="shared" si="572"/>
        <v/>
      </c>
      <c r="AP1654" s="11" t="str">
        <f t="shared" si="573"/>
        <v/>
      </c>
      <c r="AT1654" s="11" t="str">
        <f t="shared" si="574"/>
        <v/>
      </c>
      <c r="AU1654" s="11" t="str">
        <f t="shared" si="575"/>
        <v/>
      </c>
      <c r="AV1654" s="11" t="str">
        <f t="shared" si="576"/>
        <v/>
      </c>
      <c r="AW1654" s="11" t="str">
        <f t="shared" si="577"/>
        <v/>
      </c>
      <c r="AX1654" s="11" t="str">
        <f t="shared" si="578"/>
        <v/>
      </c>
      <c r="AY1654" s="11" t="str">
        <f t="shared" si="559"/>
        <v/>
      </c>
      <c r="AZ1654" s="11" t="str">
        <f t="shared" si="579"/>
        <v/>
      </c>
      <c r="BA1654" s="11" t="str">
        <f t="shared" si="561"/>
        <v xml:space="preserve"> </v>
      </c>
      <c r="BB1654" s="11" t="str">
        <f>IFERROR(IF(AW1654="","",VLOOKUP(AW1654,SUSS!R:S,2,FALSE)),AY1654*SUSS!$M$2)</f>
        <v/>
      </c>
      <c r="BC1654" s="11" t="str">
        <f t="shared" si="560"/>
        <v/>
      </c>
    </row>
    <row r="1655" spans="29:55">
      <c r="AC1655" s="11" t="str">
        <f t="shared" si="562"/>
        <v/>
      </c>
      <c r="AD1655" s="11" t="str">
        <f t="shared" si="563"/>
        <v/>
      </c>
      <c r="AE1655" s="11" t="str">
        <f t="shared" si="564"/>
        <v/>
      </c>
      <c r="AF1655" s="11" t="str">
        <f t="shared" si="565"/>
        <v/>
      </c>
      <c r="AG1655" s="11" t="str">
        <f t="shared" si="566"/>
        <v/>
      </c>
      <c r="AH1655" s="11" t="str">
        <f t="shared" si="567"/>
        <v/>
      </c>
      <c r="AI1655" s="11" t="str">
        <f t="shared" si="568"/>
        <v/>
      </c>
      <c r="AJ1655" s="11" t="str">
        <f t="shared" si="569"/>
        <v/>
      </c>
      <c r="AK1655" s="11" t="str">
        <f t="shared" si="570"/>
        <v/>
      </c>
      <c r="AN1655" s="11" t="str">
        <f t="shared" si="571"/>
        <v/>
      </c>
      <c r="AO1655" s="11" t="str">
        <f t="shared" si="572"/>
        <v/>
      </c>
      <c r="AP1655" s="11" t="str">
        <f t="shared" si="573"/>
        <v/>
      </c>
      <c r="AT1655" s="11" t="str">
        <f t="shared" si="574"/>
        <v/>
      </c>
      <c r="AU1655" s="11" t="str">
        <f t="shared" si="575"/>
        <v/>
      </c>
      <c r="AV1655" s="11" t="str">
        <f t="shared" si="576"/>
        <v/>
      </c>
      <c r="AW1655" s="11" t="str">
        <f t="shared" si="577"/>
        <v/>
      </c>
      <c r="AX1655" s="11" t="str">
        <f t="shared" si="578"/>
        <v/>
      </c>
      <c r="AY1655" s="11" t="str">
        <f t="shared" si="559"/>
        <v/>
      </c>
      <c r="AZ1655" s="11" t="str">
        <f t="shared" si="579"/>
        <v/>
      </c>
      <c r="BA1655" s="11" t="str">
        <f t="shared" si="561"/>
        <v xml:space="preserve"> </v>
      </c>
      <c r="BB1655" s="11" t="str">
        <f>IFERROR(IF(AW1655="","",VLOOKUP(AW1655,SUSS!R:S,2,FALSE)),AY1655*SUSS!$M$2)</f>
        <v/>
      </c>
      <c r="BC1655" s="11" t="str">
        <f t="shared" si="560"/>
        <v/>
      </c>
    </row>
    <row r="1656" spans="29:55">
      <c r="AC1656" s="11" t="str">
        <f t="shared" si="562"/>
        <v/>
      </c>
      <c r="AD1656" s="11" t="str">
        <f t="shared" si="563"/>
        <v/>
      </c>
      <c r="AE1656" s="11" t="str">
        <f t="shared" si="564"/>
        <v/>
      </c>
      <c r="AF1656" s="11" t="str">
        <f t="shared" si="565"/>
        <v/>
      </c>
      <c r="AG1656" s="11" t="str">
        <f t="shared" si="566"/>
        <v/>
      </c>
      <c r="AH1656" s="11" t="str">
        <f t="shared" si="567"/>
        <v/>
      </c>
      <c r="AI1656" s="11" t="str">
        <f t="shared" si="568"/>
        <v/>
      </c>
      <c r="AJ1656" s="11" t="str">
        <f t="shared" si="569"/>
        <v/>
      </c>
      <c r="AK1656" s="11" t="str">
        <f t="shared" si="570"/>
        <v/>
      </c>
      <c r="AN1656" s="11" t="str">
        <f t="shared" si="571"/>
        <v/>
      </c>
      <c r="AO1656" s="11" t="str">
        <f t="shared" si="572"/>
        <v/>
      </c>
      <c r="AP1656" s="11" t="str">
        <f t="shared" si="573"/>
        <v/>
      </c>
      <c r="AT1656" s="11" t="str">
        <f t="shared" si="574"/>
        <v/>
      </c>
      <c r="AU1656" s="11" t="str">
        <f t="shared" si="575"/>
        <v/>
      </c>
      <c r="AV1656" s="11" t="str">
        <f t="shared" si="576"/>
        <v/>
      </c>
      <c r="AW1656" s="11" t="str">
        <f t="shared" si="577"/>
        <v/>
      </c>
      <c r="AX1656" s="11" t="str">
        <f t="shared" si="578"/>
        <v/>
      </c>
      <c r="AY1656" s="11" t="str">
        <f t="shared" si="559"/>
        <v/>
      </c>
      <c r="AZ1656" s="11" t="str">
        <f t="shared" si="579"/>
        <v/>
      </c>
      <c r="BA1656" s="11" t="str">
        <f t="shared" si="561"/>
        <v xml:space="preserve"> </v>
      </c>
      <c r="BB1656" s="11" t="str">
        <f>IFERROR(IF(AW1656="","",VLOOKUP(AW1656,SUSS!R:S,2,FALSE)),AY1656*SUSS!$M$2)</f>
        <v/>
      </c>
      <c r="BC1656" s="11" t="str">
        <f t="shared" si="560"/>
        <v/>
      </c>
    </row>
    <row r="1657" spans="29:55">
      <c r="AC1657" s="11" t="str">
        <f t="shared" si="562"/>
        <v/>
      </c>
      <c r="AD1657" s="11" t="str">
        <f t="shared" si="563"/>
        <v/>
      </c>
      <c r="AE1657" s="11" t="str">
        <f t="shared" si="564"/>
        <v/>
      </c>
      <c r="AF1657" s="11" t="str">
        <f t="shared" si="565"/>
        <v/>
      </c>
      <c r="AG1657" s="11" t="str">
        <f t="shared" si="566"/>
        <v/>
      </c>
      <c r="AH1657" s="11" t="str">
        <f t="shared" si="567"/>
        <v/>
      </c>
      <c r="AI1657" s="11" t="str">
        <f t="shared" si="568"/>
        <v/>
      </c>
      <c r="AJ1657" s="11" t="str">
        <f t="shared" si="569"/>
        <v/>
      </c>
      <c r="AK1657" s="11" t="str">
        <f t="shared" si="570"/>
        <v/>
      </c>
      <c r="AN1657" s="11" t="str">
        <f t="shared" si="571"/>
        <v/>
      </c>
      <c r="AO1657" s="11" t="str">
        <f t="shared" si="572"/>
        <v/>
      </c>
      <c r="AP1657" s="11" t="str">
        <f t="shared" si="573"/>
        <v/>
      </c>
      <c r="AT1657" s="11" t="str">
        <f t="shared" si="574"/>
        <v/>
      </c>
      <c r="AU1657" s="11" t="str">
        <f t="shared" si="575"/>
        <v/>
      </c>
      <c r="AV1657" s="11" t="str">
        <f t="shared" si="576"/>
        <v/>
      </c>
      <c r="AW1657" s="11" t="str">
        <f t="shared" si="577"/>
        <v/>
      </c>
      <c r="AX1657" s="11" t="str">
        <f t="shared" si="578"/>
        <v/>
      </c>
      <c r="AY1657" s="11" t="str">
        <f t="shared" si="559"/>
        <v/>
      </c>
      <c r="AZ1657" s="11" t="str">
        <f t="shared" si="579"/>
        <v/>
      </c>
      <c r="BA1657" s="11" t="str">
        <f t="shared" si="561"/>
        <v xml:space="preserve"> </v>
      </c>
      <c r="BB1657" s="11" t="str">
        <f>IFERROR(IF(AW1657="","",VLOOKUP(AW1657,SUSS!R:S,2,FALSE)),AY1657*SUSS!$M$2)</f>
        <v/>
      </c>
      <c r="BC1657" s="11" t="str">
        <f t="shared" si="560"/>
        <v/>
      </c>
    </row>
    <row r="1658" spans="29:55">
      <c r="AC1658" s="11" t="str">
        <f t="shared" si="562"/>
        <v/>
      </c>
      <c r="AD1658" s="11" t="str">
        <f t="shared" si="563"/>
        <v/>
      </c>
      <c r="AE1658" s="11" t="str">
        <f t="shared" si="564"/>
        <v/>
      </c>
      <c r="AF1658" s="11" t="str">
        <f t="shared" si="565"/>
        <v/>
      </c>
      <c r="AG1658" s="11" t="str">
        <f t="shared" si="566"/>
        <v/>
      </c>
      <c r="AH1658" s="11" t="str">
        <f t="shared" si="567"/>
        <v/>
      </c>
      <c r="AI1658" s="11" t="str">
        <f t="shared" si="568"/>
        <v/>
      </c>
      <c r="AJ1658" s="11" t="str">
        <f t="shared" si="569"/>
        <v/>
      </c>
      <c r="AK1658" s="11" t="str">
        <f t="shared" si="570"/>
        <v/>
      </c>
      <c r="AN1658" s="11" t="str">
        <f t="shared" si="571"/>
        <v/>
      </c>
      <c r="AO1658" s="11" t="str">
        <f t="shared" si="572"/>
        <v/>
      </c>
      <c r="AP1658" s="11" t="str">
        <f t="shared" si="573"/>
        <v/>
      </c>
      <c r="AT1658" s="11" t="str">
        <f t="shared" si="574"/>
        <v/>
      </c>
      <c r="AU1658" s="11" t="str">
        <f t="shared" si="575"/>
        <v/>
      </c>
      <c r="AV1658" s="11" t="str">
        <f t="shared" si="576"/>
        <v/>
      </c>
      <c r="AW1658" s="11" t="str">
        <f t="shared" si="577"/>
        <v/>
      </c>
      <c r="AX1658" s="11" t="str">
        <f t="shared" si="578"/>
        <v/>
      </c>
      <c r="AY1658" s="11" t="str">
        <f t="shared" si="559"/>
        <v/>
      </c>
      <c r="AZ1658" s="11" t="str">
        <f t="shared" si="579"/>
        <v/>
      </c>
      <c r="BA1658" s="11" t="str">
        <f t="shared" si="561"/>
        <v xml:space="preserve"> </v>
      </c>
      <c r="BB1658" s="11" t="str">
        <f>IFERROR(IF(AW1658="","",VLOOKUP(AW1658,SUSS!R:S,2,FALSE)),AY1658*SUSS!$M$2)</f>
        <v/>
      </c>
      <c r="BC1658" s="11" t="str">
        <f t="shared" si="560"/>
        <v/>
      </c>
    </row>
    <row r="1659" spans="29:55">
      <c r="AC1659" s="11" t="str">
        <f t="shared" si="562"/>
        <v/>
      </c>
      <c r="AD1659" s="11" t="str">
        <f t="shared" si="563"/>
        <v/>
      </c>
      <c r="AE1659" s="11" t="str">
        <f t="shared" si="564"/>
        <v/>
      </c>
      <c r="AF1659" s="11" t="str">
        <f t="shared" si="565"/>
        <v/>
      </c>
      <c r="AG1659" s="11" t="str">
        <f t="shared" si="566"/>
        <v/>
      </c>
      <c r="AH1659" s="11" t="str">
        <f t="shared" si="567"/>
        <v/>
      </c>
      <c r="AI1659" s="11" t="str">
        <f t="shared" si="568"/>
        <v/>
      </c>
      <c r="AJ1659" s="11" t="str">
        <f t="shared" si="569"/>
        <v/>
      </c>
      <c r="AK1659" s="11" t="str">
        <f t="shared" si="570"/>
        <v/>
      </c>
      <c r="AN1659" s="11" t="str">
        <f t="shared" si="571"/>
        <v/>
      </c>
      <c r="AO1659" s="11" t="str">
        <f t="shared" si="572"/>
        <v/>
      </c>
      <c r="AP1659" s="11" t="str">
        <f t="shared" si="573"/>
        <v/>
      </c>
      <c r="AT1659" s="11" t="str">
        <f t="shared" si="574"/>
        <v/>
      </c>
      <c r="AU1659" s="11" t="str">
        <f t="shared" si="575"/>
        <v/>
      </c>
      <c r="AV1659" s="11" t="str">
        <f t="shared" si="576"/>
        <v/>
      </c>
      <c r="AW1659" s="11" t="str">
        <f t="shared" si="577"/>
        <v/>
      </c>
      <c r="AX1659" s="11" t="str">
        <f t="shared" si="578"/>
        <v/>
      </c>
      <c r="AY1659" s="11" t="str">
        <f t="shared" si="559"/>
        <v/>
      </c>
      <c r="AZ1659" s="11" t="str">
        <f t="shared" si="579"/>
        <v/>
      </c>
      <c r="BA1659" s="11" t="str">
        <f t="shared" si="561"/>
        <v xml:space="preserve"> </v>
      </c>
      <c r="BB1659" s="11" t="str">
        <f>IFERROR(IF(AW1659="","",VLOOKUP(AW1659,SUSS!R:S,2,FALSE)),AY1659*SUSS!$M$2)</f>
        <v/>
      </c>
      <c r="BC1659" s="11" t="str">
        <f t="shared" si="560"/>
        <v/>
      </c>
    </row>
    <row r="1660" spans="29:55">
      <c r="AC1660" s="11" t="str">
        <f t="shared" si="562"/>
        <v/>
      </c>
      <c r="AD1660" s="11" t="str">
        <f t="shared" si="563"/>
        <v/>
      </c>
      <c r="AE1660" s="11" t="str">
        <f t="shared" si="564"/>
        <v/>
      </c>
      <c r="AF1660" s="11" t="str">
        <f t="shared" si="565"/>
        <v/>
      </c>
      <c r="AG1660" s="11" t="str">
        <f t="shared" si="566"/>
        <v/>
      </c>
      <c r="AH1660" s="11" t="str">
        <f t="shared" si="567"/>
        <v/>
      </c>
      <c r="AI1660" s="11" t="str">
        <f t="shared" si="568"/>
        <v/>
      </c>
      <c r="AJ1660" s="11" t="str">
        <f t="shared" si="569"/>
        <v/>
      </c>
      <c r="AK1660" s="11" t="str">
        <f t="shared" si="570"/>
        <v/>
      </c>
      <c r="AN1660" s="11" t="str">
        <f t="shared" si="571"/>
        <v/>
      </c>
      <c r="AO1660" s="11" t="str">
        <f t="shared" si="572"/>
        <v/>
      </c>
      <c r="AP1660" s="11" t="str">
        <f t="shared" si="573"/>
        <v/>
      </c>
      <c r="AT1660" s="11" t="str">
        <f t="shared" si="574"/>
        <v/>
      </c>
      <c r="AU1660" s="11" t="str">
        <f t="shared" si="575"/>
        <v/>
      </c>
      <c r="AV1660" s="11" t="str">
        <f t="shared" si="576"/>
        <v/>
      </c>
      <c r="AW1660" s="11" t="str">
        <f t="shared" si="577"/>
        <v/>
      </c>
      <c r="AX1660" s="11" t="str">
        <f t="shared" si="578"/>
        <v/>
      </c>
      <c r="AY1660" s="11" t="str">
        <f t="shared" si="559"/>
        <v/>
      </c>
      <c r="AZ1660" s="11" t="str">
        <f t="shared" si="579"/>
        <v/>
      </c>
      <c r="BA1660" s="11" t="str">
        <f t="shared" si="561"/>
        <v xml:space="preserve"> </v>
      </c>
      <c r="BB1660" s="11" t="str">
        <f>IFERROR(IF(AW1660="","",VLOOKUP(AW1660,SUSS!R:S,2,FALSE)),AY1660*SUSS!$M$2)</f>
        <v/>
      </c>
      <c r="BC1660" s="11" t="str">
        <f t="shared" si="560"/>
        <v/>
      </c>
    </row>
    <row r="1661" spans="29:55">
      <c r="AC1661" s="11" t="str">
        <f t="shared" si="562"/>
        <v/>
      </c>
      <c r="AD1661" s="11" t="str">
        <f t="shared" si="563"/>
        <v/>
      </c>
      <c r="AE1661" s="11" t="str">
        <f t="shared" si="564"/>
        <v/>
      </c>
      <c r="AF1661" s="11" t="str">
        <f t="shared" si="565"/>
        <v/>
      </c>
      <c r="AG1661" s="11" t="str">
        <f t="shared" si="566"/>
        <v/>
      </c>
      <c r="AH1661" s="11" t="str">
        <f t="shared" si="567"/>
        <v/>
      </c>
      <c r="AI1661" s="11" t="str">
        <f t="shared" si="568"/>
        <v/>
      </c>
      <c r="AJ1661" s="11" t="str">
        <f t="shared" si="569"/>
        <v/>
      </c>
      <c r="AK1661" s="11" t="str">
        <f t="shared" si="570"/>
        <v/>
      </c>
      <c r="AN1661" s="11" t="str">
        <f t="shared" si="571"/>
        <v/>
      </c>
      <c r="AO1661" s="11" t="str">
        <f t="shared" si="572"/>
        <v/>
      </c>
      <c r="AP1661" s="11" t="str">
        <f t="shared" si="573"/>
        <v/>
      </c>
      <c r="AT1661" s="11" t="str">
        <f t="shared" si="574"/>
        <v/>
      </c>
      <c r="AU1661" s="11" t="str">
        <f t="shared" si="575"/>
        <v/>
      </c>
      <c r="AV1661" s="11" t="str">
        <f t="shared" si="576"/>
        <v/>
      </c>
      <c r="AW1661" s="11" t="str">
        <f t="shared" si="577"/>
        <v/>
      </c>
      <c r="AX1661" s="11" t="str">
        <f t="shared" si="578"/>
        <v/>
      </c>
      <c r="AY1661" s="11" t="str">
        <f t="shared" si="559"/>
        <v/>
      </c>
      <c r="AZ1661" s="11" t="str">
        <f t="shared" si="579"/>
        <v/>
      </c>
      <c r="BA1661" s="11" t="str">
        <f t="shared" si="561"/>
        <v xml:space="preserve"> </v>
      </c>
      <c r="BB1661" s="11" t="str">
        <f>IFERROR(IF(AW1661="","",VLOOKUP(AW1661,SUSS!R:S,2,FALSE)),AY1661*SUSS!$M$2)</f>
        <v/>
      </c>
      <c r="BC1661" s="11" t="str">
        <f t="shared" si="560"/>
        <v/>
      </c>
    </row>
    <row r="1662" spans="29:55">
      <c r="AC1662" s="11" t="str">
        <f t="shared" si="562"/>
        <v/>
      </c>
      <c r="AD1662" s="11" t="str">
        <f t="shared" si="563"/>
        <v/>
      </c>
      <c r="AE1662" s="11" t="str">
        <f t="shared" si="564"/>
        <v/>
      </c>
      <c r="AF1662" s="11" t="str">
        <f t="shared" si="565"/>
        <v/>
      </c>
      <c r="AG1662" s="11" t="str">
        <f t="shared" si="566"/>
        <v/>
      </c>
      <c r="AH1662" s="11" t="str">
        <f t="shared" si="567"/>
        <v/>
      </c>
      <c r="AI1662" s="11" t="str">
        <f t="shared" si="568"/>
        <v/>
      </c>
      <c r="AJ1662" s="11" t="str">
        <f t="shared" si="569"/>
        <v/>
      </c>
      <c r="AK1662" s="11" t="str">
        <f t="shared" si="570"/>
        <v/>
      </c>
      <c r="AN1662" s="11" t="str">
        <f t="shared" si="571"/>
        <v/>
      </c>
      <c r="AO1662" s="11" t="str">
        <f t="shared" si="572"/>
        <v/>
      </c>
      <c r="AP1662" s="11" t="str">
        <f t="shared" si="573"/>
        <v/>
      </c>
      <c r="AT1662" s="11" t="str">
        <f t="shared" si="574"/>
        <v/>
      </c>
      <c r="AU1662" s="11" t="str">
        <f t="shared" si="575"/>
        <v/>
      </c>
      <c r="AV1662" s="11" t="str">
        <f t="shared" si="576"/>
        <v/>
      </c>
      <c r="AW1662" s="11" t="str">
        <f t="shared" si="577"/>
        <v/>
      </c>
      <c r="AX1662" s="11" t="str">
        <f t="shared" si="578"/>
        <v/>
      </c>
      <c r="AY1662" s="11" t="str">
        <f t="shared" si="559"/>
        <v/>
      </c>
      <c r="AZ1662" s="11" t="str">
        <f t="shared" si="579"/>
        <v/>
      </c>
      <c r="BA1662" s="11" t="str">
        <f t="shared" si="561"/>
        <v xml:space="preserve"> </v>
      </c>
      <c r="BB1662" s="11" t="str">
        <f>IFERROR(IF(AW1662="","",VLOOKUP(AW1662,SUSS!R:S,2,FALSE)),AY1662*SUSS!$M$2)</f>
        <v/>
      </c>
      <c r="BC1662" s="11" t="str">
        <f t="shared" si="560"/>
        <v/>
      </c>
    </row>
    <row r="1663" spans="29:55">
      <c r="AC1663" s="11" t="str">
        <f t="shared" si="562"/>
        <v/>
      </c>
      <c r="AD1663" s="11" t="str">
        <f t="shared" si="563"/>
        <v/>
      </c>
      <c r="AE1663" s="11" t="str">
        <f t="shared" si="564"/>
        <v/>
      </c>
      <c r="AF1663" s="11" t="str">
        <f t="shared" si="565"/>
        <v/>
      </c>
      <c r="AG1663" s="11" t="str">
        <f t="shared" si="566"/>
        <v/>
      </c>
      <c r="AH1663" s="11" t="str">
        <f t="shared" si="567"/>
        <v/>
      </c>
      <c r="AI1663" s="11" t="str">
        <f t="shared" si="568"/>
        <v/>
      </c>
      <c r="AJ1663" s="11" t="str">
        <f t="shared" si="569"/>
        <v/>
      </c>
      <c r="AK1663" s="11" t="str">
        <f t="shared" si="570"/>
        <v/>
      </c>
      <c r="AN1663" s="11" t="str">
        <f t="shared" si="571"/>
        <v/>
      </c>
      <c r="AO1663" s="11" t="str">
        <f t="shared" si="572"/>
        <v/>
      </c>
      <c r="AP1663" s="11" t="str">
        <f t="shared" si="573"/>
        <v/>
      </c>
      <c r="AT1663" s="11" t="str">
        <f t="shared" si="574"/>
        <v/>
      </c>
      <c r="AU1663" s="11" t="str">
        <f t="shared" si="575"/>
        <v/>
      </c>
      <c r="AV1663" s="11" t="str">
        <f t="shared" si="576"/>
        <v/>
      </c>
      <c r="AW1663" s="11" t="str">
        <f t="shared" si="577"/>
        <v/>
      </c>
      <c r="AX1663" s="11" t="str">
        <f t="shared" si="578"/>
        <v/>
      </c>
      <c r="AY1663" s="11" t="str">
        <f t="shared" si="559"/>
        <v/>
      </c>
      <c r="AZ1663" s="11" t="str">
        <f t="shared" si="579"/>
        <v/>
      </c>
      <c r="BA1663" s="11" t="str">
        <f t="shared" si="561"/>
        <v xml:space="preserve"> </v>
      </c>
      <c r="BB1663" s="11" t="str">
        <f>IFERROR(IF(AW1663="","",VLOOKUP(AW1663,SUSS!R:S,2,FALSE)),AY1663*SUSS!$M$2)</f>
        <v/>
      </c>
      <c r="BC1663" s="11" t="str">
        <f t="shared" si="560"/>
        <v/>
      </c>
    </row>
    <row r="1664" spans="29:55">
      <c r="AC1664" s="11" t="str">
        <f t="shared" si="562"/>
        <v/>
      </c>
      <c r="AD1664" s="11" t="str">
        <f t="shared" si="563"/>
        <v/>
      </c>
      <c r="AE1664" s="11" t="str">
        <f t="shared" si="564"/>
        <v/>
      </c>
      <c r="AF1664" s="11" t="str">
        <f t="shared" si="565"/>
        <v/>
      </c>
      <c r="AG1664" s="11" t="str">
        <f t="shared" si="566"/>
        <v/>
      </c>
      <c r="AH1664" s="11" t="str">
        <f t="shared" si="567"/>
        <v/>
      </c>
      <c r="AI1664" s="11" t="str">
        <f t="shared" si="568"/>
        <v/>
      </c>
      <c r="AJ1664" s="11" t="str">
        <f t="shared" si="569"/>
        <v/>
      </c>
      <c r="AK1664" s="11" t="str">
        <f t="shared" si="570"/>
        <v/>
      </c>
      <c r="AN1664" s="11" t="str">
        <f t="shared" si="571"/>
        <v/>
      </c>
      <c r="AO1664" s="11" t="str">
        <f t="shared" si="572"/>
        <v/>
      </c>
      <c r="AP1664" s="11" t="str">
        <f t="shared" si="573"/>
        <v/>
      </c>
      <c r="AT1664" s="11" t="str">
        <f t="shared" si="574"/>
        <v/>
      </c>
      <c r="AU1664" s="11" t="str">
        <f t="shared" si="575"/>
        <v/>
      </c>
      <c r="AV1664" s="11" t="str">
        <f t="shared" si="576"/>
        <v/>
      </c>
      <c r="AW1664" s="11" t="str">
        <f t="shared" si="577"/>
        <v/>
      </c>
      <c r="AX1664" s="11" t="str">
        <f t="shared" si="578"/>
        <v/>
      </c>
      <c r="AY1664" s="11" t="str">
        <f t="shared" si="559"/>
        <v/>
      </c>
      <c r="AZ1664" s="11" t="str">
        <f t="shared" si="579"/>
        <v/>
      </c>
      <c r="BA1664" s="11" t="str">
        <f t="shared" si="561"/>
        <v xml:space="preserve"> </v>
      </c>
      <c r="BB1664" s="11" t="str">
        <f>IFERROR(IF(AW1664="","",VLOOKUP(AW1664,SUSS!R:S,2,FALSE)),AY1664*SUSS!$M$2)</f>
        <v/>
      </c>
      <c r="BC1664" s="11" t="str">
        <f t="shared" si="560"/>
        <v/>
      </c>
    </row>
    <row r="1665" spans="29:55">
      <c r="AC1665" s="11" t="str">
        <f t="shared" si="562"/>
        <v/>
      </c>
      <c r="AD1665" s="11" t="str">
        <f t="shared" si="563"/>
        <v/>
      </c>
      <c r="AE1665" s="11" t="str">
        <f t="shared" si="564"/>
        <v/>
      </c>
      <c r="AF1665" s="11" t="str">
        <f t="shared" si="565"/>
        <v/>
      </c>
      <c r="AG1665" s="11" t="str">
        <f t="shared" si="566"/>
        <v/>
      </c>
      <c r="AH1665" s="11" t="str">
        <f t="shared" si="567"/>
        <v/>
      </c>
      <c r="AI1665" s="11" t="str">
        <f t="shared" si="568"/>
        <v/>
      </c>
      <c r="AJ1665" s="11" t="str">
        <f t="shared" si="569"/>
        <v/>
      </c>
      <c r="AK1665" s="11" t="str">
        <f t="shared" si="570"/>
        <v/>
      </c>
      <c r="AN1665" s="11" t="str">
        <f t="shared" si="571"/>
        <v/>
      </c>
      <c r="AO1665" s="11" t="str">
        <f t="shared" si="572"/>
        <v/>
      </c>
      <c r="AP1665" s="11" t="str">
        <f t="shared" si="573"/>
        <v/>
      </c>
      <c r="AT1665" s="11" t="str">
        <f t="shared" si="574"/>
        <v/>
      </c>
      <c r="AU1665" s="11" t="str">
        <f t="shared" si="575"/>
        <v/>
      </c>
      <c r="AV1665" s="11" t="str">
        <f t="shared" si="576"/>
        <v/>
      </c>
      <c r="AW1665" s="11" t="str">
        <f t="shared" si="577"/>
        <v/>
      </c>
      <c r="AX1665" s="11" t="str">
        <f t="shared" si="578"/>
        <v/>
      </c>
      <c r="AY1665" s="11" t="str">
        <f t="shared" si="559"/>
        <v/>
      </c>
      <c r="AZ1665" s="11" t="str">
        <f t="shared" si="579"/>
        <v/>
      </c>
      <c r="BA1665" s="11" t="str">
        <f t="shared" si="561"/>
        <v xml:space="preserve"> </v>
      </c>
      <c r="BB1665" s="11" t="str">
        <f>IFERROR(IF(AW1665="","",VLOOKUP(AW1665,SUSS!R:S,2,FALSE)),AY1665*SUSS!$M$2)</f>
        <v/>
      </c>
      <c r="BC1665" s="11" t="str">
        <f t="shared" si="560"/>
        <v/>
      </c>
    </row>
    <row r="1666" spans="29:55">
      <c r="AC1666" s="11" t="str">
        <f t="shared" si="562"/>
        <v/>
      </c>
      <c r="AD1666" s="11" t="str">
        <f t="shared" si="563"/>
        <v/>
      </c>
      <c r="AE1666" s="11" t="str">
        <f t="shared" si="564"/>
        <v/>
      </c>
      <c r="AF1666" s="11" t="str">
        <f t="shared" si="565"/>
        <v/>
      </c>
      <c r="AG1666" s="11" t="str">
        <f t="shared" si="566"/>
        <v/>
      </c>
      <c r="AH1666" s="11" t="str">
        <f t="shared" si="567"/>
        <v/>
      </c>
      <c r="AI1666" s="11" t="str">
        <f t="shared" si="568"/>
        <v/>
      </c>
      <c r="AJ1666" s="11" t="str">
        <f t="shared" si="569"/>
        <v/>
      </c>
      <c r="AK1666" s="11" t="str">
        <f t="shared" si="570"/>
        <v/>
      </c>
      <c r="AN1666" s="11" t="str">
        <f t="shared" si="571"/>
        <v/>
      </c>
      <c r="AO1666" s="11" t="str">
        <f t="shared" si="572"/>
        <v/>
      </c>
      <c r="AP1666" s="11" t="str">
        <f t="shared" si="573"/>
        <v/>
      </c>
      <c r="AT1666" s="11" t="str">
        <f t="shared" si="574"/>
        <v/>
      </c>
      <c r="AU1666" s="11" t="str">
        <f t="shared" si="575"/>
        <v/>
      </c>
      <c r="AV1666" s="11" t="str">
        <f t="shared" si="576"/>
        <v/>
      </c>
      <c r="AW1666" s="11" t="str">
        <f t="shared" si="577"/>
        <v/>
      </c>
      <c r="AX1666" s="11" t="str">
        <f t="shared" si="578"/>
        <v/>
      </c>
      <c r="AY1666" s="11" t="str">
        <f t="shared" si="559"/>
        <v/>
      </c>
      <c r="AZ1666" s="11" t="str">
        <f t="shared" si="579"/>
        <v/>
      </c>
      <c r="BA1666" s="11" t="str">
        <f t="shared" si="561"/>
        <v xml:space="preserve"> </v>
      </c>
      <c r="BB1666" s="11" t="str">
        <f>IFERROR(IF(AW1666="","",VLOOKUP(AW1666,SUSS!R:S,2,FALSE)),AY1666*SUSS!$M$2)</f>
        <v/>
      </c>
      <c r="BC1666" s="11" t="str">
        <f t="shared" si="560"/>
        <v/>
      </c>
    </row>
    <row r="1667" spans="29:55">
      <c r="AC1667" s="11" t="str">
        <f t="shared" si="562"/>
        <v/>
      </c>
      <c r="AD1667" s="11" t="str">
        <f t="shared" si="563"/>
        <v/>
      </c>
      <c r="AE1667" s="11" t="str">
        <f t="shared" si="564"/>
        <v/>
      </c>
      <c r="AF1667" s="11" t="str">
        <f t="shared" si="565"/>
        <v/>
      </c>
      <c r="AG1667" s="11" t="str">
        <f t="shared" si="566"/>
        <v/>
      </c>
      <c r="AH1667" s="11" t="str">
        <f t="shared" si="567"/>
        <v/>
      </c>
      <c r="AI1667" s="11" t="str">
        <f t="shared" si="568"/>
        <v/>
      </c>
      <c r="AJ1667" s="11" t="str">
        <f t="shared" si="569"/>
        <v/>
      </c>
      <c r="AK1667" s="11" t="str">
        <f t="shared" si="570"/>
        <v/>
      </c>
      <c r="AN1667" s="11" t="str">
        <f t="shared" si="571"/>
        <v/>
      </c>
      <c r="AO1667" s="11" t="str">
        <f t="shared" si="572"/>
        <v/>
      </c>
      <c r="AP1667" s="11" t="str">
        <f t="shared" si="573"/>
        <v/>
      </c>
      <c r="AT1667" s="11" t="str">
        <f t="shared" si="574"/>
        <v/>
      </c>
      <c r="AU1667" s="11" t="str">
        <f t="shared" si="575"/>
        <v/>
      </c>
      <c r="AV1667" s="11" t="str">
        <f t="shared" si="576"/>
        <v/>
      </c>
      <c r="AW1667" s="11" t="str">
        <f t="shared" si="577"/>
        <v/>
      </c>
      <c r="AX1667" s="11" t="str">
        <f t="shared" si="578"/>
        <v/>
      </c>
      <c r="AY1667" s="11" t="str">
        <f t="shared" si="559"/>
        <v/>
      </c>
      <c r="AZ1667" s="11" t="str">
        <f t="shared" si="579"/>
        <v/>
      </c>
      <c r="BA1667" s="11" t="str">
        <f t="shared" si="561"/>
        <v xml:space="preserve"> </v>
      </c>
      <c r="BB1667" s="11" t="str">
        <f>IFERROR(IF(AW1667="","",VLOOKUP(AW1667,SUSS!R:S,2,FALSE)),AY1667*SUSS!$M$2)</f>
        <v/>
      </c>
      <c r="BC1667" s="11" t="str">
        <f t="shared" si="560"/>
        <v/>
      </c>
    </row>
    <row r="1668" spans="29:55">
      <c r="AC1668" s="11" t="str">
        <f t="shared" si="562"/>
        <v/>
      </c>
      <c r="AD1668" s="11" t="str">
        <f t="shared" si="563"/>
        <v/>
      </c>
      <c r="AE1668" s="11" t="str">
        <f t="shared" si="564"/>
        <v/>
      </c>
      <c r="AF1668" s="11" t="str">
        <f t="shared" si="565"/>
        <v/>
      </c>
      <c r="AG1668" s="11" t="str">
        <f t="shared" si="566"/>
        <v/>
      </c>
      <c r="AH1668" s="11" t="str">
        <f t="shared" si="567"/>
        <v/>
      </c>
      <c r="AI1668" s="11" t="str">
        <f t="shared" si="568"/>
        <v/>
      </c>
      <c r="AJ1668" s="11" t="str">
        <f t="shared" si="569"/>
        <v/>
      </c>
      <c r="AK1668" s="11" t="str">
        <f t="shared" si="570"/>
        <v/>
      </c>
      <c r="AN1668" s="11" t="str">
        <f t="shared" si="571"/>
        <v/>
      </c>
      <c r="AO1668" s="11" t="str">
        <f t="shared" si="572"/>
        <v/>
      </c>
      <c r="AP1668" s="11" t="str">
        <f t="shared" si="573"/>
        <v/>
      </c>
      <c r="AT1668" s="11" t="str">
        <f t="shared" si="574"/>
        <v/>
      </c>
      <c r="AU1668" s="11" t="str">
        <f t="shared" si="575"/>
        <v/>
      </c>
      <c r="AV1668" s="11" t="str">
        <f t="shared" si="576"/>
        <v/>
      </c>
      <c r="AW1668" s="11" t="str">
        <f t="shared" si="577"/>
        <v/>
      </c>
      <c r="AX1668" s="11" t="str">
        <f t="shared" si="578"/>
        <v/>
      </c>
      <c r="AY1668" s="11" t="str">
        <f t="shared" ref="AY1668:AY1731" si="580">VLOOKUP(AX1668,AO:AP,2,FALSE)</f>
        <v/>
      </c>
      <c r="AZ1668" s="11" t="str">
        <f t="shared" si="579"/>
        <v/>
      </c>
      <c r="BA1668" s="11" t="str">
        <f t="shared" si="561"/>
        <v xml:space="preserve"> </v>
      </c>
      <c r="BB1668" s="11" t="str">
        <f>IFERROR(IF(AW1668="","",VLOOKUP(AW1668,SUSS!R:S,2,FALSE)),AY1668*SUSS!$M$2)</f>
        <v/>
      </c>
      <c r="BC1668" s="11" t="str">
        <f t="shared" si="560"/>
        <v/>
      </c>
    </row>
    <row r="1669" spans="29:55">
      <c r="AC1669" s="11" t="str">
        <f t="shared" si="562"/>
        <v/>
      </c>
      <c r="AD1669" s="11" t="str">
        <f t="shared" si="563"/>
        <v/>
      </c>
      <c r="AE1669" s="11" t="str">
        <f t="shared" si="564"/>
        <v/>
      </c>
      <c r="AF1669" s="11" t="str">
        <f t="shared" si="565"/>
        <v/>
      </c>
      <c r="AG1669" s="11" t="str">
        <f t="shared" si="566"/>
        <v/>
      </c>
      <c r="AH1669" s="11" t="str">
        <f t="shared" si="567"/>
        <v/>
      </c>
      <c r="AI1669" s="11" t="str">
        <f t="shared" si="568"/>
        <v/>
      </c>
      <c r="AJ1669" s="11" t="str">
        <f t="shared" si="569"/>
        <v/>
      </c>
      <c r="AK1669" s="11" t="str">
        <f t="shared" si="570"/>
        <v/>
      </c>
      <c r="AN1669" s="11" t="str">
        <f t="shared" si="571"/>
        <v/>
      </c>
      <c r="AO1669" s="11" t="str">
        <f t="shared" si="572"/>
        <v/>
      </c>
      <c r="AP1669" s="11" t="str">
        <f t="shared" si="573"/>
        <v/>
      </c>
      <c r="AT1669" s="11" t="str">
        <f t="shared" si="574"/>
        <v/>
      </c>
      <c r="AU1669" s="11" t="str">
        <f t="shared" si="575"/>
        <v/>
      </c>
      <c r="AV1669" s="11" t="str">
        <f t="shared" si="576"/>
        <v/>
      </c>
      <c r="AW1669" s="11" t="str">
        <f t="shared" si="577"/>
        <v/>
      </c>
      <c r="AX1669" s="11" t="str">
        <f t="shared" si="578"/>
        <v/>
      </c>
      <c r="AY1669" s="11" t="str">
        <f t="shared" si="580"/>
        <v/>
      </c>
      <c r="AZ1669" s="11" t="str">
        <f t="shared" si="579"/>
        <v/>
      </c>
      <c r="BA1669" s="11" t="str">
        <f t="shared" si="561"/>
        <v xml:space="preserve"> </v>
      </c>
      <c r="BB1669" s="11" t="str">
        <f>IFERROR(IF(AW1669="","",VLOOKUP(AW1669,SUSS!R:S,2,FALSE)),AY1669*SUSS!$M$2)</f>
        <v/>
      </c>
      <c r="BC1669" s="11" t="str">
        <f t="shared" ref="BC1669:BC1732" si="581">IFERROR(IF(BB1669&lt;&gt;"",AZ1669*BB1669,""),"VER")</f>
        <v/>
      </c>
    </row>
    <row r="1670" spans="29:55">
      <c r="AC1670" s="11" t="str">
        <f t="shared" si="562"/>
        <v/>
      </c>
      <c r="AD1670" s="11" t="str">
        <f t="shared" si="563"/>
        <v/>
      </c>
      <c r="AE1670" s="11" t="str">
        <f t="shared" si="564"/>
        <v/>
      </c>
      <c r="AF1670" s="11" t="str">
        <f t="shared" si="565"/>
        <v/>
      </c>
      <c r="AG1670" s="11" t="str">
        <f t="shared" si="566"/>
        <v/>
      </c>
      <c r="AH1670" s="11" t="str">
        <f t="shared" si="567"/>
        <v/>
      </c>
      <c r="AI1670" s="11" t="str">
        <f t="shared" si="568"/>
        <v/>
      </c>
      <c r="AJ1670" s="11" t="str">
        <f t="shared" si="569"/>
        <v/>
      </c>
      <c r="AK1670" s="11" t="str">
        <f t="shared" si="570"/>
        <v/>
      </c>
      <c r="AN1670" s="11" t="str">
        <f t="shared" si="571"/>
        <v/>
      </c>
      <c r="AO1670" s="11" t="str">
        <f t="shared" si="572"/>
        <v/>
      </c>
      <c r="AP1670" s="11" t="str">
        <f t="shared" si="573"/>
        <v/>
      </c>
      <c r="AT1670" s="11" t="str">
        <f t="shared" si="574"/>
        <v/>
      </c>
      <c r="AU1670" s="11" t="str">
        <f t="shared" si="575"/>
        <v/>
      </c>
      <c r="AV1670" s="11" t="str">
        <f t="shared" si="576"/>
        <v/>
      </c>
      <c r="AW1670" s="11" t="str">
        <f t="shared" si="577"/>
        <v/>
      </c>
      <c r="AX1670" s="11" t="str">
        <f t="shared" si="578"/>
        <v/>
      </c>
      <c r="AY1670" s="11" t="str">
        <f t="shared" si="580"/>
        <v/>
      </c>
      <c r="AZ1670" s="11" t="str">
        <f t="shared" si="579"/>
        <v/>
      </c>
      <c r="BA1670" s="11" t="str">
        <f t="shared" si="561"/>
        <v xml:space="preserve"> </v>
      </c>
      <c r="BB1670" s="11" t="str">
        <f>IFERROR(IF(AW1670="","",VLOOKUP(AW1670,SUSS!R:S,2,FALSE)),AY1670*SUSS!$M$2)</f>
        <v/>
      </c>
      <c r="BC1670" s="11" t="str">
        <f t="shared" si="581"/>
        <v/>
      </c>
    </row>
    <row r="1671" spans="29:55">
      <c r="AC1671" s="11" t="str">
        <f t="shared" si="562"/>
        <v/>
      </c>
      <c r="AD1671" s="11" t="str">
        <f t="shared" si="563"/>
        <v/>
      </c>
      <c r="AE1671" s="11" t="str">
        <f t="shared" si="564"/>
        <v/>
      </c>
      <c r="AF1671" s="11" t="str">
        <f t="shared" si="565"/>
        <v/>
      </c>
      <c r="AG1671" s="11" t="str">
        <f t="shared" si="566"/>
        <v/>
      </c>
      <c r="AH1671" s="11" t="str">
        <f t="shared" si="567"/>
        <v/>
      </c>
      <c r="AI1671" s="11" t="str">
        <f t="shared" si="568"/>
        <v/>
      </c>
      <c r="AJ1671" s="11" t="str">
        <f t="shared" si="569"/>
        <v/>
      </c>
      <c r="AK1671" s="11" t="str">
        <f t="shared" si="570"/>
        <v/>
      </c>
      <c r="AN1671" s="11" t="str">
        <f t="shared" si="571"/>
        <v/>
      </c>
      <c r="AO1671" s="11" t="str">
        <f t="shared" si="572"/>
        <v/>
      </c>
      <c r="AP1671" s="11" t="str">
        <f t="shared" si="573"/>
        <v/>
      </c>
      <c r="AT1671" s="11" t="str">
        <f t="shared" si="574"/>
        <v/>
      </c>
      <c r="AU1671" s="11" t="str">
        <f t="shared" si="575"/>
        <v/>
      </c>
      <c r="AV1671" s="11" t="str">
        <f t="shared" si="576"/>
        <v/>
      </c>
      <c r="AW1671" s="11" t="str">
        <f t="shared" si="577"/>
        <v/>
      </c>
      <c r="AX1671" s="11" t="str">
        <f t="shared" si="578"/>
        <v/>
      </c>
      <c r="AY1671" s="11" t="str">
        <f t="shared" si="580"/>
        <v/>
      </c>
      <c r="AZ1671" s="11" t="str">
        <f t="shared" si="579"/>
        <v/>
      </c>
      <c r="BA1671" s="11" t="str">
        <f t="shared" si="561"/>
        <v xml:space="preserve"> </v>
      </c>
      <c r="BB1671" s="11" t="str">
        <f>IFERROR(IF(AW1671="","",VLOOKUP(AW1671,SUSS!R:S,2,FALSE)),AY1671*SUSS!$M$2)</f>
        <v/>
      </c>
      <c r="BC1671" s="11" t="str">
        <f t="shared" si="581"/>
        <v/>
      </c>
    </row>
    <row r="1672" spans="29:55">
      <c r="AC1672" s="11" t="str">
        <f t="shared" si="562"/>
        <v/>
      </c>
      <c r="AD1672" s="11" t="str">
        <f t="shared" si="563"/>
        <v/>
      </c>
      <c r="AE1672" s="11" t="str">
        <f t="shared" si="564"/>
        <v/>
      </c>
      <c r="AF1672" s="11" t="str">
        <f t="shared" si="565"/>
        <v/>
      </c>
      <c r="AG1672" s="11" t="str">
        <f t="shared" si="566"/>
        <v/>
      </c>
      <c r="AH1672" s="11" t="str">
        <f t="shared" si="567"/>
        <v/>
      </c>
      <c r="AI1672" s="11" t="str">
        <f t="shared" si="568"/>
        <v/>
      </c>
      <c r="AJ1672" s="11" t="str">
        <f t="shared" si="569"/>
        <v/>
      </c>
      <c r="AK1672" s="11" t="str">
        <f t="shared" si="570"/>
        <v/>
      </c>
      <c r="AN1672" s="11" t="str">
        <f t="shared" si="571"/>
        <v/>
      </c>
      <c r="AO1672" s="11" t="str">
        <f t="shared" si="572"/>
        <v/>
      </c>
      <c r="AP1672" s="11" t="str">
        <f t="shared" si="573"/>
        <v/>
      </c>
      <c r="AT1672" s="11" t="str">
        <f t="shared" si="574"/>
        <v/>
      </c>
      <c r="AU1672" s="11" t="str">
        <f t="shared" si="575"/>
        <v/>
      </c>
      <c r="AV1672" s="11" t="str">
        <f t="shared" si="576"/>
        <v/>
      </c>
      <c r="AW1672" s="11" t="str">
        <f t="shared" si="577"/>
        <v/>
      </c>
      <c r="AX1672" s="11" t="str">
        <f t="shared" si="578"/>
        <v/>
      </c>
      <c r="AY1672" s="11" t="str">
        <f t="shared" si="580"/>
        <v/>
      </c>
      <c r="AZ1672" s="11" t="str">
        <f t="shared" si="579"/>
        <v/>
      </c>
      <c r="BA1672" s="11" t="str">
        <f t="shared" ref="BA1672:BA1735" si="582">AT1672&amp;" "&amp;AU1672</f>
        <v xml:space="preserve"> </v>
      </c>
      <c r="BB1672" s="11" t="str">
        <f>IFERROR(IF(AW1672="","",VLOOKUP(AW1672,SUSS!R:S,2,FALSE)),AY1672*SUSS!$M$2)</f>
        <v/>
      </c>
      <c r="BC1672" s="11" t="str">
        <f t="shared" si="581"/>
        <v/>
      </c>
    </row>
    <row r="1673" spans="29:55">
      <c r="AC1673" s="11" t="str">
        <f t="shared" si="562"/>
        <v/>
      </c>
      <c r="AD1673" s="11" t="str">
        <f t="shared" si="563"/>
        <v/>
      </c>
      <c r="AE1673" s="11" t="str">
        <f t="shared" si="564"/>
        <v/>
      </c>
      <c r="AF1673" s="11" t="str">
        <f t="shared" si="565"/>
        <v/>
      </c>
      <c r="AG1673" s="11" t="str">
        <f t="shared" si="566"/>
        <v/>
      </c>
      <c r="AH1673" s="11" t="str">
        <f t="shared" si="567"/>
        <v/>
      </c>
      <c r="AI1673" s="11" t="str">
        <f t="shared" si="568"/>
        <v/>
      </c>
      <c r="AJ1673" s="11" t="str">
        <f t="shared" si="569"/>
        <v/>
      </c>
      <c r="AK1673" s="11" t="str">
        <f t="shared" si="570"/>
        <v/>
      </c>
      <c r="AN1673" s="11" t="str">
        <f t="shared" si="571"/>
        <v/>
      </c>
      <c r="AO1673" s="11" t="str">
        <f t="shared" si="572"/>
        <v/>
      </c>
      <c r="AP1673" s="11" t="str">
        <f t="shared" si="573"/>
        <v/>
      </c>
      <c r="AT1673" s="11" t="str">
        <f t="shared" si="574"/>
        <v/>
      </c>
      <c r="AU1673" s="11" t="str">
        <f t="shared" si="575"/>
        <v/>
      </c>
      <c r="AV1673" s="11" t="str">
        <f t="shared" si="576"/>
        <v/>
      </c>
      <c r="AW1673" s="11" t="str">
        <f t="shared" si="577"/>
        <v/>
      </c>
      <c r="AX1673" s="11" t="str">
        <f t="shared" si="578"/>
        <v/>
      </c>
      <c r="AY1673" s="11" t="str">
        <f t="shared" si="580"/>
        <v/>
      </c>
      <c r="AZ1673" s="11" t="str">
        <f t="shared" si="579"/>
        <v/>
      </c>
      <c r="BA1673" s="11" t="str">
        <f t="shared" si="582"/>
        <v xml:space="preserve"> </v>
      </c>
      <c r="BB1673" s="11" t="str">
        <f>IFERROR(IF(AW1673="","",VLOOKUP(AW1673,SUSS!R:S,2,FALSE)),AY1673*SUSS!$M$2)</f>
        <v/>
      </c>
      <c r="BC1673" s="11" t="str">
        <f t="shared" si="581"/>
        <v/>
      </c>
    </row>
    <row r="1674" spans="29:55">
      <c r="AC1674" s="11" t="str">
        <f t="shared" si="562"/>
        <v/>
      </c>
      <c r="AD1674" s="11" t="str">
        <f t="shared" si="563"/>
        <v/>
      </c>
      <c r="AE1674" s="11" t="str">
        <f t="shared" si="564"/>
        <v/>
      </c>
      <c r="AF1674" s="11" t="str">
        <f t="shared" si="565"/>
        <v/>
      </c>
      <c r="AG1674" s="11" t="str">
        <f t="shared" si="566"/>
        <v/>
      </c>
      <c r="AH1674" s="11" t="str">
        <f t="shared" si="567"/>
        <v/>
      </c>
      <c r="AI1674" s="11" t="str">
        <f t="shared" si="568"/>
        <v/>
      </c>
      <c r="AJ1674" s="11" t="str">
        <f t="shared" si="569"/>
        <v/>
      </c>
      <c r="AK1674" s="11" t="str">
        <f t="shared" si="570"/>
        <v/>
      </c>
      <c r="AN1674" s="11" t="str">
        <f t="shared" si="571"/>
        <v/>
      </c>
      <c r="AO1674" s="11" t="str">
        <f t="shared" si="572"/>
        <v/>
      </c>
      <c r="AP1674" s="11" t="str">
        <f t="shared" si="573"/>
        <v/>
      </c>
      <c r="AT1674" s="11" t="str">
        <f t="shared" si="574"/>
        <v/>
      </c>
      <c r="AU1674" s="11" t="str">
        <f t="shared" si="575"/>
        <v/>
      </c>
      <c r="AV1674" s="11" t="str">
        <f t="shared" si="576"/>
        <v/>
      </c>
      <c r="AW1674" s="11" t="str">
        <f t="shared" si="577"/>
        <v/>
      </c>
      <c r="AX1674" s="11" t="str">
        <f t="shared" si="578"/>
        <v/>
      </c>
      <c r="AY1674" s="11" t="str">
        <f t="shared" si="580"/>
        <v/>
      </c>
      <c r="AZ1674" s="11" t="str">
        <f t="shared" si="579"/>
        <v/>
      </c>
      <c r="BA1674" s="11" t="str">
        <f t="shared" si="582"/>
        <v xml:space="preserve"> </v>
      </c>
      <c r="BB1674" s="11" t="str">
        <f>IFERROR(IF(AW1674="","",VLOOKUP(AW1674,SUSS!R:S,2,FALSE)),AY1674*SUSS!$M$2)</f>
        <v/>
      </c>
      <c r="BC1674" s="11" t="str">
        <f t="shared" si="581"/>
        <v/>
      </c>
    </row>
    <row r="1675" spans="29:55">
      <c r="AC1675" s="11" t="str">
        <f t="shared" si="562"/>
        <v/>
      </c>
      <c r="AD1675" s="11" t="str">
        <f t="shared" si="563"/>
        <v/>
      </c>
      <c r="AE1675" s="11" t="str">
        <f t="shared" si="564"/>
        <v/>
      </c>
      <c r="AF1675" s="11" t="str">
        <f t="shared" si="565"/>
        <v/>
      </c>
      <c r="AG1675" s="11" t="str">
        <f t="shared" si="566"/>
        <v/>
      </c>
      <c r="AH1675" s="11" t="str">
        <f t="shared" si="567"/>
        <v/>
      </c>
      <c r="AI1675" s="11" t="str">
        <f t="shared" si="568"/>
        <v/>
      </c>
      <c r="AJ1675" s="11" t="str">
        <f t="shared" si="569"/>
        <v/>
      </c>
      <c r="AK1675" s="11" t="str">
        <f t="shared" si="570"/>
        <v/>
      </c>
      <c r="AN1675" s="11" t="str">
        <f t="shared" si="571"/>
        <v/>
      </c>
      <c r="AO1675" s="11" t="str">
        <f t="shared" si="572"/>
        <v/>
      </c>
      <c r="AP1675" s="11" t="str">
        <f t="shared" si="573"/>
        <v/>
      </c>
      <c r="AT1675" s="11" t="str">
        <f t="shared" si="574"/>
        <v/>
      </c>
      <c r="AU1675" s="11" t="str">
        <f t="shared" si="575"/>
        <v/>
      </c>
      <c r="AV1675" s="11" t="str">
        <f t="shared" si="576"/>
        <v/>
      </c>
      <c r="AW1675" s="11" t="str">
        <f t="shared" si="577"/>
        <v/>
      </c>
      <c r="AX1675" s="11" t="str">
        <f t="shared" si="578"/>
        <v/>
      </c>
      <c r="AY1675" s="11" t="str">
        <f t="shared" si="580"/>
        <v/>
      </c>
      <c r="AZ1675" s="11" t="str">
        <f t="shared" si="579"/>
        <v/>
      </c>
      <c r="BA1675" s="11" t="str">
        <f t="shared" si="582"/>
        <v xml:space="preserve"> </v>
      </c>
      <c r="BB1675" s="11" t="str">
        <f>IFERROR(IF(AW1675="","",VLOOKUP(AW1675,SUSS!R:S,2,FALSE)),AY1675*SUSS!$M$2)</f>
        <v/>
      </c>
      <c r="BC1675" s="11" t="str">
        <f t="shared" si="581"/>
        <v/>
      </c>
    </row>
    <row r="1676" spans="29:55">
      <c r="AC1676" s="11" t="str">
        <f t="shared" si="562"/>
        <v/>
      </c>
      <c r="AD1676" s="11" t="str">
        <f t="shared" si="563"/>
        <v/>
      </c>
      <c r="AE1676" s="11" t="str">
        <f t="shared" si="564"/>
        <v/>
      </c>
      <c r="AF1676" s="11" t="str">
        <f t="shared" si="565"/>
        <v/>
      </c>
      <c r="AG1676" s="11" t="str">
        <f t="shared" si="566"/>
        <v/>
      </c>
      <c r="AH1676" s="11" t="str">
        <f t="shared" si="567"/>
        <v/>
      </c>
      <c r="AI1676" s="11" t="str">
        <f t="shared" si="568"/>
        <v/>
      </c>
      <c r="AJ1676" s="11" t="str">
        <f t="shared" si="569"/>
        <v/>
      </c>
      <c r="AK1676" s="11" t="str">
        <f t="shared" si="570"/>
        <v/>
      </c>
      <c r="AN1676" s="11" t="str">
        <f t="shared" si="571"/>
        <v/>
      </c>
      <c r="AO1676" s="11" t="str">
        <f t="shared" si="572"/>
        <v/>
      </c>
      <c r="AP1676" s="11" t="str">
        <f t="shared" si="573"/>
        <v/>
      </c>
      <c r="AT1676" s="11" t="str">
        <f t="shared" si="574"/>
        <v/>
      </c>
      <c r="AU1676" s="11" t="str">
        <f t="shared" si="575"/>
        <v/>
      </c>
      <c r="AV1676" s="11" t="str">
        <f t="shared" si="576"/>
        <v/>
      </c>
      <c r="AW1676" s="11" t="str">
        <f t="shared" si="577"/>
        <v/>
      </c>
      <c r="AX1676" s="11" t="str">
        <f t="shared" si="578"/>
        <v/>
      </c>
      <c r="AY1676" s="11" t="str">
        <f t="shared" si="580"/>
        <v/>
      </c>
      <c r="AZ1676" s="11" t="str">
        <f t="shared" si="579"/>
        <v/>
      </c>
      <c r="BA1676" s="11" t="str">
        <f t="shared" si="582"/>
        <v xml:space="preserve"> </v>
      </c>
      <c r="BB1676" s="11" t="str">
        <f>IFERROR(IF(AW1676="","",VLOOKUP(AW1676,SUSS!R:S,2,FALSE)),AY1676*SUSS!$M$2)</f>
        <v/>
      </c>
      <c r="BC1676" s="11" t="str">
        <f t="shared" si="581"/>
        <v/>
      </c>
    </row>
    <row r="1677" spans="29:55">
      <c r="AC1677" s="11" t="str">
        <f t="shared" si="562"/>
        <v/>
      </c>
      <c r="AD1677" s="11" t="str">
        <f t="shared" si="563"/>
        <v/>
      </c>
      <c r="AE1677" s="11" t="str">
        <f t="shared" si="564"/>
        <v/>
      </c>
      <c r="AF1677" s="11" t="str">
        <f t="shared" si="565"/>
        <v/>
      </c>
      <c r="AG1677" s="11" t="str">
        <f t="shared" si="566"/>
        <v/>
      </c>
      <c r="AH1677" s="11" t="str">
        <f t="shared" si="567"/>
        <v/>
      </c>
      <c r="AI1677" s="11" t="str">
        <f t="shared" si="568"/>
        <v/>
      </c>
      <c r="AJ1677" s="11" t="str">
        <f t="shared" si="569"/>
        <v/>
      </c>
      <c r="AK1677" s="11" t="str">
        <f t="shared" si="570"/>
        <v/>
      </c>
      <c r="AN1677" s="11" t="str">
        <f t="shared" si="571"/>
        <v/>
      </c>
      <c r="AO1677" s="11" t="str">
        <f t="shared" si="572"/>
        <v/>
      </c>
      <c r="AP1677" s="11" t="str">
        <f t="shared" si="573"/>
        <v/>
      </c>
      <c r="AT1677" s="11" t="str">
        <f t="shared" si="574"/>
        <v/>
      </c>
      <c r="AU1677" s="11" t="str">
        <f t="shared" si="575"/>
        <v/>
      </c>
      <c r="AV1677" s="11" t="str">
        <f t="shared" si="576"/>
        <v/>
      </c>
      <c r="AW1677" s="11" t="str">
        <f t="shared" si="577"/>
        <v/>
      </c>
      <c r="AX1677" s="11" t="str">
        <f t="shared" si="578"/>
        <v/>
      </c>
      <c r="AY1677" s="11" t="str">
        <f t="shared" si="580"/>
        <v/>
      </c>
      <c r="AZ1677" s="11" t="str">
        <f t="shared" si="579"/>
        <v/>
      </c>
      <c r="BA1677" s="11" t="str">
        <f t="shared" si="582"/>
        <v xml:space="preserve"> </v>
      </c>
      <c r="BB1677" s="11" t="str">
        <f>IFERROR(IF(AW1677="","",VLOOKUP(AW1677,SUSS!R:S,2,FALSE)),AY1677*SUSS!$M$2)</f>
        <v/>
      </c>
      <c r="BC1677" s="11" t="str">
        <f t="shared" si="581"/>
        <v/>
      </c>
    </row>
    <row r="1678" spans="29:55">
      <c r="AC1678" s="11" t="str">
        <f t="shared" si="562"/>
        <v/>
      </c>
      <c r="AD1678" s="11" t="str">
        <f t="shared" si="563"/>
        <v/>
      </c>
      <c r="AE1678" s="11" t="str">
        <f t="shared" si="564"/>
        <v/>
      </c>
      <c r="AF1678" s="11" t="str">
        <f t="shared" si="565"/>
        <v/>
      </c>
      <c r="AG1678" s="11" t="str">
        <f t="shared" si="566"/>
        <v/>
      </c>
      <c r="AH1678" s="11" t="str">
        <f t="shared" si="567"/>
        <v/>
      </c>
      <c r="AI1678" s="11" t="str">
        <f t="shared" si="568"/>
        <v/>
      </c>
      <c r="AJ1678" s="11" t="str">
        <f t="shared" si="569"/>
        <v/>
      </c>
      <c r="AK1678" s="11" t="str">
        <f t="shared" si="570"/>
        <v/>
      </c>
      <c r="AN1678" s="11" t="str">
        <f t="shared" si="571"/>
        <v/>
      </c>
      <c r="AO1678" s="11" t="str">
        <f t="shared" si="572"/>
        <v/>
      </c>
      <c r="AP1678" s="11" t="str">
        <f t="shared" si="573"/>
        <v/>
      </c>
      <c r="AT1678" s="11" t="str">
        <f t="shared" si="574"/>
        <v/>
      </c>
      <c r="AU1678" s="11" t="str">
        <f t="shared" si="575"/>
        <v/>
      </c>
      <c r="AV1678" s="11" t="str">
        <f t="shared" si="576"/>
        <v/>
      </c>
      <c r="AW1678" s="11" t="str">
        <f t="shared" si="577"/>
        <v/>
      </c>
      <c r="AX1678" s="11" t="str">
        <f t="shared" si="578"/>
        <v/>
      </c>
      <c r="AY1678" s="11" t="str">
        <f t="shared" si="580"/>
        <v/>
      </c>
      <c r="AZ1678" s="11" t="str">
        <f t="shared" si="579"/>
        <v/>
      </c>
      <c r="BA1678" s="11" t="str">
        <f t="shared" si="582"/>
        <v xml:space="preserve"> </v>
      </c>
      <c r="BB1678" s="11" t="str">
        <f>IFERROR(IF(AW1678="","",VLOOKUP(AW1678,SUSS!R:S,2,FALSE)),AY1678*SUSS!$M$2)</f>
        <v/>
      </c>
      <c r="BC1678" s="11" t="str">
        <f t="shared" si="581"/>
        <v/>
      </c>
    </row>
    <row r="1679" spans="29:55">
      <c r="AC1679" s="11" t="str">
        <f t="shared" si="562"/>
        <v/>
      </c>
      <c r="AD1679" s="11" t="str">
        <f t="shared" si="563"/>
        <v/>
      </c>
      <c r="AE1679" s="11" t="str">
        <f t="shared" si="564"/>
        <v/>
      </c>
      <c r="AF1679" s="11" t="str">
        <f t="shared" si="565"/>
        <v/>
      </c>
      <c r="AG1679" s="11" t="str">
        <f t="shared" si="566"/>
        <v/>
      </c>
      <c r="AH1679" s="11" t="str">
        <f t="shared" si="567"/>
        <v/>
      </c>
      <c r="AI1679" s="11" t="str">
        <f t="shared" si="568"/>
        <v/>
      </c>
      <c r="AJ1679" s="11" t="str">
        <f t="shared" si="569"/>
        <v/>
      </c>
      <c r="AK1679" s="11" t="str">
        <f t="shared" si="570"/>
        <v/>
      </c>
      <c r="AN1679" s="11" t="str">
        <f t="shared" si="571"/>
        <v/>
      </c>
      <c r="AO1679" s="11" t="str">
        <f t="shared" si="572"/>
        <v/>
      </c>
      <c r="AP1679" s="11" t="str">
        <f t="shared" si="573"/>
        <v/>
      </c>
      <c r="AT1679" s="11" t="str">
        <f t="shared" si="574"/>
        <v/>
      </c>
      <c r="AU1679" s="11" t="str">
        <f t="shared" si="575"/>
        <v/>
      </c>
      <c r="AV1679" s="11" t="str">
        <f t="shared" si="576"/>
        <v/>
      </c>
      <c r="AW1679" s="11" t="str">
        <f t="shared" si="577"/>
        <v/>
      </c>
      <c r="AX1679" s="11" t="str">
        <f t="shared" si="578"/>
        <v/>
      </c>
      <c r="AY1679" s="11" t="str">
        <f t="shared" si="580"/>
        <v/>
      </c>
      <c r="AZ1679" s="11" t="str">
        <f t="shared" si="579"/>
        <v/>
      </c>
      <c r="BA1679" s="11" t="str">
        <f t="shared" si="582"/>
        <v xml:space="preserve"> </v>
      </c>
      <c r="BB1679" s="11" t="str">
        <f>IFERROR(IF(AW1679="","",VLOOKUP(AW1679,SUSS!R:S,2,FALSE)),AY1679*SUSS!$M$2)</f>
        <v/>
      </c>
      <c r="BC1679" s="11" t="str">
        <f t="shared" si="581"/>
        <v/>
      </c>
    </row>
    <row r="1680" spans="29:55">
      <c r="AC1680" s="11" t="str">
        <f t="shared" si="562"/>
        <v/>
      </c>
      <c r="AD1680" s="11" t="str">
        <f t="shared" si="563"/>
        <v/>
      </c>
      <c r="AE1680" s="11" t="str">
        <f t="shared" si="564"/>
        <v/>
      </c>
      <c r="AF1680" s="11" t="str">
        <f t="shared" si="565"/>
        <v/>
      </c>
      <c r="AG1680" s="11" t="str">
        <f t="shared" si="566"/>
        <v/>
      </c>
      <c r="AH1680" s="11" t="str">
        <f t="shared" si="567"/>
        <v/>
      </c>
      <c r="AI1680" s="11" t="str">
        <f t="shared" si="568"/>
        <v/>
      </c>
      <c r="AJ1680" s="11" t="str">
        <f t="shared" si="569"/>
        <v/>
      </c>
      <c r="AK1680" s="11" t="str">
        <f t="shared" si="570"/>
        <v/>
      </c>
      <c r="AN1680" s="11" t="str">
        <f t="shared" si="571"/>
        <v/>
      </c>
      <c r="AO1680" s="11" t="str">
        <f t="shared" si="572"/>
        <v/>
      </c>
      <c r="AP1680" s="11" t="str">
        <f t="shared" si="573"/>
        <v/>
      </c>
      <c r="AT1680" s="11" t="str">
        <f t="shared" si="574"/>
        <v/>
      </c>
      <c r="AU1680" s="11" t="str">
        <f t="shared" si="575"/>
        <v/>
      </c>
      <c r="AV1680" s="11" t="str">
        <f t="shared" si="576"/>
        <v/>
      </c>
      <c r="AW1680" s="11" t="str">
        <f t="shared" si="577"/>
        <v/>
      </c>
      <c r="AX1680" s="11" t="str">
        <f t="shared" si="578"/>
        <v/>
      </c>
      <c r="AY1680" s="11" t="str">
        <f t="shared" si="580"/>
        <v/>
      </c>
      <c r="AZ1680" s="11" t="str">
        <f t="shared" si="579"/>
        <v/>
      </c>
      <c r="BA1680" s="11" t="str">
        <f t="shared" si="582"/>
        <v xml:space="preserve"> </v>
      </c>
      <c r="BB1680" s="11" t="str">
        <f>IFERROR(IF(AW1680="","",VLOOKUP(AW1680,SUSS!R:S,2,FALSE)),AY1680*SUSS!$M$2)</f>
        <v/>
      </c>
      <c r="BC1680" s="11" t="str">
        <f t="shared" si="581"/>
        <v/>
      </c>
    </row>
    <row r="1681" spans="29:55">
      <c r="AC1681" s="11" t="str">
        <f t="shared" si="562"/>
        <v/>
      </c>
      <c r="AD1681" s="11" t="str">
        <f t="shared" si="563"/>
        <v/>
      </c>
      <c r="AE1681" s="11" t="str">
        <f t="shared" si="564"/>
        <v/>
      </c>
      <c r="AF1681" s="11" t="str">
        <f t="shared" si="565"/>
        <v/>
      </c>
      <c r="AG1681" s="11" t="str">
        <f t="shared" si="566"/>
        <v/>
      </c>
      <c r="AH1681" s="11" t="str">
        <f t="shared" si="567"/>
        <v/>
      </c>
      <c r="AI1681" s="11" t="str">
        <f t="shared" si="568"/>
        <v/>
      </c>
      <c r="AJ1681" s="11" t="str">
        <f t="shared" si="569"/>
        <v/>
      </c>
      <c r="AK1681" s="11" t="str">
        <f t="shared" si="570"/>
        <v/>
      </c>
      <c r="AN1681" s="11" t="str">
        <f t="shared" si="571"/>
        <v/>
      </c>
      <c r="AO1681" s="11" t="str">
        <f t="shared" si="572"/>
        <v/>
      </c>
      <c r="AP1681" s="11" t="str">
        <f t="shared" si="573"/>
        <v/>
      </c>
      <c r="AT1681" s="11" t="str">
        <f t="shared" si="574"/>
        <v/>
      </c>
      <c r="AU1681" s="11" t="str">
        <f t="shared" si="575"/>
        <v/>
      </c>
      <c r="AV1681" s="11" t="str">
        <f t="shared" si="576"/>
        <v/>
      </c>
      <c r="AW1681" s="11" t="str">
        <f t="shared" si="577"/>
        <v/>
      </c>
      <c r="AX1681" s="11" t="str">
        <f t="shared" si="578"/>
        <v/>
      </c>
      <c r="AY1681" s="11" t="str">
        <f t="shared" si="580"/>
        <v/>
      </c>
      <c r="AZ1681" s="11" t="str">
        <f t="shared" si="579"/>
        <v/>
      </c>
      <c r="BA1681" s="11" t="str">
        <f t="shared" si="582"/>
        <v xml:space="preserve"> </v>
      </c>
      <c r="BB1681" s="11" t="str">
        <f>IFERROR(IF(AW1681="","",VLOOKUP(AW1681,SUSS!R:S,2,FALSE)),AY1681*SUSS!$M$2)</f>
        <v/>
      </c>
      <c r="BC1681" s="11" t="str">
        <f t="shared" si="581"/>
        <v/>
      </c>
    </row>
    <row r="1682" spans="29:55">
      <c r="AC1682" s="11" t="str">
        <f t="shared" si="562"/>
        <v/>
      </c>
      <c r="AD1682" s="11" t="str">
        <f t="shared" si="563"/>
        <v/>
      </c>
      <c r="AE1682" s="11" t="str">
        <f t="shared" si="564"/>
        <v/>
      </c>
      <c r="AF1682" s="11" t="str">
        <f t="shared" si="565"/>
        <v/>
      </c>
      <c r="AG1682" s="11" t="str">
        <f t="shared" si="566"/>
        <v/>
      </c>
      <c r="AH1682" s="11" t="str">
        <f t="shared" si="567"/>
        <v/>
      </c>
      <c r="AI1682" s="11" t="str">
        <f t="shared" si="568"/>
        <v/>
      </c>
      <c r="AJ1682" s="11" t="str">
        <f t="shared" si="569"/>
        <v/>
      </c>
      <c r="AK1682" s="11" t="str">
        <f t="shared" si="570"/>
        <v/>
      </c>
      <c r="AN1682" s="11" t="str">
        <f t="shared" si="571"/>
        <v/>
      </c>
      <c r="AO1682" s="11" t="str">
        <f t="shared" si="572"/>
        <v/>
      </c>
      <c r="AP1682" s="11" t="str">
        <f t="shared" si="573"/>
        <v/>
      </c>
      <c r="AT1682" s="11" t="str">
        <f t="shared" si="574"/>
        <v/>
      </c>
      <c r="AU1682" s="11" t="str">
        <f t="shared" si="575"/>
        <v/>
      </c>
      <c r="AV1682" s="11" t="str">
        <f t="shared" si="576"/>
        <v/>
      </c>
      <c r="AW1682" s="11" t="str">
        <f t="shared" si="577"/>
        <v/>
      </c>
      <c r="AX1682" s="11" t="str">
        <f t="shared" si="578"/>
        <v/>
      </c>
      <c r="AY1682" s="11" t="str">
        <f t="shared" si="580"/>
        <v/>
      </c>
      <c r="AZ1682" s="11" t="str">
        <f t="shared" si="579"/>
        <v/>
      </c>
      <c r="BA1682" s="11" t="str">
        <f t="shared" si="582"/>
        <v xml:space="preserve"> </v>
      </c>
      <c r="BB1682" s="11" t="str">
        <f>IFERROR(IF(AW1682="","",VLOOKUP(AW1682,SUSS!R:S,2,FALSE)),AY1682*SUSS!$M$2)</f>
        <v/>
      </c>
      <c r="BC1682" s="11" t="str">
        <f t="shared" si="581"/>
        <v/>
      </c>
    </row>
    <row r="1683" spans="29:55">
      <c r="AC1683" s="11" t="str">
        <f t="shared" si="562"/>
        <v/>
      </c>
      <c r="AD1683" s="11" t="str">
        <f t="shared" si="563"/>
        <v/>
      </c>
      <c r="AE1683" s="11" t="str">
        <f t="shared" si="564"/>
        <v/>
      </c>
      <c r="AF1683" s="11" t="str">
        <f t="shared" si="565"/>
        <v/>
      </c>
      <c r="AG1683" s="11" t="str">
        <f t="shared" si="566"/>
        <v/>
      </c>
      <c r="AH1683" s="11" t="str">
        <f t="shared" si="567"/>
        <v/>
      </c>
      <c r="AI1683" s="11" t="str">
        <f t="shared" si="568"/>
        <v/>
      </c>
      <c r="AJ1683" s="11" t="str">
        <f t="shared" si="569"/>
        <v/>
      </c>
      <c r="AK1683" s="11" t="str">
        <f t="shared" si="570"/>
        <v/>
      </c>
      <c r="AN1683" s="11" t="str">
        <f t="shared" si="571"/>
        <v/>
      </c>
      <c r="AO1683" s="11" t="str">
        <f t="shared" si="572"/>
        <v/>
      </c>
      <c r="AP1683" s="11" t="str">
        <f t="shared" si="573"/>
        <v/>
      </c>
      <c r="AT1683" s="11" t="str">
        <f t="shared" si="574"/>
        <v/>
      </c>
      <c r="AU1683" s="11" t="str">
        <f t="shared" si="575"/>
        <v/>
      </c>
      <c r="AV1683" s="11" t="str">
        <f t="shared" si="576"/>
        <v/>
      </c>
      <c r="AW1683" s="11" t="str">
        <f t="shared" si="577"/>
        <v/>
      </c>
      <c r="AX1683" s="11" t="str">
        <f t="shared" si="578"/>
        <v/>
      </c>
      <c r="AY1683" s="11" t="str">
        <f t="shared" si="580"/>
        <v/>
      </c>
      <c r="AZ1683" s="11" t="str">
        <f t="shared" si="579"/>
        <v/>
      </c>
      <c r="BA1683" s="11" t="str">
        <f t="shared" si="582"/>
        <v xml:space="preserve"> </v>
      </c>
      <c r="BB1683" s="11" t="str">
        <f>IFERROR(IF(AW1683="","",VLOOKUP(AW1683,SUSS!R:S,2,FALSE)),AY1683*SUSS!$M$2)</f>
        <v/>
      </c>
      <c r="BC1683" s="11" t="str">
        <f t="shared" si="581"/>
        <v/>
      </c>
    </row>
    <row r="1684" spans="29:55">
      <c r="AC1684" s="11" t="str">
        <f t="shared" si="562"/>
        <v/>
      </c>
      <c r="AD1684" s="11" t="str">
        <f t="shared" si="563"/>
        <v/>
      </c>
      <c r="AE1684" s="11" t="str">
        <f t="shared" si="564"/>
        <v/>
      </c>
      <c r="AF1684" s="11" t="str">
        <f t="shared" si="565"/>
        <v/>
      </c>
      <c r="AG1684" s="11" t="str">
        <f t="shared" si="566"/>
        <v/>
      </c>
      <c r="AH1684" s="11" t="str">
        <f t="shared" si="567"/>
        <v/>
      </c>
      <c r="AI1684" s="11" t="str">
        <f t="shared" si="568"/>
        <v/>
      </c>
      <c r="AJ1684" s="11" t="str">
        <f t="shared" si="569"/>
        <v/>
      </c>
      <c r="AK1684" s="11" t="str">
        <f t="shared" si="570"/>
        <v/>
      </c>
      <c r="AN1684" s="11" t="str">
        <f t="shared" si="571"/>
        <v/>
      </c>
      <c r="AO1684" s="11" t="str">
        <f t="shared" si="572"/>
        <v/>
      </c>
      <c r="AP1684" s="11" t="str">
        <f t="shared" si="573"/>
        <v/>
      </c>
      <c r="AT1684" s="11" t="str">
        <f t="shared" si="574"/>
        <v/>
      </c>
      <c r="AU1684" s="11" t="str">
        <f t="shared" si="575"/>
        <v/>
      </c>
      <c r="AV1684" s="11" t="str">
        <f t="shared" si="576"/>
        <v/>
      </c>
      <c r="AW1684" s="11" t="str">
        <f t="shared" si="577"/>
        <v/>
      </c>
      <c r="AX1684" s="11" t="str">
        <f t="shared" si="578"/>
        <v/>
      </c>
      <c r="AY1684" s="11" t="str">
        <f t="shared" si="580"/>
        <v/>
      </c>
      <c r="AZ1684" s="11" t="str">
        <f t="shared" si="579"/>
        <v/>
      </c>
      <c r="BA1684" s="11" t="str">
        <f t="shared" si="582"/>
        <v xml:space="preserve"> </v>
      </c>
      <c r="BB1684" s="11" t="str">
        <f>IFERROR(IF(AW1684="","",VLOOKUP(AW1684,SUSS!R:S,2,FALSE)),AY1684*SUSS!$M$2)</f>
        <v/>
      </c>
      <c r="BC1684" s="11" t="str">
        <f t="shared" si="581"/>
        <v/>
      </c>
    </row>
    <row r="1685" spans="29:55">
      <c r="AC1685" s="11" t="str">
        <f t="shared" si="562"/>
        <v/>
      </c>
      <c r="AD1685" s="11" t="str">
        <f t="shared" si="563"/>
        <v/>
      </c>
      <c r="AE1685" s="11" t="str">
        <f t="shared" si="564"/>
        <v/>
      </c>
      <c r="AF1685" s="11" t="str">
        <f t="shared" si="565"/>
        <v/>
      </c>
      <c r="AG1685" s="11" t="str">
        <f t="shared" si="566"/>
        <v/>
      </c>
      <c r="AH1685" s="11" t="str">
        <f t="shared" si="567"/>
        <v/>
      </c>
      <c r="AI1685" s="11" t="str">
        <f t="shared" si="568"/>
        <v/>
      </c>
      <c r="AJ1685" s="11" t="str">
        <f t="shared" si="569"/>
        <v/>
      </c>
      <c r="AK1685" s="11" t="str">
        <f t="shared" si="570"/>
        <v/>
      </c>
      <c r="AN1685" s="11" t="str">
        <f t="shared" si="571"/>
        <v/>
      </c>
      <c r="AO1685" s="11" t="str">
        <f t="shared" si="572"/>
        <v/>
      </c>
      <c r="AP1685" s="11" t="str">
        <f t="shared" si="573"/>
        <v/>
      </c>
      <c r="AT1685" s="11" t="str">
        <f t="shared" si="574"/>
        <v/>
      </c>
      <c r="AU1685" s="11" t="str">
        <f t="shared" si="575"/>
        <v/>
      </c>
      <c r="AV1685" s="11" t="str">
        <f t="shared" si="576"/>
        <v/>
      </c>
      <c r="AW1685" s="11" t="str">
        <f t="shared" si="577"/>
        <v/>
      </c>
      <c r="AX1685" s="11" t="str">
        <f t="shared" si="578"/>
        <v/>
      </c>
      <c r="AY1685" s="11" t="str">
        <f t="shared" si="580"/>
        <v/>
      </c>
      <c r="AZ1685" s="11" t="str">
        <f t="shared" si="579"/>
        <v/>
      </c>
      <c r="BA1685" s="11" t="str">
        <f t="shared" si="582"/>
        <v xml:space="preserve"> </v>
      </c>
      <c r="BB1685" s="11" t="str">
        <f>IFERROR(IF(AW1685="","",VLOOKUP(AW1685,SUSS!R:S,2,FALSE)),AY1685*SUSS!$M$2)</f>
        <v/>
      </c>
      <c r="BC1685" s="11" t="str">
        <f t="shared" si="581"/>
        <v/>
      </c>
    </row>
    <row r="1686" spans="29:55">
      <c r="AC1686" s="11" t="str">
        <f t="shared" si="562"/>
        <v/>
      </c>
      <c r="AD1686" s="11" t="str">
        <f t="shared" si="563"/>
        <v/>
      </c>
      <c r="AE1686" s="11" t="str">
        <f t="shared" si="564"/>
        <v/>
      </c>
      <c r="AF1686" s="11" t="str">
        <f t="shared" si="565"/>
        <v/>
      </c>
      <c r="AG1686" s="11" t="str">
        <f t="shared" si="566"/>
        <v/>
      </c>
      <c r="AH1686" s="11" t="str">
        <f t="shared" si="567"/>
        <v/>
      </c>
      <c r="AI1686" s="11" t="str">
        <f t="shared" si="568"/>
        <v/>
      </c>
      <c r="AJ1686" s="11" t="str">
        <f t="shared" si="569"/>
        <v/>
      </c>
      <c r="AK1686" s="11" t="str">
        <f t="shared" si="570"/>
        <v/>
      </c>
      <c r="AN1686" s="11" t="str">
        <f t="shared" si="571"/>
        <v/>
      </c>
      <c r="AO1686" s="11" t="str">
        <f t="shared" si="572"/>
        <v/>
      </c>
      <c r="AP1686" s="11" t="str">
        <f t="shared" si="573"/>
        <v/>
      </c>
      <c r="AT1686" s="11" t="str">
        <f t="shared" si="574"/>
        <v/>
      </c>
      <c r="AU1686" s="11" t="str">
        <f t="shared" si="575"/>
        <v/>
      </c>
      <c r="AV1686" s="11" t="str">
        <f t="shared" si="576"/>
        <v/>
      </c>
      <c r="AW1686" s="11" t="str">
        <f t="shared" si="577"/>
        <v/>
      </c>
      <c r="AX1686" s="11" t="str">
        <f t="shared" si="578"/>
        <v/>
      </c>
      <c r="AY1686" s="11" t="str">
        <f t="shared" si="580"/>
        <v/>
      </c>
      <c r="AZ1686" s="11" t="str">
        <f t="shared" si="579"/>
        <v/>
      </c>
      <c r="BA1686" s="11" t="str">
        <f t="shared" si="582"/>
        <v xml:space="preserve"> </v>
      </c>
      <c r="BB1686" s="11" t="str">
        <f>IFERROR(IF(AW1686="","",VLOOKUP(AW1686,SUSS!R:S,2,FALSE)),AY1686*SUSS!$M$2)</f>
        <v/>
      </c>
      <c r="BC1686" s="11" t="str">
        <f t="shared" si="581"/>
        <v/>
      </c>
    </row>
    <row r="1687" spans="29:55">
      <c r="AC1687" s="11" t="str">
        <f t="shared" si="562"/>
        <v/>
      </c>
      <c r="AD1687" s="11" t="str">
        <f t="shared" si="563"/>
        <v/>
      </c>
      <c r="AE1687" s="11" t="str">
        <f t="shared" si="564"/>
        <v/>
      </c>
      <c r="AF1687" s="11" t="str">
        <f t="shared" si="565"/>
        <v/>
      </c>
      <c r="AG1687" s="11" t="str">
        <f t="shared" si="566"/>
        <v/>
      </c>
      <c r="AH1687" s="11" t="str">
        <f t="shared" si="567"/>
        <v/>
      </c>
      <c r="AI1687" s="11" t="str">
        <f t="shared" si="568"/>
        <v/>
      </c>
      <c r="AJ1687" s="11" t="str">
        <f t="shared" si="569"/>
        <v/>
      </c>
      <c r="AK1687" s="11" t="str">
        <f t="shared" si="570"/>
        <v/>
      </c>
      <c r="AN1687" s="11" t="str">
        <f t="shared" si="571"/>
        <v/>
      </c>
      <c r="AO1687" s="11" t="str">
        <f t="shared" si="572"/>
        <v/>
      </c>
      <c r="AP1687" s="11" t="str">
        <f t="shared" si="573"/>
        <v/>
      </c>
      <c r="AT1687" s="11" t="str">
        <f t="shared" si="574"/>
        <v/>
      </c>
      <c r="AU1687" s="11" t="str">
        <f t="shared" si="575"/>
        <v/>
      </c>
      <c r="AV1687" s="11" t="str">
        <f t="shared" si="576"/>
        <v/>
      </c>
      <c r="AW1687" s="11" t="str">
        <f t="shared" si="577"/>
        <v/>
      </c>
      <c r="AX1687" s="11" t="str">
        <f t="shared" si="578"/>
        <v/>
      </c>
      <c r="AY1687" s="11" t="str">
        <f t="shared" si="580"/>
        <v/>
      </c>
      <c r="AZ1687" s="11" t="str">
        <f t="shared" si="579"/>
        <v/>
      </c>
      <c r="BA1687" s="11" t="str">
        <f t="shared" si="582"/>
        <v xml:space="preserve"> </v>
      </c>
      <c r="BB1687" s="11" t="str">
        <f>IFERROR(IF(AW1687="","",VLOOKUP(AW1687,SUSS!R:S,2,FALSE)),AY1687*SUSS!$M$2)</f>
        <v/>
      </c>
      <c r="BC1687" s="11" t="str">
        <f t="shared" si="581"/>
        <v/>
      </c>
    </row>
    <row r="1688" spans="29:55">
      <c r="AC1688" s="11" t="str">
        <f t="shared" si="562"/>
        <v/>
      </c>
      <c r="AD1688" s="11" t="str">
        <f t="shared" si="563"/>
        <v/>
      </c>
      <c r="AE1688" s="11" t="str">
        <f t="shared" si="564"/>
        <v/>
      </c>
      <c r="AF1688" s="11" t="str">
        <f t="shared" si="565"/>
        <v/>
      </c>
      <c r="AG1688" s="11" t="str">
        <f t="shared" si="566"/>
        <v/>
      </c>
      <c r="AH1688" s="11" t="str">
        <f t="shared" si="567"/>
        <v/>
      </c>
      <c r="AI1688" s="11" t="str">
        <f t="shared" si="568"/>
        <v/>
      </c>
      <c r="AJ1688" s="11" t="str">
        <f t="shared" si="569"/>
        <v/>
      </c>
      <c r="AK1688" s="11" t="str">
        <f t="shared" si="570"/>
        <v/>
      </c>
      <c r="AN1688" s="11" t="str">
        <f t="shared" si="571"/>
        <v/>
      </c>
      <c r="AO1688" s="11" t="str">
        <f t="shared" si="572"/>
        <v/>
      </c>
      <c r="AP1688" s="11" t="str">
        <f t="shared" si="573"/>
        <v/>
      </c>
      <c r="AT1688" s="11" t="str">
        <f t="shared" si="574"/>
        <v/>
      </c>
      <c r="AU1688" s="11" t="str">
        <f t="shared" si="575"/>
        <v/>
      </c>
      <c r="AV1688" s="11" t="str">
        <f t="shared" si="576"/>
        <v/>
      </c>
      <c r="AW1688" s="11" t="str">
        <f t="shared" si="577"/>
        <v/>
      </c>
      <c r="AX1688" s="11" t="str">
        <f t="shared" si="578"/>
        <v/>
      </c>
      <c r="AY1688" s="11" t="str">
        <f t="shared" si="580"/>
        <v/>
      </c>
      <c r="AZ1688" s="11" t="str">
        <f t="shared" si="579"/>
        <v/>
      </c>
      <c r="BA1688" s="11" t="str">
        <f t="shared" si="582"/>
        <v xml:space="preserve"> </v>
      </c>
      <c r="BB1688" s="11" t="str">
        <f>IFERROR(IF(AW1688="","",VLOOKUP(AW1688,SUSS!R:S,2,FALSE)),AY1688*SUSS!$M$2)</f>
        <v/>
      </c>
      <c r="BC1688" s="11" t="str">
        <f t="shared" si="581"/>
        <v/>
      </c>
    </row>
    <row r="1689" spans="29:55">
      <c r="AC1689" s="11" t="str">
        <f t="shared" si="562"/>
        <v/>
      </c>
      <c r="AD1689" s="11" t="str">
        <f t="shared" si="563"/>
        <v/>
      </c>
      <c r="AE1689" s="11" t="str">
        <f t="shared" si="564"/>
        <v/>
      </c>
      <c r="AF1689" s="11" t="str">
        <f t="shared" si="565"/>
        <v/>
      </c>
      <c r="AG1689" s="11" t="str">
        <f t="shared" si="566"/>
        <v/>
      </c>
      <c r="AH1689" s="11" t="str">
        <f t="shared" si="567"/>
        <v/>
      </c>
      <c r="AI1689" s="11" t="str">
        <f t="shared" si="568"/>
        <v/>
      </c>
      <c r="AJ1689" s="11" t="str">
        <f t="shared" si="569"/>
        <v/>
      </c>
      <c r="AK1689" s="11" t="str">
        <f t="shared" si="570"/>
        <v/>
      </c>
      <c r="AN1689" s="11" t="str">
        <f t="shared" si="571"/>
        <v/>
      </c>
      <c r="AO1689" s="11" t="str">
        <f t="shared" si="572"/>
        <v/>
      </c>
      <c r="AP1689" s="11" t="str">
        <f t="shared" si="573"/>
        <v/>
      </c>
      <c r="AT1689" s="11" t="str">
        <f t="shared" si="574"/>
        <v/>
      </c>
      <c r="AU1689" s="11" t="str">
        <f t="shared" si="575"/>
        <v/>
      </c>
      <c r="AV1689" s="11" t="str">
        <f t="shared" si="576"/>
        <v/>
      </c>
      <c r="AW1689" s="11" t="str">
        <f t="shared" si="577"/>
        <v/>
      </c>
      <c r="AX1689" s="11" t="str">
        <f t="shared" si="578"/>
        <v/>
      </c>
      <c r="AY1689" s="11" t="str">
        <f t="shared" si="580"/>
        <v/>
      </c>
      <c r="AZ1689" s="11" t="str">
        <f t="shared" si="579"/>
        <v/>
      </c>
      <c r="BA1689" s="11" t="str">
        <f t="shared" si="582"/>
        <v xml:space="preserve"> </v>
      </c>
      <c r="BB1689" s="11" t="str">
        <f>IFERROR(IF(AW1689="","",VLOOKUP(AW1689,SUSS!R:S,2,FALSE)),AY1689*SUSS!$M$2)</f>
        <v/>
      </c>
      <c r="BC1689" s="11" t="str">
        <f t="shared" si="581"/>
        <v/>
      </c>
    </row>
    <row r="1690" spans="29:55">
      <c r="AC1690" s="11" t="str">
        <f t="shared" si="562"/>
        <v/>
      </c>
      <c r="AD1690" s="11" t="str">
        <f t="shared" si="563"/>
        <v/>
      </c>
      <c r="AE1690" s="11" t="str">
        <f t="shared" si="564"/>
        <v/>
      </c>
      <c r="AF1690" s="11" t="str">
        <f t="shared" si="565"/>
        <v/>
      </c>
      <c r="AG1690" s="11" t="str">
        <f t="shared" si="566"/>
        <v/>
      </c>
      <c r="AH1690" s="11" t="str">
        <f t="shared" si="567"/>
        <v/>
      </c>
      <c r="AI1690" s="11" t="str">
        <f t="shared" si="568"/>
        <v/>
      </c>
      <c r="AJ1690" s="11" t="str">
        <f t="shared" si="569"/>
        <v/>
      </c>
      <c r="AK1690" s="11" t="str">
        <f t="shared" si="570"/>
        <v/>
      </c>
      <c r="AN1690" s="11" t="str">
        <f t="shared" si="571"/>
        <v/>
      </c>
      <c r="AO1690" s="11" t="str">
        <f t="shared" si="572"/>
        <v/>
      </c>
      <c r="AP1690" s="11" t="str">
        <f t="shared" si="573"/>
        <v/>
      </c>
      <c r="AT1690" s="11" t="str">
        <f t="shared" si="574"/>
        <v/>
      </c>
      <c r="AU1690" s="11" t="str">
        <f t="shared" si="575"/>
        <v/>
      </c>
      <c r="AV1690" s="11" t="str">
        <f t="shared" si="576"/>
        <v/>
      </c>
      <c r="AW1690" s="11" t="str">
        <f t="shared" si="577"/>
        <v/>
      </c>
      <c r="AX1690" s="11" t="str">
        <f t="shared" si="578"/>
        <v/>
      </c>
      <c r="AY1690" s="11" t="str">
        <f t="shared" si="580"/>
        <v/>
      </c>
      <c r="AZ1690" s="11" t="str">
        <f t="shared" si="579"/>
        <v/>
      </c>
      <c r="BA1690" s="11" t="str">
        <f t="shared" si="582"/>
        <v xml:space="preserve"> </v>
      </c>
      <c r="BB1690" s="11" t="str">
        <f>IFERROR(IF(AW1690="","",VLOOKUP(AW1690,SUSS!R:S,2,FALSE)),AY1690*SUSS!$M$2)</f>
        <v/>
      </c>
      <c r="BC1690" s="11" t="str">
        <f t="shared" si="581"/>
        <v/>
      </c>
    </row>
    <row r="1691" spans="29:55">
      <c r="AC1691" s="11" t="str">
        <f t="shared" si="562"/>
        <v/>
      </c>
      <c r="AD1691" s="11" t="str">
        <f t="shared" si="563"/>
        <v/>
      </c>
      <c r="AE1691" s="11" t="str">
        <f t="shared" si="564"/>
        <v/>
      </c>
      <c r="AF1691" s="11" t="str">
        <f t="shared" si="565"/>
        <v/>
      </c>
      <c r="AG1691" s="11" t="str">
        <f t="shared" si="566"/>
        <v/>
      </c>
      <c r="AH1691" s="11" t="str">
        <f t="shared" si="567"/>
        <v/>
      </c>
      <c r="AI1691" s="11" t="str">
        <f t="shared" si="568"/>
        <v/>
      </c>
      <c r="AJ1691" s="11" t="str">
        <f t="shared" si="569"/>
        <v/>
      </c>
      <c r="AK1691" s="11" t="str">
        <f t="shared" si="570"/>
        <v/>
      </c>
      <c r="AN1691" s="11" t="str">
        <f t="shared" si="571"/>
        <v/>
      </c>
      <c r="AO1691" s="11" t="str">
        <f t="shared" si="572"/>
        <v/>
      </c>
      <c r="AP1691" s="11" t="str">
        <f t="shared" si="573"/>
        <v/>
      </c>
      <c r="AT1691" s="11" t="str">
        <f t="shared" si="574"/>
        <v/>
      </c>
      <c r="AU1691" s="11" t="str">
        <f t="shared" si="575"/>
        <v/>
      </c>
      <c r="AV1691" s="11" t="str">
        <f t="shared" si="576"/>
        <v/>
      </c>
      <c r="AW1691" s="11" t="str">
        <f t="shared" si="577"/>
        <v/>
      </c>
      <c r="AX1691" s="11" t="str">
        <f t="shared" si="578"/>
        <v/>
      </c>
      <c r="AY1691" s="11" t="str">
        <f t="shared" si="580"/>
        <v/>
      </c>
      <c r="AZ1691" s="11" t="str">
        <f t="shared" si="579"/>
        <v/>
      </c>
      <c r="BA1691" s="11" t="str">
        <f t="shared" si="582"/>
        <v xml:space="preserve"> </v>
      </c>
      <c r="BB1691" s="11" t="str">
        <f>IFERROR(IF(AW1691="","",VLOOKUP(AW1691,SUSS!R:S,2,FALSE)),AY1691*SUSS!$M$2)</f>
        <v/>
      </c>
      <c r="BC1691" s="11" t="str">
        <f t="shared" si="581"/>
        <v/>
      </c>
    </row>
    <row r="1692" spans="29:55">
      <c r="AC1692" s="11" t="str">
        <f t="shared" si="562"/>
        <v/>
      </c>
      <c r="AD1692" s="11" t="str">
        <f t="shared" si="563"/>
        <v/>
      </c>
      <c r="AE1692" s="11" t="str">
        <f t="shared" si="564"/>
        <v/>
      </c>
      <c r="AF1692" s="11" t="str">
        <f t="shared" si="565"/>
        <v/>
      </c>
      <c r="AG1692" s="11" t="str">
        <f t="shared" si="566"/>
        <v/>
      </c>
      <c r="AH1692" s="11" t="str">
        <f t="shared" si="567"/>
        <v/>
      </c>
      <c r="AI1692" s="11" t="str">
        <f t="shared" si="568"/>
        <v/>
      </c>
      <c r="AJ1692" s="11" t="str">
        <f t="shared" si="569"/>
        <v/>
      </c>
      <c r="AK1692" s="11" t="str">
        <f t="shared" si="570"/>
        <v/>
      </c>
      <c r="AN1692" s="11" t="str">
        <f t="shared" si="571"/>
        <v/>
      </c>
      <c r="AO1692" s="11" t="str">
        <f t="shared" si="572"/>
        <v/>
      </c>
      <c r="AP1692" s="11" t="str">
        <f t="shared" si="573"/>
        <v/>
      </c>
      <c r="AT1692" s="11" t="str">
        <f t="shared" si="574"/>
        <v/>
      </c>
      <c r="AU1692" s="11" t="str">
        <f t="shared" si="575"/>
        <v/>
      </c>
      <c r="AV1692" s="11" t="str">
        <f t="shared" si="576"/>
        <v/>
      </c>
      <c r="AW1692" s="11" t="str">
        <f t="shared" si="577"/>
        <v/>
      </c>
      <c r="AX1692" s="11" t="str">
        <f t="shared" si="578"/>
        <v/>
      </c>
      <c r="AY1692" s="11" t="str">
        <f t="shared" si="580"/>
        <v/>
      </c>
      <c r="AZ1692" s="11" t="str">
        <f t="shared" si="579"/>
        <v/>
      </c>
      <c r="BA1692" s="11" t="str">
        <f t="shared" si="582"/>
        <v xml:space="preserve"> </v>
      </c>
      <c r="BB1692" s="11" t="str">
        <f>IFERROR(IF(AW1692="","",VLOOKUP(AW1692,SUSS!R:S,2,FALSE)),AY1692*SUSS!$M$2)</f>
        <v/>
      </c>
      <c r="BC1692" s="11" t="str">
        <f t="shared" si="581"/>
        <v/>
      </c>
    </row>
    <row r="1693" spans="29:55">
      <c r="AC1693" s="11" t="str">
        <f t="shared" si="562"/>
        <v/>
      </c>
      <c r="AD1693" s="11" t="str">
        <f t="shared" si="563"/>
        <v/>
      </c>
      <c r="AE1693" s="11" t="str">
        <f t="shared" si="564"/>
        <v/>
      </c>
      <c r="AF1693" s="11" t="str">
        <f t="shared" si="565"/>
        <v/>
      </c>
      <c r="AG1693" s="11" t="str">
        <f t="shared" si="566"/>
        <v/>
      </c>
      <c r="AH1693" s="11" t="str">
        <f t="shared" si="567"/>
        <v/>
      </c>
      <c r="AI1693" s="11" t="str">
        <f t="shared" si="568"/>
        <v/>
      </c>
      <c r="AJ1693" s="11" t="str">
        <f t="shared" si="569"/>
        <v/>
      </c>
      <c r="AK1693" s="11" t="str">
        <f t="shared" si="570"/>
        <v/>
      </c>
      <c r="AN1693" s="11" t="str">
        <f t="shared" si="571"/>
        <v/>
      </c>
      <c r="AO1693" s="11" t="str">
        <f t="shared" si="572"/>
        <v/>
      </c>
      <c r="AP1693" s="11" t="str">
        <f t="shared" si="573"/>
        <v/>
      </c>
      <c r="AT1693" s="11" t="str">
        <f t="shared" si="574"/>
        <v/>
      </c>
      <c r="AU1693" s="11" t="str">
        <f t="shared" si="575"/>
        <v/>
      </c>
      <c r="AV1693" s="11" t="str">
        <f t="shared" si="576"/>
        <v/>
      </c>
      <c r="AW1693" s="11" t="str">
        <f t="shared" si="577"/>
        <v/>
      </c>
      <c r="AX1693" s="11" t="str">
        <f t="shared" si="578"/>
        <v/>
      </c>
      <c r="AY1693" s="11" t="str">
        <f t="shared" si="580"/>
        <v/>
      </c>
      <c r="AZ1693" s="11" t="str">
        <f t="shared" si="579"/>
        <v/>
      </c>
      <c r="BA1693" s="11" t="str">
        <f t="shared" si="582"/>
        <v xml:space="preserve"> </v>
      </c>
      <c r="BB1693" s="11" t="str">
        <f>IFERROR(IF(AW1693="","",VLOOKUP(AW1693,SUSS!R:S,2,FALSE)),AY1693*SUSS!$M$2)</f>
        <v/>
      </c>
      <c r="BC1693" s="11" t="str">
        <f t="shared" si="581"/>
        <v/>
      </c>
    </row>
    <row r="1694" spans="29:55">
      <c r="AC1694" s="11" t="str">
        <f t="shared" ref="AC1694:AC1757" si="583">IF($E1694=$AD$1,IF($G1694=$AE$1,A1694,""),"")</f>
        <v/>
      </c>
      <c r="AD1694" s="11" t="str">
        <f t="shared" ref="AD1694:AD1757" si="584">IF($E1694=$AD$1,IF($G1694=$AE$1,E1694,""),"")</f>
        <v/>
      </c>
      <c r="AE1694" s="11" t="str">
        <f t="shared" ref="AE1694:AE1757" si="585">IF($E1694=$AD$1,IF($G1694=$AE$1,F1694,""),"")</f>
        <v/>
      </c>
      <c r="AF1694" s="11" t="str">
        <f t="shared" ref="AF1694:AF1757" si="586">IF($E1694=$AD$1,IF($G1694=$AE$1,G1694,""),"")</f>
        <v/>
      </c>
      <c r="AG1694" s="11" t="str">
        <f t="shared" ref="AG1694:AG1757" si="587">IF($E1694=$AD$1,IF($G1694=$AE$1,I1694,""),"")</f>
        <v/>
      </c>
      <c r="AH1694" s="11" t="str">
        <f t="shared" ref="AH1694:AH1757" si="588">IF($E1694=$AD$1,IF($G1694=$AE$1,J1694,""),"")</f>
        <v/>
      </c>
      <c r="AI1694" s="11" t="str">
        <f t="shared" ref="AI1694:AI1757" si="589">IF($E1694=$AD$1,IF($G1694=$AE$1,K1694,""),"")</f>
        <v/>
      </c>
      <c r="AJ1694" s="11" t="str">
        <f t="shared" ref="AJ1694:AJ1757" si="590">IF($E1694=$AD$1,IF($G1694=$AE$1,B1694,""),"")</f>
        <v/>
      </c>
      <c r="AK1694" s="11" t="str">
        <f t="shared" ref="AK1694:AK1757" si="591">IF($E1694=$AD$1,IF($G1694=$AE$1,C1694,""),"")</f>
        <v/>
      </c>
      <c r="AN1694" s="11" t="str">
        <f t="shared" ref="AN1694:AN1757" si="592">LEFT(AO1694,7)</f>
        <v/>
      </c>
      <c r="AO1694" s="11" t="str">
        <f t="shared" ref="AO1694:AO1757" si="593">IF(AF1694=$AE$1,AJ1694&amp;"/"&amp;AK1694&amp;" "&amp;AD1694,"")</f>
        <v/>
      </c>
      <c r="AP1694" s="11" t="str">
        <f t="shared" ref="AP1694:AP1757" si="594">IF(AO1694&lt;&gt;"",AI1694,"")</f>
        <v/>
      </c>
      <c r="AT1694" s="11" t="str">
        <f t="shared" ref="AT1694:AT1757" si="595">IF($Q1694=$AD$1,N1694,"")</f>
        <v/>
      </c>
      <c r="AU1694" s="11" t="str">
        <f t="shared" ref="AU1694:AU1757" si="596">IF($Q1694=$AD$1,O1694,"")</f>
        <v/>
      </c>
      <c r="AV1694" s="11" t="str">
        <f t="shared" ref="AV1694:AV1757" si="597">IF($Q1694=$AD$1,P1694,"")</f>
        <v/>
      </c>
      <c r="AW1694" s="11" t="str">
        <f t="shared" ref="AW1694:AW1757" si="598">IF($Q1694=$AD$1,T1694,"")</f>
        <v/>
      </c>
      <c r="AX1694" s="11" t="str">
        <f t="shared" ref="AX1694:AX1757" si="599">IF(AW1694&lt;&gt;"",AW1694&amp;" "&amp;$AD$1,"")</f>
        <v/>
      </c>
      <c r="AY1694" s="11" t="str">
        <f t="shared" si="580"/>
        <v/>
      </c>
      <c r="AZ1694" s="11" t="str">
        <f t="shared" ref="AZ1694:AZ1757" si="600">IF(AY1694="","",AV1694/AY1694)</f>
        <v/>
      </c>
      <c r="BA1694" s="11" t="str">
        <f t="shared" si="582"/>
        <v xml:space="preserve"> </v>
      </c>
      <c r="BB1694" s="11" t="str">
        <f>IFERROR(IF(AW1694="","",VLOOKUP(AW1694,SUSS!R:S,2,FALSE)),AY1694*SUSS!$M$2)</f>
        <v/>
      </c>
      <c r="BC1694" s="11" t="str">
        <f t="shared" si="581"/>
        <v/>
      </c>
    </row>
    <row r="1695" spans="29:55">
      <c r="AC1695" s="11" t="str">
        <f t="shared" si="583"/>
        <v/>
      </c>
      <c r="AD1695" s="11" t="str">
        <f t="shared" si="584"/>
        <v/>
      </c>
      <c r="AE1695" s="11" t="str">
        <f t="shared" si="585"/>
        <v/>
      </c>
      <c r="AF1695" s="11" t="str">
        <f t="shared" si="586"/>
        <v/>
      </c>
      <c r="AG1695" s="11" t="str">
        <f t="shared" si="587"/>
        <v/>
      </c>
      <c r="AH1695" s="11" t="str">
        <f t="shared" si="588"/>
        <v/>
      </c>
      <c r="AI1695" s="11" t="str">
        <f t="shared" si="589"/>
        <v/>
      </c>
      <c r="AJ1695" s="11" t="str">
        <f t="shared" si="590"/>
        <v/>
      </c>
      <c r="AK1695" s="11" t="str">
        <f t="shared" si="591"/>
        <v/>
      </c>
      <c r="AN1695" s="11" t="str">
        <f t="shared" si="592"/>
        <v/>
      </c>
      <c r="AO1695" s="11" t="str">
        <f t="shared" si="593"/>
        <v/>
      </c>
      <c r="AP1695" s="11" t="str">
        <f t="shared" si="594"/>
        <v/>
      </c>
      <c r="AT1695" s="11" t="str">
        <f t="shared" si="595"/>
        <v/>
      </c>
      <c r="AU1695" s="11" t="str">
        <f t="shared" si="596"/>
        <v/>
      </c>
      <c r="AV1695" s="11" t="str">
        <f t="shared" si="597"/>
        <v/>
      </c>
      <c r="AW1695" s="11" t="str">
        <f t="shared" si="598"/>
        <v/>
      </c>
      <c r="AX1695" s="11" t="str">
        <f t="shared" si="599"/>
        <v/>
      </c>
      <c r="AY1695" s="11" t="str">
        <f t="shared" si="580"/>
        <v/>
      </c>
      <c r="AZ1695" s="11" t="str">
        <f t="shared" si="600"/>
        <v/>
      </c>
      <c r="BA1695" s="11" t="str">
        <f t="shared" si="582"/>
        <v xml:space="preserve"> </v>
      </c>
      <c r="BB1695" s="11" t="str">
        <f>IFERROR(IF(AW1695="","",VLOOKUP(AW1695,SUSS!R:S,2,FALSE)),AY1695*SUSS!$M$2)</f>
        <v/>
      </c>
      <c r="BC1695" s="11" t="str">
        <f t="shared" si="581"/>
        <v/>
      </c>
    </row>
    <row r="1696" spans="29:55">
      <c r="AC1696" s="11" t="str">
        <f t="shared" si="583"/>
        <v/>
      </c>
      <c r="AD1696" s="11" t="str">
        <f t="shared" si="584"/>
        <v/>
      </c>
      <c r="AE1696" s="11" t="str">
        <f t="shared" si="585"/>
        <v/>
      </c>
      <c r="AF1696" s="11" t="str">
        <f t="shared" si="586"/>
        <v/>
      </c>
      <c r="AG1696" s="11" t="str">
        <f t="shared" si="587"/>
        <v/>
      </c>
      <c r="AH1696" s="11" t="str">
        <f t="shared" si="588"/>
        <v/>
      </c>
      <c r="AI1696" s="11" t="str">
        <f t="shared" si="589"/>
        <v/>
      </c>
      <c r="AJ1696" s="11" t="str">
        <f t="shared" si="590"/>
        <v/>
      </c>
      <c r="AK1696" s="11" t="str">
        <f t="shared" si="591"/>
        <v/>
      </c>
      <c r="AN1696" s="11" t="str">
        <f t="shared" si="592"/>
        <v/>
      </c>
      <c r="AO1696" s="11" t="str">
        <f t="shared" si="593"/>
        <v/>
      </c>
      <c r="AP1696" s="11" t="str">
        <f t="shared" si="594"/>
        <v/>
      </c>
      <c r="AT1696" s="11" t="str">
        <f t="shared" si="595"/>
        <v/>
      </c>
      <c r="AU1696" s="11" t="str">
        <f t="shared" si="596"/>
        <v/>
      </c>
      <c r="AV1696" s="11" t="str">
        <f t="shared" si="597"/>
        <v/>
      </c>
      <c r="AW1696" s="11" t="str">
        <f t="shared" si="598"/>
        <v/>
      </c>
      <c r="AX1696" s="11" t="str">
        <f t="shared" si="599"/>
        <v/>
      </c>
      <c r="AY1696" s="11" t="str">
        <f t="shared" si="580"/>
        <v/>
      </c>
      <c r="AZ1696" s="11" t="str">
        <f t="shared" si="600"/>
        <v/>
      </c>
      <c r="BA1696" s="11" t="str">
        <f t="shared" si="582"/>
        <v xml:space="preserve"> </v>
      </c>
      <c r="BB1696" s="11" t="str">
        <f>IFERROR(IF(AW1696="","",VLOOKUP(AW1696,SUSS!R:S,2,FALSE)),AY1696*SUSS!$M$2)</f>
        <v/>
      </c>
      <c r="BC1696" s="11" t="str">
        <f t="shared" si="581"/>
        <v/>
      </c>
    </row>
    <row r="1697" spans="29:55">
      <c r="AC1697" s="11" t="str">
        <f t="shared" si="583"/>
        <v/>
      </c>
      <c r="AD1697" s="11" t="str">
        <f t="shared" si="584"/>
        <v/>
      </c>
      <c r="AE1697" s="11" t="str">
        <f t="shared" si="585"/>
        <v/>
      </c>
      <c r="AF1697" s="11" t="str">
        <f t="shared" si="586"/>
        <v/>
      </c>
      <c r="AG1697" s="11" t="str">
        <f t="shared" si="587"/>
        <v/>
      </c>
      <c r="AH1697" s="11" t="str">
        <f t="shared" si="588"/>
        <v/>
      </c>
      <c r="AI1697" s="11" t="str">
        <f t="shared" si="589"/>
        <v/>
      </c>
      <c r="AJ1697" s="11" t="str">
        <f t="shared" si="590"/>
        <v/>
      </c>
      <c r="AK1697" s="11" t="str">
        <f t="shared" si="591"/>
        <v/>
      </c>
      <c r="AN1697" s="11" t="str">
        <f t="shared" si="592"/>
        <v/>
      </c>
      <c r="AO1697" s="11" t="str">
        <f t="shared" si="593"/>
        <v/>
      </c>
      <c r="AP1697" s="11" t="str">
        <f t="shared" si="594"/>
        <v/>
      </c>
      <c r="AT1697" s="11" t="str">
        <f t="shared" si="595"/>
        <v/>
      </c>
      <c r="AU1697" s="11" t="str">
        <f t="shared" si="596"/>
        <v/>
      </c>
      <c r="AV1697" s="11" t="str">
        <f t="shared" si="597"/>
        <v/>
      </c>
      <c r="AW1697" s="11" t="str">
        <f t="shared" si="598"/>
        <v/>
      </c>
      <c r="AX1697" s="11" t="str">
        <f t="shared" si="599"/>
        <v/>
      </c>
      <c r="AY1697" s="11" t="str">
        <f t="shared" si="580"/>
        <v/>
      </c>
      <c r="AZ1697" s="11" t="str">
        <f t="shared" si="600"/>
        <v/>
      </c>
      <c r="BA1697" s="11" t="str">
        <f t="shared" si="582"/>
        <v xml:space="preserve"> </v>
      </c>
      <c r="BB1697" s="11" t="str">
        <f>IFERROR(IF(AW1697="","",VLOOKUP(AW1697,SUSS!R:S,2,FALSE)),AY1697*SUSS!$M$2)</f>
        <v/>
      </c>
      <c r="BC1697" s="11" t="str">
        <f t="shared" si="581"/>
        <v/>
      </c>
    </row>
    <row r="1698" spans="29:55">
      <c r="AC1698" s="11" t="str">
        <f t="shared" si="583"/>
        <v/>
      </c>
      <c r="AD1698" s="11" t="str">
        <f t="shared" si="584"/>
        <v/>
      </c>
      <c r="AE1698" s="11" t="str">
        <f t="shared" si="585"/>
        <v/>
      </c>
      <c r="AF1698" s="11" t="str">
        <f t="shared" si="586"/>
        <v/>
      </c>
      <c r="AG1698" s="11" t="str">
        <f t="shared" si="587"/>
        <v/>
      </c>
      <c r="AH1698" s="11" t="str">
        <f t="shared" si="588"/>
        <v/>
      </c>
      <c r="AI1698" s="11" t="str">
        <f t="shared" si="589"/>
        <v/>
      </c>
      <c r="AJ1698" s="11" t="str">
        <f t="shared" si="590"/>
        <v/>
      </c>
      <c r="AK1698" s="11" t="str">
        <f t="shared" si="591"/>
        <v/>
      </c>
      <c r="AN1698" s="11" t="str">
        <f t="shared" si="592"/>
        <v/>
      </c>
      <c r="AO1698" s="11" t="str">
        <f t="shared" si="593"/>
        <v/>
      </c>
      <c r="AP1698" s="11" t="str">
        <f t="shared" si="594"/>
        <v/>
      </c>
      <c r="AT1698" s="11" t="str">
        <f t="shared" si="595"/>
        <v/>
      </c>
      <c r="AU1698" s="11" t="str">
        <f t="shared" si="596"/>
        <v/>
      </c>
      <c r="AV1698" s="11" t="str">
        <f t="shared" si="597"/>
        <v/>
      </c>
      <c r="AW1698" s="11" t="str">
        <f t="shared" si="598"/>
        <v/>
      </c>
      <c r="AX1698" s="11" t="str">
        <f t="shared" si="599"/>
        <v/>
      </c>
      <c r="AY1698" s="11" t="str">
        <f t="shared" si="580"/>
        <v/>
      </c>
      <c r="AZ1698" s="11" t="str">
        <f t="shared" si="600"/>
        <v/>
      </c>
      <c r="BA1698" s="11" t="str">
        <f t="shared" si="582"/>
        <v xml:space="preserve"> </v>
      </c>
      <c r="BB1698" s="11" t="str">
        <f>IFERROR(IF(AW1698="","",VLOOKUP(AW1698,SUSS!R:S,2,FALSE)),AY1698*SUSS!$M$2)</f>
        <v/>
      </c>
      <c r="BC1698" s="11" t="str">
        <f t="shared" si="581"/>
        <v/>
      </c>
    </row>
    <row r="1699" spans="29:55">
      <c r="AC1699" s="11" t="str">
        <f t="shared" si="583"/>
        <v/>
      </c>
      <c r="AD1699" s="11" t="str">
        <f t="shared" si="584"/>
        <v/>
      </c>
      <c r="AE1699" s="11" t="str">
        <f t="shared" si="585"/>
        <v/>
      </c>
      <c r="AF1699" s="11" t="str">
        <f t="shared" si="586"/>
        <v/>
      </c>
      <c r="AG1699" s="11" t="str">
        <f t="shared" si="587"/>
        <v/>
      </c>
      <c r="AH1699" s="11" t="str">
        <f t="shared" si="588"/>
        <v/>
      </c>
      <c r="AI1699" s="11" t="str">
        <f t="shared" si="589"/>
        <v/>
      </c>
      <c r="AJ1699" s="11" t="str">
        <f t="shared" si="590"/>
        <v/>
      </c>
      <c r="AK1699" s="11" t="str">
        <f t="shared" si="591"/>
        <v/>
      </c>
      <c r="AN1699" s="11" t="str">
        <f t="shared" si="592"/>
        <v/>
      </c>
      <c r="AO1699" s="11" t="str">
        <f t="shared" si="593"/>
        <v/>
      </c>
      <c r="AP1699" s="11" t="str">
        <f t="shared" si="594"/>
        <v/>
      </c>
      <c r="AT1699" s="11" t="str">
        <f t="shared" si="595"/>
        <v/>
      </c>
      <c r="AU1699" s="11" t="str">
        <f t="shared" si="596"/>
        <v/>
      </c>
      <c r="AV1699" s="11" t="str">
        <f t="shared" si="597"/>
        <v/>
      </c>
      <c r="AW1699" s="11" t="str">
        <f t="shared" si="598"/>
        <v/>
      </c>
      <c r="AX1699" s="11" t="str">
        <f t="shared" si="599"/>
        <v/>
      </c>
      <c r="AY1699" s="11" t="str">
        <f t="shared" si="580"/>
        <v/>
      </c>
      <c r="AZ1699" s="11" t="str">
        <f t="shared" si="600"/>
        <v/>
      </c>
      <c r="BA1699" s="11" t="str">
        <f t="shared" si="582"/>
        <v xml:space="preserve"> </v>
      </c>
      <c r="BB1699" s="11" t="str">
        <f>IFERROR(IF(AW1699="","",VLOOKUP(AW1699,SUSS!R:S,2,FALSE)),AY1699*SUSS!$M$2)</f>
        <v/>
      </c>
      <c r="BC1699" s="11" t="str">
        <f t="shared" si="581"/>
        <v/>
      </c>
    </row>
    <row r="1700" spans="29:55">
      <c r="AC1700" s="11" t="str">
        <f t="shared" si="583"/>
        <v/>
      </c>
      <c r="AD1700" s="11" t="str">
        <f t="shared" si="584"/>
        <v/>
      </c>
      <c r="AE1700" s="11" t="str">
        <f t="shared" si="585"/>
        <v/>
      </c>
      <c r="AF1700" s="11" t="str">
        <f t="shared" si="586"/>
        <v/>
      </c>
      <c r="AG1700" s="11" t="str">
        <f t="shared" si="587"/>
        <v/>
      </c>
      <c r="AH1700" s="11" t="str">
        <f t="shared" si="588"/>
        <v/>
      </c>
      <c r="AI1700" s="11" t="str">
        <f t="shared" si="589"/>
        <v/>
      </c>
      <c r="AJ1700" s="11" t="str">
        <f t="shared" si="590"/>
        <v/>
      </c>
      <c r="AK1700" s="11" t="str">
        <f t="shared" si="591"/>
        <v/>
      </c>
      <c r="AN1700" s="11" t="str">
        <f t="shared" si="592"/>
        <v/>
      </c>
      <c r="AO1700" s="11" t="str">
        <f t="shared" si="593"/>
        <v/>
      </c>
      <c r="AP1700" s="11" t="str">
        <f t="shared" si="594"/>
        <v/>
      </c>
      <c r="AT1700" s="11" t="str">
        <f t="shared" si="595"/>
        <v/>
      </c>
      <c r="AU1700" s="11" t="str">
        <f t="shared" si="596"/>
        <v/>
      </c>
      <c r="AV1700" s="11" t="str">
        <f t="shared" si="597"/>
        <v/>
      </c>
      <c r="AW1700" s="11" t="str">
        <f t="shared" si="598"/>
        <v/>
      </c>
      <c r="AX1700" s="11" t="str">
        <f t="shared" si="599"/>
        <v/>
      </c>
      <c r="AY1700" s="11" t="str">
        <f t="shared" si="580"/>
        <v/>
      </c>
      <c r="AZ1700" s="11" t="str">
        <f t="shared" si="600"/>
        <v/>
      </c>
      <c r="BA1700" s="11" t="str">
        <f t="shared" si="582"/>
        <v xml:space="preserve"> </v>
      </c>
      <c r="BB1700" s="11" t="str">
        <f>IFERROR(IF(AW1700="","",VLOOKUP(AW1700,SUSS!R:S,2,FALSE)),AY1700*SUSS!$M$2)</f>
        <v/>
      </c>
      <c r="BC1700" s="11" t="str">
        <f t="shared" si="581"/>
        <v/>
      </c>
    </row>
    <row r="1701" spans="29:55">
      <c r="AC1701" s="11" t="str">
        <f t="shared" si="583"/>
        <v/>
      </c>
      <c r="AD1701" s="11" t="str">
        <f t="shared" si="584"/>
        <v/>
      </c>
      <c r="AE1701" s="11" t="str">
        <f t="shared" si="585"/>
        <v/>
      </c>
      <c r="AF1701" s="11" t="str">
        <f t="shared" si="586"/>
        <v/>
      </c>
      <c r="AG1701" s="11" t="str">
        <f t="shared" si="587"/>
        <v/>
      </c>
      <c r="AH1701" s="11" t="str">
        <f t="shared" si="588"/>
        <v/>
      </c>
      <c r="AI1701" s="11" t="str">
        <f t="shared" si="589"/>
        <v/>
      </c>
      <c r="AJ1701" s="11" t="str">
        <f t="shared" si="590"/>
        <v/>
      </c>
      <c r="AK1701" s="11" t="str">
        <f t="shared" si="591"/>
        <v/>
      </c>
      <c r="AN1701" s="11" t="str">
        <f t="shared" si="592"/>
        <v/>
      </c>
      <c r="AO1701" s="11" t="str">
        <f t="shared" si="593"/>
        <v/>
      </c>
      <c r="AP1701" s="11" t="str">
        <f t="shared" si="594"/>
        <v/>
      </c>
      <c r="AT1701" s="11" t="str">
        <f t="shared" si="595"/>
        <v/>
      </c>
      <c r="AU1701" s="11" t="str">
        <f t="shared" si="596"/>
        <v/>
      </c>
      <c r="AV1701" s="11" t="str">
        <f t="shared" si="597"/>
        <v/>
      </c>
      <c r="AW1701" s="11" t="str">
        <f t="shared" si="598"/>
        <v/>
      </c>
      <c r="AX1701" s="11" t="str">
        <f t="shared" si="599"/>
        <v/>
      </c>
      <c r="AY1701" s="11" t="str">
        <f t="shared" si="580"/>
        <v/>
      </c>
      <c r="AZ1701" s="11" t="str">
        <f t="shared" si="600"/>
        <v/>
      </c>
      <c r="BA1701" s="11" t="str">
        <f t="shared" si="582"/>
        <v xml:space="preserve"> </v>
      </c>
      <c r="BB1701" s="11" t="str">
        <f>IFERROR(IF(AW1701="","",VLOOKUP(AW1701,SUSS!R:S,2,FALSE)),AY1701*SUSS!$M$2)</f>
        <v/>
      </c>
      <c r="BC1701" s="11" t="str">
        <f t="shared" si="581"/>
        <v/>
      </c>
    </row>
    <row r="1702" spans="29:55">
      <c r="AC1702" s="11" t="str">
        <f t="shared" si="583"/>
        <v/>
      </c>
      <c r="AD1702" s="11" t="str">
        <f t="shared" si="584"/>
        <v/>
      </c>
      <c r="AE1702" s="11" t="str">
        <f t="shared" si="585"/>
        <v/>
      </c>
      <c r="AF1702" s="11" t="str">
        <f t="shared" si="586"/>
        <v/>
      </c>
      <c r="AG1702" s="11" t="str">
        <f t="shared" si="587"/>
        <v/>
      </c>
      <c r="AH1702" s="11" t="str">
        <f t="shared" si="588"/>
        <v/>
      </c>
      <c r="AI1702" s="11" t="str">
        <f t="shared" si="589"/>
        <v/>
      </c>
      <c r="AJ1702" s="11" t="str">
        <f t="shared" si="590"/>
        <v/>
      </c>
      <c r="AK1702" s="11" t="str">
        <f t="shared" si="591"/>
        <v/>
      </c>
      <c r="AN1702" s="11" t="str">
        <f t="shared" si="592"/>
        <v/>
      </c>
      <c r="AO1702" s="11" t="str">
        <f t="shared" si="593"/>
        <v/>
      </c>
      <c r="AP1702" s="11" t="str">
        <f t="shared" si="594"/>
        <v/>
      </c>
      <c r="AT1702" s="11" t="str">
        <f t="shared" si="595"/>
        <v/>
      </c>
      <c r="AU1702" s="11" t="str">
        <f t="shared" si="596"/>
        <v/>
      </c>
      <c r="AV1702" s="11" t="str">
        <f t="shared" si="597"/>
        <v/>
      </c>
      <c r="AW1702" s="11" t="str">
        <f t="shared" si="598"/>
        <v/>
      </c>
      <c r="AX1702" s="11" t="str">
        <f t="shared" si="599"/>
        <v/>
      </c>
      <c r="AY1702" s="11" t="str">
        <f t="shared" si="580"/>
        <v/>
      </c>
      <c r="AZ1702" s="11" t="str">
        <f t="shared" si="600"/>
        <v/>
      </c>
      <c r="BA1702" s="11" t="str">
        <f t="shared" si="582"/>
        <v xml:space="preserve"> </v>
      </c>
      <c r="BB1702" s="11" t="str">
        <f>IFERROR(IF(AW1702="","",VLOOKUP(AW1702,SUSS!R:S,2,FALSE)),AY1702*SUSS!$M$2)</f>
        <v/>
      </c>
      <c r="BC1702" s="11" t="str">
        <f t="shared" si="581"/>
        <v/>
      </c>
    </row>
    <row r="1703" spans="29:55">
      <c r="AC1703" s="11" t="str">
        <f t="shared" si="583"/>
        <v/>
      </c>
      <c r="AD1703" s="11" t="str">
        <f t="shared" si="584"/>
        <v/>
      </c>
      <c r="AE1703" s="11" t="str">
        <f t="shared" si="585"/>
        <v/>
      </c>
      <c r="AF1703" s="11" t="str">
        <f t="shared" si="586"/>
        <v/>
      </c>
      <c r="AG1703" s="11" t="str">
        <f t="shared" si="587"/>
        <v/>
      </c>
      <c r="AH1703" s="11" t="str">
        <f t="shared" si="588"/>
        <v/>
      </c>
      <c r="AI1703" s="11" t="str">
        <f t="shared" si="589"/>
        <v/>
      </c>
      <c r="AJ1703" s="11" t="str">
        <f t="shared" si="590"/>
        <v/>
      </c>
      <c r="AK1703" s="11" t="str">
        <f t="shared" si="591"/>
        <v/>
      </c>
      <c r="AN1703" s="11" t="str">
        <f t="shared" si="592"/>
        <v/>
      </c>
      <c r="AO1703" s="11" t="str">
        <f t="shared" si="593"/>
        <v/>
      </c>
      <c r="AP1703" s="11" t="str">
        <f t="shared" si="594"/>
        <v/>
      </c>
      <c r="AT1703" s="11" t="str">
        <f t="shared" si="595"/>
        <v/>
      </c>
      <c r="AU1703" s="11" t="str">
        <f t="shared" si="596"/>
        <v/>
      </c>
      <c r="AV1703" s="11" t="str">
        <f t="shared" si="597"/>
        <v/>
      </c>
      <c r="AW1703" s="11" t="str">
        <f t="shared" si="598"/>
        <v/>
      </c>
      <c r="AX1703" s="11" t="str">
        <f t="shared" si="599"/>
        <v/>
      </c>
      <c r="AY1703" s="11" t="str">
        <f t="shared" si="580"/>
        <v/>
      </c>
      <c r="AZ1703" s="11" t="str">
        <f t="shared" si="600"/>
        <v/>
      </c>
      <c r="BA1703" s="11" t="str">
        <f t="shared" si="582"/>
        <v xml:space="preserve"> </v>
      </c>
      <c r="BB1703" s="11" t="str">
        <f>IFERROR(IF(AW1703="","",VLOOKUP(AW1703,SUSS!R:S,2,FALSE)),AY1703*SUSS!$M$2)</f>
        <v/>
      </c>
      <c r="BC1703" s="11" t="str">
        <f t="shared" si="581"/>
        <v/>
      </c>
    </row>
    <row r="1704" spans="29:55">
      <c r="AC1704" s="11" t="str">
        <f t="shared" si="583"/>
        <v/>
      </c>
      <c r="AD1704" s="11" t="str">
        <f t="shared" si="584"/>
        <v/>
      </c>
      <c r="AE1704" s="11" t="str">
        <f t="shared" si="585"/>
        <v/>
      </c>
      <c r="AF1704" s="11" t="str">
        <f t="shared" si="586"/>
        <v/>
      </c>
      <c r="AG1704" s="11" t="str">
        <f t="shared" si="587"/>
        <v/>
      </c>
      <c r="AH1704" s="11" t="str">
        <f t="shared" si="588"/>
        <v/>
      </c>
      <c r="AI1704" s="11" t="str">
        <f t="shared" si="589"/>
        <v/>
      </c>
      <c r="AJ1704" s="11" t="str">
        <f t="shared" si="590"/>
        <v/>
      </c>
      <c r="AK1704" s="11" t="str">
        <f t="shared" si="591"/>
        <v/>
      </c>
      <c r="AN1704" s="11" t="str">
        <f t="shared" si="592"/>
        <v/>
      </c>
      <c r="AO1704" s="11" t="str">
        <f t="shared" si="593"/>
        <v/>
      </c>
      <c r="AP1704" s="11" t="str">
        <f t="shared" si="594"/>
        <v/>
      </c>
      <c r="AT1704" s="11" t="str">
        <f t="shared" si="595"/>
        <v/>
      </c>
      <c r="AU1704" s="11" t="str">
        <f t="shared" si="596"/>
        <v/>
      </c>
      <c r="AV1704" s="11" t="str">
        <f t="shared" si="597"/>
        <v/>
      </c>
      <c r="AW1704" s="11" t="str">
        <f t="shared" si="598"/>
        <v/>
      </c>
      <c r="AX1704" s="11" t="str">
        <f t="shared" si="599"/>
        <v/>
      </c>
      <c r="AY1704" s="11" t="str">
        <f t="shared" si="580"/>
        <v/>
      </c>
      <c r="AZ1704" s="11" t="str">
        <f t="shared" si="600"/>
        <v/>
      </c>
      <c r="BA1704" s="11" t="str">
        <f t="shared" si="582"/>
        <v xml:space="preserve"> </v>
      </c>
      <c r="BB1704" s="11" t="str">
        <f>IFERROR(IF(AW1704="","",VLOOKUP(AW1704,SUSS!R:S,2,FALSE)),AY1704*SUSS!$M$2)</f>
        <v/>
      </c>
      <c r="BC1704" s="11" t="str">
        <f t="shared" si="581"/>
        <v/>
      </c>
    </row>
    <row r="1705" spans="29:55">
      <c r="AC1705" s="11" t="str">
        <f t="shared" si="583"/>
        <v/>
      </c>
      <c r="AD1705" s="11" t="str">
        <f t="shared" si="584"/>
        <v/>
      </c>
      <c r="AE1705" s="11" t="str">
        <f t="shared" si="585"/>
        <v/>
      </c>
      <c r="AF1705" s="11" t="str">
        <f t="shared" si="586"/>
        <v/>
      </c>
      <c r="AG1705" s="11" t="str">
        <f t="shared" si="587"/>
        <v/>
      </c>
      <c r="AH1705" s="11" t="str">
        <f t="shared" si="588"/>
        <v/>
      </c>
      <c r="AI1705" s="11" t="str">
        <f t="shared" si="589"/>
        <v/>
      </c>
      <c r="AJ1705" s="11" t="str">
        <f t="shared" si="590"/>
        <v/>
      </c>
      <c r="AK1705" s="11" t="str">
        <f t="shared" si="591"/>
        <v/>
      </c>
      <c r="AN1705" s="11" t="str">
        <f t="shared" si="592"/>
        <v/>
      </c>
      <c r="AO1705" s="11" t="str">
        <f t="shared" si="593"/>
        <v/>
      </c>
      <c r="AP1705" s="11" t="str">
        <f t="shared" si="594"/>
        <v/>
      </c>
      <c r="AT1705" s="11" t="str">
        <f t="shared" si="595"/>
        <v/>
      </c>
      <c r="AU1705" s="11" t="str">
        <f t="shared" si="596"/>
        <v/>
      </c>
      <c r="AV1705" s="11" t="str">
        <f t="shared" si="597"/>
        <v/>
      </c>
      <c r="AW1705" s="11" t="str">
        <f t="shared" si="598"/>
        <v/>
      </c>
      <c r="AX1705" s="11" t="str">
        <f t="shared" si="599"/>
        <v/>
      </c>
      <c r="AY1705" s="11" t="str">
        <f t="shared" si="580"/>
        <v/>
      </c>
      <c r="AZ1705" s="11" t="str">
        <f t="shared" si="600"/>
        <v/>
      </c>
      <c r="BA1705" s="11" t="str">
        <f t="shared" si="582"/>
        <v xml:space="preserve"> </v>
      </c>
      <c r="BB1705" s="11" t="str">
        <f>IFERROR(IF(AW1705="","",VLOOKUP(AW1705,SUSS!R:S,2,FALSE)),AY1705*SUSS!$M$2)</f>
        <v/>
      </c>
      <c r="BC1705" s="11" t="str">
        <f t="shared" si="581"/>
        <v/>
      </c>
    </row>
    <row r="1706" spans="29:55">
      <c r="AC1706" s="11" t="str">
        <f t="shared" si="583"/>
        <v/>
      </c>
      <c r="AD1706" s="11" t="str">
        <f t="shared" si="584"/>
        <v/>
      </c>
      <c r="AE1706" s="11" t="str">
        <f t="shared" si="585"/>
        <v/>
      </c>
      <c r="AF1706" s="11" t="str">
        <f t="shared" si="586"/>
        <v/>
      </c>
      <c r="AG1706" s="11" t="str">
        <f t="shared" si="587"/>
        <v/>
      </c>
      <c r="AH1706" s="11" t="str">
        <f t="shared" si="588"/>
        <v/>
      </c>
      <c r="AI1706" s="11" t="str">
        <f t="shared" si="589"/>
        <v/>
      </c>
      <c r="AJ1706" s="11" t="str">
        <f t="shared" si="590"/>
        <v/>
      </c>
      <c r="AK1706" s="11" t="str">
        <f t="shared" si="591"/>
        <v/>
      </c>
      <c r="AN1706" s="11" t="str">
        <f t="shared" si="592"/>
        <v/>
      </c>
      <c r="AO1706" s="11" t="str">
        <f t="shared" si="593"/>
        <v/>
      </c>
      <c r="AP1706" s="11" t="str">
        <f t="shared" si="594"/>
        <v/>
      </c>
      <c r="AT1706" s="11" t="str">
        <f t="shared" si="595"/>
        <v/>
      </c>
      <c r="AU1706" s="11" t="str">
        <f t="shared" si="596"/>
        <v/>
      </c>
      <c r="AV1706" s="11" t="str">
        <f t="shared" si="597"/>
        <v/>
      </c>
      <c r="AW1706" s="11" t="str">
        <f t="shared" si="598"/>
        <v/>
      </c>
      <c r="AX1706" s="11" t="str">
        <f t="shared" si="599"/>
        <v/>
      </c>
      <c r="AY1706" s="11" t="str">
        <f t="shared" si="580"/>
        <v/>
      </c>
      <c r="AZ1706" s="11" t="str">
        <f t="shared" si="600"/>
        <v/>
      </c>
      <c r="BA1706" s="11" t="str">
        <f t="shared" si="582"/>
        <v xml:space="preserve"> </v>
      </c>
      <c r="BB1706" s="11" t="str">
        <f>IFERROR(IF(AW1706="","",VLOOKUP(AW1706,SUSS!R:S,2,FALSE)),AY1706*SUSS!$M$2)</f>
        <v/>
      </c>
      <c r="BC1706" s="11" t="str">
        <f t="shared" si="581"/>
        <v/>
      </c>
    </row>
    <row r="1707" spans="29:55">
      <c r="AC1707" s="11" t="str">
        <f t="shared" si="583"/>
        <v/>
      </c>
      <c r="AD1707" s="11" t="str">
        <f t="shared" si="584"/>
        <v/>
      </c>
      <c r="AE1707" s="11" t="str">
        <f t="shared" si="585"/>
        <v/>
      </c>
      <c r="AF1707" s="11" t="str">
        <f t="shared" si="586"/>
        <v/>
      </c>
      <c r="AG1707" s="11" t="str">
        <f t="shared" si="587"/>
        <v/>
      </c>
      <c r="AH1707" s="11" t="str">
        <f t="shared" si="588"/>
        <v/>
      </c>
      <c r="AI1707" s="11" t="str">
        <f t="shared" si="589"/>
        <v/>
      </c>
      <c r="AJ1707" s="11" t="str">
        <f t="shared" si="590"/>
        <v/>
      </c>
      <c r="AK1707" s="11" t="str">
        <f t="shared" si="591"/>
        <v/>
      </c>
      <c r="AN1707" s="11" t="str">
        <f t="shared" si="592"/>
        <v/>
      </c>
      <c r="AO1707" s="11" t="str">
        <f t="shared" si="593"/>
        <v/>
      </c>
      <c r="AP1707" s="11" t="str">
        <f t="shared" si="594"/>
        <v/>
      </c>
      <c r="AT1707" s="11" t="str">
        <f t="shared" si="595"/>
        <v/>
      </c>
      <c r="AU1707" s="11" t="str">
        <f t="shared" si="596"/>
        <v/>
      </c>
      <c r="AV1707" s="11" t="str">
        <f t="shared" si="597"/>
        <v/>
      </c>
      <c r="AW1707" s="11" t="str">
        <f t="shared" si="598"/>
        <v/>
      </c>
      <c r="AX1707" s="11" t="str">
        <f t="shared" si="599"/>
        <v/>
      </c>
      <c r="AY1707" s="11" t="str">
        <f t="shared" si="580"/>
        <v/>
      </c>
      <c r="AZ1707" s="11" t="str">
        <f t="shared" si="600"/>
        <v/>
      </c>
      <c r="BA1707" s="11" t="str">
        <f t="shared" si="582"/>
        <v xml:space="preserve"> </v>
      </c>
      <c r="BB1707" s="11" t="str">
        <f>IFERROR(IF(AW1707="","",VLOOKUP(AW1707,SUSS!R:S,2,FALSE)),AY1707*SUSS!$M$2)</f>
        <v/>
      </c>
      <c r="BC1707" s="11" t="str">
        <f t="shared" si="581"/>
        <v/>
      </c>
    </row>
    <row r="1708" spans="29:55">
      <c r="AC1708" s="11" t="str">
        <f t="shared" si="583"/>
        <v/>
      </c>
      <c r="AD1708" s="11" t="str">
        <f t="shared" si="584"/>
        <v/>
      </c>
      <c r="AE1708" s="11" t="str">
        <f t="shared" si="585"/>
        <v/>
      </c>
      <c r="AF1708" s="11" t="str">
        <f t="shared" si="586"/>
        <v/>
      </c>
      <c r="AG1708" s="11" t="str">
        <f t="shared" si="587"/>
        <v/>
      </c>
      <c r="AH1708" s="11" t="str">
        <f t="shared" si="588"/>
        <v/>
      </c>
      <c r="AI1708" s="11" t="str">
        <f t="shared" si="589"/>
        <v/>
      </c>
      <c r="AJ1708" s="11" t="str">
        <f t="shared" si="590"/>
        <v/>
      </c>
      <c r="AK1708" s="11" t="str">
        <f t="shared" si="591"/>
        <v/>
      </c>
      <c r="AN1708" s="11" t="str">
        <f t="shared" si="592"/>
        <v/>
      </c>
      <c r="AO1708" s="11" t="str">
        <f t="shared" si="593"/>
        <v/>
      </c>
      <c r="AP1708" s="11" t="str">
        <f t="shared" si="594"/>
        <v/>
      </c>
      <c r="AT1708" s="11" t="str">
        <f t="shared" si="595"/>
        <v/>
      </c>
      <c r="AU1708" s="11" t="str">
        <f t="shared" si="596"/>
        <v/>
      </c>
      <c r="AV1708" s="11" t="str">
        <f t="shared" si="597"/>
        <v/>
      </c>
      <c r="AW1708" s="11" t="str">
        <f t="shared" si="598"/>
        <v/>
      </c>
      <c r="AX1708" s="11" t="str">
        <f t="shared" si="599"/>
        <v/>
      </c>
      <c r="AY1708" s="11" t="str">
        <f t="shared" si="580"/>
        <v/>
      </c>
      <c r="AZ1708" s="11" t="str">
        <f t="shared" si="600"/>
        <v/>
      </c>
      <c r="BA1708" s="11" t="str">
        <f t="shared" si="582"/>
        <v xml:space="preserve"> </v>
      </c>
      <c r="BB1708" s="11" t="str">
        <f>IFERROR(IF(AW1708="","",VLOOKUP(AW1708,SUSS!R:S,2,FALSE)),AY1708*SUSS!$M$2)</f>
        <v/>
      </c>
      <c r="BC1708" s="11" t="str">
        <f t="shared" si="581"/>
        <v/>
      </c>
    </row>
    <row r="1709" spans="29:55">
      <c r="AC1709" s="11" t="str">
        <f t="shared" si="583"/>
        <v/>
      </c>
      <c r="AD1709" s="11" t="str">
        <f t="shared" si="584"/>
        <v/>
      </c>
      <c r="AE1709" s="11" t="str">
        <f t="shared" si="585"/>
        <v/>
      </c>
      <c r="AF1709" s="11" t="str">
        <f t="shared" si="586"/>
        <v/>
      </c>
      <c r="AG1709" s="11" t="str">
        <f t="shared" si="587"/>
        <v/>
      </c>
      <c r="AH1709" s="11" t="str">
        <f t="shared" si="588"/>
        <v/>
      </c>
      <c r="AI1709" s="11" t="str">
        <f t="shared" si="589"/>
        <v/>
      </c>
      <c r="AJ1709" s="11" t="str">
        <f t="shared" si="590"/>
        <v/>
      </c>
      <c r="AK1709" s="11" t="str">
        <f t="shared" si="591"/>
        <v/>
      </c>
      <c r="AN1709" s="11" t="str">
        <f t="shared" si="592"/>
        <v/>
      </c>
      <c r="AO1709" s="11" t="str">
        <f t="shared" si="593"/>
        <v/>
      </c>
      <c r="AP1709" s="11" t="str">
        <f t="shared" si="594"/>
        <v/>
      </c>
      <c r="AT1709" s="11" t="str">
        <f t="shared" si="595"/>
        <v/>
      </c>
      <c r="AU1709" s="11" t="str">
        <f t="shared" si="596"/>
        <v/>
      </c>
      <c r="AV1709" s="11" t="str">
        <f t="shared" si="597"/>
        <v/>
      </c>
      <c r="AW1709" s="11" t="str">
        <f t="shared" si="598"/>
        <v/>
      </c>
      <c r="AX1709" s="11" t="str">
        <f t="shared" si="599"/>
        <v/>
      </c>
      <c r="AY1709" s="11" t="str">
        <f t="shared" si="580"/>
        <v/>
      </c>
      <c r="AZ1709" s="11" t="str">
        <f t="shared" si="600"/>
        <v/>
      </c>
      <c r="BA1709" s="11" t="str">
        <f t="shared" si="582"/>
        <v xml:space="preserve"> </v>
      </c>
      <c r="BB1709" s="11" t="str">
        <f>IFERROR(IF(AW1709="","",VLOOKUP(AW1709,SUSS!R:S,2,FALSE)),AY1709*SUSS!$M$2)</f>
        <v/>
      </c>
      <c r="BC1709" s="11" t="str">
        <f t="shared" si="581"/>
        <v/>
      </c>
    </row>
    <row r="1710" spans="29:55">
      <c r="AC1710" s="11" t="str">
        <f t="shared" si="583"/>
        <v/>
      </c>
      <c r="AD1710" s="11" t="str">
        <f t="shared" si="584"/>
        <v/>
      </c>
      <c r="AE1710" s="11" t="str">
        <f t="shared" si="585"/>
        <v/>
      </c>
      <c r="AF1710" s="11" t="str">
        <f t="shared" si="586"/>
        <v/>
      </c>
      <c r="AG1710" s="11" t="str">
        <f t="shared" si="587"/>
        <v/>
      </c>
      <c r="AH1710" s="11" t="str">
        <f t="shared" si="588"/>
        <v/>
      </c>
      <c r="AI1710" s="11" t="str">
        <f t="shared" si="589"/>
        <v/>
      </c>
      <c r="AJ1710" s="11" t="str">
        <f t="shared" si="590"/>
        <v/>
      </c>
      <c r="AK1710" s="11" t="str">
        <f t="shared" si="591"/>
        <v/>
      </c>
      <c r="AN1710" s="11" t="str">
        <f t="shared" si="592"/>
        <v/>
      </c>
      <c r="AO1710" s="11" t="str">
        <f t="shared" si="593"/>
        <v/>
      </c>
      <c r="AP1710" s="11" t="str">
        <f t="shared" si="594"/>
        <v/>
      </c>
      <c r="AT1710" s="11" t="str">
        <f t="shared" si="595"/>
        <v/>
      </c>
      <c r="AU1710" s="11" t="str">
        <f t="shared" si="596"/>
        <v/>
      </c>
      <c r="AV1710" s="11" t="str">
        <f t="shared" si="597"/>
        <v/>
      </c>
      <c r="AW1710" s="11" t="str">
        <f t="shared" si="598"/>
        <v/>
      </c>
      <c r="AX1710" s="11" t="str">
        <f t="shared" si="599"/>
        <v/>
      </c>
      <c r="AY1710" s="11" t="str">
        <f t="shared" si="580"/>
        <v/>
      </c>
      <c r="AZ1710" s="11" t="str">
        <f t="shared" si="600"/>
        <v/>
      </c>
      <c r="BA1710" s="11" t="str">
        <f t="shared" si="582"/>
        <v xml:space="preserve"> </v>
      </c>
      <c r="BB1710" s="11" t="str">
        <f>IFERROR(IF(AW1710="","",VLOOKUP(AW1710,SUSS!R:S,2,FALSE)),AY1710*SUSS!$M$2)</f>
        <v/>
      </c>
      <c r="BC1710" s="11" t="str">
        <f t="shared" si="581"/>
        <v/>
      </c>
    </row>
    <row r="1711" spans="29:55">
      <c r="AC1711" s="11" t="str">
        <f t="shared" si="583"/>
        <v/>
      </c>
      <c r="AD1711" s="11" t="str">
        <f t="shared" si="584"/>
        <v/>
      </c>
      <c r="AE1711" s="11" t="str">
        <f t="shared" si="585"/>
        <v/>
      </c>
      <c r="AF1711" s="11" t="str">
        <f t="shared" si="586"/>
        <v/>
      </c>
      <c r="AG1711" s="11" t="str">
        <f t="shared" si="587"/>
        <v/>
      </c>
      <c r="AH1711" s="11" t="str">
        <f t="shared" si="588"/>
        <v/>
      </c>
      <c r="AI1711" s="11" t="str">
        <f t="shared" si="589"/>
        <v/>
      </c>
      <c r="AJ1711" s="11" t="str">
        <f t="shared" si="590"/>
        <v/>
      </c>
      <c r="AK1711" s="11" t="str">
        <f t="shared" si="591"/>
        <v/>
      </c>
      <c r="AN1711" s="11" t="str">
        <f t="shared" si="592"/>
        <v/>
      </c>
      <c r="AO1711" s="11" t="str">
        <f t="shared" si="593"/>
        <v/>
      </c>
      <c r="AP1711" s="11" t="str">
        <f t="shared" si="594"/>
        <v/>
      </c>
      <c r="AT1711" s="11" t="str">
        <f t="shared" si="595"/>
        <v/>
      </c>
      <c r="AU1711" s="11" t="str">
        <f t="shared" si="596"/>
        <v/>
      </c>
      <c r="AV1711" s="11" t="str">
        <f t="shared" si="597"/>
        <v/>
      </c>
      <c r="AW1711" s="11" t="str">
        <f t="shared" si="598"/>
        <v/>
      </c>
      <c r="AX1711" s="11" t="str">
        <f t="shared" si="599"/>
        <v/>
      </c>
      <c r="AY1711" s="11" t="str">
        <f t="shared" si="580"/>
        <v/>
      </c>
      <c r="AZ1711" s="11" t="str">
        <f t="shared" si="600"/>
        <v/>
      </c>
      <c r="BA1711" s="11" t="str">
        <f t="shared" si="582"/>
        <v xml:space="preserve"> </v>
      </c>
      <c r="BB1711" s="11" t="str">
        <f>IFERROR(IF(AW1711="","",VLOOKUP(AW1711,SUSS!R:S,2,FALSE)),AY1711*SUSS!$M$2)</f>
        <v/>
      </c>
      <c r="BC1711" s="11" t="str">
        <f t="shared" si="581"/>
        <v/>
      </c>
    </row>
    <row r="1712" spans="29:55">
      <c r="AC1712" s="11" t="str">
        <f t="shared" si="583"/>
        <v/>
      </c>
      <c r="AD1712" s="11" t="str">
        <f t="shared" si="584"/>
        <v/>
      </c>
      <c r="AE1712" s="11" t="str">
        <f t="shared" si="585"/>
        <v/>
      </c>
      <c r="AF1712" s="11" t="str">
        <f t="shared" si="586"/>
        <v/>
      </c>
      <c r="AG1712" s="11" t="str">
        <f t="shared" si="587"/>
        <v/>
      </c>
      <c r="AH1712" s="11" t="str">
        <f t="shared" si="588"/>
        <v/>
      </c>
      <c r="AI1712" s="11" t="str">
        <f t="shared" si="589"/>
        <v/>
      </c>
      <c r="AJ1712" s="11" t="str">
        <f t="shared" si="590"/>
        <v/>
      </c>
      <c r="AK1712" s="11" t="str">
        <f t="shared" si="591"/>
        <v/>
      </c>
      <c r="AN1712" s="11" t="str">
        <f t="shared" si="592"/>
        <v/>
      </c>
      <c r="AO1712" s="11" t="str">
        <f t="shared" si="593"/>
        <v/>
      </c>
      <c r="AP1712" s="11" t="str">
        <f t="shared" si="594"/>
        <v/>
      </c>
      <c r="AT1712" s="11" t="str">
        <f t="shared" si="595"/>
        <v/>
      </c>
      <c r="AU1712" s="11" t="str">
        <f t="shared" si="596"/>
        <v/>
      </c>
      <c r="AV1712" s="11" t="str">
        <f t="shared" si="597"/>
        <v/>
      </c>
      <c r="AW1712" s="11" t="str">
        <f t="shared" si="598"/>
        <v/>
      </c>
      <c r="AX1712" s="11" t="str">
        <f t="shared" si="599"/>
        <v/>
      </c>
      <c r="AY1712" s="11" t="str">
        <f t="shared" si="580"/>
        <v/>
      </c>
      <c r="AZ1712" s="11" t="str">
        <f t="shared" si="600"/>
        <v/>
      </c>
      <c r="BA1712" s="11" t="str">
        <f t="shared" si="582"/>
        <v xml:space="preserve"> </v>
      </c>
      <c r="BB1712" s="11" t="str">
        <f>IFERROR(IF(AW1712="","",VLOOKUP(AW1712,SUSS!R:S,2,FALSE)),AY1712*SUSS!$M$2)</f>
        <v/>
      </c>
      <c r="BC1712" s="11" t="str">
        <f t="shared" si="581"/>
        <v/>
      </c>
    </row>
    <row r="1713" spans="29:55">
      <c r="AC1713" s="11" t="str">
        <f t="shared" si="583"/>
        <v/>
      </c>
      <c r="AD1713" s="11" t="str">
        <f t="shared" si="584"/>
        <v/>
      </c>
      <c r="AE1713" s="11" t="str">
        <f t="shared" si="585"/>
        <v/>
      </c>
      <c r="AF1713" s="11" t="str">
        <f t="shared" si="586"/>
        <v/>
      </c>
      <c r="AG1713" s="11" t="str">
        <f t="shared" si="587"/>
        <v/>
      </c>
      <c r="AH1713" s="11" t="str">
        <f t="shared" si="588"/>
        <v/>
      </c>
      <c r="AI1713" s="11" t="str">
        <f t="shared" si="589"/>
        <v/>
      </c>
      <c r="AJ1713" s="11" t="str">
        <f t="shared" si="590"/>
        <v/>
      </c>
      <c r="AK1713" s="11" t="str">
        <f t="shared" si="591"/>
        <v/>
      </c>
      <c r="AN1713" s="11" t="str">
        <f t="shared" si="592"/>
        <v/>
      </c>
      <c r="AO1713" s="11" t="str">
        <f t="shared" si="593"/>
        <v/>
      </c>
      <c r="AP1713" s="11" t="str">
        <f t="shared" si="594"/>
        <v/>
      </c>
      <c r="AT1713" s="11" t="str">
        <f t="shared" si="595"/>
        <v/>
      </c>
      <c r="AU1713" s="11" t="str">
        <f t="shared" si="596"/>
        <v/>
      </c>
      <c r="AV1713" s="11" t="str">
        <f t="shared" si="597"/>
        <v/>
      </c>
      <c r="AW1713" s="11" t="str">
        <f t="shared" si="598"/>
        <v/>
      </c>
      <c r="AX1713" s="11" t="str">
        <f t="shared" si="599"/>
        <v/>
      </c>
      <c r="AY1713" s="11" t="str">
        <f t="shared" si="580"/>
        <v/>
      </c>
      <c r="AZ1713" s="11" t="str">
        <f t="shared" si="600"/>
        <v/>
      </c>
      <c r="BA1713" s="11" t="str">
        <f t="shared" si="582"/>
        <v xml:space="preserve"> </v>
      </c>
      <c r="BB1713" s="11" t="str">
        <f>IFERROR(IF(AW1713="","",VLOOKUP(AW1713,SUSS!R:S,2,FALSE)),AY1713*SUSS!$M$2)</f>
        <v/>
      </c>
      <c r="BC1713" s="11" t="str">
        <f t="shared" si="581"/>
        <v/>
      </c>
    </row>
    <row r="1714" spans="29:55">
      <c r="AC1714" s="11" t="str">
        <f t="shared" si="583"/>
        <v/>
      </c>
      <c r="AD1714" s="11" t="str">
        <f t="shared" si="584"/>
        <v/>
      </c>
      <c r="AE1714" s="11" t="str">
        <f t="shared" si="585"/>
        <v/>
      </c>
      <c r="AF1714" s="11" t="str">
        <f t="shared" si="586"/>
        <v/>
      </c>
      <c r="AG1714" s="11" t="str">
        <f t="shared" si="587"/>
        <v/>
      </c>
      <c r="AH1714" s="11" t="str">
        <f t="shared" si="588"/>
        <v/>
      </c>
      <c r="AI1714" s="11" t="str">
        <f t="shared" si="589"/>
        <v/>
      </c>
      <c r="AJ1714" s="11" t="str">
        <f t="shared" si="590"/>
        <v/>
      </c>
      <c r="AK1714" s="11" t="str">
        <f t="shared" si="591"/>
        <v/>
      </c>
      <c r="AN1714" s="11" t="str">
        <f t="shared" si="592"/>
        <v/>
      </c>
      <c r="AO1714" s="11" t="str">
        <f t="shared" si="593"/>
        <v/>
      </c>
      <c r="AP1714" s="11" t="str">
        <f t="shared" si="594"/>
        <v/>
      </c>
      <c r="AT1714" s="11" t="str">
        <f t="shared" si="595"/>
        <v/>
      </c>
      <c r="AU1714" s="11" t="str">
        <f t="shared" si="596"/>
        <v/>
      </c>
      <c r="AV1714" s="11" t="str">
        <f t="shared" si="597"/>
        <v/>
      </c>
      <c r="AW1714" s="11" t="str">
        <f t="shared" si="598"/>
        <v/>
      </c>
      <c r="AX1714" s="11" t="str">
        <f t="shared" si="599"/>
        <v/>
      </c>
      <c r="AY1714" s="11" t="str">
        <f t="shared" si="580"/>
        <v/>
      </c>
      <c r="AZ1714" s="11" t="str">
        <f t="shared" si="600"/>
        <v/>
      </c>
      <c r="BA1714" s="11" t="str">
        <f t="shared" si="582"/>
        <v xml:space="preserve"> </v>
      </c>
      <c r="BB1714" s="11" t="str">
        <f>IFERROR(IF(AW1714="","",VLOOKUP(AW1714,SUSS!R:S,2,FALSE)),AY1714*SUSS!$M$2)</f>
        <v/>
      </c>
      <c r="BC1714" s="11" t="str">
        <f t="shared" si="581"/>
        <v/>
      </c>
    </row>
    <row r="1715" spans="29:55">
      <c r="AC1715" s="11" t="str">
        <f t="shared" si="583"/>
        <v/>
      </c>
      <c r="AD1715" s="11" t="str">
        <f t="shared" si="584"/>
        <v/>
      </c>
      <c r="AE1715" s="11" t="str">
        <f t="shared" si="585"/>
        <v/>
      </c>
      <c r="AF1715" s="11" t="str">
        <f t="shared" si="586"/>
        <v/>
      </c>
      <c r="AG1715" s="11" t="str">
        <f t="shared" si="587"/>
        <v/>
      </c>
      <c r="AH1715" s="11" t="str">
        <f t="shared" si="588"/>
        <v/>
      </c>
      <c r="AI1715" s="11" t="str">
        <f t="shared" si="589"/>
        <v/>
      </c>
      <c r="AJ1715" s="11" t="str">
        <f t="shared" si="590"/>
        <v/>
      </c>
      <c r="AK1715" s="11" t="str">
        <f t="shared" si="591"/>
        <v/>
      </c>
      <c r="AN1715" s="11" t="str">
        <f t="shared" si="592"/>
        <v/>
      </c>
      <c r="AO1715" s="11" t="str">
        <f t="shared" si="593"/>
        <v/>
      </c>
      <c r="AP1715" s="11" t="str">
        <f t="shared" si="594"/>
        <v/>
      </c>
      <c r="AT1715" s="11" t="str">
        <f t="shared" si="595"/>
        <v/>
      </c>
      <c r="AU1715" s="11" t="str">
        <f t="shared" si="596"/>
        <v/>
      </c>
      <c r="AV1715" s="11" t="str">
        <f t="shared" si="597"/>
        <v/>
      </c>
      <c r="AW1715" s="11" t="str">
        <f t="shared" si="598"/>
        <v/>
      </c>
      <c r="AX1715" s="11" t="str">
        <f t="shared" si="599"/>
        <v/>
      </c>
      <c r="AY1715" s="11" t="str">
        <f t="shared" si="580"/>
        <v/>
      </c>
      <c r="AZ1715" s="11" t="str">
        <f t="shared" si="600"/>
        <v/>
      </c>
      <c r="BA1715" s="11" t="str">
        <f t="shared" si="582"/>
        <v xml:space="preserve"> </v>
      </c>
      <c r="BB1715" s="11" t="str">
        <f>IFERROR(IF(AW1715="","",VLOOKUP(AW1715,SUSS!R:S,2,FALSE)),AY1715*SUSS!$M$2)</f>
        <v/>
      </c>
      <c r="BC1715" s="11" t="str">
        <f t="shared" si="581"/>
        <v/>
      </c>
    </row>
    <row r="1716" spans="29:55">
      <c r="AC1716" s="11" t="str">
        <f t="shared" si="583"/>
        <v/>
      </c>
      <c r="AD1716" s="11" t="str">
        <f t="shared" si="584"/>
        <v/>
      </c>
      <c r="AE1716" s="11" t="str">
        <f t="shared" si="585"/>
        <v/>
      </c>
      <c r="AF1716" s="11" t="str">
        <f t="shared" si="586"/>
        <v/>
      </c>
      <c r="AG1716" s="11" t="str">
        <f t="shared" si="587"/>
        <v/>
      </c>
      <c r="AH1716" s="11" t="str">
        <f t="shared" si="588"/>
        <v/>
      </c>
      <c r="AI1716" s="11" t="str">
        <f t="shared" si="589"/>
        <v/>
      </c>
      <c r="AJ1716" s="11" t="str">
        <f t="shared" si="590"/>
        <v/>
      </c>
      <c r="AK1716" s="11" t="str">
        <f t="shared" si="591"/>
        <v/>
      </c>
      <c r="AN1716" s="11" t="str">
        <f t="shared" si="592"/>
        <v/>
      </c>
      <c r="AO1716" s="11" t="str">
        <f t="shared" si="593"/>
        <v/>
      </c>
      <c r="AP1716" s="11" t="str">
        <f t="shared" si="594"/>
        <v/>
      </c>
      <c r="AT1716" s="11" t="str">
        <f t="shared" si="595"/>
        <v/>
      </c>
      <c r="AU1716" s="11" t="str">
        <f t="shared" si="596"/>
        <v/>
      </c>
      <c r="AV1716" s="11" t="str">
        <f t="shared" si="597"/>
        <v/>
      </c>
      <c r="AW1716" s="11" t="str">
        <f t="shared" si="598"/>
        <v/>
      </c>
      <c r="AX1716" s="11" t="str">
        <f t="shared" si="599"/>
        <v/>
      </c>
      <c r="AY1716" s="11" t="str">
        <f t="shared" si="580"/>
        <v/>
      </c>
      <c r="AZ1716" s="11" t="str">
        <f t="shared" si="600"/>
        <v/>
      </c>
      <c r="BA1716" s="11" t="str">
        <f t="shared" si="582"/>
        <v xml:space="preserve"> </v>
      </c>
      <c r="BB1716" s="11" t="str">
        <f>IFERROR(IF(AW1716="","",VLOOKUP(AW1716,SUSS!R:S,2,FALSE)),AY1716*SUSS!$M$2)</f>
        <v/>
      </c>
      <c r="BC1716" s="11" t="str">
        <f t="shared" si="581"/>
        <v/>
      </c>
    </row>
    <row r="1717" spans="29:55">
      <c r="AC1717" s="11" t="str">
        <f t="shared" si="583"/>
        <v/>
      </c>
      <c r="AD1717" s="11" t="str">
        <f t="shared" si="584"/>
        <v/>
      </c>
      <c r="AE1717" s="11" t="str">
        <f t="shared" si="585"/>
        <v/>
      </c>
      <c r="AF1717" s="11" t="str">
        <f t="shared" si="586"/>
        <v/>
      </c>
      <c r="AG1717" s="11" t="str">
        <f t="shared" si="587"/>
        <v/>
      </c>
      <c r="AH1717" s="11" t="str">
        <f t="shared" si="588"/>
        <v/>
      </c>
      <c r="AI1717" s="11" t="str">
        <f t="shared" si="589"/>
        <v/>
      </c>
      <c r="AJ1717" s="11" t="str">
        <f t="shared" si="590"/>
        <v/>
      </c>
      <c r="AK1717" s="11" t="str">
        <f t="shared" si="591"/>
        <v/>
      </c>
      <c r="AN1717" s="11" t="str">
        <f t="shared" si="592"/>
        <v/>
      </c>
      <c r="AO1717" s="11" t="str">
        <f t="shared" si="593"/>
        <v/>
      </c>
      <c r="AP1717" s="11" t="str">
        <f t="shared" si="594"/>
        <v/>
      </c>
      <c r="AT1717" s="11" t="str">
        <f t="shared" si="595"/>
        <v/>
      </c>
      <c r="AU1717" s="11" t="str">
        <f t="shared" si="596"/>
        <v/>
      </c>
      <c r="AV1717" s="11" t="str">
        <f t="shared" si="597"/>
        <v/>
      </c>
      <c r="AW1717" s="11" t="str">
        <f t="shared" si="598"/>
        <v/>
      </c>
      <c r="AX1717" s="11" t="str">
        <f t="shared" si="599"/>
        <v/>
      </c>
      <c r="AY1717" s="11" t="str">
        <f t="shared" si="580"/>
        <v/>
      </c>
      <c r="AZ1717" s="11" t="str">
        <f t="shared" si="600"/>
        <v/>
      </c>
      <c r="BA1717" s="11" t="str">
        <f t="shared" si="582"/>
        <v xml:space="preserve"> </v>
      </c>
      <c r="BB1717" s="11" t="str">
        <f>IFERROR(IF(AW1717="","",VLOOKUP(AW1717,SUSS!R:S,2,FALSE)),AY1717*SUSS!$M$2)</f>
        <v/>
      </c>
      <c r="BC1717" s="11" t="str">
        <f t="shared" si="581"/>
        <v/>
      </c>
    </row>
    <row r="1718" spans="29:55">
      <c r="AC1718" s="11" t="str">
        <f t="shared" si="583"/>
        <v/>
      </c>
      <c r="AD1718" s="11" t="str">
        <f t="shared" si="584"/>
        <v/>
      </c>
      <c r="AE1718" s="11" t="str">
        <f t="shared" si="585"/>
        <v/>
      </c>
      <c r="AF1718" s="11" t="str">
        <f t="shared" si="586"/>
        <v/>
      </c>
      <c r="AG1718" s="11" t="str">
        <f t="shared" si="587"/>
        <v/>
      </c>
      <c r="AH1718" s="11" t="str">
        <f t="shared" si="588"/>
        <v/>
      </c>
      <c r="AI1718" s="11" t="str">
        <f t="shared" si="589"/>
        <v/>
      </c>
      <c r="AJ1718" s="11" t="str">
        <f t="shared" si="590"/>
        <v/>
      </c>
      <c r="AK1718" s="11" t="str">
        <f t="shared" si="591"/>
        <v/>
      </c>
      <c r="AN1718" s="11" t="str">
        <f t="shared" si="592"/>
        <v/>
      </c>
      <c r="AO1718" s="11" t="str">
        <f t="shared" si="593"/>
        <v/>
      </c>
      <c r="AP1718" s="11" t="str">
        <f t="shared" si="594"/>
        <v/>
      </c>
      <c r="AT1718" s="11" t="str">
        <f t="shared" si="595"/>
        <v/>
      </c>
      <c r="AU1718" s="11" t="str">
        <f t="shared" si="596"/>
        <v/>
      </c>
      <c r="AV1718" s="11" t="str">
        <f t="shared" si="597"/>
        <v/>
      </c>
      <c r="AW1718" s="11" t="str">
        <f t="shared" si="598"/>
        <v/>
      </c>
      <c r="AX1718" s="11" t="str">
        <f t="shared" si="599"/>
        <v/>
      </c>
      <c r="AY1718" s="11" t="str">
        <f t="shared" si="580"/>
        <v/>
      </c>
      <c r="AZ1718" s="11" t="str">
        <f t="shared" si="600"/>
        <v/>
      </c>
      <c r="BA1718" s="11" t="str">
        <f t="shared" si="582"/>
        <v xml:space="preserve"> </v>
      </c>
      <c r="BB1718" s="11" t="str">
        <f>IFERROR(IF(AW1718="","",VLOOKUP(AW1718,SUSS!R:S,2,FALSE)),AY1718*SUSS!$M$2)</f>
        <v/>
      </c>
      <c r="BC1718" s="11" t="str">
        <f t="shared" si="581"/>
        <v/>
      </c>
    </row>
    <row r="1719" spans="29:55">
      <c r="AC1719" s="11" t="str">
        <f t="shared" si="583"/>
        <v/>
      </c>
      <c r="AD1719" s="11" t="str">
        <f t="shared" si="584"/>
        <v/>
      </c>
      <c r="AE1719" s="11" t="str">
        <f t="shared" si="585"/>
        <v/>
      </c>
      <c r="AF1719" s="11" t="str">
        <f t="shared" si="586"/>
        <v/>
      </c>
      <c r="AG1719" s="11" t="str">
        <f t="shared" si="587"/>
        <v/>
      </c>
      <c r="AH1719" s="11" t="str">
        <f t="shared" si="588"/>
        <v/>
      </c>
      <c r="AI1719" s="11" t="str">
        <f t="shared" si="589"/>
        <v/>
      </c>
      <c r="AJ1719" s="11" t="str">
        <f t="shared" si="590"/>
        <v/>
      </c>
      <c r="AK1719" s="11" t="str">
        <f t="shared" si="591"/>
        <v/>
      </c>
      <c r="AN1719" s="11" t="str">
        <f t="shared" si="592"/>
        <v/>
      </c>
      <c r="AO1719" s="11" t="str">
        <f t="shared" si="593"/>
        <v/>
      </c>
      <c r="AP1719" s="11" t="str">
        <f t="shared" si="594"/>
        <v/>
      </c>
      <c r="AT1719" s="11" t="str">
        <f t="shared" si="595"/>
        <v/>
      </c>
      <c r="AU1719" s="11" t="str">
        <f t="shared" si="596"/>
        <v/>
      </c>
      <c r="AV1719" s="11" t="str">
        <f t="shared" si="597"/>
        <v/>
      </c>
      <c r="AW1719" s="11" t="str">
        <f t="shared" si="598"/>
        <v/>
      </c>
      <c r="AX1719" s="11" t="str">
        <f t="shared" si="599"/>
        <v/>
      </c>
      <c r="AY1719" s="11" t="str">
        <f t="shared" si="580"/>
        <v/>
      </c>
      <c r="AZ1719" s="11" t="str">
        <f t="shared" si="600"/>
        <v/>
      </c>
      <c r="BA1719" s="11" t="str">
        <f t="shared" si="582"/>
        <v xml:space="preserve"> </v>
      </c>
      <c r="BB1719" s="11" t="str">
        <f>IFERROR(IF(AW1719="","",VLOOKUP(AW1719,SUSS!R:S,2,FALSE)),AY1719*SUSS!$M$2)</f>
        <v/>
      </c>
      <c r="BC1719" s="11" t="str">
        <f t="shared" si="581"/>
        <v/>
      </c>
    </row>
    <row r="1720" spans="29:55">
      <c r="AC1720" s="11" t="str">
        <f t="shared" si="583"/>
        <v/>
      </c>
      <c r="AD1720" s="11" t="str">
        <f t="shared" si="584"/>
        <v/>
      </c>
      <c r="AE1720" s="11" t="str">
        <f t="shared" si="585"/>
        <v/>
      </c>
      <c r="AF1720" s="11" t="str">
        <f t="shared" si="586"/>
        <v/>
      </c>
      <c r="AG1720" s="11" t="str">
        <f t="shared" si="587"/>
        <v/>
      </c>
      <c r="AH1720" s="11" t="str">
        <f t="shared" si="588"/>
        <v/>
      </c>
      <c r="AI1720" s="11" t="str">
        <f t="shared" si="589"/>
        <v/>
      </c>
      <c r="AJ1720" s="11" t="str">
        <f t="shared" si="590"/>
        <v/>
      </c>
      <c r="AK1720" s="11" t="str">
        <f t="shared" si="591"/>
        <v/>
      </c>
      <c r="AN1720" s="11" t="str">
        <f t="shared" si="592"/>
        <v/>
      </c>
      <c r="AO1720" s="11" t="str">
        <f t="shared" si="593"/>
        <v/>
      </c>
      <c r="AP1720" s="11" t="str">
        <f t="shared" si="594"/>
        <v/>
      </c>
      <c r="AT1720" s="11" t="str">
        <f t="shared" si="595"/>
        <v/>
      </c>
      <c r="AU1720" s="11" t="str">
        <f t="shared" si="596"/>
        <v/>
      </c>
      <c r="AV1720" s="11" t="str">
        <f t="shared" si="597"/>
        <v/>
      </c>
      <c r="AW1720" s="11" t="str">
        <f t="shared" si="598"/>
        <v/>
      </c>
      <c r="AX1720" s="11" t="str">
        <f t="shared" si="599"/>
        <v/>
      </c>
      <c r="AY1720" s="11" t="str">
        <f t="shared" si="580"/>
        <v/>
      </c>
      <c r="AZ1720" s="11" t="str">
        <f t="shared" si="600"/>
        <v/>
      </c>
      <c r="BA1720" s="11" t="str">
        <f t="shared" si="582"/>
        <v xml:space="preserve"> </v>
      </c>
      <c r="BB1720" s="11" t="str">
        <f>IFERROR(IF(AW1720="","",VLOOKUP(AW1720,SUSS!R:S,2,FALSE)),AY1720*SUSS!$M$2)</f>
        <v/>
      </c>
      <c r="BC1720" s="11" t="str">
        <f t="shared" si="581"/>
        <v/>
      </c>
    </row>
    <row r="1721" spans="29:55">
      <c r="AC1721" s="11" t="str">
        <f t="shared" si="583"/>
        <v/>
      </c>
      <c r="AD1721" s="11" t="str">
        <f t="shared" si="584"/>
        <v/>
      </c>
      <c r="AE1721" s="11" t="str">
        <f t="shared" si="585"/>
        <v/>
      </c>
      <c r="AF1721" s="11" t="str">
        <f t="shared" si="586"/>
        <v/>
      </c>
      <c r="AG1721" s="11" t="str">
        <f t="shared" si="587"/>
        <v/>
      </c>
      <c r="AH1721" s="11" t="str">
        <f t="shared" si="588"/>
        <v/>
      </c>
      <c r="AI1721" s="11" t="str">
        <f t="shared" si="589"/>
        <v/>
      </c>
      <c r="AJ1721" s="11" t="str">
        <f t="shared" si="590"/>
        <v/>
      </c>
      <c r="AK1721" s="11" t="str">
        <f t="shared" si="591"/>
        <v/>
      </c>
      <c r="AN1721" s="11" t="str">
        <f t="shared" si="592"/>
        <v/>
      </c>
      <c r="AO1721" s="11" t="str">
        <f t="shared" si="593"/>
        <v/>
      </c>
      <c r="AP1721" s="11" t="str">
        <f t="shared" si="594"/>
        <v/>
      </c>
      <c r="AT1721" s="11" t="str">
        <f t="shared" si="595"/>
        <v/>
      </c>
      <c r="AU1721" s="11" t="str">
        <f t="shared" si="596"/>
        <v/>
      </c>
      <c r="AV1721" s="11" t="str">
        <f t="shared" si="597"/>
        <v/>
      </c>
      <c r="AW1721" s="11" t="str">
        <f t="shared" si="598"/>
        <v/>
      </c>
      <c r="AX1721" s="11" t="str">
        <f t="shared" si="599"/>
        <v/>
      </c>
      <c r="AY1721" s="11" t="str">
        <f t="shared" si="580"/>
        <v/>
      </c>
      <c r="AZ1721" s="11" t="str">
        <f t="shared" si="600"/>
        <v/>
      </c>
      <c r="BA1721" s="11" t="str">
        <f t="shared" si="582"/>
        <v xml:space="preserve"> </v>
      </c>
      <c r="BB1721" s="11" t="str">
        <f>IFERROR(IF(AW1721="","",VLOOKUP(AW1721,SUSS!R:S,2,FALSE)),AY1721*SUSS!$M$2)</f>
        <v/>
      </c>
      <c r="BC1721" s="11" t="str">
        <f t="shared" si="581"/>
        <v/>
      </c>
    </row>
    <row r="1722" spans="29:55">
      <c r="AC1722" s="11" t="str">
        <f t="shared" si="583"/>
        <v/>
      </c>
      <c r="AD1722" s="11" t="str">
        <f t="shared" si="584"/>
        <v/>
      </c>
      <c r="AE1722" s="11" t="str">
        <f t="shared" si="585"/>
        <v/>
      </c>
      <c r="AF1722" s="11" t="str">
        <f t="shared" si="586"/>
        <v/>
      </c>
      <c r="AG1722" s="11" t="str">
        <f t="shared" si="587"/>
        <v/>
      </c>
      <c r="AH1722" s="11" t="str">
        <f t="shared" si="588"/>
        <v/>
      </c>
      <c r="AI1722" s="11" t="str">
        <f t="shared" si="589"/>
        <v/>
      </c>
      <c r="AJ1722" s="11" t="str">
        <f t="shared" si="590"/>
        <v/>
      </c>
      <c r="AK1722" s="11" t="str">
        <f t="shared" si="591"/>
        <v/>
      </c>
      <c r="AN1722" s="11" t="str">
        <f t="shared" si="592"/>
        <v/>
      </c>
      <c r="AO1722" s="11" t="str">
        <f t="shared" si="593"/>
        <v/>
      </c>
      <c r="AP1722" s="11" t="str">
        <f t="shared" si="594"/>
        <v/>
      </c>
      <c r="AT1722" s="11" t="str">
        <f t="shared" si="595"/>
        <v/>
      </c>
      <c r="AU1722" s="11" t="str">
        <f t="shared" si="596"/>
        <v/>
      </c>
      <c r="AV1722" s="11" t="str">
        <f t="shared" si="597"/>
        <v/>
      </c>
      <c r="AW1722" s="11" t="str">
        <f t="shared" si="598"/>
        <v/>
      </c>
      <c r="AX1722" s="11" t="str">
        <f t="shared" si="599"/>
        <v/>
      </c>
      <c r="AY1722" s="11" t="str">
        <f t="shared" si="580"/>
        <v/>
      </c>
      <c r="AZ1722" s="11" t="str">
        <f t="shared" si="600"/>
        <v/>
      </c>
      <c r="BA1722" s="11" t="str">
        <f t="shared" si="582"/>
        <v xml:space="preserve"> </v>
      </c>
      <c r="BB1722" s="11" t="str">
        <f>IFERROR(IF(AW1722="","",VLOOKUP(AW1722,SUSS!R:S,2,FALSE)),AY1722*SUSS!$M$2)</f>
        <v/>
      </c>
      <c r="BC1722" s="11" t="str">
        <f t="shared" si="581"/>
        <v/>
      </c>
    </row>
    <row r="1723" spans="29:55">
      <c r="AC1723" s="11" t="str">
        <f t="shared" si="583"/>
        <v/>
      </c>
      <c r="AD1723" s="11" t="str">
        <f t="shared" si="584"/>
        <v/>
      </c>
      <c r="AE1723" s="11" t="str">
        <f t="shared" si="585"/>
        <v/>
      </c>
      <c r="AF1723" s="11" t="str">
        <f t="shared" si="586"/>
        <v/>
      </c>
      <c r="AG1723" s="11" t="str">
        <f t="shared" si="587"/>
        <v/>
      </c>
      <c r="AH1723" s="11" t="str">
        <f t="shared" si="588"/>
        <v/>
      </c>
      <c r="AI1723" s="11" t="str">
        <f t="shared" si="589"/>
        <v/>
      </c>
      <c r="AJ1723" s="11" t="str">
        <f t="shared" si="590"/>
        <v/>
      </c>
      <c r="AK1723" s="11" t="str">
        <f t="shared" si="591"/>
        <v/>
      </c>
      <c r="AN1723" s="11" t="str">
        <f t="shared" si="592"/>
        <v/>
      </c>
      <c r="AO1723" s="11" t="str">
        <f t="shared" si="593"/>
        <v/>
      </c>
      <c r="AP1723" s="11" t="str">
        <f t="shared" si="594"/>
        <v/>
      </c>
      <c r="AT1723" s="11" t="str">
        <f t="shared" si="595"/>
        <v/>
      </c>
      <c r="AU1723" s="11" t="str">
        <f t="shared" si="596"/>
        <v/>
      </c>
      <c r="AV1723" s="11" t="str">
        <f t="shared" si="597"/>
        <v/>
      </c>
      <c r="AW1723" s="11" t="str">
        <f t="shared" si="598"/>
        <v/>
      </c>
      <c r="AX1723" s="11" t="str">
        <f t="shared" si="599"/>
        <v/>
      </c>
      <c r="AY1723" s="11" t="str">
        <f t="shared" si="580"/>
        <v/>
      </c>
      <c r="AZ1723" s="11" t="str">
        <f t="shared" si="600"/>
        <v/>
      </c>
      <c r="BA1723" s="11" t="str">
        <f t="shared" si="582"/>
        <v xml:space="preserve"> </v>
      </c>
      <c r="BB1723" s="11" t="str">
        <f>IFERROR(IF(AW1723="","",VLOOKUP(AW1723,SUSS!R:S,2,FALSE)),AY1723*SUSS!$M$2)</f>
        <v/>
      </c>
      <c r="BC1723" s="11" t="str">
        <f t="shared" si="581"/>
        <v/>
      </c>
    </row>
    <row r="1724" spans="29:55">
      <c r="AC1724" s="11" t="str">
        <f t="shared" si="583"/>
        <v/>
      </c>
      <c r="AD1724" s="11" t="str">
        <f t="shared" si="584"/>
        <v/>
      </c>
      <c r="AE1724" s="11" t="str">
        <f t="shared" si="585"/>
        <v/>
      </c>
      <c r="AF1724" s="11" t="str">
        <f t="shared" si="586"/>
        <v/>
      </c>
      <c r="AG1724" s="11" t="str">
        <f t="shared" si="587"/>
        <v/>
      </c>
      <c r="AH1724" s="11" t="str">
        <f t="shared" si="588"/>
        <v/>
      </c>
      <c r="AI1724" s="11" t="str">
        <f t="shared" si="589"/>
        <v/>
      </c>
      <c r="AJ1724" s="11" t="str">
        <f t="shared" si="590"/>
        <v/>
      </c>
      <c r="AK1724" s="11" t="str">
        <f t="shared" si="591"/>
        <v/>
      </c>
      <c r="AN1724" s="11" t="str">
        <f t="shared" si="592"/>
        <v/>
      </c>
      <c r="AO1724" s="11" t="str">
        <f t="shared" si="593"/>
        <v/>
      </c>
      <c r="AP1724" s="11" t="str">
        <f t="shared" si="594"/>
        <v/>
      </c>
      <c r="AT1724" s="11" t="str">
        <f t="shared" si="595"/>
        <v/>
      </c>
      <c r="AU1724" s="11" t="str">
        <f t="shared" si="596"/>
        <v/>
      </c>
      <c r="AV1724" s="11" t="str">
        <f t="shared" si="597"/>
        <v/>
      </c>
      <c r="AW1724" s="11" t="str">
        <f t="shared" si="598"/>
        <v/>
      </c>
      <c r="AX1724" s="11" t="str">
        <f t="shared" si="599"/>
        <v/>
      </c>
      <c r="AY1724" s="11" t="str">
        <f t="shared" si="580"/>
        <v/>
      </c>
      <c r="AZ1724" s="11" t="str">
        <f t="shared" si="600"/>
        <v/>
      </c>
      <c r="BA1724" s="11" t="str">
        <f t="shared" si="582"/>
        <v xml:space="preserve"> </v>
      </c>
      <c r="BB1724" s="11" t="str">
        <f>IFERROR(IF(AW1724="","",VLOOKUP(AW1724,SUSS!R:S,2,FALSE)),AY1724*SUSS!$M$2)</f>
        <v/>
      </c>
      <c r="BC1724" s="11" t="str">
        <f t="shared" si="581"/>
        <v/>
      </c>
    </row>
    <row r="1725" spans="29:55">
      <c r="AC1725" s="11" t="str">
        <f t="shared" si="583"/>
        <v/>
      </c>
      <c r="AD1725" s="11" t="str">
        <f t="shared" si="584"/>
        <v/>
      </c>
      <c r="AE1725" s="11" t="str">
        <f t="shared" si="585"/>
        <v/>
      </c>
      <c r="AF1725" s="11" t="str">
        <f t="shared" si="586"/>
        <v/>
      </c>
      <c r="AG1725" s="11" t="str">
        <f t="shared" si="587"/>
        <v/>
      </c>
      <c r="AH1725" s="11" t="str">
        <f t="shared" si="588"/>
        <v/>
      </c>
      <c r="AI1725" s="11" t="str">
        <f t="shared" si="589"/>
        <v/>
      </c>
      <c r="AJ1725" s="11" t="str">
        <f t="shared" si="590"/>
        <v/>
      </c>
      <c r="AK1725" s="11" t="str">
        <f t="shared" si="591"/>
        <v/>
      </c>
      <c r="AN1725" s="11" t="str">
        <f t="shared" si="592"/>
        <v/>
      </c>
      <c r="AO1725" s="11" t="str">
        <f t="shared" si="593"/>
        <v/>
      </c>
      <c r="AP1725" s="11" t="str">
        <f t="shared" si="594"/>
        <v/>
      </c>
      <c r="AT1725" s="11" t="str">
        <f t="shared" si="595"/>
        <v/>
      </c>
      <c r="AU1725" s="11" t="str">
        <f t="shared" si="596"/>
        <v/>
      </c>
      <c r="AV1725" s="11" t="str">
        <f t="shared" si="597"/>
        <v/>
      </c>
      <c r="AW1725" s="11" t="str">
        <f t="shared" si="598"/>
        <v/>
      </c>
      <c r="AX1725" s="11" t="str">
        <f t="shared" si="599"/>
        <v/>
      </c>
      <c r="AY1725" s="11" t="str">
        <f t="shared" si="580"/>
        <v/>
      </c>
      <c r="AZ1725" s="11" t="str">
        <f t="shared" si="600"/>
        <v/>
      </c>
      <c r="BA1725" s="11" t="str">
        <f t="shared" si="582"/>
        <v xml:space="preserve"> </v>
      </c>
      <c r="BB1725" s="11" t="str">
        <f>IFERROR(IF(AW1725="","",VLOOKUP(AW1725,SUSS!R:S,2,FALSE)),AY1725*SUSS!$M$2)</f>
        <v/>
      </c>
      <c r="BC1725" s="11" t="str">
        <f t="shared" si="581"/>
        <v/>
      </c>
    </row>
    <row r="1726" spans="29:55">
      <c r="AC1726" s="11" t="str">
        <f t="shared" si="583"/>
        <v/>
      </c>
      <c r="AD1726" s="11" t="str">
        <f t="shared" si="584"/>
        <v/>
      </c>
      <c r="AE1726" s="11" t="str">
        <f t="shared" si="585"/>
        <v/>
      </c>
      <c r="AF1726" s="11" t="str">
        <f t="shared" si="586"/>
        <v/>
      </c>
      <c r="AG1726" s="11" t="str">
        <f t="shared" si="587"/>
        <v/>
      </c>
      <c r="AH1726" s="11" t="str">
        <f t="shared" si="588"/>
        <v/>
      </c>
      <c r="AI1726" s="11" t="str">
        <f t="shared" si="589"/>
        <v/>
      </c>
      <c r="AJ1726" s="11" t="str">
        <f t="shared" si="590"/>
        <v/>
      </c>
      <c r="AK1726" s="11" t="str">
        <f t="shared" si="591"/>
        <v/>
      </c>
      <c r="AN1726" s="11" t="str">
        <f t="shared" si="592"/>
        <v/>
      </c>
      <c r="AO1726" s="11" t="str">
        <f t="shared" si="593"/>
        <v/>
      </c>
      <c r="AP1726" s="11" t="str">
        <f t="shared" si="594"/>
        <v/>
      </c>
      <c r="AT1726" s="11" t="str">
        <f t="shared" si="595"/>
        <v/>
      </c>
      <c r="AU1726" s="11" t="str">
        <f t="shared" si="596"/>
        <v/>
      </c>
      <c r="AV1726" s="11" t="str">
        <f t="shared" si="597"/>
        <v/>
      </c>
      <c r="AW1726" s="11" t="str">
        <f t="shared" si="598"/>
        <v/>
      </c>
      <c r="AX1726" s="11" t="str">
        <f t="shared" si="599"/>
        <v/>
      </c>
      <c r="AY1726" s="11" t="str">
        <f t="shared" si="580"/>
        <v/>
      </c>
      <c r="AZ1726" s="11" t="str">
        <f t="shared" si="600"/>
        <v/>
      </c>
      <c r="BA1726" s="11" t="str">
        <f t="shared" si="582"/>
        <v xml:space="preserve"> </v>
      </c>
      <c r="BB1726" s="11" t="str">
        <f>IFERROR(IF(AW1726="","",VLOOKUP(AW1726,SUSS!R:S,2,FALSE)),AY1726*SUSS!$M$2)</f>
        <v/>
      </c>
      <c r="BC1726" s="11" t="str">
        <f t="shared" si="581"/>
        <v/>
      </c>
    </row>
    <row r="1727" spans="29:55">
      <c r="AC1727" s="11" t="str">
        <f t="shared" si="583"/>
        <v/>
      </c>
      <c r="AD1727" s="11" t="str">
        <f t="shared" si="584"/>
        <v/>
      </c>
      <c r="AE1727" s="11" t="str">
        <f t="shared" si="585"/>
        <v/>
      </c>
      <c r="AF1727" s="11" t="str">
        <f t="shared" si="586"/>
        <v/>
      </c>
      <c r="AG1727" s="11" t="str">
        <f t="shared" si="587"/>
        <v/>
      </c>
      <c r="AH1727" s="11" t="str">
        <f t="shared" si="588"/>
        <v/>
      </c>
      <c r="AI1727" s="11" t="str">
        <f t="shared" si="589"/>
        <v/>
      </c>
      <c r="AJ1727" s="11" t="str">
        <f t="shared" si="590"/>
        <v/>
      </c>
      <c r="AK1727" s="11" t="str">
        <f t="shared" si="591"/>
        <v/>
      </c>
      <c r="AN1727" s="11" t="str">
        <f t="shared" si="592"/>
        <v/>
      </c>
      <c r="AO1727" s="11" t="str">
        <f t="shared" si="593"/>
        <v/>
      </c>
      <c r="AP1727" s="11" t="str">
        <f t="shared" si="594"/>
        <v/>
      </c>
      <c r="AT1727" s="11" t="str">
        <f t="shared" si="595"/>
        <v/>
      </c>
      <c r="AU1727" s="11" t="str">
        <f t="shared" si="596"/>
        <v/>
      </c>
      <c r="AV1727" s="11" t="str">
        <f t="shared" si="597"/>
        <v/>
      </c>
      <c r="AW1727" s="11" t="str">
        <f t="shared" si="598"/>
        <v/>
      </c>
      <c r="AX1727" s="11" t="str">
        <f t="shared" si="599"/>
        <v/>
      </c>
      <c r="AY1727" s="11" t="str">
        <f t="shared" si="580"/>
        <v/>
      </c>
      <c r="AZ1727" s="11" t="str">
        <f t="shared" si="600"/>
        <v/>
      </c>
      <c r="BA1727" s="11" t="str">
        <f t="shared" si="582"/>
        <v xml:space="preserve"> </v>
      </c>
      <c r="BB1727" s="11" t="str">
        <f>IFERROR(IF(AW1727="","",VLOOKUP(AW1727,SUSS!R:S,2,FALSE)),AY1727*SUSS!$M$2)</f>
        <v/>
      </c>
      <c r="BC1727" s="11" t="str">
        <f t="shared" si="581"/>
        <v/>
      </c>
    </row>
    <row r="1728" spans="29:55">
      <c r="AC1728" s="11" t="str">
        <f t="shared" si="583"/>
        <v/>
      </c>
      <c r="AD1728" s="11" t="str">
        <f t="shared" si="584"/>
        <v/>
      </c>
      <c r="AE1728" s="11" t="str">
        <f t="shared" si="585"/>
        <v/>
      </c>
      <c r="AF1728" s="11" t="str">
        <f t="shared" si="586"/>
        <v/>
      </c>
      <c r="AG1728" s="11" t="str">
        <f t="shared" si="587"/>
        <v/>
      </c>
      <c r="AH1728" s="11" t="str">
        <f t="shared" si="588"/>
        <v/>
      </c>
      <c r="AI1728" s="11" t="str">
        <f t="shared" si="589"/>
        <v/>
      </c>
      <c r="AJ1728" s="11" t="str">
        <f t="shared" si="590"/>
        <v/>
      </c>
      <c r="AK1728" s="11" t="str">
        <f t="shared" si="591"/>
        <v/>
      </c>
      <c r="AN1728" s="11" t="str">
        <f t="shared" si="592"/>
        <v/>
      </c>
      <c r="AO1728" s="11" t="str">
        <f t="shared" si="593"/>
        <v/>
      </c>
      <c r="AP1728" s="11" t="str">
        <f t="shared" si="594"/>
        <v/>
      </c>
      <c r="AT1728" s="11" t="str">
        <f t="shared" si="595"/>
        <v/>
      </c>
      <c r="AU1728" s="11" t="str">
        <f t="shared" si="596"/>
        <v/>
      </c>
      <c r="AV1728" s="11" t="str">
        <f t="shared" si="597"/>
        <v/>
      </c>
      <c r="AW1728" s="11" t="str">
        <f t="shared" si="598"/>
        <v/>
      </c>
      <c r="AX1728" s="11" t="str">
        <f t="shared" si="599"/>
        <v/>
      </c>
      <c r="AY1728" s="11" t="str">
        <f t="shared" si="580"/>
        <v/>
      </c>
      <c r="AZ1728" s="11" t="str">
        <f t="shared" si="600"/>
        <v/>
      </c>
      <c r="BA1728" s="11" t="str">
        <f t="shared" si="582"/>
        <v xml:space="preserve"> </v>
      </c>
      <c r="BB1728" s="11" t="str">
        <f>IFERROR(IF(AW1728="","",VLOOKUP(AW1728,SUSS!R:S,2,FALSE)),AY1728*SUSS!$M$2)</f>
        <v/>
      </c>
      <c r="BC1728" s="11" t="str">
        <f t="shared" si="581"/>
        <v/>
      </c>
    </row>
    <row r="1729" spans="29:55">
      <c r="AC1729" s="11" t="str">
        <f t="shared" si="583"/>
        <v/>
      </c>
      <c r="AD1729" s="11" t="str">
        <f t="shared" si="584"/>
        <v/>
      </c>
      <c r="AE1729" s="11" t="str">
        <f t="shared" si="585"/>
        <v/>
      </c>
      <c r="AF1729" s="11" t="str">
        <f t="shared" si="586"/>
        <v/>
      </c>
      <c r="AG1729" s="11" t="str">
        <f t="shared" si="587"/>
        <v/>
      </c>
      <c r="AH1729" s="11" t="str">
        <f t="shared" si="588"/>
        <v/>
      </c>
      <c r="AI1729" s="11" t="str">
        <f t="shared" si="589"/>
        <v/>
      </c>
      <c r="AJ1729" s="11" t="str">
        <f t="shared" si="590"/>
        <v/>
      </c>
      <c r="AK1729" s="11" t="str">
        <f t="shared" si="591"/>
        <v/>
      </c>
      <c r="AN1729" s="11" t="str">
        <f t="shared" si="592"/>
        <v/>
      </c>
      <c r="AO1729" s="11" t="str">
        <f t="shared" si="593"/>
        <v/>
      </c>
      <c r="AP1729" s="11" t="str">
        <f t="shared" si="594"/>
        <v/>
      </c>
      <c r="AT1729" s="11" t="str">
        <f t="shared" si="595"/>
        <v/>
      </c>
      <c r="AU1729" s="11" t="str">
        <f t="shared" si="596"/>
        <v/>
      </c>
      <c r="AV1729" s="11" t="str">
        <f t="shared" si="597"/>
        <v/>
      </c>
      <c r="AW1729" s="11" t="str">
        <f t="shared" si="598"/>
        <v/>
      </c>
      <c r="AX1729" s="11" t="str">
        <f t="shared" si="599"/>
        <v/>
      </c>
      <c r="AY1729" s="11" t="str">
        <f t="shared" si="580"/>
        <v/>
      </c>
      <c r="AZ1729" s="11" t="str">
        <f t="shared" si="600"/>
        <v/>
      </c>
      <c r="BA1729" s="11" t="str">
        <f t="shared" si="582"/>
        <v xml:space="preserve"> </v>
      </c>
      <c r="BB1729" s="11" t="str">
        <f>IFERROR(IF(AW1729="","",VLOOKUP(AW1729,SUSS!R:S,2,FALSE)),AY1729*SUSS!$M$2)</f>
        <v/>
      </c>
      <c r="BC1729" s="11" t="str">
        <f t="shared" si="581"/>
        <v/>
      </c>
    </row>
    <row r="1730" spans="29:55">
      <c r="AC1730" s="11" t="str">
        <f t="shared" si="583"/>
        <v/>
      </c>
      <c r="AD1730" s="11" t="str">
        <f t="shared" si="584"/>
        <v/>
      </c>
      <c r="AE1730" s="11" t="str">
        <f t="shared" si="585"/>
        <v/>
      </c>
      <c r="AF1730" s="11" t="str">
        <f t="shared" si="586"/>
        <v/>
      </c>
      <c r="AG1730" s="11" t="str">
        <f t="shared" si="587"/>
        <v/>
      </c>
      <c r="AH1730" s="11" t="str">
        <f t="shared" si="588"/>
        <v/>
      </c>
      <c r="AI1730" s="11" t="str">
        <f t="shared" si="589"/>
        <v/>
      </c>
      <c r="AJ1730" s="11" t="str">
        <f t="shared" si="590"/>
        <v/>
      </c>
      <c r="AK1730" s="11" t="str">
        <f t="shared" si="591"/>
        <v/>
      </c>
      <c r="AN1730" s="11" t="str">
        <f t="shared" si="592"/>
        <v/>
      </c>
      <c r="AO1730" s="11" t="str">
        <f t="shared" si="593"/>
        <v/>
      </c>
      <c r="AP1730" s="11" t="str">
        <f t="shared" si="594"/>
        <v/>
      </c>
      <c r="AT1730" s="11" t="str">
        <f t="shared" si="595"/>
        <v/>
      </c>
      <c r="AU1730" s="11" t="str">
        <f t="shared" si="596"/>
        <v/>
      </c>
      <c r="AV1730" s="11" t="str">
        <f t="shared" si="597"/>
        <v/>
      </c>
      <c r="AW1730" s="11" t="str">
        <f t="shared" si="598"/>
        <v/>
      </c>
      <c r="AX1730" s="11" t="str">
        <f t="shared" si="599"/>
        <v/>
      </c>
      <c r="AY1730" s="11" t="str">
        <f t="shared" si="580"/>
        <v/>
      </c>
      <c r="AZ1730" s="11" t="str">
        <f t="shared" si="600"/>
        <v/>
      </c>
      <c r="BA1730" s="11" t="str">
        <f t="shared" si="582"/>
        <v xml:space="preserve"> </v>
      </c>
      <c r="BB1730" s="11" t="str">
        <f>IFERROR(IF(AW1730="","",VLOOKUP(AW1730,SUSS!R:S,2,FALSE)),AY1730*SUSS!$M$2)</f>
        <v/>
      </c>
      <c r="BC1730" s="11" t="str">
        <f t="shared" si="581"/>
        <v/>
      </c>
    </row>
    <row r="1731" spans="29:55">
      <c r="AC1731" s="11" t="str">
        <f t="shared" si="583"/>
        <v/>
      </c>
      <c r="AD1731" s="11" t="str">
        <f t="shared" si="584"/>
        <v/>
      </c>
      <c r="AE1731" s="11" t="str">
        <f t="shared" si="585"/>
        <v/>
      </c>
      <c r="AF1731" s="11" t="str">
        <f t="shared" si="586"/>
        <v/>
      </c>
      <c r="AG1731" s="11" t="str">
        <f t="shared" si="587"/>
        <v/>
      </c>
      <c r="AH1731" s="11" t="str">
        <f t="shared" si="588"/>
        <v/>
      </c>
      <c r="AI1731" s="11" t="str">
        <f t="shared" si="589"/>
        <v/>
      </c>
      <c r="AJ1731" s="11" t="str">
        <f t="shared" si="590"/>
        <v/>
      </c>
      <c r="AK1731" s="11" t="str">
        <f t="shared" si="591"/>
        <v/>
      </c>
      <c r="AN1731" s="11" t="str">
        <f t="shared" si="592"/>
        <v/>
      </c>
      <c r="AO1731" s="11" t="str">
        <f t="shared" si="593"/>
        <v/>
      </c>
      <c r="AP1731" s="11" t="str">
        <f t="shared" si="594"/>
        <v/>
      </c>
      <c r="AT1731" s="11" t="str">
        <f t="shared" si="595"/>
        <v/>
      </c>
      <c r="AU1731" s="11" t="str">
        <f t="shared" si="596"/>
        <v/>
      </c>
      <c r="AV1731" s="11" t="str">
        <f t="shared" si="597"/>
        <v/>
      </c>
      <c r="AW1731" s="11" t="str">
        <f t="shared" si="598"/>
        <v/>
      </c>
      <c r="AX1731" s="11" t="str">
        <f t="shared" si="599"/>
        <v/>
      </c>
      <c r="AY1731" s="11" t="str">
        <f t="shared" si="580"/>
        <v/>
      </c>
      <c r="AZ1731" s="11" t="str">
        <f t="shared" si="600"/>
        <v/>
      </c>
      <c r="BA1731" s="11" t="str">
        <f t="shared" si="582"/>
        <v xml:space="preserve"> </v>
      </c>
      <c r="BB1731" s="11" t="str">
        <f>IFERROR(IF(AW1731="","",VLOOKUP(AW1731,SUSS!R:S,2,FALSE)),AY1731*SUSS!$M$2)</f>
        <v/>
      </c>
      <c r="BC1731" s="11" t="str">
        <f t="shared" si="581"/>
        <v/>
      </c>
    </row>
    <row r="1732" spans="29:55">
      <c r="AC1732" s="11" t="str">
        <f t="shared" si="583"/>
        <v/>
      </c>
      <c r="AD1732" s="11" t="str">
        <f t="shared" si="584"/>
        <v/>
      </c>
      <c r="AE1732" s="11" t="str">
        <f t="shared" si="585"/>
        <v/>
      </c>
      <c r="AF1732" s="11" t="str">
        <f t="shared" si="586"/>
        <v/>
      </c>
      <c r="AG1732" s="11" t="str">
        <f t="shared" si="587"/>
        <v/>
      </c>
      <c r="AH1732" s="11" t="str">
        <f t="shared" si="588"/>
        <v/>
      </c>
      <c r="AI1732" s="11" t="str">
        <f t="shared" si="589"/>
        <v/>
      </c>
      <c r="AJ1732" s="11" t="str">
        <f t="shared" si="590"/>
        <v/>
      </c>
      <c r="AK1732" s="11" t="str">
        <f t="shared" si="591"/>
        <v/>
      </c>
      <c r="AN1732" s="11" t="str">
        <f t="shared" si="592"/>
        <v/>
      </c>
      <c r="AO1732" s="11" t="str">
        <f t="shared" si="593"/>
        <v/>
      </c>
      <c r="AP1732" s="11" t="str">
        <f t="shared" si="594"/>
        <v/>
      </c>
      <c r="AT1732" s="11" t="str">
        <f t="shared" si="595"/>
        <v/>
      </c>
      <c r="AU1732" s="11" t="str">
        <f t="shared" si="596"/>
        <v/>
      </c>
      <c r="AV1732" s="11" t="str">
        <f t="shared" si="597"/>
        <v/>
      </c>
      <c r="AW1732" s="11" t="str">
        <f t="shared" si="598"/>
        <v/>
      </c>
      <c r="AX1732" s="11" t="str">
        <f t="shared" si="599"/>
        <v/>
      </c>
      <c r="AY1732" s="11" t="str">
        <f t="shared" ref="AY1732:AY1795" si="601">VLOOKUP(AX1732,AO:AP,2,FALSE)</f>
        <v/>
      </c>
      <c r="AZ1732" s="11" t="str">
        <f t="shared" si="600"/>
        <v/>
      </c>
      <c r="BA1732" s="11" t="str">
        <f t="shared" si="582"/>
        <v xml:space="preserve"> </v>
      </c>
      <c r="BB1732" s="11" t="str">
        <f>IFERROR(IF(AW1732="","",VLOOKUP(AW1732,SUSS!R:S,2,FALSE)),AY1732*SUSS!$M$2)</f>
        <v/>
      </c>
      <c r="BC1732" s="11" t="str">
        <f t="shared" si="581"/>
        <v/>
      </c>
    </row>
    <row r="1733" spans="29:55">
      <c r="AC1733" s="11" t="str">
        <f t="shared" si="583"/>
        <v/>
      </c>
      <c r="AD1733" s="11" t="str">
        <f t="shared" si="584"/>
        <v/>
      </c>
      <c r="AE1733" s="11" t="str">
        <f t="shared" si="585"/>
        <v/>
      </c>
      <c r="AF1733" s="11" t="str">
        <f t="shared" si="586"/>
        <v/>
      </c>
      <c r="AG1733" s="11" t="str">
        <f t="shared" si="587"/>
        <v/>
      </c>
      <c r="AH1733" s="11" t="str">
        <f t="shared" si="588"/>
        <v/>
      </c>
      <c r="AI1733" s="11" t="str">
        <f t="shared" si="589"/>
        <v/>
      </c>
      <c r="AJ1733" s="11" t="str">
        <f t="shared" si="590"/>
        <v/>
      </c>
      <c r="AK1733" s="11" t="str">
        <f t="shared" si="591"/>
        <v/>
      </c>
      <c r="AN1733" s="11" t="str">
        <f t="shared" si="592"/>
        <v/>
      </c>
      <c r="AO1733" s="11" t="str">
        <f t="shared" si="593"/>
        <v/>
      </c>
      <c r="AP1733" s="11" t="str">
        <f t="shared" si="594"/>
        <v/>
      </c>
      <c r="AT1733" s="11" t="str">
        <f t="shared" si="595"/>
        <v/>
      </c>
      <c r="AU1733" s="11" t="str">
        <f t="shared" si="596"/>
        <v/>
      </c>
      <c r="AV1733" s="11" t="str">
        <f t="shared" si="597"/>
        <v/>
      </c>
      <c r="AW1733" s="11" t="str">
        <f t="shared" si="598"/>
        <v/>
      </c>
      <c r="AX1733" s="11" t="str">
        <f t="shared" si="599"/>
        <v/>
      </c>
      <c r="AY1733" s="11" t="str">
        <f t="shared" si="601"/>
        <v/>
      </c>
      <c r="AZ1733" s="11" t="str">
        <f t="shared" si="600"/>
        <v/>
      </c>
      <c r="BA1733" s="11" t="str">
        <f t="shared" si="582"/>
        <v xml:space="preserve"> </v>
      </c>
      <c r="BB1733" s="11" t="str">
        <f>IFERROR(IF(AW1733="","",VLOOKUP(AW1733,SUSS!R:S,2,FALSE)),AY1733*SUSS!$M$2)</f>
        <v/>
      </c>
      <c r="BC1733" s="11" t="str">
        <f t="shared" ref="BC1733:BC1796" si="602">IFERROR(IF(BB1733&lt;&gt;"",AZ1733*BB1733,""),"VER")</f>
        <v/>
      </c>
    </row>
    <row r="1734" spans="29:55">
      <c r="AC1734" s="11" t="str">
        <f t="shared" si="583"/>
        <v/>
      </c>
      <c r="AD1734" s="11" t="str">
        <f t="shared" si="584"/>
        <v/>
      </c>
      <c r="AE1734" s="11" t="str">
        <f t="shared" si="585"/>
        <v/>
      </c>
      <c r="AF1734" s="11" t="str">
        <f t="shared" si="586"/>
        <v/>
      </c>
      <c r="AG1734" s="11" t="str">
        <f t="shared" si="587"/>
        <v/>
      </c>
      <c r="AH1734" s="11" t="str">
        <f t="shared" si="588"/>
        <v/>
      </c>
      <c r="AI1734" s="11" t="str">
        <f t="shared" si="589"/>
        <v/>
      </c>
      <c r="AJ1734" s="11" t="str">
        <f t="shared" si="590"/>
        <v/>
      </c>
      <c r="AK1734" s="11" t="str">
        <f t="shared" si="591"/>
        <v/>
      </c>
      <c r="AN1734" s="11" t="str">
        <f t="shared" si="592"/>
        <v/>
      </c>
      <c r="AO1734" s="11" t="str">
        <f t="shared" si="593"/>
        <v/>
      </c>
      <c r="AP1734" s="11" t="str">
        <f t="shared" si="594"/>
        <v/>
      </c>
      <c r="AT1734" s="11" t="str">
        <f t="shared" si="595"/>
        <v/>
      </c>
      <c r="AU1734" s="11" t="str">
        <f t="shared" si="596"/>
        <v/>
      </c>
      <c r="AV1734" s="11" t="str">
        <f t="shared" si="597"/>
        <v/>
      </c>
      <c r="AW1734" s="11" t="str">
        <f t="shared" si="598"/>
        <v/>
      </c>
      <c r="AX1734" s="11" t="str">
        <f t="shared" si="599"/>
        <v/>
      </c>
      <c r="AY1734" s="11" t="str">
        <f t="shared" si="601"/>
        <v/>
      </c>
      <c r="AZ1734" s="11" t="str">
        <f t="shared" si="600"/>
        <v/>
      </c>
      <c r="BA1734" s="11" t="str">
        <f t="shared" si="582"/>
        <v xml:space="preserve"> </v>
      </c>
      <c r="BB1734" s="11" t="str">
        <f>IFERROR(IF(AW1734="","",VLOOKUP(AW1734,SUSS!R:S,2,FALSE)),AY1734*SUSS!$M$2)</f>
        <v/>
      </c>
      <c r="BC1734" s="11" t="str">
        <f t="shared" si="602"/>
        <v/>
      </c>
    </row>
    <row r="1735" spans="29:55">
      <c r="AC1735" s="11" t="str">
        <f t="shared" si="583"/>
        <v/>
      </c>
      <c r="AD1735" s="11" t="str">
        <f t="shared" si="584"/>
        <v/>
      </c>
      <c r="AE1735" s="11" t="str">
        <f t="shared" si="585"/>
        <v/>
      </c>
      <c r="AF1735" s="11" t="str">
        <f t="shared" si="586"/>
        <v/>
      </c>
      <c r="AG1735" s="11" t="str">
        <f t="shared" si="587"/>
        <v/>
      </c>
      <c r="AH1735" s="11" t="str">
        <f t="shared" si="588"/>
        <v/>
      </c>
      <c r="AI1735" s="11" t="str">
        <f t="shared" si="589"/>
        <v/>
      </c>
      <c r="AJ1735" s="11" t="str">
        <f t="shared" si="590"/>
        <v/>
      </c>
      <c r="AK1735" s="11" t="str">
        <f t="shared" si="591"/>
        <v/>
      </c>
      <c r="AN1735" s="11" t="str">
        <f t="shared" si="592"/>
        <v/>
      </c>
      <c r="AO1735" s="11" t="str">
        <f t="shared" si="593"/>
        <v/>
      </c>
      <c r="AP1735" s="11" t="str">
        <f t="shared" si="594"/>
        <v/>
      </c>
      <c r="AT1735" s="11" t="str">
        <f t="shared" si="595"/>
        <v/>
      </c>
      <c r="AU1735" s="11" t="str">
        <f t="shared" si="596"/>
        <v/>
      </c>
      <c r="AV1735" s="11" t="str">
        <f t="shared" si="597"/>
        <v/>
      </c>
      <c r="AW1735" s="11" t="str">
        <f t="shared" si="598"/>
        <v/>
      </c>
      <c r="AX1735" s="11" t="str">
        <f t="shared" si="599"/>
        <v/>
      </c>
      <c r="AY1735" s="11" t="str">
        <f t="shared" si="601"/>
        <v/>
      </c>
      <c r="AZ1735" s="11" t="str">
        <f t="shared" si="600"/>
        <v/>
      </c>
      <c r="BA1735" s="11" t="str">
        <f t="shared" si="582"/>
        <v xml:space="preserve"> </v>
      </c>
      <c r="BB1735" s="11" t="str">
        <f>IFERROR(IF(AW1735="","",VLOOKUP(AW1735,SUSS!R:S,2,FALSE)),AY1735*SUSS!$M$2)</f>
        <v/>
      </c>
      <c r="BC1735" s="11" t="str">
        <f t="shared" si="602"/>
        <v/>
      </c>
    </row>
    <row r="1736" spans="29:55">
      <c r="AC1736" s="11" t="str">
        <f t="shared" si="583"/>
        <v/>
      </c>
      <c r="AD1736" s="11" t="str">
        <f t="shared" si="584"/>
        <v/>
      </c>
      <c r="AE1736" s="11" t="str">
        <f t="shared" si="585"/>
        <v/>
      </c>
      <c r="AF1736" s="11" t="str">
        <f t="shared" si="586"/>
        <v/>
      </c>
      <c r="AG1736" s="11" t="str">
        <f t="shared" si="587"/>
        <v/>
      </c>
      <c r="AH1736" s="11" t="str">
        <f t="shared" si="588"/>
        <v/>
      </c>
      <c r="AI1736" s="11" t="str">
        <f t="shared" si="589"/>
        <v/>
      </c>
      <c r="AJ1736" s="11" t="str">
        <f t="shared" si="590"/>
        <v/>
      </c>
      <c r="AK1736" s="11" t="str">
        <f t="shared" si="591"/>
        <v/>
      </c>
      <c r="AN1736" s="11" t="str">
        <f t="shared" si="592"/>
        <v/>
      </c>
      <c r="AO1736" s="11" t="str">
        <f t="shared" si="593"/>
        <v/>
      </c>
      <c r="AP1736" s="11" t="str">
        <f t="shared" si="594"/>
        <v/>
      </c>
      <c r="AT1736" s="11" t="str">
        <f t="shared" si="595"/>
        <v/>
      </c>
      <c r="AU1736" s="11" t="str">
        <f t="shared" si="596"/>
        <v/>
      </c>
      <c r="AV1736" s="11" t="str">
        <f t="shared" si="597"/>
        <v/>
      </c>
      <c r="AW1736" s="11" t="str">
        <f t="shared" si="598"/>
        <v/>
      </c>
      <c r="AX1736" s="11" t="str">
        <f t="shared" si="599"/>
        <v/>
      </c>
      <c r="AY1736" s="11" t="str">
        <f t="shared" si="601"/>
        <v/>
      </c>
      <c r="AZ1736" s="11" t="str">
        <f t="shared" si="600"/>
        <v/>
      </c>
      <c r="BA1736" s="11" t="str">
        <f t="shared" ref="BA1736:BA1799" si="603">AT1736&amp;" "&amp;AU1736</f>
        <v xml:space="preserve"> </v>
      </c>
      <c r="BB1736" s="11" t="str">
        <f>IFERROR(IF(AW1736="","",VLOOKUP(AW1736,SUSS!R:S,2,FALSE)),AY1736*SUSS!$M$2)</f>
        <v/>
      </c>
      <c r="BC1736" s="11" t="str">
        <f t="shared" si="602"/>
        <v/>
      </c>
    </row>
    <row r="1737" spans="29:55">
      <c r="AC1737" s="11" t="str">
        <f t="shared" si="583"/>
        <v/>
      </c>
      <c r="AD1737" s="11" t="str">
        <f t="shared" si="584"/>
        <v/>
      </c>
      <c r="AE1737" s="11" t="str">
        <f t="shared" si="585"/>
        <v/>
      </c>
      <c r="AF1737" s="11" t="str">
        <f t="shared" si="586"/>
        <v/>
      </c>
      <c r="AG1737" s="11" t="str">
        <f t="shared" si="587"/>
        <v/>
      </c>
      <c r="AH1737" s="11" t="str">
        <f t="shared" si="588"/>
        <v/>
      </c>
      <c r="AI1737" s="11" t="str">
        <f t="shared" si="589"/>
        <v/>
      </c>
      <c r="AJ1737" s="11" t="str">
        <f t="shared" si="590"/>
        <v/>
      </c>
      <c r="AK1737" s="11" t="str">
        <f t="shared" si="591"/>
        <v/>
      </c>
      <c r="AN1737" s="11" t="str">
        <f t="shared" si="592"/>
        <v/>
      </c>
      <c r="AO1737" s="11" t="str">
        <f t="shared" si="593"/>
        <v/>
      </c>
      <c r="AP1737" s="11" t="str">
        <f t="shared" si="594"/>
        <v/>
      </c>
      <c r="AT1737" s="11" t="str">
        <f t="shared" si="595"/>
        <v/>
      </c>
      <c r="AU1737" s="11" t="str">
        <f t="shared" si="596"/>
        <v/>
      </c>
      <c r="AV1737" s="11" t="str">
        <f t="shared" si="597"/>
        <v/>
      </c>
      <c r="AW1737" s="11" t="str">
        <f t="shared" si="598"/>
        <v/>
      </c>
      <c r="AX1737" s="11" t="str">
        <f t="shared" si="599"/>
        <v/>
      </c>
      <c r="AY1737" s="11" t="str">
        <f t="shared" si="601"/>
        <v/>
      </c>
      <c r="AZ1737" s="11" t="str">
        <f t="shared" si="600"/>
        <v/>
      </c>
      <c r="BA1737" s="11" t="str">
        <f t="shared" si="603"/>
        <v xml:space="preserve"> </v>
      </c>
      <c r="BB1737" s="11" t="str">
        <f>IFERROR(IF(AW1737="","",VLOOKUP(AW1737,SUSS!R:S,2,FALSE)),AY1737*SUSS!$M$2)</f>
        <v/>
      </c>
      <c r="BC1737" s="11" t="str">
        <f t="shared" si="602"/>
        <v/>
      </c>
    </row>
    <row r="1738" spans="29:55">
      <c r="AC1738" s="11" t="str">
        <f t="shared" si="583"/>
        <v/>
      </c>
      <c r="AD1738" s="11" t="str">
        <f t="shared" si="584"/>
        <v/>
      </c>
      <c r="AE1738" s="11" t="str">
        <f t="shared" si="585"/>
        <v/>
      </c>
      <c r="AF1738" s="11" t="str">
        <f t="shared" si="586"/>
        <v/>
      </c>
      <c r="AG1738" s="11" t="str">
        <f t="shared" si="587"/>
        <v/>
      </c>
      <c r="AH1738" s="11" t="str">
        <f t="shared" si="588"/>
        <v/>
      </c>
      <c r="AI1738" s="11" t="str">
        <f t="shared" si="589"/>
        <v/>
      </c>
      <c r="AJ1738" s="11" t="str">
        <f t="shared" si="590"/>
        <v/>
      </c>
      <c r="AK1738" s="11" t="str">
        <f t="shared" si="591"/>
        <v/>
      </c>
      <c r="AN1738" s="11" t="str">
        <f t="shared" si="592"/>
        <v/>
      </c>
      <c r="AO1738" s="11" t="str">
        <f t="shared" si="593"/>
        <v/>
      </c>
      <c r="AP1738" s="11" t="str">
        <f t="shared" si="594"/>
        <v/>
      </c>
      <c r="AT1738" s="11" t="str">
        <f t="shared" si="595"/>
        <v/>
      </c>
      <c r="AU1738" s="11" t="str">
        <f t="shared" si="596"/>
        <v/>
      </c>
      <c r="AV1738" s="11" t="str">
        <f t="shared" si="597"/>
        <v/>
      </c>
      <c r="AW1738" s="11" t="str">
        <f t="shared" si="598"/>
        <v/>
      </c>
      <c r="AX1738" s="11" t="str">
        <f t="shared" si="599"/>
        <v/>
      </c>
      <c r="AY1738" s="11" t="str">
        <f t="shared" si="601"/>
        <v/>
      </c>
      <c r="AZ1738" s="11" t="str">
        <f t="shared" si="600"/>
        <v/>
      </c>
      <c r="BA1738" s="11" t="str">
        <f t="shared" si="603"/>
        <v xml:space="preserve"> </v>
      </c>
      <c r="BB1738" s="11" t="str">
        <f>IFERROR(IF(AW1738="","",VLOOKUP(AW1738,SUSS!R:S,2,FALSE)),AY1738*SUSS!$M$2)</f>
        <v/>
      </c>
      <c r="BC1738" s="11" t="str">
        <f t="shared" si="602"/>
        <v/>
      </c>
    </row>
    <row r="1739" spans="29:55">
      <c r="AC1739" s="11" t="str">
        <f t="shared" si="583"/>
        <v/>
      </c>
      <c r="AD1739" s="11" t="str">
        <f t="shared" si="584"/>
        <v/>
      </c>
      <c r="AE1739" s="11" t="str">
        <f t="shared" si="585"/>
        <v/>
      </c>
      <c r="AF1739" s="11" t="str">
        <f t="shared" si="586"/>
        <v/>
      </c>
      <c r="AG1739" s="11" t="str">
        <f t="shared" si="587"/>
        <v/>
      </c>
      <c r="AH1739" s="11" t="str">
        <f t="shared" si="588"/>
        <v/>
      </c>
      <c r="AI1739" s="11" t="str">
        <f t="shared" si="589"/>
        <v/>
      </c>
      <c r="AJ1739" s="11" t="str">
        <f t="shared" si="590"/>
        <v/>
      </c>
      <c r="AK1739" s="11" t="str">
        <f t="shared" si="591"/>
        <v/>
      </c>
      <c r="AN1739" s="11" t="str">
        <f t="shared" si="592"/>
        <v/>
      </c>
      <c r="AO1739" s="11" t="str">
        <f t="shared" si="593"/>
        <v/>
      </c>
      <c r="AP1739" s="11" t="str">
        <f t="shared" si="594"/>
        <v/>
      </c>
      <c r="AT1739" s="11" t="str">
        <f t="shared" si="595"/>
        <v/>
      </c>
      <c r="AU1739" s="11" t="str">
        <f t="shared" si="596"/>
        <v/>
      </c>
      <c r="AV1739" s="11" t="str">
        <f t="shared" si="597"/>
        <v/>
      </c>
      <c r="AW1739" s="11" t="str">
        <f t="shared" si="598"/>
        <v/>
      </c>
      <c r="AX1739" s="11" t="str">
        <f t="shared" si="599"/>
        <v/>
      </c>
      <c r="AY1739" s="11" t="str">
        <f t="shared" si="601"/>
        <v/>
      </c>
      <c r="AZ1739" s="11" t="str">
        <f t="shared" si="600"/>
        <v/>
      </c>
      <c r="BA1739" s="11" t="str">
        <f t="shared" si="603"/>
        <v xml:space="preserve"> </v>
      </c>
      <c r="BB1739" s="11" t="str">
        <f>IFERROR(IF(AW1739="","",VLOOKUP(AW1739,SUSS!R:S,2,FALSE)),AY1739*SUSS!$M$2)</f>
        <v/>
      </c>
      <c r="BC1739" s="11" t="str">
        <f t="shared" si="602"/>
        <v/>
      </c>
    </row>
    <row r="1740" spans="29:55">
      <c r="AC1740" s="11" t="str">
        <f t="shared" si="583"/>
        <v/>
      </c>
      <c r="AD1740" s="11" t="str">
        <f t="shared" si="584"/>
        <v/>
      </c>
      <c r="AE1740" s="11" t="str">
        <f t="shared" si="585"/>
        <v/>
      </c>
      <c r="AF1740" s="11" t="str">
        <f t="shared" si="586"/>
        <v/>
      </c>
      <c r="AG1740" s="11" t="str">
        <f t="shared" si="587"/>
        <v/>
      </c>
      <c r="AH1740" s="11" t="str">
        <f t="shared" si="588"/>
        <v/>
      </c>
      <c r="AI1740" s="11" t="str">
        <f t="shared" si="589"/>
        <v/>
      </c>
      <c r="AJ1740" s="11" t="str">
        <f t="shared" si="590"/>
        <v/>
      </c>
      <c r="AK1740" s="11" t="str">
        <f t="shared" si="591"/>
        <v/>
      </c>
      <c r="AN1740" s="11" t="str">
        <f t="shared" si="592"/>
        <v/>
      </c>
      <c r="AO1740" s="11" t="str">
        <f t="shared" si="593"/>
        <v/>
      </c>
      <c r="AP1740" s="11" t="str">
        <f t="shared" si="594"/>
        <v/>
      </c>
      <c r="AT1740" s="11" t="str">
        <f t="shared" si="595"/>
        <v/>
      </c>
      <c r="AU1740" s="11" t="str">
        <f t="shared" si="596"/>
        <v/>
      </c>
      <c r="AV1740" s="11" t="str">
        <f t="shared" si="597"/>
        <v/>
      </c>
      <c r="AW1740" s="11" t="str">
        <f t="shared" si="598"/>
        <v/>
      </c>
      <c r="AX1740" s="11" t="str">
        <f t="shared" si="599"/>
        <v/>
      </c>
      <c r="AY1740" s="11" t="str">
        <f t="shared" si="601"/>
        <v/>
      </c>
      <c r="AZ1740" s="11" t="str">
        <f t="shared" si="600"/>
        <v/>
      </c>
      <c r="BA1740" s="11" t="str">
        <f t="shared" si="603"/>
        <v xml:space="preserve"> </v>
      </c>
      <c r="BB1740" s="11" t="str">
        <f>IFERROR(IF(AW1740="","",VLOOKUP(AW1740,SUSS!R:S,2,FALSE)),AY1740*SUSS!$M$2)</f>
        <v/>
      </c>
      <c r="BC1740" s="11" t="str">
        <f t="shared" si="602"/>
        <v/>
      </c>
    </row>
    <row r="1741" spans="29:55">
      <c r="AC1741" s="11" t="str">
        <f t="shared" si="583"/>
        <v/>
      </c>
      <c r="AD1741" s="11" t="str">
        <f t="shared" si="584"/>
        <v/>
      </c>
      <c r="AE1741" s="11" t="str">
        <f t="shared" si="585"/>
        <v/>
      </c>
      <c r="AF1741" s="11" t="str">
        <f t="shared" si="586"/>
        <v/>
      </c>
      <c r="AG1741" s="11" t="str">
        <f t="shared" si="587"/>
        <v/>
      </c>
      <c r="AH1741" s="11" t="str">
        <f t="shared" si="588"/>
        <v/>
      </c>
      <c r="AI1741" s="11" t="str">
        <f t="shared" si="589"/>
        <v/>
      </c>
      <c r="AJ1741" s="11" t="str">
        <f t="shared" si="590"/>
        <v/>
      </c>
      <c r="AK1741" s="11" t="str">
        <f t="shared" si="591"/>
        <v/>
      </c>
      <c r="AN1741" s="11" t="str">
        <f t="shared" si="592"/>
        <v/>
      </c>
      <c r="AO1741" s="11" t="str">
        <f t="shared" si="593"/>
        <v/>
      </c>
      <c r="AP1741" s="11" t="str">
        <f t="shared" si="594"/>
        <v/>
      </c>
      <c r="AT1741" s="11" t="str">
        <f t="shared" si="595"/>
        <v/>
      </c>
      <c r="AU1741" s="11" t="str">
        <f t="shared" si="596"/>
        <v/>
      </c>
      <c r="AV1741" s="11" t="str">
        <f t="shared" si="597"/>
        <v/>
      </c>
      <c r="AW1741" s="11" t="str">
        <f t="shared" si="598"/>
        <v/>
      </c>
      <c r="AX1741" s="11" t="str">
        <f t="shared" si="599"/>
        <v/>
      </c>
      <c r="AY1741" s="11" t="str">
        <f t="shared" si="601"/>
        <v/>
      </c>
      <c r="AZ1741" s="11" t="str">
        <f t="shared" si="600"/>
        <v/>
      </c>
      <c r="BA1741" s="11" t="str">
        <f t="shared" si="603"/>
        <v xml:space="preserve"> </v>
      </c>
      <c r="BB1741" s="11" t="str">
        <f>IFERROR(IF(AW1741="","",VLOOKUP(AW1741,SUSS!R:S,2,FALSE)),AY1741*SUSS!$M$2)</f>
        <v/>
      </c>
      <c r="BC1741" s="11" t="str">
        <f t="shared" si="602"/>
        <v/>
      </c>
    </row>
    <row r="1742" spans="29:55">
      <c r="AC1742" s="11" t="str">
        <f t="shared" si="583"/>
        <v/>
      </c>
      <c r="AD1742" s="11" t="str">
        <f t="shared" si="584"/>
        <v/>
      </c>
      <c r="AE1742" s="11" t="str">
        <f t="shared" si="585"/>
        <v/>
      </c>
      <c r="AF1742" s="11" t="str">
        <f t="shared" si="586"/>
        <v/>
      </c>
      <c r="AG1742" s="11" t="str">
        <f t="shared" si="587"/>
        <v/>
      </c>
      <c r="AH1742" s="11" t="str">
        <f t="shared" si="588"/>
        <v/>
      </c>
      <c r="AI1742" s="11" t="str">
        <f t="shared" si="589"/>
        <v/>
      </c>
      <c r="AJ1742" s="11" t="str">
        <f t="shared" si="590"/>
        <v/>
      </c>
      <c r="AK1742" s="11" t="str">
        <f t="shared" si="591"/>
        <v/>
      </c>
      <c r="AN1742" s="11" t="str">
        <f t="shared" si="592"/>
        <v/>
      </c>
      <c r="AO1742" s="11" t="str">
        <f t="shared" si="593"/>
        <v/>
      </c>
      <c r="AP1742" s="11" t="str">
        <f t="shared" si="594"/>
        <v/>
      </c>
      <c r="AT1742" s="11" t="str">
        <f t="shared" si="595"/>
        <v/>
      </c>
      <c r="AU1742" s="11" t="str">
        <f t="shared" si="596"/>
        <v/>
      </c>
      <c r="AV1742" s="11" t="str">
        <f t="shared" si="597"/>
        <v/>
      </c>
      <c r="AW1742" s="11" t="str">
        <f t="shared" si="598"/>
        <v/>
      </c>
      <c r="AX1742" s="11" t="str">
        <f t="shared" si="599"/>
        <v/>
      </c>
      <c r="AY1742" s="11" t="str">
        <f t="shared" si="601"/>
        <v/>
      </c>
      <c r="AZ1742" s="11" t="str">
        <f t="shared" si="600"/>
        <v/>
      </c>
      <c r="BA1742" s="11" t="str">
        <f t="shared" si="603"/>
        <v xml:space="preserve"> </v>
      </c>
      <c r="BB1742" s="11" t="str">
        <f>IFERROR(IF(AW1742="","",VLOOKUP(AW1742,SUSS!R:S,2,FALSE)),AY1742*SUSS!$M$2)</f>
        <v/>
      </c>
      <c r="BC1742" s="11" t="str">
        <f t="shared" si="602"/>
        <v/>
      </c>
    </row>
    <row r="1743" spans="29:55">
      <c r="AC1743" s="11" t="str">
        <f t="shared" si="583"/>
        <v/>
      </c>
      <c r="AD1743" s="11" t="str">
        <f t="shared" si="584"/>
        <v/>
      </c>
      <c r="AE1743" s="11" t="str">
        <f t="shared" si="585"/>
        <v/>
      </c>
      <c r="AF1743" s="11" t="str">
        <f t="shared" si="586"/>
        <v/>
      </c>
      <c r="AG1743" s="11" t="str">
        <f t="shared" si="587"/>
        <v/>
      </c>
      <c r="AH1743" s="11" t="str">
        <f t="shared" si="588"/>
        <v/>
      </c>
      <c r="AI1743" s="11" t="str">
        <f t="shared" si="589"/>
        <v/>
      </c>
      <c r="AJ1743" s="11" t="str">
        <f t="shared" si="590"/>
        <v/>
      </c>
      <c r="AK1743" s="11" t="str">
        <f t="shared" si="591"/>
        <v/>
      </c>
      <c r="AN1743" s="11" t="str">
        <f t="shared" si="592"/>
        <v/>
      </c>
      <c r="AO1743" s="11" t="str">
        <f t="shared" si="593"/>
        <v/>
      </c>
      <c r="AP1743" s="11" t="str">
        <f t="shared" si="594"/>
        <v/>
      </c>
      <c r="AT1743" s="11" t="str">
        <f t="shared" si="595"/>
        <v/>
      </c>
      <c r="AU1743" s="11" t="str">
        <f t="shared" si="596"/>
        <v/>
      </c>
      <c r="AV1743" s="11" t="str">
        <f t="shared" si="597"/>
        <v/>
      </c>
      <c r="AW1743" s="11" t="str">
        <f t="shared" si="598"/>
        <v/>
      </c>
      <c r="AX1743" s="11" t="str">
        <f t="shared" si="599"/>
        <v/>
      </c>
      <c r="AY1743" s="11" t="str">
        <f t="shared" si="601"/>
        <v/>
      </c>
      <c r="AZ1743" s="11" t="str">
        <f t="shared" si="600"/>
        <v/>
      </c>
      <c r="BA1743" s="11" t="str">
        <f t="shared" si="603"/>
        <v xml:space="preserve"> </v>
      </c>
      <c r="BB1743" s="11" t="str">
        <f>IFERROR(IF(AW1743="","",VLOOKUP(AW1743,SUSS!R:S,2,FALSE)),AY1743*SUSS!$M$2)</f>
        <v/>
      </c>
      <c r="BC1743" s="11" t="str">
        <f t="shared" si="602"/>
        <v/>
      </c>
    </row>
    <row r="1744" spans="29:55">
      <c r="AC1744" s="11" t="str">
        <f t="shared" si="583"/>
        <v/>
      </c>
      <c r="AD1744" s="11" t="str">
        <f t="shared" si="584"/>
        <v/>
      </c>
      <c r="AE1744" s="11" t="str">
        <f t="shared" si="585"/>
        <v/>
      </c>
      <c r="AF1744" s="11" t="str">
        <f t="shared" si="586"/>
        <v/>
      </c>
      <c r="AG1744" s="11" t="str">
        <f t="shared" si="587"/>
        <v/>
      </c>
      <c r="AH1744" s="11" t="str">
        <f t="shared" si="588"/>
        <v/>
      </c>
      <c r="AI1744" s="11" t="str">
        <f t="shared" si="589"/>
        <v/>
      </c>
      <c r="AJ1744" s="11" t="str">
        <f t="shared" si="590"/>
        <v/>
      </c>
      <c r="AK1744" s="11" t="str">
        <f t="shared" si="591"/>
        <v/>
      </c>
      <c r="AN1744" s="11" t="str">
        <f t="shared" si="592"/>
        <v/>
      </c>
      <c r="AO1744" s="11" t="str">
        <f t="shared" si="593"/>
        <v/>
      </c>
      <c r="AP1744" s="11" t="str">
        <f t="shared" si="594"/>
        <v/>
      </c>
      <c r="AT1744" s="11" t="str">
        <f t="shared" si="595"/>
        <v/>
      </c>
      <c r="AU1744" s="11" t="str">
        <f t="shared" si="596"/>
        <v/>
      </c>
      <c r="AV1744" s="11" t="str">
        <f t="shared" si="597"/>
        <v/>
      </c>
      <c r="AW1744" s="11" t="str">
        <f t="shared" si="598"/>
        <v/>
      </c>
      <c r="AX1744" s="11" t="str">
        <f t="shared" si="599"/>
        <v/>
      </c>
      <c r="AY1744" s="11" t="str">
        <f t="shared" si="601"/>
        <v/>
      </c>
      <c r="AZ1744" s="11" t="str">
        <f t="shared" si="600"/>
        <v/>
      </c>
      <c r="BA1744" s="11" t="str">
        <f t="shared" si="603"/>
        <v xml:space="preserve"> </v>
      </c>
      <c r="BB1744" s="11" t="str">
        <f>IFERROR(IF(AW1744="","",VLOOKUP(AW1744,SUSS!R:S,2,FALSE)),AY1744*SUSS!$M$2)</f>
        <v/>
      </c>
      <c r="BC1744" s="11" t="str">
        <f t="shared" si="602"/>
        <v/>
      </c>
    </row>
    <row r="1745" spans="29:55">
      <c r="AC1745" s="11" t="str">
        <f t="shared" si="583"/>
        <v/>
      </c>
      <c r="AD1745" s="11" t="str">
        <f t="shared" si="584"/>
        <v/>
      </c>
      <c r="AE1745" s="11" t="str">
        <f t="shared" si="585"/>
        <v/>
      </c>
      <c r="AF1745" s="11" t="str">
        <f t="shared" si="586"/>
        <v/>
      </c>
      <c r="AG1745" s="11" t="str">
        <f t="shared" si="587"/>
        <v/>
      </c>
      <c r="AH1745" s="11" t="str">
        <f t="shared" si="588"/>
        <v/>
      </c>
      <c r="AI1745" s="11" t="str">
        <f t="shared" si="589"/>
        <v/>
      </c>
      <c r="AJ1745" s="11" t="str">
        <f t="shared" si="590"/>
        <v/>
      </c>
      <c r="AK1745" s="11" t="str">
        <f t="shared" si="591"/>
        <v/>
      </c>
      <c r="AN1745" s="11" t="str">
        <f t="shared" si="592"/>
        <v/>
      </c>
      <c r="AO1745" s="11" t="str">
        <f t="shared" si="593"/>
        <v/>
      </c>
      <c r="AP1745" s="11" t="str">
        <f t="shared" si="594"/>
        <v/>
      </c>
      <c r="AT1745" s="11" t="str">
        <f t="shared" si="595"/>
        <v/>
      </c>
      <c r="AU1745" s="11" t="str">
        <f t="shared" si="596"/>
        <v/>
      </c>
      <c r="AV1745" s="11" t="str">
        <f t="shared" si="597"/>
        <v/>
      </c>
      <c r="AW1745" s="11" t="str">
        <f t="shared" si="598"/>
        <v/>
      </c>
      <c r="AX1745" s="11" t="str">
        <f t="shared" si="599"/>
        <v/>
      </c>
      <c r="AY1745" s="11" t="str">
        <f t="shared" si="601"/>
        <v/>
      </c>
      <c r="AZ1745" s="11" t="str">
        <f t="shared" si="600"/>
        <v/>
      </c>
      <c r="BA1745" s="11" t="str">
        <f t="shared" si="603"/>
        <v xml:space="preserve"> </v>
      </c>
      <c r="BB1745" s="11" t="str">
        <f>IFERROR(IF(AW1745="","",VLOOKUP(AW1745,SUSS!R:S,2,FALSE)),AY1745*SUSS!$M$2)</f>
        <v/>
      </c>
      <c r="BC1745" s="11" t="str">
        <f t="shared" si="602"/>
        <v/>
      </c>
    </row>
    <row r="1746" spans="29:55">
      <c r="AC1746" s="11" t="str">
        <f t="shared" si="583"/>
        <v/>
      </c>
      <c r="AD1746" s="11" t="str">
        <f t="shared" si="584"/>
        <v/>
      </c>
      <c r="AE1746" s="11" t="str">
        <f t="shared" si="585"/>
        <v/>
      </c>
      <c r="AF1746" s="11" t="str">
        <f t="shared" si="586"/>
        <v/>
      </c>
      <c r="AG1746" s="11" t="str">
        <f t="shared" si="587"/>
        <v/>
      </c>
      <c r="AH1746" s="11" t="str">
        <f t="shared" si="588"/>
        <v/>
      </c>
      <c r="AI1746" s="11" t="str">
        <f t="shared" si="589"/>
        <v/>
      </c>
      <c r="AJ1746" s="11" t="str">
        <f t="shared" si="590"/>
        <v/>
      </c>
      <c r="AK1746" s="11" t="str">
        <f t="shared" si="591"/>
        <v/>
      </c>
      <c r="AN1746" s="11" t="str">
        <f t="shared" si="592"/>
        <v/>
      </c>
      <c r="AO1746" s="11" t="str">
        <f t="shared" si="593"/>
        <v/>
      </c>
      <c r="AP1746" s="11" t="str">
        <f t="shared" si="594"/>
        <v/>
      </c>
      <c r="AT1746" s="11" t="str">
        <f t="shared" si="595"/>
        <v/>
      </c>
      <c r="AU1746" s="11" t="str">
        <f t="shared" si="596"/>
        <v/>
      </c>
      <c r="AV1746" s="11" t="str">
        <f t="shared" si="597"/>
        <v/>
      </c>
      <c r="AW1746" s="11" t="str">
        <f t="shared" si="598"/>
        <v/>
      </c>
      <c r="AX1746" s="11" t="str">
        <f t="shared" si="599"/>
        <v/>
      </c>
      <c r="AY1746" s="11" t="str">
        <f t="shared" si="601"/>
        <v/>
      </c>
      <c r="AZ1746" s="11" t="str">
        <f t="shared" si="600"/>
        <v/>
      </c>
      <c r="BA1746" s="11" t="str">
        <f t="shared" si="603"/>
        <v xml:space="preserve"> </v>
      </c>
      <c r="BB1746" s="11" t="str">
        <f>IFERROR(IF(AW1746="","",VLOOKUP(AW1746,SUSS!R:S,2,FALSE)),AY1746*SUSS!$M$2)</f>
        <v/>
      </c>
      <c r="BC1746" s="11" t="str">
        <f t="shared" si="602"/>
        <v/>
      </c>
    </row>
    <row r="1747" spans="29:55">
      <c r="AC1747" s="11" t="str">
        <f t="shared" si="583"/>
        <v/>
      </c>
      <c r="AD1747" s="11" t="str">
        <f t="shared" si="584"/>
        <v/>
      </c>
      <c r="AE1747" s="11" t="str">
        <f t="shared" si="585"/>
        <v/>
      </c>
      <c r="AF1747" s="11" t="str">
        <f t="shared" si="586"/>
        <v/>
      </c>
      <c r="AG1747" s="11" t="str">
        <f t="shared" si="587"/>
        <v/>
      </c>
      <c r="AH1747" s="11" t="str">
        <f t="shared" si="588"/>
        <v/>
      </c>
      <c r="AI1747" s="11" t="str">
        <f t="shared" si="589"/>
        <v/>
      </c>
      <c r="AJ1747" s="11" t="str">
        <f t="shared" si="590"/>
        <v/>
      </c>
      <c r="AK1747" s="11" t="str">
        <f t="shared" si="591"/>
        <v/>
      </c>
      <c r="AN1747" s="11" t="str">
        <f t="shared" si="592"/>
        <v/>
      </c>
      <c r="AO1747" s="11" t="str">
        <f t="shared" si="593"/>
        <v/>
      </c>
      <c r="AP1747" s="11" t="str">
        <f t="shared" si="594"/>
        <v/>
      </c>
      <c r="AT1747" s="11" t="str">
        <f t="shared" si="595"/>
        <v/>
      </c>
      <c r="AU1747" s="11" t="str">
        <f t="shared" si="596"/>
        <v/>
      </c>
      <c r="AV1747" s="11" t="str">
        <f t="shared" si="597"/>
        <v/>
      </c>
      <c r="AW1747" s="11" t="str">
        <f t="shared" si="598"/>
        <v/>
      </c>
      <c r="AX1747" s="11" t="str">
        <f t="shared" si="599"/>
        <v/>
      </c>
      <c r="AY1747" s="11" t="str">
        <f t="shared" si="601"/>
        <v/>
      </c>
      <c r="AZ1747" s="11" t="str">
        <f t="shared" si="600"/>
        <v/>
      </c>
      <c r="BA1747" s="11" t="str">
        <f t="shared" si="603"/>
        <v xml:space="preserve"> </v>
      </c>
      <c r="BB1747" s="11" t="str">
        <f>IFERROR(IF(AW1747="","",VLOOKUP(AW1747,SUSS!R:S,2,FALSE)),AY1747*SUSS!$M$2)</f>
        <v/>
      </c>
      <c r="BC1747" s="11" t="str">
        <f t="shared" si="602"/>
        <v/>
      </c>
    </row>
    <row r="1748" spans="29:55">
      <c r="AC1748" s="11" t="str">
        <f t="shared" si="583"/>
        <v/>
      </c>
      <c r="AD1748" s="11" t="str">
        <f t="shared" si="584"/>
        <v/>
      </c>
      <c r="AE1748" s="11" t="str">
        <f t="shared" si="585"/>
        <v/>
      </c>
      <c r="AF1748" s="11" t="str">
        <f t="shared" si="586"/>
        <v/>
      </c>
      <c r="AG1748" s="11" t="str">
        <f t="shared" si="587"/>
        <v/>
      </c>
      <c r="AH1748" s="11" t="str">
        <f t="shared" si="588"/>
        <v/>
      </c>
      <c r="AI1748" s="11" t="str">
        <f t="shared" si="589"/>
        <v/>
      </c>
      <c r="AJ1748" s="11" t="str">
        <f t="shared" si="590"/>
        <v/>
      </c>
      <c r="AK1748" s="11" t="str">
        <f t="shared" si="591"/>
        <v/>
      </c>
      <c r="AN1748" s="11" t="str">
        <f t="shared" si="592"/>
        <v/>
      </c>
      <c r="AO1748" s="11" t="str">
        <f t="shared" si="593"/>
        <v/>
      </c>
      <c r="AP1748" s="11" t="str">
        <f t="shared" si="594"/>
        <v/>
      </c>
      <c r="AT1748" s="11" t="str">
        <f t="shared" si="595"/>
        <v/>
      </c>
      <c r="AU1748" s="11" t="str">
        <f t="shared" si="596"/>
        <v/>
      </c>
      <c r="AV1748" s="11" t="str">
        <f t="shared" si="597"/>
        <v/>
      </c>
      <c r="AW1748" s="11" t="str">
        <f t="shared" si="598"/>
        <v/>
      </c>
      <c r="AX1748" s="11" t="str">
        <f t="shared" si="599"/>
        <v/>
      </c>
      <c r="AY1748" s="11" t="str">
        <f t="shared" si="601"/>
        <v/>
      </c>
      <c r="AZ1748" s="11" t="str">
        <f t="shared" si="600"/>
        <v/>
      </c>
      <c r="BA1748" s="11" t="str">
        <f t="shared" si="603"/>
        <v xml:space="preserve"> </v>
      </c>
      <c r="BB1748" s="11" t="str">
        <f>IFERROR(IF(AW1748="","",VLOOKUP(AW1748,SUSS!R:S,2,FALSE)),AY1748*SUSS!$M$2)</f>
        <v/>
      </c>
      <c r="BC1748" s="11" t="str">
        <f t="shared" si="602"/>
        <v/>
      </c>
    </row>
    <row r="1749" spans="29:55">
      <c r="AC1749" s="11" t="str">
        <f t="shared" si="583"/>
        <v/>
      </c>
      <c r="AD1749" s="11" t="str">
        <f t="shared" si="584"/>
        <v/>
      </c>
      <c r="AE1749" s="11" t="str">
        <f t="shared" si="585"/>
        <v/>
      </c>
      <c r="AF1749" s="11" t="str">
        <f t="shared" si="586"/>
        <v/>
      </c>
      <c r="AG1749" s="11" t="str">
        <f t="shared" si="587"/>
        <v/>
      </c>
      <c r="AH1749" s="11" t="str">
        <f t="shared" si="588"/>
        <v/>
      </c>
      <c r="AI1749" s="11" t="str">
        <f t="shared" si="589"/>
        <v/>
      </c>
      <c r="AJ1749" s="11" t="str">
        <f t="shared" si="590"/>
        <v/>
      </c>
      <c r="AK1749" s="11" t="str">
        <f t="shared" si="591"/>
        <v/>
      </c>
      <c r="AN1749" s="11" t="str">
        <f t="shared" si="592"/>
        <v/>
      </c>
      <c r="AO1749" s="11" t="str">
        <f t="shared" si="593"/>
        <v/>
      </c>
      <c r="AP1749" s="11" t="str">
        <f t="shared" si="594"/>
        <v/>
      </c>
      <c r="AT1749" s="11" t="str">
        <f t="shared" si="595"/>
        <v/>
      </c>
      <c r="AU1749" s="11" t="str">
        <f t="shared" si="596"/>
        <v/>
      </c>
      <c r="AV1749" s="11" t="str">
        <f t="shared" si="597"/>
        <v/>
      </c>
      <c r="AW1749" s="11" t="str">
        <f t="shared" si="598"/>
        <v/>
      </c>
      <c r="AX1749" s="11" t="str">
        <f t="shared" si="599"/>
        <v/>
      </c>
      <c r="AY1749" s="11" t="str">
        <f t="shared" si="601"/>
        <v/>
      </c>
      <c r="AZ1749" s="11" t="str">
        <f t="shared" si="600"/>
        <v/>
      </c>
      <c r="BA1749" s="11" t="str">
        <f t="shared" si="603"/>
        <v xml:space="preserve"> </v>
      </c>
      <c r="BB1749" s="11" t="str">
        <f>IFERROR(IF(AW1749="","",VLOOKUP(AW1749,SUSS!R:S,2,FALSE)),AY1749*SUSS!$M$2)</f>
        <v/>
      </c>
      <c r="BC1749" s="11" t="str">
        <f t="shared" si="602"/>
        <v/>
      </c>
    </row>
    <row r="1750" spans="29:55">
      <c r="AC1750" s="11" t="str">
        <f t="shared" si="583"/>
        <v/>
      </c>
      <c r="AD1750" s="11" t="str">
        <f t="shared" si="584"/>
        <v/>
      </c>
      <c r="AE1750" s="11" t="str">
        <f t="shared" si="585"/>
        <v/>
      </c>
      <c r="AF1750" s="11" t="str">
        <f t="shared" si="586"/>
        <v/>
      </c>
      <c r="AG1750" s="11" t="str">
        <f t="shared" si="587"/>
        <v/>
      </c>
      <c r="AH1750" s="11" t="str">
        <f t="shared" si="588"/>
        <v/>
      </c>
      <c r="AI1750" s="11" t="str">
        <f t="shared" si="589"/>
        <v/>
      </c>
      <c r="AJ1750" s="11" t="str">
        <f t="shared" si="590"/>
        <v/>
      </c>
      <c r="AK1750" s="11" t="str">
        <f t="shared" si="591"/>
        <v/>
      </c>
      <c r="AN1750" s="11" t="str">
        <f t="shared" si="592"/>
        <v/>
      </c>
      <c r="AO1750" s="11" t="str">
        <f t="shared" si="593"/>
        <v/>
      </c>
      <c r="AP1750" s="11" t="str">
        <f t="shared" si="594"/>
        <v/>
      </c>
      <c r="AT1750" s="11" t="str">
        <f t="shared" si="595"/>
        <v/>
      </c>
      <c r="AU1750" s="11" t="str">
        <f t="shared" si="596"/>
        <v/>
      </c>
      <c r="AV1750" s="11" t="str">
        <f t="shared" si="597"/>
        <v/>
      </c>
      <c r="AW1750" s="11" t="str">
        <f t="shared" si="598"/>
        <v/>
      </c>
      <c r="AX1750" s="11" t="str">
        <f t="shared" si="599"/>
        <v/>
      </c>
      <c r="AY1750" s="11" t="str">
        <f t="shared" si="601"/>
        <v/>
      </c>
      <c r="AZ1750" s="11" t="str">
        <f t="shared" si="600"/>
        <v/>
      </c>
      <c r="BA1750" s="11" t="str">
        <f t="shared" si="603"/>
        <v xml:space="preserve"> </v>
      </c>
      <c r="BB1750" s="11" t="str">
        <f>IFERROR(IF(AW1750="","",VLOOKUP(AW1750,SUSS!R:S,2,FALSE)),AY1750*SUSS!$M$2)</f>
        <v/>
      </c>
      <c r="BC1750" s="11" t="str">
        <f t="shared" si="602"/>
        <v/>
      </c>
    </row>
    <row r="1751" spans="29:55">
      <c r="AC1751" s="11" t="str">
        <f t="shared" si="583"/>
        <v/>
      </c>
      <c r="AD1751" s="11" t="str">
        <f t="shared" si="584"/>
        <v/>
      </c>
      <c r="AE1751" s="11" t="str">
        <f t="shared" si="585"/>
        <v/>
      </c>
      <c r="AF1751" s="11" t="str">
        <f t="shared" si="586"/>
        <v/>
      </c>
      <c r="AG1751" s="11" t="str">
        <f t="shared" si="587"/>
        <v/>
      </c>
      <c r="AH1751" s="11" t="str">
        <f t="shared" si="588"/>
        <v/>
      </c>
      <c r="AI1751" s="11" t="str">
        <f t="shared" si="589"/>
        <v/>
      </c>
      <c r="AJ1751" s="11" t="str">
        <f t="shared" si="590"/>
        <v/>
      </c>
      <c r="AK1751" s="11" t="str">
        <f t="shared" si="591"/>
        <v/>
      </c>
      <c r="AN1751" s="11" t="str">
        <f t="shared" si="592"/>
        <v/>
      </c>
      <c r="AO1751" s="11" t="str">
        <f t="shared" si="593"/>
        <v/>
      </c>
      <c r="AP1751" s="11" t="str">
        <f t="shared" si="594"/>
        <v/>
      </c>
      <c r="AT1751" s="11" t="str">
        <f t="shared" si="595"/>
        <v/>
      </c>
      <c r="AU1751" s="11" t="str">
        <f t="shared" si="596"/>
        <v/>
      </c>
      <c r="AV1751" s="11" t="str">
        <f t="shared" si="597"/>
        <v/>
      </c>
      <c r="AW1751" s="11" t="str">
        <f t="shared" si="598"/>
        <v/>
      </c>
      <c r="AX1751" s="11" t="str">
        <f t="shared" si="599"/>
        <v/>
      </c>
      <c r="AY1751" s="11" t="str">
        <f t="shared" si="601"/>
        <v/>
      </c>
      <c r="AZ1751" s="11" t="str">
        <f t="shared" si="600"/>
        <v/>
      </c>
      <c r="BA1751" s="11" t="str">
        <f t="shared" si="603"/>
        <v xml:space="preserve"> </v>
      </c>
      <c r="BB1751" s="11" t="str">
        <f>IFERROR(IF(AW1751="","",VLOOKUP(AW1751,SUSS!R:S,2,FALSE)),AY1751*SUSS!$M$2)</f>
        <v/>
      </c>
      <c r="BC1751" s="11" t="str">
        <f t="shared" si="602"/>
        <v/>
      </c>
    </row>
    <row r="1752" spans="29:55">
      <c r="AC1752" s="11" t="str">
        <f t="shared" si="583"/>
        <v/>
      </c>
      <c r="AD1752" s="11" t="str">
        <f t="shared" si="584"/>
        <v/>
      </c>
      <c r="AE1752" s="11" t="str">
        <f t="shared" si="585"/>
        <v/>
      </c>
      <c r="AF1752" s="11" t="str">
        <f t="shared" si="586"/>
        <v/>
      </c>
      <c r="AG1752" s="11" t="str">
        <f t="shared" si="587"/>
        <v/>
      </c>
      <c r="AH1752" s="11" t="str">
        <f t="shared" si="588"/>
        <v/>
      </c>
      <c r="AI1752" s="11" t="str">
        <f t="shared" si="589"/>
        <v/>
      </c>
      <c r="AJ1752" s="11" t="str">
        <f t="shared" si="590"/>
        <v/>
      </c>
      <c r="AK1752" s="11" t="str">
        <f t="shared" si="591"/>
        <v/>
      </c>
      <c r="AN1752" s="11" t="str">
        <f t="shared" si="592"/>
        <v/>
      </c>
      <c r="AO1752" s="11" t="str">
        <f t="shared" si="593"/>
        <v/>
      </c>
      <c r="AP1752" s="11" t="str">
        <f t="shared" si="594"/>
        <v/>
      </c>
      <c r="AT1752" s="11" t="str">
        <f t="shared" si="595"/>
        <v/>
      </c>
      <c r="AU1752" s="11" t="str">
        <f t="shared" si="596"/>
        <v/>
      </c>
      <c r="AV1752" s="11" t="str">
        <f t="shared" si="597"/>
        <v/>
      </c>
      <c r="AW1752" s="11" t="str">
        <f t="shared" si="598"/>
        <v/>
      </c>
      <c r="AX1752" s="11" t="str">
        <f t="shared" si="599"/>
        <v/>
      </c>
      <c r="AY1752" s="11" t="str">
        <f t="shared" si="601"/>
        <v/>
      </c>
      <c r="AZ1752" s="11" t="str">
        <f t="shared" si="600"/>
        <v/>
      </c>
      <c r="BA1752" s="11" t="str">
        <f t="shared" si="603"/>
        <v xml:space="preserve"> </v>
      </c>
      <c r="BB1752" s="11" t="str">
        <f>IFERROR(IF(AW1752="","",VLOOKUP(AW1752,SUSS!R:S,2,FALSE)),AY1752*SUSS!$M$2)</f>
        <v/>
      </c>
      <c r="BC1752" s="11" t="str">
        <f t="shared" si="602"/>
        <v/>
      </c>
    </row>
    <row r="1753" spans="29:55">
      <c r="AC1753" s="11" t="str">
        <f t="shared" si="583"/>
        <v/>
      </c>
      <c r="AD1753" s="11" t="str">
        <f t="shared" si="584"/>
        <v/>
      </c>
      <c r="AE1753" s="11" t="str">
        <f t="shared" si="585"/>
        <v/>
      </c>
      <c r="AF1753" s="11" t="str">
        <f t="shared" si="586"/>
        <v/>
      </c>
      <c r="AG1753" s="11" t="str">
        <f t="shared" si="587"/>
        <v/>
      </c>
      <c r="AH1753" s="11" t="str">
        <f t="shared" si="588"/>
        <v/>
      </c>
      <c r="AI1753" s="11" t="str">
        <f t="shared" si="589"/>
        <v/>
      </c>
      <c r="AJ1753" s="11" t="str">
        <f t="shared" si="590"/>
        <v/>
      </c>
      <c r="AK1753" s="11" t="str">
        <f t="shared" si="591"/>
        <v/>
      </c>
      <c r="AN1753" s="11" t="str">
        <f t="shared" si="592"/>
        <v/>
      </c>
      <c r="AO1753" s="11" t="str">
        <f t="shared" si="593"/>
        <v/>
      </c>
      <c r="AP1753" s="11" t="str">
        <f t="shared" si="594"/>
        <v/>
      </c>
      <c r="AT1753" s="11" t="str">
        <f t="shared" si="595"/>
        <v/>
      </c>
      <c r="AU1753" s="11" t="str">
        <f t="shared" si="596"/>
        <v/>
      </c>
      <c r="AV1753" s="11" t="str">
        <f t="shared" si="597"/>
        <v/>
      </c>
      <c r="AW1753" s="11" t="str">
        <f t="shared" si="598"/>
        <v/>
      </c>
      <c r="AX1753" s="11" t="str">
        <f t="shared" si="599"/>
        <v/>
      </c>
      <c r="AY1753" s="11" t="str">
        <f t="shared" si="601"/>
        <v/>
      </c>
      <c r="AZ1753" s="11" t="str">
        <f t="shared" si="600"/>
        <v/>
      </c>
      <c r="BA1753" s="11" t="str">
        <f t="shared" si="603"/>
        <v xml:space="preserve"> </v>
      </c>
      <c r="BB1753" s="11" t="str">
        <f>IFERROR(IF(AW1753="","",VLOOKUP(AW1753,SUSS!R:S,2,FALSE)),AY1753*SUSS!$M$2)</f>
        <v/>
      </c>
      <c r="BC1753" s="11" t="str">
        <f t="shared" si="602"/>
        <v/>
      </c>
    </row>
    <row r="1754" spans="29:55">
      <c r="AC1754" s="11" t="str">
        <f t="shared" si="583"/>
        <v/>
      </c>
      <c r="AD1754" s="11" t="str">
        <f t="shared" si="584"/>
        <v/>
      </c>
      <c r="AE1754" s="11" t="str">
        <f t="shared" si="585"/>
        <v/>
      </c>
      <c r="AF1754" s="11" t="str">
        <f t="shared" si="586"/>
        <v/>
      </c>
      <c r="AG1754" s="11" t="str">
        <f t="shared" si="587"/>
        <v/>
      </c>
      <c r="AH1754" s="11" t="str">
        <f t="shared" si="588"/>
        <v/>
      </c>
      <c r="AI1754" s="11" t="str">
        <f t="shared" si="589"/>
        <v/>
      </c>
      <c r="AJ1754" s="11" t="str">
        <f t="shared" si="590"/>
        <v/>
      </c>
      <c r="AK1754" s="11" t="str">
        <f t="shared" si="591"/>
        <v/>
      </c>
      <c r="AN1754" s="11" t="str">
        <f t="shared" si="592"/>
        <v/>
      </c>
      <c r="AO1754" s="11" t="str">
        <f t="shared" si="593"/>
        <v/>
      </c>
      <c r="AP1754" s="11" t="str">
        <f t="shared" si="594"/>
        <v/>
      </c>
      <c r="AT1754" s="11" t="str">
        <f t="shared" si="595"/>
        <v/>
      </c>
      <c r="AU1754" s="11" t="str">
        <f t="shared" si="596"/>
        <v/>
      </c>
      <c r="AV1754" s="11" t="str">
        <f t="shared" si="597"/>
        <v/>
      </c>
      <c r="AW1754" s="11" t="str">
        <f t="shared" si="598"/>
        <v/>
      </c>
      <c r="AX1754" s="11" t="str">
        <f t="shared" si="599"/>
        <v/>
      </c>
      <c r="AY1754" s="11" t="str">
        <f t="shared" si="601"/>
        <v/>
      </c>
      <c r="AZ1754" s="11" t="str">
        <f t="shared" si="600"/>
        <v/>
      </c>
      <c r="BA1754" s="11" t="str">
        <f t="shared" si="603"/>
        <v xml:space="preserve"> </v>
      </c>
      <c r="BB1754" s="11" t="str">
        <f>IFERROR(IF(AW1754="","",VLOOKUP(AW1754,SUSS!R:S,2,FALSE)),AY1754*SUSS!$M$2)</f>
        <v/>
      </c>
      <c r="BC1754" s="11" t="str">
        <f t="shared" si="602"/>
        <v/>
      </c>
    </row>
    <row r="1755" spans="29:55">
      <c r="AC1755" s="11" t="str">
        <f t="shared" si="583"/>
        <v/>
      </c>
      <c r="AD1755" s="11" t="str">
        <f t="shared" si="584"/>
        <v/>
      </c>
      <c r="AE1755" s="11" t="str">
        <f t="shared" si="585"/>
        <v/>
      </c>
      <c r="AF1755" s="11" t="str">
        <f t="shared" si="586"/>
        <v/>
      </c>
      <c r="AG1755" s="11" t="str">
        <f t="shared" si="587"/>
        <v/>
      </c>
      <c r="AH1755" s="11" t="str">
        <f t="shared" si="588"/>
        <v/>
      </c>
      <c r="AI1755" s="11" t="str">
        <f t="shared" si="589"/>
        <v/>
      </c>
      <c r="AJ1755" s="11" t="str">
        <f t="shared" si="590"/>
        <v/>
      </c>
      <c r="AK1755" s="11" t="str">
        <f t="shared" si="591"/>
        <v/>
      </c>
      <c r="AN1755" s="11" t="str">
        <f t="shared" si="592"/>
        <v/>
      </c>
      <c r="AO1755" s="11" t="str">
        <f t="shared" si="593"/>
        <v/>
      </c>
      <c r="AP1755" s="11" t="str">
        <f t="shared" si="594"/>
        <v/>
      </c>
      <c r="AT1755" s="11" t="str">
        <f t="shared" si="595"/>
        <v/>
      </c>
      <c r="AU1755" s="11" t="str">
        <f t="shared" si="596"/>
        <v/>
      </c>
      <c r="AV1755" s="11" t="str">
        <f t="shared" si="597"/>
        <v/>
      </c>
      <c r="AW1755" s="11" t="str">
        <f t="shared" si="598"/>
        <v/>
      </c>
      <c r="AX1755" s="11" t="str">
        <f t="shared" si="599"/>
        <v/>
      </c>
      <c r="AY1755" s="11" t="str">
        <f t="shared" si="601"/>
        <v/>
      </c>
      <c r="AZ1755" s="11" t="str">
        <f t="shared" si="600"/>
        <v/>
      </c>
      <c r="BA1755" s="11" t="str">
        <f t="shared" si="603"/>
        <v xml:space="preserve"> </v>
      </c>
      <c r="BB1755" s="11" t="str">
        <f>IFERROR(IF(AW1755="","",VLOOKUP(AW1755,SUSS!R:S,2,FALSE)),AY1755*SUSS!$M$2)</f>
        <v/>
      </c>
      <c r="BC1755" s="11" t="str">
        <f t="shared" si="602"/>
        <v/>
      </c>
    </row>
    <row r="1756" spans="29:55">
      <c r="AC1756" s="11" t="str">
        <f t="shared" si="583"/>
        <v/>
      </c>
      <c r="AD1756" s="11" t="str">
        <f t="shared" si="584"/>
        <v/>
      </c>
      <c r="AE1756" s="11" t="str">
        <f t="shared" si="585"/>
        <v/>
      </c>
      <c r="AF1756" s="11" t="str">
        <f t="shared" si="586"/>
        <v/>
      </c>
      <c r="AG1756" s="11" t="str">
        <f t="shared" si="587"/>
        <v/>
      </c>
      <c r="AH1756" s="11" t="str">
        <f t="shared" si="588"/>
        <v/>
      </c>
      <c r="AI1756" s="11" t="str">
        <f t="shared" si="589"/>
        <v/>
      </c>
      <c r="AJ1756" s="11" t="str">
        <f t="shared" si="590"/>
        <v/>
      </c>
      <c r="AK1756" s="11" t="str">
        <f t="shared" si="591"/>
        <v/>
      </c>
      <c r="AN1756" s="11" t="str">
        <f t="shared" si="592"/>
        <v/>
      </c>
      <c r="AO1756" s="11" t="str">
        <f t="shared" si="593"/>
        <v/>
      </c>
      <c r="AP1756" s="11" t="str">
        <f t="shared" si="594"/>
        <v/>
      </c>
      <c r="AT1756" s="11" t="str">
        <f t="shared" si="595"/>
        <v/>
      </c>
      <c r="AU1756" s="11" t="str">
        <f t="shared" si="596"/>
        <v/>
      </c>
      <c r="AV1756" s="11" t="str">
        <f t="shared" si="597"/>
        <v/>
      </c>
      <c r="AW1756" s="11" t="str">
        <f t="shared" si="598"/>
        <v/>
      </c>
      <c r="AX1756" s="11" t="str">
        <f t="shared" si="599"/>
        <v/>
      </c>
      <c r="AY1756" s="11" t="str">
        <f t="shared" si="601"/>
        <v/>
      </c>
      <c r="AZ1756" s="11" t="str">
        <f t="shared" si="600"/>
        <v/>
      </c>
      <c r="BA1756" s="11" t="str">
        <f t="shared" si="603"/>
        <v xml:space="preserve"> </v>
      </c>
      <c r="BB1756" s="11" t="str">
        <f>IFERROR(IF(AW1756="","",VLOOKUP(AW1756,SUSS!R:S,2,FALSE)),AY1756*SUSS!$M$2)</f>
        <v/>
      </c>
      <c r="BC1756" s="11" t="str">
        <f t="shared" si="602"/>
        <v/>
      </c>
    </row>
    <row r="1757" spans="29:55">
      <c r="AC1757" s="11" t="str">
        <f t="shared" si="583"/>
        <v/>
      </c>
      <c r="AD1757" s="11" t="str">
        <f t="shared" si="584"/>
        <v/>
      </c>
      <c r="AE1757" s="11" t="str">
        <f t="shared" si="585"/>
        <v/>
      </c>
      <c r="AF1757" s="11" t="str">
        <f t="shared" si="586"/>
        <v/>
      </c>
      <c r="AG1757" s="11" t="str">
        <f t="shared" si="587"/>
        <v/>
      </c>
      <c r="AH1757" s="11" t="str">
        <f t="shared" si="588"/>
        <v/>
      </c>
      <c r="AI1757" s="11" t="str">
        <f t="shared" si="589"/>
        <v/>
      </c>
      <c r="AJ1757" s="11" t="str">
        <f t="shared" si="590"/>
        <v/>
      </c>
      <c r="AK1757" s="11" t="str">
        <f t="shared" si="591"/>
        <v/>
      </c>
      <c r="AN1757" s="11" t="str">
        <f t="shared" si="592"/>
        <v/>
      </c>
      <c r="AO1757" s="11" t="str">
        <f t="shared" si="593"/>
        <v/>
      </c>
      <c r="AP1757" s="11" t="str">
        <f t="shared" si="594"/>
        <v/>
      </c>
      <c r="AT1757" s="11" t="str">
        <f t="shared" si="595"/>
        <v/>
      </c>
      <c r="AU1757" s="11" t="str">
        <f t="shared" si="596"/>
        <v/>
      </c>
      <c r="AV1757" s="11" t="str">
        <f t="shared" si="597"/>
        <v/>
      </c>
      <c r="AW1757" s="11" t="str">
        <f t="shared" si="598"/>
        <v/>
      </c>
      <c r="AX1757" s="11" t="str">
        <f t="shared" si="599"/>
        <v/>
      </c>
      <c r="AY1757" s="11" t="str">
        <f t="shared" si="601"/>
        <v/>
      </c>
      <c r="AZ1757" s="11" t="str">
        <f t="shared" si="600"/>
        <v/>
      </c>
      <c r="BA1757" s="11" t="str">
        <f t="shared" si="603"/>
        <v xml:space="preserve"> </v>
      </c>
      <c r="BB1757" s="11" t="str">
        <f>IFERROR(IF(AW1757="","",VLOOKUP(AW1757,SUSS!R:S,2,FALSE)),AY1757*SUSS!$M$2)</f>
        <v/>
      </c>
      <c r="BC1757" s="11" t="str">
        <f t="shared" si="602"/>
        <v/>
      </c>
    </row>
    <row r="1758" spans="29:55">
      <c r="AC1758" s="11" t="str">
        <f t="shared" ref="AC1758:AC1821" si="604">IF($E1758=$AD$1,IF($G1758=$AE$1,A1758,""),"")</f>
        <v/>
      </c>
      <c r="AD1758" s="11" t="str">
        <f t="shared" ref="AD1758:AD1821" si="605">IF($E1758=$AD$1,IF($G1758=$AE$1,E1758,""),"")</f>
        <v/>
      </c>
      <c r="AE1758" s="11" t="str">
        <f t="shared" ref="AE1758:AE1821" si="606">IF($E1758=$AD$1,IF($G1758=$AE$1,F1758,""),"")</f>
        <v/>
      </c>
      <c r="AF1758" s="11" t="str">
        <f t="shared" ref="AF1758:AF1821" si="607">IF($E1758=$AD$1,IF($G1758=$AE$1,G1758,""),"")</f>
        <v/>
      </c>
      <c r="AG1758" s="11" t="str">
        <f t="shared" ref="AG1758:AG1821" si="608">IF($E1758=$AD$1,IF($G1758=$AE$1,I1758,""),"")</f>
        <v/>
      </c>
      <c r="AH1758" s="11" t="str">
        <f t="shared" ref="AH1758:AH1821" si="609">IF($E1758=$AD$1,IF($G1758=$AE$1,J1758,""),"")</f>
        <v/>
      </c>
      <c r="AI1758" s="11" t="str">
        <f t="shared" ref="AI1758:AI1821" si="610">IF($E1758=$AD$1,IF($G1758=$AE$1,K1758,""),"")</f>
        <v/>
      </c>
      <c r="AJ1758" s="11" t="str">
        <f t="shared" ref="AJ1758:AJ1821" si="611">IF($E1758=$AD$1,IF($G1758=$AE$1,B1758,""),"")</f>
        <v/>
      </c>
      <c r="AK1758" s="11" t="str">
        <f t="shared" ref="AK1758:AK1821" si="612">IF($E1758=$AD$1,IF($G1758=$AE$1,C1758,""),"")</f>
        <v/>
      </c>
      <c r="AN1758" s="11" t="str">
        <f t="shared" ref="AN1758:AN1821" si="613">LEFT(AO1758,7)</f>
        <v/>
      </c>
      <c r="AO1758" s="11" t="str">
        <f t="shared" ref="AO1758:AO1821" si="614">IF(AF1758=$AE$1,AJ1758&amp;"/"&amp;AK1758&amp;" "&amp;AD1758,"")</f>
        <v/>
      </c>
      <c r="AP1758" s="11" t="str">
        <f t="shared" ref="AP1758:AP1821" si="615">IF(AO1758&lt;&gt;"",AI1758,"")</f>
        <v/>
      </c>
      <c r="AT1758" s="11" t="str">
        <f t="shared" ref="AT1758:AT1821" si="616">IF($Q1758=$AD$1,N1758,"")</f>
        <v/>
      </c>
      <c r="AU1758" s="11" t="str">
        <f t="shared" ref="AU1758:AU1821" si="617">IF($Q1758=$AD$1,O1758,"")</f>
        <v/>
      </c>
      <c r="AV1758" s="11" t="str">
        <f t="shared" ref="AV1758:AV1821" si="618">IF($Q1758=$AD$1,P1758,"")</f>
        <v/>
      </c>
      <c r="AW1758" s="11" t="str">
        <f t="shared" ref="AW1758:AW1821" si="619">IF($Q1758=$AD$1,T1758,"")</f>
        <v/>
      </c>
      <c r="AX1758" s="11" t="str">
        <f t="shared" ref="AX1758:AX1821" si="620">IF(AW1758&lt;&gt;"",AW1758&amp;" "&amp;$AD$1,"")</f>
        <v/>
      </c>
      <c r="AY1758" s="11" t="str">
        <f t="shared" si="601"/>
        <v/>
      </c>
      <c r="AZ1758" s="11" t="str">
        <f t="shared" ref="AZ1758:AZ1821" si="621">IF(AY1758="","",AV1758/AY1758)</f>
        <v/>
      </c>
      <c r="BA1758" s="11" t="str">
        <f t="shared" si="603"/>
        <v xml:space="preserve"> </v>
      </c>
      <c r="BB1758" s="11" t="str">
        <f>IFERROR(IF(AW1758="","",VLOOKUP(AW1758,SUSS!R:S,2,FALSE)),AY1758*SUSS!$M$2)</f>
        <v/>
      </c>
      <c r="BC1758" s="11" t="str">
        <f t="shared" si="602"/>
        <v/>
      </c>
    </row>
    <row r="1759" spans="29:55">
      <c r="AC1759" s="11" t="str">
        <f t="shared" si="604"/>
        <v/>
      </c>
      <c r="AD1759" s="11" t="str">
        <f t="shared" si="605"/>
        <v/>
      </c>
      <c r="AE1759" s="11" t="str">
        <f t="shared" si="606"/>
        <v/>
      </c>
      <c r="AF1759" s="11" t="str">
        <f t="shared" si="607"/>
        <v/>
      </c>
      <c r="AG1759" s="11" t="str">
        <f t="shared" si="608"/>
        <v/>
      </c>
      <c r="AH1759" s="11" t="str">
        <f t="shared" si="609"/>
        <v/>
      </c>
      <c r="AI1759" s="11" t="str">
        <f t="shared" si="610"/>
        <v/>
      </c>
      <c r="AJ1759" s="11" t="str">
        <f t="shared" si="611"/>
        <v/>
      </c>
      <c r="AK1759" s="11" t="str">
        <f t="shared" si="612"/>
        <v/>
      </c>
      <c r="AN1759" s="11" t="str">
        <f t="shared" si="613"/>
        <v/>
      </c>
      <c r="AO1759" s="11" t="str">
        <f t="shared" si="614"/>
        <v/>
      </c>
      <c r="AP1759" s="11" t="str">
        <f t="shared" si="615"/>
        <v/>
      </c>
      <c r="AT1759" s="11" t="str">
        <f t="shared" si="616"/>
        <v/>
      </c>
      <c r="AU1759" s="11" t="str">
        <f t="shared" si="617"/>
        <v/>
      </c>
      <c r="AV1759" s="11" t="str">
        <f t="shared" si="618"/>
        <v/>
      </c>
      <c r="AW1759" s="11" t="str">
        <f t="shared" si="619"/>
        <v/>
      </c>
      <c r="AX1759" s="11" t="str">
        <f t="shared" si="620"/>
        <v/>
      </c>
      <c r="AY1759" s="11" t="str">
        <f t="shared" si="601"/>
        <v/>
      </c>
      <c r="AZ1759" s="11" t="str">
        <f t="shared" si="621"/>
        <v/>
      </c>
      <c r="BA1759" s="11" t="str">
        <f t="shared" si="603"/>
        <v xml:space="preserve"> </v>
      </c>
      <c r="BB1759" s="11" t="str">
        <f>IFERROR(IF(AW1759="","",VLOOKUP(AW1759,SUSS!R:S,2,FALSE)),AY1759*SUSS!$M$2)</f>
        <v/>
      </c>
      <c r="BC1759" s="11" t="str">
        <f t="shared" si="602"/>
        <v/>
      </c>
    </row>
    <row r="1760" spans="29:55">
      <c r="AC1760" s="11" t="str">
        <f t="shared" si="604"/>
        <v/>
      </c>
      <c r="AD1760" s="11" t="str">
        <f t="shared" si="605"/>
        <v/>
      </c>
      <c r="AE1760" s="11" t="str">
        <f t="shared" si="606"/>
        <v/>
      </c>
      <c r="AF1760" s="11" t="str">
        <f t="shared" si="607"/>
        <v/>
      </c>
      <c r="AG1760" s="11" t="str">
        <f t="shared" si="608"/>
        <v/>
      </c>
      <c r="AH1760" s="11" t="str">
        <f t="shared" si="609"/>
        <v/>
      </c>
      <c r="AI1760" s="11" t="str">
        <f t="shared" si="610"/>
        <v/>
      </c>
      <c r="AJ1760" s="11" t="str">
        <f t="shared" si="611"/>
        <v/>
      </c>
      <c r="AK1760" s="11" t="str">
        <f t="shared" si="612"/>
        <v/>
      </c>
      <c r="AN1760" s="11" t="str">
        <f t="shared" si="613"/>
        <v/>
      </c>
      <c r="AO1760" s="11" t="str">
        <f t="shared" si="614"/>
        <v/>
      </c>
      <c r="AP1760" s="11" t="str">
        <f t="shared" si="615"/>
        <v/>
      </c>
      <c r="AT1760" s="11" t="str">
        <f t="shared" si="616"/>
        <v/>
      </c>
      <c r="AU1760" s="11" t="str">
        <f t="shared" si="617"/>
        <v/>
      </c>
      <c r="AV1760" s="11" t="str">
        <f t="shared" si="618"/>
        <v/>
      </c>
      <c r="AW1760" s="11" t="str">
        <f t="shared" si="619"/>
        <v/>
      </c>
      <c r="AX1760" s="11" t="str">
        <f t="shared" si="620"/>
        <v/>
      </c>
      <c r="AY1760" s="11" t="str">
        <f t="shared" si="601"/>
        <v/>
      </c>
      <c r="AZ1760" s="11" t="str">
        <f t="shared" si="621"/>
        <v/>
      </c>
      <c r="BA1760" s="11" t="str">
        <f t="shared" si="603"/>
        <v xml:space="preserve"> </v>
      </c>
      <c r="BB1760" s="11" t="str">
        <f>IFERROR(IF(AW1760="","",VLOOKUP(AW1760,SUSS!R:S,2,FALSE)),AY1760*SUSS!$M$2)</f>
        <v/>
      </c>
      <c r="BC1760" s="11" t="str">
        <f t="shared" si="602"/>
        <v/>
      </c>
    </row>
    <row r="1761" spans="29:55">
      <c r="AC1761" s="11" t="str">
        <f t="shared" si="604"/>
        <v/>
      </c>
      <c r="AD1761" s="11" t="str">
        <f t="shared" si="605"/>
        <v/>
      </c>
      <c r="AE1761" s="11" t="str">
        <f t="shared" si="606"/>
        <v/>
      </c>
      <c r="AF1761" s="11" t="str">
        <f t="shared" si="607"/>
        <v/>
      </c>
      <c r="AG1761" s="11" t="str">
        <f t="shared" si="608"/>
        <v/>
      </c>
      <c r="AH1761" s="11" t="str">
        <f t="shared" si="609"/>
        <v/>
      </c>
      <c r="AI1761" s="11" t="str">
        <f t="shared" si="610"/>
        <v/>
      </c>
      <c r="AJ1761" s="11" t="str">
        <f t="shared" si="611"/>
        <v/>
      </c>
      <c r="AK1761" s="11" t="str">
        <f t="shared" si="612"/>
        <v/>
      </c>
      <c r="AN1761" s="11" t="str">
        <f t="shared" si="613"/>
        <v/>
      </c>
      <c r="AO1761" s="11" t="str">
        <f t="shared" si="614"/>
        <v/>
      </c>
      <c r="AP1761" s="11" t="str">
        <f t="shared" si="615"/>
        <v/>
      </c>
      <c r="AT1761" s="11" t="str">
        <f t="shared" si="616"/>
        <v/>
      </c>
      <c r="AU1761" s="11" t="str">
        <f t="shared" si="617"/>
        <v/>
      </c>
      <c r="AV1761" s="11" t="str">
        <f t="shared" si="618"/>
        <v/>
      </c>
      <c r="AW1761" s="11" t="str">
        <f t="shared" si="619"/>
        <v/>
      </c>
      <c r="AX1761" s="11" t="str">
        <f t="shared" si="620"/>
        <v/>
      </c>
      <c r="AY1761" s="11" t="str">
        <f t="shared" si="601"/>
        <v/>
      </c>
      <c r="AZ1761" s="11" t="str">
        <f t="shared" si="621"/>
        <v/>
      </c>
      <c r="BA1761" s="11" t="str">
        <f t="shared" si="603"/>
        <v xml:space="preserve"> </v>
      </c>
      <c r="BB1761" s="11" t="str">
        <f>IFERROR(IF(AW1761="","",VLOOKUP(AW1761,SUSS!R:S,2,FALSE)),AY1761*SUSS!$M$2)</f>
        <v/>
      </c>
      <c r="BC1761" s="11" t="str">
        <f t="shared" si="602"/>
        <v/>
      </c>
    </row>
    <row r="1762" spans="29:55">
      <c r="AC1762" s="11" t="str">
        <f t="shared" si="604"/>
        <v/>
      </c>
      <c r="AD1762" s="11" t="str">
        <f t="shared" si="605"/>
        <v/>
      </c>
      <c r="AE1762" s="11" t="str">
        <f t="shared" si="606"/>
        <v/>
      </c>
      <c r="AF1762" s="11" t="str">
        <f t="shared" si="607"/>
        <v/>
      </c>
      <c r="AG1762" s="11" t="str">
        <f t="shared" si="608"/>
        <v/>
      </c>
      <c r="AH1762" s="11" t="str">
        <f t="shared" si="609"/>
        <v/>
      </c>
      <c r="AI1762" s="11" t="str">
        <f t="shared" si="610"/>
        <v/>
      </c>
      <c r="AJ1762" s="11" t="str">
        <f t="shared" si="611"/>
        <v/>
      </c>
      <c r="AK1762" s="11" t="str">
        <f t="shared" si="612"/>
        <v/>
      </c>
      <c r="AN1762" s="11" t="str">
        <f t="shared" si="613"/>
        <v/>
      </c>
      <c r="AO1762" s="11" t="str">
        <f t="shared" si="614"/>
        <v/>
      </c>
      <c r="AP1762" s="11" t="str">
        <f t="shared" si="615"/>
        <v/>
      </c>
      <c r="AT1762" s="11" t="str">
        <f t="shared" si="616"/>
        <v/>
      </c>
      <c r="AU1762" s="11" t="str">
        <f t="shared" si="617"/>
        <v/>
      </c>
      <c r="AV1762" s="11" t="str">
        <f t="shared" si="618"/>
        <v/>
      </c>
      <c r="AW1762" s="11" t="str">
        <f t="shared" si="619"/>
        <v/>
      </c>
      <c r="AX1762" s="11" t="str">
        <f t="shared" si="620"/>
        <v/>
      </c>
      <c r="AY1762" s="11" t="str">
        <f t="shared" si="601"/>
        <v/>
      </c>
      <c r="AZ1762" s="11" t="str">
        <f t="shared" si="621"/>
        <v/>
      </c>
      <c r="BA1762" s="11" t="str">
        <f t="shared" si="603"/>
        <v xml:space="preserve"> </v>
      </c>
      <c r="BB1762" s="11" t="str">
        <f>IFERROR(IF(AW1762="","",VLOOKUP(AW1762,SUSS!R:S,2,FALSE)),AY1762*SUSS!$M$2)</f>
        <v/>
      </c>
      <c r="BC1762" s="11" t="str">
        <f t="shared" si="602"/>
        <v/>
      </c>
    </row>
    <row r="1763" spans="29:55">
      <c r="AC1763" s="11" t="str">
        <f t="shared" si="604"/>
        <v/>
      </c>
      <c r="AD1763" s="11" t="str">
        <f t="shared" si="605"/>
        <v/>
      </c>
      <c r="AE1763" s="11" t="str">
        <f t="shared" si="606"/>
        <v/>
      </c>
      <c r="AF1763" s="11" t="str">
        <f t="shared" si="607"/>
        <v/>
      </c>
      <c r="AG1763" s="11" t="str">
        <f t="shared" si="608"/>
        <v/>
      </c>
      <c r="AH1763" s="11" t="str">
        <f t="shared" si="609"/>
        <v/>
      </c>
      <c r="AI1763" s="11" t="str">
        <f t="shared" si="610"/>
        <v/>
      </c>
      <c r="AJ1763" s="11" t="str">
        <f t="shared" si="611"/>
        <v/>
      </c>
      <c r="AK1763" s="11" t="str">
        <f t="shared" si="612"/>
        <v/>
      </c>
      <c r="AN1763" s="11" t="str">
        <f t="shared" si="613"/>
        <v/>
      </c>
      <c r="AO1763" s="11" t="str">
        <f t="shared" si="614"/>
        <v/>
      </c>
      <c r="AP1763" s="11" t="str">
        <f t="shared" si="615"/>
        <v/>
      </c>
      <c r="AT1763" s="11" t="str">
        <f t="shared" si="616"/>
        <v/>
      </c>
      <c r="AU1763" s="11" t="str">
        <f t="shared" si="617"/>
        <v/>
      </c>
      <c r="AV1763" s="11" t="str">
        <f t="shared" si="618"/>
        <v/>
      </c>
      <c r="AW1763" s="11" t="str">
        <f t="shared" si="619"/>
        <v/>
      </c>
      <c r="AX1763" s="11" t="str">
        <f t="shared" si="620"/>
        <v/>
      </c>
      <c r="AY1763" s="11" t="str">
        <f t="shared" si="601"/>
        <v/>
      </c>
      <c r="AZ1763" s="11" t="str">
        <f t="shared" si="621"/>
        <v/>
      </c>
      <c r="BA1763" s="11" t="str">
        <f t="shared" si="603"/>
        <v xml:space="preserve"> </v>
      </c>
      <c r="BB1763" s="11" t="str">
        <f>IFERROR(IF(AW1763="","",VLOOKUP(AW1763,SUSS!R:S,2,FALSE)),AY1763*SUSS!$M$2)</f>
        <v/>
      </c>
      <c r="BC1763" s="11" t="str">
        <f t="shared" si="602"/>
        <v/>
      </c>
    </row>
    <row r="1764" spans="29:55">
      <c r="AC1764" s="11" t="str">
        <f t="shared" si="604"/>
        <v/>
      </c>
      <c r="AD1764" s="11" t="str">
        <f t="shared" si="605"/>
        <v/>
      </c>
      <c r="AE1764" s="11" t="str">
        <f t="shared" si="606"/>
        <v/>
      </c>
      <c r="AF1764" s="11" t="str">
        <f t="shared" si="607"/>
        <v/>
      </c>
      <c r="AG1764" s="11" t="str">
        <f t="shared" si="608"/>
        <v/>
      </c>
      <c r="AH1764" s="11" t="str">
        <f t="shared" si="609"/>
        <v/>
      </c>
      <c r="AI1764" s="11" t="str">
        <f t="shared" si="610"/>
        <v/>
      </c>
      <c r="AJ1764" s="11" t="str">
        <f t="shared" si="611"/>
        <v/>
      </c>
      <c r="AK1764" s="11" t="str">
        <f t="shared" si="612"/>
        <v/>
      </c>
      <c r="AN1764" s="11" t="str">
        <f t="shared" si="613"/>
        <v/>
      </c>
      <c r="AO1764" s="11" t="str">
        <f t="shared" si="614"/>
        <v/>
      </c>
      <c r="AP1764" s="11" t="str">
        <f t="shared" si="615"/>
        <v/>
      </c>
      <c r="AT1764" s="11" t="str">
        <f t="shared" si="616"/>
        <v/>
      </c>
      <c r="AU1764" s="11" t="str">
        <f t="shared" si="617"/>
        <v/>
      </c>
      <c r="AV1764" s="11" t="str">
        <f t="shared" si="618"/>
        <v/>
      </c>
      <c r="AW1764" s="11" t="str">
        <f t="shared" si="619"/>
        <v/>
      </c>
      <c r="AX1764" s="11" t="str">
        <f t="shared" si="620"/>
        <v/>
      </c>
      <c r="AY1764" s="11" t="str">
        <f t="shared" si="601"/>
        <v/>
      </c>
      <c r="AZ1764" s="11" t="str">
        <f t="shared" si="621"/>
        <v/>
      </c>
      <c r="BA1764" s="11" t="str">
        <f t="shared" si="603"/>
        <v xml:space="preserve"> </v>
      </c>
      <c r="BB1764" s="11" t="str">
        <f>IFERROR(IF(AW1764="","",VLOOKUP(AW1764,SUSS!R:S,2,FALSE)),AY1764*SUSS!$M$2)</f>
        <v/>
      </c>
      <c r="BC1764" s="11" t="str">
        <f t="shared" si="602"/>
        <v/>
      </c>
    </row>
    <row r="1765" spans="29:55">
      <c r="AC1765" s="11" t="str">
        <f t="shared" si="604"/>
        <v/>
      </c>
      <c r="AD1765" s="11" t="str">
        <f t="shared" si="605"/>
        <v/>
      </c>
      <c r="AE1765" s="11" t="str">
        <f t="shared" si="606"/>
        <v/>
      </c>
      <c r="AF1765" s="11" t="str">
        <f t="shared" si="607"/>
        <v/>
      </c>
      <c r="AG1765" s="11" t="str">
        <f t="shared" si="608"/>
        <v/>
      </c>
      <c r="AH1765" s="11" t="str">
        <f t="shared" si="609"/>
        <v/>
      </c>
      <c r="AI1765" s="11" t="str">
        <f t="shared" si="610"/>
        <v/>
      </c>
      <c r="AJ1765" s="11" t="str">
        <f t="shared" si="611"/>
        <v/>
      </c>
      <c r="AK1765" s="11" t="str">
        <f t="shared" si="612"/>
        <v/>
      </c>
      <c r="AN1765" s="11" t="str">
        <f t="shared" si="613"/>
        <v/>
      </c>
      <c r="AO1765" s="11" t="str">
        <f t="shared" si="614"/>
        <v/>
      </c>
      <c r="AP1765" s="11" t="str">
        <f t="shared" si="615"/>
        <v/>
      </c>
      <c r="AT1765" s="11" t="str">
        <f t="shared" si="616"/>
        <v/>
      </c>
      <c r="AU1765" s="11" t="str">
        <f t="shared" si="617"/>
        <v/>
      </c>
      <c r="AV1765" s="11" t="str">
        <f t="shared" si="618"/>
        <v/>
      </c>
      <c r="AW1765" s="11" t="str">
        <f t="shared" si="619"/>
        <v/>
      </c>
      <c r="AX1765" s="11" t="str">
        <f t="shared" si="620"/>
        <v/>
      </c>
      <c r="AY1765" s="11" t="str">
        <f t="shared" si="601"/>
        <v/>
      </c>
      <c r="AZ1765" s="11" t="str">
        <f t="shared" si="621"/>
        <v/>
      </c>
      <c r="BA1765" s="11" t="str">
        <f t="shared" si="603"/>
        <v xml:space="preserve"> </v>
      </c>
      <c r="BB1765" s="11" t="str">
        <f>IFERROR(IF(AW1765="","",VLOOKUP(AW1765,SUSS!R:S,2,FALSE)),AY1765*SUSS!$M$2)</f>
        <v/>
      </c>
      <c r="BC1765" s="11" t="str">
        <f t="shared" si="602"/>
        <v/>
      </c>
    </row>
    <row r="1766" spans="29:55">
      <c r="AC1766" s="11" t="str">
        <f t="shared" si="604"/>
        <v/>
      </c>
      <c r="AD1766" s="11" t="str">
        <f t="shared" si="605"/>
        <v/>
      </c>
      <c r="AE1766" s="11" t="str">
        <f t="shared" si="606"/>
        <v/>
      </c>
      <c r="AF1766" s="11" t="str">
        <f t="shared" si="607"/>
        <v/>
      </c>
      <c r="AG1766" s="11" t="str">
        <f t="shared" si="608"/>
        <v/>
      </c>
      <c r="AH1766" s="11" t="str">
        <f t="shared" si="609"/>
        <v/>
      </c>
      <c r="AI1766" s="11" t="str">
        <f t="shared" si="610"/>
        <v/>
      </c>
      <c r="AJ1766" s="11" t="str">
        <f t="shared" si="611"/>
        <v/>
      </c>
      <c r="AK1766" s="11" t="str">
        <f t="shared" si="612"/>
        <v/>
      </c>
      <c r="AN1766" s="11" t="str">
        <f t="shared" si="613"/>
        <v/>
      </c>
      <c r="AO1766" s="11" t="str">
        <f t="shared" si="614"/>
        <v/>
      </c>
      <c r="AP1766" s="11" t="str">
        <f t="shared" si="615"/>
        <v/>
      </c>
      <c r="AT1766" s="11" t="str">
        <f t="shared" si="616"/>
        <v/>
      </c>
      <c r="AU1766" s="11" t="str">
        <f t="shared" si="617"/>
        <v/>
      </c>
      <c r="AV1766" s="11" t="str">
        <f t="shared" si="618"/>
        <v/>
      </c>
      <c r="AW1766" s="11" t="str">
        <f t="shared" si="619"/>
        <v/>
      </c>
      <c r="AX1766" s="11" t="str">
        <f t="shared" si="620"/>
        <v/>
      </c>
      <c r="AY1766" s="11" t="str">
        <f t="shared" si="601"/>
        <v/>
      </c>
      <c r="AZ1766" s="11" t="str">
        <f t="shared" si="621"/>
        <v/>
      </c>
      <c r="BA1766" s="11" t="str">
        <f t="shared" si="603"/>
        <v xml:space="preserve"> </v>
      </c>
      <c r="BB1766" s="11" t="str">
        <f>IFERROR(IF(AW1766="","",VLOOKUP(AW1766,SUSS!R:S,2,FALSE)),AY1766*SUSS!$M$2)</f>
        <v/>
      </c>
      <c r="BC1766" s="11" t="str">
        <f t="shared" si="602"/>
        <v/>
      </c>
    </row>
    <row r="1767" spans="29:55">
      <c r="AC1767" s="11" t="str">
        <f t="shared" si="604"/>
        <v/>
      </c>
      <c r="AD1767" s="11" t="str">
        <f t="shared" si="605"/>
        <v/>
      </c>
      <c r="AE1767" s="11" t="str">
        <f t="shared" si="606"/>
        <v/>
      </c>
      <c r="AF1767" s="11" t="str">
        <f t="shared" si="607"/>
        <v/>
      </c>
      <c r="AG1767" s="11" t="str">
        <f t="shared" si="608"/>
        <v/>
      </c>
      <c r="AH1767" s="11" t="str">
        <f t="shared" si="609"/>
        <v/>
      </c>
      <c r="AI1767" s="11" t="str">
        <f t="shared" si="610"/>
        <v/>
      </c>
      <c r="AJ1767" s="11" t="str">
        <f t="shared" si="611"/>
        <v/>
      </c>
      <c r="AK1767" s="11" t="str">
        <f t="shared" si="612"/>
        <v/>
      </c>
      <c r="AN1767" s="11" t="str">
        <f t="shared" si="613"/>
        <v/>
      </c>
      <c r="AO1767" s="11" t="str">
        <f t="shared" si="614"/>
        <v/>
      </c>
      <c r="AP1767" s="11" t="str">
        <f t="shared" si="615"/>
        <v/>
      </c>
      <c r="AT1767" s="11" t="str">
        <f t="shared" si="616"/>
        <v/>
      </c>
      <c r="AU1767" s="11" t="str">
        <f t="shared" si="617"/>
        <v/>
      </c>
      <c r="AV1767" s="11" t="str">
        <f t="shared" si="618"/>
        <v/>
      </c>
      <c r="AW1767" s="11" t="str">
        <f t="shared" si="619"/>
        <v/>
      </c>
      <c r="AX1767" s="11" t="str">
        <f t="shared" si="620"/>
        <v/>
      </c>
      <c r="AY1767" s="11" t="str">
        <f t="shared" si="601"/>
        <v/>
      </c>
      <c r="AZ1767" s="11" t="str">
        <f t="shared" si="621"/>
        <v/>
      </c>
      <c r="BA1767" s="11" t="str">
        <f t="shared" si="603"/>
        <v xml:space="preserve"> </v>
      </c>
      <c r="BB1767" s="11" t="str">
        <f>IFERROR(IF(AW1767="","",VLOOKUP(AW1767,SUSS!R:S,2,FALSE)),AY1767*SUSS!$M$2)</f>
        <v/>
      </c>
      <c r="BC1767" s="11" t="str">
        <f t="shared" si="602"/>
        <v/>
      </c>
    </row>
    <row r="1768" spans="29:55">
      <c r="AC1768" s="11" t="str">
        <f t="shared" si="604"/>
        <v/>
      </c>
      <c r="AD1768" s="11" t="str">
        <f t="shared" si="605"/>
        <v/>
      </c>
      <c r="AE1768" s="11" t="str">
        <f t="shared" si="606"/>
        <v/>
      </c>
      <c r="AF1768" s="11" t="str">
        <f t="shared" si="607"/>
        <v/>
      </c>
      <c r="AG1768" s="11" t="str">
        <f t="shared" si="608"/>
        <v/>
      </c>
      <c r="AH1768" s="11" t="str">
        <f t="shared" si="609"/>
        <v/>
      </c>
      <c r="AI1768" s="11" t="str">
        <f t="shared" si="610"/>
        <v/>
      </c>
      <c r="AJ1768" s="11" t="str">
        <f t="shared" si="611"/>
        <v/>
      </c>
      <c r="AK1768" s="11" t="str">
        <f t="shared" si="612"/>
        <v/>
      </c>
      <c r="AN1768" s="11" t="str">
        <f t="shared" si="613"/>
        <v/>
      </c>
      <c r="AO1768" s="11" t="str">
        <f t="shared" si="614"/>
        <v/>
      </c>
      <c r="AP1768" s="11" t="str">
        <f t="shared" si="615"/>
        <v/>
      </c>
      <c r="AT1768" s="11" t="str">
        <f t="shared" si="616"/>
        <v/>
      </c>
      <c r="AU1768" s="11" t="str">
        <f t="shared" si="617"/>
        <v/>
      </c>
      <c r="AV1768" s="11" t="str">
        <f t="shared" si="618"/>
        <v/>
      </c>
      <c r="AW1768" s="11" t="str">
        <f t="shared" si="619"/>
        <v/>
      </c>
      <c r="AX1768" s="11" t="str">
        <f t="shared" si="620"/>
        <v/>
      </c>
      <c r="AY1768" s="11" t="str">
        <f t="shared" si="601"/>
        <v/>
      </c>
      <c r="AZ1768" s="11" t="str">
        <f t="shared" si="621"/>
        <v/>
      </c>
      <c r="BA1768" s="11" t="str">
        <f t="shared" si="603"/>
        <v xml:space="preserve"> </v>
      </c>
      <c r="BB1768" s="11" t="str">
        <f>IFERROR(IF(AW1768="","",VLOOKUP(AW1768,SUSS!R:S,2,FALSE)),AY1768*SUSS!$M$2)</f>
        <v/>
      </c>
      <c r="BC1768" s="11" t="str">
        <f t="shared" si="602"/>
        <v/>
      </c>
    </row>
    <row r="1769" spans="29:55">
      <c r="AC1769" s="11" t="str">
        <f t="shared" si="604"/>
        <v/>
      </c>
      <c r="AD1769" s="11" t="str">
        <f t="shared" si="605"/>
        <v/>
      </c>
      <c r="AE1769" s="11" t="str">
        <f t="shared" si="606"/>
        <v/>
      </c>
      <c r="AF1769" s="11" t="str">
        <f t="shared" si="607"/>
        <v/>
      </c>
      <c r="AG1769" s="11" t="str">
        <f t="shared" si="608"/>
        <v/>
      </c>
      <c r="AH1769" s="11" t="str">
        <f t="shared" si="609"/>
        <v/>
      </c>
      <c r="AI1769" s="11" t="str">
        <f t="shared" si="610"/>
        <v/>
      </c>
      <c r="AJ1769" s="11" t="str">
        <f t="shared" si="611"/>
        <v/>
      </c>
      <c r="AK1769" s="11" t="str">
        <f t="shared" si="612"/>
        <v/>
      </c>
      <c r="AN1769" s="11" t="str">
        <f t="shared" si="613"/>
        <v/>
      </c>
      <c r="AO1769" s="11" t="str">
        <f t="shared" si="614"/>
        <v/>
      </c>
      <c r="AP1769" s="11" t="str">
        <f t="shared" si="615"/>
        <v/>
      </c>
      <c r="AT1769" s="11" t="str">
        <f t="shared" si="616"/>
        <v/>
      </c>
      <c r="AU1769" s="11" t="str">
        <f t="shared" si="617"/>
        <v/>
      </c>
      <c r="AV1769" s="11" t="str">
        <f t="shared" si="618"/>
        <v/>
      </c>
      <c r="AW1769" s="11" t="str">
        <f t="shared" si="619"/>
        <v/>
      </c>
      <c r="AX1769" s="11" t="str">
        <f t="shared" si="620"/>
        <v/>
      </c>
      <c r="AY1769" s="11" t="str">
        <f t="shared" si="601"/>
        <v/>
      </c>
      <c r="AZ1769" s="11" t="str">
        <f t="shared" si="621"/>
        <v/>
      </c>
      <c r="BA1769" s="11" t="str">
        <f t="shared" si="603"/>
        <v xml:space="preserve"> </v>
      </c>
      <c r="BB1769" s="11" t="str">
        <f>IFERROR(IF(AW1769="","",VLOOKUP(AW1769,SUSS!R:S,2,FALSE)),AY1769*SUSS!$M$2)</f>
        <v/>
      </c>
      <c r="BC1769" s="11" t="str">
        <f t="shared" si="602"/>
        <v/>
      </c>
    </row>
    <row r="1770" spans="29:55">
      <c r="AC1770" s="11" t="str">
        <f t="shared" si="604"/>
        <v/>
      </c>
      <c r="AD1770" s="11" t="str">
        <f t="shared" si="605"/>
        <v/>
      </c>
      <c r="AE1770" s="11" t="str">
        <f t="shared" si="606"/>
        <v/>
      </c>
      <c r="AF1770" s="11" t="str">
        <f t="shared" si="607"/>
        <v/>
      </c>
      <c r="AG1770" s="11" t="str">
        <f t="shared" si="608"/>
        <v/>
      </c>
      <c r="AH1770" s="11" t="str">
        <f t="shared" si="609"/>
        <v/>
      </c>
      <c r="AI1770" s="11" t="str">
        <f t="shared" si="610"/>
        <v/>
      </c>
      <c r="AJ1770" s="11" t="str">
        <f t="shared" si="611"/>
        <v/>
      </c>
      <c r="AK1770" s="11" t="str">
        <f t="shared" si="612"/>
        <v/>
      </c>
      <c r="AN1770" s="11" t="str">
        <f t="shared" si="613"/>
        <v/>
      </c>
      <c r="AO1770" s="11" t="str">
        <f t="shared" si="614"/>
        <v/>
      </c>
      <c r="AP1770" s="11" t="str">
        <f t="shared" si="615"/>
        <v/>
      </c>
      <c r="AT1770" s="11" t="str">
        <f t="shared" si="616"/>
        <v/>
      </c>
      <c r="AU1770" s="11" t="str">
        <f t="shared" si="617"/>
        <v/>
      </c>
      <c r="AV1770" s="11" t="str">
        <f t="shared" si="618"/>
        <v/>
      </c>
      <c r="AW1770" s="11" t="str">
        <f t="shared" si="619"/>
        <v/>
      </c>
      <c r="AX1770" s="11" t="str">
        <f t="shared" si="620"/>
        <v/>
      </c>
      <c r="AY1770" s="11" t="str">
        <f t="shared" si="601"/>
        <v/>
      </c>
      <c r="AZ1770" s="11" t="str">
        <f t="shared" si="621"/>
        <v/>
      </c>
      <c r="BA1770" s="11" t="str">
        <f t="shared" si="603"/>
        <v xml:space="preserve"> </v>
      </c>
      <c r="BB1770" s="11" t="str">
        <f>IFERROR(IF(AW1770="","",VLOOKUP(AW1770,SUSS!R:S,2,FALSE)),AY1770*SUSS!$M$2)</f>
        <v/>
      </c>
      <c r="BC1770" s="11" t="str">
        <f t="shared" si="602"/>
        <v/>
      </c>
    </row>
    <row r="1771" spans="29:55">
      <c r="AC1771" s="11" t="str">
        <f t="shared" si="604"/>
        <v/>
      </c>
      <c r="AD1771" s="11" t="str">
        <f t="shared" si="605"/>
        <v/>
      </c>
      <c r="AE1771" s="11" t="str">
        <f t="shared" si="606"/>
        <v/>
      </c>
      <c r="AF1771" s="11" t="str">
        <f t="shared" si="607"/>
        <v/>
      </c>
      <c r="AG1771" s="11" t="str">
        <f t="shared" si="608"/>
        <v/>
      </c>
      <c r="AH1771" s="11" t="str">
        <f t="shared" si="609"/>
        <v/>
      </c>
      <c r="AI1771" s="11" t="str">
        <f t="shared" si="610"/>
        <v/>
      </c>
      <c r="AJ1771" s="11" t="str">
        <f t="shared" si="611"/>
        <v/>
      </c>
      <c r="AK1771" s="11" t="str">
        <f t="shared" si="612"/>
        <v/>
      </c>
      <c r="AN1771" s="11" t="str">
        <f t="shared" si="613"/>
        <v/>
      </c>
      <c r="AO1771" s="11" t="str">
        <f t="shared" si="614"/>
        <v/>
      </c>
      <c r="AP1771" s="11" t="str">
        <f t="shared" si="615"/>
        <v/>
      </c>
      <c r="AT1771" s="11" t="str">
        <f t="shared" si="616"/>
        <v/>
      </c>
      <c r="AU1771" s="11" t="str">
        <f t="shared" si="617"/>
        <v/>
      </c>
      <c r="AV1771" s="11" t="str">
        <f t="shared" si="618"/>
        <v/>
      </c>
      <c r="AW1771" s="11" t="str">
        <f t="shared" si="619"/>
        <v/>
      </c>
      <c r="AX1771" s="11" t="str">
        <f t="shared" si="620"/>
        <v/>
      </c>
      <c r="AY1771" s="11" t="str">
        <f t="shared" si="601"/>
        <v/>
      </c>
      <c r="AZ1771" s="11" t="str">
        <f t="shared" si="621"/>
        <v/>
      </c>
      <c r="BA1771" s="11" t="str">
        <f t="shared" si="603"/>
        <v xml:space="preserve"> </v>
      </c>
      <c r="BB1771" s="11" t="str">
        <f>IFERROR(IF(AW1771="","",VLOOKUP(AW1771,SUSS!R:S,2,FALSE)),AY1771*SUSS!$M$2)</f>
        <v/>
      </c>
      <c r="BC1771" s="11" t="str">
        <f t="shared" si="602"/>
        <v/>
      </c>
    </row>
    <row r="1772" spans="29:55">
      <c r="AC1772" s="11" t="str">
        <f t="shared" si="604"/>
        <v/>
      </c>
      <c r="AD1772" s="11" t="str">
        <f t="shared" si="605"/>
        <v/>
      </c>
      <c r="AE1772" s="11" t="str">
        <f t="shared" si="606"/>
        <v/>
      </c>
      <c r="AF1772" s="11" t="str">
        <f t="shared" si="607"/>
        <v/>
      </c>
      <c r="AG1772" s="11" t="str">
        <f t="shared" si="608"/>
        <v/>
      </c>
      <c r="AH1772" s="11" t="str">
        <f t="shared" si="609"/>
        <v/>
      </c>
      <c r="AI1772" s="11" t="str">
        <f t="shared" si="610"/>
        <v/>
      </c>
      <c r="AJ1772" s="11" t="str">
        <f t="shared" si="611"/>
        <v/>
      </c>
      <c r="AK1772" s="11" t="str">
        <f t="shared" si="612"/>
        <v/>
      </c>
      <c r="AN1772" s="11" t="str">
        <f t="shared" si="613"/>
        <v/>
      </c>
      <c r="AO1772" s="11" t="str">
        <f t="shared" si="614"/>
        <v/>
      </c>
      <c r="AP1772" s="11" t="str">
        <f t="shared" si="615"/>
        <v/>
      </c>
      <c r="AT1772" s="11" t="str">
        <f t="shared" si="616"/>
        <v/>
      </c>
      <c r="AU1772" s="11" t="str">
        <f t="shared" si="617"/>
        <v/>
      </c>
      <c r="AV1772" s="11" t="str">
        <f t="shared" si="618"/>
        <v/>
      </c>
      <c r="AW1772" s="11" t="str">
        <f t="shared" si="619"/>
        <v/>
      </c>
      <c r="AX1772" s="11" t="str">
        <f t="shared" si="620"/>
        <v/>
      </c>
      <c r="AY1772" s="11" t="str">
        <f t="shared" si="601"/>
        <v/>
      </c>
      <c r="AZ1772" s="11" t="str">
        <f t="shared" si="621"/>
        <v/>
      </c>
      <c r="BA1772" s="11" t="str">
        <f t="shared" si="603"/>
        <v xml:space="preserve"> </v>
      </c>
      <c r="BB1772" s="11" t="str">
        <f>IFERROR(IF(AW1772="","",VLOOKUP(AW1772,SUSS!R:S,2,FALSE)),AY1772*SUSS!$M$2)</f>
        <v/>
      </c>
      <c r="BC1772" s="11" t="str">
        <f t="shared" si="602"/>
        <v/>
      </c>
    </row>
    <row r="1773" spans="29:55">
      <c r="AC1773" s="11" t="str">
        <f t="shared" si="604"/>
        <v/>
      </c>
      <c r="AD1773" s="11" t="str">
        <f t="shared" si="605"/>
        <v/>
      </c>
      <c r="AE1773" s="11" t="str">
        <f t="shared" si="606"/>
        <v/>
      </c>
      <c r="AF1773" s="11" t="str">
        <f t="shared" si="607"/>
        <v/>
      </c>
      <c r="AG1773" s="11" t="str">
        <f t="shared" si="608"/>
        <v/>
      </c>
      <c r="AH1773" s="11" t="str">
        <f t="shared" si="609"/>
        <v/>
      </c>
      <c r="AI1773" s="11" t="str">
        <f t="shared" si="610"/>
        <v/>
      </c>
      <c r="AJ1773" s="11" t="str">
        <f t="shared" si="611"/>
        <v/>
      </c>
      <c r="AK1773" s="11" t="str">
        <f t="shared" si="612"/>
        <v/>
      </c>
      <c r="AN1773" s="11" t="str">
        <f t="shared" si="613"/>
        <v/>
      </c>
      <c r="AO1773" s="11" t="str">
        <f t="shared" si="614"/>
        <v/>
      </c>
      <c r="AP1773" s="11" t="str">
        <f t="shared" si="615"/>
        <v/>
      </c>
      <c r="AT1773" s="11" t="str">
        <f t="shared" si="616"/>
        <v/>
      </c>
      <c r="AU1773" s="11" t="str">
        <f t="shared" si="617"/>
        <v/>
      </c>
      <c r="AV1773" s="11" t="str">
        <f t="shared" si="618"/>
        <v/>
      </c>
      <c r="AW1773" s="11" t="str">
        <f t="shared" si="619"/>
        <v/>
      </c>
      <c r="AX1773" s="11" t="str">
        <f t="shared" si="620"/>
        <v/>
      </c>
      <c r="AY1773" s="11" t="str">
        <f t="shared" si="601"/>
        <v/>
      </c>
      <c r="AZ1773" s="11" t="str">
        <f t="shared" si="621"/>
        <v/>
      </c>
      <c r="BA1773" s="11" t="str">
        <f t="shared" si="603"/>
        <v xml:space="preserve"> </v>
      </c>
      <c r="BB1773" s="11" t="str">
        <f>IFERROR(IF(AW1773="","",VLOOKUP(AW1773,SUSS!R:S,2,FALSE)),AY1773*SUSS!$M$2)</f>
        <v/>
      </c>
      <c r="BC1773" s="11" t="str">
        <f t="shared" si="602"/>
        <v/>
      </c>
    </row>
    <row r="1774" spans="29:55">
      <c r="AC1774" s="11" t="str">
        <f t="shared" si="604"/>
        <v/>
      </c>
      <c r="AD1774" s="11" t="str">
        <f t="shared" si="605"/>
        <v/>
      </c>
      <c r="AE1774" s="11" t="str">
        <f t="shared" si="606"/>
        <v/>
      </c>
      <c r="AF1774" s="11" t="str">
        <f t="shared" si="607"/>
        <v/>
      </c>
      <c r="AG1774" s="11" t="str">
        <f t="shared" si="608"/>
        <v/>
      </c>
      <c r="AH1774" s="11" t="str">
        <f t="shared" si="609"/>
        <v/>
      </c>
      <c r="AI1774" s="11" t="str">
        <f t="shared" si="610"/>
        <v/>
      </c>
      <c r="AJ1774" s="11" t="str">
        <f t="shared" si="611"/>
        <v/>
      </c>
      <c r="AK1774" s="11" t="str">
        <f t="shared" si="612"/>
        <v/>
      </c>
      <c r="AN1774" s="11" t="str">
        <f t="shared" si="613"/>
        <v/>
      </c>
      <c r="AO1774" s="11" t="str">
        <f t="shared" si="614"/>
        <v/>
      </c>
      <c r="AP1774" s="11" t="str">
        <f t="shared" si="615"/>
        <v/>
      </c>
      <c r="AT1774" s="11" t="str">
        <f t="shared" si="616"/>
        <v/>
      </c>
      <c r="AU1774" s="11" t="str">
        <f t="shared" si="617"/>
        <v/>
      </c>
      <c r="AV1774" s="11" t="str">
        <f t="shared" si="618"/>
        <v/>
      </c>
      <c r="AW1774" s="11" t="str">
        <f t="shared" si="619"/>
        <v/>
      </c>
      <c r="AX1774" s="11" t="str">
        <f t="shared" si="620"/>
        <v/>
      </c>
      <c r="AY1774" s="11" t="str">
        <f t="shared" si="601"/>
        <v/>
      </c>
      <c r="AZ1774" s="11" t="str">
        <f t="shared" si="621"/>
        <v/>
      </c>
      <c r="BA1774" s="11" t="str">
        <f t="shared" si="603"/>
        <v xml:space="preserve"> </v>
      </c>
      <c r="BB1774" s="11" t="str">
        <f>IFERROR(IF(AW1774="","",VLOOKUP(AW1774,SUSS!R:S,2,FALSE)),AY1774*SUSS!$M$2)</f>
        <v/>
      </c>
      <c r="BC1774" s="11" t="str">
        <f t="shared" si="602"/>
        <v/>
      </c>
    </row>
    <row r="1775" spans="29:55">
      <c r="AC1775" s="11" t="str">
        <f t="shared" si="604"/>
        <v/>
      </c>
      <c r="AD1775" s="11" t="str">
        <f t="shared" si="605"/>
        <v/>
      </c>
      <c r="AE1775" s="11" t="str">
        <f t="shared" si="606"/>
        <v/>
      </c>
      <c r="AF1775" s="11" t="str">
        <f t="shared" si="607"/>
        <v/>
      </c>
      <c r="AG1775" s="11" t="str">
        <f t="shared" si="608"/>
        <v/>
      </c>
      <c r="AH1775" s="11" t="str">
        <f t="shared" si="609"/>
        <v/>
      </c>
      <c r="AI1775" s="11" t="str">
        <f t="shared" si="610"/>
        <v/>
      </c>
      <c r="AJ1775" s="11" t="str">
        <f t="shared" si="611"/>
        <v/>
      </c>
      <c r="AK1775" s="11" t="str">
        <f t="shared" si="612"/>
        <v/>
      </c>
      <c r="AN1775" s="11" t="str">
        <f t="shared" si="613"/>
        <v/>
      </c>
      <c r="AO1775" s="11" t="str">
        <f t="shared" si="614"/>
        <v/>
      </c>
      <c r="AP1775" s="11" t="str">
        <f t="shared" si="615"/>
        <v/>
      </c>
      <c r="AT1775" s="11" t="str">
        <f t="shared" si="616"/>
        <v/>
      </c>
      <c r="AU1775" s="11" t="str">
        <f t="shared" si="617"/>
        <v/>
      </c>
      <c r="AV1775" s="11" t="str">
        <f t="shared" si="618"/>
        <v/>
      </c>
      <c r="AW1775" s="11" t="str">
        <f t="shared" si="619"/>
        <v/>
      </c>
      <c r="AX1775" s="11" t="str">
        <f t="shared" si="620"/>
        <v/>
      </c>
      <c r="AY1775" s="11" t="str">
        <f t="shared" si="601"/>
        <v/>
      </c>
      <c r="AZ1775" s="11" t="str">
        <f t="shared" si="621"/>
        <v/>
      </c>
      <c r="BA1775" s="11" t="str">
        <f t="shared" si="603"/>
        <v xml:space="preserve"> </v>
      </c>
      <c r="BB1775" s="11" t="str">
        <f>IFERROR(IF(AW1775="","",VLOOKUP(AW1775,SUSS!R:S,2,FALSE)),AY1775*SUSS!$M$2)</f>
        <v/>
      </c>
      <c r="BC1775" s="11" t="str">
        <f t="shared" si="602"/>
        <v/>
      </c>
    </row>
    <row r="1776" spans="29:55">
      <c r="AC1776" s="11" t="str">
        <f t="shared" si="604"/>
        <v/>
      </c>
      <c r="AD1776" s="11" t="str">
        <f t="shared" si="605"/>
        <v/>
      </c>
      <c r="AE1776" s="11" t="str">
        <f t="shared" si="606"/>
        <v/>
      </c>
      <c r="AF1776" s="11" t="str">
        <f t="shared" si="607"/>
        <v/>
      </c>
      <c r="AG1776" s="11" t="str">
        <f t="shared" si="608"/>
        <v/>
      </c>
      <c r="AH1776" s="11" t="str">
        <f t="shared" si="609"/>
        <v/>
      </c>
      <c r="AI1776" s="11" t="str">
        <f t="shared" si="610"/>
        <v/>
      </c>
      <c r="AJ1776" s="11" t="str">
        <f t="shared" si="611"/>
        <v/>
      </c>
      <c r="AK1776" s="11" t="str">
        <f t="shared" si="612"/>
        <v/>
      </c>
      <c r="AN1776" s="11" t="str">
        <f t="shared" si="613"/>
        <v/>
      </c>
      <c r="AO1776" s="11" t="str">
        <f t="shared" si="614"/>
        <v/>
      </c>
      <c r="AP1776" s="11" t="str">
        <f t="shared" si="615"/>
        <v/>
      </c>
      <c r="AT1776" s="11" t="str">
        <f t="shared" si="616"/>
        <v/>
      </c>
      <c r="AU1776" s="11" t="str">
        <f t="shared" si="617"/>
        <v/>
      </c>
      <c r="AV1776" s="11" t="str">
        <f t="shared" si="618"/>
        <v/>
      </c>
      <c r="AW1776" s="11" t="str">
        <f t="shared" si="619"/>
        <v/>
      </c>
      <c r="AX1776" s="11" t="str">
        <f t="shared" si="620"/>
        <v/>
      </c>
      <c r="AY1776" s="11" t="str">
        <f t="shared" si="601"/>
        <v/>
      </c>
      <c r="AZ1776" s="11" t="str">
        <f t="shared" si="621"/>
        <v/>
      </c>
      <c r="BA1776" s="11" t="str">
        <f t="shared" si="603"/>
        <v xml:space="preserve"> </v>
      </c>
      <c r="BB1776" s="11" t="str">
        <f>IFERROR(IF(AW1776="","",VLOOKUP(AW1776,SUSS!R:S,2,FALSE)),AY1776*SUSS!$M$2)</f>
        <v/>
      </c>
      <c r="BC1776" s="11" t="str">
        <f t="shared" si="602"/>
        <v/>
      </c>
    </row>
    <row r="1777" spans="29:55">
      <c r="AC1777" s="11" t="str">
        <f t="shared" si="604"/>
        <v/>
      </c>
      <c r="AD1777" s="11" t="str">
        <f t="shared" si="605"/>
        <v/>
      </c>
      <c r="AE1777" s="11" t="str">
        <f t="shared" si="606"/>
        <v/>
      </c>
      <c r="AF1777" s="11" t="str">
        <f t="shared" si="607"/>
        <v/>
      </c>
      <c r="AG1777" s="11" t="str">
        <f t="shared" si="608"/>
        <v/>
      </c>
      <c r="AH1777" s="11" t="str">
        <f t="shared" si="609"/>
        <v/>
      </c>
      <c r="AI1777" s="11" t="str">
        <f t="shared" si="610"/>
        <v/>
      </c>
      <c r="AJ1777" s="11" t="str">
        <f t="shared" si="611"/>
        <v/>
      </c>
      <c r="AK1777" s="11" t="str">
        <f t="shared" si="612"/>
        <v/>
      </c>
      <c r="AN1777" s="11" t="str">
        <f t="shared" si="613"/>
        <v/>
      </c>
      <c r="AO1777" s="11" t="str">
        <f t="shared" si="614"/>
        <v/>
      </c>
      <c r="AP1777" s="11" t="str">
        <f t="shared" si="615"/>
        <v/>
      </c>
      <c r="AT1777" s="11" t="str">
        <f t="shared" si="616"/>
        <v/>
      </c>
      <c r="AU1777" s="11" t="str">
        <f t="shared" si="617"/>
        <v/>
      </c>
      <c r="AV1777" s="11" t="str">
        <f t="shared" si="618"/>
        <v/>
      </c>
      <c r="AW1777" s="11" t="str">
        <f t="shared" si="619"/>
        <v/>
      </c>
      <c r="AX1777" s="11" t="str">
        <f t="shared" si="620"/>
        <v/>
      </c>
      <c r="AY1777" s="11" t="str">
        <f t="shared" si="601"/>
        <v/>
      </c>
      <c r="AZ1777" s="11" t="str">
        <f t="shared" si="621"/>
        <v/>
      </c>
      <c r="BA1777" s="11" t="str">
        <f t="shared" si="603"/>
        <v xml:space="preserve"> </v>
      </c>
      <c r="BB1777" s="11" t="str">
        <f>IFERROR(IF(AW1777="","",VLOOKUP(AW1777,SUSS!R:S,2,FALSE)),AY1777*SUSS!$M$2)</f>
        <v/>
      </c>
      <c r="BC1777" s="11" t="str">
        <f t="shared" si="602"/>
        <v/>
      </c>
    </row>
    <row r="1778" spans="29:55">
      <c r="AC1778" s="11" t="str">
        <f t="shared" si="604"/>
        <v/>
      </c>
      <c r="AD1778" s="11" t="str">
        <f t="shared" si="605"/>
        <v/>
      </c>
      <c r="AE1778" s="11" t="str">
        <f t="shared" si="606"/>
        <v/>
      </c>
      <c r="AF1778" s="11" t="str">
        <f t="shared" si="607"/>
        <v/>
      </c>
      <c r="AG1778" s="11" t="str">
        <f t="shared" si="608"/>
        <v/>
      </c>
      <c r="AH1778" s="11" t="str">
        <f t="shared" si="609"/>
        <v/>
      </c>
      <c r="AI1778" s="11" t="str">
        <f t="shared" si="610"/>
        <v/>
      </c>
      <c r="AJ1778" s="11" t="str">
        <f t="shared" si="611"/>
        <v/>
      </c>
      <c r="AK1778" s="11" t="str">
        <f t="shared" si="612"/>
        <v/>
      </c>
      <c r="AN1778" s="11" t="str">
        <f t="shared" si="613"/>
        <v/>
      </c>
      <c r="AO1778" s="11" t="str">
        <f t="shared" si="614"/>
        <v/>
      </c>
      <c r="AP1778" s="11" t="str">
        <f t="shared" si="615"/>
        <v/>
      </c>
      <c r="AT1778" s="11" t="str">
        <f t="shared" si="616"/>
        <v/>
      </c>
      <c r="AU1778" s="11" t="str">
        <f t="shared" si="617"/>
        <v/>
      </c>
      <c r="AV1778" s="11" t="str">
        <f t="shared" si="618"/>
        <v/>
      </c>
      <c r="AW1778" s="11" t="str">
        <f t="shared" si="619"/>
        <v/>
      </c>
      <c r="AX1778" s="11" t="str">
        <f t="shared" si="620"/>
        <v/>
      </c>
      <c r="AY1778" s="11" t="str">
        <f t="shared" si="601"/>
        <v/>
      </c>
      <c r="AZ1778" s="11" t="str">
        <f t="shared" si="621"/>
        <v/>
      </c>
      <c r="BA1778" s="11" t="str">
        <f t="shared" si="603"/>
        <v xml:space="preserve"> </v>
      </c>
      <c r="BB1778" s="11" t="str">
        <f>IFERROR(IF(AW1778="","",VLOOKUP(AW1778,SUSS!R:S,2,FALSE)),AY1778*SUSS!$M$2)</f>
        <v/>
      </c>
      <c r="BC1778" s="11" t="str">
        <f t="shared" si="602"/>
        <v/>
      </c>
    </row>
    <row r="1779" spans="29:55">
      <c r="AC1779" s="11" t="str">
        <f t="shared" si="604"/>
        <v/>
      </c>
      <c r="AD1779" s="11" t="str">
        <f t="shared" si="605"/>
        <v/>
      </c>
      <c r="AE1779" s="11" t="str">
        <f t="shared" si="606"/>
        <v/>
      </c>
      <c r="AF1779" s="11" t="str">
        <f t="shared" si="607"/>
        <v/>
      </c>
      <c r="AG1779" s="11" t="str">
        <f t="shared" si="608"/>
        <v/>
      </c>
      <c r="AH1779" s="11" t="str">
        <f t="shared" si="609"/>
        <v/>
      </c>
      <c r="AI1779" s="11" t="str">
        <f t="shared" si="610"/>
        <v/>
      </c>
      <c r="AJ1779" s="11" t="str">
        <f t="shared" si="611"/>
        <v/>
      </c>
      <c r="AK1779" s="11" t="str">
        <f t="shared" si="612"/>
        <v/>
      </c>
      <c r="AN1779" s="11" t="str">
        <f t="shared" si="613"/>
        <v/>
      </c>
      <c r="AO1779" s="11" t="str">
        <f t="shared" si="614"/>
        <v/>
      </c>
      <c r="AP1779" s="11" t="str">
        <f t="shared" si="615"/>
        <v/>
      </c>
      <c r="AT1779" s="11" t="str">
        <f t="shared" si="616"/>
        <v/>
      </c>
      <c r="AU1779" s="11" t="str">
        <f t="shared" si="617"/>
        <v/>
      </c>
      <c r="AV1779" s="11" t="str">
        <f t="shared" si="618"/>
        <v/>
      </c>
      <c r="AW1779" s="11" t="str">
        <f t="shared" si="619"/>
        <v/>
      </c>
      <c r="AX1779" s="11" t="str">
        <f t="shared" si="620"/>
        <v/>
      </c>
      <c r="AY1779" s="11" t="str">
        <f t="shared" si="601"/>
        <v/>
      </c>
      <c r="AZ1779" s="11" t="str">
        <f t="shared" si="621"/>
        <v/>
      </c>
      <c r="BA1779" s="11" t="str">
        <f t="shared" si="603"/>
        <v xml:space="preserve"> </v>
      </c>
      <c r="BB1779" s="11" t="str">
        <f>IFERROR(IF(AW1779="","",VLOOKUP(AW1779,SUSS!R:S,2,FALSE)),AY1779*SUSS!$M$2)</f>
        <v/>
      </c>
      <c r="BC1779" s="11" t="str">
        <f t="shared" si="602"/>
        <v/>
      </c>
    </row>
    <row r="1780" spans="29:55">
      <c r="AC1780" s="11" t="str">
        <f t="shared" si="604"/>
        <v/>
      </c>
      <c r="AD1780" s="11" t="str">
        <f t="shared" si="605"/>
        <v/>
      </c>
      <c r="AE1780" s="11" t="str">
        <f t="shared" si="606"/>
        <v/>
      </c>
      <c r="AF1780" s="11" t="str">
        <f t="shared" si="607"/>
        <v/>
      </c>
      <c r="AG1780" s="11" t="str">
        <f t="shared" si="608"/>
        <v/>
      </c>
      <c r="AH1780" s="11" t="str">
        <f t="shared" si="609"/>
        <v/>
      </c>
      <c r="AI1780" s="11" t="str">
        <f t="shared" si="610"/>
        <v/>
      </c>
      <c r="AJ1780" s="11" t="str">
        <f t="shared" si="611"/>
        <v/>
      </c>
      <c r="AK1780" s="11" t="str">
        <f t="shared" si="612"/>
        <v/>
      </c>
      <c r="AN1780" s="11" t="str">
        <f t="shared" si="613"/>
        <v/>
      </c>
      <c r="AO1780" s="11" t="str">
        <f t="shared" si="614"/>
        <v/>
      </c>
      <c r="AP1780" s="11" t="str">
        <f t="shared" si="615"/>
        <v/>
      </c>
      <c r="AT1780" s="11" t="str">
        <f t="shared" si="616"/>
        <v/>
      </c>
      <c r="AU1780" s="11" t="str">
        <f t="shared" si="617"/>
        <v/>
      </c>
      <c r="AV1780" s="11" t="str">
        <f t="shared" si="618"/>
        <v/>
      </c>
      <c r="AW1780" s="11" t="str">
        <f t="shared" si="619"/>
        <v/>
      </c>
      <c r="AX1780" s="11" t="str">
        <f t="shared" si="620"/>
        <v/>
      </c>
      <c r="AY1780" s="11" t="str">
        <f t="shared" si="601"/>
        <v/>
      </c>
      <c r="AZ1780" s="11" t="str">
        <f t="shared" si="621"/>
        <v/>
      </c>
      <c r="BA1780" s="11" t="str">
        <f t="shared" si="603"/>
        <v xml:space="preserve"> </v>
      </c>
      <c r="BB1780" s="11" t="str">
        <f>IFERROR(IF(AW1780="","",VLOOKUP(AW1780,SUSS!R:S,2,FALSE)),AY1780*SUSS!$M$2)</f>
        <v/>
      </c>
      <c r="BC1780" s="11" t="str">
        <f t="shared" si="602"/>
        <v/>
      </c>
    </row>
    <row r="1781" spans="29:55">
      <c r="AC1781" s="11" t="str">
        <f t="shared" si="604"/>
        <v/>
      </c>
      <c r="AD1781" s="11" t="str">
        <f t="shared" si="605"/>
        <v/>
      </c>
      <c r="AE1781" s="11" t="str">
        <f t="shared" si="606"/>
        <v/>
      </c>
      <c r="AF1781" s="11" t="str">
        <f t="shared" si="607"/>
        <v/>
      </c>
      <c r="AG1781" s="11" t="str">
        <f t="shared" si="608"/>
        <v/>
      </c>
      <c r="AH1781" s="11" t="str">
        <f t="shared" si="609"/>
        <v/>
      </c>
      <c r="AI1781" s="11" t="str">
        <f t="shared" si="610"/>
        <v/>
      </c>
      <c r="AJ1781" s="11" t="str">
        <f t="shared" si="611"/>
        <v/>
      </c>
      <c r="AK1781" s="11" t="str">
        <f t="shared" si="612"/>
        <v/>
      </c>
      <c r="AN1781" s="11" t="str">
        <f t="shared" si="613"/>
        <v/>
      </c>
      <c r="AO1781" s="11" t="str">
        <f t="shared" si="614"/>
        <v/>
      </c>
      <c r="AP1781" s="11" t="str">
        <f t="shared" si="615"/>
        <v/>
      </c>
      <c r="AT1781" s="11" t="str">
        <f t="shared" si="616"/>
        <v/>
      </c>
      <c r="AU1781" s="11" t="str">
        <f t="shared" si="617"/>
        <v/>
      </c>
      <c r="AV1781" s="11" t="str">
        <f t="shared" si="618"/>
        <v/>
      </c>
      <c r="AW1781" s="11" t="str">
        <f t="shared" si="619"/>
        <v/>
      </c>
      <c r="AX1781" s="11" t="str">
        <f t="shared" si="620"/>
        <v/>
      </c>
      <c r="AY1781" s="11" t="str">
        <f t="shared" si="601"/>
        <v/>
      </c>
      <c r="AZ1781" s="11" t="str">
        <f t="shared" si="621"/>
        <v/>
      </c>
      <c r="BA1781" s="11" t="str">
        <f t="shared" si="603"/>
        <v xml:space="preserve"> </v>
      </c>
      <c r="BB1781" s="11" t="str">
        <f>IFERROR(IF(AW1781="","",VLOOKUP(AW1781,SUSS!R:S,2,FALSE)),AY1781*SUSS!$M$2)</f>
        <v/>
      </c>
      <c r="BC1781" s="11" t="str">
        <f t="shared" si="602"/>
        <v/>
      </c>
    </row>
    <row r="1782" spans="29:55">
      <c r="AC1782" s="11" t="str">
        <f t="shared" si="604"/>
        <v/>
      </c>
      <c r="AD1782" s="11" t="str">
        <f t="shared" si="605"/>
        <v/>
      </c>
      <c r="AE1782" s="11" t="str">
        <f t="shared" si="606"/>
        <v/>
      </c>
      <c r="AF1782" s="11" t="str">
        <f t="shared" si="607"/>
        <v/>
      </c>
      <c r="AG1782" s="11" t="str">
        <f t="shared" si="608"/>
        <v/>
      </c>
      <c r="AH1782" s="11" t="str">
        <f t="shared" si="609"/>
        <v/>
      </c>
      <c r="AI1782" s="11" t="str">
        <f t="shared" si="610"/>
        <v/>
      </c>
      <c r="AJ1782" s="11" t="str">
        <f t="shared" si="611"/>
        <v/>
      </c>
      <c r="AK1782" s="11" t="str">
        <f t="shared" si="612"/>
        <v/>
      </c>
      <c r="AN1782" s="11" t="str">
        <f t="shared" si="613"/>
        <v/>
      </c>
      <c r="AO1782" s="11" t="str">
        <f t="shared" si="614"/>
        <v/>
      </c>
      <c r="AP1782" s="11" t="str">
        <f t="shared" si="615"/>
        <v/>
      </c>
      <c r="AT1782" s="11" t="str">
        <f t="shared" si="616"/>
        <v/>
      </c>
      <c r="AU1782" s="11" t="str">
        <f t="shared" si="617"/>
        <v/>
      </c>
      <c r="AV1782" s="11" t="str">
        <f t="shared" si="618"/>
        <v/>
      </c>
      <c r="AW1782" s="11" t="str">
        <f t="shared" si="619"/>
        <v/>
      </c>
      <c r="AX1782" s="11" t="str">
        <f t="shared" si="620"/>
        <v/>
      </c>
      <c r="AY1782" s="11" t="str">
        <f t="shared" si="601"/>
        <v/>
      </c>
      <c r="AZ1782" s="11" t="str">
        <f t="shared" si="621"/>
        <v/>
      </c>
      <c r="BA1782" s="11" t="str">
        <f t="shared" si="603"/>
        <v xml:space="preserve"> </v>
      </c>
      <c r="BB1782" s="11" t="str">
        <f>IFERROR(IF(AW1782="","",VLOOKUP(AW1782,SUSS!R:S,2,FALSE)),AY1782*SUSS!$M$2)</f>
        <v/>
      </c>
      <c r="BC1782" s="11" t="str">
        <f t="shared" si="602"/>
        <v/>
      </c>
    </row>
    <row r="1783" spans="29:55">
      <c r="AC1783" s="11" t="str">
        <f t="shared" si="604"/>
        <v/>
      </c>
      <c r="AD1783" s="11" t="str">
        <f t="shared" si="605"/>
        <v/>
      </c>
      <c r="AE1783" s="11" t="str">
        <f t="shared" si="606"/>
        <v/>
      </c>
      <c r="AF1783" s="11" t="str">
        <f t="shared" si="607"/>
        <v/>
      </c>
      <c r="AG1783" s="11" t="str">
        <f t="shared" si="608"/>
        <v/>
      </c>
      <c r="AH1783" s="11" t="str">
        <f t="shared" si="609"/>
        <v/>
      </c>
      <c r="AI1783" s="11" t="str">
        <f t="shared" si="610"/>
        <v/>
      </c>
      <c r="AJ1783" s="11" t="str">
        <f t="shared" si="611"/>
        <v/>
      </c>
      <c r="AK1783" s="11" t="str">
        <f t="shared" si="612"/>
        <v/>
      </c>
      <c r="AN1783" s="11" t="str">
        <f t="shared" si="613"/>
        <v/>
      </c>
      <c r="AO1783" s="11" t="str">
        <f t="shared" si="614"/>
        <v/>
      </c>
      <c r="AP1783" s="11" t="str">
        <f t="shared" si="615"/>
        <v/>
      </c>
      <c r="AT1783" s="11" t="str">
        <f t="shared" si="616"/>
        <v/>
      </c>
      <c r="AU1783" s="11" t="str">
        <f t="shared" si="617"/>
        <v/>
      </c>
      <c r="AV1783" s="11" t="str">
        <f t="shared" si="618"/>
        <v/>
      </c>
      <c r="AW1783" s="11" t="str">
        <f t="shared" si="619"/>
        <v/>
      </c>
      <c r="AX1783" s="11" t="str">
        <f t="shared" si="620"/>
        <v/>
      </c>
      <c r="AY1783" s="11" t="str">
        <f t="shared" si="601"/>
        <v/>
      </c>
      <c r="AZ1783" s="11" t="str">
        <f t="shared" si="621"/>
        <v/>
      </c>
      <c r="BA1783" s="11" t="str">
        <f t="shared" si="603"/>
        <v xml:space="preserve"> </v>
      </c>
      <c r="BB1783" s="11" t="str">
        <f>IFERROR(IF(AW1783="","",VLOOKUP(AW1783,SUSS!R:S,2,FALSE)),AY1783*SUSS!$M$2)</f>
        <v/>
      </c>
      <c r="BC1783" s="11" t="str">
        <f t="shared" si="602"/>
        <v/>
      </c>
    </row>
    <row r="1784" spans="29:55">
      <c r="AC1784" s="11" t="str">
        <f t="shared" si="604"/>
        <v/>
      </c>
      <c r="AD1784" s="11" t="str">
        <f t="shared" si="605"/>
        <v/>
      </c>
      <c r="AE1784" s="11" t="str">
        <f t="shared" si="606"/>
        <v/>
      </c>
      <c r="AF1784" s="11" t="str">
        <f t="shared" si="607"/>
        <v/>
      </c>
      <c r="AG1784" s="11" t="str">
        <f t="shared" si="608"/>
        <v/>
      </c>
      <c r="AH1784" s="11" t="str">
        <f t="shared" si="609"/>
        <v/>
      </c>
      <c r="AI1784" s="11" t="str">
        <f t="shared" si="610"/>
        <v/>
      </c>
      <c r="AJ1784" s="11" t="str">
        <f t="shared" si="611"/>
        <v/>
      </c>
      <c r="AK1784" s="11" t="str">
        <f t="shared" si="612"/>
        <v/>
      </c>
      <c r="AN1784" s="11" t="str">
        <f t="shared" si="613"/>
        <v/>
      </c>
      <c r="AO1784" s="11" t="str">
        <f t="shared" si="614"/>
        <v/>
      </c>
      <c r="AP1784" s="11" t="str">
        <f t="shared" si="615"/>
        <v/>
      </c>
      <c r="AT1784" s="11" t="str">
        <f t="shared" si="616"/>
        <v/>
      </c>
      <c r="AU1784" s="11" t="str">
        <f t="shared" si="617"/>
        <v/>
      </c>
      <c r="AV1784" s="11" t="str">
        <f t="shared" si="618"/>
        <v/>
      </c>
      <c r="AW1784" s="11" t="str">
        <f t="shared" si="619"/>
        <v/>
      </c>
      <c r="AX1784" s="11" t="str">
        <f t="shared" si="620"/>
        <v/>
      </c>
      <c r="AY1784" s="11" t="str">
        <f t="shared" si="601"/>
        <v/>
      </c>
      <c r="AZ1784" s="11" t="str">
        <f t="shared" si="621"/>
        <v/>
      </c>
      <c r="BA1784" s="11" t="str">
        <f t="shared" si="603"/>
        <v xml:space="preserve"> </v>
      </c>
      <c r="BB1784" s="11" t="str">
        <f>IFERROR(IF(AW1784="","",VLOOKUP(AW1784,SUSS!R:S,2,FALSE)),AY1784*SUSS!$M$2)</f>
        <v/>
      </c>
      <c r="BC1784" s="11" t="str">
        <f t="shared" si="602"/>
        <v/>
      </c>
    </row>
    <row r="1785" spans="29:55">
      <c r="AC1785" s="11" t="str">
        <f t="shared" si="604"/>
        <v/>
      </c>
      <c r="AD1785" s="11" t="str">
        <f t="shared" si="605"/>
        <v/>
      </c>
      <c r="AE1785" s="11" t="str">
        <f t="shared" si="606"/>
        <v/>
      </c>
      <c r="AF1785" s="11" t="str">
        <f t="shared" si="607"/>
        <v/>
      </c>
      <c r="AG1785" s="11" t="str">
        <f t="shared" si="608"/>
        <v/>
      </c>
      <c r="AH1785" s="11" t="str">
        <f t="shared" si="609"/>
        <v/>
      </c>
      <c r="AI1785" s="11" t="str">
        <f t="shared" si="610"/>
        <v/>
      </c>
      <c r="AJ1785" s="11" t="str">
        <f t="shared" si="611"/>
        <v/>
      </c>
      <c r="AK1785" s="11" t="str">
        <f t="shared" si="612"/>
        <v/>
      </c>
      <c r="AN1785" s="11" t="str">
        <f t="shared" si="613"/>
        <v/>
      </c>
      <c r="AO1785" s="11" t="str">
        <f t="shared" si="614"/>
        <v/>
      </c>
      <c r="AP1785" s="11" t="str">
        <f t="shared" si="615"/>
        <v/>
      </c>
      <c r="AT1785" s="11" t="str">
        <f t="shared" si="616"/>
        <v/>
      </c>
      <c r="AU1785" s="11" t="str">
        <f t="shared" si="617"/>
        <v/>
      </c>
      <c r="AV1785" s="11" t="str">
        <f t="shared" si="618"/>
        <v/>
      </c>
      <c r="AW1785" s="11" t="str">
        <f t="shared" si="619"/>
        <v/>
      </c>
      <c r="AX1785" s="11" t="str">
        <f t="shared" si="620"/>
        <v/>
      </c>
      <c r="AY1785" s="11" t="str">
        <f t="shared" si="601"/>
        <v/>
      </c>
      <c r="AZ1785" s="11" t="str">
        <f t="shared" si="621"/>
        <v/>
      </c>
      <c r="BA1785" s="11" t="str">
        <f t="shared" si="603"/>
        <v xml:space="preserve"> </v>
      </c>
      <c r="BB1785" s="11" t="str">
        <f>IFERROR(IF(AW1785="","",VLOOKUP(AW1785,SUSS!R:S,2,FALSE)),AY1785*SUSS!$M$2)</f>
        <v/>
      </c>
      <c r="BC1785" s="11" t="str">
        <f t="shared" si="602"/>
        <v/>
      </c>
    </row>
    <row r="1786" spans="29:55">
      <c r="AC1786" s="11" t="str">
        <f t="shared" si="604"/>
        <v/>
      </c>
      <c r="AD1786" s="11" t="str">
        <f t="shared" si="605"/>
        <v/>
      </c>
      <c r="AE1786" s="11" t="str">
        <f t="shared" si="606"/>
        <v/>
      </c>
      <c r="AF1786" s="11" t="str">
        <f t="shared" si="607"/>
        <v/>
      </c>
      <c r="AG1786" s="11" t="str">
        <f t="shared" si="608"/>
        <v/>
      </c>
      <c r="AH1786" s="11" t="str">
        <f t="shared" si="609"/>
        <v/>
      </c>
      <c r="AI1786" s="11" t="str">
        <f t="shared" si="610"/>
        <v/>
      </c>
      <c r="AJ1786" s="11" t="str">
        <f t="shared" si="611"/>
        <v/>
      </c>
      <c r="AK1786" s="11" t="str">
        <f t="shared" si="612"/>
        <v/>
      </c>
      <c r="AN1786" s="11" t="str">
        <f t="shared" si="613"/>
        <v/>
      </c>
      <c r="AO1786" s="11" t="str">
        <f t="shared" si="614"/>
        <v/>
      </c>
      <c r="AP1786" s="11" t="str">
        <f t="shared" si="615"/>
        <v/>
      </c>
      <c r="AT1786" s="11" t="str">
        <f t="shared" si="616"/>
        <v/>
      </c>
      <c r="AU1786" s="11" t="str">
        <f t="shared" si="617"/>
        <v/>
      </c>
      <c r="AV1786" s="11" t="str">
        <f t="shared" si="618"/>
        <v/>
      </c>
      <c r="AW1786" s="11" t="str">
        <f t="shared" si="619"/>
        <v/>
      </c>
      <c r="AX1786" s="11" t="str">
        <f t="shared" si="620"/>
        <v/>
      </c>
      <c r="AY1786" s="11" t="str">
        <f t="shared" si="601"/>
        <v/>
      </c>
      <c r="AZ1786" s="11" t="str">
        <f t="shared" si="621"/>
        <v/>
      </c>
      <c r="BA1786" s="11" t="str">
        <f t="shared" si="603"/>
        <v xml:space="preserve"> </v>
      </c>
      <c r="BB1786" s="11" t="str">
        <f>IFERROR(IF(AW1786="","",VLOOKUP(AW1786,SUSS!R:S,2,FALSE)),AY1786*SUSS!$M$2)</f>
        <v/>
      </c>
      <c r="BC1786" s="11" t="str">
        <f t="shared" si="602"/>
        <v/>
      </c>
    </row>
    <row r="1787" spans="29:55">
      <c r="AC1787" s="11" t="str">
        <f t="shared" si="604"/>
        <v/>
      </c>
      <c r="AD1787" s="11" t="str">
        <f t="shared" si="605"/>
        <v/>
      </c>
      <c r="AE1787" s="11" t="str">
        <f t="shared" si="606"/>
        <v/>
      </c>
      <c r="AF1787" s="11" t="str">
        <f t="shared" si="607"/>
        <v/>
      </c>
      <c r="AG1787" s="11" t="str">
        <f t="shared" si="608"/>
        <v/>
      </c>
      <c r="AH1787" s="11" t="str">
        <f t="shared" si="609"/>
        <v/>
      </c>
      <c r="AI1787" s="11" t="str">
        <f t="shared" si="610"/>
        <v/>
      </c>
      <c r="AJ1787" s="11" t="str">
        <f t="shared" si="611"/>
        <v/>
      </c>
      <c r="AK1787" s="11" t="str">
        <f t="shared" si="612"/>
        <v/>
      </c>
      <c r="AN1787" s="11" t="str">
        <f t="shared" si="613"/>
        <v/>
      </c>
      <c r="AO1787" s="11" t="str">
        <f t="shared" si="614"/>
        <v/>
      </c>
      <c r="AP1787" s="11" t="str">
        <f t="shared" si="615"/>
        <v/>
      </c>
      <c r="AT1787" s="11" t="str">
        <f t="shared" si="616"/>
        <v/>
      </c>
      <c r="AU1787" s="11" t="str">
        <f t="shared" si="617"/>
        <v/>
      </c>
      <c r="AV1787" s="11" t="str">
        <f t="shared" si="618"/>
        <v/>
      </c>
      <c r="AW1787" s="11" t="str">
        <f t="shared" si="619"/>
        <v/>
      </c>
      <c r="AX1787" s="11" t="str">
        <f t="shared" si="620"/>
        <v/>
      </c>
      <c r="AY1787" s="11" t="str">
        <f t="shared" si="601"/>
        <v/>
      </c>
      <c r="AZ1787" s="11" t="str">
        <f t="shared" si="621"/>
        <v/>
      </c>
      <c r="BA1787" s="11" t="str">
        <f t="shared" si="603"/>
        <v xml:space="preserve"> </v>
      </c>
      <c r="BB1787" s="11" t="str">
        <f>IFERROR(IF(AW1787="","",VLOOKUP(AW1787,SUSS!R:S,2,FALSE)),AY1787*SUSS!$M$2)</f>
        <v/>
      </c>
      <c r="BC1787" s="11" t="str">
        <f t="shared" si="602"/>
        <v/>
      </c>
    </row>
    <row r="1788" spans="29:55">
      <c r="AC1788" s="11" t="str">
        <f t="shared" si="604"/>
        <v/>
      </c>
      <c r="AD1788" s="11" t="str">
        <f t="shared" si="605"/>
        <v/>
      </c>
      <c r="AE1788" s="11" t="str">
        <f t="shared" si="606"/>
        <v/>
      </c>
      <c r="AF1788" s="11" t="str">
        <f t="shared" si="607"/>
        <v/>
      </c>
      <c r="AG1788" s="11" t="str">
        <f t="shared" si="608"/>
        <v/>
      </c>
      <c r="AH1788" s="11" t="str">
        <f t="shared" si="609"/>
        <v/>
      </c>
      <c r="AI1788" s="11" t="str">
        <f t="shared" si="610"/>
        <v/>
      </c>
      <c r="AJ1788" s="11" t="str">
        <f t="shared" si="611"/>
        <v/>
      </c>
      <c r="AK1788" s="11" t="str">
        <f t="shared" si="612"/>
        <v/>
      </c>
      <c r="AN1788" s="11" t="str">
        <f t="shared" si="613"/>
        <v/>
      </c>
      <c r="AO1788" s="11" t="str">
        <f t="shared" si="614"/>
        <v/>
      </c>
      <c r="AP1788" s="11" t="str">
        <f t="shared" si="615"/>
        <v/>
      </c>
      <c r="AT1788" s="11" t="str">
        <f t="shared" si="616"/>
        <v/>
      </c>
      <c r="AU1788" s="11" t="str">
        <f t="shared" si="617"/>
        <v/>
      </c>
      <c r="AV1788" s="11" t="str">
        <f t="shared" si="618"/>
        <v/>
      </c>
      <c r="AW1788" s="11" t="str">
        <f t="shared" si="619"/>
        <v/>
      </c>
      <c r="AX1788" s="11" t="str">
        <f t="shared" si="620"/>
        <v/>
      </c>
      <c r="AY1788" s="11" t="str">
        <f t="shared" si="601"/>
        <v/>
      </c>
      <c r="AZ1788" s="11" t="str">
        <f t="shared" si="621"/>
        <v/>
      </c>
      <c r="BA1788" s="11" t="str">
        <f t="shared" si="603"/>
        <v xml:space="preserve"> </v>
      </c>
      <c r="BB1788" s="11" t="str">
        <f>IFERROR(IF(AW1788="","",VLOOKUP(AW1788,SUSS!R:S,2,FALSE)),AY1788*SUSS!$M$2)</f>
        <v/>
      </c>
      <c r="BC1788" s="11" t="str">
        <f t="shared" si="602"/>
        <v/>
      </c>
    </row>
    <row r="1789" spans="29:55">
      <c r="AC1789" s="11" t="str">
        <f t="shared" si="604"/>
        <v/>
      </c>
      <c r="AD1789" s="11" t="str">
        <f t="shared" si="605"/>
        <v/>
      </c>
      <c r="AE1789" s="11" t="str">
        <f t="shared" si="606"/>
        <v/>
      </c>
      <c r="AF1789" s="11" t="str">
        <f t="shared" si="607"/>
        <v/>
      </c>
      <c r="AG1789" s="11" t="str">
        <f t="shared" si="608"/>
        <v/>
      </c>
      <c r="AH1789" s="11" t="str">
        <f t="shared" si="609"/>
        <v/>
      </c>
      <c r="AI1789" s="11" t="str">
        <f t="shared" si="610"/>
        <v/>
      </c>
      <c r="AJ1789" s="11" t="str">
        <f t="shared" si="611"/>
        <v/>
      </c>
      <c r="AK1789" s="11" t="str">
        <f t="shared" si="612"/>
        <v/>
      </c>
      <c r="AN1789" s="11" t="str">
        <f t="shared" si="613"/>
        <v/>
      </c>
      <c r="AO1789" s="11" t="str">
        <f t="shared" si="614"/>
        <v/>
      </c>
      <c r="AP1789" s="11" t="str">
        <f t="shared" si="615"/>
        <v/>
      </c>
      <c r="AT1789" s="11" t="str">
        <f t="shared" si="616"/>
        <v/>
      </c>
      <c r="AU1789" s="11" t="str">
        <f t="shared" si="617"/>
        <v/>
      </c>
      <c r="AV1789" s="11" t="str">
        <f t="shared" si="618"/>
        <v/>
      </c>
      <c r="AW1789" s="11" t="str">
        <f t="shared" si="619"/>
        <v/>
      </c>
      <c r="AX1789" s="11" t="str">
        <f t="shared" si="620"/>
        <v/>
      </c>
      <c r="AY1789" s="11" t="str">
        <f t="shared" si="601"/>
        <v/>
      </c>
      <c r="AZ1789" s="11" t="str">
        <f t="shared" si="621"/>
        <v/>
      </c>
      <c r="BA1789" s="11" t="str">
        <f t="shared" si="603"/>
        <v xml:space="preserve"> </v>
      </c>
      <c r="BB1789" s="11" t="str">
        <f>IFERROR(IF(AW1789="","",VLOOKUP(AW1789,SUSS!R:S,2,FALSE)),AY1789*SUSS!$M$2)</f>
        <v/>
      </c>
      <c r="BC1789" s="11" t="str">
        <f t="shared" si="602"/>
        <v/>
      </c>
    </row>
    <row r="1790" spans="29:55">
      <c r="AC1790" s="11" t="str">
        <f t="shared" si="604"/>
        <v/>
      </c>
      <c r="AD1790" s="11" t="str">
        <f t="shared" si="605"/>
        <v/>
      </c>
      <c r="AE1790" s="11" t="str">
        <f t="shared" si="606"/>
        <v/>
      </c>
      <c r="AF1790" s="11" t="str">
        <f t="shared" si="607"/>
        <v/>
      </c>
      <c r="AG1790" s="11" t="str">
        <f t="shared" si="608"/>
        <v/>
      </c>
      <c r="AH1790" s="11" t="str">
        <f t="shared" si="609"/>
        <v/>
      </c>
      <c r="AI1790" s="11" t="str">
        <f t="shared" si="610"/>
        <v/>
      </c>
      <c r="AJ1790" s="11" t="str">
        <f t="shared" si="611"/>
        <v/>
      </c>
      <c r="AK1790" s="11" t="str">
        <f t="shared" si="612"/>
        <v/>
      </c>
      <c r="AN1790" s="11" t="str">
        <f t="shared" si="613"/>
        <v/>
      </c>
      <c r="AO1790" s="11" t="str">
        <f t="shared" si="614"/>
        <v/>
      </c>
      <c r="AP1790" s="11" t="str">
        <f t="shared" si="615"/>
        <v/>
      </c>
      <c r="AT1790" s="11" t="str">
        <f t="shared" si="616"/>
        <v/>
      </c>
      <c r="AU1790" s="11" t="str">
        <f t="shared" si="617"/>
        <v/>
      </c>
      <c r="AV1790" s="11" t="str">
        <f t="shared" si="618"/>
        <v/>
      </c>
      <c r="AW1790" s="11" t="str">
        <f t="shared" si="619"/>
        <v/>
      </c>
      <c r="AX1790" s="11" t="str">
        <f t="shared" si="620"/>
        <v/>
      </c>
      <c r="AY1790" s="11" t="str">
        <f t="shared" si="601"/>
        <v/>
      </c>
      <c r="AZ1790" s="11" t="str">
        <f t="shared" si="621"/>
        <v/>
      </c>
      <c r="BA1790" s="11" t="str">
        <f t="shared" si="603"/>
        <v xml:space="preserve"> </v>
      </c>
      <c r="BB1790" s="11" t="str">
        <f>IFERROR(IF(AW1790="","",VLOOKUP(AW1790,SUSS!R:S,2,FALSE)),AY1790*SUSS!$M$2)</f>
        <v/>
      </c>
      <c r="BC1790" s="11" t="str">
        <f t="shared" si="602"/>
        <v/>
      </c>
    </row>
    <row r="1791" spans="29:55">
      <c r="AC1791" s="11" t="str">
        <f t="shared" si="604"/>
        <v/>
      </c>
      <c r="AD1791" s="11" t="str">
        <f t="shared" si="605"/>
        <v/>
      </c>
      <c r="AE1791" s="11" t="str">
        <f t="shared" si="606"/>
        <v/>
      </c>
      <c r="AF1791" s="11" t="str">
        <f t="shared" si="607"/>
        <v/>
      </c>
      <c r="AG1791" s="11" t="str">
        <f t="shared" si="608"/>
        <v/>
      </c>
      <c r="AH1791" s="11" t="str">
        <f t="shared" si="609"/>
        <v/>
      </c>
      <c r="AI1791" s="11" t="str">
        <f t="shared" si="610"/>
        <v/>
      </c>
      <c r="AJ1791" s="11" t="str">
        <f t="shared" si="611"/>
        <v/>
      </c>
      <c r="AK1791" s="11" t="str">
        <f t="shared" si="612"/>
        <v/>
      </c>
      <c r="AN1791" s="11" t="str">
        <f t="shared" si="613"/>
        <v/>
      </c>
      <c r="AO1791" s="11" t="str">
        <f t="shared" si="614"/>
        <v/>
      </c>
      <c r="AP1791" s="11" t="str">
        <f t="shared" si="615"/>
        <v/>
      </c>
      <c r="AT1791" s="11" t="str">
        <f t="shared" si="616"/>
        <v/>
      </c>
      <c r="AU1791" s="11" t="str">
        <f t="shared" si="617"/>
        <v/>
      </c>
      <c r="AV1791" s="11" t="str">
        <f t="shared" si="618"/>
        <v/>
      </c>
      <c r="AW1791" s="11" t="str">
        <f t="shared" si="619"/>
        <v/>
      </c>
      <c r="AX1791" s="11" t="str">
        <f t="shared" si="620"/>
        <v/>
      </c>
      <c r="AY1791" s="11" t="str">
        <f t="shared" si="601"/>
        <v/>
      </c>
      <c r="AZ1791" s="11" t="str">
        <f t="shared" si="621"/>
        <v/>
      </c>
      <c r="BA1791" s="11" t="str">
        <f t="shared" si="603"/>
        <v xml:space="preserve"> </v>
      </c>
      <c r="BB1791" s="11" t="str">
        <f>IFERROR(IF(AW1791="","",VLOOKUP(AW1791,SUSS!R:S,2,FALSE)),AY1791*SUSS!$M$2)</f>
        <v/>
      </c>
      <c r="BC1791" s="11" t="str">
        <f t="shared" si="602"/>
        <v/>
      </c>
    </row>
    <row r="1792" spans="29:55">
      <c r="AC1792" s="11" t="str">
        <f t="shared" si="604"/>
        <v/>
      </c>
      <c r="AD1792" s="11" t="str">
        <f t="shared" si="605"/>
        <v/>
      </c>
      <c r="AE1792" s="11" t="str">
        <f t="shared" si="606"/>
        <v/>
      </c>
      <c r="AF1792" s="11" t="str">
        <f t="shared" si="607"/>
        <v/>
      </c>
      <c r="AG1792" s="11" t="str">
        <f t="shared" si="608"/>
        <v/>
      </c>
      <c r="AH1792" s="11" t="str">
        <f t="shared" si="609"/>
        <v/>
      </c>
      <c r="AI1792" s="11" t="str">
        <f t="shared" si="610"/>
        <v/>
      </c>
      <c r="AJ1792" s="11" t="str">
        <f t="shared" si="611"/>
        <v/>
      </c>
      <c r="AK1792" s="11" t="str">
        <f t="shared" si="612"/>
        <v/>
      </c>
      <c r="AN1792" s="11" t="str">
        <f t="shared" si="613"/>
        <v/>
      </c>
      <c r="AO1792" s="11" t="str">
        <f t="shared" si="614"/>
        <v/>
      </c>
      <c r="AP1792" s="11" t="str">
        <f t="shared" si="615"/>
        <v/>
      </c>
      <c r="AT1792" s="11" t="str">
        <f t="shared" si="616"/>
        <v/>
      </c>
      <c r="AU1792" s="11" t="str">
        <f t="shared" si="617"/>
        <v/>
      </c>
      <c r="AV1792" s="11" t="str">
        <f t="shared" si="618"/>
        <v/>
      </c>
      <c r="AW1792" s="11" t="str">
        <f t="shared" si="619"/>
        <v/>
      </c>
      <c r="AX1792" s="11" t="str">
        <f t="shared" si="620"/>
        <v/>
      </c>
      <c r="AY1792" s="11" t="str">
        <f t="shared" si="601"/>
        <v/>
      </c>
      <c r="AZ1792" s="11" t="str">
        <f t="shared" si="621"/>
        <v/>
      </c>
      <c r="BA1792" s="11" t="str">
        <f t="shared" si="603"/>
        <v xml:space="preserve"> </v>
      </c>
      <c r="BB1792" s="11" t="str">
        <f>IFERROR(IF(AW1792="","",VLOOKUP(AW1792,SUSS!R:S,2,FALSE)),AY1792*SUSS!$M$2)</f>
        <v/>
      </c>
      <c r="BC1792" s="11" t="str">
        <f t="shared" si="602"/>
        <v/>
      </c>
    </row>
    <row r="1793" spans="29:55">
      <c r="AC1793" s="11" t="str">
        <f t="shared" si="604"/>
        <v/>
      </c>
      <c r="AD1793" s="11" t="str">
        <f t="shared" si="605"/>
        <v/>
      </c>
      <c r="AE1793" s="11" t="str">
        <f t="shared" si="606"/>
        <v/>
      </c>
      <c r="AF1793" s="11" t="str">
        <f t="shared" si="607"/>
        <v/>
      </c>
      <c r="AG1793" s="11" t="str">
        <f t="shared" si="608"/>
        <v/>
      </c>
      <c r="AH1793" s="11" t="str">
        <f t="shared" si="609"/>
        <v/>
      </c>
      <c r="AI1793" s="11" t="str">
        <f t="shared" si="610"/>
        <v/>
      </c>
      <c r="AJ1793" s="11" t="str">
        <f t="shared" si="611"/>
        <v/>
      </c>
      <c r="AK1793" s="11" t="str">
        <f t="shared" si="612"/>
        <v/>
      </c>
      <c r="AN1793" s="11" t="str">
        <f t="shared" si="613"/>
        <v/>
      </c>
      <c r="AO1793" s="11" t="str">
        <f t="shared" si="614"/>
        <v/>
      </c>
      <c r="AP1793" s="11" t="str">
        <f t="shared" si="615"/>
        <v/>
      </c>
      <c r="AT1793" s="11" t="str">
        <f t="shared" si="616"/>
        <v/>
      </c>
      <c r="AU1793" s="11" t="str">
        <f t="shared" si="617"/>
        <v/>
      </c>
      <c r="AV1793" s="11" t="str">
        <f t="shared" si="618"/>
        <v/>
      </c>
      <c r="AW1793" s="11" t="str">
        <f t="shared" si="619"/>
        <v/>
      </c>
      <c r="AX1793" s="11" t="str">
        <f t="shared" si="620"/>
        <v/>
      </c>
      <c r="AY1793" s="11" t="str">
        <f t="shared" si="601"/>
        <v/>
      </c>
      <c r="AZ1793" s="11" t="str">
        <f t="shared" si="621"/>
        <v/>
      </c>
      <c r="BA1793" s="11" t="str">
        <f t="shared" si="603"/>
        <v xml:space="preserve"> </v>
      </c>
      <c r="BB1793" s="11" t="str">
        <f>IFERROR(IF(AW1793="","",VLOOKUP(AW1793,SUSS!R:S,2,FALSE)),AY1793*SUSS!$M$2)</f>
        <v/>
      </c>
      <c r="BC1793" s="11" t="str">
        <f t="shared" si="602"/>
        <v/>
      </c>
    </row>
    <row r="1794" spans="29:55">
      <c r="AC1794" s="11" t="str">
        <f t="shared" si="604"/>
        <v/>
      </c>
      <c r="AD1794" s="11" t="str">
        <f t="shared" si="605"/>
        <v/>
      </c>
      <c r="AE1794" s="11" t="str">
        <f t="shared" si="606"/>
        <v/>
      </c>
      <c r="AF1794" s="11" t="str">
        <f t="shared" si="607"/>
        <v/>
      </c>
      <c r="AG1794" s="11" t="str">
        <f t="shared" si="608"/>
        <v/>
      </c>
      <c r="AH1794" s="11" t="str">
        <f t="shared" si="609"/>
        <v/>
      </c>
      <c r="AI1794" s="11" t="str">
        <f t="shared" si="610"/>
        <v/>
      </c>
      <c r="AJ1794" s="11" t="str">
        <f t="shared" si="611"/>
        <v/>
      </c>
      <c r="AK1794" s="11" t="str">
        <f t="shared" si="612"/>
        <v/>
      </c>
      <c r="AN1794" s="11" t="str">
        <f t="shared" si="613"/>
        <v/>
      </c>
      <c r="AO1794" s="11" t="str">
        <f t="shared" si="614"/>
        <v/>
      </c>
      <c r="AP1794" s="11" t="str">
        <f t="shared" si="615"/>
        <v/>
      </c>
      <c r="AT1794" s="11" t="str">
        <f t="shared" si="616"/>
        <v/>
      </c>
      <c r="AU1794" s="11" t="str">
        <f t="shared" si="617"/>
        <v/>
      </c>
      <c r="AV1794" s="11" t="str">
        <f t="shared" si="618"/>
        <v/>
      </c>
      <c r="AW1794" s="11" t="str">
        <f t="shared" si="619"/>
        <v/>
      </c>
      <c r="AX1794" s="11" t="str">
        <f t="shared" si="620"/>
        <v/>
      </c>
      <c r="AY1794" s="11" t="str">
        <f t="shared" si="601"/>
        <v/>
      </c>
      <c r="AZ1794" s="11" t="str">
        <f t="shared" si="621"/>
        <v/>
      </c>
      <c r="BA1794" s="11" t="str">
        <f t="shared" si="603"/>
        <v xml:space="preserve"> </v>
      </c>
      <c r="BB1794" s="11" t="str">
        <f>IFERROR(IF(AW1794="","",VLOOKUP(AW1794,SUSS!R:S,2,FALSE)),AY1794*SUSS!$M$2)</f>
        <v/>
      </c>
      <c r="BC1794" s="11" t="str">
        <f t="shared" si="602"/>
        <v/>
      </c>
    </row>
    <row r="1795" spans="29:55">
      <c r="AC1795" s="11" t="str">
        <f t="shared" si="604"/>
        <v/>
      </c>
      <c r="AD1795" s="11" t="str">
        <f t="shared" si="605"/>
        <v/>
      </c>
      <c r="AE1795" s="11" t="str">
        <f t="shared" si="606"/>
        <v/>
      </c>
      <c r="AF1795" s="11" t="str">
        <f t="shared" si="607"/>
        <v/>
      </c>
      <c r="AG1795" s="11" t="str">
        <f t="shared" si="608"/>
        <v/>
      </c>
      <c r="AH1795" s="11" t="str">
        <f t="shared" si="609"/>
        <v/>
      </c>
      <c r="AI1795" s="11" t="str">
        <f t="shared" si="610"/>
        <v/>
      </c>
      <c r="AJ1795" s="11" t="str">
        <f t="shared" si="611"/>
        <v/>
      </c>
      <c r="AK1795" s="11" t="str">
        <f t="shared" si="612"/>
        <v/>
      </c>
      <c r="AN1795" s="11" t="str">
        <f t="shared" si="613"/>
        <v/>
      </c>
      <c r="AO1795" s="11" t="str">
        <f t="shared" si="614"/>
        <v/>
      </c>
      <c r="AP1795" s="11" t="str">
        <f t="shared" si="615"/>
        <v/>
      </c>
      <c r="AT1795" s="11" t="str">
        <f t="shared" si="616"/>
        <v/>
      </c>
      <c r="AU1795" s="11" t="str">
        <f t="shared" si="617"/>
        <v/>
      </c>
      <c r="AV1795" s="11" t="str">
        <f t="shared" si="618"/>
        <v/>
      </c>
      <c r="AW1795" s="11" t="str">
        <f t="shared" si="619"/>
        <v/>
      </c>
      <c r="AX1795" s="11" t="str">
        <f t="shared" si="620"/>
        <v/>
      </c>
      <c r="AY1795" s="11" t="str">
        <f t="shared" si="601"/>
        <v/>
      </c>
      <c r="AZ1795" s="11" t="str">
        <f t="shared" si="621"/>
        <v/>
      </c>
      <c r="BA1795" s="11" t="str">
        <f t="shared" si="603"/>
        <v xml:space="preserve"> </v>
      </c>
      <c r="BB1795" s="11" t="str">
        <f>IFERROR(IF(AW1795="","",VLOOKUP(AW1795,SUSS!R:S,2,FALSE)),AY1795*SUSS!$M$2)</f>
        <v/>
      </c>
      <c r="BC1795" s="11" t="str">
        <f t="shared" si="602"/>
        <v/>
      </c>
    </row>
    <row r="1796" spans="29:55">
      <c r="AC1796" s="11" t="str">
        <f t="shared" si="604"/>
        <v/>
      </c>
      <c r="AD1796" s="11" t="str">
        <f t="shared" si="605"/>
        <v/>
      </c>
      <c r="AE1796" s="11" t="str">
        <f t="shared" si="606"/>
        <v/>
      </c>
      <c r="AF1796" s="11" t="str">
        <f t="shared" si="607"/>
        <v/>
      </c>
      <c r="AG1796" s="11" t="str">
        <f t="shared" si="608"/>
        <v/>
      </c>
      <c r="AH1796" s="11" t="str">
        <f t="shared" si="609"/>
        <v/>
      </c>
      <c r="AI1796" s="11" t="str">
        <f t="shared" si="610"/>
        <v/>
      </c>
      <c r="AJ1796" s="11" t="str">
        <f t="shared" si="611"/>
        <v/>
      </c>
      <c r="AK1796" s="11" t="str">
        <f t="shared" si="612"/>
        <v/>
      </c>
      <c r="AN1796" s="11" t="str">
        <f t="shared" si="613"/>
        <v/>
      </c>
      <c r="AO1796" s="11" t="str">
        <f t="shared" si="614"/>
        <v/>
      </c>
      <c r="AP1796" s="11" t="str">
        <f t="shared" si="615"/>
        <v/>
      </c>
      <c r="AT1796" s="11" t="str">
        <f t="shared" si="616"/>
        <v/>
      </c>
      <c r="AU1796" s="11" t="str">
        <f t="shared" si="617"/>
        <v/>
      </c>
      <c r="AV1796" s="11" t="str">
        <f t="shared" si="618"/>
        <v/>
      </c>
      <c r="AW1796" s="11" t="str">
        <f t="shared" si="619"/>
        <v/>
      </c>
      <c r="AX1796" s="11" t="str">
        <f t="shared" si="620"/>
        <v/>
      </c>
      <c r="AY1796" s="11" t="str">
        <f t="shared" ref="AY1796:AY1859" si="622">VLOOKUP(AX1796,AO:AP,2,FALSE)</f>
        <v/>
      </c>
      <c r="AZ1796" s="11" t="str">
        <f t="shared" si="621"/>
        <v/>
      </c>
      <c r="BA1796" s="11" t="str">
        <f t="shared" si="603"/>
        <v xml:space="preserve"> </v>
      </c>
      <c r="BB1796" s="11" t="str">
        <f>IFERROR(IF(AW1796="","",VLOOKUP(AW1796,SUSS!R:S,2,FALSE)),AY1796*SUSS!$M$2)</f>
        <v/>
      </c>
      <c r="BC1796" s="11" t="str">
        <f t="shared" si="602"/>
        <v/>
      </c>
    </row>
    <row r="1797" spans="29:55">
      <c r="AC1797" s="11" t="str">
        <f t="shared" si="604"/>
        <v/>
      </c>
      <c r="AD1797" s="11" t="str">
        <f t="shared" si="605"/>
        <v/>
      </c>
      <c r="AE1797" s="11" t="str">
        <f t="shared" si="606"/>
        <v/>
      </c>
      <c r="AF1797" s="11" t="str">
        <f t="shared" si="607"/>
        <v/>
      </c>
      <c r="AG1797" s="11" t="str">
        <f t="shared" si="608"/>
        <v/>
      </c>
      <c r="AH1797" s="11" t="str">
        <f t="shared" si="609"/>
        <v/>
      </c>
      <c r="AI1797" s="11" t="str">
        <f t="shared" si="610"/>
        <v/>
      </c>
      <c r="AJ1797" s="11" t="str">
        <f t="shared" si="611"/>
        <v/>
      </c>
      <c r="AK1797" s="11" t="str">
        <f t="shared" si="612"/>
        <v/>
      </c>
      <c r="AN1797" s="11" t="str">
        <f t="shared" si="613"/>
        <v/>
      </c>
      <c r="AO1797" s="11" t="str">
        <f t="shared" si="614"/>
        <v/>
      </c>
      <c r="AP1797" s="11" t="str">
        <f t="shared" si="615"/>
        <v/>
      </c>
      <c r="AT1797" s="11" t="str">
        <f t="shared" si="616"/>
        <v/>
      </c>
      <c r="AU1797" s="11" t="str">
        <f t="shared" si="617"/>
        <v/>
      </c>
      <c r="AV1797" s="11" t="str">
        <f t="shared" si="618"/>
        <v/>
      </c>
      <c r="AW1797" s="11" t="str">
        <f t="shared" si="619"/>
        <v/>
      </c>
      <c r="AX1797" s="11" t="str">
        <f t="shared" si="620"/>
        <v/>
      </c>
      <c r="AY1797" s="11" t="str">
        <f t="shared" si="622"/>
        <v/>
      </c>
      <c r="AZ1797" s="11" t="str">
        <f t="shared" si="621"/>
        <v/>
      </c>
      <c r="BA1797" s="11" t="str">
        <f t="shared" si="603"/>
        <v xml:space="preserve"> </v>
      </c>
      <c r="BB1797" s="11" t="str">
        <f>IFERROR(IF(AW1797="","",VLOOKUP(AW1797,SUSS!R:S,2,FALSE)),AY1797*SUSS!$M$2)</f>
        <v/>
      </c>
      <c r="BC1797" s="11" t="str">
        <f t="shared" ref="BC1797:BC1860" si="623">IFERROR(IF(BB1797&lt;&gt;"",AZ1797*BB1797,""),"VER")</f>
        <v/>
      </c>
    </row>
    <row r="1798" spans="29:55">
      <c r="AC1798" s="11" t="str">
        <f t="shared" si="604"/>
        <v/>
      </c>
      <c r="AD1798" s="11" t="str">
        <f t="shared" si="605"/>
        <v/>
      </c>
      <c r="AE1798" s="11" t="str">
        <f t="shared" si="606"/>
        <v/>
      </c>
      <c r="AF1798" s="11" t="str">
        <f t="shared" si="607"/>
        <v/>
      </c>
      <c r="AG1798" s="11" t="str">
        <f t="shared" si="608"/>
        <v/>
      </c>
      <c r="AH1798" s="11" t="str">
        <f t="shared" si="609"/>
        <v/>
      </c>
      <c r="AI1798" s="11" t="str">
        <f t="shared" si="610"/>
        <v/>
      </c>
      <c r="AJ1798" s="11" t="str">
        <f t="shared" si="611"/>
        <v/>
      </c>
      <c r="AK1798" s="11" t="str">
        <f t="shared" si="612"/>
        <v/>
      </c>
      <c r="AN1798" s="11" t="str">
        <f t="shared" si="613"/>
        <v/>
      </c>
      <c r="AO1798" s="11" t="str">
        <f t="shared" si="614"/>
        <v/>
      </c>
      <c r="AP1798" s="11" t="str">
        <f t="shared" si="615"/>
        <v/>
      </c>
      <c r="AT1798" s="11" t="str">
        <f t="shared" si="616"/>
        <v/>
      </c>
      <c r="AU1798" s="11" t="str">
        <f t="shared" si="617"/>
        <v/>
      </c>
      <c r="AV1798" s="11" t="str">
        <f t="shared" si="618"/>
        <v/>
      </c>
      <c r="AW1798" s="11" t="str">
        <f t="shared" si="619"/>
        <v/>
      </c>
      <c r="AX1798" s="11" t="str">
        <f t="shared" si="620"/>
        <v/>
      </c>
      <c r="AY1798" s="11" t="str">
        <f t="shared" si="622"/>
        <v/>
      </c>
      <c r="AZ1798" s="11" t="str">
        <f t="shared" si="621"/>
        <v/>
      </c>
      <c r="BA1798" s="11" t="str">
        <f t="shared" si="603"/>
        <v xml:space="preserve"> </v>
      </c>
      <c r="BB1798" s="11" t="str">
        <f>IFERROR(IF(AW1798="","",VLOOKUP(AW1798,SUSS!R:S,2,FALSE)),AY1798*SUSS!$M$2)</f>
        <v/>
      </c>
      <c r="BC1798" s="11" t="str">
        <f t="shared" si="623"/>
        <v/>
      </c>
    </row>
    <row r="1799" spans="29:55">
      <c r="AC1799" s="11" t="str">
        <f t="shared" si="604"/>
        <v/>
      </c>
      <c r="AD1799" s="11" t="str">
        <f t="shared" si="605"/>
        <v/>
      </c>
      <c r="AE1799" s="11" t="str">
        <f t="shared" si="606"/>
        <v/>
      </c>
      <c r="AF1799" s="11" t="str">
        <f t="shared" si="607"/>
        <v/>
      </c>
      <c r="AG1799" s="11" t="str">
        <f t="shared" si="608"/>
        <v/>
      </c>
      <c r="AH1799" s="11" t="str">
        <f t="shared" si="609"/>
        <v/>
      </c>
      <c r="AI1799" s="11" t="str">
        <f t="shared" si="610"/>
        <v/>
      </c>
      <c r="AJ1799" s="11" t="str">
        <f t="shared" si="611"/>
        <v/>
      </c>
      <c r="AK1799" s="11" t="str">
        <f t="shared" si="612"/>
        <v/>
      </c>
      <c r="AN1799" s="11" t="str">
        <f t="shared" si="613"/>
        <v/>
      </c>
      <c r="AO1799" s="11" t="str">
        <f t="shared" si="614"/>
        <v/>
      </c>
      <c r="AP1799" s="11" t="str">
        <f t="shared" si="615"/>
        <v/>
      </c>
      <c r="AT1799" s="11" t="str">
        <f t="shared" si="616"/>
        <v/>
      </c>
      <c r="AU1799" s="11" t="str">
        <f t="shared" si="617"/>
        <v/>
      </c>
      <c r="AV1799" s="11" t="str">
        <f t="shared" si="618"/>
        <v/>
      </c>
      <c r="AW1799" s="11" t="str">
        <f t="shared" si="619"/>
        <v/>
      </c>
      <c r="AX1799" s="11" t="str">
        <f t="shared" si="620"/>
        <v/>
      </c>
      <c r="AY1799" s="11" t="str">
        <f t="shared" si="622"/>
        <v/>
      </c>
      <c r="AZ1799" s="11" t="str">
        <f t="shared" si="621"/>
        <v/>
      </c>
      <c r="BA1799" s="11" t="str">
        <f t="shared" si="603"/>
        <v xml:space="preserve"> </v>
      </c>
      <c r="BB1799" s="11" t="str">
        <f>IFERROR(IF(AW1799="","",VLOOKUP(AW1799,SUSS!R:S,2,FALSE)),AY1799*SUSS!$M$2)</f>
        <v/>
      </c>
      <c r="BC1799" s="11" t="str">
        <f t="shared" si="623"/>
        <v/>
      </c>
    </row>
    <row r="1800" spans="29:55">
      <c r="AC1800" s="11" t="str">
        <f t="shared" si="604"/>
        <v/>
      </c>
      <c r="AD1800" s="11" t="str">
        <f t="shared" si="605"/>
        <v/>
      </c>
      <c r="AE1800" s="11" t="str">
        <f t="shared" si="606"/>
        <v/>
      </c>
      <c r="AF1800" s="11" t="str">
        <f t="shared" si="607"/>
        <v/>
      </c>
      <c r="AG1800" s="11" t="str">
        <f t="shared" si="608"/>
        <v/>
      </c>
      <c r="AH1800" s="11" t="str">
        <f t="shared" si="609"/>
        <v/>
      </c>
      <c r="AI1800" s="11" t="str">
        <f t="shared" si="610"/>
        <v/>
      </c>
      <c r="AJ1800" s="11" t="str">
        <f t="shared" si="611"/>
        <v/>
      </c>
      <c r="AK1800" s="11" t="str">
        <f t="shared" si="612"/>
        <v/>
      </c>
      <c r="AN1800" s="11" t="str">
        <f t="shared" si="613"/>
        <v/>
      </c>
      <c r="AO1800" s="11" t="str">
        <f t="shared" si="614"/>
        <v/>
      </c>
      <c r="AP1800" s="11" t="str">
        <f t="shared" si="615"/>
        <v/>
      </c>
      <c r="AT1800" s="11" t="str">
        <f t="shared" si="616"/>
        <v/>
      </c>
      <c r="AU1800" s="11" t="str">
        <f t="shared" si="617"/>
        <v/>
      </c>
      <c r="AV1800" s="11" t="str">
        <f t="shared" si="618"/>
        <v/>
      </c>
      <c r="AW1800" s="11" t="str">
        <f t="shared" si="619"/>
        <v/>
      </c>
      <c r="AX1800" s="11" t="str">
        <f t="shared" si="620"/>
        <v/>
      </c>
      <c r="AY1800" s="11" t="str">
        <f t="shared" si="622"/>
        <v/>
      </c>
      <c r="AZ1800" s="11" t="str">
        <f t="shared" si="621"/>
        <v/>
      </c>
      <c r="BA1800" s="11" t="str">
        <f t="shared" ref="BA1800:BA1863" si="624">AT1800&amp;" "&amp;AU1800</f>
        <v xml:space="preserve"> </v>
      </c>
      <c r="BB1800" s="11" t="str">
        <f>IFERROR(IF(AW1800="","",VLOOKUP(AW1800,SUSS!R:S,2,FALSE)),AY1800*SUSS!$M$2)</f>
        <v/>
      </c>
      <c r="BC1800" s="11" t="str">
        <f t="shared" si="623"/>
        <v/>
      </c>
    </row>
    <row r="1801" spans="29:55">
      <c r="AC1801" s="11" t="str">
        <f t="shared" si="604"/>
        <v/>
      </c>
      <c r="AD1801" s="11" t="str">
        <f t="shared" si="605"/>
        <v/>
      </c>
      <c r="AE1801" s="11" t="str">
        <f t="shared" si="606"/>
        <v/>
      </c>
      <c r="AF1801" s="11" t="str">
        <f t="shared" si="607"/>
        <v/>
      </c>
      <c r="AG1801" s="11" t="str">
        <f t="shared" si="608"/>
        <v/>
      </c>
      <c r="AH1801" s="11" t="str">
        <f t="shared" si="609"/>
        <v/>
      </c>
      <c r="AI1801" s="11" t="str">
        <f t="shared" si="610"/>
        <v/>
      </c>
      <c r="AJ1801" s="11" t="str">
        <f t="shared" si="611"/>
        <v/>
      </c>
      <c r="AK1801" s="11" t="str">
        <f t="shared" si="612"/>
        <v/>
      </c>
      <c r="AN1801" s="11" t="str">
        <f t="shared" si="613"/>
        <v/>
      </c>
      <c r="AO1801" s="11" t="str">
        <f t="shared" si="614"/>
        <v/>
      </c>
      <c r="AP1801" s="11" t="str">
        <f t="shared" si="615"/>
        <v/>
      </c>
      <c r="AT1801" s="11" t="str">
        <f t="shared" si="616"/>
        <v/>
      </c>
      <c r="AU1801" s="11" t="str">
        <f t="shared" si="617"/>
        <v/>
      </c>
      <c r="AV1801" s="11" t="str">
        <f t="shared" si="618"/>
        <v/>
      </c>
      <c r="AW1801" s="11" t="str">
        <f t="shared" si="619"/>
        <v/>
      </c>
      <c r="AX1801" s="11" t="str">
        <f t="shared" si="620"/>
        <v/>
      </c>
      <c r="AY1801" s="11" t="str">
        <f t="shared" si="622"/>
        <v/>
      </c>
      <c r="AZ1801" s="11" t="str">
        <f t="shared" si="621"/>
        <v/>
      </c>
      <c r="BA1801" s="11" t="str">
        <f t="shared" si="624"/>
        <v xml:space="preserve"> </v>
      </c>
      <c r="BB1801" s="11" t="str">
        <f>IFERROR(IF(AW1801="","",VLOOKUP(AW1801,SUSS!R:S,2,FALSE)),AY1801*SUSS!$M$2)</f>
        <v/>
      </c>
      <c r="BC1801" s="11" t="str">
        <f t="shared" si="623"/>
        <v/>
      </c>
    </row>
    <row r="1802" spans="29:55">
      <c r="AC1802" s="11" t="str">
        <f t="shared" si="604"/>
        <v/>
      </c>
      <c r="AD1802" s="11" t="str">
        <f t="shared" si="605"/>
        <v/>
      </c>
      <c r="AE1802" s="11" t="str">
        <f t="shared" si="606"/>
        <v/>
      </c>
      <c r="AF1802" s="11" t="str">
        <f t="shared" si="607"/>
        <v/>
      </c>
      <c r="AG1802" s="11" t="str">
        <f t="shared" si="608"/>
        <v/>
      </c>
      <c r="AH1802" s="11" t="str">
        <f t="shared" si="609"/>
        <v/>
      </c>
      <c r="AI1802" s="11" t="str">
        <f t="shared" si="610"/>
        <v/>
      </c>
      <c r="AJ1802" s="11" t="str">
        <f t="shared" si="611"/>
        <v/>
      </c>
      <c r="AK1802" s="11" t="str">
        <f t="shared" si="612"/>
        <v/>
      </c>
      <c r="AN1802" s="11" t="str">
        <f t="shared" si="613"/>
        <v/>
      </c>
      <c r="AO1802" s="11" t="str">
        <f t="shared" si="614"/>
        <v/>
      </c>
      <c r="AP1802" s="11" t="str">
        <f t="shared" si="615"/>
        <v/>
      </c>
      <c r="AT1802" s="11" t="str">
        <f t="shared" si="616"/>
        <v/>
      </c>
      <c r="AU1802" s="11" t="str">
        <f t="shared" si="617"/>
        <v/>
      </c>
      <c r="AV1802" s="11" t="str">
        <f t="shared" si="618"/>
        <v/>
      </c>
      <c r="AW1802" s="11" t="str">
        <f t="shared" si="619"/>
        <v/>
      </c>
      <c r="AX1802" s="11" t="str">
        <f t="shared" si="620"/>
        <v/>
      </c>
      <c r="AY1802" s="11" t="str">
        <f t="shared" si="622"/>
        <v/>
      </c>
      <c r="AZ1802" s="11" t="str">
        <f t="shared" si="621"/>
        <v/>
      </c>
      <c r="BA1802" s="11" t="str">
        <f t="shared" si="624"/>
        <v xml:space="preserve"> </v>
      </c>
      <c r="BB1802" s="11" t="str">
        <f>IFERROR(IF(AW1802="","",VLOOKUP(AW1802,SUSS!R:S,2,FALSE)),AY1802*SUSS!$M$2)</f>
        <v/>
      </c>
      <c r="BC1802" s="11" t="str">
        <f t="shared" si="623"/>
        <v/>
      </c>
    </row>
    <row r="1803" spans="29:55">
      <c r="AC1803" s="11" t="str">
        <f t="shared" si="604"/>
        <v/>
      </c>
      <c r="AD1803" s="11" t="str">
        <f t="shared" si="605"/>
        <v/>
      </c>
      <c r="AE1803" s="11" t="str">
        <f t="shared" si="606"/>
        <v/>
      </c>
      <c r="AF1803" s="11" t="str">
        <f t="shared" si="607"/>
        <v/>
      </c>
      <c r="AG1803" s="11" t="str">
        <f t="shared" si="608"/>
        <v/>
      </c>
      <c r="AH1803" s="11" t="str">
        <f t="shared" si="609"/>
        <v/>
      </c>
      <c r="AI1803" s="11" t="str">
        <f t="shared" si="610"/>
        <v/>
      </c>
      <c r="AJ1803" s="11" t="str">
        <f t="shared" si="611"/>
        <v/>
      </c>
      <c r="AK1803" s="11" t="str">
        <f t="shared" si="612"/>
        <v/>
      </c>
      <c r="AN1803" s="11" t="str">
        <f t="shared" si="613"/>
        <v/>
      </c>
      <c r="AO1803" s="11" t="str">
        <f t="shared" si="614"/>
        <v/>
      </c>
      <c r="AP1803" s="11" t="str">
        <f t="shared" si="615"/>
        <v/>
      </c>
      <c r="AT1803" s="11" t="str">
        <f t="shared" si="616"/>
        <v/>
      </c>
      <c r="AU1803" s="11" t="str">
        <f t="shared" si="617"/>
        <v/>
      </c>
      <c r="AV1803" s="11" t="str">
        <f t="shared" si="618"/>
        <v/>
      </c>
      <c r="AW1803" s="11" t="str">
        <f t="shared" si="619"/>
        <v/>
      </c>
      <c r="AX1803" s="11" t="str">
        <f t="shared" si="620"/>
        <v/>
      </c>
      <c r="AY1803" s="11" t="str">
        <f t="shared" si="622"/>
        <v/>
      </c>
      <c r="AZ1803" s="11" t="str">
        <f t="shared" si="621"/>
        <v/>
      </c>
      <c r="BA1803" s="11" t="str">
        <f t="shared" si="624"/>
        <v xml:space="preserve"> </v>
      </c>
      <c r="BB1803" s="11" t="str">
        <f>IFERROR(IF(AW1803="","",VLOOKUP(AW1803,SUSS!R:S,2,FALSE)),AY1803*SUSS!$M$2)</f>
        <v/>
      </c>
      <c r="BC1803" s="11" t="str">
        <f t="shared" si="623"/>
        <v/>
      </c>
    </row>
    <row r="1804" spans="29:55">
      <c r="AC1804" s="11" t="str">
        <f t="shared" si="604"/>
        <v/>
      </c>
      <c r="AD1804" s="11" t="str">
        <f t="shared" si="605"/>
        <v/>
      </c>
      <c r="AE1804" s="11" t="str">
        <f t="shared" si="606"/>
        <v/>
      </c>
      <c r="AF1804" s="11" t="str">
        <f t="shared" si="607"/>
        <v/>
      </c>
      <c r="AG1804" s="11" t="str">
        <f t="shared" si="608"/>
        <v/>
      </c>
      <c r="AH1804" s="11" t="str">
        <f t="shared" si="609"/>
        <v/>
      </c>
      <c r="AI1804" s="11" t="str">
        <f t="shared" si="610"/>
        <v/>
      </c>
      <c r="AJ1804" s="11" t="str">
        <f t="shared" si="611"/>
        <v/>
      </c>
      <c r="AK1804" s="11" t="str">
        <f t="shared" si="612"/>
        <v/>
      </c>
      <c r="AN1804" s="11" t="str">
        <f t="shared" si="613"/>
        <v/>
      </c>
      <c r="AO1804" s="11" t="str">
        <f t="shared" si="614"/>
        <v/>
      </c>
      <c r="AP1804" s="11" t="str">
        <f t="shared" si="615"/>
        <v/>
      </c>
      <c r="AT1804" s="11" t="str">
        <f t="shared" si="616"/>
        <v/>
      </c>
      <c r="AU1804" s="11" t="str">
        <f t="shared" si="617"/>
        <v/>
      </c>
      <c r="AV1804" s="11" t="str">
        <f t="shared" si="618"/>
        <v/>
      </c>
      <c r="AW1804" s="11" t="str">
        <f t="shared" si="619"/>
        <v/>
      </c>
      <c r="AX1804" s="11" t="str">
        <f t="shared" si="620"/>
        <v/>
      </c>
      <c r="AY1804" s="11" t="str">
        <f t="shared" si="622"/>
        <v/>
      </c>
      <c r="AZ1804" s="11" t="str">
        <f t="shared" si="621"/>
        <v/>
      </c>
      <c r="BA1804" s="11" t="str">
        <f t="shared" si="624"/>
        <v xml:space="preserve"> </v>
      </c>
      <c r="BB1804" s="11" t="str">
        <f>IFERROR(IF(AW1804="","",VLOOKUP(AW1804,SUSS!R:S,2,FALSE)),AY1804*SUSS!$M$2)</f>
        <v/>
      </c>
      <c r="BC1804" s="11" t="str">
        <f t="shared" si="623"/>
        <v/>
      </c>
    </row>
    <row r="1805" spans="29:55">
      <c r="AC1805" s="11" t="str">
        <f t="shared" si="604"/>
        <v/>
      </c>
      <c r="AD1805" s="11" t="str">
        <f t="shared" si="605"/>
        <v/>
      </c>
      <c r="AE1805" s="11" t="str">
        <f t="shared" si="606"/>
        <v/>
      </c>
      <c r="AF1805" s="11" t="str">
        <f t="shared" si="607"/>
        <v/>
      </c>
      <c r="AG1805" s="11" t="str">
        <f t="shared" si="608"/>
        <v/>
      </c>
      <c r="AH1805" s="11" t="str">
        <f t="shared" si="609"/>
        <v/>
      </c>
      <c r="AI1805" s="11" t="str">
        <f t="shared" si="610"/>
        <v/>
      </c>
      <c r="AJ1805" s="11" t="str">
        <f t="shared" si="611"/>
        <v/>
      </c>
      <c r="AK1805" s="11" t="str">
        <f t="shared" si="612"/>
        <v/>
      </c>
      <c r="AN1805" s="11" t="str">
        <f t="shared" si="613"/>
        <v/>
      </c>
      <c r="AO1805" s="11" t="str">
        <f t="shared" si="614"/>
        <v/>
      </c>
      <c r="AP1805" s="11" t="str">
        <f t="shared" si="615"/>
        <v/>
      </c>
      <c r="AT1805" s="11" t="str">
        <f t="shared" si="616"/>
        <v/>
      </c>
      <c r="AU1805" s="11" t="str">
        <f t="shared" si="617"/>
        <v/>
      </c>
      <c r="AV1805" s="11" t="str">
        <f t="shared" si="618"/>
        <v/>
      </c>
      <c r="AW1805" s="11" t="str">
        <f t="shared" si="619"/>
        <v/>
      </c>
      <c r="AX1805" s="11" t="str">
        <f t="shared" si="620"/>
        <v/>
      </c>
      <c r="AY1805" s="11" t="str">
        <f t="shared" si="622"/>
        <v/>
      </c>
      <c r="AZ1805" s="11" t="str">
        <f t="shared" si="621"/>
        <v/>
      </c>
      <c r="BA1805" s="11" t="str">
        <f t="shared" si="624"/>
        <v xml:space="preserve"> </v>
      </c>
      <c r="BB1805" s="11" t="str">
        <f>IFERROR(IF(AW1805="","",VLOOKUP(AW1805,SUSS!R:S,2,FALSE)),AY1805*SUSS!$M$2)</f>
        <v/>
      </c>
      <c r="BC1805" s="11" t="str">
        <f t="shared" si="623"/>
        <v/>
      </c>
    </row>
    <row r="1806" spans="29:55">
      <c r="AC1806" s="11" t="str">
        <f t="shared" si="604"/>
        <v/>
      </c>
      <c r="AD1806" s="11" t="str">
        <f t="shared" si="605"/>
        <v/>
      </c>
      <c r="AE1806" s="11" t="str">
        <f t="shared" si="606"/>
        <v/>
      </c>
      <c r="AF1806" s="11" t="str">
        <f t="shared" si="607"/>
        <v/>
      </c>
      <c r="AG1806" s="11" t="str">
        <f t="shared" si="608"/>
        <v/>
      </c>
      <c r="AH1806" s="11" t="str">
        <f t="shared" si="609"/>
        <v/>
      </c>
      <c r="AI1806" s="11" t="str">
        <f t="shared" si="610"/>
        <v/>
      </c>
      <c r="AJ1806" s="11" t="str">
        <f t="shared" si="611"/>
        <v/>
      </c>
      <c r="AK1806" s="11" t="str">
        <f t="shared" si="612"/>
        <v/>
      </c>
      <c r="AN1806" s="11" t="str">
        <f t="shared" si="613"/>
        <v/>
      </c>
      <c r="AO1806" s="11" t="str">
        <f t="shared" si="614"/>
        <v/>
      </c>
      <c r="AP1806" s="11" t="str">
        <f t="shared" si="615"/>
        <v/>
      </c>
      <c r="AT1806" s="11" t="str">
        <f t="shared" si="616"/>
        <v/>
      </c>
      <c r="AU1806" s="11" t="str">
        <f t="shared" si="617"/>
        <v/>
      </c>
      <c r="AV1806" s="11" t="str">
        <f t="shared" si="618"/>
        <v/>
      </c>
      <c r="AW1806" s="11" t="str">
        <f t="shared" si="619"/>
        <v/>
      </c>
      <c r="AX1806" s="11" t="str">
        <f t="shared" si="620"/>
        <v/>
      </c>
      <c r="AY1806" s="11" t="str">
        <f t="shared" si="622"/>
        <v/>
      </c>
      <c r="AZ1806" s="11" t="str">
        <f t="shared" si="621"/>
        <v/>
      </c>
      <c r="BA1806" s="11" t="str">
        <f t="shared" si="624"/>
        <v xml:space="preserve"> </v>
      </c>
      <c r="BB1806" s="11" t="str">
        <f>IFERROR(IF(AW1806="","",VLOOKUP(AW1806,SUSS!R:S,2,FALSE)),AY1806*SUSS!$M$2)</f>
        <v/>
      </c>
      <c r="BC1806" s="11" t="str">
        <f t="shared" si="623"/>
        <v/>
      </c>
    </row>
    <row r="1807" spans="29:55">
      <c r="AC1807" s="11" t="str">
        <f t="shared" si="604"/>
        <v/>
      </c>
      <c r="AD1807" s="11" t="str">
        <f t="shared" si="605"/>
        <v/>
      </c>
      <c r="AE1807" s="11" t="str">
        <f t="shared" si="606"/>
        <v/>
      </c>
      <c r="AF1807" s="11" t="str">
        <f t="shared" si="607"/>
        <v/>
      </c>
      <c r="AG1807" s="11" t="str">
        <f t="shared" si="608"/>
        <v/>
      </c>
      <c r="AH1807" s="11" t="str">
        <f t="shared" si="609"/>
        <v/>
      </c>
      <c r="AI1807" s="11" t="str">
        <f t="shared" si="610"/>
        <v/>
      </c>
      <c r="AJ1807" s="11" t="str">
        <f t="shared" si="611"/>
        <v/>
      </c>
      <c r="AK1807" s="11" t="str">
        <f t="shared" si="612"/>
        <v/>
      </c>
      <c r="AN1807" s="11" t="str">
        <f t="shared" si="613"/>
        <v/>
      </c>
      <c r="AO1807" s="11" t="str">
        <f t="shared" si="614"/>
        <v/>
      </c>
      <c r="AP1807" s="11" t="str">
        <f t="shared" si="615"/>
        <v/>
      </c>
      <c r="AT1807" s="11" t="str">
        <f t="shared" si="616"/>
        <v/>
      </c>
      <c r="AU1807" s="11" t="str">
        <f t="shared" si="617"/>
        <v/>
      </c>
      <c r="AV1807" s="11" t="str">
        <f t="shared" si="618"/>
        <v/>
      </c>
      <c r="AW1807" s="11" t="str">
        <f t="shared" si="619"/>
        <v/>
      </c>
      <c r="AX1807" s="11" t="str">
        <f t="shared" si="620"/>
        <v/>
      </c>
      <c r="AY1807" s="11" t="str">
        <f t="shared" si="622"/>
        <v/>
      </c>
      <c r="AZ1807" s="11" t="str">
        <f t="shared" si="621"/>
        <v/>
      </c>
      <c r="BA1807" s="11" t="str">
        <f t="shared" si="624"/>
        <v xml:space="preserve"> </v>
      </c>
      <c r="BB1807" s="11" t="str">
        <f>IFERROR(IF(AW1807="","",VLOOKUP(AW1807,SUSS!R:S,2,FALSE)),AY1807*SUSS!$M$2)</f>
        <v/>
      </c>
      <c r="BC1807" s="11" t="str">
        <f t="shared" si="623"/>
        <v/>
      </c>
    </row>
    <row r="1808" spans="29:55">
      <c r="AC1808" s="11" t="str">
        <f t="shared" si="604"/>
        <v/>
      </c>
      <c r="AD1808" s="11" t="str">
        <f t="shared" si="605"/>
        <v/>
      </c>
      <c r="AE1808" s="11" t="str">
        <f t="shared" si="606"/>
        <v/>
      </c>
      <c r="AF1808" s="11" t="str">
        <f t="shared" si="607"/>
        <v/>
      </c>
      <c r="AG1808" s="11" t="str">
        <f t="shared" si="608"/>
        <v/>
      </c>
      <c r="AH1808" s="11" t="str">
        <f t="shared" si="609"/>
        <v/>
      </c>
      <c r="AI1808" s="11" t="str">
        <f t="shared" si="610"/>
        <v/>
      </c>
      <c r="AJ1808" s="11" t="str">
        <f t="shared" si="611"/>
        <v/>
      </c>
      <c r="AK1808" s="11" t="str">
        <f t="shared" si="612"/>
        <v/>
      </c>
      <c r="AN1808" s="11" t="str">
        <f t="shared" si="613"/>
        <v/>
      </c>
      <c r="AO1808" s="11" t="str">
        <f t="shared" si="614"/>
        <v/>
      </c>
      <c r="AP1808" s="11" t="str">
        <f t="shared" si="615"/>
        <v/>
      </c>
      <c r="AT1808" s="11" t="str">
        <f t="shared" si="616"/>
        <v/>
      </c>
      <c r="AU1808" s="11" t="str">
        <f t="shared" si="617"/>
        <v/>
      </c>
      <c r="AV1808" s="11" t="str">
        <f t="shared" si="618"/>
        <v/>
      </c>
      <c r="AW1808" s="11" t="str">
        <f t="shared" si="619"/>
        <v/>
      </c>
      <c r="AX1808" s="11" t="str">
        <f t="shared" si="620"/>
        <v/>
      </c>
      <c r="AY1808" s="11" t="str">
        <f t="shared" si="622"/>
        <v/>
      </c>
      <c r="AZ1808" s="11" t="str">
        <f t="shared" si="621"/>
        <v/>
      </c>
      <c r="BA1808" s="11" t="str">
        <f t="shared" si="624"/>
        <v xml:space="preserve"> </v>
      </c>
      <c r="BB1808" s="11" t="str">
        <f>IFERROR(IF(AW1808="","",VLOOKUP(AW1808,SUSS!R:S,2,FALSE)),AY1808*SUSS!$M$2)</f>
        <v/>
      </c>
      <c r="BC1808" s="11" t="str">
        <f t="shared" si="623"/>
        <v/>
      </c>
    </row>
    <row r="1809" spans="29:55">
      <c r="AC1809" s="11" t="str">
        <f t="shared" si="604"/>
        <v/>
      </c>
      <c r="AD1809" s="11" t="str">
        <f t="shared" si="605"/>
        <v/>
      </c>
      <c r="AE1809" s="11" t="str">
        <f t="shared" si="606"/>
        <v/>
      </c>
      <c r="AF1809" s="11" t="str">
        <f t="shared" si="607"/>
        <v/>
      </c>
      <c r="AG1809" s="11" t="str">
        <f t="shared" si="608"/>
        <v/>
      </c>
      <c r="AH1809" s="11" t="str">
        <f t="shared" si="609"/>
        <v/>
      </c>
      <c r="AI1809" s="11" t="str">
        <f t="shared" si="610"/>
        <v/>
      </c>
      <c r="AJ1809" s="11" t="str">
        <f t="shared" si="611"/>
        <v/>
      </c>
      <c r="AK1809" s="11" t="str">
        <f t="shared" si="612"/>
        <v/>
      </c>
      <c r="AN1809" s="11" t="str">
        <f t="shared" si="613"/>
        <v/>
      </c>
      <c r="AO1809" s="11" t="str">
        <f t="shared" si="614"/>
        <v/>
      </c>
      <c r="AP1809" s="11" t="str">
        <f t="shared" si="615"/>
        <v/>
      </c>
      <c r="AT1809" s="11" t="str">
        <f t="shared" si="616"/>
        <v/>
      </c>
      <c r="AU1809" s="11" t="str">
        <f t="shared" si="617"/>
        <v/>
      </c>
      <c r="AV1809" s="11" t="str">
        <f t="shared" si="618"/>
        <v/>
      </c>
      <c r="AW1809" s="11" t="str">
        <f t="shared" si="619"/>
        <v/>
      </c>
      <c r="AX1809" s="11" t="str">
        <f t="shared" si="620"/>
        <v/>
      </c>
      <c r="AY1809" s="11" t="str">
        <f t="shared" si="622"/>
        <v/>
      </c>
      <c r="AZ1809" s="11" t="str">
        <f t="shared" si="621"/>
        <v/>
      </c>
      <c r="BA1809" s="11" t="str">
        <f t="shared" si="624"/>
        <v xml:space="preserve"> </v>
      </c>
      <c r="BB1809" s="11" t="str">
        <f>IFERROR(IF(AW1809="","",VLOOKUP(AW1809,SUSS!R:S,2,FALSE)),AY1809*SUSS!$M$2)</f>
        <v/>
      </c>
      <c r="BC1809" s="11" t="str">
        <f t="shared" si="623"/>
        <v/>
      </c>
    </row>
    <row r="1810" spans="29:55">
      <c r="AC1810" s="11" t="str">
        <f t="shared" si="604"/>
        <v/>
      </c>
      <c r="AD1810" s="11" t="str">
        <f t="shared" si="605"/>
        <v/>
      </c>
      <c r="AE1810" s="11" t="str">
        <f t="shared" si="606"/>
        <v/>
      </c>
      <c r="AF1810" s="11" t="str">
        <f t="shared" si="607"/>
        <v/>
      </c>
      <c r="AG1810" s="11" t="str">
        <f t="shared" si="608"/>
        <v/>
      </c>
      <c r="AH1810" s="11" t="str">
        <f t="shared" si="609"/>
        <v/>
      </c>
      <c r="AI1810" s="11" t="str">
        <f t="shared" si="610"/>
        <v/>
      </c>
      <c r="AJ1810" s="11" t="str">
        <f t="shared" si="611"/>
        <v/>
      </c>
      <c r="AK1810" s="11" t="str">
        <f t="shared" si="612"/>
        <v/>
      </c>
      <c r="AN1810" s="11" t="str">
        <f t="shared" si="613"/>
        <v/>
      </c>
      <c r="AO1810" s="11" t="str">
        <f t="shared" si="614"/>
        <v/>
      </c>
      <c r="AP1810" s="11" t="str">
        <f t="shared" si="615"/>
        <v/>
      </c>
      <c r="AT1810" s="11" t="str">
        <f t="shared" si="616"/>
        <v/>
      </c>
      <c r="AU1810" s="11" t="str">
        <f t="shared" si="617"/>
        <v/>
      </c>
      <c r="AV1810" s="11" t="str">
        <f t="shared" si="618"/>
        <v/>
      </c>
      <c r="AW1810" s="11" t="str">
        <f t="shared" si="619"/>
        <v/>
      </c>
      <c r="AX1810" s="11" t="str">
        <f t="shared" si="620"/>
        <v/>
      </c>
      <c r="AY1810" s="11" t="str">
        <f t="shared" si="622"/>
        <v/>
      </c>
      <c r="AZ1810" s="11" t="str">
        <f t="shared" si="621"/>
        <v/>
      </c>
      <c r="BA1810" s="11" t="str">
        <f t="shared" si="624"/>
        <v xml:space="preserve"> </v>
      </c>
      <c r="BB1810" s="11" t="str">
        <f>IFERROR(IF(AW1810="","",VLOOKUP(AW1810,SUSS!R:S,2,FALSE)),AY1810*SUSS!$M$2)</f>
        <v/>
      </c>
      <c r="BC1810" s="11" t="str">
        <f t="shared" si="623"/>
        <v/>
      </c>
    </row>
    <row r="1811" spans="29:55">
      <c r="AC1811" s="11" t="str">
        <f t="shared" si="604"/>
        <v/>
      </c>
      <c r="AD1811" s="11" t="str">
        <f t="shared" si="605"/>
        <v/>
      </c>
      <c r="AE1811" s="11" t="str">
        <f t="shared" si="606"/>
        <v/>
      </c>
      <c r="AF1811" s="11" t="str">
        <f t="shared" si="607"/>
        <v/>
      </c>
      <c r="AG1811" s="11" t="str">
        <f t="shared" si="608"/>
        <v/>
      </c>
      <c r="AH1811" s="11" t="str">
        <f t="shared" si="609"/>
        <v/>
      </c>
      <c r="AI1811" s="11" t="str">
        <f t="shared" si="610"/>
        <v/>
      </c>
      <c r="AJ1811" s="11" t="str">
        <f t="shared" si="611"/>
        <v/>
      </c>
      <c r="AK1811" s="11" t="str">
        <f t="shared" si="612"/>
        <v/>
      </c>
      <c r="AN1811" s="11" t="str">
        <f t="shared" si="613"/>
        <v/>
      </c>
      <c r="AO1811" s="11" t="str">
        <f t="shared" si="614"/>
        <v/>
      </c>
      <c r="AP1811" s="11" t="str">
        <f t="shared" si="615"/>
        <v/>
      </c>
      <c r="AT1811" s="11" t="str">
        <f t="shared" si="616"/>
        <v/>
      </c>
      <c r="AU1811" s="11" t="str">
        <f t="shared" si="617"/>
        <v/>
      </c>
      <c r="AV1811" s="11" t="str">
        <f t="shared" si="618"/>
        <v/>
      </c>
      <c r="AW1811" s="11" t="str">
        <f t="shared" si="619"/>
        <v/>
      </c>
      <c r="AX1811" s="11" t="str">
        <f t="shared" si="620"/>
        <v/>
      </c>
      <c r="AY1811" s="11" t="str">
        <f t="shared" si="622"/>
        <v/>
      </c>
      <c r="AZ1811" s="11" t="str">
        <f t="shared" si="621"/>
        <v/>
      </c>
      <c r="BA1811" s="11" t="str">
        <f t="shared" si="624"/>
        <v xml:space="preserve"> </v>
      </c>
      <c r="BB1811" s="11" t="str">
        <f>IFERROR(IF(AW1811="","",VLOOKUP(AW1811,SUSS!R:S,2,FALSE)),AY1811*SUSS!$M$2)</f>
        <v/>
      </c>
      <c r="BC1811" s="11" t="str">
        <f t="shared" si="623"/>
        <v/>
      </c>
    </row>
    <row r="1812" spans="29:55">
      <c r="AC1812" s="11" t="str">
        <f t="shared" si="604"/>
        <v/>
      </c>
      <c r="AD1812" s="11" t="str">
        <f t="shared" si="605"/>
        <v/>
      </c>
      <c r="AE1812" s="11" t="str">
        <f t="shared" si="606"/>
        <v/>
      </c>
      <c r="AF1812" s="11" t="str">
        <f t="shared" si="607"/>
        <v/>
      </c>
      <c r="AG1812" s="11" t="str">
        <f t="shared" si="608"/>
        <v/>
      </c>
      <c r="AH1812" s="11" t="str">
        <f t="shared" si="609"/>
        <v/>
      </c>
      <c r="AI1812" s="11" t="str">
        <f t="shared" si="610"/>
        <v/>
      </c>
      <c r="AJ1812" s="11" t="str">
        <f t="shared" si="611"/>
        <v/>
      </c>
      <c r="AK1812" s="11" t="str">
        <f t="shared" si="612"/>
        <v/>
      </c>
      <c r="AN1812" s="11" t="str">
        <f t="shared" si="613"/>
        <v/>
      </c>
      <c r="AO1812" s="11" t="str">
        <f t="shared" si="614"/>
        <v/>
      </c>
      <c r="AP1812" s="11" t="str">
        <f t="shared" si="615"/>
        <v/>
      </c>
      <c r="AT1812" s="11" t="str">
        <f t="shared" si="616"/>
        <v/>
      </c>
      <c r="AU1812" s="11" t="str">
        <f t="shared" si="617"/>
        <v/>
      </c>
      <c r="AV1812" s="11" t="str">
        <f t="shared" si="618"/>
        <v/>
      </c>
      <c r="AW1812" s="11" t="str">
        <f t="shared" si="619"/>
        <v/>
      </c>
      <c r="AX1812" s="11" t="str">
        <f t="shared" si="620"/>
        <v/>
      </c>
      <c r="AY1812" s="11" t="str">
        <f t="shared" si="622"/>
        <v/>
      </c>
      <c r="AZ1812" s="11" t="str">
        <f t="shared" si="621"/>
        <v/>
      </c>
      <c r="BA1812" s="11" t="str">
        <f t="shared" si="624"/>
        <v xml:space="preserve"> </v>
      </c>
      <c r="BB1812" s="11" t="str">
        <f>IFERROR(IF(AW1812="","",VLOOKUP(AW1812,SUSS!R:S,2,FALSE)),AY1812*SUSS!$M$2)</f>
        <v/>
      </c>
      <c r="BC1812" s="11" t="str">
        <f t="shared" si="623"/>
        <v/>
      </c>
    </row>
    <row r="1813" spans="29:55">
      <c r="AC1813" s="11" t="str">
        <f t="shared" si="604"/>
        <v/>
      </c>
      <c r="AD1813" s="11" t="str">
        <f t="shared" si="605"/>
        <v/>
      </c>
      <c r="AE1813" s="11" t="str">
        <f t="shared" si="606"/>
        <v/>
      </c>
      <c r="AF1813" s="11" t="str">
        <f t="shared" si="607"/>
        <v/>
      </c>
      <c r="AG1813" s="11" t="str">
        <f t="shared" si="608"/>
        <v/>
      </c>
      <c r="AH1813" s="11" t="str">
        <f t="shared" si="609"/>
        <v/>
      </c>
      <c r="AI1813" s="11" t="str">
        <f t="shared" si="610"/>
        <v/>
      </c>
      <c r="AJ1813" s="11" t="str">
        <f t="shared" si="611"/>
        <v/>
      </c>
      <c r="AK1813" s="11" t="str">
        <f t="shared" si="612"/>
        <v/>
      </c>
      <c r="AN1813" s="11" t="str">
        <f t="shared" si="613"/>
        <v/>
      </c>
      <c r="AO1813" s="11" t="str">
        <f t="shared" si="614"/>
        <v/>
      </c>
      <c r="AP1813" s="11" t="str">
        <f t="shared" si="615"/>
        <v/>
      </c>
      <c r="AT1813" s="11" t="str">
        <f t="shared" si="616"/>
        <v/>
      </c>
      <c r="AU1813" s="11" t="str">
        <f t="shared" si="617"/>
        <v/>
      </c>
      <c r="AV1813" s="11" t="str">
        <f t="shared" si="618"/>
        <v/>
      </c>
      <c r="AW1813" s="11" t="str">
        <f t="shared" si="619"/>
        <v/>
      </c>
      <c r="AX1813" s="11" t="str">
        <f t="shared" si="620"/>
        <v/>
      </c>
      <c r="AY1813" s="11" t="str">
        <f t="shared" si="622"/>
        <v/>
      </c>
      <c r="AZ1813" s="11" t="str">
        <f t="shared" si="621"/>
        <v/>
      </c>
      <c r="BA1813" s="11" t="str">
        <f t="shared" si="624"/>
        <v xml:space="preserve"> </v>
      </c>
      <c r="BB1813" s="11" t="str">
        <f>IFERROR(IF(AW1813="","",VLOOKUP(AW1813,SUSS!R:S,2,FALSE)),AY1813*SUSS!$M$2)</f>
        <v/>
      </c>
      <c r="BC1813" s="11" t="str">
        <f t="shared" si="623"/>
        <v/>
      </c>
    </row>
    <row r="1814" spans="29:55">
      <c r="AC1814" s="11" t="str">
        <f t="shared" si="604"/>
        <v/>
      </c>
      <c r="AD1814" s="11" t="str">
        <f t="shared" si="605"/>
        <v/>
      </c>
      <c r="AE1814" s="11" t="str">
        <f t="shared" si="606"/>
        <v/>
      </c>
      <c r="AF1814" s="11" t="str">
        <f t="shared" si="607"/>
        <v/>
      </c>
      <c r="AG1814" s="11" t="str">
        <f t="shared" si="608"/>
        <v/>
      </c>
      <c r="AH1814" s="11" t="str">
        <f t="shared" si="609"/>
        <v/>
      </c>
      <c r="AI1814" s="11" t="str">
        <f t="shared" si="610"/>
        <v/>
      </c>
      <c r="AJ1814" s="11" t="str">
        <f t="shared" si="611"/>
        <v/>
      </c>
      <c r="AK1814" s="11" t="str">
        <f t="shared" si="612"/>
        <v/>
      </c>
      <c r="AN1814" s="11" t="str">
        <f t="shared" si="613"/>
        <v/>
      </c>
      <c r="AO1814" s="11" t="str">
        <f t="shared" si="614"/>
        <v/>
      </c>
      <c r="AP1814" s="11" t="str">
        <f t="shared" si="615"/>
        <v/>
      </c>
      <c r="AT1814" s="11" t="str">
        <f t="shared" si="616"/>
        <v/>
      </c>
      <c r="AU1814" s="11" t="str">
        <f t="shared" si="617"/>
        <v/>
      </c>
      <c r="AV1814" s="11" t="str">
        <f t="shared" si="618"/>
        <v/>
      </c>
      <c r="AW1814" s="11" t="str">
        <f t="shared" si="619"/>
        <v/>
      </c>
      <c r="AX1814" s="11" t="str">
        <f t="shared" si="620"/>
        <v/>
      </c>
      <c r="AY1814" s="11" t="str">
        <f t="shared" si="622"/>
        <v/>
      </c>
      <c r="AZ1814" s="11" t="str">
        <f t="shared" si="621"/>
        <v/>
      </c>
      <c r="BA1814" s="11" t="str">
        <f t="shared" si="624"/>
        <v xml:space="preserve"> </v>
      </c>
      <c r="BB1814" s="11" t="str">
        <f>IFERROR(IF(AW1814="","",VLOOKUP(AW1814,SUSS!R:S,2,FALSE)),AY1814*SUSS!$M$2)</f>
        <v/>
      </c>
      <c r="BC1814" s="11" t="str">
        <f t="shared" si="623"/>
        <v/>
      </c>
    </row>
    <row r="1815" spans="29:55">
      <c r="AC1815" s="11" t="str">
        <f t="shared" si="604"/>
        <v/>
      </c>
      <c r="AD1815" s="11" t="str">
        <f t="shared" si="605"/>
        <v/>
      </c>
      <c r="AE1815" s="11" t="str">
        <f t="shared" si="606"/>
        <v/>
      </c>
      <c r="AF1815" s="11" t="str">
        <f t="shared" si="607"/>
        <v/>
      </c>
      <c r="AG1815" s="11" t="str">
        <f t="shared" si="608"/>
        <v/>
      </c>
      <c r="AH1815" s="11" t="str">
        <f t="shared" si="609"/>
        <v/>
      </c>
      <c r="AI1815" s="11" t="str">
        <f t="shared" si="610"/>
        <v/>
      </c>
      <c r="AJ1815" s="11" t="str">
        <f t="shared" si="611"/>
        <v/>
      </c>
      <c r="AK1815" s="11" t="str">
        <f t="shared" si="612"/>
        <v/>
      </c>
      <c r="AN1815" s="11" t="str">
        <f t="shared" si="613"/>
        <v/>
      </c>
      <c r="AO1815" s="11" t="str">
        <f t="shared" si="614"/>
        <v/>
      </c>
      <c r="AP1815" s="11" t="str">
        <f t="shared" si="615"/>
        <v/>
      </c>
      <c r="AT1815" s="11" t="str">
        <f t="shared" si="616"/>
        <v/>
      </c>
      <c r="AU1815" s="11" t="str">
        <f t="shared" si="617"/>
        <v/>
      </c>
      <c r="AV1815" s="11" t="str">
        <f t="shared" si="618"/>
        <v/>
      </c>
      <c r="AW1815" s="11" t="str">
        <f t="shared" si="619"/>
        <v/>
      </c>
      <c r="AX1815" s="11" t="str">
        <f t="shared" si="620"/>
        <v/>
      </c>
      <c r="AY1815" s="11" t="str">
        <f t="shared" si="622"/>
        <v/>
      </c>
      <c r="AZ1815" s="11" t="str">
        <f t="shared" si="621"/>
        <v/>
      </c>
      <c r="BA1815" s="11" t="str">
        <f t="shared" si="624"/>
        <v xml:space="preserve"> </v>
      </c>
      <c r="BB1815" s="11" t="str">
        <f>IFERROR(IF(AW1815="","",VLOOKUP(AW1815,SUSS!R:S,2,FALSE)),AY1815*SUSS!$M$2)</f>
        <v/>
      </c>
      <c r="BC1815" s="11" t="str">
        <f t="shared" si="623"/>
        <v/>
      </c>
    </row>
    <row r="1816" spans="29:55">
      <c r="AC1816" s="11" t="str">
        <f t="shared" si="604"/>
        <v/>
      </c>
      <c r="AD1816" s="11" t="str">
        <f t="shared" si="605"/>
        <v/>
      </c>
      <c r="AE1816" s="11" t="str">
        <f t="shared" si="606"/>
        <v/>
      </c>
      <c r="AF1816" s="11" t="str">
        <f t="shared" si="607"/>
        <v/>
      </c>
      <c r="AG1816" s="11" t="str">
        <f t="shared" si="608"/>
        <v/>
      </c>
      <c r="AH1816" s="11" t="str">
        <f t="shared" si="609"/>
        <v/>
      </c>
      <c r="AI1816" s="11" t="str">
        <f t="shared" si="610"/>
        <v/>
      </c>
      <c r="AJ1816" s="11" t="str">
        <f t="shared" si="611"/>
        <v/>
      </c>
      <c r="AK1816" s="11" t="str">
        <f t="shared" si="612"/>
        <v/>
      </c>
      <c r="AN1816" s="11" t="str">
        <f t="shared" si="613"/>
        <v/>
      </c>
      <c r="AO1816" s="11" t="str">
        <f t="shared" si="614"/>
        <v/>
      </c>
      <c r="AP1816" s="11" t="str">
        <f t="shared" si="615"/>
        <v/>
      </c>
      <c r="AT1816" s="11" t="str">
        <f t="shared" si="616"/>
        <v/>
      </c>
      <c r="AU1816" s="11" t="str">
        <f t="shared" si="617"/>
        <v/>
      </c>
      <c r="AV1816" s="11" t="str">
        <f t="shared" si="618"/>
        <v/>
      </c>
      <c r="AW1816" s="11" t="str">
        <f t="shared" si="619"/>
        <v/>
      </c>
      <c r="AX1816" s="11" t="str">
        <f t="shared" si="620"/>
        <v/>
      </c>
      <c r="AY1816" s="11" t="str">
        <f t="shared" si="622"/>
        <v/>
      </c>
      <c r="AZ1816" s="11" t="str">
        <f t="shared" si="621"/>
        <v/>
      </c>
      <c r="BA1816" s="11" t="str">
        <f t="shared" si="624"/>
        <v xml:space="preserve"> </v>
      </c>
      <c r="BB1816" s="11" t="str">
        <f>IFERROR(IF(AW1816="","",VLOOKUP(AW1816,SUSS!R:S,2,FALSE)),AY1816*SUSS!$M$2)</f>
        <v/>
      </c>
      <c r="BC1816" s="11" t="str">
        <f t="shared" si="623"/>
        <v/>
      </c>
    </row>
    <row r="1817" spans="29:55">
      <c r="AC1817" s="11" t="str">
        <f t="shared" si="604"/>
        <v/>
      </c>
      <c r="AD1817" s="11" t="str">
        <f t="shared" si="605"/>
        <v/>
      </c>
      <c r="AE1817" s="11" t="str">
        <f t="shared" si="606"/>
        <v/>
      </c>
      <c r="AF1817" s="11" t="str">
        <f t="shared" si="607"/>
        <v/>
      </c>
      <c r="AG1817" s="11" t="str">
        <f t="shared" si="608"/>
        <v/>
      </c>
      <c r="AH1817" s="11" t="str">
        <f t="shared" si="609"/>
        <v/>
      </c>
      <c r="AI1817" s="11" t="str">
        <f t="shared" si="610"/>
        <v/>
      </c>
      <c r="AJ1817" s="11" t="str">
        <f t="shared" si="611"/>
        <v/>
      </c>
      <c r="AK1817" s="11" t="str">
        <f t="shared" si="612"/>
        <v/>
      </c>
      <c r="AN1817" s="11" t="str">
        <f t="shared" si="613"/>
        <v/>
      </c>
      <c r="AO1817" s="11" t="str">
        <f t="shared" si="614"/>
        <v/>
      </c>
      <c r="AP1817" s="11" t="str">
        <f t="shared" si="615"/>
        <v/>
      </c>
      <c r="AT1817" s="11" t="str">
        <f t="shared" si="616"/>
        <v/>
      </c>
      <c r="AU1817" s="11" t="str">
        <f t="shared" si="617"/>
        <v/>
      </c>
      <c r="AV1817" s="11" t="str">
        <f t="shared" si="618"/>
        <v/>
      </c>
      <c r="AW1817" s="11" t="str">
        <f t="shared" si="619"/>
        <v/>
      </c>
      <c r="AX1817" s="11" t="str">
        <f t="shared" si="620"/>
        <v/>
      </c>
      <c r="AY1817" s="11" t="str">
        <f t="shared" si="622"/>
        <v/>
      </c>
      <c r="AZ1817" s="11" t="str">
        <f t="shared" si="621"/>
        <v/>
      </c>
      <c r="BA1817" s="11" t="str">
        <f t="shared" si="624"/>
        <v xml:space="preserve"> </v>
      </c>
      <c r="BB1817" s="11" t="str">
        <f>IFERROR(IF(AW1817="","",VLOOKUP(AW1817,SUSS!R:S,2,FALSE)),AY1817*SUSS!$M$2)</f>
        <v/>
      </c>
      <c r="BC1817" s="11" t="str">
        <f t="shared" si="623"/>
        <v/>
      </c>
    </row>
    <row r="1818" spans="29:55">
      <c r="AC1818" s="11" t="str">
        <f t="shared" si="604"/>
        <v/>
      </c>
      <c r="AD1818" s="11" t="str">
        <f t="shared" si="605"/>
        <v/>
      </c>
      <c r="AE1818" s="11" t="str">
        <f t="shared" si="606"/>
        <v/>
      </c>
      <c r="AF1818" s="11" t="str">
        <f t="shared" si="607"/>
        <v/>
      </c>
      <c r="AG1818" s="11" t="str">
        <f t="shared" si="608"/>
        <v/>
      </c>
      <c r="AH1818" s="11" t="str">
        <f t="shared" si="609"/>
        <v/>
      </c>
      <c r="AI1818" s="11" t="str">
        <f t="shared" si="610"/>
        <v/>
      </c>
      <c r="AJ1818" s="11" t="str">
        <f t="shared" si="611"/>
        <v/>
      </c>
      <c r="AK1818" s="11" t="str">
        <f t="shared" si="612"/>
        <v/>
      </c>
      <c r="AN1818" s="11" t="str">
        <f t="shared" si="613"/>
        <v/>
      </c>
      <c r="AO1818" s="11" t="str">
        <f t="shared" si="614"/>
        <v/>
      </c>
      <c r="AP1818" s="11" t="str">
        <f t="shared" si="615"/>
        <v/>
      </c>
      <c r="AT1818" s="11" t="str">
        <f t="shared" si="616"/>
        <v/>
      </c>
      <c r="AU1818" s="11" t="str">
        <f t="shared" si="617"/>
        <v/>
      </c>
      <c r="AV1818" s="11" t="str">
        <f t="shared" si="618"/>
        <v/>
      </c>
      <c r="AW1818" s="11" t="str">
        <f t="shared" si="619"/>
        <v/>
      </c>
      <c r="AX1818" s="11" t="str">
        <f t="shared" si="620"/>
        <v/>
      </c>
      <c r="AY1818" s="11" t="str">
        <f t="shared" si="622"/>
        <v/>
      </c>
      <c r="AZ1818" s="11" t="str">
        <f t="shared" si="621"/>
        <v/>
      </c>
      <c r="BA1818" s="11" t="str">
        <f t="shared" si="624"/>
        <v xml:space="preserve"> </v>
      </c>
      <c r="BB1818" s="11" t="str">
        <f>IFERROR(IF(AW1818="","",VLOOKUP(AW1818,SUSS!R:S,2,FALSE)),AY1818*SUSS!$M$2)</f>
        <v/>
      </c>
      <c r="BC1818" s="11" t="str">
        <f t="shared" si="623"/>
        <v/>
      </c>
    </row>
    <row r="1819" spans="29:55">
      <c r="AC1819" s="11" t="str">
        <f t="shared" si="604"/>
        <v/>
      </c>
      <c r="AD1819" s="11" t="str">
        <f t="shared" si="605"/>
        <v/>
      </c>
      <c r="AE1819" s="11" t="str">
        <f t="shared" si="606"/>
        <v/>
      </c>
      <c r="AF1819" s="11" t="str">
        <f t="shared" si="607"/>
        <v/>
      </c>
      <c r="AG1819" s="11" t="str">
        <f t="shared" si="608"/>
        <v/>
      </c>
      <c r="AH1819" s="11" t="str">
        <f t="shared" si="609"/>
        <v/>
      </c>
      <c r="AI1819" s="11" t="str">
        <f t="shared" si="610"/>
        <v/>
      </c>
      <c r="AJ1819" s="11" t="str">
        <f t="shared" si="611"/>
        <v/>
      </c>
      <c r="AK1819" s="11" t="str">
        <f t="shared" si="612"/>
        <v/>
      </c>
      <c r="AN1819" s="11" t="str">
        <f t="shared" si="613"/>
        <v/>
      </c>
      <c r="AO1819" s="11" t="str">
        <f t="shared" si="614"/>
        <v/>
      </c>
      <c r="AP1819" s="11" t="str">
        <f t="shared" si="615"/>
        <v/>
      </c>
      <c r="AT1819" s="11" t="str">
        <f t="shared" si="616"/>
        <v/>
      </c>
      <c r="AU1819" s="11" t="str">
        <f t="shared" si="617"/>
        <v/>
      </c>
      <c r="AV1819" s="11" t="str">
        <f t="shared" si="618"/>
        <v/>
      </c>
      <c r="AW1819" s="11" t="str">
        <f t="shared" si="619"/>
        <v/>
      </c>
      <c r="AX1819" s="11" t="str">
        <f t="shared" si="620"/>
        <v/>
      </c>
      <c r="AY1819" s="11" t="str">
        <f t="shared" si="622"/>
        <v/>
      </c>
      <c r="AZ1819" s="11" t="str">
        <f t="shared" si="621"/>
        <v/>
      </c>
      <c r="BA1819" s="11" t="str">
        <f t="shared" si="624"/>
        <v xml:space="preserve"> </v>
      </c>
      <c r="BB1819" s="11" t="str">
        <f>IFERROR(IF(AW1819="","",VLOOKUP(AW1819,SUSS!R:S,2,FALSE)),AY1819*SUSS!$M$2)</f>
        <v/>
      </c>
      <c r="BC1819" s="11" t="str">
        <f t="shared" si="623"/>
        <v/>
      </c>
    </row>
    <row r="1820" spans="29:55">
      <c r="AC1820" s="11" t="str">
        <f t="shared" si="604"/>
        <v/>
      </c>
      <c r="AD1820" s="11" t="str">
        <f t="shared" si="605"/>
        <v/>
      </c>
      <c r="AE1820" s="11" t="str">
        <f t="shared" si="606"/>
        <v/>
      </c>
      <c r="AF1820" s="11" t="str">
        <f t="shared" si="607"/>
        <v/>
      </c>
      <c r="AG1820" s="11" t="str">
        <f t="shared" si="608"/>
        <v/>
      </c>
      <c r="AH1820" s="11" t="str">
        <f t="shared" si="609"/>
        <v/>
      </c>
      <c r="AI1820" s="11" t="str">
        <f t="shared" si="610"/>
        <v/>
      </c>
      <c r="AJ1820" s="11" t="str">
        <f t="shared" si="611"/>
        <v/>
      </c>
      <c r="AK1820" s="11" t="str">
        <f t="shared" si="612"/>
        <v/>
      </c>
      <c r="AN1820" s="11" t="str">
        <f t="shared" si="613"/>
        <v/>
      </c>
      <c r="AO1820" s="11" t="str">
        <f t="shared" si="614"/>
        <v/>
      </c>
      <c r="AP1820" s="11" t="str">
        <f t="shared" si="615"/>
        <v/>
      </c>
      <c r="AT1820" s="11" t="str">
        <f t="shared" si="616"/>
        <v/>
      </c>
      <c r="AU1820" s="11" t="str">
        <f t="shared" si="617"/>
        <v/>
      </c>
      <c r="AV1820" s="11" t="str">
        <f t="shared" si="618"/>
        <v/>
      </c>
      <c r="AW1820" s="11" t="str">
        <f t="shared" si="619"/>
        <v/>
      </c>
      <c r="AX1820" s="11" t="str">
        <f t="shared" si="620"/>
        <v/>
      </c>
      <c r="AY1820" s="11" t="str">
        <f t="shared" si="622"/>
        <v/>
      </c>
      <c r="AZ1820" s="11" t="str">
        <f t="shared" si="621"/>
        <v/>
      </c>
      <c r="BA1820" s="11" t="str">
        <f t="shared" si="624"/>
        <v xml:space="preserve"> </v>
      </c>
      <c r="BB1820" s="11" t="str">
        <f>IFERROR(IF(AW1820="","",VLOOKUP(AW1820,SUSS!R:S,2,FALSE)),AY1820*SUSS!$M$2)</f>
        <v/>
      </c>
      <c r="BC1820" s="11" t="str">
        <f t="shared" si="623"/>
        <v/>
      </c>
    </row>
    <row r="1821" spans="29:55">
      <c r="AC1821" s="11" t="str">
        <f t="shared" si="604"/>
        <v/>
      </c>
      <c r="AD1821" s="11" t="str">
        <f t="shared" si="605"/>
        <v/>
      </c>
      <c r="AE1821" s="11" t="str">
        <f t="shared" si="606"/>
        <v/>
      </c>
      <c r="AF1821" s="11" t="str">
        <f t="shared" si="607"/>
        <v/>
      </c>
      <c r="AG1821" s="11" t="str">
        <f t="shared" si="608"/>
        <v/>
      </c>
      <c r="AH1821" s="11" t="str">
        <f t="shared" si="609"/>
        <v/>
      </c>
      <c r="AI1821" s="11" t="str">
        <f t="shared" si="610"/>
        <v/>
      </c>
      <c r="AJ1821" s="11" t="str">
        <f t="shared" si="611"/>
        <v/>
      </c>
      <c r="AK1821" s="11" t="str">
        <f t="shared" si="612"/>
        <v/>
      </c>
      <c r="AN1821" s="11" t="str">
        <f t="shared" si="613"/>
        <v/>
      </c>
      <c r="AO1821" s="11" t="str">
        <f t="shared" si="614"/>
        <v/>
      </c>
      <c r="AP1821" s="11" t="str">
        <f t="shared" si="615"/>
        <v/>
      </c>
      <c r="AT1821" s="11" t="str">
        <f t="shared" si="616"/>
        <v/>
      </c>
      <c r="AU1821" s="11" t="str">
        <f t="shared" si="617"/>
        <v/>
      </c>
      <c r="AV1821" s="11" t="str">
        <f t="shared" si="618"/>
        <v/>
      </c>
      <c r="AW1821" s="11" t="str">
        <f t="shared" si="619"/>
        <v/>
      </c>
      <c r="AX1821" s="11" t="str">
        <f t="shared" si="620"/>
        <v/>
      </c>
      <c r="AY1821" s="11" t="str">
        <f t="shared" si="622"/>
        <v/>
      </c>
      <c r="AZ1821" s="11" t="str">
        <f t="shared" si="621"/>
        <v/>
      </c>
      <c r="BA1821" s="11" t="str">
        <f t="shared" si="624"/>
        <v xml:space="preserve"> </v>
      </c>
      <c r="BB1821" s="11" t="str">
        <f>IFERROR(IF(AW1821="","",VLOOKUP(AW1821,SUSS!R:S,2,FALSE)),AY1821*SUSS!$M$2)</f>
        <v/>
      </c>
      <c r="BC1821" s="11" t="str">
        <f t="shared" si="623"/>
        <v/>
      </c>
    </row>
    <row r="1822" spans="29:55">
      <c r="AC1822" s="11" t="str">
        <f t="shared" ref="AC1822:AC1885" si="625">IF($E1822=$AD$1,IF($G1822=$AE$1,A1822,""),"")</f>
        <v/>
      </c>
      <c r="AD1822" s="11" t="str">
        <f t="shared" ref="AD1822:AD1885" si="626">IF($E1822=$AD$1,IF($G1822=$AE$1,E1822,""),"")</f>
        <v/>
      </c>
      <c r="AE1822" s="11" t="str">
        <f t="shared" ref="AE1822:AE1885" si="627">IF($E1822=$AD$1,IF($G1822=$AE$1,F1822,""),"")</f>
        <v/>
      </c>
      <c r="AF1822" s="11" t="str">
        <f t="shared" ref="AF1822:AF1885" si="628">IF($E1822=$AD$1,IF($G1822=$AE$1,G1822,""),"")</f>
        <v/>
      </c>
      <c r="AG1822" s="11" t="str">
        <f t="shared" ref="AG1822:AG1885" si="629">IF($E1822=$AD$1,IF($G1822=$AE$1,I1822,""),"")</f>
        <v/>
      </c>
      <c r="AH1822" s="11" t="str">
        <f t="shared" ref="AH1822:AH1885" si="630">IF($E1822=$AD$1,IF($G1822=$AE$1,J1822,""),"")</f>
        <v/>
      </c>
      <c r="AI1822" s="11" t="str">
        <f t="shared" ref="AI1822:AI1885" si="631">IF($E1822=$AD$1,IF($G1822=$AE$1,K1822,""),"")</f>
        <v/>
      </c>
      <c r="AJ1822" s="11" t="str">
        <f t="shared" ref="AJ1822:AJ1885" si="632">IF($E1822=$AD$1,IF($G1822=$AE$1,B1822,""),"")</f>
        <v/>
      </c>
      <c r="AK1822" s="11" t="str">
        <f t="shared" ref="AK1822:AK1885" si="633">IF($E1822=$AD$1,IF($G1822=$AE$1,C1822,""),"")</f>
        <v/>
      </c>
      <c r="AN1822" s="11" t="str">
        <f t="shared" ref="AN1822:AN1885" si="634">LEFT(AO1822,7)</f>
        <v/>
      </c>
      <c r="AO1822" s="11" t="str">
        <f t="shared" ref="AO1822:AO1885" si="635">IF(AF1822=$AE$1,AJ1822&amp;"/"&amp;AK1822&amp;" "&amp;AD1822,"")</f>
        <v/>
      </c>
      <c r="AP1822" s="11" t="str">
        <f t="shared" ref="AP1822:AP1885" si="636">IF(AO1822&lt;&gt;"",AI1822,"")</f>
        <v/>
      </c>
      <c r="AT1822" s="11" t="str">
        <f t="shared" ref="AT1822:AT1885" si="637">IF($Q1822=$AD$1,N1822,"")</f>
        <v/>
      </c>
      <c r="AU1822" s="11" t="str">
        <f t="shared" ref="AU1822:AU1885" si="638">IF($Q1822=$AD$1,O1822,"")</f>
        <v/>
      </c>
      <c r="AV1822" s="11" t="str">
        <f t="shared" ref="AV1822:AV1885" si="639">IF($Q1822=$AD$1,P1822,"")</f>
        <v/>
      </c>
      <c r="AW1822" s="11" t="str">
        <f t="shared" ref="AW1822:AW1885" si="640">IF($Q1822=$AD$1,T1822,"")</f>
        <v/>
      </c>
      <c r="AX1822" s="11" t="str">
        <f t="shared" ref="AX1822:AX1885" si="641">IF(AW1822&lt;&gt;"",AW1822&amp;" "&amp;$AD$1,"")</f>
        <v/>
      </c>
      <c r="AY1822" s="11" t="str">
        <f t="shared" si="622"/>
        <v/>
      </c>
      <c r="AZ1822" s="11" t="str">
        <f t="shared" ref="AZ1822:AZ1885" si="642">IF(AY1822="","",AV1822/AY1822)</f>
        <v/>
      </c>
      <c r="BA1822" s="11" t="str">
        <f t="shared" si="624"/>
        <v xml:space="preserve"> </v>
      </c>
      <c r="BB1822" s="11" t="str">
        <f>IFERROR(IF(AW1822="","",VLOOKUP(AW1822,SUSS!R:S,2,FALSE)),AY1822*SUSS!$M$2)</f>
        <v/>
      </c>
      <c r="BC1822" s="11" t="str">
        <f t="shared" si="623"/>
        <v/>
      </c>
    </row>
    <row r="1823" spans="29:55">
      <c r="AC1823" s="11" t="str">
        <f t="shared" si="625"/>
        <v/>
      </c>
      <c r="AD1823" s="11" t="str">
        <f t="shared" si="626"/>
        <v/>
      </c>
      <c r="AE1823" s="11" t="str">
        <f t="shared" si="627"/>
        <v/>
      </c>
      <c r="AF1823" s="11" t="str">
        <f t="shared" si="628"/>
        <v/>
      </c>
      <c r="AG1823" s="11" t="str">
        <f t="shared" si="629"/>
        <v/>
      </c>
      <c r="AH1823" s="11" t="str">
        <f t="shared" si="630"/>
        <v/>
      </c>
      <c r="AI1823" s="11" t="str">
        <f t="shared" si="631"/>
        <v/>
      </c>
      <c r="AJ1823" s="11" t="str">
        <f t="shared" si="632"/>
        <v/>
      </c>
      <c r="AK1823" s="11" t="str">
        <f t="shared" si="633"/>
        <v/>
      </c>
      <c r="AN1823" s="11" t="str">
        <f t="shared" si="634"/>
        <v/>
      </c>
      <c r="AO1823" s="11" t="str">
        <f t="shared" si="635"/>
        <v/>
      </c>
      <c r="AP1823" s="11" t="str">
        <f t="shared" si="636"/>
        <v/>
      </c>
      <c r="AT1823" s="11" t="str">
        <f t="shared" si="637"/>
        <v/>
      </c>
      <c r="AU1823" s="11" t="str">
        <f t="shared" si="638"/>
        <v/>
      </c>
      <c r="AV1823" s="11" t="str">
        <f t="shared" si="639"/>
        <v/>
      </c>
      <c r="AW1823" s="11" t="str">
        <f t="shared" si="640"/>
        <v/>
      </c>
      <c r="AX1823" s="11" t="str">
        <f t="shared" si="641"/>
        <v/>
      </c>
      <c r="AY1823" s="11" t="str">
        <f t="shared" si="622"/>
        <v/>
      </c>
      <c r="AZ1823" s="11" t="str">
        <f t="shared" si="642"/>
        <v/>
      </c>
      <c r="BA1823" s="11" t="str">
        <f t="shared" si="624"/>
        <v xml:space="preserve"> </v>
      </c>
      <c r="BB1823" s="11" t="str">
        <f>IFERROR(IF(AW1823="","",VLOOKUP(AW1823,SUSS!R:S,2,FALSE)),AY1823*SUSS!$M$2)</f>
        <v/>
      </c>
      <c r="BC1823" s="11" t="str">
        <f t="shared" si="623"/>
        <v/>
      </c>
    </row>
    <row r="1824" spans="29:55">
      <c r="AC1824" s="11" t="str">
        <f t="shared" si="625"/>
        <v/>
      </c>
      <c r="AD1824" s="11" t="str">
        <f t="shared" si="626"/>
        <v/>
      </c>
      <c r="AE1824" s="11" t="str">
        <f t="shared" si="627"/>
        <v/>
      </c>
      <c r="AF1824" s="11" t="str">
        <f t="shared" si="628"/>
        <v/>
      </c>
      <c r="AG1824" s="11" t="str">
        <f t="shared" si="629"/>
        <v/>
      </c>
      <c r="AH1824" s="11" t="str">
        <f t="shared" si="630"/>
        <v/>
      </c>
      <c r="AI1824" s="11" t="str">
        <f t="shared" si="631"/>
        <v/>
      </c>
      <c r="AJ1824" s="11" t="str">
        <f t="shared" si="632"/>
        <v/>
      </c>
      <c r="AK1824" s="11" t="str">
        <f t="shared" si="633"/>
        <v/>
      </c>
      <c r="AN1824" s="11" t="str">
        <f t="shared" si="634"/>
        <v/>
      </c>
      <c r="AO1824" s="11" t="str">
        <f t="shared" si="635"/>
        <v/>
      </c>
      <c r="AP1824" s="11" t="str">
        <f t="shared" si="636"/>
        <v/>
      </c>
      <c r="AT1824" s="11" t="str">
        <f t="shared" si="637"/>
        <v/>
      </c>
      <c r="AU1824" s="11" t="str">
        <f t="shared" si="638"/>
        <v/>
      </c>
      <c r="AV1824" s="11" t="str">
        <f t="shared" si="639"/>
        <v/>
      </c>
      <c r="AW1824" s="11" t="str">
        <f t="shared" si="640"/>
        <v/>
      </c>
      <c r="AX1824" s="11" t="str">
        <f t="shared" si="641"/>
        <v/>
      </c>
      <c r="AY1824" s="11" t="str">
        <f t="shared" si="622"/>
        <v/>
      </c>
      <c r="AZ1824" s="11" t="str">
        <f t="shared" si="642"/>
        <v/>
      </c>
      <c r="BA1824" s="11" t="str">
        <f t="shared" si="624"/>
        <v xml:space="preserve"> </v>
      </c>
      <c r="BB1824" s="11" t="str">
        <f>IFERROR(IF(AW1824="","",VLOOKUP(AW1824,SUSS!R:S,2,FALSE)),AY1824*SUSS!$M$2)</f>
        <v/>
      </c>
      <c r="BC1824" s="11" t="str">
        <f t="shared" si="623"/>
        <v/>
      </c>
    </row>
    <row r="1825" spans="29:55">
      <c r="AC1825" s="11" t="str">
        <f t="shared" si="625"/>
        <v/>
      </c>
      <c r="AD1825" s="11" t="str">
        <f t="shared" si="626"/>
        <v/>
      </c>
      <c r="AE1825" s="11" t="str">
        <f t="shared" si="627"/>
        <v/>
      </c>
      <c r="AF1825" s="11" t="str">
        <f t="shared" si="628"/>
        <v/>
      </c>
      <c r="AG1825" s="11" t="str">
        <f t="shared" si="629"/>
        <v/>
      </c>
      <c r="AH1825" s="11" t="str">
        <f t="shared" si="630"/>
        <v/>
      </c>
      <c r="AI1825" s="11" t="str">
        <f t="shared" si="631"/>
        <v/>
      </c>
      <c r="AJ1825" s="11" t="str">
        <f t="shared" si="632"/>
        <v/>
      </c>
      <c r="AK1825" s="11" t="str">
        <f t="shared" si="633"/>
        <v/>
      </c>
      <c r="AN1825" s="11" t="str">
        <f t="shared" si="634"/>
        <v/>
      </c>
      <c r="AO1825" s="11" t="str">
        <f t="shared" si="635"/>
        <v/>
      </c>
      <c r="AP1825" s="11" t="str">
        <f t="shared" si="636"/>
        <v/>
      </c>
      <c r="AT1825" s="11" t="str">
        <f t="shared" si="637"/>
        <v/>
      </c>
      <c r="AU1825" s="11" t="str">
        <f t="shared" si="638"/>
        <v/>
      </c>
      <c r="AV1825" s="11" t="str">
        <f t="shared" si="639"/>
        <v/>
      </c>
      <c r="AW1825" s="11" t="str">
        <f t="shared" si="640"/>
        <v/>
      </c>
      <c r="AX1825" s="11" t="str">
        <f t="shared" si="641"/>
        <v/>
      </c>
      <c r="AY1825" s="11" t="str">
        <f t="shared" si="622"/>
        <v/>
      </c>
      <c r="AZ1825" s="11" t="str">
        <f t="shared" si="642"/>
        <v/>
      </c>
      <c r="BA1825" s="11" t="str">
        <f t="shared" si="624"/>
        <v xml:space="preserve"> </v>
      </c>
      <c r="BB1825" s="11" t="str">
        <f>IFERROR(IF(AW1825="","",VLOOKUP(AW1825,SUSS!R:S,2,FALSE)),AY1825*SUSS!$M$2)</f>
        <v/>
      </c>
      <c r="BC1825" s="11" t="str">
        <f t="shared" si="623"/>
        <v/>
      </c>
    </row>
    <row r="1826" spans="29:55">
      <c r="AC1826" s="11" t="str">
        <f t="shared" si="625"/>
        <v/>
      </c>
      <c r="AD1826" s="11" t="str">
        <f t="shared" si="626"/>
        <v/>
      </c>
      <c r="AE1826" s="11" t="str">
        <f t="shared" si="627"/>
        <v/>
      </c>
      <c r="AF1826" s="11" t="str">
        <f t="shared" si="628"/>
        <v/>
      </c>
      <c r="AG1826" s="11" t="str">
        <f t="shared" si="629"/>
        <v/>
      </c>
      <c r="AH1826" s="11" t="str">
        <f t="shared" si="630"/>
        <v/>
      </c>
      <c r="AI1826" s="11" t="str">
        <f t="shared" si="631"/>
        <v/>
      </c>
      <c r="AJ1826" s="11" t="str">
        <f t="shared" si="632"/>
        <v/>
      </c>
      <c r="AK1826" s="11" t="str">
        <f t="shared" si="633"/>
        <v/>
      </c>
      <c r="AN1826" s="11" t="str">
        <f t="shared" si="634"/>
        <v/>
      </c>
      <c r="AO1826" s="11" t="str">
        <f t="shared" si="635"/>
        <v/>
      </c>
      <c r="AP1826" s="11" t="str">
        <f t="shared" si="636"/>
        <v/>
      </c>
      <c r="AT1826" s="11" t="str">
        <f t="shared" si="637"/>
        <v/>
      </c>
      <c r="AU1826" s="11" t="str">
        <f t="shared" si="638"/>
        <v/>
      </c>
      <c r="AV1826" s="11" t="str">
        <f t="shared" si="639"/>
        <v/>
      </c>
      <c r="AW1826" s="11" t="str">
        <f t="shared" si="640"/>
        <v/>
      </c>
      <c r="AX1826" s="11" t="str">
        <f t="shared" si="641"/>
        <v/>
      </c>
      <c r="AY1826" s="11" t="str">
        <f t="shared" si="622"/>
        <v/>
      </c>
      <c r="AZ1826" s="11" t="str">
        <f t="shared" si="642"/>
        <v/>
      </c>
      <c r="BA1826" s="11" t="str">
        <f t="shared" si="624"/>
        <v xml:space="preserve"> </v>
      </c>
      <c r="BB1826" s="11" t="str">
        <f>IFERROR(IF(AW1826="","",VLOOKUP(AW1826,SUSS!R:S,2,FALSE)),AY1826*SUSS!$M$2)</f>
        <v/>
      </c>
      <c r="BC1826" s="11" t="str">
        <f t="shared" si="623"/>
        <v/>
      </c>
    </row>
    <row r="1827" spans="29:55">
      <c r="AC1827" s="11" t="str">
        <f t="shared" si="625"/>
        <v/>
      </c>
      <c r="AD1827" s="11" t="str">
        <f t="shared" si="626"/>
        <v/>
      </c>
      <c r="AE1827" s="11" t="str">
        <f t="shared" si="627"/>
        <v/>
      </c>
      <c r="AF1827" s="11" t="str">
        <f t="shared" si="628"/>
        <v/>
      </c>
      <c r="AG1827" s="11" t="str">
        <f t="shared" si="629"/>
        <v/>
      </c>
      <c r="AH1827" s="11" t="str">
        <f t="shared" si="630"/>
        <v/>
      </c>
      <c r="AI1827" s="11" t="str">
        <f t="shared" si="631"/>
        <v/>
      </c>
      <c r="AJ1827" s="11" t="str">
        <f t="shared" si="632"/>
        <v/>
      </c>
      <c r="AK1827" s="11" t="str">
        <f t="shared" si="633"/>
        <v/>
      </c>
      <c r="AN1827" s="11" t="str">
        <f t="shared" si="634"/>
        <v/>
      </c>
      <c r="AO1827" s="11" t="str">
        <f t="shared" si="635"/>
        <v/>
      </c>
      <c r="AP1827" s="11" t="str">
        <f t="shared" si="636"/>
        <v/>
      </c>
      <c r="AT1827" s="11" t="str">
        <f t="shared" si="637"/>
        <v/>
      </c>
      <c r="AU1827" s="11" t="str">
        <f t="shared" si="638"/>
        <v/>
      </c>
      <c r="AV1827" s="11" t="str">
        <f t="shared" si="639"/>
        <v/>
      </c>
      <c r="AW1827" s="11" t="str">
        <f t="shared" si="640"/>
        <v/>
      </c>
      <c r="AX1827" s="11" t="str">
        <f t="shared" si="641"/>
        <v/>
      </c>
      <c r="AY1827" s="11" t="str">
        <f t="shared" si="622"/>
        <v/>
      </c>
      <c r="AZ1827" s="11" t="str">
        <f t="shared" si="642"/>
        <v/>
      </c>
      <c r="BA1827" s="11" t="str">
        <f t="shared" si="624"/>
        <v xml:space="preserve"> </v>
      </c>
      <c r="BB1827" s="11" t="str">
        <f>IFERROR(IF(AW1827="","",VLOOKUP(AW1827,SUSS!R:S,2,FALSE)),AY1827*SUSS!$M$2)</f>
        <v/>
      </c>
      <c r="BC1827" s="11" t="str">
        <f t="shared" si="623"/>
        <v/>
      </c>
    </row>
    <row r="1828" spans="29:55">
      <c r="AC1828" s="11" t="str">
        <f t="shared" si="625"/>
        <v/>
      </c>
      <c r="AD1828" s="11" t="str">
        <f t="shared" si="626"/>
        <v/>
      </c>
      <c r="AE1828" s="11" t="str">
        <f t="shared" si="627"/>
        <v/>
      </c>
      <c r="AF1828" s="11" t="str">
        <f t="shared" si="628"/>
        <v/>
      </c>
      <c r="AG1828" s="11" t="str">
        <f t="shared" si="629"/>
        <v/>
      </c>
      <c r="AH1828" s="11" t="str">
        <f t="shared" si="630"/>
        <v/>
      </c>
      <c r="AI1828" s="11" t="str">
        <f t="shared" si="631"/>
        <v/>
      </c>
      <c r="AJ1828" s="11" t="str">
        <f t="shared" si="632"/>
        <v/>
      </c>
      <c r="AK1828" s="11" t="str">
        <f t="shared" si="633"/>
        <v/>
      </c>
      <c r="AN1828" s="11" t="str">
        <f t="shared" si="634"/>
        <v/>
      </c>
      <c r="AO1828" s="11" t="str">
        <f t="shared" si="635"/>
        <v/>
      </c>
      <c r="AP1828" s="11" t="str">
        <f t="shared" si="636"/>
        <v/>
      </c>
      <c r="AT1828" s="11" t="str">
        <f t="shared" si="637"/>
        <v/>
      </c>
      <c r="AU1828" s="11" t="str">
        <f t="shared" si="638"/>
        <v/>
      </c>
      <c r="AV1828" s="11" t="str">
        <f t="shared" si="639"/>
        <v/>
      </c>
      <c r="AW1828" s="11" t="str">
        <f t="shared" si="640"/>
        <v/>
      </c>
      <c r="AX1828" s="11" t="str">
        <f t="shared" si="641"/>
        <v/>
      </c>
      <c r="AY1828" s="11" t="str">
        <f t="shared" si="622"/>
        <v/>
      </c>
      <c r="AZ1828" s="11" t="str">
        <f t="shared" si="642"/>
        <v/>
      </c>
      <c r="BA1828" s="11" t="str">
        <f t="shared" si="624"/>
        <v xml:space="preserve"> </v>
      </c>
      <c r="BB1828" s="11" t="str">
        <f>IFERROR(IF(AW1828="","",VLOOKUP(AW1828,SUSS!R:S,2,FALSE)),AY1828*SUSS!$M$2)</f>
        <v/>
      </c>
      <c r="BC1828" s="11" t="str">
        <f t="shared" si="623"/>
        <v/>
      </c>
    </row>
    <row r="1829" spans="29:55">
      <c r="AC1829" s="11" t="str">
        <f t="shared" si="625"/>
        <v/>
      </c>
      <c r="AD1829" s="11" t="str">
        <f t="shared" si="626"/>
        <v/>
      </c>
      <c r="AE1829" s="11" t="str">
        <f t="shared" si="627"/>
        <v/>
      </c>
      <c r="AF1829" s="11" t="str">
        <f t="shared" si="628"/>
        <v/>
      </c>
      <c r="AG1829" s="11" t="str">
        <f t="shared" si="629"/>
        <v/>
      </c>
      <c r="AH1829" s="11" t="str">
        <f t="shared" si="630"/>
        <v/>
      </c>
      <c r="AI1829" s="11" t="str">
        <f t="shared" si="631"/>
        <v/>
      </c>
      <c r="AJ1829" s="11" t="str">
        <f t="shared" si="632"/>
        <v/>
      </c>
      <c r="AK1829" s="11" t="str">
        <f t="shared" si="633"/>
        <v/>
      </c>
      <c r="AN1829" s="11" t="str">
        <f t="shared" si="634"/>
        <v/>
      </c>
      <c r="AO1829" s="11" t="str">
        <f t="shared" si="635"/>
        <v/>
      </c>
      <c r="AP1829" s="11" t="str">
        <f t="shared" si="636"/>
        <v/>
      </c>
      <c r="AT1829" s="11" t="str">
        <f t="shared" si="637"/>
        <v/>
      </c>
      <c r="AU1829" s="11" t="str">
        <f t="shared" si="638"/>
        <v/>
      </c>
      <c r="AV1829" s="11" t="str">
        <f t="shared" si="639"/>
        <v/>
      </c>
      <c r="AW1829" s="11" t="str">
        <f t="shared" si="640"/>
        <v/>
      </c>
      <c r="AX1829" s="11" t="str">
        <f t="shared" si="641"/>
        <v/>
      </c>
      <c r="AY1829" s="11" t="str">
        <f t="shared" si="622"/>
        <v/>
      </c>
      <c r="AZ1829" s="11" t="str">
        <f t="shared" si="642"/>
        <v/>
      </c>
      <c r="BA1829" s="11" t="str">
        <f t="shared" si="624"/>
        <v xml:space="preserve"> </v>
      </c>
      <c r="BB1829" s="11" t="str">
        <f>IFERROR(IF(AW1829="","",VLOOKUP(AW1829,SUSS!R:S,2,FALSE)),AY1829*SUSS!$M$2)</f>
        <v/>
      </c>
      <c r="BC1829" s="11" t="str">
        <f t="shared" si="623"/>
        <v/>
      </c>
    </row>
    <row r="1830" spans="29:55">
      <c r="AC1830" s="11" t="str">
        <f t="shared" si="625"/>
        <v/>
      </c>
      <c r="AD1830" s="11" t="str">
        <f t="shared" si="626"/>
        <v/>
      </c>
      <c r="AE1830" s="11" t="str">
        <f t="shared" si="627"/>
        <v/>
      </c>
      <c r="AF1830" s="11" t="str">
        <f t="shared" si="628"/>
        <v/>
      </c>
      <c r="AG1830" s="11" t="str">
        <f t="shared" si="629"/>
        <v/>
      </c>
      <c r="AH1830" s="11" t="str">
        <f t="shared" si="630"/>
        <v/>
      </c>
      <c r="AI1830" s="11" t="str">
        <f t="shared" si="631"/>
        <v/>
      </c>
      <c r="AJ1830" s="11" t="str">
        <f t="shared" si="632"/>
        <v/>
      </c>
      <c r="AK1830" s="11" t="str">
        <f t="shared" si="633"/>
        <v/>
      </c>
      <c r="AN1830" s="11" t="str">
        <f t="shared" si="634"/>
        <v/>
      </c>
      <c r="AO1830" s="11" t="str">
        <f t="shared" si="635"/>
        <v/>
      </c>
      <c r="AP1830" s="11" t="str">
        <f t="shared" si="636"/>
        <v/>
      </c>
      <c r="AT1830" s="11" t="str">
        <f t="shared" si="637"/>
        <v/>
      </c>
      <c r="AU1830" s="11" t="str">
        <f t="shared" si="638"/>
        <v/>
      </c>
      <c r="AV1830" s="11" t="str">
        <f t="shared" si="639"/>
        <v/>
      </c>
      <c r="AW1830" s="11" t="str">
        <f t="shared" si="640"/>
        <v/>
      </c>
      <c r="AX1830" s="11" t="str">
        <f t="shared" si="641"/>
        <v/>
      </c>
      <c r="AY1830" s="11" t="str">
        <f t="shared" si="622"/>
        <v/>
      </c>
      <c r="AZ1830" s="11" t="str">
        <f t="shared" si="642"/>
        <v/>
      </c>
      <c r="BA1830" s="11" t="str">
        <f t="shared" si="624"/>
        <v xml:space="preserve"> </v>
      </c>
      <c r="BB1830" s="11" t="str">
        <f>IFERROR(IF(AW1830="","",VLOOKUP(AW1830,SUSS!R:S,2,FALSE)),AY1830*SUSS!$M$2)</f>
        <v/>
      </c>
      <c r="BC1830" s="11" t="str">
        <f t="shared" si="623"/>
        <v/>
      </c>
    </row>
    <row r="1831" spans="29:55">
      <c r="AC1831" s="11" t="str">
        <f t="shared" si="625"/>
        <v/>
      </c>
      <c r="AD1831" s="11" t="str">
        <f t="shared" si="626"/>
        <v/>
      </c>
      <c r="AE1831" s="11" t="str">
        <f t="shared" si="627"/>
        <v/>
      </c>
      <c r="AF1831" s="11" t="str">
        <f t="shared" si="628"/>
        <v/>
      </c>
      <c r="AG1831" s="11" t="str">
        <f t="shared" si="629"/>
        <v/>
      </c>
      <c r="AH1831" s="11" t="str">
        <f t="shared" si="630"/>
        <v/>
      </c>
      <c r="AI1831" s="11" t="str">
        <f t="shared" si="631"/>
        <v/>
      </c>
      <c r="AJ1831" s="11" t="str">
        <f t="shared" si="632"/>
        <v/>
      </c>
      <c r="AK1831" s="11" t="str">
        <f t="shared" si="633"/>
        <v/>
      </c>
      <c r="AN1831" s="11" t="str">
        <f t="shared" si="634"/>
        <v/>
      </c>
      <c r="AO1831" s="11" t="str">
        <f t="shared" si="635"/>
        <v/>
      </c>
      <c r="AP1831" s="11" t="str">
        <f t="shared" si="636"/>
        <v/>
      </c>
      <c r="AT1831" s="11" t="str">
        <f t="shared" si="637"/>
        <v/>
      </c>
      <c r="AU1831" s="11" t="str">
        <f t="shared" si="638"/>
        <v/>
      </c>
      <c r="AV1831" s="11" t="str">
        <f t="shared" si="639"/>
        <v/>
      </c>
      <c r="AW1831" s="11" t="str">
        <f t="shared" si="640"/>
        <v/>
      </c>
      <c r="AX1831" s="11" t="str">
        <f t="shared" si="641"/>
        <v/>
      </c>
      <c r="AY1831" s="11" t="str">
        <f t="shared" si="622"/>
        <v/>
      </c>
      <c r="AZ1831" s="11" t="str">
        <f t="shared" si="642"/>
        <v/>
      </c>
      <c r="BA1831" s="11" t="str">
        <f t="shared" si="624"/>
        <v xml:space="preserve"> </v>
      </c>
      <c r="BB1831" s="11" t="str">
        <f>IFERROR(IF(AW1831="","",VLOOKUP(AW1831,SUSS!R:S,2,FALSE)),AY1831*SUSS!$M$2)</f>
        <v/>
      </c>
      <c r="BC1831" s="11" t="str">
        <f t="shared" si="623"/>
        <v/>
      </c>
    </row>
    <row r="1832" spans="29:55">
      <c r="AC1832" s="11" t="str">
        <f t="shared" si="625"/>
        <v/>
      </c>
      <c r="AD1832" s="11" t="str">
        <f t="shared" si="626"/>
        <v/>
      </c>
      <c r="AE1832" s="11" t="str">
        <f t="shared" si="627"/>
        <v/>
      </c>
      <c r="AF1832" s="11" t="str">
        <f t="shared" si="628"/>
        <v/>
      </c>
      <c r="AG1832" s="11" t="str">
        <f t="shared" si="629"/>
        <v/>
      </c>
      <c r="AH1832" s="11" t="str">
        <f t="shared" si="630"/>
        <v/>
      </c>
      <c r="AI1832" s="11" t="str">
        <f t="shared" si="631"/>
        <v/>
      </c>
      <c r="AJ1832" s="11" t="str">
        <f t="shared" si="632"/>
        <v/>
      </c>
      <c r="AK1832" s="11" t="str">
        <f t="shared" si="633"/>
        <v/>
      </c>
      <c r="AN1832" s="11" t="str">
        <f t="shared" si="634"/>
        <v/>
      </c>
      <c r="AO1832" s="11" t="str">
        <f t="shared" si="635"/>
        <v/>
      </c>
      <c r="AP1832" s="11" t="str">
        <f t="shared" si="636"/>
        <v/>
      </c>
      <c r="AT1832" s="11" t="str">
        <f t="shared" si="637"/>
        <v/>
      </c>
      <c r="AU1832" s="11" t="str">
        <f t="shared" si="638"/>
        <v/>
      </c>
      <c r="AV1832" s="11" t="str">
        <f t="shared" si="639"/>
        <v/>
      </c>
      <c r="AW1832" s="11" t="str">
        <f t="shared" si="640"/>
        <v/>
      </c>
      <c r="AX1832" s="11" t="str">
        <f t="shared" si="641"/>
        <v/>
      </c>
      <c r="AY1832" s="11" t="str">
        <f t="shared" si="622"/>
        <v/>
      </c>
      <c r="AZ1832" s="11" t="str">
        <f t="shared" si="642"/>
        <v/>
      </c>
      <c r="BA1832" s="11" t="str">
        <f t="shared" si="624"/>
        <v xml:space="preserve"> </v>
      </c>
      <c r="BB1832" s="11" t="str">
        <f>IFERROR(IF(AW1832="","",VLOOKUP(AW1832,SUSS!R:S,2,FALSE)),AY1832*SUSS!$M$2)</f>
        <v/>
      </c>
      <c r="BC1832" s="11" t="str">
        <f t="shared" si="623"/>
        <v/>
      </c>
    </row>
    <row r="1833" spans="29:55">
      <c r="AC1833" s="11" t="str">
        <f t="shared" si="625"/>
        <v/>
      </c>
      <c r="AD1833" s="11" t="str">
        <f t="shared" si="626"/>
        <v/>
      </c>
      <c r="AE1833" s="11" t="str">
        <f t="shared" si="627"/>
        <v/>
      </c>
      <c r="AF1833" s="11" t="str">
        <f t="shared" si="628"/>
        <v/>
      </c>
      <c r="AG1833" s="11" t="str">
        <f t="shared" si="629"/>
        <v/>
      </c>
      <c r="AH1833" s="11" t="str">
        <f t="shared" si="630"/>
        <v/>
      </c>
      <c r="AI1833" s="11" t="str">
        <f t="shared" si="631"/>
        <v/>
      </c>
      <c r="AJ1833" s="11" t="str">
        <f t="shared" si="632"/>
        <v/>
      </c>
      <c r="AK1833" s="11" t="str">
        <f t="shared" si="633"/>
        <v/>
      </c>
      <c r="AN1833" s="11" t="str">
        <f t="shared" si="634"/>
        <v/>
      </c>
      <c r="AO1833" s="11" t="str">
        <f t="shared" si="635"/>
        <v/>
      </c>
      <c r="AP1833" s="11" t="str">
        <f t="shared" si="636"/>
        <v/>
      </c>
      <c r="AT1833" s="11" t="str">
        <f t="shared" si="637"/>
        <v/>
      </c>
      <c r="AU1833" s="11" t="str">
        <f t="shared" si="638"/>
        <v/>
      </c>
      <c r="AV1833" s="11" t="str">
        <f t="shared" si="639"/>
        <v/>
      </c>
      <c r="AW1833" s="11" t="str">
        <f t="shared" si="640"/>
        <v/>
      </c>
      <c r="AX1833" s="11" t="str">
        <f t="shared" si="641"/>
        <v/>
      </c>
      <c r="AY1833" s="11" t="str">
        <f t="shared" si="622"/>
        <v/>
      </c>
      <c r="AZ1833" s="11" t="str">
        <f t="shared" si="642"/>
        <v/>
      </c>
      <c r="BA1833" s="11" t="str">
        <f t="shared" si="624"/>
        <v xml:space="preserve"> </v>
      </c>
      <c r="BB1833" s="11" t="str">
        <f>IFERROR(IF(AW1833="","",VLOOKUP(AW1833,SUSS!R:S,2,FALSE)),AY1833*SUSS!$M$2)</f>
        <v/>
      </c>
      <c r="BC1833" s="11" t="str">
        <f t="shared" si="623"/>
        <v/>
      </c>
    </row>
    <row r="1834" spans="29:55">
      <c r="AC1834" s="11" t="str">
        <f t="shared" si="625"/>
        <v/>
      </c>
      <c r="AD1834" s="11" t="str">
        <f t="shared" si="626"/>
        <v/>
      </c>
      <c r="AE1834" s="11" t="str">
        <f t="shared" si="627"/>
        <v/>
      </c>
      <c r="AF1834" s="11" t="str">
        <f t="shared" si="628"/>
        <v/>
      </c>
      <c r="AG1834" s="11" t="str">
        <f t="shared" si="629"/>
        <v/>
      </c>
      <c r="AH1834" s="11" t="str">
        <f t="shared" si="630"/>
        <v/>
      </c>
      <c r="AI1834" s="11" t="str">
        <f t="shared" si="631"/>
        <v/>
      </c>
      <c r="AJ1834" s="11" t="str">
        <f t="shared" si="632"/>
        <v/>
      </c>
      <c r="AK1834" s="11" t="str">
        <f t="shared" si="633"/>
        <v/>
      </c>
      <c r="AN1834" s="11" t="str">
        <f t="shared" si="634"/>
        <v/>
      </c>
      <c r="AO1834" s="11" t="str">
        <f t="shared" si="635"/>
        <v/>
      </c>
      <c r="AP1834" s="11" t="str">
        <f t="shared" si="636"/>
        <v/>
      </c>
      <c r="AT1834" s="11" t="str">
        <f t="shared" si="637"/>
        <v/>
      </c>
      <c r="AU1834" s="11" t="str">
        <f t="shared" si="638"/>
        <v/>
      </c>
      <c r="AV1834" s="11" t="str">
        <f t="shared" si="639"/>
        <v/>
      </c>
      <c r="AW1834" s="11" t="str">
        <f t="shared" si="640"/>
        <v/>
      </c>
      <c r="AX1834" s="11" t="str">
        <f t="shared" si="641"/>
        <v/>
      </c>
      <c r="AY1834" s="11" t="str">
        <f t="shared" si="622"/>
        <v/>
      </c>
      <c r="AZ1834" s="11" t="str">
        <f t="shared" si="642"/>
        <v/>
      </c>
      <c r="BA1834" s="11" t="str">
        <f t="shared" si="624"/>
        <v xml:space="preserve"> </v>
      </c>
      <c r="BB1834" s="11" t="str">
        <f>IFERROR(IF(AW1834="","",VLOOKUP(AW1834,SUSS!R:S,2,FALSE)),AY1834*SUSS!$M$2)</f>
        <v/>
      </c>
      <c r="BC1834" s="11" t="str">
        <f t="shared" si="623"/>
        <v/>
      </c>
    </row>
    <row r="1835" spans="29:55">
      <c r="AC1835" s="11" t="str">
        <f t="shared" si="625"/>
        <v/>
      </c>
      <c r="AD1835" s="11" t="str">
        <f t="shared" si="626"/>
        <v/>
      </c>
      <c r="AE1835" s="11" t="str">
        <f t="shared" si="627"/>
        <v/>
      </c>
      <c r="AF1835" s="11" t="str">
        <f t="shared" si="628"/>
        <v/>
      </c>
      <c r="AG1835" s="11" t="str">
        <f t="shared" si="629"/>
        <v/>
      </c>
      <c r="AH1835" s="11" t="str">
        <f t="shared" si="630"/>
        <v/>
      </c>
      <c r="AI1835" s="11" t="str">
        <f t="shared" si="631"/>
        <v/>
      </c>
      <c r="AJ1835" s="11" t="str">
        <f t="shared" si="632"/>
        <v/>
      </c>
      <c r="AK1835" s="11" t="str">
        <f t="shared" si="633"/>
        <v/>
      </c>
      <c r="AN1835" s="11" t="str">
        <f t="shared" si="634"/>
        <v/>
      </c>
      <c r="AO1835" s="11" t="str">
        <f t="shared" si="635"/>
        <v/>
      </c>
      <c r="AP1835" s="11" t="str">
        <f t="shared" si="636"/>
        <v/>
      </c>
      <c r="AT1835" s="11" t="str">
        <f t="shared" si="637"/>
        <v/>
      </c>
      <c r="AU1835" s="11" t="str">
        <f t="shared" si="638"/>
        <v/>
      </c>
      <c r="AV1835" s="11" t="str">
        <f t="shared" si="639"/>
        <v/>
      </c>
      <c r="AW1835" s="11" t="str">
        <f t="shared" si="640"/>
        <v/>
      </c>
      <c r="AX1835" s="11" t="str">
        <f t="shared" si="641"/>
        <v/>
      </c>
      <c r="AY1835" s="11" t="str">
        <f t="shared" si="622"/>
        <v/>
      </c>
      <c r="AZ1835" s="11" t="str">
        <f t="shared" si="642"/>
        <v/>
      </c>
      <c r="BA1835" s="11" t="str">
        <f t="shared" si="624"/>
        <v xml:space="preserve"> </v>
      </c>
      <c r="BB1835" s="11" t="str">
        <f>IFERROR(IF(AW1835="","",VLOOKUP(AW1835,SUSS!R:S,2,FALSE)),AY1835*SUSS!$M$2)</f>
        <v/>
      </c>
      <c r="BC1835" s="11" t="str">
        <f t="shared" si="623"/>
        <v/>
      </c>
    </row>
    <row r="1836" spans="29:55">
      <c r="AC1836" s="11" t="str">
        <f t="shared" si="625"/>
        <v/>
      </c>
      <c r="AD1836" s="11" t="str">
        <f t="shared" si="626"/>
        <v/>
      </c>
      <c r="AE1836" s="11" t="str">
        <f t="shared" si="627"/>
        <v/>
      </c>
      <c r="AF1836" s="11" t="str">
        <f t="shared" si="628"/>
        <v/>
      </c>
      <c r="AG1836" s="11" t="str">
        <f t="shared" si="629"/>
        <v/>
      </c>
      <c r="AH1836" s="11" t="str">
        <f t="shared" si="630"/>
        <v/>
      </c>
      <c r="AI1836" s="11" t="str">
        <f t="shared" si="631"/>
        <v/>
      </c>
      <c r="AJ1836" s="11" t="str">
        <f t="shared" si="632"/>
        <v/>
      </c>
      <c r="AK1836" s="11" t="str">
        <f t="shared" si="633"/>
        <v/>
      </c>
      <c r="AN1836" s="11" t="str">
        <f t="shared" si="634"/>
        <v/>
      </c>
      <c r="AO1836" s="11" t="str">
        <f t="shared" si="635"/>
        <v/>
      </c>
      <c r="AP1836" s="11" t="str">
        <f t="shared" si="636"/>
        <v/>
      </c>
      <c r="AT1836" s="11" t="str">
        <f t="shared" si="637"/>
        <v/>
      </c>
      <c r="AU1836" s="11" t="str">
        <f t="shared" si="638"/>
        <v/>
      </c>
      <c r="AV1836" s="11" t="str">
        <f t="shared" si="639"/>
        <v/>
      </c>
      <c r="AW1836" s="11" t="str">
        <f t="shared" si="640"/>
        <v/>
      </c>
      <c r="AX1836" s="11" t="str">
        <f t="shared" si="641"/>
        <v/>
      </c>
      <c r="AY1836" s="11" t="str">
        <f t="shared" si="622"/>
        <v/>
      </c>
      <c r="AZ1836" s="11" t="str">
        <f t="shared" si="642"/>
        <v/>
      </c>
      <c r="BA1836" s="11" t="str">
        <f t="shared" si="624"/>
        <v xml:space="preserve"> </v>
      </c>
      <c r="BB1836" s="11" t="str">
        <f>IFERROR(IF(AW1836="","",VLOOKUP(AW1836,SUSS!R:S,2,FALSE)),AY1836*SUSS!$M$2)</f>
        <v/>
      </c>
      <c r="BC1836" s="11" t="str">
        <f t="shared" si="623"/>
        <v/>
      </c>
    </row>
    <row r="1837" spans="29:55">
      <c r="AC1837" s="11" t="str">
        <f t="shared" si="625"/>
        <v/>
      </c>
      <c r="AD1837" s="11" t="str">
        <f t="shared" si="626"/>
        <v/>
      </c>
      <c r="AE1837" s="11" t="str">
        <f t="shared" si="627"/>
        <v/>
      </c>
      <c r="AF1837" s="11" t="str">
        <f t="shared" si="628"/>
        <v/>
      </c>
      <c r="AG1837" s="11" t="str">
        <f t="shared" si="629"/>
        <v/>
      </c>
      <c r="AH1837" s="11" t="str">
        <f t="shared" si="630"/>
        <v/>
      </c>
      <c r="AI1837" s="11" t="str">
        <f t="shared" si="631"/>
        <v/>
      </c>
      <c r="AJ1837" s="11" t="str">
        <f t="shared" si="632"/>
        <v/>
      </c>
      <c r="AK1837" s="11" t="str">
        <f t="shared" si="633"/>
        <v/>
      </c>
      <c r="AN1837" s="11" t="str">
        <f t="shared" si="634"/>
        <v/>
      </c>
      <c r="AO1837" s="11" t="str">
        <f t="shared" si="635"/>
        <v/>
      </c>
      <c r="AP1837" s="11" t="str">
        <f t="shared" si="636"/>
        <v/>
      </c>
      <c r="AT1837" s="11" t="str">
        <f t="shared" si="637"/>
        <v/>
      </c>
      <c r="AU1837" s="11" t="str">
        <f t="shared" si="638"/>
        <v/>
      </c>
      <c r="AV1837" s="11" t="str">
        <f t="shared" si="639"/>
        <v/>
      </c>
      <c r="AW1837" s="11" t="str">
        <f t="shared" si="640"/>
        <v/>
      </c>
      <c r="AX1837" s="11" t="str">
        <f t="shared" si="641"/>
        <v/>
      </c>
      <c r="AY1837" s="11" t="str">
        <f t="shared" si="622"/>
        <v/>
      </c>
      <c r="AZ1837" s="11" t="str">
        <f t="shared" si="642"/>
        <v/>
      </c>
      <c r="BA1837" s="11" t="str">
        <f t="shared" si="624"/>
        <v xml:space="preserve"> </v>
      </c>
      <c r="BB1837" s="11" t="str">
        <f>IFERROR(IF(AW1837="","",VLOOKUP(AW1837,SUSS!R:S,2,FALSE)),AY1837*SUSS!$M$2)</f>
        <v/>
      </c>
      <c r="BC1837" s="11" t="str">
        <f t="shared" si="623"/>
        <v/>
      </c>
    </row>
    <row r="1838" spans="29:55">
      <c r="AC1838" s="11" t="str">
        <f t="shared" si="625"/>
        <v/>
      </c>
      <c r="AD1838" s="11" t="str">
        <f t="shared" si="626"/>
        <v/>
      </c>
      <c r="AE1838" s="11" t="str">
        <f t="shared" si="627"/>
        <v/>
      </c>
      <c r="AF1838" s="11" t="str">
        <f t="shared" si="628"/>
        <v/>
      </c>
      <c r="AG1838" s="11" t="str">
        <f t="shared" si="629"/>
        <v/>
      </c>
      <c r="AH1838" s="11" t="str">
        <f t="shared" si="630"/>
        <v/>
      </c>
      <c r="AI1838" s="11" t="str">
        <f t="shared" si="631"/>
        <v/>
      </c>
      <c r="AJ1838" s="11" t="str">
        <f t="shared" si="632"/>
        <v/>
      </c>
      <c r="AK1838" s="11" t="str">
        <f t="shared" si="633"/>
        <v/>
      </c>
      <c r="AN1838" s="11" t="str">
        <f t="shared" si="634"/>
        <v/>
      </c>
      <c r="AO1838" s="11" t="str">
        <f t="shared" si="635"/>
        <v/>
      </c>
      <c r="AP1838" s="11" t="str">
        <f t="shared" si="636"/>
        <v/>
      </c>
      <c r="AT1838" s="11" t="str">
        <f t="shared" si="637"/>
        <v/>
      </c>
      <c r="AU1838" s="11" t="str">
        <f t="shared" si="638"/>
        <v/>
      </c>
      <c r="AV1838" s="11" t="str">
        <f t="shared" si="639"/>
        <v/>
      </c>
      <c r="AW1838" s="11" t="str">
        <f t="shared" si="640"/>
        <v/>
      </c>
      <c r="AX1838" s="11" t="str">
        <f t="shared" si="641"/>
        <v/>
      </c>
      <c r="AY1838" s="11" t="str">
        <f t="shared" si="622"/>
        <v/>
      </c>
      <c r="AZ1838" s="11" t="str">
        <f t="shared" si="642"/>
        <v/>
      </c>
      <c r="BA1838" s="11" t="str">
        <f t="shared" si="624"/>
        <v xml:space="preserve"> </v>
      </c>
      <c r="BB1838" s="11" t="str">
        <f>IFERROR(IF(AW1838="","",VLOOKUP(AW1838,SUSS!R:S,2,FALSE)),AY1838*SUSS!$M$2)</f>
        <v/>
      </c>
      <c r="BC1838" s="11" t="str">
        <f t="shared" si="623"/>
        <v/>
      </c>
    </row>
    <row r="1839" spans="29:55">
      <c r="AC1839" s="11" t="str">
        <f t="shared" si="625"/>
        <v/>
      </c>
      <c r="AD1839" s="11" t="str">
        <f t="shared" si="626"/>
        <v/>
      </c>
      <c r="AE1839" s="11" t="str">
        <f t="shared" si="627"/>
        <v/>
      </c>
      <c r="AF1839" s="11" t="str">
        <f t="shared" si="628"/>
        <v/>
      </c>
      <c r="AG1839" s="11" t="str">
        <f t="shared" si="629"/>
        <v/>
      </c>
      <c r="AH1839" s="11" t="str">
        <f t="shared" si="630"/>
        <v/>
      </c>
      <c r="AI1839" s="11" t="str">
        <f t="shared" si="631"/>
        <v/>
      </c>
      <c r="AJ1839" s="11" t="str">
        <f t="shared" si="632"/>
        <v/>
      </c>
      <c r="AK1839" s="11" t="str">
        <f t="shared" si="633"/>
        <v/>
      </c>
      <c r="AN1839" s="11" t="str">
        <f t="shared" si="634"/>
        <v/>
      </c>
      <c r="AO1839" s="11" t="str">
        <f t="shared" si="635"/>
        <v/>
      </c>
      <c r="AP1839" s="11" t="str">
        <f t="shared" si="636"/>
        <v/>
      </c>
      <c r="AT1839" s="11" t="str">
        <f t="shared" si="637"/>
        <v/>
      </c>
      <c r="AU1839" s="11" t="str">
        <f t="shared" si="638"/>
        <v/>
      </c>
      <c r="AV1839" s="11" t="str">
        <f t="shared" si="639"/>
        <v/>
      </c>
      <c r="AW1839" s="11" t="str">
        <f t="shared" si="640"/>
        <v/>
      </c>
      <c r="AX1839" s="11" t="str">
        <f t="shared" si="641"/>
        <v/>
      </c>
      <c r="AY1839" s="11" t="str">
        <f t="shared" si="622"/>
        <v/>
      </c>
      <c r="AZ1839" s="11" t="str">
        <f t="shared" si="642"/>
        <v/>
      </c>
      <c r="BA1839" s="11" t="str">
        <f t="shared" si="624"/>
        <v xml:space="preserve"> </v>
      </c>
      <c r="BB1839" s="11" t="str">
        <f>IFERROR(IF(AW1839="","",VLOOKUP(AW1839,SUSS!R:S,2,FALSE)),AY1839*SUSS!$M$2)</f>
        <v/>
      </c>
      <c r="BC1839" s="11" t="str">
        <f t="shared" si="623"/>
        <v/>
      </c>
    </row>
    <row r="1840" spans="29:55">
      <c r="AC1840" s="11" t="str">
        <f t="shared" si="625"/>
        <v/>
      </c>
      <c r="AD1840" s="11" t="str">
        <f t="shared" si="626"/>
        <v/>
      </c>
      <c r="AE1840" s="11" t="str">
        <f t="shared" si="627"/>
        <v/>
      </c>
      <c r="AF1840" s="11" t="str">
        <f t="shared" si="628"/>
        <v/>
      </c>
      <c r="AG1840" s="11" t="str">
        <f t="shared" si="629"/>
        <v/>
      </c>
      <c r="AH1840" s="11" t="str">
        <f t="shared" si="630"/>
        <v/>
      </c>
      <c r="AI1840" s="11" t="str">
        <f t="shared" si="631"/>
        <v/>
      </c>
      <c r="AJ1840" s="11" t="str">
        <f t="shared" si="632"/>
        <v/>
      </c>
      <c r="AK1840" s="11" t="str">
        <f t="shared" si="633"/>
        <v/>
      </c>
      <c r="AN1840" s="11" t="str">
        <f t="shared" si="634"/>
        <v/>
      </c>
      <c r="AO1840" s="11" t="str">
        <f t="shared" si="635"/>
        <v/>
      </c>
      <c r="AP1840" s="11" t="str">
        <f t="shared" si="636"/>
        <v/>
      </c>
      <c r="AT1840" s="11" t="str">
        <f t="shared" si="637"/>
        <v/>
      </c>
      <c r="AU1840" s="11" t="str">
        <f t="shared" si="638"/>
        <v/>
      </c>
      <c r="AV1840" s="11" t="str">
        <f t="shared" si="639"/>
        <v/>
      </c>
      <c r="AW1840" s="11" t="str">
        <f t="shared" si="640"/>
        <v/>
      </c>
      <c r="AX1840" s="11" t="str">
        <f t="shared" si="641"/>
        <v/>
      </c>
      <c r="AY1840" s="11" t="str">
        <f t="shared" si="622"/>
        <v/>
      </c>
      <c r="AZ1840" s="11" t="str">
        <f t="shared" si="642"/>
        <v/>
      </c>
      <c r="BA1840" s="11" t="str">
        <f t="shared" si="624"/>
        <v xml:space="preserve"> </v>
      </c>
      <c r="BB1840" s="11" t="str">
        <f>IFERROR(IF(AW1840="","",VLOOKUP(AW1840,SUSS!R:S,2,FALSE)),AY1840*SUSS!$M$2)</f>
        <v/>
      </c>
      <c r="BC1840" s="11" t="str">
        <f t="shared" si="623"/>
        <v/>
      </c>
    </row>
    <row r="1841" spans="29:55">
      <c r="AC1841" s="11" t="str">
        <f t="shared" si="625"/>
        <v/>
      </c>
      <c r="AD1841" s="11" t="str">
        <f t="shared" si="626"/>
        <v/>
      </c>
      <c r="AE1841" s="11" t="str">
        <f t="shared" si="627"/>
        <v/>
      </c>
      <c r="AF1841" s="11" t="str">
        <f t="shared" si="628"/>
        <v/>
      </c>
      <c r="AG1841" s="11" t="str">
        <f t="shared" si="629"/>
        <v/>
      </c>
      <c r="AH1841" s="11" t="str">
        <f t="shared" si="630"/>
        <v/>
      </c>
      <c r="AI1841" s="11" t="str">
        <f t="shared" si="631"/>
        <v/>
      </c>
      <c r="AJ1841" s="11" t="str">
        <f t="shared" si="632"/>
        <v/>
      </c>
      <c r="AK1841" s="11" t="str">
        <f t="shared" si="633"/>
        <v/>
      </c>
      <c r="AN1841" s="11" t="str">
        <f t="shared" si="634"/>
        <v/>
      </c>
      <c r="AO1841" s="11" t="str">
        <f t="shared" si="635"/>
        <v/>
      </c>
      <c r="AP1841" s="11" t="str">
        <f t="shared" si="636"/>
        <v/>
      </c>
      <c r="AT1841" s="11" t="str">
        <f t="shared" si="637"/>
        <v/>
      </c>
      <c r="AU1841" s="11" t="str">
        <f t="shared" si="638"/>
        <v/>
      </c>
      <c r="AV1841" s="11" t="str">
        <f t="shared" si="639"/>
        <v/>
      </c>
      <c r="AW1841" s="11" t="str">
        <f t="shared" si="640"/>
        <v/>
      </c>
      <c r="AX1841" s="11" t="str">
        <f t="shared" si="641"/>
        <v/>
      </c>
      <c r="AY1841" s="11" t="str">
        <f t="shared" si="622"/>
        <v/>
      </c>
      <c r="AZ1841" s="11" t="str">
        <f t="shared" si="642"/>
        <v/>
      </c>
      <c r="BA1841" s="11" t="str">
        <f t="shared" si="624"/>
        <v xml:space="preserve"> </v>
      </c>
      <c r="BB1841" s="11" t="str">
        <f>IFERROR(IF(AW1841="","",VLOOKUP(AW1841,SUSS!R:S,2,FALSE)),AY1841*SUSS!$M$2)</f>
        <v/>
      </c>
      <c r="BC1841" s="11" t="str">
        <f t="shared" si="623"/>
        <v/>
      </c>
    </row>
    <row r="1842" spans="29:55">
      <c r="AC1842" s="11" t="str">
        <f t="shared" si="625"/>
        <v/>
      </c>
      <c r="AD1842" s="11" t="str">
        <f t="shared" si="626"/>
        <v/>
      </c>
      <c r="AE1842" s="11" t="str">
        <f t="shared" si="627"/>
        <v/>
      </c>
      <c r="AF1842" s="11" t="str">
        <f t="shared" si="628"/>
        <v/>
      </c>
      <c r="AG1842" s="11" t="str">
        <f t="shared" si="629"/>
        <v/>
      </c>
      <c r="AH1842" s="11" t="str">
        <f t="shared" si="630"/>
        <v/>
      </c>
      <c r="AI1842" s="11" t="str">
        <f t="shared" si="631"/>
        <v/>
      </c>
      <c r="AJ1842" s="11" t="str">
        <f t="shared" si="632"/>
        <v/>
      </c>
      <c r="AK1842" s="11" t="str">
        <f t="shared" si="633"/>
        <v/>
      </c>
      <c r="AN1842" s="11" t="str">
        <f t="shared" si="634"/>
        <v/>
      </c>
      <c r="AO1842" s="11" t="str">
        <f t="shared" si="635"/>
        <v/>
      </c>
      <c r="AP1842" s="11" t="str">
        <f t="shared" si="636"/>
        <v/>
      </c>
      <c r="AT1842" s="11" t="str">
        <f t="shared" si="637"/>
        <v/>
      </c>
      <c r="AU1842" s="11" t="str">
        <f t="shared" si="638"/>
        <v/>
      </c>
      <c r="AV1842" s="11" t="str">
        <f t="shared" si="639"/>
        <v/>
      </c>
      <c r="AW1842" s="11" t="str">
        <f t="shared" si="640"/>
        <v/>
      </c>
      <c r="AX1842" s="11" t="str">
        <f t="shared" si="641"/>
        <v/>
      </c>
      <c r="AY1842" s="11" t="str">
        <f t="shared" si="622"/>
        <v/>
      </c>
      <c r="AZ1842" s="11" t="str">
        <f t="shared" si="642"/>
        <v/>
      </c>
      <c r="BA1842" s="11" t="str">
        <f t="shared" si="624"/>
        <v xml:space="preserve"> </v>
      </c>
      <c r="BB1842" s="11" t="str">
        <f>IFERROR(IF(AW1842="","",VLOOKUP(AW1842,SUSS!R:S,2,FALSE)),AY1842*SUSS!$M$2)</f>
        <v/>
      </c>
      <c r="BC1842" s="11" t="str">
        <f t="shared" si="623"/>
        <v/>
      </c>
    </row>
    <row r="1843" spans="29:55">
      <c r="AC1843" s="11" t="str">
        <f t="shared" si="625"/>
        <v/>
      </c>
      <c r="AD1843" s="11" t="str">
        <f t="shared" si="626"/>
        <v/>
      </c>
      <c r="AE1843" s="11" t="str">
        <f t="shared" si="627"/>
        <v/>
      </c>
      <c r="AF1843" s="11" t="str">
        <f t="shared" si="628"/>
        <v/>
      </c>
      <c r="AG1843" s="11" t="str">
        <f t="shared" si="629"/>
        <v/>
      </c>
      <c r="AH1843" s="11" t="str">
        <f t="shared" si="630"/>
        <v/>
      </c>
      <c r="AI1843" s="11" t="str">
        <f t="shared" si="631"/>
        <v/>
      </c>
      <c r="AJ1843" s="11" t="str">
        <f t="shared" si="632"/>
        <v/>
      </c>
      <c r="AK1843" s="11" t="str">
        <f t="shared" si="633"/>
        <v/>
      </c>
      <c r="AN1843" s="11" t="str">
        <f t="shared" si="634"/>
        <v/>
      </c>
      <c r="AO1843" s="11" t="str">
        <f t="shared" si="635"/>
        <v/>
      </c>
      <c r="AP1843" s="11" t="str">
        <f t="shared" si="636"/>
        <v/>
      </c>
      <c r="AT1843" s="11" t="str">
        <f t="shared" si="637"/>
        <v/>
      </c>
      <c r="AU1843" s="11" t="str">
        <f t="shared" si="638"/>
        <v/>
      </c>
      <c r="AV1843" s="11" t="str">
        <f t="shared" si="639"/>
        <v/>
      </c>
      <c r="AW1843" s="11" t="str">
        <f t="shared" si="640"/>
        <v/>
      </c>
      <c r="AX1843" s="11" t="str">
        <f t="shared" si="641"/>
        <v/>
      </c>
      <c r="AY1843" s="11" t="str">
        <f t="shared" si="622"/>
        <v/>
      </c>
      <c r="AZ1843" s="11" t="str">
        <f t="shared" si="642"/>
        <v/>
      </c>
      <c r="BA1843" s="11" t="str">
        <f t="shared" si="624"/>
        <v xml:space="preserve"> </v>
      </c>
      <c r="BB1843" s="11" t="str">
        <f>IFERROR(IF(AW1843="","",VLOOKUP(AW1843,SUSS!R:S,2,FALSE)),AY1843*SUSS!$M$2)</f>
        <v/>
      </c>
      <c r="BC1843" s="11" t="str">
        <f t="shared" si="623"/>
        <v/>
      </c>
    </row>
    <row r="1844" spans="29:55">
      <c r="AC1844" s="11" t="str">
        <f t="shared" si="625"/>
        <v/>
      </c>
      <c r="AD1844" s="11" t="str">
        <f t="shared" si="626"/>
        <v/>
      </c>
      <c r="AE1844" s="11" t="str">
        <f t="shared" si="627"/>
        <v/>
      </c>
      <c r="AF1844" s="11" t="str">
        <f t="shared" si="628"/>
        <v/>
      </c>
      <c r="AG1844" s="11" t="str">
        <f t="shared" si="629"/>
        <v/>
      </c>
      <c r="AH1844" s="11" t="str">
        <f t="shared" si="630"/>
        <v/>
      </c>
      <c r="AI1844" s="11" t="str">
        <f t="shared" si="631"/>
        <v/>
      </c>
      <c r="AJ1844" s="11" t="str">
        <f t="shared" si="632"/>
        <v/>
      </c>
      <c r="AK1844" s="11" t="str">
        <f t="shared" si="633"/>
        <v/>
      </c>
      <c r="AN1844" s="11" t="str">
        <f t="shared" si="634"/>
        <v/>
      </c>
      <c r="AO1844" s="11" t="str">
        <f t="shared" si="635"/>
        <v/>
      </c>
      <c r="AP1844" s="11" t="str">
        <f t="shared" si="636"/>
        <v/>
      </c>
      <c r="AT1844" s="11" t="str">
        <f t="shared" si="637"/>
        <v/>
      </c>
      <c r="AU1844" s="11" t="str">
        <f t="shared" si="638"/>
        <v/>
      </c>
      <c r="AV1844" s="11" t="str">
        <f t="shared" si="639"/>
        <v/>
      </c>
      <c r="AW1844" s="11" t="str">
        <f t="shared" si="640"/>
        <v/>
      </c>
      <c r="AX1844" s="11" t="str">
        <f t="shared" si="641"/>
        <v/>
      </c>
      <c r="AY1844" s="11" t="str">
        <f t="shared" si="622"/>
        <v/>
      </c>
      <c r="AZ1844" s="11" t="str">
        <f t="shared" si="642"/>
        <v/>
      </c>
      <c r="BA1844" s="11" t="str">
        <f t="shared" si="624"/>
        <v xml:space="preserve"> </v>
      </c>
      <c r="BB1844" s="11" t="str">
        <f>IFERROR(IF(AW1844="","",VLOOKUP(AW1844,SUSS!R:S,2,FALSE)),AY1844*SUSS!$M$2)</f>
        <v/>
      </c>
      <c r="BC1844" s="11" t="str">
        <f t="shared" si="623"/>
        <v/>
      </c>
    </row>
    <row r="1845" spans="29:55">
      <c r="AC1845" s="11" t="str">
        <f t="shared" si="625"/>
        <v/>
      </c>
      <c r="AD1845" s="11" t="str">
        <f t="shared" si="626"/>
        <v/>
      </c>
      <c r="AE1845" s="11" t="str">
        <f t="shared" si="627"/>
        <v/>
      </c>
      <c r="AF1845" s="11" t="str">
        <f t="shared" si="628"/>
        <v/>
      </c>
      <c r="AG1845" s="11" t="str">
        <f t="shared" si="629"/>
        <v/>
      </c>
      <c r="AH1845" s="11" t="str">
        <f t="shared" si="630"/>
        <v/>
      </c>
      <c r="AI1845" s="11" t="str">
        <f t="shared" si="631"/>
        <v/>
      </c>
      <c r="AJ1845" s="11" t="str">
        <f t="shared" si="632"/>
        <v/>
      </c>
      <c r="AK1845" s="11" t="str">
        <f t="shared" si="633"/>
        <v/>
      </c>
      <c r="AN1845" s="11" t="str">
        <f t="shared" si="634"/>
        <v/>
      </c>
      <c r="AO1845" s="11" t="str">
        <f t="shared" si="635"/>
        <v/>
      </c>
      <c r="AP1845" s="11" t="str">
        <f t="shared" si="636"/>
        <v/>
      </c>
      <c r="AT1845" s="11" t="str">
        <f t="shared" si="637"/>
        <v/>
      </c>
      <c r="AU1845" s="11" t="str">
        <f t="shared" si="638"/>
        <v/>
      </c>
      <c r="AV1845" s="11" t="str">
        <f t="shared" si="639"/>
        <v/>
      </c>
      <c r="AW1845" s="11" t="str">
        <f t="shared" si="640"/>
        <v/>
      </c>
      <c r="AX1845" s="11" t="str">
        <f t="shared" si="641"/>
        <v/>
      </c>
      <c r="AY1845" s="11" t="str">
        <f t="shared" si="622"/>
        <v/>
      </c>
      <c r="AZ1845" s="11" t="str">
        <f t="shared" si="642"/>
        <v/>
      </c>
      <c r="BA1845" s="11" t="str">
        <f t="shared" si="624"/>
        <v xml:space="preserve"> </v>
      </c>
      <c r="BB1845" s="11" t="str">
        <f>IFERROR(IF(AW1845="","",VLOOKUP(AW1845,SUSS!R:S,2,FALSE)),AY1845*SUSS!$M$2)</f>
        <v/>
      </c>
      <c r="BC1845" s="11" t="str">
        <f t="shared" si="623"/>
        <v/>
      </c>
    </row>
    <row r="1846" spans="29:55">
      <c r="AC1846" s="11" t="str">
        <f t="shared" si="625"/>
        <v/>
      </c>
      <c r="AD1846" s="11" t="str">
        <f t="shared" si="626"/>
        <v/>
      </c>
      <c r="AE1846" s="11" t="str">
        <f t="shared" si="627"/>
        <v/>
      </c>
      <c r="AF1846" s="11" t="str">
        <f t="shared" si="628"/>
        <v/>
      </c>
      <c r="AG1846" s="11" t="str">
        <f t="shared" si="629"/>
        <v/>
      </c>
      <c r="AH1846" s="11" t="str">
        <f t="shared" si="630"/>
        <v/>
      </c>
      <c r="AI1846" s="11" t="str">
        <f t="shared" si="631"/>
        <v/>
      </c>
      <c r="AJ1846" s="11" t="str">
        <f t="shared" si="632"/>
        <v/>
      </c>
      <c r="AK1846" s="11" t="str">
        <f t="shared" si="633"/>
        <v/>
      </c>
      <c r="AN1846" s="11" t="str">
        <f t="shared" si="634"/>
        <v/>
      </c>
      <c r="AO1846" s="11" t="str">
        <f t="shared" si="635"/>
        <v/>
      </c>
      <c r="AP1846" s="11" t="str">
        <f t="shared" si="636"/>
        <v/>
      </c>
      <c r="AT1846" s="11" t="str">
        <f t="shared" si="637"/>
        <v/>
      </c>
      <c r="AU1846" s="11" t="str">
        <f t="shared" si="638"/>
        <v/>
      </c>
      <c r="AV1846" s="11" t="str">
        <f t="shared" si="639"/>
        <v/>
      </c>
      <c r="AW1846" s="11" t="str">
        <f t="shared" si="640"/>
        <v/>
      </c>
      <c r="AX1846" s="11" t="str">
        <f t="shared" si="641"/>
        <v/>
      </c>
      <c r="AY1846" s="11" t="str">
        <f t="shared" si="622"/>
        <v/>
      </c>
      <c r="AZ1846" s="11" t="str">
        <f t="shared" si="642"/>
        <v/>
      </c>
      <c r="BA1846" s="11" t="str">
        <f t="shared" si="624"/>
        <v xml:space="preserve"> </v>
      </c>
      <c r="BB1846" s="11" t="str">
        <f>IFERROR(IF(AW1846="","",VLOOKUP(AW1846,SUSS!R:S,2,FALSE)),AY1846*SUSS!$M$2)</f>
        <v/>
      </c>
      <c r="BC1846" s="11" t="str">
        <f t="shared" si="623"/>
        <v/>
      </c>
    </row>
    <row r="1847" spans="29:55">
      <c r="AC1847" s="11" t="str">
        <f t="shared" si="625"/>
        <v/>
      </c>
      <c r="AD1847" s="11" t="str">
        <f t="shared" si="626"/>
        <v/>
      </c>
      <c r="AE1847" s="11" t="str">
        <f t="shared" si="627"/>
        <v/>
      </c>
      <c r="AF1847" s="11" t="str">
        <f t="shared" si="628"/>
        <v/>
      </c>
      <c r="AG1847" s="11" t="str">
        <f t="shared" si="629"/>
        <v/>
      </c>
      <c r="AH1847" s="11" t="str">
        <f t="shared" si="630"/>
        <v/>
      </c>
      <c r="AI1847" s="11" t="str">
        <f t="shared" si="631"/>
        <v/>
      </c>
      <c r="AJ1847" s="11" t="str">
        <f t="shared" si="632"/>
        <v/>
      </c>
      <c r="AK1847" s="11" t="str">
        <f t="shared" si="633"/>
        <v/>
      </c>
      <c r="AN1847" s="11" t="str">
        <f t="shared" si="634"/>
        <v/>
      </c>
      <c r="AO1847" s="11" t="str">
        <f t="shared" si="635"/>
        <v/>
      </c>
      <c r="AP1847" s="11" t="str">
        <f t="shared" si="636"/>
        <v/>
      </c>
      <c r="AT1847" s="11" t="str">
        <f t="shared" si="637"/>
        <v/>
      </c>
      <c r="AU1847" s="11" t="str">
        <f t="shared" si="638"/>
        <v/>
      </c>
      <c r="AV1847" s="11" t="str">
        <f t="shared" si="639"/>
        <v/>
      </c>
      <c r="AW1847" s="11" t="str">
        <f t="shared" si="640"/>
        <v/>
      </c>
      <c r="AX1847" s="11" t="str">
        <f t="shared" si="641"/>
        <v/>
      </c>
      <c r="AY1847" s="11" t="str">
        <f t="shared" si="622"/>
        <v/>
      </c>
      <c r="AZ1847" s="11" t="str">
        <f t="shared" si="642"/>
        <v/>
      </c>
      <c r="BA1847" s="11" t="str">
        <f t="shared" si="624"/>
        <v xml:space="preserve"> </v>
      </c>
      <c r="BB1847" s="11" t="str">
        <f>IFERROR(IF(AW1847="","",VLOOKUP(AW1847,SUSS!R:S,2,FALSE)),AY1847*SUSS!$M$2)</f>
        <v/>
      </c>
      <c r="BC1847" s="11" t="str">
        <f t="shared" si="623"/>
        <v/>
      </c>
    </row>
    <row r="1848" spans="29:55">
      <c r="AC1848" s="11" t="str">
        <f t="shared" si="625"/>
        <v/>
      </c>
      <c r="AD1848" s="11" t="str">
        <f t="shared" si="626"/>
        <v/>
      </c>
      <c r="AE1848" s="11" t="str">
        <f t="shared" si="627"/>
        <v/>
      </c>
      <c r="AF1848" s="11" t="str">
        <f t="shared" si="628"/>
        <v/>
      </c>
      <c r="AG1848" s="11" t="str">
        <f t="shared" si="629"/>
        <v/>
      </c>
      <c r="AH1848" s="11" t="str">
        <f t="shared" si="630"/>
        <v/>
      </c>
      <c r="AI1848" s="11" t="str">
        <f t="shared" si="631"/>
        <v/>
      </c>
      <c r="AJ1848" s="11" t="str">
        <f t="shared" si="632"/>
        <v/>
      </c>
      <c r="AK1848" s="11" t="str">
        <f t="shared" si="633"/>
        <v/>
      </c>
      <c r="AN1848" s="11" t="str">
        <f t="shared" si="634"/>
        <v/>
      </c>
      <c r="AO1848" s="11" t="str">
        <f t="shared" si="635"/>
        <v/>
      </c>
      <c r="AP1848" s="11" t="str">
        <f t="shared" si="636"/>
        <v/>
      </c>
      <c r="AT1848" s="11" t="str">
        <f t="shared" si="637"/>
        <v/>
      </c>
      <c r="AU1848" s="11" t="str">
        <f t="shared" si="638"/>
        <v/>
      </c>
      <c r="AV1848" s="11" t="str">
        <f t="shared" si="639"/>
        <v/>
      </c>
      <c r="AW1848" s="11" t="str">
        <f t="shared" si="640"/>
        <v/>
      </c>
      <c r="AX1848" s="11" t="str">
        <f t="shared" si="641"/>
        <v/>
      </c>
      <c r="AY1848" s="11" t="str">
        <f t="shared" si="622"/>
        <v/>
      </c>
      <c r="AZ1848" s="11" t="str">
        <f t="shared" si="642"/>
        <v/>
      </c>
      <c r="BA1848" s="11" t="str">
        <f t="shared" si="624"/>
        <v xml:space="preserve"> </v>
      </c>
      <c r="BB1848" s="11" t="str">
        <f>IFERROR(IF(AW1848="","",VLOOKUP(AW1848,SUSS!R:S,2,FALSE)),AY1848*SUSS!$M$2)</f>
        <v/>
      </c>
      <c r="BC1848" s="11" t="str">
        <f t="shared" si="623"/>
        <v/>
      </c>
    </row>
    <row r="1849" spans="29:55">
      <c r="AC1849" s="11" t="str">
        <f t="shared" si="625"/>
        <v/>
      </c>
      <c r="AD1849" s="11" t="str">
        <f t="shared" si="626"/>
        <v/>
      </c>
      <c r="AE1849" s="11" t="str">
        <f t="shared" si="627"/>
        <v/>
      </c>
      <c r="AF1849" s="11" t="str">
        <f t="shared" si="628"/>
        <v/>
      </c>
      <c r="AG1849" s="11" t="str">
        <f t="shared" si="629"/>
        <v/>
      </c>
      <c r="AH1849" s="11" t="str">
        <f t="shared" si="630"/>
        <v/>
      </c>
      <c r="AI1849" s="11" t="str">
        <f t="shared" si="631"/>
        <v/>
      </c>
      <c r="AJ1849" s="11" t="str">
        <f t="shared" si="632"/>
        <v/>
      </c>
      <c r="AK1849" s="11" t="str">
        <f t="shared" si="633"/>
        <v/>
      </c>
      <c r="AN1849" s="11" t="str">
        <f t="shared" si="634"/>
        <v/>
      </c>
      <c r="AO1849" s="11" t="str">
        <f t="shared" si="635"/>
        <v/>
      </c>
      <c r="AP1849" s="11" t="str">
        <f t="shared" si="636"/>
        <v/>
      </c>
      <c r="AT1849" s="11" t="str">
        <f t="shared" si="637"/>
        <v/>
      </c>
      <c r="AU1849" s="11" t="str">
        <f t="shared" si="638"/>
        <v/>
      </c>
      <c r="AV1849" s="11" t="str">
        <f t="shared" si="639"/>
        <v/>
      </c>
      <c r="AW1849" s="11" t="str">
        <f t="shared" si="640"/>
        <v/>
      </c>
      <c r="AX1849" s="11" t="str">
        <f t="shared" si="641"/>
        <v/>
      </c>
      <c r="AY1849" s="11" t="str">
        <f t="shared" si="622"/>
        <v/>
      </c>
      <c r="AZ1849" s="11" t="str">
        <f t="shared" si="642"/>
        <v/>
      </c>
      <c r="BA1849" s="11" t="str">
        <f t="shared" si="624"/>
        <v xml:space="preserve"> </v>
      </c>
      <c r="BB1849" s="11" t="str">
        <f>IFERROR(IF(AW1849="","",VLOOKUP(AW1849,SUSS!R:S,2,FALSE)),AY1849*SUSS!$M$2)</f>
        <v/>
      </c>
      <c r="BC1849" s="11" t="str">
        <f t="shared" si="623"/>
        <v/>
      </c>
    </row>
    <row r="1850" spans="29:55">
      <c r="AC1850" s="11" t="str">
        <f t="shared" si="625"/>
        <v/>
      </c>
      <c r="AD1850" s="11" t="str">
        <f t="shared" si="626"/>
        <v/>
      </c>
      <c r="AE1850" s="11" t="str">
        <f t="shared" si="627"/>
        <v/>
      </c>
      <c r="AF1850" s="11" t="str">
        <f t="shared" si="628"/>
        <v/>
      </c>
      <c r="AG1850" s="11" t="str">
        <f t="shared" si="629"/>
        <v/>
      </c>
      <c r="AH1850" s="11" t="str">
        <f t="shared" si="630"/>
        <v/>
      </c>
      <c r="AI1850" s="11" t="str">
        <f t="shared" si="631"/>
        <v/>
      </c>
      <c r="AJ1850" s="11" t="str">
        <f t="shared" si="632"/>
        <v/>
      </c>
      <c r="AK1850" s="11" t="str">
        <f t="shared" si="633"/>
        <v/>
      </c>
      <c r="AN1850" s="11" t="str">
        <f t="shared" si="634"/>
        <v/>
      </c>
      <c r="AO1850" s="11" t="str">
        <f t="shared" si="635"/>
        <v/>
      </c>
      <c r="AP1850" s="11" t="str">
        <f t="shared" si="636"/>
        <v/>
      </c>
      <c r="AT1850" s="11" t="str">
        <f t="shared" si="637"/>
        <v/>
      </c>
      <c r="AU1850" s="11" t="str">
        <f t="shared" si="638"/>
        <v/>
      </c>
      <c r="AV1850" s="11" t="str">
        <f t="shared" si="639"/>
        <v/>
      </c>
      <c r="AW1850" s="11" t="str">
        <f t="shared" si="640"/>
        <v/>
      </c>
      <c r="AX1850" s="11" t="str">
        <f t="shared" si="641"/>
        <v/>
      </c>
      <c r="AY1850" s="11" t="str">
        <f t="shared" si="622"/>
        <v/>
      </c>
      <c r="AZ1850" s="11" t="str">
        <f t="shared" si="642"/>
        <v/>
      </c>
      <c r="BA1850" s="11" t="str">
        <f t="shared" si="624"/>
        <v xml:space="preserve"> </v>
      </c>
      <c r="BB1850" s="11" t="str">
        <f>IFERROR(IF(AW1850="","",VLOOKUP(AW1850,SUSS!R:S,2,FALSE)),AY1850*SUSS!$M$2)</f>
        <v/>
      </c>
      <c r="BC1850" s="11" t="str">
        <f t="shared" si="623"/>
        <v/>
      </c>
    </row>
    <row r="1851" spans="29:55">
      <c r="AC1851" s="11" t="str">
        <f t="shared" si="625"/>
        <v/>
      </c>
      <c r="AD1851" s="11" t="str">
        <f t="shared" si="626"/>
        <v/>
      </c>
      <c r="AE1851" s="11" t="str">
        <f t="shared" si="627"/>
        <v/>
      </c>
      <c r="AF1851" s="11" t="str">
        <f t="shared" si="628"/>
        <v/>
      </c>
      <c r="AG1851" s="11" t="str">
        <f t="shared" si="629"/>
        <v/>
      </c>
      <c r="AH1851" s="11" t="str">
        <f t="shared" si="630"/>
        <v/>
      </c>
      <c r="AI1851" s="11" t="str">
        <f t="shared" si="631"/>
        <v/>
      </c>
      <c r="AJ1851" s="11" t="str">
        <f t="shared" si="632"/>
        <v/>
      </c>
      <c r="AK1851" s="11" t="str">
        <f t="shared" si="633"/>
        <v/>
      </c>
      <c r="AN1851" s="11" t="str">
        <f t="shared" si="634"/>
        <v/>
      </c>
      <c r="AO1851" s="11" t="str">
        <f t="shared" si="635"/>
        <v/>
      </c>
      <c r="AP1851" s="11" t="str">
        <f t="shared" si="636"/>
        <v/>
      </c>
      <c r="AT1851" s="11" t="str">
        <f t="shared" si="637"/>
        <v/>
      </c>
      <c r="AU1851" s="11" t="str">
        <f t="shared" si="638"/>
        <v/>
      </c>
      <c r="AV1851" s="11" t="str">
        <f t="shared" si="639"/>
        <v/>
      </c>
      <c r="AW1851" s="11" t="str">
        <f t="shared" si="640"/>
        <v/>
      </c>
      <c r="AX1851" s="11" t="str">
        <f t="shared" si="641"/>
        <v/>
      </c>
      <c r="AY1851" s="11" t="str">
        <f t="shared" si="622"/>
        <v/>
      </c>
      <c r="AZ1851" s="11" t="str">
        <f t="shared" si="642"/>
        <v/>
      </c>
      <c r="BA1851" s="11" t="str">
        <f t="shared" si="624"/>
        <v xml:space="preserve"> </v>
      </c>
      <c r="BB1851" s="11" t="str">
        <f>IFERROR(IF(AW1851="","",VLOOKUP(AW1851,SUSS!R:S,2,FALSE)),AY1851*SUSS!$M$2)</f>
        <v/>
      </c>
      <c r="BC1851" s="11" t="str">
        <f t="shared" si="623"/>
        <v/>
      </c>
    </row>
    <row r="1852" spans="29:55">
      <c r="AC1852" s="11" t="str">
        <f t="shared" si="625"/>
        <v/>
      </c>
      <c r="AD1852" s="11" t="str">
        <f t="shared" si="626"/>
        <v/>
      </c>
      <c r="AE1852" s="11" t="str">
        <f t="shared" si="627"/>
        <v/>
      </c>
      <c r="AF1852" s="11" t="str">
        <f t="shared" si="628"/>
        <v/>
      </c>
      <c r="AG1852" s="11" t="str">
        <f t="shared" si="629"/>
        <v/>
      </c>
      <c r="AH1852" s="11" t="str">
        <f t="shared" si="630"/>
        <v/>
      </c>
      <c r="AI1852" s="11" t="str">
        <f t="shared" si="631"/>
        <v/>
      </c>
      <c r="AJ1852" s="11" t="str">
        <f t="shared" si="632"/>
        <v/>
      </c>
      <c r="AK1852" s="11" t="str">
        <f t="shared" si="633"/>
        <v/>
      </c>
      <c r="AN1852" s="11" t="str">
        <f t="shared" si="634"/>
        <v/>
      </c>
      <c r="AO1852" s="11" t="str">
        <f t="shared" si="635"/>
        <v/>
      </c>
      <c r="AP1852" s="11" t="str">
        <f t="shared" si="636"/>
        <v/>
      </c>
      <c r="AT1852" s="11" t="str">
        <f t="shared" si="637"/>
        <v/>
      </c>
      <c r="AU1852" s="11" t="str">
        <f t="shared" si="638"/>
        <v/>
      </c>
      <c r="AV1852" s="11" t="str">
        <f t="shared" si="639"/>
        <v/>
      </c>
      <c r="AW1852" s="11" t="str">
        <f t="shared" si="640"/>
        <v/>
      </c>
      <c r="AX1852" s="11" t="str">
        <f t="shared" si="641"/>
        <v/>
      </c>
      <c r="AY1852" s="11" t="str">
        <f t="shared" si="622"/>
        <v/>
      </c>
      <c r="AZ1852" s="11" t="str">
        <f t="shared" si="642"/>
        <v/>
      </c>
      <c r="BA1852" s="11" t="str">
        <f t="shared" si="624"/>
        <v xml:space="preserve"> </v>
      </c>
      <c r="BB1852" s="11" t="str">
        <f>IFERROR(IF(AW1852="","",VLOOKUP(AW1852,SUSS!R:S,2,FALSE)),AY1852*SUSS!$M$2)</f>
        <v/>
      </c>
      <c r="BC1852" s="11" t="str">
        <f t="shared" si="623"/>
        <v/>
      </c>
    </row>
    <row r="1853" spans="29:55">
      <c r="AC1853" s="11" t="str">
        <f t="shared" si="625"/>
        <v/>
      </c>
      <c r="AD1853" s="11" t="str">
        <f t="shared" si="626"/>
        <v/>
      </c>
      <c r="AE1853" s="11" t="str">
        <f t="shared" si="627"/>
        <v/>
      </c>
      <c r="AF1853" s="11" t="str">
        <f t="shared" si="628"/>
        <v/>
      </c>
      <c r="AG1853" s="11" t="str">
        <f t="shared" si="629"/>
        <v/>
      </c>
      <c r="AH1853" s="11" t="str">
        <f t="shared" si="630"/>
        <v/>
      </c>
      <c r="AI1853" s="11" t="str">
        <f t="shared" si="631"/>
        <v/>
      </c>
      <c r="AJ1853" s="11" t="str">
        <f t="shared" si="632"/>
        <v/>
      </c>
      <c r="AK1853" s="11" t="str">
        <f t="shared" si="633"/>
        <v/>
      </c>
      <c r="AN1853" s="11" t="str">
        <f t="shared" si="634"/>
        <v/>
      </c>
      <c r="AO1853" s="11" t="str">
        <f t="shared" si="635"/>
        <v/>
      </c>
      <c r="AP1853" s="11" t="str">
        <f t="shared" si="636"/>
        <v/>
      </c>
      <c r="AT1853" s="11" t="str">
        <f t="shared" si="637"/>
        <v/>
      </c>
      <c r="AU1853" s="11" t="str">
        <f t="shared" si="638"/>
        <v/>
      </c>
      <c r="AV1853" s="11" t="str">
        <f t="shared" si="639"/>
        <v/>
      </c>
      <c r="AW1853" s="11" t="str">
        <f t="shared" si="640"/>
        <v/>
      </c>
      <c r="AX1853" s="11" t="str">
        <f t="shared" si="641"/>
        <v/>
      </c>
      <c r="AY1853" s="11" t="str">
        <f t="shared" si="622"/>
        <v/>
      </c>
      <c r="AZ1853" s="11" t="str">
        <f t="shared" si="642"/>
        <v/>
      </c>
      <c r="BA1853" s="11" t="str">
        <f t="shared" si="624"/>
        <v xml:space="preserve"> </v>
      </c>
      <c r="BB1853" s="11" t="str">
        <f>IFERROR(IF(AW1853="","",VLOOKUP(AW1853,SUSS!R:S,2,FALSE)),AY1853*SUSS!$M$2)</f>
        <v/>
      </c>
      <c r="BC1853" s="11" t="str">
        <f t="shared" si="623"/>
        <v/>
      </c>
    </row>
    <row r="1854" spans="29:55">
      <c r="AC1854" s="11" t="str">
        <f t="shared" si="625"/>
        <v/>
      </c>
      <c r="AD1854" s="11" t="str">
        <f t="shared" si="626"/>
        <v/>
      </c>
      <c r="AE1854" s="11" t="str">
        <f t="shared" si="627"/>
        <v/>
      </c>
      <c r="AF1854" s="11" t="str">
        <f t="shared" si="628"/>
        <v/>
      </c>
      <c r="AG1854" s="11" t="str">
        <f t="shared" si="629"/>
        <v/>
      </c>
      <c r="AH1854" s="11" t="str">
        <f t="shared" si="630"/>
        <v/>
      </c>
      <c r="AI1854" s="11" t="str">
        <f t="shared" si="631"/>
        <v/>
      </c>
      <c r="AJ1854" s="11" t="str">
        <f t="shared" si="632"/>
        <v/>
      </c>
      <c r="AK1854" s="11" t="str">
        <f t="shared" si="633"/>
        <v/>
      </c>
      <c r="AN1854" s="11" t="str">
        <f t="shared" si="634"/>
        <v/>
      </c>
      <c r="AO1854" s="11" t="str">
        <f t="shared" si="635"/>
        <v/>
      </c>
      <c r="AP1854" s="11" t="str">
        <f t="shared" si="636"/>
        <v/>
      </c>
      <c r="AT1854" s="11" t="str">
        <f t="shared" si="637"/>
        <v/>
      </c>
      <c r="AU1854" s="11" t="str">
        <f t="shared" si="638"/>
        <v/>
      </c>
      <c r="AV1854" s="11" t="str">
        <f t="shared" si="639"/>
        <v/>
      </c>
      <c r="AW1854" s="11" t="str">
        <f t="shared" si="640"/>
        <v/>
      </c>
      <c r="AX1854" s="11" t="str">
        <f t="shared" si="641"/>
        <v/>
      </c>
      <c r="AY1854" s="11" t="str">
        <f t="shared" si="622"/>
        <v/>
      </c>
      <c r="AZ1854" s="11" t="str">
        <f t="shared" si="642"/>
        <v/>
      </c>
      <c r="BA1854" s="11" t="str">
        <f t="shared" si="624"/>
        <v xml:space="preserve"> </v>
      </c>
      <c r="BB1854" s="11" t="str">
        <f>IFERROR(IF(AW1854="","",VLOOKUP(AW1854,SUSS!R:S,2,FALSE)),AY1854*SUSS!$M$2)</f>
        <v/>
      </c>
      <c r="BC1854" s="11" t="str">
        <f t="shared" si="623"/>
        <v/>
      </c>
    </row>
    <row r="1855" spans="29:55">
      <c r="AC1855" s="11" t="str">
        <f t="shared" si="625"/>
        <v/>
      </c>
      <c r="AD1855" s="11" t="str">
        <f t="shared" si="626"/>
        <v/>
      </c>
      <c r="AE1855" s="11" t="str">
        <f t="shared" si="627"/>
        <v/>
      </c>
      <c r="AF1855" s="11" t="str">
        <f t="shared" si="628"/>
        <v/>
      </c>
      <c r="AG1855" s="11" t="str">
        <f t="shared" si="629"/>
        <v/>
      </c>
      <c r="AH1855" s="11" t="str">
        <f t="shared" si="630"/>
        <v/>
      </c>
      <c r="AI1855" s="11" t="str">
        <f t="shared" si="631"/>
        <v/>
      </c>
      <c r="AJ1855" s="11" t="str">
        <f t="shared" si="632"/>
        <v/>
      </c>
      <c r="AK1855" s="11" t="str">
        <f t="shared" si="633"/>
        <v/>
      </c>
      <c r="AN1855" s="11" t="str">
        <f t="shared" si="634"/>
        <v/>
      </c>
      <c r="AO1855" s="11" t="str">
        <f t="shared" si="635"/>
        <v/>
      </c>
      <c r="AP1855" s="11" t="str">
        <f t="shared" si="636"/>
        <v/>
      </c>
      <c r="AT1855" s="11" t="str">
        <f t="shared" si="637"/>
        <v/>
      </c>
      <c r="AU1855" s="11" t="str">
        <f t="shared" si="638"/>
        <v/>
      </c>
      <c r="AV1855" s="11" t="str">
        <f t="shared" si="639"/>
        <v/>
      </c>
      <c r="AW1855" s="11" t="str">
        <f t="shared" si="640"/>
        <v/>
      </c>
      <c r="AX1855" s="11" t="str">
        <f t="shared" si="641"/>
        <v/>
      </c>
      <c r="AY1855" s="11" t="str">
        <f t="shared" si="622"/>
        <v/>
      </c>
      <c r="AZ1855" s="11" t="str">
        <f t="shared" si="642"/>
        <v/>
      </c>
      <c r="BA1855" s="11" t="str">
        <f t="shared" si="624"/>
        <v xml:space="preserve"> </v>
      </c>
      <c r="BB1855" s="11" t="str">
        <f>IFERROR(IF(AW1855="","",VLOOKUP(AW1855,SUSS!R:S,2,FALSE)),AY1855*SUSS!$M$2)</f>
        <v/>
      </c>
      <c r="BC1855" s="11" t="str">
        <f t="shared" si="623"/>
        <v/>
      </c>
    </row>
    <row r="1856" spans="29:55">
      <c r="AC1856" s="11" t="str">
        <f t="shared" si="625"/>
        <v/>
      </c>
      <c r="AD1856" s="11" t="str">
        <f t="shared" si="626"/>
        <v/>
      </c>
      <c r="AE1856" s="11" t="str">
        <f t="shared" si="627"/>
        <v/>
      </c>
      <c r="AF1856" s="11" t="str">
        <f t="shared" si="628"/>
        <v/>
      </c>
      <c r="AG1856" s="11" t="str">
        <f t="shared" si="629"/>
        <v/>
      </c>
      <c r="AH1856" s="11" t="str">
        <f t="shared" si="630"/>
        <v/>
      </c>
      <c r="AI1856" s="11" t="str">
        <f t="shared" si="631"/>
        <v/>
      </c>
      <c r="AJ1856" s="11" t="str">
        <f t="shared" si="632"/>
        <v/>
      </c>
      <c r="AK1856" s="11" t="str">
        <f t="shared" si="633"/>
        <v/>
      </c>
      <c r="AN1856" s="11" t="str">
        <f t="shared" si="634"/>
        <v/>
      </c>
      <c r="AO1856" s="11" t="str">
        <f t="shared" si="635"/>
        <v/>
      </c>
      <c r="AP1856" s="11" t="str">
        <f t="shared" si="636"/>
        <v/>
      </c>
      <c r="AT1856" s="11" t="str">
        <f t="shared" si="637"/>
        <v/>
      </c>
      <c r="AU1856" s="11" t="str">
        <f t="shared" si="638"/>
        <v/>
      </c>
      <c r="AV1856" s="11" t="str">
        <f t="shared" si="639"/>
        <v/>
      </c>
      <c r="AW1856" s="11" t="str">
        <f t="shared" si="640"/>
        <v/>
      </c>
      <c r="AX1856" s="11" t="str">
        <f t="shared" si="641"/>
        <v/>
      </c>
      <c r="AY1856" s="11" t="str">
        <f t="shared" si="622"/>
        <v/>
      </c>
      <c r="AZ1856" s="11" t="str">
        <f t="shared" si="642"/>
        <v/>
      </c>
      <c r="BA1856" s="11" t="str">
        <f t="shared" si="624"/>
        <v xml:space="preserve"> </v>
      </c>
      <c r="BB1856" s="11" t="str">
        <f>IFERROR(IF(AW1856="","",VLOOKUP(AW1856,SUSS!R:S,2,FALSE)),AY1856*SUSS!$M$2)</f>
        <v/>
      </c>
      <c r="BC1856" s="11" t="str">
        <f t="shared" si="623"/>
        <v/>
      </c>
    </row>
    <row r="1857" spans="29:55">
      <c r="AC1857" s="11" t="str">
        <f t="shared" si="625"/>
        <v/>
      </c>
      <c r="AD1857" s="11" t="str">
        <f t="shared" si="626"/>
        <v/>
      </c>
      <c r="AE1857" s="11" t="str">
        <f t="shared" si="627"/>
        <v/>
      </c>
      <c r="AF1857" s="11" t="str">
        <f t="shared" si="628"/>
        <v/>
      </c>
      <c r="AG1857" s="11" t="str">
        <f t="shared" si="629"/>
        <v/>
      </c>
      <c r="AH1857" s="11" t="str">
        <f t="shared" si="630"/>
        <v/>
      </c>
      <c r="AI1857" s="11" t="str">
        <f t="shared" si="631"/>
        <v/>
      </c>
      <c r="AJ1857" s="11" t="str">
        <f t="shared" si="632"/>
        <v/>
      </c>
      <c r="AK1857" s="11" t="str">
        <f t="shared" si="633"/>
        <v/>
      </c>
      <c r="AN1857" s="11" t="str">
        <f t="shared" si="634"/>
        <v/>
      </c>
      <c r="AO1857" s="11" t="str">
        <f t="shared" si="635"/>
        <v/>
      </c>
      <c r="AP1857" s="11" t="str">
        <f t="shared" si="636"/>
        <v/>
      </c>
      <c r="AT1857" s="11" t="str">
        <f t="shared" si="637"/>
        <v/>
      </c>
      <c r="AU1857" s="11" t="str">
        <f t="shared" si="638"/>
        <v/>
      </c>
      <c r="AV1857" s="11" t="str">
        <f t="shared" si="639"/>
        <v/>
      </c>
      <c r="AW1857" s="11" t="str">
        <f t="shared" si="640"/>
        <v/>
      </c>
      <c r="AX1857" s="11" t="str">
        <f t="shared" si="641"/>
        <v/>
      </c>
      <c r="AY1857" s="11" t="str">
        <f t="shared" si="622"/>
        <v/>
      </c>
      <c r="AZ1857" s="11" t="str">
        <f t="shared" si="642"/>
        <v/>
      </c>
      <c r="BA1857" s="11" t="str">
        <f t="shared" si="624"/>
        <v xml:space="preserve"> </v>
      </c>
      <c r="BB1857" s="11" t="str">
        <f>IFERROR(IF(AW1857="","",VLOOKUP(AW1857,SUSS!R:S,2,FALSE)),AY1857*SUSS!$M$2)</f>
        <v/>
      </c>
      <c r="BC1857" s="11" t="str">
        <f t="shared" si="623"/>
        <v/>
      </c>
    </row>
    <row r="1858" spans="29:55">
      <c r="AC1858" s="11" t="str">
        <f t="shared" si="625"/>
        <v/>
      </c>
      <c r="AD1858" s="11" t="str">
        <f t="shared" si="626"/>
        <v/>
      </c>
      <c r="AE1858" s="11" t="str">
        <f t="shared" si="627"/>
        <v/>
      </c>
      <c r="AF1858" s="11" t="str">
        <f t="shared" si="628"/>
        <v/>
      </c>
      <c r="AG1858" s="11" t="str">
        <f t="shared" si="629"/>
        <v/>
      </c>
      <c r="AH1858" s="11" t="str">
        <f t="shared" si="630"/>
        <v/>
      </c>
      <c r="AI1858" s="11" t="str">
        <f t="shared" si="631"/>
        <v/>
      </c>
      <c r="AJ1858" s="11" t="str">
        <f t="shared" si="632"/>
        <v/>
      </c>
      <c r="AK1858" s="11" t="str">
        <f t="shared" si="633"/>
        <v/>
      </c>
      <c r="AN1858" s="11" t="str">
        <f t="shared" si="634"/>
        <v/>
      </c>
      <c r="AO1858" s="11" t="str">
        <f t="shared" si="635"/>
        <v/>
      </c>
      <c r="AP1858" s="11" t="str">
        <f t="shared" si="636"/>
        <v/>
      </c>
      <c r="AT1858" s="11" t="str">
        <f t="shared" si="637"/>
        <v/>
      </c>
      <c r="AU1858" s="11" t="str">
        <f t="shared" si="638"/>
        <v/>
      </c>
      <c r="AV1858" s="11" t="str">
        <f t="shared" si="639"/>
        <v/>
      </c>
      <c r="AW1858" s="11" t="str">
        <f t="shared" si="640"/>
        <v/>
      </c>
      <c r="AX1858" s="11" t="str">
        <f t="shared" si="641"/>
        <v/>
      </c>
      <c r="AY1858" s="11" t="str">
        <f t="shared" si="622"/>
        <v/>
      </c>
      <c r="AZ1858" s="11" t="str">
        <f t="shared" si="642"/>
        <v/>
      </c>
      <c r="BA1858" s="11" t="str">
        <f t="shared" si="624"/>
        <v xml:space="preserve"> </v>
      </c>
      <c r="BB1858" s="11" t="str">
        <f>IFERROR(IF(AW1858="","",VLOOKUP(AW1858,SUSS!R:S,2,FALSE)),AY1858*SUSS!$M$2)</f>
        <v/>
      </c>
      <c r="BC1858" s="11" t="str">
        <f t="shared" si="623"/>
        <v/>
      </c>
    </row>
    <row r="1859" spans="29:55">
      <c r="AC1859" s="11" t="str">
        <f t="shared" si="625"/>
        <v/>
      </c>
      <c r="AD1859" s="11" t="str">
        <f t="shared" si="626"/>
        <v/>
      </c>
      <c r="AE1859" s="11" t="str">
        <f t="shared" si="627"/>
        <v/>
      </c>
      <c r="AF1859" s="11" t="str">
        <f t="shared" si="628"/>
        <v/>
      </c>
      <c r="AG1859" s="11" t="str">
        <f t="shared" si="629"/>
        <v/>
      </c>
      <c r="AH1859" s="11" t="str">
        <f t="shared" si="630"/>
        <v/>
      </c>
      <c r="AI1859" s="11" t="str">
        <f t="shared" si="631"/>
        <v/>
      </c>
      <c r="AJ1859" s="11" t="str">
        <f t="shared" si="632"/>
        <v/>
      </c>
      <c r="AK1859" s="11" t="str">
        <f t="shared" si="633"/>
        <v/>
      </c>
      <c r="AN1859" s="11" t="str">
        <f t="shared" si="634"/>
        <v/>
      </c>
      <c r="AO1859" s="11" t="str">
        <f t="shared" si="635"/>
        <v/>
      </c>
      <c r="AP1859" s="11" t="str">
        <f t="shared" si="636"/>
        <v/>
      </c>
      <c r="AT1859" s="11" t="str">
        <f t="shared" si="637"/>
        <v/>
      </c>
      <c r="AU1859" s="11" t="str">
        <f t="shared" si="638"/>
        <v/>
      </c>
      <c r="AV1859" s="11" t="str">
        <f t="shared" si="639"/>
        <v/>
      </c>
      <c r="AW1859" s="11" t="str">
        <f t="shared" si="640"/>
        <v/>
      </c>
      <c r="AX1859" s="11" t="str">
        <f t="shared" si="641"/>
        <v/>
      </c>
      <c r="AY1859" s="11" t="str">
        <f t="shared" si="622"/>
        <v/>
      </c>
      <c r="AZ1859" s="11" t="str">
        <f t="shared" si="642"/>
        <v/>
      </c>
      <c r="BA1859" s="11" t="str">
        <f t="shared" si="624"/>
        <v xml:space="preserve"> </v>
      </c>
      <c r="BB1859" s="11" t="str">
        <f>IFERROR(IF(AW1859="","",VLOOKUP(AW1859,SUSS!R:S,2,FALSE)),AY1859*SUSS!$M$2)</f>
        <v/>
      </c>
      <c r="BC1859" s="11" t="str">
        <f t="shared" si="623"/>
        <v/>
      </c>
    </row>
    <row r="1860" spans="29:55">
      <c r="AC1860" s="11" t="str">
        <f t="shared" si="625"/>
        <v/>
      </c>
      <c r="AD1860" s="11" t="str">
        <f t="shared" si="626"/>
        <v/>
      </c>
      <c r="AE1860" s="11" t="str">
        <f t="shared" si="627"/>
        <v/>
      </c>
      <c r="AF1860" s="11" t="str">
        <f t="shared" si="628"/>
        <v/>
      </c>
      <c r="AG1860" s="11" t="str">
        <f t="shared" si="629"/>
        <v/>
      </c>
      <c r="AH1860" s="11" t="str">
        <f t="shared" si="630"/>
        <v/>
      </c>
      <c r="AI1860" s="11" t="str">
        <f t="shared" si="631"/>
        <v/>
      </c>
      <c r="AJ1860" s="11" t="str">
        <f t="shared" si="632"/>
        <v/>
      </c>
      <c r="AK1860" s="11" t="str">
        <f t="shared" si="633"/>
        <v/>
      </c>
      <c r="AN1860" s="11" t="str">
        <f t="shared" si="634"/>
        <v/>
      </c>
      <c r="AO1860" s="11" t="str">
        <f t="shared" si="635"/>
        <v/>
      </c>
      <c r="AP1860" s="11" t="str">
        <f t="shared" si="636"/>
        <v/>
      </c>
      <c r="AT1860" s="11" t="str">
        <f t="shared" si="637"/>
        <v/>
      </c>
      <c r="AU1860" s="11" t="str">
        <f t="shared" si="638"/>
        <v/>
      </c>
      <c r="AV1860" s="11" t="str">
        <f t="shared" si="639"/>
        <v/>
      </c>
      <c r="AW1860" s="11" t="str">
        <f t="shared" si="640"/>
        <v/>
      </c>
      <c r="AX1860" s="11" t="str">
        <f t="shared" si="641"/>
        <v/>
      </c>
      <c r="AY1860" s="11" t="str">
        <f t="shared" ref="AY1860:AY1923" si="643">VLOOKUP(AX1860,AO:AP,2,FALSE)</f>
        <v/>
      </c>
      <c r="AZ1860" s="11" t="str">
        <f t="shared" si="642"/>
        <v/>
      </c>
      <c r="BA1860" s="11" t="str">
        <f t="shared" si="624"/>
        <v xml:space="preserve"> </v>
      </c>
      <c r="BB1860" s="11" t="str">
        <f>IFERROR(IF(AW1860="","",VLOOKUP(AW1860,SUSS!R:S,2,FALSE)),AY1860*SUSS!$M$2)</f>
        <v/>
      </c>
      <c r="BC1860" s="11" t="str">
        <f t="shared" si="623"/>
        <v/>
      </c>
    </row>
    <row r="1861" spans="29:55">
      <c r="AC1861" s="11" t="str">
        <f t="shared" si="625"/>
        <v/>
      </c>
      <c r="AD1861" s="11" t="str">
        <f t="shared" si="626"/>
        <v/>
      </c>
      <c r="AE1861" s="11" t="str">
        <f t="shared" si="627"/>
        <v/>
      </c>
      <c r="AF1861" s="11" t="str">
        <f t="shared" si="628"/>
        <v/>
      </c>
      <c r="AG1861" s="11" t="str">
        <f t="shared" si="629"/>
        <v/>
      </c>
      <c r="AH1861" s="11" t="str">
        <f t="shared" si="630"/>
        <v/>
      </c>
      <c r="AI1861" s="11" t="str">
        <f t="shared" si="631"/>
        <v/>
      </c>
      <c r="AJ1861" s="11" t="str">
        <f t="shared" si="632"/>
        <v/>
      </c>
      <c r="AK1861" s="11" t="str">
        <f t="shared" si="633"/>
        <v/>
      </c>
      <c r="AN1861" s="11" t="str">
        <f t="shared" si="634"/>
        <v/>
      </c>
      <c r="AO1861" s="11" t="str">
        <f t="shared" si="635"/>
        <v/>
      </c>
      <c r="AP1861" s="11" t="str">
        <f t="shared" si="636"/>
        <v/>
      </c>
      <c r="AT1861" s="11" t="str">
        <f t="shared" si="637"/>
        <v/>
      </c>
      <c r="AU1861" s="11" t="str">
        <f t="shared" si="638"/>
        <v/>
      </c>
      <c r="AV1861" s="11" t="str">
        <f t="shared" si="639"/>
        <v/>
      </c>
      <c r="AW1861" s="11" t="str">
        <f t="shared" si="640"/>
        <v/>
      </c>
      <c r="AX1861" s="11" t="str">
        <f t="shared" si="641"/>
        <v/>
      </c>
      <c r="AY1861" s="11" t="str">
        <f t="shared" si="643"/>
        <v/>
      </c>
      <c r="AZ1861" s="11" t="str">
        <f t="shared" si="642"/>
        <v/>
      </c>
      <c r="BA1861" s="11" t="str">
        <f t="shared" si="624"/>
        <v xml:space="preserve"> </v>
      </c>
      <c r="BB1861" s="11" t="str">
        <f>IFERROR(IF(AW1861="","",VLOOKUP(AW1861,SUSS!R:S,2,FALSE)),AY1861*SUSS!$M$2)</f>
        <v/>
      </c>
      <c r="BC1861" s="11" t="str">
        <f t="shared" ref="BC1861:BC1924" si="644">IFERROR(IF(BB1861&lt;&gt;"",AZ1861*BB1861,""),"VER")</f>
        <v/>
      </c>
    </row>
    <row r="1862" spans="29:55">
      <c r="AC1862" s="11" t="str">
        <f t="shared" si="625"/>
        <v/>
      </c>
      <c r="AD1862" s="11" t="str">
        <f t="shared" si="626"/>
        <v/>
      </c>
      <c r="AE1862" s="11" t="str">
        <f t="shared" si="627"/>
        <v/>
      </c>
      <c r="AF1862" s="11" t="str">
        <f t="shared" si="628"/>
        <v/>
      </c>
      <c r="AG1862" s="11" t="str">
        <f t="shared" si="629"/>
        <v/>
      </c>
      <c r="AH1862" s="11" t="str">
        <f t="shared" si="630"/>
        <v/>
      </c>
      <c r="AI1862" s="11" t="str">
        <f t="shared" si="631"/>
        <v/>
      </c>
      <c r="AJ1862" s="11" t="str">
        <f t="shared" si="632"/>
        <v/>
      </c>
      <c r="AK1862" s="11" t="str">
        <f t="shared" si="633"/>
        <v/>
      </c>
      <c r="AN1862" s="11" t="str">
        <f t="shared" si="634"/>
        <v/>
      </c>
      <c r="AO1862" s="11" t="str">
        <f t="shared" si="635"/>
        <v/>
      </c>
      <c r="AP1862" s="11" t="str">
        <f t="shared" si="636"/>
        <v/>
      </c>
      <c r="AT1862" s="11" t="str">
        <f t="shared" si="637"/>
        <v/>
      </c>
      <c r="AU1862" s="11" t="str">
        <f t="shared" si="638"/>
        <v/>
      </c>
      <c r="AV1862" s="11" t="str">
        <f t="shared" si="639"/>
        <v/>
      </c>
      <c r="AW1862" s="11" t="str">
        <f t="shared" si="640"/>
        <v/>
      </c>
      <c r="AX1862" s="11" t="str">
        <f t="shared" si="641"/>
        <v/>
      </c>
      <c r="AY1862" s="11" t="str">
        <f t="shared" si="643"/>
        <v/>
      </c>
      <c r="AZ1862" s="11" t="str">
        <f t="shared" si="642"/>
        <v/>
      </c>
      <c r="BA1862" s="11" t="str">
        <f t="shared" si="624"/>
        <v xml:space="preserve"> </v>
      </c>
      <c r="BB1862" s="11" t="str">
        <f>IFERROR(IF(AW1862="","",VLOOKUP(AW1862,SUSS!R:S,2,FALSE)),AY1862*SUSS!$M$2)</f>
        <v/>
      </c>
      <c r="BC1862" s="11" t="str">
        <f t="shared" si="644"/>
        <v/>
      </c>
    </row>
    <row r="1863" spans="29:55">
      <c r="AC1863" s="11" t="str">
        <f t="shared" si="625"/>
        <v/>
      </c>
      <c r="AD1863" s="11" t="str">
        <f t="shared" si="626"/>
        <v/>
      </c>
      <c r="AE1863" s="11" t="str">
        <f t="shared" si="627"/>
        <v/>
      </c>
      <c r="AF1863" s="11" t="str">
        <f t="shared" si="628"/>
        <v/>
      </c>
      <c r="AG1863" s="11" t="str">
        <f t="shared" si="629"/>
        <v/>
      </c>
      <c r="AH1863" s="11" t="str">
        <f t="shared" si="630"/>
        <v/>
      </c>
      <c r="AI1863" s="11" t="str">
        <f t="shared" si="631"/>
        <v/>
      </c>
      <c r="AJ1863" s="11" t="str">
        <f t="shared" si="632"/>
        <v/>
      </c>
      <c r="AK1863" s="11" t="str">
        <f t="shared" si="633"/>
        <v/>
      </c>
      <c r="AN1863" s="11" t="str">
        <f t="shared" si="634"/>
        <v/>
      </c>
      <c r="AO1863" s="11" t="str">
        <f t="shared" si="635"/>
        <v/>
      </c>
      <c r="AP1863" s="11" t="str">
        <f t="shared" si="636"/>
        <v/>
      </c>
      <c r="AT1863" s="11" t="str">
        <f t="shared" si="637"/>
        <v/>
      </c>
      <c r="AU1863" s="11" t="str">
        <f t="shared" si="638"/>
        <v/>
      </c>
      <c r="AV1863" s="11" t="str">
        <f t="shared" si="639"/>
        <v/>
      </c>
      <c r="AW1863" s="11" t="str">
        <f t="shared" si="640"/>
        <v/>
      </c>
      <c r="AX1863" s="11" t="str">
        <f t="shared" si="641"/>
        <v/>
      </c>
      <c r="AY1863" s="11" t="str">
        <f t="shared" si="643"/>
        <v/>
      </c>
      <c r="AZ1863" s="11" t="str">
        <f t="shared" si="642"/>
        <v/>
      </c>
      <c r="BA1863" s="11" t="str">
        <f t="shared" si="624"/>
        <v xml:space="preserve"> </v>
      </c>
      <c r="BB1863" s="11" t="str">
        <f>IFERROR(IF(AW1863="","",VLOOKUP(AW1863,SUSS!R:S,2,FALSE)),AY1863*SUSS!$M$2)</f>
        <v/>
      </c>
      <c r="BC1863" s="11" t="str">
        <f t="shared" si="644"/>
        <v/>
      </c>
    </row>
    <row r="1864" spans="29:55">
      <c r="AC1864" s="11" t="str">
        <f t="shared" si="625"/>
        <v/>
      </c>
      <c r="AD1864" s="11" t="str">
        <f t="shared" si="626"/>
        <v/>
      </c>
      <c r="AE1864" s="11" t="str">
        <f t="shared" si="627"/>
        <v/>
      </c>
      <c r="AF1864" s="11" t="str">
        <f t="shared" si="628"/>
        <v/>
      </c>
      <c r="AG1864" s="11" t="str">
        <f t="shared" si="629"/>
        <v/>
      </c>
      <c r="AH1864" s="11" t="str">
        <f t="shared" si="630"/>
        <v/>
      </c>
      <c r="AI1864" s="11" t="str">
        <f t="shared" si="631"/>
        <v/>
      </c>
      <c r="AJ1864" s="11" t="str">
        <f t="shared" si="632"/>
        <v/>
      </c>
      <c r="AK1864" s="11" t="str">
        <f t="shared" si="633"/>
        <v/>
      </c>
      <c r="AN1864" s="11" t="str">
        <f t="shared" si="634"/>
        <v/>
      </c>
      <c r="AO1864" s="11" t="str">
        <f t="shared" si="635"/>
        <v/>
      </c>
      <c r="AP1864" s="11" t="str">
        <f t="shared" si="636"/>
        <v/>
      </c>
      <c r="AT1864" s="11" t="str">
        <f t="shared" si="637"/>
        <v/>
      </c>
      <c r="AU1864" s="11" t="str">
        <f t="shared" si="638"/>
        <v/>
      </c>
      <c r="AV1864" s="11" t="str">
        <f t="shared" si="639"/>
        <v/>
      </c>
      <c r="AW1864" s="11" t="str">
        <f t="shared" si="640"/>
        <v/>
      </c>
      <c r="AX1864" s="11" t="str">
        <f t="shared" si="641"/>
        <v/>
      </c>
      <c r="AY1864" s="11" t="str">
        <f t="shared" si="643"/>
        <v/>
      </c>
      <c r="AZ1864" s="11" t="str">
        <f t="shared" si="642"/>
        <v/>
      </c>
      <c r="BA1864" s="11" t="str">
        <f t="shared" ref="BA1864:BA1927" si="645">AT1864&amp;" "&amp;AU1864</f>
        <v xml:space="preserve"> </v>
      </c>
      <c r="BB1864" s="11" t="str">
        <f>IFERROR(IF(AW1864="","",VLOOKUP(AW1864,SUSS!R:S,2,FALSE)),AY1864*SUSS!$M$2)</f>
        <v/>
      </c>
      <c r="BC1864" s="11" t="str">
        <f t="shared" si="644"/>
        <v/>
      </c>
    </row>
    <row r="1865" spans="29:55">
      <c r="AC1865" s="11" t="str">
        <f t="shared" si="625"/>
        <v/>
      </c>
      <c r="AD1865" s="11" t="str">
        <f t="shared" si="626"/>
        <v/>
      </c>
      <c r="AE1865" s="11" t="str">
        <f t="shared" si="627"/>
        <v/>
      </c>
      <c r="AF1865" s="11" t="str">
        <f t="shared" si="628"/>
        <v/>
      </c>
      <c r="AG1865" s="11" t="str">
        <f t="shared" si="629"/>
        <v/>
      </c>
      <c r="AH1865" s="11" t="str">
        <f t="shared" si="630"/>
        <v/>
      </c>
      <c r="AI1865" s="11" t="str">
        <f t="shared" si="631"/>
        <v/>
      </c>
      <c r="AJ1865" s="11" t="str">
        <f t="shared" si="632"/>
        <v/>
      </c>
      <c r="AK1865" s="11" t="str">
        <f t="shared" si="633"/>
        <v/>
      </c>
      <c r="AN1865" s="11" t="str">
        <f t="shared" si="634"/>
        <v/>
      </c>
      <c r="AO1865" s="11" t="str">
        <f t="shared" si="635"/>
        <v/>
      </c>
      <c r="AP1865" s="11" t="str">
        <f t="shared" si="636"/>
        <v/>
      </c>
      <c r="AT1865" s="11" t="str">
        <f t="shared" si="637"/>
        <v/>
      </c>
      <c r="AU1865" s="11" t="str">
        <f t="shared" si="638"/>
        <v/>
      </c>
      <c r="AV1865" s="11" t="str">
        <f t="shared" si="639"/>
        <v/>
      </c>
      <c r="AW1865" s="11" t="str">
        <f t="shared" si="640"/>
        <v/>
      </c>
      <c r="AX1865" s="11" t="str">
        <f t="shared" si="641"/>
        <v/>
      </c>
      <c r="AY1865" s="11" t="str">
        <f t="shared" si="643"/>
        <v/>
      </c>
      <c r="AZ1865" s="11" t="str">
        <f t="shared" si="642"/>
        <v/>
      </c>
      <c r="BA1865" s="11" t="str">
        <f t="shared" si="645"/>
        <v xml:space="preserve"> </v>
      </c>
      <c r="BB1865" s="11" t="str">
        <f>IFERROR(IF(AW1865="","",VLOOKUP(AW1865,SUSS!R:S,2,FALSE)),AY1865*SUSS!$M$2)</f>
        <v/>
      </c>
      <c r="BC1865" s="11" t="str">
        <f t="shared" si="644"/>
        <v/>
      </c>
    </row>
    <row r="1866" spans="29:55">
      <c r="AC1866" s="11" t="str">
        <f t="shared" si="625"/>
        <v/>
      </c>
      <c r="AD1866" s="11" t="str">
        <f t="shared" si="626"/>
        <v/>
      </c>
      <c r="AE1866" s="11" t="str">
        <f t="shared" si="627"/>
        <v/>
      </c>
      <c r="AF1866" s="11" t="str">
        <f t="shared" si="628"/>
        <v/>
      </c>
      <c r="AG1866" s="11" t="str">
        <f t="shared" si="629"/>
        <v/>
      </c>
      <c r="AH1866" s="11" t="str">
        <f t="shared" si="630"/>
        <v/>
      </c>
      <c r="AI1866" s="11" t="str">
        <f t="shared" si="631"/>
        <v/>
      </c>
      <c r="AJ1866" s="11" t="str">
        <f t="shared" si="632"/>
        <v/>
      </c>
      <c r="AK1866" s="11" t="str">
        <f t="shared" si="633"/>
        <v/>
      </c>
      <c r="AN1866" s="11" t="str">
        <f t="shared" si="634"/>
        <v/>
      </c>
      <c r="AO1866" s="11" t="str">
        <f t="shared" si="635"/>
        <v/>
      </c>
      <c r="AP1866" s="11" t="str">
        <f t="shared" si="636"/>
        <v/>
      </c>
      <c r="AT1866" s="11" t="str">
        <f t="shared" si="637"/>
        <v/>
      </c>
      <c r="AU1866" s="11" t="str">
        <f t="shared" si="638"/>
        <v/>
      </c>
      <c r="AV1866" s="11" t="str">
        <f t="shared" si="639"/>
        <v/>
      </c>
      <c r="AW1866" s="11" t="str">
        <f t="shared" si="640"/>
        <v/>
      </c>
      <c r="AX1866" s="11" t="str">
        <f t="shared" si="641"/>
        <v/>
      </c>
      <c r="AY1866" s="11" t="str">
        <f t="shared" si="643"/>
        <v/>
      </c>
      <c r="AZ1866" s="11" t="str">
        <f t="shared" si="642"/>
        <v/>
      </c>
      <c r="BA1866" s="11" t="str">
        <f t="shared" si="645"/>
        <v xml:space="preserve"> </v>
      </c>
      <c r="BB1866" s="11" t="str">
        <f>IFERROR(IF(AW1866="","",VLOOKUP(AW1866,SUSS!R:S,2,FALSE)),AY1866*SUSS!$M$2)</f>
        <v/>
      </c>
      <c r="BC1866" s="11" t="str">
        <f t="shared" si="644"/>
        <v/>
      </c>
    </row>
    <row r="1867" spans="29:55">
      <c r="AC1867" s="11" t="str">
        <f t="shared" si="625"/>
        <v/>
      </c>
      <c r="AD1867" s="11" t="str">
        <f t="shared" si="626"/>
        <v/>
      </c>
      <c r="AE1867" s="11" t="str">
        <f t="shared" si="627"/>
        <v/>
      </c>
      <c r="AF1867" s="11" t="str">
        <f t="shared" si="628"/>
        <v/>
      </c>
      <c r="AG1867" s="11" t="str">
        <f t="shared" si="629"/>
        <v/>
      </c>
      <c r="AH1867" s="11" t="str">
        <f t="shared" si="630"/>
        <v/>
      </c>
      <c r="AI1867" s="11" t="str">
        <f t="shared" si="631"/>
        <v/>
      </c>
      <c r="AJ1867" s="11" t="str">
        <f t="shared" si="632"/>
        <v/>
      </c>
      <c r="AK1867" s="11" t="str">
        <f t="shared" si="633"/>
        <v/>
      </c>
      <c r="AN1867" s="11" t="str">
        <f t="shared" si="634"/>
        <v/>
      </c>
      <c r="AO1867" s="11" t="str">
        <f t="shared" si="635"/>
        <v/>
      </c>
      <c r="AP1867" s="11" t="str">
        <f t="shared" si="636"/>
        <v/>
      </c>
      <c r="AT1867" s="11" t="str">
        <f t="shared" si="637"/>
        <v/>
      </c>
      <c r="AU1867" s="11" t="str">
        <f t="shared" si="638"/>
        <v/>
      </c>
      <c r="AV1867" s="11" t="str">
        <f t="shared" si="639"/>
        <v/>
      </c>
      <c r="AW1867" s="11" t="str">
        <f t="shared" si="640"/>
        <v/>
      </c>
      <c r="AX1867" s="11" t="str">
        <f t="shared" si="641"/>
        <v/>
      </c>
      <c r="AY1867" s="11" t="str">
        <f t="shared" si="643"/>
        <v/>
      </c>
      <c r="AZ1867" s="11" t="str">
        <f t="shared" si="642"/>
        <v/>
      </c>
      <c r="BA1867" s="11" t="str">
        <f t="shared" si="645"/>
        <v xml:space="preserve"> </v>
      </c>
      <c r="BB1867" s="11" t="str">
        <f>IFERROR(IF(AW1867="","",VLOOKUP(AW1867,SUSS!R:S,2,FALSE)),AY1867*SUSS!$M$2)</f>
        <v/>
      </c>
      <c r="BC1867" s="11" t="str">
        <f t="shared" si="644"/>
        <v/>
      </c>
    </row>
    <row r="1868" spans="29:55">
      <c r="AC1868" s="11" t="str">
        <f t="shared" si="625"/>
        <v/>
      </c>
      <c r="AD1868" s="11" t="str">
        <f t="shared" si="626"/>
        <v/>
      </c>
      <c r="AE1868" s="11" t="str">
        <f t="shared" si="627"/>
        <v/>
      </c>
      <c r="AF1868" s="11" t="str">
        <f t="shared" si="628"/>
        <v/>
      </c>
      <c r="AG1868" s="11" t="str">
        <f t="shared" si="629"/>
        <v/>
      </c>
      <c r="AH1868" s="11" t="str">
        <f t="shared" si="630"/>
        <v/>
      </c>
      <c r="AI1868" s="11" t="str">
        <f t="shared" si="631"/>
        <v/>
      </c>
      <c r="AJ1868" s="11" t="str">
        <f t="shared" si="632"/>
        <v/>
      </c>
      <c r="AK1868" s="11" t="str">
        <f t="shared" si="633"/>
        <v/>
      </c>
      <c r="AN1868" s="11" t="str">
        <f t="shared" si="634"/>
        <v/>
      </c>
      <c r="AO1868" s="11" t="str">
        <f t="shared" si="635"/>
        <v/>
      </c>
      <c r="AP1868" s="11" t="str">
        <f t="shared" si="636"/>
        <v/>
      </c>
      <c r="AT1868" s="11" t="str">
        <f t="shared" si="637"/>
        <v/>
      </c>
      <c r="AU1868" s="11" t="str">
        <f t="shared" si="638"/>
        <v/>
      </c>
      <c r="AV1868" s="11" t="str">
        <f t="shared" si="639"/>
        <v/>
      </c>
      <c r="AW1868" s="11" t="str">
        <f t="shared" si="640"/>
        <v/>
      </c>
      <c r="AX1868" s="11" t="str">
        <f t="shared" si="641"/>
        <v/>
      </c>
      <c r="AY1868" s="11" t="str">
        <f t="shared" si="643"/>
        <v/>
      </c>
      <c r="AZ1868" s="11" t="str">
        <f t="shared" si="642"/>
        <v/>
      </c>
      <c r="BA1868" s="11" t="str">
        <f t="shared" si="645"/>
        <v xml:space="preserve"> </v>
      </c>
      <c r="BB1868" s="11" t="str">
        <f>IFERROR(IF(AW1868="","",VLOOKUP(AW1868,SUSS!R:S,2,FALSE)),AY1868*SUSS!$M$2)</f>
        <v/>
      </c>
      <c r="BC1868" s="11" t="str">
        <f t="shared" si="644"/>
        <v/>
      </c>
    </row>
    <row r="1869" spans="29:55">
      <c r="AC1869" s="11" t="str">
        <f t="shared" si="625"/>
        <v/>
      </c>
      <c r="AD1869" s="11" t="str">
        <f t="shared" si="626"/>
        <v/>
      </c>
      <c r="AE1869" s="11" t="str">
        <f t="shared" si="627"/>
        <v/>
      </c>
      <c r="AF1869" s="11" t="str">
        <f t="shared" si="628"/>
        <v/>
      </c>
      <c r="AG1869" s="11" t="str">
        <f t="shared" si="629"/>
        <v/>
      </c>
      <c r="AH1869" s="11" t="str">
        <f t="shared" si="630"/>
        <v/>
      </c>
      <c r="AI1869" s="11" t="str">
        <f t="shared" si="631"/>
        <v/>
      </c>
      <c r="AJ1869" s="11" t="str">
        <f t="shared" si="632"/>
        <v/>
      </c>
      <c r="AK1869" s="11" t="str">
        <f t="shared" si="633"/>
        <v/>
      </c>
      <c r="AN1869" s="11" t="str">
        <f t="shared" si="634"/>
        <v/>
      </c>
      <c r="AO1869" s="11" t="str">
        <f t="shared" si="635"/>
        <v/>
      </c>
      <c r="AP1869" s="11" t="str">
        <f t="shared" si="636"/>
        <v/>
      </c>
      <c r="AT1869" s="11" t="str">
        <f t="shared" si="637"/>
        <v/>
      </c>
      <c r="AU1869" s="11" t="str">
        <f t="shared" si="638"/>
        <v/>
      </c>
      <c r="AV1869" s="11" t="str">
        <f t="shared" si="639"/>
        <v/>
      </c>
      <c r="AW1869" s="11" t="str">
        <f t="shared" si="640"/>
        <v/>
      </c>
      <c r="AX1869" s="11" t="str">
        <f t="shared" si="641"/>
        <v/>
      </c>
      <c r="AY1869" s="11" t="str">
        <f t="shared" si="643"/>
        <v/>
      </c>
      <c r="AZ1869" s="11" t="str">
        <f t="shared" si="642"/>
        <v/>
      </c>
      <c r="BA1869" s="11" t="str">
        <f t="shared" si="645"/>
        <v xml:space="preserve"> </v>
      </c>
      <c r="BB1869" s="11" t="str">
        <f>IFERROR(IF(AW1869="","",VLOOKUP(AW1869,SUSS!R:S,2,FALSE)),AY1869*SUSS!$M$2)</f>
        <v/>
      </c>
      <c r="BC1869" s="11" t="str">
        <f t="shared" si="644"/>
        <v/>
      </c>
    </row>
    <row r="1870" spans="29:55">
      <c r="AC1870" s="11" t="str">
        <f t="shared" si="625"/>
        <v/>
      </c>
      <c r="AD1870" s="11" t="str">
        <f t="shared" si="626"/>
        <v/>
      </c>
      <c r="AE1870" s="11" t="str">
        <f t="shared" si="627"/>
        <v/>
      </c>
      <c r="AF1870" s="11" t="str">
        <f t="shared" si="628"/>
        <v/>
      </c>
      <c r="AG1870" s="11" t="str">
        <f t="shared" si="629"/>
        <v/>
      </c>
      <c r="AH1870" s="11" t="str">
        <f t="shared" si="630"/>
        <v/>
      </c>
      <c r="AI1870" s="11" t="str">
        <f t="shared" si="631"/>
        <v/>
      </c>
      <c r="AJ1870" s="11" t="str">
        <f t="shared" si="632"/>
        <v/>
      </c>
      <c r="AK1870" s="11" t="str">
        <f t="shared" si="633"/>
        <v/>
      </c>
      <c r="AN1870" s="11" t="str">
        <f t="shared" si="634"/>
        <v/>
      </c>
      <c r="AO1870" s="11" t="str">
        <f t="shared" si="635"/>
        <v/>
      </c>
      <c r="AP1870" s="11" t="str">
        <f t="shared" si="636"/>
        <v/>
      </c>
      <c r="AT1870" s="11" t="str">
        <f t="shared" si="637"/>
        <v/>
      </c>
      <c r="AU1870" s="11" t="str">
        <f t="shared" si="638"/>
        <v/>
      </c>
      <c r="AV1870" s="11" t="str">
        <f t="shared" si="639"/>
        <v/>
      </c>
      <c r="AW1870" s="11" t="str">
        <f t="shared" si="640"/>
        <v/>
      </c>
      <c r="AX1870" s="11" t="str">
        <f t="shared" si="641"/>
        <v/>
      </c>
      <c r="AY1870" s="11" t="str">
        <f t="shared" si="643"/>
        <v/>
      </c>
      <c r="AZ1870" s="11" t="str">
        <f t="shared" si="642"/>
        <v/>
      </c>
      <c r="BA1870" s="11" t="str">
        <f t="shared" si="645"/>
        <v xml:space="preserve"> </v>
      </c>
      <c r="BB1870" s="11" t="str">
        <f>IFERROR(IF(AW1870="","",VLOOKUP(AW1870,SUSS!R:S,2,FALSE)),AY1870*SUSS!$M$2)</f>
        <v/>
      </c>
      <c r="BC1870" s="11" t="str">
        <f t="shared" si="644"/>
        <v/>
      </c>
    </row>
    <row r="1871" spans="29:55">
      <c r="AC1871" s="11" t="str">
        <f t="shared" si="625"/>
        <v/>
      </c>
      <c r="AD1871" s="11" t="str">
        <f t="shared" si="626"/>
        <v/>
      </c>
      <c r="AE1871" s="11" t="str">
        <f t="shared" si="627"/>
        <v/>
      </c>
      <c r="AF1871" s="11" t="str">
        <f t="shared" si="628"/>
        <v/>
      </c>
      <c r="AG1871" s="11" t="str">
        <f t="shared" si="629"/>
        <v/>
      </c>
      <c r="AH1871" s="11" t="str">
        <f t="shared" si="630"/>
        <v/>
      </c>
      <c r="AI1871" s="11" t="str">
        <f t="shared" si="631"/>
        <v/>
      </c>
      <c r="AJ1871" s="11" t="str">
        <f t="shared" si="632"/>
        <v/>
      </c>
      <c r="AK1871" s="11" t="str">
        <f t="shared" si="633"/>
        <v/>
      </c>
      <c r="AN1871" s="11" t="str">
        <f t="shared" si="634"/>
        <v/>
      </c>
      <c r="AO1871" s="11" t="str">
        <f t="shared" si="635"/>
        <v/>
      </c>
      <c r="AP1871" s="11" t="str">
        <f t="shared" si="636"/>
        <v/>
      </c>
      <c r="AT1871" s="11" t="str">
        <f t="shared" si="637"/>
        <v/>
      </c>
      <c r="AU1871" s="11" t="str">
        <f t="shared" si="638"/>
        <v/>
      </c>
      <c r="AV1871" s="11" t="str">
        <f t="shared" si="639"/>
        <v/>
      </c>
      <c r="AW1871" s="11" t="str">
        <f t="shared" si="640"/>
        <v/>
      </c>
      <c r="AX1871" s="11" t="str">
        <f t="shared" si="641"/>
        <v/>
      </c>
      <c r="AY1871" s="11" t="str">
        <f t="shared" si="643"/>
        <v/>
      </c>
      <c r="AZ1871" s="11" t="str">
        <f t="shared" si="642"/>
        <v/>
      </c>
      <c r="BA1871" s="11" t="str">
        <f t="shared" si="645"/>
        <v xml:space="preserve"> </v>
      </c>
      <c r="BB1871" s="11" t="str">
        <f>IFERROR(IF(AW1871="","",VLOOKUP(AW1871,SUSS!R:S,2,FALSE)),AY1871*SUSS!$M$2)</f>
        <v/>
      </c>
      <c r="BC1871" s="11" t="str">
        <f t="shared" si="644"/>
        <v/>
      </c>
    </row>
    <row r="1872" spans="29:55">
      <c r="AC1872" s="11" t="str">
        <f t="shared" si="625"/>
        <v/>
      </c>
      <c r="AD1872" s="11" t="str">
        <f t="shared" si="626"/>
        <v/>
      </c>
      <c r="AE1872" s="11" t="str">
        <f t="shared" si="627"/>
        <v/>
      </c>
      <c r="AF1872" s="11" t="str">
        <f t="shared" si="628"/>
        <v/>
      </c>
      <c r="AG1872" s="11" t="str">
        <f t="shared" si="629"/>
        <v/>
      </c>
      <c r="AH1872" s="11" t="str">
        <f t="shared" si="630"/>
        <v/>
      </c>
      <c r="AI1872" s="11" t="str">
        <f t="shared" si="631"/>
        <v/>
      </c>
      <c r="AJ1872" s="11" t="str">
        <f t="shared" si="632"/>
        <v/>
      </c>
      <c r="AK1872" s="11" t="str">
        <f t="shared" si="633"/>
        <v/>
      </c>
      <c r="AN1872" s="11" t="str">
        <f t="shared" si="634"/>
        <v/>
      </c>
      <c r="AO1872" s="11" t="str">
        <f t="shared" si="635"/>
        <v/>
      </c>
      <c r="AP1872" s="11" t="str">
        <f t="shared" si="636"/>
        <v/>
      </c>
      <c r="AT1872" s="11" t="str">
        <f t="shared" si="637"/>
        <v/>
      </c>
      <c r="AU1872" s="11" t="str">
        <f t="shared" si="638"/>
        <v/>
      </c>
      <c r="AV1872" s="11" t="str">
        <f t="shared" si="639"/>
        <v/>
      </c>
      <c r="AW1872" s="11" t="str">
        <f t="shared" si="640"/>
        <v/>
      </c>
      <c r="AX1872" s="11" t="str">
        <f t="shared" si="641"/>
        <v/>
      </c>
      <c r="AY1872" s="11" t="str">
        <f t="shared" si="643"/>
        <v/>
      </c>
      <c r="AZ1872" s="11" t="str">
        <f t="shared" si="642"/>
        <v/>
      </c>
      <c r="BA1872" s="11" t="str">
        <f t="shared" si="645"/>
        <v xml:space="preserve"> </v>
      </c>
      <c r="BB1872" s="11" t="str">
        <f>IFERROR(IF(AW1872="","",VLOOKUP(AW1872,SUSS!R:S,2,FALSE)),AY1872*SUSS!$M$2)</f>
        <v/>
      </c>
      <c r="BC1872" s="11" t="str">
        <f t="shared" si="644"/>
        <v/>
      </c>
    </row>
    <row r="1873" spans="29:55">
      <c r="AC1873" s="11" t="str">
        <f t="shared" si="625"/>
        <v/>
      </c>
      <c r="AD1873" s="11" t="str">
        <f t="shared" si="626"/>
        <v/>
      </c>
      <c r="AE1873" s="11" t="str">
        <f t="shared" si="627"/>
        <v/>
      </c>
      <c r="AF1873" s="11" t="str">
        <f t="shared" si="628"/>
        <v/>
      </c>
      <c r="AG1873" s="11" t="str">
        <f t="shared" si="629"/>
        <v/>
      </c>
      <c r="AH1873" s="11" t="str">
        <f t="shared" si="630"/>
        <v/>
      </c>
      <c r="AI1873" s="11" t="str">
        <f t="shared" si="631"/>
        <v/>
      </c>
      <c r="AJ1873" s="11" t="str">
        <f t="shared" si="632"/>
        <v/>
      </c>
      <c r="AK1873" s="11" t="str">
        <f t="shared" si="633"/>
        <v/>
      </c>
      <c r="AN1873" s="11" t="str">
        <f t="shared" si="634"/>
        <v/>
      </c>
      <c r="AO1873" s="11" t="str">
        <f t="shared" si="635"/>
        <v/>
      </c>
      <c r="AP1873" s="11" t="str">
        <f t="shared" si="636"/>
        <v/>
      </c>
      <c r="AT1873" s="11" t="str">
        <f t="shared" si="637"/>
        <v/>
      </c>
      <c r="AU1873" s="11" t="str">
        <f t="shared" si="638"/>
        <v/>
      </c>
      <c r="AV1873" s="11" t="str">
        <f t="shared" si="639"/>
        <v/>
      </c>
      <c r="AW1873" s="11" t="str">
        <f t="shared" si="640"/>
        <v/>
      </c>
      <c r="AX1873" s="11" t="str">
        <f t="shared" si="641"/>
        <v/>
      </c>
      <c r="AY1873" s="11" t="str">
        <f t="shared" si="643"/>
        <v/>
      </c>
      <c r="AZ1873" s="11" t="str">
        <f t="shared" si="642"/>
        <v/>
      </c>
      <c r="BA1873" s="11" t="str">
        <f t="shared" si="645"/>
        <v xml:space="preserve"> </v>
      </c>
      <c r="BB1873" s="11" t="str">
        <f>IFERROR(IF(AW1873="","",VLOOKUP(AW1873,SUSS!R:S,2,FALSE)),AY1873*SUSS!$M$2)</f>
        <v/>
      </c>
      <c r="BC1873" s="11" t="str">
        <f t="shared" si="644"/>
        <v/>
      </c>
    </row>
    <row r="1874" spans="29:55">
      <c r="AC1874" s="11" t="str">
        <f t="shared" si="625"/>
        <v/>
      </c>
      <c r="AD1874" s="11" t="str">
        <f t="shared" si="626"/>
        <v/>
      </c>
      <c r="AE1874" s="11" t="str">
        <f t="shared" si="627"/>
        <v/>
      </c>
      <c r="AF1874" s="11" t="str">
        <f t="shared" si="628"/>
        <v/>
      </c>
      <c r="AG1874" s="11" t="str">
        <f t="shared" si="629"/>
        <v/>
      </c>
      <c r="AH1874" s="11" t="str">
        <f t="shared" si="630"/>
        <v/>
      </c>
      <c r="AI1874" s="11" t="str">
        <f t="shared" si="631"/>
        <v/>
      </c>
      <c r="AJ1874" s="11" t="str">
        <f t="shared" si="632"/>
        <v/>
      </c>
      <c r="AK1874" s="11" t="str">
        <f t="shared" si="633"/>
        <v/>
      </c>
      <c r="AN1874" s="11" t="str">
        <f t="shared" si="634"/>
        <v/>
      </c>
      <c r="AO1874" s="11" t="str">
        <f t="shared" si="635"/>
        <v/>
      </c>
      <c r="AP1874" s="11" t="str">
        <f t="shared" si="636"/>
        <v/>
      </c>
      <c r="AT1874" s="11" t="str">
        <f t="shared" si="637"/>
        <v/>
      </c>
      <c r="AU1874" s="11" t="str">
        <f t="shared" si="638"/>
        <v/>
      </c>
      <c r="AV1874" s="11" t="str">
        <f t="shared" si="639"/>
        <v/>
      </c>
      <c r="AW1874" s="11" t="str">
        <f t="shared" si="640"/>
        <v/>
      </c>
      <c r="AX1874" s="11" t="str">
        <f t="shared" si="641"/>
        <v/>
      </c>
      <c r="AY1874" s="11" t="str">
        <f t="shared" si="643"/>
        <v/>
      </c>
      <c r="AZ1874" s="11" t="str">
        <f t="shared" si="642"/>
        <v/>
      </c>
      <c r="BA1874" s="11" t="str">
        <f t="shared" si="645"/>
        <v xml:space="preserve"> </v>
      </c>
      <c r="BB1874" s="11" t="str">
        <f>IFERROR(IF(AW1874="","",VLOOKUP(AW1874,SUSS!R:S,2,FALSE)),AY1874*SUSS!$M$2)</f>
        <v/>
      </c>
      <c r="BC1874" s="11" t="str">
        <f t="shared" si="644"/>
        <v/>
      </c>
    </row>
    <row r="1875" spans="29:55">
      <c r="AC1875" s="11" t="str">
        <f t="shared" si="625"/>
        <v/>
      </c>
      <c r="AD1875" s="11" t="str">
        <f t="shared" si="626"/>
        <v/>
      </c>
      <c r="AE1875" s="11" t="str">
        <f t="shared" si="627"/>
        <v/>
      </c>
      <c r="AF1875" s="11" t="str">
        <f t="shared" si="628"/>
        <v/>
      </c>
      <c r="AG1875" s="11" t="str">
        <f t="shared" si="629"/>
        <v/>
      </c>
      <c r="AH1875" s="11" t="str">
        <f t="shared" si="630"/>
        <v/>
      </c>
      <c r="AI1875" s="11" t="str">
        <f t="shared" si="631"/>
        <v/>
      </c>
      <c r="AJ1875" s="11" t="str">
        <f t="shared" si="632"/>
        <v/>
      </c>
      <c r="AK1875" s="11" t="str">
        <f t="shared" si="633"/>
        <v/>
      </c>
      <c r="AN1875" s="11" t="str">
        <f t="shared" si="634"/>
        <v/>
      </c>
      <c r="AO1875" s="11" t="str">
        <f t="shared" si="635"/>
        <v/>
      </c>
      <c r="AP1875" s="11" t="str">
        <f t="shared" si="636"/>
        <v/>
      </c>
      <c r="AT1875" s="11" t="str">
        <f t="shared" si="637"/>
        <v/>
      </c>
      <c r="AU1875" s="11" t="str">
        <f t="shared" si="638"/>
        <v/>
      </c>
      <c r="AV1875" s="11" t="str">
        <f t="shared" si="639"/>
        <v/>
      </c>
      <c r="AW1875" s="11" t="str">
        <f t="shared" si="640"/>
        <v/>
      </c>
      <c r="AX1875" s="11" t="str">
        <f t="shared" si="641"/>
        <v/>
      </c>
      <c r="AY1875" s="11" t="str">
        <f t="shared" si="643"/>
        <v/>
      </c>
      <c r="AZ1875" s="11" t="str">
        <f t="shared" si="642"/>
        <v/>
      </c>
      <c r="BA1875" s="11" t="str">
        <f t="shared" si="645"/>
        <v xml:space="preserve"> </v>
      </c>
      <c r="BB1875" s="11" t="str">
        <f>IFERROR(IF(AW1875="","",VLOOKUP(AW1875,SUSS!R:S,2,FALSE)),AY1875*SUSS!$M$2)</f>
        <v/>
      </c>
      <c r="BC1875" s="11" t="str">
        <f t="shared" si="644"/>
        <v/>
      </c>
    </row>
    <row r="1876" spans="29:55">
      <c r="AC1876" s="11" t="str">
        <f t="shared" si="625"/>
        <v/>
      </c>
      <c r="AD1876" s="11" t="str">
        <f t="shared" si="626"/>
        <v/>
      </c>
      <c r="AE1876" s="11" t="str">
        <f t="shared" si="627"/>
        <v/>
      </c>
      <c r="AF1876" s="11" t="str">
        <f t="shared" si="628"/>
        <v/>
      </c>
      <c r="AG1876" s="11" t="str">
        <f t="shared" si="629"/>
        <v/>
      </c>
      <c r="AH1876" s="11" t="str">
        <f t="shared" si="630"/>
        <v/>
      </c>
      <c r="AI1876" s="11" t="str">
        <f t="shared" si="631"/>
        <v/>
      </c>
      <c r="AJ1876" s="11" t="str">
        <f t="shared" si="632"/>
        <v/>
      </c>
      <c r="AK1876" s="11" t="str">
        <f t="shared" si="633"/>
        <v/>
      </c>
      <c r="AN1876" s="11" t="str">
        <f t="shared" si="634"/>
        <v/>
      </c>
      <c r="AO1876" s="11" t="str">
        <f t="shared" si="635"/>
        <v/>
      </c>
      <c r="AP1876" s="11" t="str">
        <f t="shared" si="636"/>
        <v/>
      </c>
      <c r="AT1876" s="11" t="str">
        <f t="shared" si="637"/>
        <v/>
      </c>
      <c r="AU1876" s="11" t="str">
        <f t="shared" si="638"/>
        <v/>
      </c>
      <c r="AV1876" s="11" t="str">
        <f t="shared" si="639"/>
        <v/>
      </c>
      <c r="AW1876" s="11" t="str">
        <f t="shared" si="640"/>
        <v/>
      </c>
      <c r="AX1876" s="11" t="str">
        <f t="shared" si="641"/>
        <v/>
      </c>
      <c r="AY1876" s="11" t="str">
        <f t="shared" si="643"/>
        <v/>
      </c>
      <c r="AZ1876" s="11" t="str">
        <f t="shared" si="642"/>
        <v/>
      </c>
      <c r="BA1876" s="11" t="str">
        <f t="shared" si="645"/>
        <v xml:space="preserve"> </v>
      </c>
      <c r="BB1876" s="11" t="str">
        <f>IFERROR(IF(AW1876="","",VLOOKUP(AW1876,SUSS!R:S,2,FALSE)),AY1876*SUSS!$M$2)</f>
        <v/>
      </c>
      <c r="BC1876" s="11" t="str">
        <f t="shared" si="644"/>
        <v/>
      </c>
    </row>
    <row r="1877" spans="29:55">
      <c r="AC1877" s="11" t="str">
        <f t="shared" si="625"/>
        <v/>
      </c>
      <c r="AD1877" s="11" t="str">
        <f t="shared" si="626"/>
        <v/>
      </c>
      <c r="AE1877" s="11" t="str">
        <f t="shared" si="627"/>
        <v/>
      </c>
      <c r="AF1877" s="11" t="str">
        <f t="shared" si="628"/>
        <v/>
      </c>
      <c r="AG1877" s="11" t="str">
        <f t="shared" si="629"/>
        <v/>
      </c>
      <c r="AH1877" s="11" t="str">
        <f t="shared" si="630"/>
        <v/>
      </c>
      <c r="AI1877" s="11" t="str">
        <f t="shared" si="631"/>
        <v/>
      </c>
      <c r="AJ1877" s="11" t="str">
        <f t="shared" si="632"/>
        <v/>
      </c>
      <c r="AK1877" s="11" t="str">
        <f t="shared" si="633"/>
        <v/>
      </c>
      <c r="AN1877" s="11" t="str">
        <f t="shared" si="634"/>
        <v/>
      </c>
      <c r="AO1877" s="11" t="str">
        <f t="shared" si="635"/>
        <v/>
      </c>
      <c r="AP1877" s="11" t="str">
        <f t="shared" si="636"/>
        <v/>
      </c>
      <c r="AT1877" s="11" t="str">
        <f t="shared" si="637"/>
        <v/>
      </c>
      <c r="AU1877" s="11" t="str">
        <f t="shared" si="638"/>
        <v/>
      </c>
      <c r="AV1877" s="11" t="str">
        <f t="shared" si="639"/>
        <v/>
      </c>
      <c r="AW1877" s="11" t="str">
        <f t="shared" si="640"/>
        <v/>
      </c>
      <c r="AX1877" s="11" t="str">
        <f t="shared" si="641"/>
        <v/>
      </c>
      <c r="AY1877" s="11" t="str">
        <f t="shared" si="643"/>
        <v/>
      </c>
      <c r="AZ1877" s="11" t="str">
        <f t="shared" si="642"/>
        <v/>
      </c>
      <c r="BA1877" s="11" t="str">
        <f t="shared" si="645"/>
        <v xml:space="preserve"> </v>
      </c>
      <c r="BB1877" s="11" t="str">
        <f>IFERROR(IF(AW1877="","",VLOOKUP(AW1877,SUSS!R:S,2,FALSE)),AY1877*SUSS!$M$2)</f>
        <v/>
      </c>
      <c r="BC1877" s="11" t="str">
        <f t="shared" si="644"/>
        <v/>
      </c>
    </row>
    <row r="1878" spans="29:55">
      <c r="AC1878" s="11" t="str">
        <f t="shared" si="625"/>
        <v/>
      </c>
      <c r="AD1878" s="11" t="str">
        <f t="shared" si="626"/>
        <v/>
      </c>
      <c r="AE1878" s="11" t="str">
        <f t="shared" si="627"/>
        <v/>
      </c>
      <c r="AF1878" s="11" t="str">
        <f t="shared" si="628"/>
        <v/>
      </c>
      <c r="AG1878" s="11" t="str">
        <f t="shared" si="629"/>
        <v/>
      </c>
      <c r="AH1878" s="11" t="str">
        <f t="shared" si="630"/>
        <v/>
      </c>
      <c r="AI1878" s="11" t="str">
        <f t="shared" si="631"/>
        <v/>
      </c>
      <c r="AJ1878" s="11" t="str">
        <f t="shared" si="632"/>
        <v/>
      </c>
      <c r="AK1878" s="11" t="str">
        <f t="shared" si="633"/>
        <v/>
      </c>
      <c r="AN1878" s="11" t="str">
        <f t="shared" si="634"/>
        <v/>
      </c>
      <c r="AO1878" s="11" t="str">
        <f t="shared" si="635"/>
        <v/>
      </c>
      <c r="AP1878" s="11" t="str">
        <f t="shared" si="636"/>
        <v/>
      </c>
      <c r="AT1878" s="11" t="str">
        <f t="shared" si="637"/>
        <v/>
      </c>
      <c r="AU1878" s="11" t="str">
        <f t="shared" si="638"/>
        <v/>
      </c>
      <c r="AV1878" s="11" t="str">
        <f t="shared" si="639"/>
        <v/>
      </c>
      <c r="AW1878" s="11" t="str">
        <f t="shared" si="640"/>
        <v/>
      </c>
      <c r="AX1878" s="11" t="str">
        <f t="shared" si="641"/>
        <v/>
      </c>
      <c r="AY1878" s="11" t="str">
        <f t="shared" si="643"/>
        <v/>
      </c>
      <c r="AZ1878" s="11" t="str">
        <f t="shared" si="642"/>
        <v/>
      </c>
      <c r="BA1878" s="11" t="str">
        <f t="shared" si="645"/>
        <v xml:space="preserve"> </v>
      </c>
      <c r="BB1878" s="11" t="str">
        <f>IFERROR(IF(AW1878="","",VLOOKUP(AW1878,SUSS!R:S,2,FALSE)),AY1878*SUSS!$M$2)</f>
        <v/>
      </c>
      <c r="BC1878" s="11" t="str">
        <f t="shared" si="644"/>
        <v/>
      </c>
    </row>
    <row r="1879" spans="29:55">
      <c r="AC1879" s="11" t="str">
        <f t="shared" si="625"/>
        <v/>
      </c>
      <c r="AD1879" s="11" t="str">
        <f t="shared" si="626"/>
        <v/>
      </c>
      <c r="AE1879" s="11" t="str">
        <f t="shared" si="627"/>
        <v/>
      </c>
      <c r="AF1879" s="11" t="str">
        <f t="shared" si="628"/>
        <v/>
      </c>
      <c r="AG1879" s="11" t="str">
        <f t="shared" si="629"/>
        <v/>
      </c>
      <c r="AH1879" s="11" t="str">
        <f t="shared" si="630"/>
        <v/>
      </c>
      <c r="AI1879" s="11" t="str">
        <f t="shared" si="631"/>
        <v/>
      </c>
      <c r="AJ1879" s="11" t="str">
        <f t="shared" si="632"/>
        <v/>
      </c>
      <c r="AK1879" s="11" t="str">
        <f t="shared" si="633"/>
        <v/>
      </c>
      <c r="AN1879" s="11" t="str">
        <f t="shared" si="634"/>
        <v/>
      </c>
      <c r="AO1879" s="11" t="str">
        <f t="shared" si="635"/>
        <v/>
      </c>
      <c r="AP1879" s="11" t="str">
        <f t="shared" si="636"/>
        <v/>
      </c>
      <c r="AT1879" s="11" t="str">
        <f t="shared" si="637"/>
        <v/>
      </c>
      <c r="AU1879" s="11" t="str">
        <f t="shared" si="638"/>
        <v/>
      </c>
      <c r="AV1879" s="11" t="str">
        <f t="shared" si="639"/>
        <v/>
      </c>
      <c r="AW1879" s="11" t="str">
        <f t="shared" si="640"/>
        <v/>
      </c>
      <c r="AX1879" s="11" t="str">
        <f t="shared" si="641"/>
        <v/>
      </c>
      <c r="AY1879" s="11" t="str">
        <f t="shared" si="643"/>
        <v/>
      </c>
      <c r="AZ1879" s="11" t="str">
        <f t="shared" si="642"/>
        <v/>
      </c>
      <c r="BA1879" s="11" t="str">
        <f t="shared" si="645"/>
        <v xml:space="preserve"> </v>
      </c>
      <c r="BB1879" s="11" t="str">
        <f>IFERROR(IF(AW1879="","",VLOOKUP(AW1879,SUSS!R:S,2,FALSE)),AY1879*SUSS!$M$2)</f>
        <v/>
      </c>
      <c r="BC1879" s="11" t="str">
        <f t="shared" si="644"/>
        <v/>
      </c>
    </row>
    <row r="1880" spans="29:55">
      <c r="AC1880" s="11" t="str">
        <f t="shared" si="625"/>
        <v/>
      </c>
      <c r="AD1880" s="11" t="str">
        <f t="shared" si="626"/>
        <v/>
      </c>
      <c r="AE1880" s="11" t="str">
        <f t="shared" si="627"/>
        <v/>
      </c>
      <c r="AF1880" s="11" t="str">
        <f t="shared" si="628"/>
        <v/>
      </c>
      <c r="AG1880" s="11" t="str">
        <f t="shared" si="629"/>
        <v/>
      </c>
      <c r="AH1880" s="11" t="str">
        <f t="shared" si="630"/>
        <v/>
      </c>
      <c r="AI1880" s="11" t="str">
        <f t="shared" si="631"/>
        <v/>
      </c>
      <c r="AJ1880" s="11" t="str">
        <f t="shared" si="632"/>
        <v/>
      </c>
      <c r="AK1880" s="11" t="str">
        <f t="shared" si="633"/>
        <v/>
      </c>
      <c r="AN1880" s="11" t="str">
        <f t="shared" si="634"/>
        <v/>
      </c>
      <c r="AO1880" s="11" t="str">
        <f t="shared" si="635"/>
        <v/>
      </c>
      <c r="AP1880" s="11" t="str">
        <f t="shared" si="636"/>
        <v/>
      </c>
      <c r="AT1880" s="11" t="str">
        <f t="shared" si="637"/>
        <v/>
      </c>
      <c r="AU1880" s="11" t="str">
        <f t="shared" si="638"/>
        <v/>
      </c>
      <c r="AV1880" s="11" t="str">
        <f t="shared" si="639"/>
        <v/>
      </c>
      <c r="AW1880" s="11" t="str">
        <f t="shared" si="640"/>
        <v/>
      </c>
      <c r="AX1880" s="11" t="str">
        <f t="shared" si="641"/>
        <v/>
      </c>
      <c r="AY1880" s="11" t="str">
        <f t="shared" si="643"/>
        <v/>
      </c>
      <c r="AZ1880" s="11" t="str">
        <f t="shared" si="642"/>
        <v/>
      </c>
      <c r="BA1880" s="11" t="str">
        <f t="shared" si="645"/>
        <v xml:space="preserve"> </v>
      </c>
      <c r="BB1880" s="11" t="str">
        <f>IFERROR(IF(AW1880="","",VLOOKUP(AW1880,SUSS!R:S,2,FALSE)),AY1880*SUSS!$M$2)</f>
        <v/>
      </c>
      <c r="BC1880" s="11" t="str">
        <f t="shared" si="644"/>
        <v/>
      </c>
    </row>
    <row r="1881" spans="29:55">
      <c r="AC1881" s="11" t="str">
        <f t="shared" si="625"/>
        <v/>
      </c>
      <c r="AD1881" s="11" t="str">
        <f t="shared" si="626"/>
        <v/>
      </c>
      <c r="AE1881" s="11" t="str">
        <f t="shared" si="627"/>
        <v/>
      </c>
      <c r="AF1881" s="11" t="str">
        <f t="shared" si="628"/>
        <v/>
      </c>
      <c r="AG1881" s="11" t="str">
        <f t="shared" si="629"/>
        <v/>
      </c>
      <c r="AH1881" s="11" t="str">
        <f t="shared" si="630"/>
        <v/>
      </c>
      <c r="AI1881" s="11" t="str">
        <f t="shared" si="631"/>
        <v/>
      </c>
      <c r="AJ1881" s="11" t="str">
        <f t="shared" si="632"/>
        <v/>
      </c>
      <c r="AK1881" s="11" t="str">
        <f t="shared" si="633"/>
        <v/>
      </c>
      <c r="AN1881" s="11" t="str">
        <f t="shared" si="634"/>
        <v/>
      </c>
      <c r="AO1881" s="11" t="str">
        <f t="shared" si="635"/>
        <v/>
      </c>
      <c r="AP1881" s="11" t="str">
        <f t="shared" si="636"/>
        <v/>
      </c>
      <c r="AT1881" s="11" t="str">
        <f t="shared" si="637"/>
        <v/>
      </c>
      <c r="AU1881" s="11" t="str">
        <f t="shared" si="638"/>
        <v/>
      </c>
      <c r="AV1881" s="11" t="str">
        <f t="shared" si="639"/>
        <v/>
      </c>
      <c r="AW1881" s="11" t="str">
        <f t="shared" si="640"/>
        <v/>
      </c>
      <c r="AX1881" s="11" t="str">
        <f t="shared" si="641"/>
        <v/>
      </c>
      <c r="AY1881" s="11" t="str">
        <f t="shared" si="643"/>
        <v/>
      </c>
      <c r="AZ1881" s="11" t="str">
        <f t="shared" si="642"/>
        <v/>
      </c>
      <c r="BA1881" s="11" t="str">
        <f t="shared" si="645"/>
        <v xml:space="preserve"> </v>
      </c>
      <c r="BB1881" s="11" t="str">
        <f>IFERROR(IF(AW1881="","",VLOOKUP(AW1881,SUSS!R:S,2,FALSE)),AY1881*SUSS!$M$2)</f>
        <v/>
      </c>
      <c r="BC1881" s="11" t="str">
        <f t="shared" si="644"/>
        <v/>
      </c>
    </row>
    <row r="1882" spans="29:55">
      <c r="AC1882" s="11" t="str">
        <f t="shared" si="625"/>
        <v/>
      </c>
      <c r="AD1882" s="11" t="str">
        <f t="shared" si="626"/>
        <v/>
      </c>
      <c r="AE1882" s="11" t="str">
        <f t="shared" si="627"/>
        <v/>
      </c>
      <c r="AF1882" s="11" t="str">
        <f t="shared" si="628"/>
        <v/>
      </c>
      <c r="AG1882" s="11" t="str">
        <f t="shared" si="629"/>
        <v/>
      </c>
      <c r="AH1882" s="11" t="str">
        <f t="shared" si="630"/>
        <v/>
      </c>
      <c r="AI1882" s="11" t="str">
        <f t="shared" si="631"/>
        <v/>
      </c>
      <c r="AJ1882" s="11" t="str">
        <f t="shared" si="632"/>
        <v/>
      </c>
      <c r="AK1882" s="11" t="str">
        <f t="shared" si="633"/>
        <v/>
      </c>
      <c r="AN1882" s="11" t="str">
        <f t="shared" si="634"/>
        <v/>
      </c>
      <c r="AO1882" s="11" t="str">
        <f t="shared" si="635"/>
        <v/>
      </c>
      <c r="AP1882" s="11" t="str">
        <f t="shared" si="636"/>
        <v/>
      </c>
      <c r="AT1882" s="11" t="str">
        <f t="shared" si="637"/>
        <v/>
      </c>
      <c r="AU1882" s="11" t="str">
        <f t="shared" si="638"/>
        <v/>
      </c>
      <c r="AV1882" s="11" t="str">
        <f t="shared" si="639"/>
        <v/>
      </c>
      <c r="AW1882" s="11" t="str">
        <f t="shared" si="640"/>
        <v/>
      </c>
      <c r="AX1882" s="11" t="str">
        <f t="shared" si="641"/>
        <v/>
      </c>
      <c r="AY1882" s="11" t="str">
        <f t="shared" si="643"/>
        <v/>
      </c>
      <c r="AZ1882" s="11" t="str">
        <f t="shared" si="642"/>
        <v/>
      </c>
      <c r="BA1882" s="11" t="str">
        <f t="shared" si="645"/>
        <v xml:space="preserve"> </v>
      </c>
      <c r="BB1882" s="11" t="str">
        <f>IFERROR(IF(AW1882="","",VLOOKUP(AW1882,SUSS!R:S,2,FALSE)),AY1882*SUSS!$M$2)</f>
        <v/>
      </c>
      <c r="BC1882" s="11" t="str">
        <f t="shared" si="644"/>
        <v/>
      </c>
    </row>
    <row r="1883" spans="29:55">
      <c r="AC1883" s="11" t="str">
        <f t="shared" si="625"/>
        <v/>
      </c>
      <c r="AD1883" s="11" t="str">
        <f t="shared" si="626"/>
        <v/>
      </c>
      <c r="AE1883" s="11" t="str">
        <f t="shared" si="627"/>
        <v/>
      </c>
      <c r="AF1883" s="11" t="str">
        <f t="shared" si="628"/>
        <v/>
      </c>
      <c r="AG1883" s="11" t="str">
        <f t="shared" si="629"/>
        <v/>
      </c>
      <c r="AH1883" s="11" t="str">
        <f t="shared" si="630"/>
        <v/>
      </c>
      <c r="AI1883" s="11" t="str">
        <f t="shared" si="631"/>
        <v/>
      </c>
      <c r="AJ1883" s="11" t="str">
        <f t="shared" si="632"/>
        <v/>
      </c>
      <c r="AK1883" s="11" t="str">
        <f t="shared" si="633"/>
        <v/>
      </c>
      <c r="AN1883" s="11" t="str">
        <f t="shared" si="634"/>
        <v/>
      </c>
      <c r="AO1883" s="11" t="str">
        <f t="shared" si="635"/>
        <v/>
      </c>
      <c r="AP1883" s="11" t="str">
        <f t="shared" si="636"/>
        <v/>
      </c>
      <c r="AT1883" s="11" t="str">
        <f t="shared" si="637"/>
        <v/>
      </c>
      <c r="AU1883" s="11" t="str">
        <f t="shared" si="638"/>
        <v/>
      </c>
      <c r="AV1883" s="11" t="str">
        <f t="shared" si="639"/>
        <v/>
      </c>
      <c r="AW1883" s="11" t="str">
        <f t="shared" si="640"/>
        <v/>
      </c>
      <c r="AX1883" s="11" t="str">
        <f t="shared" si="641"/>
        <v/>
      </c>
      <c r="AY1883" s="11" t="str">
        <f t="shared" si="643"/>
        <v/>
      </c>
      <c r="AZ1883" s="11" t="str">
        <f t="shared" si="642"/>
        <v/>
      </c>
      <c r="BA1883" s="11" t="str">
        <f t="shared" si="645"/>
        <v xml:space="preserve"> </v>
      </c>
      <c r="BB1883" s="11" t="str">
        <f>IFERROR(IF(AW1883="","",VLOOKUP(AW1883,SUSS!R:S,2,FALSE)),AY1883*SUSS!$M$2)</f>
        <v/>
      </c>
      <c r="BC1883" s="11" t="str">
        <f t="shared" si="644"/>
        <v/>
      </c>
    </row>
    <row r="1884" spans="29:55">
      <c r="AC1884" s="11" t="str">
        <f t="shared" si="625"/>
        <v/>
      </c>
      <c r="AD1884" s="11" t="str">
        <f t="shared" si="626"/>
        <v/>
      </c>
      <c r="AE1884" s="11" t="str">
        <f t="shared" si="627"/>
        <v/>
      </c>
      <c r="AF1884" s="11" t="str">
        <f t="shared" si="628"/>
        <v/>
      </c>
      <c r="AG1884" s="11" t="str">
        <f t="shared" si="629"/>
        <v/>
      </c>
      <c r="AH1884" s="11" t="str">
        <f t="shared" si="630"/>
        <v/>
      </c>
      <c r="AI1884" s="11" t="str">
        <f t="shared" si="631"/>
        <v/>
      </c>
      <c r="AJ1884" s="11" t="str">
        <f t="shared" si="632"/>
        <v/>
      </c>
      <c r="AK1884" s="11" t="str">
        <f t="shared" si="633"/>
        <v/>
      </c>
      <c r="AN1884" s="11" t="str">
        <f t="shared" si="634"/>
        <v/>
      </c>
      <c r="AO1884" s="11" t="str">
        <f t="shared" si="635"/>
        <v/>
      </c>
      <c r="AP1884" s="11" t="str">
        <f t="shared" si="636"/>
        <v/>
      </c>
      <c r="AT1884" s="11" t="str">
        <f t="shared" si="637"/>
        <v/>
      </c>
      <c r="AU1884" s="11" t="str">
        <f t="shared" si="638"/>
        <v/>
      </c>
      <c r="AV1884" s="11" t="str">
        <f t="shared" si="639"/>
        <v/>
      </c>
      <c r="AW1884" s="11" t="str">
        <f t="shared" si="640"/>
        <v/>
      </c>
      <c r="AX1884" s="11" t="str">
        <f t="shared" si="641"/>
        <v/>
      </c>
      <c r="AY1884" s="11" t="str">
        <f t="shared" si="643"/>
        <v/>
      </c>
      <c r="AZ1884" s="11" t="str">
        <f t="shared" si="642"/>
        <v/>
      </c>
      <c r="BA1884" s="11" t="str">
        <f t="shared" si="645"/>
        <v xml:space="preserve"> </v>
      </c>
      <c r="BB1884" s="11" t="str">
        <f>IFERROR(IF(AW1884="","",VLOOKUP(AW1884,SUSS!R:S,2,FALSE)),AY1884*SUSS!$M$2)</f>
        <v/>
      </c>
      <c r="BC1884" s="11" t="str">
        <f t="shared" si="644"/>
        <v/>
      </c>
    </row>
    <row r="1885" spans="29:55">
      <c r="AC1885" s="11" t="str">
        <f t="shared" si="625"/>
        <v/>
      </c>
      <c r="AD1885" s="11" t="str">
        <f t="shared" si="626"/>
        <v/>
      </c>
      <c r="AE1885" s="11" t="str">
        <f t="shared" si="627"/>
        <v/>
      </c>
      <c r="AF1885" s="11" t="str">
        <f t="shared" si="628"/>
        <v/>
      </c>
      <c r="AG1885" s="11" t="str">
        <f t="shared" si="629"/>
        <v/>
      </c>
      <c r="AH1885" s="11" t="str">
        <f t="shared" si="630"/>
        <v/>
      </c>
      <c r="AI1885" s="11" t="str">
        <f t="shared" si="631"/>
        <v/>
      </c>
      <c r="AJ1885" s="11" t="str">
        <f t="shared" si="632"/>
        <v/>
      </c>
      <c r="AK1885" s="11" t="str">
        <f t="shared" si="633"/>
        <v/>
      </c>
      <c r="AN1885" s="11" t="str">
        <f t="shared" si="634"/>
        <v/>
      </c>
      <c r="AO1885" s="11" t="str">
        <f t="shared" si="635"/>
        <v/>
      </c>
      <c r="AP1885" s="11" t="str">
        <f t="shared" si="636"/>
        <v/>
      </c>
      <c r="AT1885" s="11" t="str">
        <f t="shared" si="637"/>
        <v/>
      </c>
      <c r="AU1885" s="11" t="str">
        <f t="shared" si="638"/>
        <v/>
      </c>
      <c r="AV1885" s="11" t="str">
        <f t="shared" si="639"/>
        <v/>
      </c>
      <c r="AW1885" s="11" t="str">
        <f t="shared" si="640"/>
        <v/>
      </c>
      <c r="AX1885" s="11" t="str">
        <f t="shared" si="641"/>
        <v/>
      </c>
      <c r="AY1885" s="11" t="str">
        <f t="shared" si="643"/>
        <v/>
      </c>
      <c r="AZ1885" s="11" t="str">
        <f t="shared" si="642"/>
        <v/>
      </c>
      <c r="BA1885" s="11" t="str">
        <f t="shared" si="645"/>
        <v xml:space="preserve"> </v>
      </c>
      <c r="BB1885" s="11" t="str">
        <f>IFERROR(IF(AW1885="","",VLOOKUP(AW1885,SUSS!R:S,2,FALSE)),AY1885*SUSS!$M$2)</f>
        <v/>
      </c>
      <c r="BC1885" s="11" t="str">
        <f t="shared" si="644"/>
        <v/>
      </c>
    </row>
    <row r="1886" spans="29:55">
      <c r="AC1886" s="11" t="str">
        <f t="shared" ref="AC1886:AC1949" si="646">IF($E1886=$AD$1,IF($G1886=$AE$1,A1886,""),"")</f>
        <v/>
      </c>
      <c r="AD1886" s="11" t="str">
        <f t="shared" ref="AD1886:AD1949" si="647">IF($E1886=$AD$1,IF($G1886=$AE$1,E1886,""),"")</f>
        <v/>
      </c>
      <c r="AE1886" s="11" t="str">
        <f t="shared" ref="AE1886:AE1949" si="648">IF($E1886=$AD$1,IF($G1886=$AE$1,F1886,""),"")</f>
        <v/>
      </c>
      <c r="AF1886" s="11" t="str">
        <f t="shared" ref="AF1886:AF1949" si="649">IF($E1886=$AD$1,IF($G1886=$AE$1,G1886,""),"")</f>
        <v/>
      </c>
      <c r="AG1886" s="11" t="str">
        <f t="shared" ref="AG1886:AG1949" si="650">IF($E1886=$AD$1,IF($G1886=$AE$1,I1886,""),"")</f>
        <v/>
      </c>
      <c r="AH1886" s="11" t="str">
        <f t="shared" ref="AH1886:AH1949" si="651">IF($E1886=$AD$1,IF($G1886=$AE$1,J1886,""),"")</f>
        <v/>
      </c>
      <c r="AI1886" s="11" t="str">
        <f t="shared" ref="AI1886:AI1949" si="652">IF($E1886=$AD$1,IF($G1886=$AE$1,K1886,""),"")</f>
        <v/>
      </c>
      <c r="AJ1886" s="11" t="str">
        <f t="shared" ref="AJ1886:AJ1949" si="653">IF($E1886=$AD$1,IF($G1886=$AE$1,B1886,""),"")</f>
        <v/>
      </c>
      <c r="AK1886" s="11" t="str">
        <f t="shared" ref="AK1886:AK1949" si="654">IF($E1886=$AD$1,IF($G1886=$AE$1,C1886,""),"")</f>
        <v/>
      </c>
      <c r="AN1886" s="11" t="str">
        <f t="shared" ref="AN1886:AN1949" si="655">LEFT(AO1886,7)</f>
        <v/>
      </c>
      <c r="AO1886" s="11" t="str">
        <f t="shared" ref="AO1886:AO1949" si="656">IF(AF1886=$AE$1,AJ1886&amp;"/"&amp;AK1886&amp;" "&amp;AD1886,"")</f>
        <v/>
      </c>
      <c r="AP1886" s="11" t="str">
        <f t="shared" ref="AP1886:AP1949" si="657">IF(AO1886&lt;&gt;"",AI1886,"")</f>
        <v/>
      </c>
      <c r="AT1886" s="11" t="str">
        <f t="shared" ref="AT1886:AT1949" si="658">IF($Q1886=$AD$1,N1886,"")</f>
        <v/>
      </c>
      <c r="AU1886" s="11" t="str">
        <f t="shared" ref="AU1886:AU1949" si="659">IF($Q1886=$AD$1,O1886,"")</f>
        <v/>
      </c>
      <c r="AV1886" s="11" t="str">
        <f t="shared" ref="AV1886:AV1949" si="660">IF($Q1886=$AD$1,P1886,"")</f>
        <v/>
      </c>
      <c r="AW1886" s="11" t="str">
        <f t="shared" ref="AW1886:AW1949" si="661">IF($Q1886=$AD$1,T1886,"")</f>
        <v/>
      </c>
      <c r="AX1886" s="11" t="str">
        <f t="shared" ref="AX1886:AX1949" si="662">IF(AW1886&lt;&gt;"",AW1886&amp;" "&amp;$AD$1,"")</f>
        <v/>
      </c>
      <c r="AY1886" s="11" t="str">
        <f t="shared" si="643"/>
        <v/>
      </c>
      <c r="AZ1886" s="11" t="str">
        <f t="shared" ref="AZ1886:AZ1949" si="663">IF(AY1886="","",AV1886/AY1886)</f>
        <v/>
      </c>
      <c r="BA1886" s="11" t="str">
        <f t="shared" si="645"/>
        <v xml:space="preserve"> </v>
      </c>
      <c r="BB1886" s="11" t="str">
        <f>IFERROR(IF(AW1886="","",VLOOKUP(AW1886,SUSS!R:S,2,FALSE)),AY1886*SUSS!$M$2)</f>
        <v/>
      </c>
      <c r="BC1886" s="11" t="str">
        <f t="shared" si="644"/>
        <v/>
      </c>
    </row>
    <row r="1887" spans="29:55">
      <c r="AC1887" s="11" t="str">
        <f t="shared" si="646"/>
        <v/>
      </c>
      <c r="AD1887" s="11" t="str">
        <f t="shared" si="647"/>
        <v/>
      </c>
      <c r="AE1887" s="11" t="str">
        <f t="shared" si="648"/>
        <v/>
      </c>
      <c r="AF1887" s="11" t="str">
        <f t="shared" si="649"/>
        <v/>
      </c>
      <c r="AG1887" s="11" t="str">
        <f t="shared" si="650"/>
        <v/>
      </c>
      <c r="AH1887" s="11" t="str">
        <f t="shared" si="651"/>
        <v/>
      </c>
      <c r="AI1887" s="11" t="str">
        <f t="shared" si="652"/>
        <v/>
      </c>
      <c r="AJ1887" s="11" t="str">
        <f t="shared" si="653"/>
        <v/>
      </c>
      <c r="AK1887" s="11" t="str">
        <f t="shared" si="654"/>
        <v/>
      </c>
      <c r="AN1887" s="11" t="str">
        <f t="shared" si="655"/>
        <v/>
      </c>
      <c r="AO1887" s="11" t="str">
        <f t="shared" si="656"/>
        <v/>
      </c>
      <c r="AP1887" s="11" t="str">
        <f t="shared" si="657"/>
        <v/>
      </c>
      <c r="AT1887" s="11" t="str">
        <f t="shared" si="658"/>
        <v/>
      </c>
      <c r="AU1887" s="11" t="str">
        <f t="shared" si="659"/>
        <v/>
      </c>
      <c r="AV1887" s="11" t="str">
        <f t="shared" si="660"/>
        <v/>
      </c>
      <c r="AW1887" s="11" t="str">
        <f t="shared" si="661"/>
        <v/>
      </c>
      <c r="AX1887" s="11" t="str">
        <f t="shared" si="662"/>
        <v/>
      </c>
      <c r="AY1887" s="11" t="str">
        <f t="shared" si="643"/>
        <v/>
      </c>
      <c r="AZ1887" s="11" t="str">
        <f t="shared" si="663"/>
        <v/>
      </c>
      <c r="BA1887" s="11" t="str">
        <f t="shared" si="645"/>
        <v xml:space="preserve"> </v>
      </c>
      <c r="BB1887" s="11" t="str">
        <f>IFERROR(IF(AW1887="","",VLOOKUP(AW1887,SUSS!R:S,2,FALSE)),AY1887*SUSS!$M$2)</f>
        <v/>
      </c>
      <c r="BC1887" s="11" t="str">
        <f t="shared" si="644"/>
        <v/>
      </c>
    </row>
    <row r="1888" spans="29:55">
      <c r="AC1888" s="11" t="str">
        <f t="shared" si="646"/>
        <v/>
      </c>
      <c r="AD1888" s="11" t="str">
        <f t="shared" si="647"/>
        <v/>
      </c>
      <c r="AE1888" s="11" t="str">
        <f t="shared" si="648"/>
        <v/>
      </c>
      <c r="AF1888" s="11" t="str">
        <f t="shared" si="649"/>
        <v/>
      </c>
      <c r="AG1888" s="11" t="str">
        <f t="shared" si="650"/>
        <v/>
      </c>
      <c r="AH1888" s="11" t="str">
        <f t="shared" si="651"/>
        <v/>
      </c>
      <c r="AI1888" s="11" t="str">
        <f t="shared" si="652"/>
        <v/>
      </c>
      <c r="AJ1888" s="11" t="str">
        <f t="shared" si="653"/>
        <v/>
      </c>
      <c r="AK1888" s="11" t="str">
        <f t="shared" si="654"/>
        <v/>
      </c>
      <c r="AN1888" s="11" t="str">
        <f t="shared" si="655"/>
        <v/>
      </c>
      <c r="AO1888" s="11" t="str">
        <f t="shared" si="656"/>
        <v/>
      </c>
      <c r="AP1888" s="11" t="str">
        <f t="shared" si="657"/>
        <v/>
      </c>
      <c r="AT1888" s="11" t="str">
        <f t="shared" si="658"/>
        <v/>
      </c>
      <c r="AU1888" s="11" t="str">
        <f t="shared" si="659"/>
        <v/>
      </c>
      <c r="AV1888" s="11" t="str">
        <f t="shared" si="660"/>
        <v/>
      </c>
      <c r="AW1888" s="11" t="str">
        <f t="shared" si="661"/>
        <v/>
      </c>
      <c r="AX1888" s="11" t="str">
        <f t="shared" si="662"/>
        <v/>
      </c>
      <c r="AY1888" s="11" t="str">
        <f t="shared" si="643"/>
        <v/>
      </c>
      <c r="AZ1888" s="11" t="str">
        <f t="shared" si="663"/>
        <v/>
      </c>
      <c r="BA1888" s="11" t="str">
        <f t="shared" si="645"/>
        <v xml:space="preserve"> </v>
      </c>
      <c r="BB1888" s="11" t="str">
        <f>IFERROR(IF(AW1888="","",VLOOKUP(AW1888,SUSS!R:S,2,FALSE)),AY1888*SUSS!$M$2)</f>
        <v/>
      </c>
      <c r="BC1888" s="11" t="str">
        <f t="shared" si="644"/>
        <v/>
      </c>
    </row>
    <row r="1889" spans="29:55">
      <c r="AC1889" s="11" t="str">
        <f t="shared" si="646"/>
        <v/>
      </c>
      <c r="AD1889" s="11" t="str">
        <f t="shared" si="647"/>
        <v/>
      </c>
      <c r="AE1889" s="11" t="str">
        <f t="shared" si="648"/>
        <v/>
      </c>
      <c r="AF1889" s="11" t="str">
        <f t="shared" si="649"/>
        <v/>
      </c>
      <c r="AG1889" s="11" t="str">
        <f t="shared" si="650"/>
        <v/>
      </c>
      <c r="AH1889" s="11" t="str">
        <f t="shared" si="651"/>
        <v/>
      </c>
      <c r="AI1889" s="11" t="str">
        <f t="shared" si="652"/>
        <v/>
      </c>
      <c r="AJ1889" s="11" t="str">
        <f t="shared" si="653"/>
        <v/>
      </c>
      <c r="AK1889" s="11" t="str">
        <f t="shared" si="654"/>
        <v/>
      </c>
      <c r="AN1889" s="11" t="str">
        <f t="shared" si="655"/>
        <v/>
      </c>
      <c r="AO1889" s="11" t="str">
        <f t="shared" si="656"/>
        <v/>
      </c>
      <c r="AP1889" s="11" t="str">
        <f t="shared" si="657"/>
        <v/>
      </c>
      <c r="AT1889" s="11" t="str">
        <f t="shared" si="658"/>
        <v/>
      </c>
      <c r="AU1889" s="11" t="str">
        <f t="shared" si="659"/>
        <v/>
      </c>
      <c r="AV1889" s="11" t="str">
        <f t="shared" si="660"/>
        <v/>
      </c>
      <c r="AW1889" s="11" t="str">
        <f t="shared" si="661"/>
        <v/>
      </c>
      <c r="AX1889" s="11" t="str">
        <f t="shared" si="662"/>
        <v/>
      </c>
      <c r="AY1889" s="11" t="str">
        <f t="shared" si="643"/>
        <v/>
      </c>
      <c r="AZ1889" s="11" t="str">
        <f t="shared" si="663"/>
        <v/>
      </c>
      <c r="BA1889" s="11" t="str">
        <f t="shared" si="645"/>
        <v xml:space="preserve"> </v>
      </c>
      <c r="BB1889" s="11" t="str">
        <f>IFERROR(IF(AW1889="","",VLOOKUP(AW1889,SUSS!R:S,2,FALSE)),AY1889*SUSS!$M$2)</f>
        <v/>
      </c>
      <c r="BC1889" s="11" t="str">
        <f t="shared" si="644"/>
        <v/>
      </c>
    </row>
    <row r="1890" spans="29:55">
      <c r="AC1890" s="11" t="str">
        <f t="shared" si="646"/>
        <v/>
      </c>
      <c r="AD1890" s="11" t="str">
        <f t="shared" si="647"/>
        <v/>
      </c>
      <c r="AE1890" s="11" t="str">
        <f t="shared" si="648"/>
        <v/>
      </c>
      <c r="AF1890" s="11" t="str">
        <f t="shared" si="649"/>
        <v/>
      </c>
      <c r="AG1890" s="11" t="str">
        <f t="shared" si="650"/>
        <v/>
      </c>
      <c r="AH1890" s="11" t="str">
        <f t="shared" si="651"/>
        <v/>
      </c>
      <c r="AI1890" s="11" t="str">
        <f t="shared" si="652"/>
        <v/>
      </c>
      <c r="AJ1890" s="11" t="str">
        <f t="shared" si="653"/>
        <v/>
      </c>
      <c r="AK1890" s="11" t="str">
        <f t="shared" si="654"/>
        <v/>
      </c>
      <c r="AN1890" s="11" t="str">
        <f t="shared" si="655"/>
        <v/>
      </c>
      <c r="AO1890" s="11" t="str">
        <f t="shared" si="656"/>
        <v/>
      </c>
      <c r="AP1890" s="11" t="str">
        <f t="shared" si="657"/>
        <v/>
      </c>
      <c r="AT1890" s="11" t="str">
        <f t="shared" si="658"/>
        <v/>
      </c>
      <c r="AU1890" s="11" t="str">
        <f t="shared" si="659"/>
        <v/>
      </c>
      <c r="AV1890" s="11" t="str">
        <f t="shared" si="660"/>
        <v/>
      </c>
      <c r="AW1890" s="11" t="str">
        <f t="shared" si="661"/>
        <v/>
      </c>
      <c r="AX1890" s="11" t="str">
        <f t="shared" si="662"/>
        <v/>
      </c>
      <c r="AY1890" s="11" t="str">
        <f t="shared" si="643"/>
        <v/>
      </c>
      <c r="AZ1890" s="11" t="str">
        <f t="shared" si="663"/>
        <v/>
      </c>
      <c r="BA1890" s="11" t="str">
        <f t="shared" si="645"/>
        <v xml:space="preserve"> </v>
      </c>
      <c r="BB1890" s="11" t="str">
        <f>IFERROR(IF(AW1890="","",VLOOKUP(AW1890,SUSS!R:S,2,FALSE)),AY1890*SUSS!$M$2)</f>
        <v/>
      </c>
      <c r="BC1890" s="11" t="str">
        <f t="shared" si="644"/>
        <v/>
      </c>
    </row>
    <row r="1891" spans="29:55">
      <c r="AC1891" s="11" t="str">
        <f t="shared" si="646"/>
        <v/>
      </c>
      <c r="AD1891" s="11" t="str">
        <f t="shared" si="647"/>
        <v/>
      </c>
      <c r="AE1891" s="11" t="str">
        <f t="shared" si="648"/>
        <v/>
      </c>
      <c r="AF1891" s="11" t="str">
        <f t="shared" si="649"/>
        <v/>
      </c>
      <c r="AG1891" s="11" t="str">
        <f t="shared" si="650"/>
        <v/>
      </c>
      <c r="AH1891" s="11" t="str">
        <f t="shared" si="651"/>
        <v/>
      </c>
      <c r="AI1891" s="11" t="str">
        <f t="shared" si="652"/>
        <v/>
      </c>
      <c r="AJ1891" s="11" t="str">
        <f t="shared" si="653"/>
        <v/>
      </c>
      <c r="AK1891" s="11" t="str">
        <f t="shared" si="654"/>
        <v/>
      </c>
      <c r="AN1891" s="11" t="str">
        <f t="shared" si="655"/>
        <v/>
      </c>
      <c r="AO1891" s="11" t="str">
        <f t="shared" si="656"/>
        <v/>
      </c>
      <c r="AP1891" s="11" t="str">
        <f t="shared" si="657"/>
        <v/>
      </c>
      <c r="AT1891" s="11" t="str">
        <f t="shared" si="658"/>
        <v/>
      </c>
      <c r="AU1891" s="11" t="str">
        <f t="shared" si="659"/>
        <v/>
      </c>
      <c r="AV1891" s="11" t="str">
        <f t="shared" si="660"/>
        <v/>
      </c>
      <c r="AW1891" s="11" t="str">
        <f t="shared" si="661"/>
        <v/>
      </c>
      <c r="AX1891" s="11" t="str">
        <f t="shared" si="662"/>
        <v/>
      </c>
      <c r="AY1891" s="11" t="str">
        <f t="shared" si="643"/>
        <v/>
      </c>
      <c r="AZ1891" s="11" t="str">
        <f t="shared" si="663"/>
        <v/>
      </c>
      <c r="BA1891" s="11" t="str">
        <f t="shared" si="645"/>
        <v xml:space="preserve"> </v>
      </c>
      <c r="BB1891" s="11" t="str">
        <f>IFERROR(IF(AW1891="","",VLOOKUP(AW1891,SUSS!R:S,2,FALSE)),AY1891*SUSS!$M$2)</f>
        <v/>
      </c>
      <c r="BC1891" s="11" t="str">
        <f t="shared" si="644"/>
        <v/>
      </c>
    </row>
    <row r="1892" spans="29:55">
      <c r="AC1892" s="11" t="str">
        <f t="shared" si="646"/>
        <v/>
      </c>
      <c r="AD1892" s="11" t="str">
        <f t="shared" si="647"/>
        <v/>
      </c>
      <c r="AE1892" s="11" t="str">
        <f t="shared" si="648"/>
        <v/>
      </c>
      <c r="AF1892" s="11" t="str">
        <f t="shared" si="649"/>
        <v/>
      </c>
      <c r="AG1892" s="11" t="str">
        <f t="shared" si="650"/>
        <v/>
      </c>
      <c r="AH1892" s="11" t="str">
        <f t="shared" si="651"/>
        <v/>
      </c>
      <c r="AI1892" s="11" t="str">
        <f t="shared" si="652"/>
        <v/>
      </c>
      <c r="AJ1892" s="11" t="str">
        <f t="shared" si="653"/>
        <v/>
      </c>
      <c r="AK1892" s="11" t="str">
        <f t="shared" si="654"/>
        <v/>
      </c>
      <c r="AN1892" s="11" t="str">
        <f t="shared" si="655"/>
        <v/>
      </c>
      <c r="AO1892" s="11" t="str">
        <f t="shared" si="656"/>
        <v/>
      </c>
      <c r="AP1892" s="11" t="str">
        <f t="shared" si="657"/>
        <v/>
      </c>
      <c r="AT1892" s="11" t="str">
        <f t="shared" si="658"/>
        <v/>
      </c>
      <c r="AU1892" s="11" t="str">
        <f t="shared" si="659"/>
        <v/>
      </c>
      <c r="AV1892" s="11" t="str">
        <f t="shared" si="660"/>
        <v/>
      </c>
      <c r="AW1892" s="11" t="str">
        <f t="shared" si="661"/>
        <v/>
      </c>
      <c r="AX1892" s="11" t="str">
        <f t="shared" si="662"/>
        <v/>
      </c>
      <c r="AY1892" s="11" t="str">
        <f t="shared" si="643"/>
        <v/>
      </c>
      <c r="AZ1892" s="11" t="str">
        <f t="shared" si="663"/>
        <v/>
      </c>
      <c r="BA1892" s="11" t="str">
        <f t="shared" si="645"/>
        <v xml:space="preserve"> </v>
      </c>
      <c r="BB1892" s="11" t="str">
        <f>IFERROR(IF(AW1892="","",VLOOKUP(AW1892,SUSS!R:S,2,FALSE)),AY1892*SUSS!$M$2)</f>
        <v/>
      </c>
      <c r="BC1892" s="11" t="str">
        <f t="shared" si="644"/>
        <v/>
      </c>
    </row>
    <row r="1893" spans="29:55">
      <c r="AC1893" s="11" t="str">
        <f t="shared" si="646"/>
        <v/>
      </c>
      <c r="AD1893" s="11" t="str">
        <f t="shared" si="647"/>
        <v/>
      </c>
      <c r="AE1893" s="11" t="str">
        <f t="shared" si="648"/>
        <v/>
      </c>
      <c r="AF1893" s="11" t="str">
        <f t="shared" si="649"/>
        <v/>
      </c>
      <c r="AG1893" s="11" t="str">
        <f t="shared" si="650"/>
        <v/>
      </c>
      <c r="AH1893" s="11" t="str">
        <f t="shared" si="651"/>
        <v/>
      </c>
      <c r="AI1893" s="11" t="str">
        <f t="shared" si="652"/>
        <v/>
      </c>
      <c r="AJ1893" s="11" t="str">
        <f t="shared" si="653"/>
        <v/>
      </c>
      <c r="AK1893" s="11" t="str">
        <f t="shared" si="654"/>
        <v/>
      </c>
      <c r="AN1893" s="11" t="str">
        <f t="shared" si="655"/>
        <v/>
      </c>
      <c r="AO1893" s="11" t="str">
        <f t="shared" si="656"/>
        <v/>
      </c>
      <c r="AP1893" s="11" t="str">
        <f t="shared" si="657"/>
        <v/>
      </c>
      <c r="AT1893" s="11" t="str">
        <f t="shared" si="658"/>
        <v/>
      </c>
      <c r="AU1893" s="11" t="str">
        <f t="shared" si="659"/>
        <v/>
      </c>
      <c r="AV1893" s="11" t="str">
        <f t="shared" si="660"/>
        <v/>
      </c>
      <c r="AW1893" s="11" t="str">
        <f t="shared" si="661"/>
        <v/>
      </c>
      <c r="AX1893" s="11" t="str">
        <f t="shared" si="662"/>
        <v/>
      </c>
      <c r="AY1893" s="11" t="str">
        <f t="shared" si="643"/>
        <v/>
      </c>
      <c r="AZ1893" s="11" t="str">
        <f t="shared" si="663"/>
        <v/>
      </c>
      <c r="BA1893" s="11" t="str">
        <f t="shared" si="645"/>
        <v xml:space="preserve"> </v>
      </c>
      <c r="BB1893" s="11" t="str">
        <f>IFERROR(IF(AW1893="","",VLOOKUP(AW1893,SUSS!R:S,2,FALSE)),AY1893*SUSS!$M$2)</f>
        <v/>
      </c>
      <c r="BC1893" s="11" t="str">
        <f t="shared" si="644"/>
        <v/>
      </c>
    </row>
    <row r="1894" spans="29:55">
      <c r="AC1894" s="11" t="str">
        <f t="shared" si="646"/>
        <v/>
      </c>
      <c r="AD1894" s="11" t="str">
        <f t="shared" si="647"/>
        <v/>
      </c>
      <c r="AE1894" s="11" t="str">
        <f t="shared" si="648"/>
        <v/>
      </c>
      <c r="AF1894" s="11" t="str">
        <f t="shared" si="649"/>
        <v/>
      </c>
      <c r="AG1894" s="11" t="str">
        <f t="shared" si="650"/>
        <v/>
      </c>
      <c r="AH1894" s="11" t="str">
        <f t="shared" si="651"/>
        <v/>
      </c>
      <c r="AI1894" s="11" t="str">
        <f t="shared" si="652"/>
        <v/>
      </c>
      <c r="AJ1894" s="11" t="str">
        <f t="shared" si="653"/>
        <v/>
      </c>
      <c r="AK1894" s="11" t="str">
        <f t="shared" si="654"/>
        <v/>
      </c>
      <c r="AN1894" s="11" t="str">
        <f t="shared" si="655"/>
        <v/>
      </c>
      <c r="AO1894" s="11" t="str">
        <f t="shared" si="656"/>
        <v/>
      </c>
      <c r="AP1894" s="11" t="str">
        <f t="shared" si="657"/>
        <v/>
      </c>
      <c r="AT1894" s="11" t="str">
        <f t="shared" si="658"/>
        <v/>
      </c>
      <c r="AU1894" s="11" t="str">
        <f t="shared" si="659"/>
        <v/>
      </c>
      <c r="AV1894" s="11" t="str">
        <f t="shared" si="660"/>
        <v/>
      </c>
      <c r="AW1894" s="11" t="str">
        <f t="shared" si="661"/>
        <v/>
      </c>
      <c r="AX1894" s="11" t="str">
        <f t="shared" si="662"/>
        <v/>
      </c>
      <c r="AY1894" s="11" t="str">
        <f t="shared" si="643"/>
        <v/>
      </c>
      <c r="AZ1894" s="11" t="str">
        <f t="shared" si="663"/>
        <v/>
      </c>
      <c r="BA1894" s="11" t="str">
        <f t="shared" si="645"/>
        <v xml:space="preserve"> </v>
      </c>
      <c r="BB1894" s="11" t="str">
        <f>IFERROR(IF(AW1894="","",VLOOKUP(AW1894,SUSS!R:S,2,FALSE)),AY1894*SUSS!$M$2)</f>
        <v/>
      </c>
      <c r="BC1894" s="11" t="str">
        <f t="shared" si="644"/>
        <v/>
      </c>
    </row>
    <row r="1895" spans="29:55">
      <c r="AC1895" s="11" t="str">
        <f t="shared" si="646"/>
        <v/>
      </c>
      <c r="AD1895" s="11" t="str">
        <f t="shared" si="647"/>
        <v/>
      </c>
      <c r="AE1895" s="11" t="str">
        <f t="shared" si="648"/>
        <v/>
      </c>
      <c r="AF1895" s="11" t="str">
        <f t="shared" si="649"/>
        <v/>
      </c>
      <c r="AG1895" s="11" t="str">
        <f t="shared" si="650"/>
        <v/>
      </c>
      <c r="AH1895" s="11" t="str">
        <f t="shared" si="651"/>
        <v/>
      </c>
      <c r="AI1895" s="11" t="str">
        <f t="shared" si="652"/>
        <v/>
      </c>
      <c r="AJ1895" s="11" t="str">
        <f t="shared" si="653"/>
        <v/>
      </c>
      <c r="AK1895" s="11" t="str">
        <f t="shared" si="654"/>
        <v/>
      </c>
      <c r="AN1895" s="11" t="str">
        <f t="shared" si="655"/>
        <v/>
      </c>
      <c r="AO1895" s="11" t="str">
        <f t="shared" si="656"/>
        <v/>
      </c>
      <c r="AP1895" s="11" t="str">
        <f t="shared" si="657"/>
        <v/>
      </c>
      <c r="AT1895" s="11" t="str">
        <f t="shared" si="658"/>
        <v/>
      </c>
      <c r="AU1895" s="11" t="str">
        <f t="shared" si="659"/>
        <v/>
      </c>
      <c r="AV1895" s="11" t="str">
        <f t="shared" si="660"/>
        <v/>
      </c>
      <c r="AW1895" s="11" t="str">
        <f t="shared" si="661"/>
        <v/>
      </c>
      <c r="AX1895" s="11" t="str">
        <f t="shared" si="662"/>
        <v/>
      </c>
      <c r="AY1895" s="11" t="str">
        <f t="shared" si="643"/>
        <v/>
      </c>
      <c r="AZ1895" s="11" t="str">
        <f t="shared" si="663"/>
        <v/>
      </c>
      <c r="BA1895" s="11" t="str">
        <f t="shared" si="645"/>
        <v xml:space="preserve"> </v>
      </c>
      <c r="BB1895" s="11" t="str">
        <f>IFERROR(IF(AW1895="","",VLOOKUP(AW1895,SUSS!R:S,2,FALSE)),AY1895*SUSS!$M$2)</f>
        <v/>
      </c>
      <c r="BC1895" s="11" t="str">
        <f t="shared" si="644"/>
        <v/>
      </c>
    </row>
    <row r="1896" spans="29:55">
      <c r="AC1896" s="11" t="str">
        <f t="shared" si="646"/>
        <v/>
      </c>
      <c r="AD1896" s="11" t="str">
        <f t="shared" si="647"/>
        <v/>
      </c>
      <c r="AE1896" s="11" t="str">
        <f t="shared" si="648"/>
        <v/>
      </c>
      <c r="AF1896" s="11" t="str">
        <f t="shared" si="649"/>
        <v/>
      </c>
      <c r="AG1896" s="11" t="str">
        <f t="shared" si="650"/>
        <v/>
      </c>
      <c r="AH1896" s="11" t="str">
        <f t="shared" si="651"/>
        <v/>
      </c>
      <c r="AI1896" s="11" t="str">
        <f t="shared" si="652"/>
        <v/>
      </c>
      <c r="AJ1896" s="11" t="str">
        <f t="shared" si="653"/>
        <v/>
      </c>
      <c r="AK1896" s="11" t="str">
        <f t="shared" si="654"/>
        <v/>
      </c>
      <c r="AN1896" s="11" t="str">
        <f t="shared" si="655"/>
        <v/>
      </c>
      <c r="AO1896" s="11" t="str">
        <f t="shared" si="656"/>
        <v/>
      </c>
      <c r="AP1896" s="11" t="str">
        <f t="shared" si="657"/>
        <v/>
      </c>
      <c r="AT1896" s="11" t="str">
        <f t="shared" si="658"/>
        <v/>
      </c>
      <c r="AU1896" s="11" t="str">
        <f t="shared" si="659"/>
        <v/>
      </c>
      <c r="AV1896" s="11" t="str">
        <f t="shared" si="660"/>
        <v/>
      </c>
      <c r="AW1896" s="11" t="str">
        <f t="shared" si="661"/>
        <v/>
      </c>
      <c r="AX1896" s="11" t="str">
        <f t="shared" si="662"/>
        <v/>
      </c>
      <c r="AY1896" s="11" t="str">
        <f t="shared" si="643"/>
        <v/>
      </c>
      <c r="AZ1896" s="11" t="str">
        <f t="shared" si="663"/>
        <v/>
      </c>
      <c r="BA1896" s="11" t="str">
        <f t="shared" si="645"/>
        <v xml:space="preserve"> </v>
      </c>
      <c r="BB1896" s="11" t="str">
        <f>IFERROR(IF(AW1896="","",VLOOKUP(AW1896,SUSS!R:S,2,FALSE)),AY1896*SUSS!$M$2)</f>
        <v/>
      </c>
      <c r="BC1896" s="11" t="str">
        <f t="shared" si="644"/>
        <v/>
      </c>
    </row>
    <row r="1897" spans="29:55">
      <c r="AC1897" s="11" t="str">
        <f t="shared" si="646"/>
        <v/>
      </c>
      <c r="AD1897" s="11" t="str">
        <f t="shared" si="647"/>
        <v/>
      </c>
      <c r="AE1897" s="11" t="str">
        <f t="shared" si="648"/>
        <v/>
      </c>
      <c r="AF1897" s="11" t="str">
        <f t="shared" si="649"/>
        <v/>
      </c>
      <c r="AG1897" s="11" t="str">
        <f t="shared" si="650"/>
        <v/>
      </c>
      <c r="AH1897" s="11" t="str">
        <f t="shared" si="651"/>
        <v/>
      </c>
      <c r="AI1897" s="11" t="str">
        <f t="shared" si="652"/>
        <v/>
      </c>
      <c r="AJ1897" s="11" t="str">
        <f t="shared" si="653"/>
        <v/>
      </c>
      <c r="AK1897" s="11" t="str">
        <f t="shared" si="654"/>
        <v/>
      </c>
      <c r="AN1897" s="11" t="str">
        <f t="shared" si="655"/>
        <v/>
      </c>
      <c r="AO1897" s="11" t="str">
        <f t="shared" si="656"/>
        <v/>
      </c>
      <c r="AP1897" s="11" t="str">
        <f t="shared" si="657"/>
        <v/>
      </c>
      <c r="AT1897" s="11" t="str">
        <f t="shared" si="658"/>
        <v/>
      </c>
      <c r="AU1897" s="11" t="str">
        <f t="shared" si="659"/>
        <v/>
      </c>
      <c r="AV1897" s="11" t="str">
        <f t="shared" si="660"/>
        <v/>
      </c>
      <c r="AW1897" s="11" t="str">
        <f t="shared" si="661"/>
        <v/>
      </c>
      <c r="AX1897" s="11" t="str">
        <f t="shared" si="662"/>
        <v/>
      </c>
      <c r="AY1897" s="11" t="str">
        <f t="shared" si="643"/>
        <v/>
      </c>
      <c r="AZ1897" s="11" t="str">
        <f t="shared" si="663"/>
        <v/>
      </c>
      <c r="BA1897" s="11" t="str">
        <f t="shared" si="645"/>
        <v xml:space="preserve"> </v>
      </c>
      <c r="BB1897" s="11" t="str">
        <f>IFERROR(IF(AW1897="","",VLOOKUP(AW1897,SUSS!R:S,2,FALSE)),AY1897*SUSS!$M$2)</f>
        <v/>
      </c>
      <c r="BC1897" s="11" t="str">
        <f t="shared" si="644"/>
        <v/>
      </c>
    </row>
    <row r="1898" spans="29:55">
      <c r="AC1898" s="11" t="str">
        <f t="shared" si="646"/>
        <v/>
      </c>
      <c r="AD1898" s="11" t="str">
        <f t="shared" si="647"/>
        <v/>
      </c>
      <c r="AE1898" s="11" t="str">
        <f t="shared" si="648"/>
        <v/>
      </c>
      <c r="AF1898" s="11" t="str">
        <f t="shared" si="649"/>
        <v/>
      </c>
      <c r="AG1898" s="11" t="str">
        <f t="shared" si="650"/>
        <v/>
      </c>
      <c r="AH1898" s="11" t="str">
        <f t="shared" si="651"/>
        <v/>
      </c>
      <c r="AI1898" s="11" t="str">
        <f t="shared" si="652"/>
        <v/>
      </c>
      <c r="AJ1898" s="11" t="str">
        <f t="shared" si="653"/>
        <v/>
      </c>
      <c r="AK1898" s="11" t="str">
        <f t="shared" si="654"/>
        <v/>
      </c>
      <c r="AN1898" s="11" t="str">
        <f t="shared" si="655"/>
        <v/>
      </c>
      <c r="AO1898" s="11" t="str">
        <f t="shared" si="656"/>
        <v/>
      </c>
      <c r="AP1898" s="11" t="str">
        <f t="shared" si="657"/>
        <v/>
      </c>
      <c r="AT1898" s="11" t="str">
        <f t="shared" si="658"/>
        <v/>
      </c>
      <c r="AU1898" s="11" t="str">
        <f t="shared" si="659"/>
        <v/>
      </c>
      <c r="AV1898" s="11" t="str">
        <f t="shared" si="660"/>
        <v/>
      </c>
      <c r="AW1898" s="11" t="str">
        <f t="shared" si="661"/>
        <v/>
      </c>
      <c r="AX1898" s="11" t="str">
        <f t="shared" si="662"/>
        <v/>
      </c>
      <c r="AY1898" s="11" t="str">
        <f t="shared" si="643"/>
        <v/>
      </c>
      <c r="AZ1898" s="11" t="str">
        <f t="shared" si="663"/>
        <v/>
      </c>
      <c r="BA1898" s="11" t="str">
        <f t="shared" si="645"/>
        <v xml:space="preserve"> </v>
      </c>
      <c r="BB1898" s="11" t="str">
        <f>IFERROR(IF(AW1898="","",VLOOKUP(AW1898,SUSS!R:S,2,FALSE)),AY1898*SUSS!$M$2)</f>
        <v/>
      </c>
      <c r="BC1898" s="11" t="str">
        <f t="shared" si="644"/>
        <v/>
      </c>
    </row>
    <row r="1899" spans="29:55">
      <c r="AC1899" s="11" t="str">
        <f t="shared" si="646"/>
        <v/>
      </c>
      <c r="AD1899" s="11" t="str">
        <f t="shared" si="647"/>
        <v/>
      </c>
      <c r="AE1899" s="11" t="str">
        <f t="shared" si="648"/>
        <v/>
      </c>
      <c r="AF1899" s="11" t="str">
        <f t="shared" si="649"/>
        <v/>
      </c>
      <c r="AG1899" s="11" t="str">
        <f t="shared" si="650"/>
        <v/>
      </c>
      <c r="AH1899" s="11" t="str">
        <f t="shared" si="651"/>
        <v/>
      </c>
      <c r="AI1899" s="11" t="str">
        <f t="shared" si="652"/>
        <v/>
      </c>
      <c r="AJ1899" s="11" t="str">
        <f t="shared" si="653"/>
        <v/>
      </c>
      <c r="AK1899" s="11" t="str">
        <f t="shared" si="654"/>
        <v/>
      </c>
      <c r="AN1899" s="11" t="str">
        <f t="shared" si="655"/>
        <v/>
      </c>
      <c r="AO1899" s="11" t="str">
        <f t="shared" si="656"/>
        <v/>
      </c>
      <c r="AP1899" s="11" t="str">
        <f t="shared" si="657"/>
        <v/>
      </c>
      <c r="AT1899" s="11" t="str">
        <f t="shared" si="658"/>
        <v/>
      </c>
      <c r="AU1899" s="11" t="str">
        <f t="shared" si="659"/>
        <v/>
      </c>
      <c r="AV1899" s="11" t="str">
        <f t="shared" si="660"/>
        <v/>
      </c>
      <c r="AW1899" s="11" t="str">
        <f t="shared" si="661"/>
        <v/>
      </c>
      <c r="AX1899" s="11" t="str">
        <f t="shared" si="662"/>
        <v/>
      </c>
      <c r="AY1899" s="11" t="str">
        <f t="shared" si="643"/>
        <v/>
      </c>
      <c r="AZ1899" s="11" t="str">
        <f t="shared" si="663"/>
        <v/>
      </c>
      <c r="BA1899" s="11" t="str">
        <f t="shared" si="645"/>
        <v xml:space="preserve"> </v>
      </c>
      <c r="BB1899" s="11" t="str">
        <f>IFERROR(IF(AW1899="","",VLOOKUP(AW1899,SUSS!R:S,2,FALSE)),AY1899*SUSS!$M$2)</f>
        <v/>
      </c>
      <c r="BC1899" s="11" t="str">
        <f t="shared" si="644"/>
        <v/>
      </c>
    </row>
    <row r="1900" spans="29:55">
      <c r="AC1900" s="11" t="str">
        <f t="shared" si="646"/>
        <v/>
      </c>
      <c r="AD1900" s="11" t="str">
        <f t="shared" si="647"/>
        <v/>
      </c>
      <c r="AE1900" s="11" t="str">
        <f t="shared" si="648"/>
        <v/>
      </c>
      <c r="AF1900" s="11" t="str">
        <f t="shared" si="649"/>
        <v/>
      </c>
      <c r="AG1900" s="11" t="str">
        <f t="shared" si="650"/>
        <v/>
      </c>
      <c r="AH1900" s="11" t="str">
        <f t="shared" si="651"/>
        <v/>
      </c>
      <c r="AI1900" s="11" t="str">
        <f t="shared" si="652"/>
        <v/>
      </c>
      <c r="AJ1900" s="11" t="str">
        <f t="shared" si="653"/>
        <v/>
      </c>
      <c r="AK1900" s="11" t="str">
        <f t="shared" si="654"/>
        <v/>
      </c>
      <c r="AN1900" s="11" t="str">
        <f t="shared" si="655"/>
        <v/>
      </c>
      <c r="AO1900" s="11" t="str">
        <f t="shared" si="656"/>
        <v/>
      </c>
      <c r="AP1900" s="11" t="str">
        <f t="shared" si="657"/>
        <v/>
      </c>
      <c r="AT1900" s="11" t="str">
        <f t="shared" si="658"/>
        <v/>
      </c>
      <c r="AU1900" s="11" t="str">
        <f t="shared" si="659"/>
        <v/>
      </c>
      <c r="AV1900" s="11" t="str">
        <f t="shared" si="660"/>
        <v/>
      </c>
      <c r="AW1900" s="11" t="str">
        <f t="shared" si="661"/>
        <v/>
      </c>
      <c r="AX1900" s="11" t="str">
        <f t="shared" si="662"/>
        <v/>
      </c>
      <c r="AY1900" s="11" t="str">
        <f t="shared" si="643"/>
        <v/>
      </c>
      <c r="AZ1900" s="11" t="str">
        <f t="shared" si="663"/>
        <v/>
      </c>
      <c r="BA1900" s="11" t="str">
        <f t="shared" si="645"/>
        <v xml:space="preserve"> </v>
      </c>
      <c r="BB1900" s="11" t="str">
        <f>IFERROR(IF(AW1900="","",VLOOKUP(AW1900,SUSS!R:S,2,FALSE)),AY1900*SUSS!$M$2)</f>
        <v/>
      </c>
      <c r="BC1900" s="11" t="str">
        <f t="shared" si="644"/>
        <v/>
      </c>
    </row>
    <row r="1901" spans="29:55">
      <c r="AC1901" s="11" t="str">
        <f t="shared" si="646"/>
        <v/>
      </c>
      <c r="AD1901" s="11" t="str">
        <f t="shared" si="647"/>
        <v/>
      </c>
      <c r="AE1901" s="11" t="str">
        <f t="shared" si="648"/>
        <v/>
      </c>
      <c r="AF1901" s="11" t="str">
        <f t="shared" si="649"/>
        <v/>
      </c>
      <c r="AG1901" s="11" t="str">
        <f t="shared" si="650"/>
        <v/>
      </c>
      <c r="AH1901" s="11" t="str">
        <f t="shared" si="651"/>
        <v/>
      </c>
      <c r="AI1901" s="11" t="str">
        <f t="shared" si="652"/>
        <v/>
      </c>
      <c r="AJ1901" s="11" t="str">
        <f t="shared" si="653"/>
        <v/>
      </c>
      <c r="AK1901" s="11" t="str">
        <f t="shared" si="654"/>
        <v/>
      </c>
      <c r="AN1901" s="11" t="str">
        <f t="shared" si="655"/>
        <v/>
      </c>
      <c r="AO1901" s="11" t="str">
        <f t="shared" si="656"/>
        <v/>
      </c>
      <c r="AP1901" s="11" t="str">
        <f t="shared" si="657"/>
        <v/>
      </c>
      <c r="AT1901" s="11" t="str">
        <f t="shared" si="658"/>
        <v/>
      </c>
      <c r="AU1901" s="11" t="str">
        <f t="shared" si="659"/>
        <v/>
      </c>
      <c r="AV1901" s="11" t="str">
        <f t="shared" si="660"/>
        <v/>
      </c>
      <c r="AW1901" s="11" t="str">
        <f t="shared" si="661"/>
        <v/>
      </c>
      <c r="AX1901" s="11" t="str">
        <f t="shared" si="662"/>
        <v/>
      </c>
      <c r="AY1901" s="11" t="str">
        <f t="shared" si="643"/>
        <v/>
      </c>
      <c r="AZ1901" s="11" t="str">
        <f t="shared" si="663"/>
        <v/>
      </c>
      <c r="BA1901" s="11" t="str">
        <f t="shared" si="645"/>
        <v xml:space="preserve"> </v>
      </c>
      <c r="BB1901" s="11" t="str">
        <f>IFERROR(IF(AW1901="","",VLOOKUP(AW1901,SUSS!R:S,2,FALSE)),AY1901*SUSS!$M$2)</f>
        <v/>
      </c>
      <c r="BC1901" s="11" t="str">
        <f t="shared" si="644"/>
        <v/>
      </c>
    </row>
    <row r="1902" spans="29:55">
      <c r="AC1902" s="11" t="str">
        <f t="shared" si="646"/>
        <v/>
      </c>
      <c r="AD1902" s="11" t="str">
        <f t="shared" si="647"/>
        <v/>
      </c>
      <c r="AE1902" s="11" t="str">
        <f t="shared" si="648"/>
        <v/>
      </c>
      <c r="AF1902" s="11" t="str">
        <f t="shared" si="649"/>
        <v/>
      </c>
      <c r="AG1902" s="11" t="str">
        <f t="shared" si="650"/>
        <v/>
      </c>
      <c r="AH1902" s="11" t="str">
        <f t="shared" si="651"/>
        <v/>
      </c>
      <c r="AI1902" s="11" t="str">
        <f t="shared" si="652"/>
        <v/>
      </c>
      <c r="AJ1902" s="11" t="str">
        <f t="shared" si="653"/>
        <v/>
      </c>
      <c r="AK1902" s="11" t="str">
        <f t="shared" si="654"/>
        <v/>
      </c>
      <c r="AN1902" s="11" t="str">
        <f t="shared" si="655"/>
        <v/>
      </c>
      <c r="AO1902" s="11" t="str">
        <f t="shared" si="656"/>
        <v/>
      </c>
      <c r="AP1902" s="11" t="str">
        <f t="shared" si="657"/>
        <v/>
      </c>
      <c r="AT1902" s="11" t="str">
        <f t="shared" si="658"/>
        <v/>
      </c>
      <c r="AU1902" s="11" t="str">
        <f t="shared" si="659"/>
        <v/>
      </c>
      <c r="AV1902" s="11" t="str">
        <f t="shared" si="660"/>
        <v/>
      </c>
      <c r="AW1902" s="11" t="str">
        <f t="shared" si="661"/>
        <v/>
      </c>
      <c r="AX1902" s="11" t="str">
        <f t="shared" si="662"/>
        <v/>
      </c>
      <c r="AY1902" s="11" t="str">
        <f t="shared" si="643"/>
        <v/>
      </c>
      <c r="AZ1902" s="11" t="str">
        <f t="shared" si="663"/>
        <v/>
      </c>
      <c r="BA1902" s="11" t="str">
        <f t="shared" si="645"/>
        <v xml:space="preserve"> </v>
      </c>
      <c r="BB1902" s="11" t="str">
        <f>IFERROR(IF(AW1902="","",VLOOKUP(AW1902,SUSS!R:S,2,FALSE)),AY1902*SUSS!$M$2)</f>
        <v/>
      </c>
      <c r="BC1902" s="11" t="str">
        <f t="shared" si="644"/>
        <v/>
      </c>
    </row>
    <row r="1903" spans="29:55">
      <c r="AC1903" s="11" t="str">
        <f t="shared" si="646"/>
        <v/>
      </c>
      <c r="AD1903" s="11" t="str">
        <f t="shared" si="647"/>
        <v/>
      </c>
      <c r="AE1903" s="11" t="str">
        <f t="shared" si="648"/>
        <v/>
      </c>
      <c r="AF1903" s="11" t="str">
        <f t="shared" si="649"/>
        <v/>
      </c>
      <c r="AG1903" s="11" t="str">
        <f t="shared" si="650"/>
        <v/>
      </c>
      <c r="AH1903" s="11" t="str">
        <f t="shared" si="651"/>
        <v/>
      </c>
      <c r="AI1903" s="11" t="str">
        <f t="shared" si="652"/>
        <v/>
      </c>
      <c r="AJ1903" s="11" t="str">
        <f t="shared" si="653"/>
        <v/>
      </c>
      <c r="AK1903" s="11" t="str">
        <f t="shared" si="654"/>
        <v/>
      </c>
      <c r="AN1903" s="11" t="str">
        <f t="shared" si="655"/>
        <v/>
      </c>
      <c r="AO1903" s="11" t="str">
        <f t="shared" si="656"/>
        <v/>
      </c>
      <c r="AP1903" s="11" t="str">
        <f t="shared" si="657"/>
        <v/>
      </c>
      <c r="AT1903" s="11" t="str">
        <f t="shared" si="658"/>
        <v/>
      </c>
      <c r="AU1903" s="11" t="str">
        <f t="shared" si="659"/>
        <v/>
      </c>
      <c r="AV1903" s="11" t="str">
        <f t="shared" si="660"/>
        <v/>
      </c>
      <c r="AW1903" s="11" t="str">
        <f t="shared" si="661"/>
        <v/>
      </c>
      <c r="AX1903" s="11" t="str">
        <f t="shared" si="662"/>
        <v/>
      </c>
      <c r="AY1903" s="11" t="str">
        <f t="shared" si="643"/>
        <v/>
      </c>
      <c r="AZ1903" s="11" t="str">
        <f t="shared" si="663"/>
        <v/>
      </c>
      <c r="BA1903" s="11" t="str">
        <f t="shared" si="645"/>
        <v xml:space="preserve"> </v>
      </c>
      <c r="BB1903" s="11" t="str">
        <f>IFERROR(IF(AW1903="","",VLOOKUP(AW1903,SUSS!R:S,2,FALSE)),AY1903*SUSS!$M$2)</f>
        <v/>
      </c>
      <c r="BC1903" s="11" t="str">
        <f t="shared" si="644"/>
        <v/>
      </c>
    </row>
    <row r="1904" spans="29:55">
      <c r="AC1904" s="11" t="str">
        <f t="shared" si="646"/>
        <v/>
      </c>
      <c r="AD1904" s="11" t="str">
        <f t="shared" si="647"/>
        <v/>
      </c>
      <c r="AE1904" s="11" t="str">
        <f t="shared" si="648"/>
        <v/>
      </c>
      <c r="AF1904" s="11" t="str">
        <f t="shared" si="649"/>
        <v/>
      </c>
      <c r="AG1904" s="11" t="str">
        <f t="shared" si="650"/>
        <v/>
      </c>
      <c r="AH1904" s="11" t="str">
        <f t="shared" si="651"/>
        <v/>
      </c>
      <c r="AI1904" s="11" t="str">
        <f t="shared" si="652"/>
        <v/>
      </c>
      <c r="AJ1904" s="11" t="str">
        <f t="shared" si="653"/>
        <v/>
      </c>
      <c r="AK1904" s="11" t="str">
        <f t="shared" si="654"/>
        <v/>
      </c>
      <c r="AN1904" s="11" t="str">
        <f t="shared" si="655"/>
        <v/>
      </c>
      <c r="AO1904" s="11" t="str">
        <f t="shared" si="656"/>
        <v/>
      </c>
      <c r="AP1904" s="11" t="str">
        <f t="shared" si="657"/>
        <v/>
      </c>
      <c r="AT1904" s="11" t="str">
        <f t="shared" si="658"/>
        <v/>
      </c>
      <c r="AU1904" s="11" t="str">
        <f t="shared" si="659"/>
        <v/>
      </c>
      <c r="AV1904" s="11" t="str">
        <f t="shared" si="660"/>
        <v/>
      </c>
      <c r="AW1904" s="11" t="str">
        <f t="shared" si="661"/>
        <v/>
      </c>
      <c r="AX1904" s="11" t="str">
        <f t="shared" si="662"/>
        <v/>
      </c>
      <c r="AY1904" s="11" t="str">
        <f t="shared" si="643"/>
        <v/>
      </c>
      <c r="AZ1904" s="11" t="str">
        <f t="shared" si="663"/>
        <v/>
      </c>
      <c r="BA1904" s="11" t="str">
        <f t="shared" si="645"/>
        <v xml:space="preserve"> </v>
      </c>
      <c r="BB1904" s="11" t="str">
        <f>IFERROR(IF(AW1904="","",VLOOKUP(AW1904,SUSS!R:S,2,FALSE)),AY1904*SUSS!$M$2)</f>
        <v/>
      </c>
      <c r="BC1904" s="11" t="str">
        <f t="shared" si="644"/>
        <v/>
      </c>
    </row>
    <row r="1905" spans="29:55">
      <c r="AC1905" s="11" t="str">
        <f t="shared" si="646"/>
        <v/>
      </c>
      <c r="AD1905" s="11" t="str">
        <f t="shared" si="647"/>
        <v/>
      </c>
      <c r="AE1905" s="11" t="str">
        <f t="shared" si="648"/>
        <v/>
      </c>
      <c r="AF1905" s="11" t="str">
        <f t="shared" si="649"/>
        <v/>
      </c>
      <c r="AG1905" s="11" t="str">
        <f t="shared" si="650"/>
        <v/>
      </c>
      <c r="AH1905" s="11" t="str">
        <f t="shared" si="651"/>
        <v/>
      </c>
      <c r="AI1905" s="11" t="str">
        <f t="shared" si="652"/>
        <v/>
      </c>
      <c r="AJ1905" s="11" t="str">
        <f t="shared" si="653"/>
        <v/>
      </c>
      <c r="AK1905" s="11" t="str">
        <f t="shared" si="654"/>
        <v/>
      </c>
      <c r="AN1905" s="11" t="str">
        <f t="shared" si="655"/>
        <v/>
      </c>
      <c r="AO1905" s="11" t="str">
        <f t="shared" si="656"/>
        <v/>
      </c>
      <c r="AP1905" s="11" t="str">
        <f t="shared" si="657"/>
        <v/>
      </c>
      <c r="AT1905" s="11" t="str">
        <f t="shared" si="658"/>
        <v/>
      </c>
      <c r="AU1905" s="11" t="str">
        <f t="shared" si="659"/>
        <v/>
      </c>
      <c r="AV1905" s="11" t="str">
        <f t="shared" si="660"/>
        <v/>
      </c>
      <c r="AW1905" s="11" t="str">
        <f t="shared" si="661"/>
        <v/>
      </c>
      <c r="AX1905" s="11" t="str">
        <f t="shared" si="662"/>
        <v/>
      </c>
      <c r="AY1905" s="11" t="str">
        <f t="shared" si="643"/>
        <v/>
      </c>
      <c r="AZ1905" s="11" t="str">
        <f t="shared" si="663"/>
        <v/>
      </c>
      <c r="BA1905" s="11" t="str">
        <f t="shared" si="645"/>
        <v xml:space="preserve"> </v>
      </c>
      <c r="BB1905" s="11" t="str">
        <f>IFERROR(IF(AW1905="","",VLOOKUP(AW1905,SUSS!R:S,2,FALSE)),AY1905*SUSS!$M$2)</f>
        <v/>
      </c>
      <c r="BC1905" s="11" t="str">
        <f t="shared" si="644"/>
        <v/>
      </c>
    </row>
    <row r="1906" spans="29:55">
      <c r="AC1906" s="11" t="str">
        <f t="shared" si="646"/>
        <v/>
      </c>
      <c r="AD1906" s="11" t="str">
        <f t="shared" si="647"/>
        <v/>
      </c>
      <c r="AE1906" s="11" t="str">
        <f t="shared" si="648"/>
        <v/>
      </c>
      <c r="AF1906" s="11" t="str">
        <f t="shared" si="649"/>
        <v/>
      </c>
      <c r="AG1906" s="11" t="str">
        <f t="shared" si="650"/>
        <v/>
      </c>
      <c r="AH1906" s="11" t="str">
        <f t="shared" si="651"/>
        <v/>
      </c>
      <c r="AI1906" s="11" t="str">
        <f t="shared" si="652"/>
        <v/>
      </c>
      <c r="AJ1906" s="11" t="str">
        <f t="shared" si="653"/>
        <v/>
      </c>
      <c r="AK1906" s="11" t="str">
        <f t="shared" si="654"/>
        <v/>
      </c>
      <c r="AN1906" s="11" t="str">
        <f t="shared" si="655"/>
        <v/>
      </c>
      <c r="AO1906" s="11" t="str">
        <f t="shared" si="656"/>
        <v/>
      </c>
      <c r="AP1906" s="11" t="str">
        <f t="shared" si="657"/>
        <v/>
      </c>
      <c r="AT1906" s="11" t="str">
        <f t="shared" si="658"/>
        <v/>
      </c>
      <c r="AU1906" s="11" t="str">
        <f t="shared" si="659"/>
        <v/>
      </c>
      <c r="AV1906" s="11" t="str">
        <f t="shared" si="660"/>
        <v/>
      </c>
      <c r="AW1906" s="11" t="str">
        <f t="shared" si="661"/>
        <v/>
      </c>
      <c r="AX1906" s="11" t="str">
        <f t="shared" si="662"/>
        <v/>
      </c>
      <c r="AY1906" s="11" t="str">
        <f t="shared" si="643"/>
        <v/>
      </c>
      <c r="AZ1906" s="11" t="str">
        <f t="shared" si="663"/>
        <v/>
      </c>
      <c r="BA1906" s="11" t="str">
        <f t="shared" si="645"/>
        <v xml:space="preserve"> </v>
      </c>
      <c r="BB1906" s="11" t="str">
        <f>IFERROR(IF(AW1906="","",VLOOKUP(AW1906,SUSS!R:S,2,FALSE)),AY1906*SUSS!$M$2)</f>
        <v/>
      </c>
      <c r="BC1906" s="11" t="str">
        <f t="shared" si="644"/>
        <v/>
      </c>
    </row>
    <row r="1907" spans="29:55">
      <c r="AC1907" s="11" t="str">
        <f t="shared" si="646"/>
        <v/>
      </c>
      <c r="AD1907" s="11" t="str">
        <f t="shared" si="647"/>
        <v/>
      </c>
      <c r="AE1907" s="11" t="str">
        <f t="shared" si="648"/>
        <v/>
      </c>
      <c r="AF1907" s="11" t="str">
        <f t="shared" si="649"/>
        <v/>
      </c>
      <c r="AG1907" s="11" t="str">
        <f t="shared" si="650"/>
        <v/>
      </c>
      <c r="AH1907" s="11" t="str">
        <f t="shared" si="651"/>
        <v/>
      </c>
      <c r="AI1907" s="11" t="str">
        <f t="shared" si="652"/>
        <v/>
      </c>
      <c r="AJ1907" s="11" t="str">
        <f t="shared" si="653"/>
        <v/>
      </c>
      <c r="AK1907" s="11" t="str">
        <f t="shared" si="654"/>
        <v/>
      </c>
      <c r="AN1907" s="11" t="str">
        <f t="shared" si="655"/>
        <v/>
      </c>
      <c r="AO1907" s="11" t="str">
        <f t="shared" si="656"/>
        <v/>
      </c>
      <c r="AP1907" s="11" t="str">
        <f t="shared" si="657"/>
        <v/>
      </c>
      <c r="AT1907" s="11" t="str">
        <f t="shared" si="658"/>
        <v/>
      </c>
      <c r="AU1907" s="11" t="str">
        <f t="shared" si="659"/>
        <v/>
      </c>
      <c r="AV1907" s="11" t="str">
        <f t="shared" si="660"/>
        <v/>
      </c>
      <c r="AW1907" s="11" t="str">
        <f t="shared" si="661"/>
        <v/>
      </c>
      <c r="AX1907" s="11" t="str">
        <f t="shared" si="662"/>
        <v/>
      </c>
      <c r="AY1907" s="11" t="str">
        <f t="shared" si="643"/>
        <v/>
      </c>
      <c r="AZ1907" s="11" t="str">
        <f t="shared" si="663"/>
        <v/>
      </c>
      <c r="BA1907" s="11" t="str">
        <f t="shared" si="645"/>
        <v xml:space="preserve"> </v>
      </c>
      <c r="BB1907" s="11" t="str">
        <f>IFERROR(IF(AW1907="","",VLOOKUP(AW1907,SUSS!R:S,2,FALSE)),AY1907*SUSS!$M$2)</f>
        <v/>
      </c>
      <c r="BC1907" s="11" t="str">
        <f t="shared" si="644"/>
        <v/>
      </c>
    </row>
    <row r="1908" spans="29:55">
      <c r="AC1908" s="11" t="str">
        <f t="shared" si="646"/>
        <v/>
      </c>
      <c r="AD1908" s="11" t="str">
        <f t="shared" si="647"/>
        <v/>
      </c>
      <c r="AE1908" s="11" t="str">
        <f t="shared" si="648"/>
        <v/>
      </c>
      <c r="AF1908" s="11" t="str">
        <f t="shared" si="649"/>
        <v/>
      </c>
      <c r="AG1908" s="11" t="str">
        <f t="shared" si="650"/>
        <v/>
      </c>
      <c r="AH1908" s="11" t="str">
        <f t="shared" si="651"/>
        <v/>
      </c>
      <c r="AI1908" s="11" t="str">
        <f t="shared" si="652"/>
        <v/>
      </c>
      <c r="AJ1908" s="11" t="str">
        <f t="shared" si="653"/>
        <v/>
      </c>
      <c r="AK1908" s="11" t="str">
        <f t="shared" si="654"/>
        <v/>
      </c>
      <c r="AN1908" s="11" t="str">
        <f t="shared" si="655"/>
        <v/>
      </c>
      <c r="AO1908" s="11" t="str">
        <f t="shared" si="656"/>
        <v/>
      </c>
      <c r="AP1908" s="11" t="str">
        <f t="shared" si="657"/>
        <v/>
      </c>
      <c r="AT1908" s="11" t="str">
        <f t="shared" si="658"/>
        <v/>
      </c>
      <c r="AU1908" s="11" t="str">
        <f t="shared" si="659"/>
        <v/>
      </c>
      <c r="AV1908" s="11" t="str">
        <f t="shared" si="660"/>
        <v/>
      </c>
      <c r="AW1908" s="11" t="str">
        <f t="shared" si="661"/>
        <v/>
      </c>
      <c r="AX1908" s="11" t="str">
        <f t="shared" si="662"/>
        <v/>
      </c>
      <c r="AY1908" s="11" t="str">
        <f t="shared" si="643"/>
        <v/>
      </c>
      <c r="AZ1908" s="11" t="str">
        <f t="shared" si="663"/>
        <v/>
      </c>
      <c r="BA1908" s="11" t="str">
        <f t="shared" si="645"/>
        <v xml:space="preserve"> </v>
      </c>
      <c r="BB1908" s="11" t="str">
        <f>IFERROR(IF(AW1908="","",VLOOKUP(AW1908,SUSS!R:S,2,FALSE)),AY1908*SUSS!$M$2)</f>
        <v/>
      </c>
      <c r="BC1908" s="11" t="str">
        <f t="shared" si="644"/>
        <v/>
      </c>
    </row>
    <row r="1909" spans="29:55">
      <c r="AC1909" s="11" t="str">
        <f t="shared" si="646"/>
        <v/>
      </c>
      <c r="AD1909" s="11" t="str">
        <f t="shared" si="647"/>
        <v/>
      </c>
      <c r="AE1909" s="11" t="str">
        <f t="shared" si="648"/>
        <v/>
      </c>
      <c r="AF1909" s="11" t="str">
        <f t="shared" si="649"/>
        <v/>
      </c>
      <c r="AG1909" s="11" t="str">
        <f t="shared" si="650"/>
        <v/>
      </c>
      <c r="AH1909" s="11" t="str">
        <f t="shared" si="651"/>
        <v/>
      </c>
      <c r="AI1909" s="11" t="str">
        <f t="shared" si="652"/>
        <v/>
      </c>
      <c r="AJ1909" s="11" t="str">
        <f t="shared" si="653"/>
        <v/>
      </c>
      <c r="AK1909" s="11" t="str">
        <f t="shared" si="654"/>
        <v/>
      </c>
      <c r="AN1909" s="11" t="str">
        <f t="shared" si="655"/>
        <v/>
      </c>
      <c r="AO1909" s="11" t="str">
        <f t="shared" si="656"/>
        <v/>
      </c>
      <c r="AP1909" s="11" t="str">
        <f t="shared" si="657"/>
        <v/>
      </c>
      <c r="AT1909" s="11" t="str">
        <f t="shared" si="658"/>
        <v/>
      </c>
      <c r="AU1909" s="11" t="str">
        <f t="shared" si="659"/>
        <v/>
      </c>
      <c r="AV1909" s="11" t="str">
        <f t="shared" si="660"/>
        <v/>
      </c>
      <c r="AW1909" s="11" t="str">
        <f t="shared" si="661"/>
        <v/>
      </c>
      <c r="AX1909" s="11" t="str">
        <f t="shared" si="662"/>
        <v/>
      </c>
      <c r="AY1909" s="11" t="str">
        <f t="shared" si="643"/>
        <v/>
      </c>
      <c r="AZ1909" s="11" t="str">
        <f t="shared" si="663"/>
        <v/>
      </c>
      <c r="BA1909" s="11" t="str">
        <f t="shared" si="645"/>
        <v xml:space="preserve"> </v>
      </c>
      <c r="BB1909" s="11" t="str">
        <f>IFERROR(IF(AW1909="","",VLOOKUP(AW1909,SUSS!R:S,2,FALSE)),AY1909*SUSS!$M$2)</f>
        <v/>
      </c>
      <c r="BC1909" s="11" t="str">
        <f t="shared" si="644"/>
        <v/>
      </c>
    </row>
    <row r="1910" spans="29:55">
      <c r="AC1910" s="11" t="str">
        <f t="shared" si="646"/>
        <v/>
      </c>
      <c r="AD1910" s="11" t="str">
        <f t="shared" si="647"/>
        <v/>
      </c>
      <c r="AE1910" s="11" t="str">
        <f t="shared" si="648"/>
        <v/>
      </c>
      <c r="AF1910" s="11" t="str">
        <f t="shared" si="649"/>
        <v/>
      </c>
      <c r="AG1910" s="11" t="str">
        <f t="shared" si="650"/>
        <v/>
      </c>
      <c r="AH1910" s="11" t="str">
        <f t="shared" si="651"/>
        <v/>
      </c>
      <c r="AI1910" s="11" t="str">
        <f t="shared" si="652"/>
        <v/>
      </c>
      <c r="AJ1910" s="11" t="str">
        <f t="shared" si="653"/>
        <v/>
      </c>
      <c r="AK1910" s="11" t="str">
        <f t="shared" si="654"/>
        <v/>
      </c>
      <c r="AN1910" s="11" t="str">
        <f t="shared" si="655"/>
        <v/>
      </c>
      <c r="AO1910" s="11" t="str">
        <f t="shared" si="656"/>
        <v/>
      </c>
      <c r="AP1910" s="11" t="str">
        <f t="shared" si="657"/>
        <v/>
      </c>
      <c r="AT1910" s="11" t="str">
        <f t="shared" si="658"/>
        <v/>
      </c>
      <c r="AU1910" s="11" t="str">
        <f t="shared" si="659"/>
        <v/>
      </c>
      <c r="AV1910" s="11" t="str">
        <f t="shared" si="660"/>
        <v/>
      </c>
      <c r="AW1910" s="11" t="str">
        <f t="shared" si="661"/>
        <v/>
      </c>
      <c r="AX1910" s="11" t="str">
        <f t="shared" si="662"/>
        <v/>
      </c>
      <c r="AY1910" s="11" t="str">
        <f t="shared" si="643"/>
        <v/>
      </c>
      <c r="AZ1910" s="11" t="str">
        <f t="shared" si="663"/>
        <v/>
      </c>
      <c r="BA1910" s="11" t="str">
        <f t="shared" si="645"/>
        <v xml:space="preserve"> </v>
      </c>
      <c r="BB1910" s="11" t="str">
        <f>IFERROR(IF(AW1910="","",VLOOKUP(AW1910,SUSS!R:S,2,FALSE)),AY1910*SUSS!$M$2)</f>
        <v/>
      </c>
      <c r="BC1910" s="11" t="str">
        <f t="shared" si="644"/>
        <v/>
      </c>
    </row>
    <row r="1911" spans="29:55">
      <c r="AC1911" s="11" t="str">
        <f t="shared" si="646"/>
        <v/>
      </c>
      <c r="AD1911" s="11" t="str">
        <f t="shared" si="647"/>
        <v/>
      </c>
      <c r="AE1911" s="11" t="str">
        <f t="shared" si="648"/>
        <v/>
      </c>
      <c r="AF1911" s="11" t="str">
        <f t="shared" si="649"/>
        <v/>
      </c>
      <c r="AG1911" s="11" t="str">
        <f t="shared" si="650"/>
        <v/>
      </c>
      <c r="AH1911" s="11" t="str">
        <f t="shared" si="651"/>
        <v/>
      </c>
      <c r="AI1911" s="11" t="str">
        <f t="shared" si="652"/>
        <v/>
      </c>
      <c r="AJ1911" s="11" t="str">
        <f t="shared" si="653"/>
        <v/>
      </c>
      <c r="AK1911" s="11" t="str">
        <f t="shared" si="654"/>
        <v/>
      </c>
      <c r="AN1911" s="11" t="str">
        <f t="shared" si="655"/>
        <v/>
      </c>
      <c r="AO1911" s="11" t="str">
        <f t="shared" si="656"/>
        <v/>
      </c>
      <c r="AP1911" s="11" t="str">
        <f t="shared" si="657"/>
        <v/>
      </c>
      <c r="AT1911" s="11" t="str">
        <f t="shared" si="658"/>
        <v/>
      </c>
      <c r="AU1911" s="11" t="str">
        <f t="shared" si="659"/>
        <v/>
      </c>
      <c r="AV1911" s="11" t="str">
        <f t="shared" si="660"/>
        <v/>
      </c>
      <c r="AW1911" s="11" t="str">
        <f t="shared" si="661"/>
        <v/>
      </c>
      <c r="AX1911" s="11" t="str">
        <f t="shared" si="662"/>
        <v/>
      </c>
      <c r="AY1911" s="11" t="str">
        <f t="shared" si="643"/>
        <v/>
      </c>
      <c r="AZ1911" s="11" t="str">
        <f t="shared" si="663"/>
        <v/>
      </c>
      <c r="BA1911" s="11" t="str">
        <f t="shared" si="645"/>
        <v xml:space="preserve"> </v>
      </c>
      <c r="BB1911" s="11" t="str">
        <f>IFERROR(IF(AW1911="","",VLOOKUP(AW1911,SUSS!R:S,2,FALSE)),AY1911*SUSS!$M$2)</f>
        <v/>
      </c>
      <c r="BC1911" s="11" t="str">
        <f t="shared" si="644"/>
        <v/>
      </c>
    </row>
    <row r="1912" spans="29:55">
      <c r="AC1912" s="11" t="str">
        <f t="shared" si="646"/>
        <v/>
      </c>
      <c r="AD1912" s="11" t="str">
        <f t="shared" si="647"/>
        <v/>
      </c>
      <c r="AE1912" s="11" t="str">
        <f t="shared" si="648"/>
        <v/>
      </c>
      <c r="AF1912" s="11" t="str">
        <f t="shared" si="649"/>
        <v/>
      </c>
      <c r="AG1912" s="11" t="str">
        <f t="shared" si="650"/>
        <v/>
      </c>
      <c r="AH1912" s="11" t="str">
        <f t="shared" si="651"/>
        <v/>
      </c>
      <c r="AI1912" s="11" t="str">
        <f t="shared" si="652"/>
        <v/>
      </c>
      <c r="AJ1912" s="11" t="str">
        <f t="shared" si="653"/>
        <v/>
      </c>
      <c r="AK1912" s="11" t="str">
        <f t="shared" si="654"/>
        <v/>
      </c>
      <c r="AN1912" s="11" t="str">
        <f t="shared" si="655"/>
        <v/>
      </c>
      <c r="AO1912" s="11" t="str">
        <f t="shared" si="656"/>
        <v/>
      </c>
      <c r="AP1912" s="11" t="str">
        <f t="shared" si="657"/>
        <v/>
      </c>
      <c r="AT1912" s="11" t="str">
        <f t="shared" si="658"/>
        <v/>
      </c>
      <c r="AU1912" s="11" t="str">
        <f t="shared" si="659"/>
        <v/>
      </c>
      <c r="AV1912" s="11" t="str">
        <f t="shared" si="660"/>
        <v/>
      </c>
      <c r="AW1912" s="11" t="str">
        <f t="shared" si="661"/>
        <v/>
      </c>
      <c r="AX1912" s="11" t="str">
        <f t="shared" si="662"/>
        <v/>
      </c>
      <c r="AY1912" s="11" t="str">
        <f t="shared" si="643"/>
        <v/>
      </c>
      <c r="AZ1912" s="11" t="str">
        <f t="shared" si="663"/>
        <v/>
      </c>
      <c r="BA1912" s="11" t="str">
        <f t="shared" si="645"/>
        <v xml:space="preserve"> </v>
      </c>
      <c r="BB1912" s="11" t="str">
        <f>IFERROR(IF(AW1912="","",VLOOKUP(AW1912,SUSS!R:S,2,FALSE)),AY1912*SUSS!$M$2)</f>
        <v/>
      </c>
      <c r="BC1912" s="11" t="str">
        <f t="shared" si="644"/>
        <v/>
      </c>
    </row>
    <row r="1913" spans="29:55">
      <c r="AC1913" s="11" t="str">
        <f t="shared" si="646"/>
        <v/>
      </c>
      <c r="AD1913" s="11" t="str">
        <f t="shared" si="647"/>
        <v/>
      </c>
      <c r="AE1913" s="11" t="str">
        <f t="shared" si="648"/>
        <v/>
      </c>
      <c r="AF1913" s="11" t="str">
        <f t="shared" si="649"/>
        <v/>
      </c>
      <c r="AG1913" s="11" t="str">
        <f t="shared" si="650"/>
        <v/>
      </c>
      <c r="AH1913" s="11" t="str">
        <f t="shared" si="651"/>
        <v/>
      </c>
      <c r="AI1913" s="11" t="str">
        <f t="shared" si="652"/>
        <v/>
      </c>
      <c r="AJ1913" s="11" t="str">
        <f t="shared" si="653"/>
        <v/>
      </c>
      <c r="AK1913" s="11" t="str">
        <f t="shared" si="654"/>
        <v/>
      </c>
      <c r="AN1913" s="11" t="str">
        <f t="shared" si="655"/>
        <v/>
      </c>
      <c r="AO1913" s="11" t="str">
        <f t="shared" si="656"/>
        <v/>
      </c>
      <c r="AP1913" s="11" t="str">
        <f t="shared" si="657"/>
        <v/>
      </c>
      <c r="AT1913" s="11" t="str">
        <f t="shared" si="658"/>
        <v/>
      </c>
      <c r="AU1913" s="11" t="str">
        <f t="shared" si="659"/>
        <v/>
      </c>
      <c r="AV1913" s="11" t="str">
        <f t="shared" si="660"/>
        <v/>
      </c>
      <c r="AW1913" s="11" t="str">
        <f t="shared" si="661"/>
        <v/>
      </c>
      <c r="AX1913" s="11" t="str">
        <f t="shared" si="662"/>
        <v/>
      </c>
      <c r="AY1913" s="11" t="str">
        <f t="shared" si="643"/>
        <v/>
      </c>
      <c r="AZ1913" s="11" t="str">
        <f t="shared" si="663"/>
        <v/>
      </c>
      <c r="BA1913" s="11" t="str">
        <f t="shared" si="645"/>
        <v xml:space="preserve"> </v>
      </c>
      <c r="BB1913" s="11" t="str">
        <f>IFERROR(IF(AW1913="","",VLOOKUP(AW1913,SUSS!R:S,2,FALSE)),AY1913*SUSS!$M$2)</f>
        <v/>
      </c>
      <c r="BC1913" s="11" t="str">
        <f t="shared" si="644"/>
        <v/>
      </c>
    </row>
    <row r="1914" spans="29:55">
      <c r="AC1914" s="11" t="str">
        <f t="shared" si="646"/>
        <v/>
      </c>
      <c r="AD1914" s="11" t="str">
        <f t="shared" si="647"/>
        <v/>
      </c>
      <c r="AE1914" s="11" t="str">
        <f t="shared" si="648"/>
        <v/>
      </c>
      <c r="AF1914" s="11" t="str">
        <f t="shared" si="649"/>
        <v/>
      </c>
      <c r="AG1914" s="11" t="str">
        <f t="shared" si="650"/>
        <v/>
      </c>
      <c r="AH1914" s="11" t="str">
        <f t="shared" si="651"/>
        <v/>
      </c>
      <c r="AI1914" s="11" t="str">
        <f t="shared" si="652"/>
        <v/>
      </c>
      <c r="AJ1914" s="11" t="str">
        <f t="shared" si="653"/>
        <v/>
      </c>
      <c r="AK1914" s="11" t="str">
        <f t="shared" si="654"/>
        <v/>
      </c>
      <c r="AN1914" s="11" t="str">
        <f t="shared" si="655"/>
        <v/>
      </c>
      <c r="AO1914" s="11" t="str">
        <f t="shared" si="656"/>
        <v/>
      </c>
      <c r="AP1914" s="11" t="str">
        <f t="shared" si="657"/>
        <v/>
      </c>
      <c r="AT1914" s="11" t="str">
        <f t="shared" si="658"/>
        <v/>
      </c>
      <c r="AU1914" s="11" t="str">
        <f t="shared" si="659"/>
        <v/>
      </c>
      <c r="AV1914" s="11" t="str">
        <f t="shared" si="660"/>
        <v/>
      </c>
      <c r="AW1914" s="11" t="str">
        <f t="shared" si="661"/>
        <v/>
      </c>
      <c r="AX1914" s="11" t="str">
        <f t="shared" si="662"/>
        <v/>
      </c>
      <c r="AY1914" s="11" t="str">
        <f t="shared" si="643"/>
        <v/>
      </c>
      <c r="AZ1914" s="11" t="str">
        <f t="shared" si="663"/>
        <v/>
      </c>
      <c r="BA1914" s="11" t="str">
        <f t="shared" si="645"/>
        <v xml:space="preserve"> </v>
      </c>
      <c r="BB1914" s="11" t="str">
        <f>IFERROR(IF(AW1914="","",VLOOKUP(AW1914,SUSS!R:S,2,FALSE)),AY1914*SUSS!$M$2)</f>
        <v/>
      </c>
      <c r="BC1914" s="11" t="str">
        <f t="shared" si="644"/>
        <v/>
      </c>
    </row>
    <row r="1915" spans="29:55">
      <c r="AC1915" s="11" t="str">
        <f t="shared" si="646"/>
        <v/>
      </c>
      <c r="AD1915" s="11" t="str">
        <f t="shared" si="647"/>
        <v/>
      </c>
      <c r="AE1915" s="11" t="str">
        <f t="shared" si="648"/>
        <v/>
      </c>
      <c r="AF1915" s="11" t="str">
        <f t="shared" si="649"/>
        <v/>
      </c>
      <c r="AG1915" s="11" t="str">
        <f t="shared" si="650"/>
        <v/>
      </c>
      <c r="AH1915" s="11" t="str">
        <f t="shared" si="651"/>
        <v/>
      </c>
      <c r="AI1915" s="11" t="str">
        <f t="shared" si="652"/>
        <v/>
      </c>
      <c r="AJ1915" s="11" t="str">
        <f t="shared" si="653"/>
        <v/>
      </c>
      <c r="AK1915" s="11" t="str">
        <f t="shared" si="654"/>
        <v/>
      </c>
      <c r="AN1915" s="11" t="str">
        <f t="shared" si="655"/>
        <v/>
      </c>
      <c r="AO1915" s="11" t="str">
        <f t="shared" si="656"/>
        <v/>
      </c>
      <c r="AP1915" s="11" t="str">
        <f t="shared" si="657"/>
        <v/>
      </c>
      <c r="AT1915" s="11" t="str">
        <f t="shared" si="658"/>
        <v/>
      </c>
      <c r="AU1915" s="11" t="str">
        <f t="shared" si="659"/>
        <v/>
      </c>
      <c r="AV1915" s="11" t="str">
        <f t="shared" si="660"/>
        <v/>
      </c>
      <c r="AW1915" s="11" t="str">
        <f t="shared" si="661"/>
        <v/>
      </c>
      <c r="AX1915" s="11" t="str">
        <f t="shared" si="662"/>
        <v/>
      </c>
      <c r="AY1915" s="11" t="str">
        <f t="shared" si="643"/>
        <v/>
      </c>
      <c r="AZ1915" s="11" t="str">
        <f t="shared" si="663"/>
        <v/>
      </c>
      <c r="BA1915" s="11" t="str">
        <f t="shared" si="645"/>
        <v xml:space="preserve"> </v>
      </c>
      <c r="BB1915" s="11" t="str">
        <f>IFERROR(IF(AW1915="","",VLOOKUP(AW1915,SUSS!R:S,2,FALSE)),AY1915*SUSS!$M$2)</f>
        <v/>
      </c>
      <c r="BC1915" s="11" t="str">
        <f t="shared" si="644"/>
        <v/>
      </c>
    </row>
    <row r="1916" spans="29:55">
      <c r="AC1916" s="11" t="str">
        <f t="shared" si="646"/>
        <v/>
      </c>
      <c r="AD1916" s="11" t="str">
        <f t="shared" si="647"/>
        <v/>
      </c>
      <c r="AE1916" s="11" t="str">
        <f t="shared" si="648"/>
        <v/>
      </c>
      <c r="AF1916" s="11" t="str">
        <f t="shared" si="649"/>
        <v/>
      </c>
      <c r="AG1916" s="11" t="str">
        <f t="shared" si="650"/>
        <v/>
      </c>
      <c r="AH1916" s="11" t="str">
        <f t="shared" si="651"/>
        <v/>
      </c>
      <c r="AI1916" s="11" t="str">
        <f t="shared" si="652"/>
        <v/>
      </c>
      <c r="AJ1916" s="11" t="str">
        <f t="shared" si="653"/>
        <v/>
      </c>
      <c r="AK1916" s="11" t="str">
        <f t="shared" si="654"/>
        <v/>
      </c>
      <c r="AN1916" s="11" t="str">
        <f t="shared" si="655"/>
        <v/>
      </c>
      <c r="AO1916" s="11" t="str">
        <f t="shared" si="656"/>
        <v/>
      </c>
      <c r="AP1916" s="11" t="str">
        <f t="shared" si="657"/>
        <v/>
      </c>
      <c r="AT1916" s="11" t="str">
        <f t="shared" si="658"/>
        <v/>
      </c>
      <c r="AU1916" s="11" t="str">
        <f t="shared" si="659"/>
        <v/>
      </c>
      <c r="AV1916" s="11" t="str">
        <f t="shared" si="660"/>
        <v/>
      </c>
      <c r="AW1916" s="11" t="str">
        <f t="shared" si="661"/>
        <v/>
      </c>
      <c r="AX1916" s="11" t="str">
        <f t="shared" si="662"/>
        <v/>
      </c>
      <c r="AY1916" s="11" t="str">
        <f t="shared" si="643"/>
        <v/>
      </c>
      <c r="AZ1916" s="11" t="str">
        <f t="shared" si="663"/>
        <v/>
      </c>
      <c r="BA1916" s="11" t="str">
        <f t="shared" si="645"/>
        <v xml:space="preserve"> </v>
      </c>
      <c r="BB1916" s="11" t="str">
        <f>IFERROR(IF(AW1916="","",VLOOKUP(AW1916,SUSS!R:S,2,FALSE)),AY1916*SUSS!$M$2)</f>
        <v/>
      </c>
      <c r="BC1916" s="11" t="str">
        <f t="shared" si="644"/>
        <v/>
      </c>
    </row>
    <row r="1917" spans="29:55">
      <c r="AC1917" s="11" t="str">
        <f t="shared" si="646"/>
        <v/>
      </c>
      <c r="AD1917" s="11" t="str">
        <f t="shared" si="647"/>
        <v/>
      </c>
      <c r="AE1917" s="11" t="str">
        <f t="shared" si="648"/>
        <v/>
      </c>
      <c r="AF1917" s="11" t="str">
        <f t="shared" si="649"/>
        <v/>
      </c>
      <c r="AG1917" s="11" t="str">
        <f t="shared" si="650"/>
        <v/>
      </c>
      <c r="AH1917" s="11" t="str">
        <f t="shared" si="651"/>
        <v/>
      </c>
      <c r="AI1917" s="11" t="str">
        <f t="shared" si="652"/>
        <v/>
      </c>
      <c r="AJ1917" s="11" t="str">
        <f t="shared" si="653"/>
        <v/>
      </c>
      <c r="AK1917" s="11" t="str">
        <f t="shared" si="654"/>
        <v/>
      </c>
      <c r="AN1917" s="11" t="str">
        <f t="shared" si="655"/>
        <v/>
      </c>
      <c r="AO1917" s="11" t="str">
        <f t="shared" si="656"/>
        <v/>
      </c>
      <c r="AP1917" s="11" t="str">
        <f t="shared" si="657"/>
        <v/>
      </c>
      <c r="AT1917" s="11" t="str">
        <f t="shared" si="658"/>
        <v/>
      </c>
      <c r="AU1917" s="11" t="str">
        <f t="shared" si="659"/>
        <v/>
      </c>
      <c r="AV1917" s="11" t="str">
        <f t="shared" si="660"/>
        <v/>
      </c>
      <c r="AW1917" s="11" t="str">
        <f t="shared" si="661"/>
        <v/>
      </c>
      <c r="AX1917" s="11" t="str">
        <f t="shared" si="662"/>
        <v/>
      </c>
      <c r="AY1917" s="11" t="str">
        <f t="shared" si="643"/>
        <v/>
      </c>
      <c r="AZ1917" s="11" t="str">
        <f t="shared" si="663"/>
        <v/>
      </c>
      <c r="BA1917" s="11" t="str">
        <f t="shared" si="645"/>
        <v xml:space="preserve"> </v>
      </c>
      <c r="BB1917" s="11" t="str">
        <f>IFERROR(IF(AW1917="","",VLOOKUP(AW1917,SUSS!R:S,2,FALSE)),AY1917*SUSS!$M$2)</f>
        <v/>
      </c>
      <c r="BC1917" s="11" t="str">
        <f t="shared" si="644"/>
        <v/>
      </c>
    </row>
    <row r="1918" spans="29:55">
      <c r="AC1918" s="11" t="str">
        <f t="shared" si="646"/>
        <v/>
      </c>
      <c r="AD1918" s="11" t="str">
        <f t="shared" si="647"/>
        <v/>
      </c>
      <c r="AE1918" s="11" t="str">
        <f t="shared" si="648"/>
        <v/>
      </c>
      <c r="AF1918" s="11" t="str">
        <f t="shared" si="649"/>
        <v/>
      </c>
      <c r="AG1918" s="11" t="str">
        <f t="shared" si="650"/>
        <v/>
      </c>
      <c r="AH1918" s="11" t="str">
        <f t="shared" si="651"/>
        <v/>
      </c>
      <c r="AI1918" s="11" t="str">
        <f t="shared" si="652"/>
        <v/>
      </c>
      <c r="AJ1918" s="11" t="str">
        <f t="shared" si="653"/>
        <v/>
      </c>
      <c r="AK1918" s="11" t="str">
        <f t="shared" si="654"/>
        <v/>
      </c>
      <c r="AN1918" s="11" t="str">
        <f t="shared" si="655"/>
        <v/>
      </c>
      <c r="AO1918" s="11" t="str">
        <f t="shared" si="656"/>
        <v/>
      </c>
      <c r="AP1918" s="11" t="str">
        <f t="shared" si="657"/>
        <v/>
      </c>
      <c r="AT1918" s="11" t="str">
        <f t="shared" si="658"/>
        <v/>
      </c>
      <c r="AU1918" s="11" t="str">
        <f t="shared" si="659"/>
        <v/>
      </c>
      <c r="AV1918" s="11" t="str">
        <f t="shared" si="660"/>
        <v/>
      </c>
      <c r="AW1918" s="11" t="str">
        <f t="shared" si="661"/>
        <v/>
      </c>
      <c r="AX1918" s="11" t="str">
        <f t="shared" si="662"/>
        <v/>
      </c>
      <c r="AY1918" s="11" t="str">
        <f t="shared" si="643"/>
        <v/>
      </c>
      <c r="AZ1918" s="11" t="str">
        <f t="shared" si="663"/>
        <v/>
      </c>
      <c r="BA1918" s="11" t="str">
        <f t="shared" si="645"/>
        <v xml:space="preserve"> </v>
      </c>
      <c r="BB1918" s="11" t="str">
        <f>IFERROR(IF(AW1918="","",VLOOKUP(AW1918,SUSS!R:S,2,FALSE)),AY1918*SUSS!$M$2)</f>
        <v/>
      </c>
      <c r="BC1918" s="11" t="str">
        <f t="shared" si="644"/>
        <v/>
      </c>
    </row>
    <row r="1919" spans="29:55">
      <c r="AC1919" s="11" t="str">
        <f t="shared" si="646"/>
        <v/>
      </c>
      <c r="AD1919" s="11" t="str">
        <f t="shared" si="647"/>
        <v/>
      </c>
      <c r="AE1919" s="11" t="str">
        <f t="shared" si="648"/>
        <v/>
      </c>
      <c r="AF1919" s="11" t="str">
        <f t="shared" si="649"/>
        <v/>
      </c>
      <c r="AG1919" s="11" t="str">
        <f t="shared" si="650"/>
        <v/>
      </c>
      <c r="AH1919" s="11" t="str">
        <f t="shared" si="651"/>
        <v/>
      </c>
      <c r="AI1919" s="11" t="str">
        <f t="shared" si="652"/>
        <v/>
      </c>
      <c r="AJ1919" s="11" t="str">
        <f t="shared" si="653"/>
        <v/>
      </c>
      <c r="AK1919" s="11" t="str">
        <f t="shared" si="654"/>
        <v/>
      </c>
      <c r="AN1919" s="11" t="str">
        <f t="shared" si="655"/>
        <v/>
      </c>
      <c r="AO1919" s="11" t="str">
        <f t="shared" si="656"/>
        <v/>
      </c>
      <c r="AP1919" s="11" t="str">
        <f t="shared" si="657"/>
        <v/>
      </c>
      <c r="AT1919" s="11" t="str">
        <f t="shared" si="658"/>
        <v/>
      </c>
      <c r="AU1919" s="11" t="str">
        <f t="shared" si="659"/>
        <v/>
      </c>
      <c r="AV1919" s="11" t="str">
        <f t="shared" si="660"/>
        <v/>
      </c>
      <c r="AW1919" s="11" t="str">
        <f t="shared" si="661"/>
        <v/>
      </c>
      <c r="AX1919" s="11" t="str">
        <f t="shared" si="662"/>
        <v/>
      </c>
      <c r="AY1919" s="11" t="str">
        <f t="shared" si="643"/>
        <v/>
      </c>
      <c r="AZ1919" s="11" t="str">
        <f t="shared" si="663"/>
        <v/>
      </c>
      <c r="BA1919" s="11" t="str">
        <f t="shared" si="645"/>
        <v xml:space="preserve"> </v>
      </c>
      <c r="BB1919" s="11" t="str">
        <f>IFERROR(IF(AW1919="","",VLOOKUP(AW1919,SUSS!R:S,2,FALSE)),AY1919*SUSS!$M$2)</f>
        <v/>
      </c>
      <c r="BC1919" s="11" t="str">
        <f t="shared" si="644"/>
        <v/>
      </c>
    </row>
    <row r="1920" spans="29:55">
      <c r="AC1920" s="11" t="str">
        <f t="shared" si="646"/>
        <v/>
      </c>
      <c r="AD1920" s="11" t="str">
        <f t="shared" si="647"/>
        <v/>
      </c>
      <c r="AE1920" s="11" t="str">
        <f t="shared" si="648"/>
        <v/>
      </c>
      <c r="AF1920" s="11" t="str">
        <f t="shared" si="649"/>
        <v/>
      </c>
      <c r="AG1920" s="11" t="str">
        <f t="shared" si="650"/>
        <v/>
      </c>
      <c r="AH1920" s="11" t="str">
        <f t="shared" si="651"/>
        <v/>
      </c>
      <c r="AI1920" s="11" t="str">
        <f t="shared" si="652"/>
        <v/>
      </c>
      <c r="AJ1920" s="11" t="str">
        <f t="shared" si="653"/>
        <v/>
      </c>
      <c r="AK1920" s="11" t="str">
        <f t="shared" si="654"/>
        <v/>
      </c>
      <c r="AN1920" s="11" t="str">
        <f t="shared" si="655"/>
        <v/>
      </c>
      <c r="AO1920" s="11" t="str">
        <f t="shared" si="656"/>
        <v/>
      </c>
      <c r="AP1920" s="11" t="str">
        <f t="shared" si="657"/>
        <v/>
      </c>
      <c r="AT1920" s="11" t="str">
        <f t="shared" si="658"/>
        <v/>
      </c>
      <c r="AU1920" s="11" t="str">
        <f t="shared" si="659"/>
        <v/>
      </c>
      <c r="AV1920" s="11" t="str">
        <f t="shared" si="660"/>
        <v/>
      </c>
      <c r="AW1920" s="11" t="str">
        <f t="shared" si="661"/>
        <v/>
      </c>
      <c r="AX1920" s="11" t="str">
        <f t="shared" si="662"/>
        <v/>
      </c>
      <c r="AY1920" s="11" t="str">
        <f t="shared" si="643"/>
        <v/>
      </c>
      <c r="AZ1920" s="11" t="str">
        <f t="shared" si="663"/>
        <v/>
      </c>
      <c r="BA1920" s="11" t="str">
        <f t="shared" si="645"/>
        <v xml:space="preserve"> </v>
      </c>
      <c r="BB1920" s="11" t="str">
        <f>IFERROR(IF(AW1920="","",VLOOKUP(AW1920,SUSS!R:S,2,FALSE)),AY1920*SUSS!$M$2)</f>
        <v/>
      </c>
      <c r="BC1920" s="11" t="str">
        <f t="shared" si="644"/>
        <v/>
      </c>
    </row>
    <row r="1921" spans="29:55">
      <c r="AC1921" s="11" t="str">
        <f t="shared" si="646"/>
        <v/>
      </c>
      <c r="AD1921" s="11" t="str">
        <f t="shared" si="647"/>
        <v/>
      </c>
      <c r="AE1921" s="11" t="str">
        <f t="shared" si="648"/>
        <v/>
      </c>
      <c r="AF1921" s="11" t="str">
        <f t="shared" si="649"/>
        <v/>
      </c>
      <c r="AG1921" s="11" t="str">
        <f t="shared" si="650"/>
        <v/>
      </c>
      <c r="AH1921" s="11" t="str">
        <f t="shared" si="651"/>
        <v/>
      </c>
      <c r="AI1921" s="11" t="str">
        <f t="shared" si="652"/>
        <v/>
      </c>
      <c r="AJ1921" s="11" t="str">
        <f t="shared" si="653"/>
        <v/>
      </c>
      <c r="AK1921" s="11" t="str">
        <f t="shared" si="654"/>
        <v/>
      </c>
      <c r="AN1921" s="11" t="str">
        <f t="shared" si="655"/>
        <v/>
      </c>
      <c r="AO1921" s="11" t="str">
        <f t="shared" si="656"/>
        <v/>
      </c>
      <c r="AP1921" s="11" t="str">
        <f t="shared" si="657"/>
        <v/>
      </c>
      <c r="AT1921" s="11" t="str">
        <f t="shared" si="658"/>
        <v/>
      </c>
      <c r="AU1921" s="11" t="str">
        <f t="shared" si="659"/>
        <v/>
      </c>
      <c r="AV1921" s="11" t="str">
        <f t="shared" si="660"/>
        <v/>
      </c>
      <c r="AW1921" s="11" t="str">
        <f t="shared" si="661"/>
        <v/>
      </c>
      <c r="AX1921" s="11" t="str">
        <f t="shared" si="662"/>
        <v/>
      </c>
      <c r="AY1921" s="11" t="str">
        <f t="shared" si="643"/>
        <v/>
      </c>
      <c r="AZ1921" s="11" t="str">
        <f t="shared" si="663"/>
        <v/>
      </c>
      <c r="BA1921" s="11" t="str">
        <f t="shared" si="645"/>
        <v xml:space="preserve"> </v>
      </c>
      <c r="BB1921" s="11" t="str">
        <f>IFERROR(IF(AW1921="","",VLOOKUP(AW1921,SUSS!R:S,2,FALSE)),AY1921*SUSS!$M$2)</f>
        <v/>
      </c>
      <c r="BC1921" s="11" t="str">
        <f t="shared" si="644"/>
        <v/>
      </c>
    </row>
    <row r="1922" spans="29:55">
      <c r="AC1922" s="11" t="str">
        <f t="shared" si="646"/>
        <v/>
      </c>
      <c r="AD1922" s="11" t="str">
        <f t="shared" si="647"/>
        <v/>
      </c>
      <c r="AE1922" s="11" t="str">
        <f t="shared" si="648"/>
        <v/>
      </c>
      <c r="AF1922" s="11" t="str">
        <f t="shared" si="649"/>
        <v/>
      </c>
      <c r="AG1922" s="11" t="str">
        <f t="shared" si="650"/>
        <v/>
      </c>
      <c r="AH1922" s="11" t="str">
        <f t="shared" si="651"/>
        <v/>
      </c>
      <c r="AI1922" s="11" t="str">
        <f t="shared" si="652"/>
        <v/>
      </c>
      <c r="AJ1922" s="11" t="str">
        <f t="shared" si="653"/>
        <v/>
      </c>
      <c r="AK1922" s="11" t="str">
        <f t="shared" si="654"/>
        <v/>
      </c>
      <c r="AN1922" s="11" t="str">
        <f t="shared" si="655"/>
        <v/>
      </c>
      <c r="AO1922" s="11" t="str">
        <f t="shared" si="656"/>
        <v/>
      </c>
      <c r="AP1922" s="11" t="str">
        <f t="shared" si="657"/>
        <v/>
      </c>
      <c r="AT1922" s="11" t="str">
        <f t="shared" si="658"/>
        <v/>
      </c>
      <c r="AU1922" s="11" t="str">
        <f t="shared" si="659"/>
        <v/>
      </c>
      <c r="AV1922" s="11" t="str">
        <f t="shared" si="660"/>
        <v/>
      </c>
      <c r="AW1922" s="11" t="str">
        <f t="shared" si="661"/>
        <v/>
      </c>
      <c r="AX1922" s="11" t="str">
        <f t="shared" si="662"/>
        <v/>
      </c>
      <c r="AY1922" s="11" t="str">
        <f t="shared" si="643"/>
        <v/>
      </c>
      <c r="AZ1922" s="11" t="str">
        <f t="shared" si="663"/>
        <v/>
      </c>
      <c r="BA1922" s="11" t="str">
        <f t="shared" si="645"/>
        <v xml:space="preserve"> </v>
      </c>
      <c r="BB1922" s="11" t="str">
        <f>IFERROR(IF(AW1922="","",VLOOKUP(AW1922,SUSS!R:S,2,FALSE)),AY1922*SUSS!$M$2)</f>
        <v/>
      </c>
      <c r="BC1922" s="11" t="str">
        <f t="shared" si="644"/>
        <v/>
      </c>
    </row>
    <row r="1923" spans="29:55">
      <c r="AC1923" s="11" t="str">
        <f t="shared" si="646"/>
        <v/>
      </c>
      <c r="AD1923" s="11" t="str">
        <f t="shared" si="647"/>
        <v/>
      </c>
      <c r="AE1923" s="11" t="str">
        <f t="shared" si="648"/>
        <v/>
      </c>
      <c r="AF1923" s="11" t="str">
        <f t="shared" si="649"/>
        <v/>
      </c>
      <c r="AG1923" s="11" t="str">
        <f t="shared" si="650"/>
        <v/>
      </c>
      <c r="AH1923" s="11" t="str">
        <f t="shared" si="651"/>
        <v/>
      </c>
      <c r="AI1923" s="11" t="str">
        <f t="shared" si="652"/>
        <v/>
      </c>
      <c r="AJ1923" s="11" t="str">
        <f t="shared" si="653"/>
        <v/>
      </c>
      <c r="AK1923" s="11" t="str">
        <f t="shared" si="654"/>
        <v/>
      </c>
      <c r="AN1923" s="11" t="str">
        <f t="shared" si="655"/>
        <v/>
      </c>
      <c r="AO1923" s="11" t="str">
        <f t="shared" si="656"/>
        <v/>
      </c>
      <c r="AP1923" s="11" t="str">
        <f t="shared" si="657"/>
        <v/>
      </c>
      <c r="AT1923" s="11" t="str">
        <f t="shared" si="658"/>
        <v/>
      </c>
      <c r="AU1923" s="11" t="str">
        <f t="shared" si="659"/>
        <v/>
      </c>
      <c r="AV1923" s="11" t="str">
        <f t="shared" si="660"/>
        <v/>
      </c>
      <c r="AW1923" s="11" t="str">
        <f t="shared" si="661"/>
        <v/>
      </c>
      <c r="AX1923" s="11" t="str">
        <f t="shared" si="662"/>
        <v/>
      </c>
      <c r="AY1923" s="11" t="str">
        <f t="shared" si="643"/>
        <v/>
      </c>
      <c r="AZ1923" s="11" t="str">
        <f t="shared" si="663"/>
        <v/>
      </c>
      <c r="BA1923" s="11" t="str">
        <f t="shared" si="645"/>
        <v xml:space="preserve"> </v>
      </c>
      <c r="BB1923" s="11" t="str">
        <f>IFERROR(IF(AW1923="","",VLOOKUP(AW1923,SUSS!R:S,2,FALSE)),AY1923*SUSS!$M$2)</f>
        <v/>
      </c>
      <c r="BC1923" s="11" t="str">
        <f t="shared" si="644"/>
        <v/>
      </c>
    </row>
    <row r="1924" spans="29:55">
      <c r="AC1924" s="11" t="str">
        <f t="shared" si="646"/>
        <v/>
      </c>
      <c r="AD1924" s="11" t="str">
        <f t="shared" si="647"/>
        <v/>
      </c>
      <c r="AE1924" s="11" t="str">
        <f t="shared" si="648"/>
        <v/>
      </c>
      <c r="AF1924" s="11" t="str">
        <f t="shared" si="649"/>
        <v/>
      </c>
      <c r="AG1924" s="11" t="str">
        <f t="shared" si="650"/>
        <v/>
      </c>
      <c r="AH1924" s="11" t="str">
        <f t="shared" si="651"/>
        <v/>
      </c>
      <c r="AI1924" s="11" t="str">
        <f t="shared" si="652"/>
        <v/>
      </c>
      <c r="AJ1924" s="11" t="str">
        <f t="shared" si="653"/>
        <v/>
      </c>
      <c r="AK1924" s="11" t="str">
        <f t="shared" si="654"/>
        <v/>
      </c>
      <c r="AN1924" s="11" t="str">
        <f t="shared" si="655"/>
        <v/>
      </c>
      <c r="AO1924" s="11" t="str">
        <f t="shared" si="656"/>
        <v/>
      </c>
      <c r="AP1924" s="11" t="str">
        <f t="shared" si="657"/>
        <v/>
      </c>
      <c r="AT1924" s="11" t="str">
        <f t="shared" si="658"/>
        <v/>
      </c>
      <c r="AU1924" s="11" t="str">
        <f t="shared" si="659"/>
        <v/>
      </c>
      <c r="AV1924" s="11" t="str">
        <f t="shared" si="660"/>
        <v/>
      </c>
      <c r="AW1924" s="11" t="str">
        <f t="shared" si="661"/>
        <v/>
      </c>
      <c r="AX1924" s="11" t="str">
        <f t="shared" si="662"/>
        <v/>
      </c>
      <c r="AY1924" s="11" t="str">
        <f t="shared" ref="AY1924:AY1987" si="664">VLOOKUP(AX1924,AO:AP,2,FALSE)</f>
        <v/>
      </c>
      <c r="AZ1924" s="11" t="str">
        <f t="shared" si="663"/>
        <v/>
      </c>
      <c r="BA1924" s="11" t="str">
        <f t="shared" si="645"/>
        <v xml:space="preserve"> </v>
      </c>
      <c r="BB1924" s="11" t="str">
        <f>IFERROR(IF(AW1924="","",VLOOKUP(AW1924,SUSS!R:S,2,FALSE)),AY1924*SUSS!$M$2)</f>
        <v/>
      </c>
      <c r="BC1924" s="11" t="str">
        <f t="shared" si="644"/>
        <v/>
      </c>
    </row>
    <row r="1925" spans="29:55">
      <c r="AC1925" s="11" t="str">
        <f t="shared" si="646"/>
        <v/>
      </c>
      <c r="AD1925" s="11" t="str">
        <f t="shared" si="647"/>
        <v/>
      </c>
      <c r="AE1925" s="11" t="str">
        <f t="shared" si="648"/>
        <v/>
      </c>
      <c r="AF1925" s="11" t="str">
        <f t="shared" si="649"/>
        <v/>
      </c>
      <c r="AG1925" s="11" t="str">
        <f t="shared" si="650"/>
        <v/>
      </c>
      <c r="AH1925" s="11" t="str">
        <f t="shared" si="651"/>
        <v/>
      </c>
      <c r="AI1925" s="11" t="str">
        <f t="shared" si="652"/>
        <v/>
      </c>
      <c r="AJ1925" s="11" t="str">
        <f t="shared" si="653"/>
        <v/>
      </c>
      <c r="AK1925" s="11" t="str">
        <f t="shared" si="654"/>
        <v/>
      </c>
      <c r="AN1925" s="11" t="str">
        <f t="shared" si="655"/>
        <v/>
      </c>
      <c r="AO1925" s="11" t="str">
        <f t="shared" si="656"/>
        <v/>
      </c>
      <c r="AP1925" s="11" t="str">
        <f t="shared" si="657"/>
        <v/>
      </c>
      <c r="AT1925" s="11" t="str">
        <f t="shared" si="658"/>
        <v/>
      </c>
      <c r="AU1925" s="11" t="str">
        <f t="shared" si="659"/>
        <v/>
      </c>
      <c r="AV1925" s="11" t="str">
        <f t="shared" si="660"/>
        <v/>
      </c>
      <c r="AW1925" s="11" t="str">
        <f t="shared" si="661"/>
        <v/>
      </c>
      <c r="AX1925" s="11" t="str">
        <f t="shared" si="662"/>
        <v/>
      </c>
      <c r="AY1925" s="11" t="str">
        <f t="shared" si="664"/>
        <v/>
      </c>
      <c r="AZ1925" s="11" t="str">
        <f t="shared" si="663"/>
        <v/>
      </c>
      <c r="BA1925" s="11" t="str">
        <f t="shared" si="645"/>
        <v xml:space="preserve"> </v>
      </c>
      <c r="BB1925" s="11" t="str">
        <f>IFERROR(IF(AW1925="","",VLOOKUP(AW1925,SUSS!R:S,2,FALSE)),AY1925*SUSS!$M$2)</f>
        <v/>
      </c>
      <c r="BC1925" s="11" t="str">
        <f t="shared" ref="BC1925:BC1988" si="665">IFERROR(IF(BB1925&lt;&gt;"",AZ1925*BB1925,""),"VER")</f>
        <v/>
      </c>
    </row>
    <row r="1926" spans="29:55">
      <c r="AC1926" s="11" t="str">
        <f t="shared" si="646"/>
        <v/>
      </c>
      <c r="AD1926" s="11" t="str">
        <f t="shared" si="647"/>
        <v/>
      </c>
      <c r="AE1926" s="11" t="str">
        <f t="shared" si="648"/>
        <v/>
      </c>
      <c r="AF1926" s="11" t="str">
        <f t="shared" si="649"/>
        <v/>
      </c>
      <c r="AG1926" s="11" t="str">
        <f t="shared" si="650"/>
        <v/>
      </c>
      <c r="AH1926" s="11" t="str">
        <f t="shared" si="651"/>
        <v/>
      </c>
      <c r="AI1926" s="11" t="str">
        <f t="shared" si="652"/>
        <v/>
      </c>
      <c r="AJ1926" s="11" t="str">
        <f t="shared" si="653"/>
        <v/>
      </c>
      <c r="AK1926" s="11" t="str">
        <f t="shared" si="654"/>
        <v/>
      </c>
      <c r="AN1926" s="11" t="str">
        <f t="shared" si="655"/>
        <v/>
      </c>
      <c r="AO1926" s="11" t="str">
        <f t="shared" si="656"/>
        <v/>
      </c>
      <c r="AP1926" s="11" t="str">
        <f t="shared" si="657"/>
        <v/>
      </c>
      <c r="AT1926" s="11" t="str">
        <f t="shared" si="658"/>
        <v/>
      </c>
      <c r="AU1926" s="11" t="str">
        <f t="shared" si="659"/>
        <v/>
      </c>
      <c r="AV1926" s="11" t="str">
        <f t="shared" si="660"/>
        <v/>
      </c>
      <c r="AW1926" s="11" t="str">
        <f t="shared" si="661"/>
        <v/>
      </c>
      <c r="AX1926" s="11" t="str">
        <f t="shared" si="662"/>
        <v/>
      </c>
      <c r="AY1926" s="11" t="str">
        <f t="shared" si="664"/>
        <v/>
      </c>
      <c r="AZ1926" s="11" t="str">
        <f t="shared" si="663"/>
        <v/>
      </c>
      <c r="BA1926" s="11" t="str">
        <f t="shared" si="645"/>
        <v xml:space="preserve"> </v>
      </c>
      <c r="BB1926" s="11" t="str">
        <f>IFERROR(IF(AW1926="","",VLOOKUP(AW1926,SUSS!R:S,2,FALSE)),AY1926*SUSS!$M$2)</f>
        <v/>
      </c>
      <c r="BC1926" s="11" t="str">
        <f t="shared" si="665"/>
        <v/>
      </c>
    </row>
    <row r="1927" spans="29:55">
      <c r="AC1927" s="11" t="str">
        <f t="shared" si="646"/>
        <v/>
      </c>
      <c r="AD1927" s="11" t="str">
        <f t="shared" si="647"/>
        <v/>
      </c>
      <c r="AE1927" s="11" t="str">
        <f t="shared" si="648"/>
        <v/>
      </c>
      <c r="AF1927" s="11" t="str">
        <f t="shared" si="649"/>
        <v/>
      </c>
      <c r="AG1927" s="11" t="str">
        <f t="shared" si="650"/>
        <v/>
      </c>
      <c r="AH1927" s="11" t="str">
        <f t="shared" si="651"/>
        <v/>
      </c>
      <c r="AI1927" s="11" t="str">
        <f t="shared" si="652"/>
        <v/>
      </c>
      <c r="AJ1927" s="11" t="str">
        <f t="shared" si="653"/>
        <v/>
      </c>
      <c r="AK1927" s="11" t="str">
        <f t="shared" si="654"/>
        <v/>
      </c>
      <c r="AN1927" s="11" t="str">
        <f t="shared" si="655"/>
        <v/>
      </c>
      <c r="AO1927" s="11" t="str">
        <f t="shared" si="656"/>
        <v/>
      </c>
      <c r="AP1927" s="11" t="str">
        <f t="shared" si="657"/>
        <v/>
      </c>
      <c r="AT1927" s="11" t="str">
        <f t="shared" si="658"/>
        <v/>
      </c>
      <c r="AU1927" s="11" t="str">
        <f t="shared" si="659"/>
        <v/>
      </c>
      <c r="AV1927" s="11" t="str">
        <f t="shared" si="660"/>
        <v/>
      </c>
      <c r="AW1927" s="11" t="str">
        <f t="shared" si="661"/>
        <v/>
      </c>
      <c r="AX1927" s="11" t="str">
        <f t="shared" si="662"/>
        <v/>
      </c>
      <c r="AY1927" s="11" t="str">
        <f t="shared" si="664"/>
        <v/>
      </c>
      <c r="AZ1927" s="11" t="str">
        <f t="shared" si="663"/>
        <v/>
      </c>
      <c r="BA1927" s="11" t="str">
        <f t="shared" si="645"/>
        <v xml:space="preserve"> </v>
      </c>
      <c r="BB1927" s="11" t="str">
        <f>IFERROR(IF(AW1927="","",VLOOKUP(AW1927,SUSS!R:S,2,FALSE)),AY1927*SUSS!$M$2)</f>
        <v/>
      </c>
      <c r="BC1927" s="11" t="str">
        <f t="shared" si="665"/>
        <v/>
      </c>
    </row>
    <row r="1928" spans="29:55">
      <c r="AC1928" s="11" t="str">
        <f t="shared" si="646"/>
        <v/>
      </c>
      <c r="AD1928" s="11" t="str">
        <f t="shared" si="647"/>
        <v/>
      </c>
      <c r="AE1928" s="11" t="str">
        <f t="shared" si="648"/>
        <v/>
      </c>
      <c r="AF1928" s="11" t="str">
        <f t="shared" si="649"/>
        <v/>
      </c>
      <c r="AG1928" s="11" t="str">
        <f t="shared" si="650"/>
        <v/>
      </c>
      <c r="AH1928" s="11" t="str">
        <f t="shared" si="651"/>
        <v/>
      </c>
      <c r="AI1928" s="11" t="str">
        <f t="shared" si="652"/>
        <v/>
      </c>
      <c r="AJ1928" s="11" t="str">
        <f t="shared" si="653"/>
        <v/>
      </c>
      <c r="AK1928" s="11" t="str">
        <f t="shared" si="654"/>
        <v/>
      </c>
      <c r="AN1928" s="11" t="str">
        <f t="shared" si="655"/>
        <v/>
      </c>
      <c r="AO1928" s="11" t="str">
        <f t="shared" si="656"/>
        <v/>
      </c>
      <c r="AP1928" s="11" t="str">
        <f t="shared" si="657"/>
        <v/>
      </c>
      <c r="AT1928" s="11" t="str">
        <f t="shared" si="658"/>
        <v/>
      </c>
      <c r="AU1928" s="11" t="str">
        <f t="shared" si="659"/>
        <v/>
      </c>
      <c r="AV1928" s="11" t="str">
        <f t="shared" si="660"/>
        <v/>
      </c>
      <c r="AW1928" s="11" t="str">
        <f t="shared" si="661"/>
        <v/>
      </c>
      <c r="AX1928" s="11" t="str">
        <f t="shared" si="662"/>
        <v/>
      </c>
      <c r="AY1928" s="11" t="str">
        <f t="shared" si="664"/>
        <v/>
      </c>
      <c r="AZ1928" s="11" t="str">
        <f t="shared" si="663"/>
        <v/>
      </c>
      <c r="BA1928" s="11" t="str">
        <f t="shared" ref="BA1928:BA1991" si="666">AT1928&amp;" "&amp;AU1928</f>
        <v xml:space="preserve"> </v>
      </c>
      <c r="BB1928" s="11" t="str">
        <f>IFERROR(IF(AW1928="","",VLOOKUP(AW1928,SUSS!R:S,2,FALSE)),AY1928*SUSS!$M$2)</f>
        <v/>
      </c>
      <c r="BC1928" s="11" t="str">
        <f t="shared" si="665"/>
        <v/>
      </c>
    </row>
    <row r="1929" spans="29:55">
      <c r="AC1929" s="11" t="str">
        <f t="shared" si="646"/>
        <v/>
      </c>
      <c r="AD1929" s="11" t="str">
        <f t="shared" si="647"/>
        <v/>
      </c>
      <c r="AE1929" s="11" t="str">
        <f t="shared" si="648"/>
        <v/>
      </c>
      <c r="AF1929" s="11" t="str">
        <f t="shared" si="649"/>
        <v/>
      </c>
      <c r="AG1929" s="11" t="str">
        <f t="shared" si="650"/>
        <v/>
      </c>
      <c r="AH1929" s="11" t="str">
        <f t="shared" si="651"/>
        <v/>
      </c>
      <c r="AI1929" s="11" t="str">
        <f t="shared" si="652"/>
        <v/>
      </c>
      <c r="AJ1929" s="11" t="str">
        <f t="shared" si="653"/>
        <v/>
      </c>
      <c r="AK1929" s="11" t="str">
        <f t="shared" si="654"/>
        <v/>
      </c>
      <c r="AN1929" s="11" t="str">
        <f t="shared" si="655"/>
        <v/>
      </c>
      <c r="AO1929" s="11" t="str">
        <f t="shared" si="656"/>
        <v/>
      </c>
      <c r="AP1929" s="11" t="str">
        <f t="shared" si="657"/>
        <v/>
      </c>
      <c r="AT1929" s="11" t="str">
        <f t="shared" si="658"/>
        <v/>
      </c>
      <c r="AU1929" s="11" t="str">
        <f t="shared" si="659"/>
        <v/>
      </c>
      <c r="AV1929" s="11" t="str">
        <f t="shared" si="660"/>
        <v/>
      </c>
      <c r="AW1929" s="11" t="str">
        <f t="shared" si="661"/>
        <v/>
      </c>
      <c r="AX1929" s="11" t="str">
        <f t="shared" si="662"/>
        <v/>
      </c>
      <c r="AY1929" s="11" t="str">
        <f t="shared" si="664"/>
        <v/>
      </c>
      <c r="AZ1929" s="11" t="str">
        <f t="shared" si="663"/>
        <v/>
      </c>
      <c r="BA1929" s="11" t="str">
        <f t="shared" si="666"/>
        <v xml:space="preserve"> </v>
      </c>
      <c r="BB1929" s="11" t="str">
        <f>IFERROR(IF(AW1929="","",VLOOKUP(AW1929,SUSS!R:S,2,FALSE)),AY1929*SUSS!$M$2)</f>
        <v/>
      </c>
      <c r="BC1929" s="11" t="str">
        <f t="shared" si="665"/>
        <v/>
      </c>
    </row>
    <row r="1930" spans="29:55">
      <c r="AC1930" s="11" t="str">
        <f t="shared" si="646"/>
        <v/>
      </c>
      <c r="AD1930" s="11" t="str">
        <f t="shared" si="647"/>
        <v/>
      </c>
      <c r="AE1930" s="11" t="str">
        <f t="shared" si="648"/>
        <v/>
      </c>
      <c r="AF1930" s="11" t="str">
        <f t="shared" si="649"/>
        <v/>
      </c>
      <c r="AG1930" s="11" t="str">
        <f t="shared" si="650"/>
        <v/>
      </c>
      <c r="AH1930" s="11" t="str">
        <f t="shared" si="651"/>
        <v/>
      </c>
      <c r="AI1930" s="11" t="str">
        <f t="shared" si="652"/>
        <v/>
      </c>
      <c r="AJ1930" s="11" t="str">
        <f t="shared" si="653"/>
        <v/>
      </c>
      <c r="AK1930" s="11" t="str">
        <f t="shared" si="654"/>
        <v/>
      </c>
      <c r="AN1930" s="11" t="str">
        <f t="shared" si="655"/>
        <v/>
      </c>
      <c r="AO1930" s="11" t="str">
        <f t="shared" si="656"/>
        <v/>
      </c>
      <c r="AP1930" s="11" t="str">
        <f t="shared" si="657"/>
        <v/>
      </c>
      <c r="AT1930" s="11" t="str">
        <f t="shared" si="658"/>
        <v/>
      </c>
      <c r="AU1930" s="11" t="str">
        <f t="shared" si="659"/>
        <v/>
      </c>
      <c r="AV1930" s="11" t="str">
        <f t="shared" si="660"/>
        <v/>
      </c>
      <c r="AW1930" s="11" t="str">
        <f t="shared" si="661"/>
        <v/>
      </c>
      <c r="AX1930" s="11" t="str">
        <f t="shared" si="662"/>
        <v/>
      </c>
      <c r="AY1930" s="11" t="str">
        <f t="shared" si="664"/>
        <v/>
      </c>
      <c r="AZ1930" s="11" t="str">
        <f t="shared" si="663"/>
        <v/>
      </c>
      <c r="BA1930" s="11" t="str">
        <f t="shared" si="666"/>
        <v xml:space="preserve"> </v>
      </c>
      <c r="BB1930" s="11" t="str">
        <f>IFERROR(IF(AW1930="","",VLOOKUP(AW1930,SUSS!R:S,2,FALSE)),AY1930*SUSS!$M$2)</f>
        <v/>
      </c>
      <c r="BC1930" s="11" t="str">
        <f t="shared" si="665"/>
        <v/>
      </c>
    </row>
    <row r="1931" spans="29:55">
      <c r="AC1931" s="11" t="str">
        <f t="shared" si="646"/>
        <v/>
      </c>
      <c r="AD1931" s="11" t="str">
        <f t="shared" si="647"/>
        <v/>
      </c>
      <c r="AE1931" s="11" t="str">
        <f t="shared" si="648"/>
        <v/>
      </c>
      <c r="AF1931" s="11" t="str">
        <f t="shared" si="649"/>
        <v/>
      </c>
      <c r="AG1931" s="11" t="str">
        <f t="shared" si="650"/>
        <v/>
      </c>
      <c r="AH1931" s="11" t="str">
        <f t="shared" si="651"/>
        <v/>
      </c>
      <c r="AI1931" s="11" t="str">
        <f t="shared" si="652"/>
        <v/>
      </c>
      <c r="AJ1931" s="11" t="str">
        <f t="shared" si="653"/>
        <v/>
      </c>
      <c r="AK1931" s="11" t="str">
        <f t="shared" si="654"/>
        <v/>
      </c>
      <c r="AN1931" s="11" t="str">
        <f t="shared" si="655"/>
        <v/>
      </c>
      <c r="AO1931" s="11" t="str">
        <f t="shared" si="656"/>
        <v/>
      </c>
      <c r="AP1931" s="11" t="str">
        <f t="shared" si="657"/>
        <v/>
      </c>
      <c r="AT1931" s="11" t="str">
        <f t="shared" si="658"/>
        <v/>
      </c>
      <c r="AU1931" s="11" t="str">
        <f t="shared" si="659"/>
        <v/>
      </c>
      <c r="AV1931" s="11" t="str">
        <f t="shared" si="660"/>
        <v/>
      </c>
      <c r="AW1931" s="11" t="str">
        <f t="shared" si="661"/>
        <v/>
      </c>
      <c r="AX1931" s="11" t="str">
        <f t="shared" si="662"/>
        <v/>
      </c>
      <c r="AY1931" s="11" t="str">
        <f t="shared" si="664"/>
        <v/>
      </c>
      <c r="AZ1931" s="11" t="str">
        <f t="shared" si="663"/>
        <v/>
      </c>
      <c r="BA1931" s="11" t="str">
        <f t="shared" si="666"/>
        <v xml:space="preserve"> </v>
      </c>
      <c r="BB1931" s="11" t="str">
        <f>IFERROR(IF(AW1931="","",VLOOKUP(AW1931,SUSS!R:S,2,FALSE)),AY1931*SUSS!$M$2)</f>
        <v/>
      </c>
      <c r="BC1931" s="11" t="str">
        <f t="shared" si="665"/>
        <v/>
      </c>
    </row>
    <row r="1932" spans="29:55">
      <c r="AC1932" s="11" t="str">
        <f t="shared" si="646"/>
        <v/>
      </c>
      <c r="AD1932" s="11" t="str">
        <f t="shared" si="647"/>
        <v/>
      </c>
      <c r="AE1932" s="11" t="str">
        <f t="shared" si="648"/>
        <v/>
      </c>
      <c r="AF1932" s="11" t="str">
        <f t="shared" si="649"/>
        <v/>
      </c>
      <c r="AG1932" s="11" t="str">
        <f t="shared" si="650"/>
        <v/>
      </c>
      <c r="AH1932" s="11" t="str">
        <f t="shared" si="651"/>
        <v/>
      </c>
      <c r="AI1932" s="11" t="str">
        <f t="shared" si="652"/>
        <v/>
      </c>
      <c r="AJ1932" s="11" t="str">
        <f t="shared" si="653"/>
        <v/>
      </c>
      <c r="AK1932" s="11" t="str">
        <f t="shared" si="654"/>
        <v/>
      </c>
      <c r="AN1932" s="11" t="str">
        <f t="shared" si="655"/>
        <v/>
      </c>
      <c r="AO1932" s="11" t="str">
        <f t="shared" si="656"/>
        <v/>
      </c>
      <c r="AP1932" s="11" t="str">
        <f t="shared" si="657"/>
        <v/>
      </c>
      <c r="AT1932" s="11" t="str">
        <f t="shared" si="658"/>
        <v/>
      </c>
      <c r="AU1932" s="11" t="str">
        <f t="shared" si="659"/>
        <v/>
      </c>
      <c r="AV1932" s="11" t="str">
        <f t="shared" si="660"/>
        <v/>
      </c>
      <c r="AW1932" s="11" t="str">
        <f t="shared" si="661"/>
        <v/>
      </c>
      <c r="AX1932" s="11" t="str">
        <f t="shared" si="662"/>
        <v/>
      </c>
      <c r="AY1932" s="11" t="str">
        <f t="shared" si="664"/>
        <v/>
      </c>
      <c r="AZ1932" s="11" t="str">
        <f t="shared" si="663"/>
        <v/>
      </c>
      <c r="BA1932" s="11" t="str">
        <f t="shared" si="666"/>
        <v xml:space="preserve"> </v>
      </c>
      <c r="BB1932" s="11" t="str">
        <f>IFERROR(IF(AW1932="","",VLOOKUP(AW1932,SUSS!R:S,2,FALSE)),AY1932*SUSS!$M$2)</f>
        <v/>
      </c>
      <c r="BC1932" s="11" t="str">
        <f t="shared" si="665"/>
        <v/>
      </c>
    </row>
    <row r="1933" spans="29:55">
      <c r="AC1933" s="11" t="str">
        <f t="shared" si="646"/>
        <v/>
      </c>
      <c r="AD1933" s="11" t="str">
        <f t="shared" si="647"/>
        <v/>
      </c>
      <c r="AE1933" s="11" t="str">
        <f t="shared" si="648"/>
        <v/>
      </c>
      <c r="AF1933" s="11" t="str">
        <f t="shared" si="649"/>
        <v/>
      </c>
      <c r="AG1933" s="11" t="str">
        <f t="shared" si="650"/>
        <v/>
      </c>
      <c r="AH1933" s="11" t="str">
        <f t="shared" si="651"/>
        <v/>
      </c>
      <c r="AI1933" s="11" t="str">
        <f t="shared" si="652"/>
        <v/>
      </c>
      <c r="AJ1933" s="11" t="str">
        <f t="shared" si="653"/>
        <v/>
      </c>
      <c r="AK1933" s="11" t="str">
        <f t="shared" si="654"/>
        <v/>
      </c>
      <c r="AN1933" s="11" t="str">
        <f t="shared" si="655"/>
        <v/>
      </c>
      <c r="AO1933" s="11" t="str">
        <f t="shared" si="656"/>
        <v/>
      </c>
      <c r="AP1933" s="11" t="str">
        <f t="shared" si="657"/>
        <v/>
      </c>
      <c r="AT1933" s="11" t="str">
        <f t="shared" si="658"/>
        <v/>
      </c>
      <c r="AU1933" s="11" t="str">
        <f t="shared" si="659"/>
        <v/>
      </c>
      <c r="AV1933" s="11" t="str">
        <f t="shared" si="660"/>
        <v/>
      </c>
      <c r="AW1933" s="11" t="str">
        <f t="shared" si="661"/>
        <v/>
      </c>
      <c r="AX1933" s="11" t="str">
        <f t="shared" si="662"/>
        <v/>
      </c>
      <c r="AY1933" s="11" t="str">
        <f t="shared" si="664"/>
        <v/>
      </c>
      <c r="AZ1933" s="11" t="str">
        <f t="shared" si="663"/>
        <v/>
      </c>
      <c r="BA1933" s="11" t="str">
        <f t="shared" si="666"/>
        <v xml:space="preserve"> </v>
      </c>
      <c r="BB1933" s="11" t="str">
        <f>IFERROR(IF(AW1933="","",VLOOKUP(AW1933,SUSS!R:S,2,FALSE)),AY1933*SUSS!$M$2)</f>
        <v/>
      </c>
      <c r="BC1933" s="11" t="str">
        <f t="shared" si="665"/>
        <v/>
      </c>
    </row>
    <row r="1934" spans="29:55">
      <c r="AC1934" s="11" t="str">
        <f t="shared" si="646"/>
        <v/>
      </c>
      <c r="AD1934" s="11" t="str">
        <f t="shared" si="647"/>
        <v/>
      </c>
      <c r="AE1934" s="11" t="str">
        <f t="shared" si="648"/>
        <v/>
      </c>
      <c r="AF1934" s="11" t="str">
        <f t="shared" si="649"/>
        <v/>
      </c>
      <c r="AG1934" s="11" t="str">
        <f t="shared" si="650"/>
        <v/>
      </c>
      <c r="AH1934" s="11" t="str">
        <f t="shared" si="651"/>
        <v/>
      </c>
      <c r="AI1934" s="11" t="str">
        <f t="shared" si="652"/>
        <v/>
      </c>
      <c r="AJ1934" s="11" t="str">
        <f t="shared" si="653"/>
        <v/>
      </c>
      <c r="AK1934" s="11" t="str">
        <f t="shared" si="654"/>
        <v/>
      </c>
      <c r="AN1934" s="11" t="str">
        <f t="shared" si="655"/>
        <v/>
      </c>
      <c r="AO1934" s="11" t="str">
        <f t="shared" si="656"/>
        <v/>
      </c>
      <c r="AP1934" s="11" t="str">
        <f t="shared" si="657"/>
        <v/>
      </c>
      <c r="AT1934" s="11" t="str">
        <f t="shared" si="658"/>
        <v/>
      </c>
      <c r="AU1934" s="11" t="str">
        <f t="shared" si="659"/>
        <v/>
      </c>
      <c r="AV1934" s="11" t="str">
        <f t="shared" si="660"/>
        <v/>
      </c>
      <c r="AW1934" s="11" t="str">
        <f t="shared" si="661"/>
        <v/>
      </c>
      <c r="AX1934" s="11" t="str">
        <f t="shared" si="662"/>
        <v/>
      </c>
      <c r="AY1934" s="11" t="str">
        <f t="shared" si="664"/>
        <v/>
      </c>
      <c r="AZ1934" s="11" t="str">
        <f t="shared" si="663"/>
        <v/>
      </c>
      <c r="BA1934" s="11" t="str">
        <f t="shared" si="666"/>
        <v xml:space="preserve"> </v>
      </c>
      <c r="BB1934" s="11" t="str">
        <f>IFERROR(IF(AW1934="","",VLOOKUP(AW1934,SUSS!R:S,2,FALSE)),AY1934*SUSS!$M$2)</f>
        <v/>
      </c>
      <c r="BC1934" s="11" t="str">
        <f t="shared" si="665"/>
        <v/>
      </c>
    </row>
    <row r="1935" spans="29:55">
      <c r="AC1935" s="11" t="str">
        <f t="shared" si="646"/>
        <v/>
      </c>
      <c r="AD1935" s="11" t="str">
        <f t="shared" si="647"/>
        <v/>
      </c>
      <c r="AE1935" s="11" t="str">
        <f t="shared" si="648"/>
        <v/>
      </c>
      <c r="AF1935" s="11" t="str">
        <f t="shared" si="649"/>
        <v/>
      </c>
      <c r="AG1935" s="11" t="str">
        <f t="shared" si="650"/>
        <v/>
      </c>
      <c r="AH1935" s="11" t="str">
        <f t="shared" si="651"/>
        <v/>
      </c>
      <c r="AI1935" s="11" t="str">
        <f t="shared" si="652"/>
        <v/>
      </c>
      <c r="AJ1935" s="11" t="str">
        <f t="shared" si="653"/>
        <v/>
      </c>
      <c r="AK1935" s="11" t="str">
        <f t="shared" si="654"/>
        <v/>
      </c>
      <c r="AN1935" s="11" t="str">
        <f t="shared" si="655"/>
        <v/>
      </c>
      <c r="AO1935" s="11" t="str">
        <f t="shared" si="656"/>
        <v/>
      </c>
      <c r="AP1935" s="11" t="str">
        <f t="shared" si="657"/>
        <v/>
      </c>
      <c r="AT1935" s="11" t="str">
        <f t="shared" si="658"/>
        <v/>
      </c>
      <c r="AU1935" s="11" t="str">
        <f t="shared" si="659"/>
        <v/>
      </c>
      <c r="AV1935" s="11" t="str">
        <f t="shared" si="660"/>
        <v/>
      </c>
      <c r="AW1935" s="11" t="str">
        <f t="shared" si="661"/>
        <v/>
      </c>
      <c r="AX1935" s="11" t="str">
        <f t="shared" si="662"/>
        <v/>
      </c>
      <c r="AY1935" s="11" t="str">
        <f t="shared" si="664"/>
        <v/>
      </c>
      <c r="AZ1935" s="11" t="str">
        <f t="shared" si="663"/>
        <v/>
      </c>
      <c r="BA1935" s="11" t="str">
        <f t="shared" si="666"/>
        <v xml:space="preserve"> </v>
      </c>
      <c r="BB1935" s="11" t="str">
        <f>IFERROR(IF(AW1935="","",VLOOKUP(AW1935,SUSS!R:S,2,FALSE)),AY1935*SUSS!$M$2)</f>
        <v/>
      </c>
      <c r="BC1935" s="11" t="str">
        <f t="shared" si="665"/>
        <v/>
      </c>
    </row>
    <row r="1936" spans="29:55">
      <c r="AC1936" s="11" t="str">
        <f t="shared" si="646"/>
        <v/>
      </c>
      <c r="AD1936" s="11" t="str">
        <f t="shared" si="647"/>
        <v/>
      </c>
      <c r="AE1936" s="11" t="str">
        <f t="shared" si="648"/>
        <v/>
      </c>
      <c r="AF1936" s="11" t="str">
        <f t="shared" si="649"/>
        <v/>
      </c>
      <c r="AG1936" s="11" t="str">
        <f t="shared" si="650"/>
        <v/>
      </c>
      <c r="AH1936" s="11" t="str">
        <f t="shared" si="651"/>
        <v/>
      </c>
      <c r="AI1936" s="11" t="str">
        <f t="shared" si="652"/>
        <v/>
      </c>
      <c r="AJ1936" s="11" t="str">
        <f t="shared" si="653"/>
        <v/>
      </c>
      <c r="AK1936" s="11" t="str">
        <f t="shared" si="654"/>
        <v/>
      </c>
      <c r="AN1936" s="11" t="str">
        <f t="shared" si="655"/>
        <v/>
      </c>
      <c r="AO1936" s="11" t="str">
        <f t="shared" si="656"/>
        <v/>
      </c>
      <c r="AP1936" s="11" t="str">
        <f t="shared" si="657"/>
        <v/>
      </c>
      <c r="AT1936" s="11" t="str">
        <f t="shared" si="658"/>
        <v/>
      </c>
      <c r="AU1936" s="11" t="str">
        <f t="shared" si="659"/>
        <v/>
      </c>
      <c r="AV1936" s="11" t="str">
        <f t="shared" si="660"/>
        <v/>
      </c>
      <c r="AW1936" s="11" t="str">
        <f t="shared" si="661"/>
        <v/>
      </c>
      <c r="AX1936" s="11" t="str">
        <f t="shared" si="662"/>
        <v/>
      </c>
      <c r="AY1936" s="11" t="str">
        <f t="shared" si="664"/>
        <v/>
      </c>
      <c r="AZ1936" s="11" t="str">
        <f t="shared" si="663"/>
        <v/>
      </c>
      <c r="BA1936" s="11" t="str">
        <f t="shared" si="666"/>
        <v xml:space="preserve"> </v>
      </c>
      <c r="BB1936" s="11" t="str">
        <f>IFERROR(IF(AW1936="","",VLOOKUP(AW1936,SUSS!R:S,2,FALSE)),AY1936*SUSS!$M$2)</f>
        <v/>
      </c>
      <c r="BC1936" s="11" t="str">
        <f t="shared" si="665"/>
        <v/>
      </c>
    </row>
    <row r="1937" spans="29:55">
      <c r="AC1937" s="11" t="str">
        <f t="shared" si="646"/>
        <v/>
      </c>
      <c r="AD1937" s="11" t="str">
        <f t="shared" si="647"/>
        <v/>
      </c>
      <c r="AE1937" s="11" t="str">
        <f t="shared" si="648"/>
        <v/>
      </c>
      <c r="AF1937" s="11" t="str">
        <f t="shared" si="649"/>
        <v/>
      </c>
      <c r="AG1937" s="11" t="str">
        <f t="shared" si="650"/>
        <v/>
      </c>
      <c r="AH1937" s="11" t="str">
        <f t="shared" si="651"/>
        <v/>
      </c>
      <c r="AI1937" s="11" t="str">
        <f t="shared" si="652"/>
        <v/>
      </c>
      <c r="AJ1937" s="11" t="str">
        <f t="shared" si="653"/>
        <v/>
      </c>
      <c r="AK1937" s="11" t="str">
        <f t="shared" si="654"/>
        <v/>
      </c>
      <c r="AN1937" s="11" t="str">
        <f t="shared" si="655"/>
        <v/>
      </c>
      <c r="AO1937" s="11" t="str">
        <f t="shared" si="656"/>
        <v/>
      </c>
      <c r="AP1937" s="11" t="str">
        <f t="shared" si="657"/>
        <v/>
      </c>
      <c r="AT1937" s="11" t="str">
        <f t="shared" si="658"/>
        <v/>
      </c>
      <c r="AU1937" s="11" t="str">
        <f t="shared" si="659"/>
        <v/>
      </c>
      <c r="AV1937" s="11" t="str">
        <f t="shared" si="660"/>
        <v/>
      </c>
      <c r="AW1937" s="11" t="str">
        <f t="shared" si="661"/>
        <v/>
      </c>
      <c r="AX1937" s="11" t="str">
        <f t="shared" si="662"/>
        <v/>
      </c>
      <c r="AY1937" s="11" t="str">
        <f t="shared" si="664"/>
        <v/>
      </c>
      <c r="AZ1937" s="11" t="str">
        <f t="shared" si="663"/>
        <v/>
      </c>
      <c r="BA1937" s="11" t="str">
        <f t="shared" si="666"/>
        <v xml:space="preserve"> </v>
      </c>
      <c r="BB1937" s="11" t="str">
        <f>IFERROR(IF(AW1937="","",VLOOKUP(AW1937,SUSS!R:S,2,FALSE)),AY1937*SUSS!$M$2)</f>
        <v/>
      </c>
      <c r="BC1937" s="11" t="str">
        <f t="shared" si="665"/>
        <v/>
      </c>
    </row>
    <row r="1938" spans="29:55">
      <c r="AC1938" s="11" t="str">
        <f t="shared" si="646"/>
        <v/>
      </c>
      <c r="AD1938" s="11" t="str">
        <f t="shared" si="647"/>
        <v/>
      </c>
      <c r="AE1938" s="11" t="str">
        <f t="shared" si="648"/>
        <v/>
      </c>
      <c r="AF1938" s="11" t="str">
        <f t="shared" si="649"/>
        <v/>
      </c>
      <c r="AG1938" s="11" t="str">
        <f t="shared" si="650"/>
        <v/>
      </c>
      <c r="AH1938" s="11" t="str">
        <f t="shared" si="651"/>
        <v/>
      </c>
      <c r="AI1938" s="11" t="str">
        <f t="shared" si="652"/>
        <v/>
      </c>
      <c r="AJ1938" s="11" t="str">
        <f t="shared" si="653"/>
        <v/>
      </c>
      <c r="AK1938" s="11" t="str">
        <f t="shared" si="654"/>
        <v/>
      </c>
      <c r="AN1938" s="11" t="str">
        <f t="shared" si="655"/>
        <v/>
      </c>
      <c r="AO1938" s="11" t="str">
        <f t="shared" si="656"/>
        <v/>
      </c>
      <c r="AP1938" s="11" t="str">
        <f t="shared" si="657"/>
        <v/>
      </c>
      <c r="AT1938" s="11" t="str">
        <f t="shared" si="658"/>
        <v/>
      </c>
      <c r="AU1938" s="11" t="str">
        <f t="shared" si="659"/>
        <v/>
      </c>
      <c r="AV1938" s="11" t="str">
        <f t="shared" si="660"/>
        <v/>
      </c>
      <c r="AW1938" s="11" t="str">
        <f t="shared" si="661"/>
        <v/>
      </c>
      <c r="AX1938" s="11" t="str">
        <f t="shared" si="662"/>
        <v/>
      </c>
      <c r="AY1938" s="11" t="str">
        <f t="shared" si="664"/>
        <v/>
      </c>
      <c r="AZ1938" s="11" t="str">
        <f t="shared" si="663"/>
        <v/>
      </c>
      <c r="BA1938" s="11" t="str">
        <f t="shared" si="666"/>
        <v xml:space="preserve"> </v>
      </c>
      <c r="BB1938" s="11" t="str">
        <f>IFERROR(IF(AW1938="","",VLOOKUP(AW1938,SUSS!R:S,2,FALSE)),AY1938*SUSS!$M$2)</f>
        <v/>
      </c>
      <c r="BC1938" s="11" t="str">
        <f t="shared" si="665"/>
        <v/>
      </c>
    </row>
    <row r="1939" spans="29:55">
      <c r="AC1939" s="11" t="str">
        <f t="shared" si="646"/>
        <v/>
      </c>
      <c r="AD1939" s="11" t="str">
        <f t="shared" si="647"/>
        <v/>
      </c>
      <c r="AE1939" s="11" t="str">
        <f t="shared" si="648"/>
        <v/>
      </c>
      <c r="AF1939" s="11" t="str">
        <f t="shared" si="649"/>
        <v/>
      </c>
      <c r="AG1939" s="11" t="str">
        <f t="shared" si="650"/>
        <v/>
      </c>
      <c r="AH1939" s="11" t="str">
        <f t="shared" si="651"/>
        <v/>
      </c>
      <c r="AI1939" s="11" t="str">
        <f t="shared" si="652"/>
        <v/>
      </c>
      <c r="AJ1939" s="11" t="str">
        <f t="shared" si="653"/>
        <v/>
      </c>
      <c r="AK1939" s="11" t="str">
        <f t="shared" si="654"/>
        <v/>
      </c>
      <c r="AN1939" s="11" t="str">
        <f t="shared" si="655"/>
        <v/>
      </c>
      <c r="AO1939" s="11" t="str">
        <f t="shared" si="656"/>
        <v/>
      </c>
      <c r="AP1939" s="11" t="str">
        <f t="shared" si="657"/>
        <v/>
      </c>
      <c r="AT1939" s="11" t="str">
        <f t="shared" si="658"/>
        <v/>
      </c>
      <c r="AU1939" s="11" t="str">
        <f t="shared" si="659"/>
        <v/>
      </c>
      <c r="AV1939" s="11" t="str">
        <f t="shared" si="660"/>
        <v/>
      </c>
      <c r="AW1939" s="11" t="str">
        <f t="shared" si="661"/>
        <v/>
      </c>
      <c r="AX1939" s="11" t="str">
        <f t="shared" si="662"/>
        <v/>
      </c>
      <c r="AY1939" s="11" t="str">
        <f t="shared" si="664"/>
        <v/>
      </c>
      <c r="AZ1939" s="11" t="str">
        <f t="shared" si="663"/>
        <v/>
      </c>
      <c r="BA1939" s="11" t="str">
        <f t="shared" si="666"/>
        <v xml:space="preserve"> </v>
      </c>
      <c r="BB1939" s="11" t="str">
        <f>IFERROR(IF(AW1939="","",VLOOKUP(AW1939,SUSS!R:S,2,FALSE)),AY1939*SUSS!$M$2)</f>
        <v/>
      </c>
      <c r="BC1939" s="11" t="str">
        <f t="shared" si="665"/>
        <v/>
      </c>
    </row>
    <row r="1940" spans="29:55">
      <c r="AC1940" s="11" t="str">
        <f t="shared" si="646"/>
        <v/>
      </c>
      <c r="AD1940" s="11" t="str">
        <f t="shared" si="647"/>
        <v/>
      </c>
      <c r="AE1940" s="11" t="str">
        <f t="shared" si="648"/>
        <v/>
      </c>
      <c r="AF1940" s="11" t="str">
        <f t="shared" si="649"/>
        <v/>
      </c>
      <c r="AG1940" s="11" t="str">
        <f t="shared" si="650"/>
        <v/>
      </c>
      <c r="AH1940" s="11" t="str">
        <f t="shared" si="651"/>
        <v/>
      </c>
      <c r="AI1940" s="11" t="str">
        <f t="shared" si="652"/>
        <v/>
      </c>
      <c r="AJ1940" s="11" t="str">
        <f t="shared" si="653"/>
        <v/>
      </c>
      <c r="AK1940" s="11" t="str">
        <f t="shared" si="654"/>
        <v/>
      </c>
      <c r="AN1940" s="11" t="str">
        <f t="shared" si="655"/>
        <v/>
      </c>
      <c r="AO1940" s="11" t="str">
        <f t="shared" si="656"/>
        <v/>
      </c>
      <c r="AP1940" s="11" t="str">
        <f t="shared" si="657"/>
        <v/>
      </c>
      <c r="AT1940" s="11" t="str">
        <f t="shared" si="658"/>
        <v/>
      </c>
      <c r="AU1940" s="11" t="str">
        <f t="shared" si="659"/>
        <v/>
      </c>
      <c r="AV1940" s="11" t="str">
        <f t="shared" si="660"/>
        <v/>
      </c>
      <c r="AW1940" s="11" t="str">
        <f t="shared" si="661"/>
        <v/>
      </c>
      <c r="AX1940" s="11" t="str">
        <f t="shared" si="662"/>
        <v/>
      </c>
      <c r="AY1940" s="11" t="str">
        <f t="shared" si="664"/>
        <v/>
      </c>
      <c r="AZ1940" s="11" t="str">
        <f t="shared" si="663"/>
        <v/>
      </c>
      <c r="BA1940" s="11" t="str">
        <f t="shared" si="666"/>
        <v xml:space="preserve"> </v>
      </c>
      <c r="BB1940" s="11" t="str">
        <f>IFERROR(IF(AW1940="","",VLOOKUP(AW1940,SUSS!R:S,2,FALSE)),AY1940*SUSS!$M$2)</f>
        <v/>
      </c>
      <c r="BC1940" s="11" t="str">
        <f t="shared" si="665"/>
        <v/>
      </c>
    </row>
    <row r="1941" spans="29:55">
      <c r="AC1941" s="11" t="str">
        <f t="shared" si="646"/>
        <v/>
      </c>
      <c r="AD1941" s="11" t="str">
        <f t="shared" si="647"/>
        <v/>
      </c>
      <c r="AE1941" s="11" t="str">
        <f t="shared" si="648"/>
        <v/>
      </c>
      <c r="AF1941" s="11" t="str">
        <f t="shared" si="649"/>
        <v/>
      </c>
      <c r="AG1941" s="11" t="str">
        <f t="shared" si="650"/>
        <v/>
      </c>
      <c r="AH1941" s="11" t="str">
        <f t="shared" si="651"/>
        <v/>
      </c>
      <c r="AI1941" s="11" t="str">
        <f t="shared" si="652"/>
        <v/>
      </c>
      <c r="AJ1941" s="11" t="str">
        <f t="shared" si="653"/>
        <v/>
      </c>
      <c r="AK1941" s="11" t="str">
        <f t="shared" si="654"/>
        <v/>
      </c>
      <c r="AN1941" s="11" t="str">
        <f t="shared" si="655"/>
        <v/>
      </c>
      <c r="AO1941" s="11" t="str">
        <f t="shared" si="656"/>
        <v/>
      </c>
      <c r="AP1941" s="11" t="str">
        <f t="shared" si="657"/>
        <v/>
      </c>
      <c r="AT1941" s="11" t="str">
        <f t="shared" si="658"/>
        <v/>
      </c>
      <c r="AU1941" s="11" t="str">
        <f t="shared" si="659"/>
        <v/>
      </c>
      <c r="AV1941" s="11" t="str">
        <f t="shared" si="660"/>
        <v/>
      </c>
      <c r="AW1941" s="11" t="str">
        <f t="shared" si="661"/>
        <v/>
      </c>
      <c r="AX1941" s="11" t="str">
        <f t="shared" si="662"/>
        <v/>
      </c>
      <c r="AY1941" s="11" t="str">
        <f t="shared" si="664"/>
        <v/>
      </c>
      <c r="AZ1941" s="11" t="str">
        <f t="shared" si="663"/>
        <v/>
      </c>
      <c r="BA1941" s="11" t="str">
        <f t="shared" si="666"/>
        <v xml:space="preserve"> </v>
      </c>
      <c r="BB1941" s="11" t="str">
        <f>IFERROR(IF(AW1941="","",VLOOKUP(AW1941,SUSS!R:S,2,FALSE)),AY1941*SUSS!$M$2)</f>
        <v/>
      </c>
      <c r="BC1941" s="11" t="str">
        <f t="shared" si="665"/>
        <v/>
      </c>
    </row>
    <row r="1942" spans="29:55">
      <c r="AC1942" s="11" t="str">
        <f t="shared" si="646"/>
        <v/>
      </c>
      <c r="AD1942" s="11" t="str">
        <f t="shared" si="647"/>
        <v/>
      </c>
      <c r="AE1942" s="11" t="str">
        <f t="shared" si="648"/>
        <v/>
      </c>
      <c r="AF1942" s="11" t="str">
        <f t="shared" si="649"/>
        <v/>
      </c>
      <c r="AG1942" s="11" t="str">
        <f t="shared" si="650"/>
        <v/>
      </c>
      <c r="AH1942" s="11" t="str">
        <f t="shared" si="651"/>
        <v/>
      </c>
      <c r="AI1942" s="11" t="str">
        <f t="shared" si="652"/>
        <v/>
      </c>
      <c r="AJ1942" s="11" t="str">
        <f t="shared" si="653"/>
        <v/>
      </c>
      <c r="AK1942" s="11" t="str">
        <f t="shared" si="654"/>
        <v/>
      </c>
      <c r="AN1942" s="11" t="str">
        <f t="shared" si="655"/>
        <v/>
      </c>
      <c r="AO1942" s="11" t="str">
        <f t="shared" si="656"/>
        <v/>
      </c>
      <c r="AP1942" s="11" t="str">
        <f t="shared" si="657"/>
        <v/>
      </c>
      <c r="AT1942" s="11" t="str">
        <f t="shared" si="658"/>
        <v/>
      </c>
      <c r="AU1942" s="11" t="str">
        <f t="shared" si="659"/>
        <v/>
      </c>
      <c r="AV1942" s="11" t="str">
        <f t="shared" si="660"/>
        <v/>
      </c>
      <c r="AW1942" s="11" t="str">
        <f t="shared" si="661"/>
        <v/>
      </c>
      <c r="AX1942" s="11" t="str">
        <f t="shared" si="662"/>
        <v/>
      </c>
      <c r="AY1942" s="11" t="str">
        <f t="shared" si="664"/>
        <v/>
      </c>
      <c r="AZ1942" s="11" t="str">
        <f t="shared" si="663"/>
        <v/>
      </c>
      <c r="BA1942" s="11" t="str">
        <f t="shared" si="666"/>
        <v xml:space="preserve"> </v>
      </c>
      <c r="BB1942" s="11" t="str">
        <f>IFERROR(IF(AW1942="","",VLOOKUP(AW1942,SUSS!R:S,2,FALSE)),AY1942*SUSS!$M$2)</f>
        <v/>
      </c>
      <c r="BC1942" s="11" t="str">
        <f t="shared" si="665"/>
        <v/>
      </c>
    </row>
    <row r="1943" spans="29:55">
      <c r="AC1943" s="11" t="str">
        <f t="shared" si="646"/>
        <v/>
      </c>
      <c r="AD1943" s="11" t="str">
        <f t="shared" si="647"/>
        <v/>
      </c>
      <c r="AE1943" s="11" t="str">
        <f t="shared" si="648"/>
        <v/>
      </c>
      <c r="AF1943" s="11" t="str">
        <f t="shared" si="649"/>
        <v/>
      </c>
      <c r="AG1943" s="11" t="str">
        <f t="shared" si="650"/>
        <v/>
      </c>
      <c r="AH1943" s="11" t="str">
        <f t="shared" si="651"/>
        <v/>
      </c>
      <c r="AI1943" s="11" t="str">
        <f t="shared" si="652"/>
        <v/>
      </c>
      <c r="AJ1943" s="11" t="str">
        <f t="shared" si="653"/>
        <v/>
      </c>
      <c r="AK1943" s="11" t="str">
        <f t="shared" si="654"/>
        <v/>
      </c>
      <c r="AN1943" s="11" t="str">
        <f t="shared" si="655"/>
        <v/>
      </c>
      <c r="AO1943" s="11" t="str">
        <f t="shared" si="656"/>
        <v/>
      </c>
      <c r="AP1943" s="11" t="str">
        <f t="shared" si="657"/>
        <v/>
      </c>
      <c r="AT1943" s="11" t="str">
        <f t="shared" si="658"/>
        <v/>
      </c>
      <c r="AU1943" s="11" t="str">
        <f t="shared" si="659"/>
        <v/>
      </c>
      <c r="AV1943" s="11" t="str">
        <f t="shared" si="660"/>
        <v/>
      </c>
      <c r="AW1943" s="11" t="str">
        <f t="shared" si="661"/>
        <v/>
      </c>
      <c r="AX1943" s="11" t="str">
        <f t="shared" si="662"/>
        <v/>
      </c>
      <c r="AY1943" s="11" t="str">
        <f t="shared" si="664"/>
        <v/>
      </c>
      <c r="AZ1943" s="11" t="str">
        <f t="shared" si="663"/>
        <v/>
      </c>
      <c r="BA1943" s="11" t="str">
        <f t="shared" si="666"/>
        <v xml:space="preserve"> </v>
      </c>
      <c r="BB1943" s="11" t="str">
        <f>IFERROR(IF(AW1943="","",VLOOKUP(AW1943,SUSS!R:S,2,FALSE)),AY1943*SUSS!$M$2)</f>
        <v/>
      </c>
      <c r="BC1943" s="11" t="str">
        <f t="shared" si="665"/>
        <v/>
      </c>
    </row>
    <row r="1944" spans="29:55">
      <c r="AC1944" s="11" t="str">
        <f t="shared" si="646"/>
        <v/>
      </c>
      <c r="AD1944" s="11" t="str">
        <f t="shared" si="647"/>
        <v/>
      </c>
      <c r="AE1944" s="11" t="str">
        <f t="shared" si="648"/>
        <v/>
      </c>
      <c r="AF1944" s="11" t="str">
        <f t="shared" si="649"/>
        <v/>
      </c>
      <c r="AG1944" s="11" t="str">
        <f t="shared" si="650"/>
        <v/>
      </c>
      <c r="AH1944" s="11" t="str">
        <f t="shared" si="651"/>
        <v/>
      </c>
      <c r="AI1944" s="11" t="str">
        <f t="shared" si="652"/>
        <v/>
      </c>
      <c r="AJ1944" s="11" t="str">
        <f t="shared" si="653"/>
        <v/>
      </c>
      <c r="AK1944" s="11" t="str">
        <f t="shared" si="654"/>
        <v/>
      </c>
      <c r="AN1944" s="11" t="str">
        <f t="shared" si="655"/>
        <v/>
      </c>
      <c r="AO1944" s="11" t="str">
        <f t="shared" si="656"/>
        <v/>
      </c>
      <c r="AP1944" s="11" t="str">
        <f t="shared" si="657"/>
        <v/>
      </c>
      <c r="AT1944" s="11" t="str">
        <f t="shared" si="658"/>
        <v/>
      </c>
      <c r="AU1944" s="11" t="str">
        <f t="shared" si="659"/>
        <v/>
      </c>
      <c r="AV1944" s="11" t="str">
        <f t="shared" si="660"/>
        <v/>
      </c>
      <c r="AW1944" s="11" t="str">
        <f t="shared" si="661"/>
        <v/>
      </c>
      <c r="AX1944" s="11" t="str">
        <f t="shared" si="662"/>
        <v/>
      </c>
      <c r="AY1944" s="11" t="str">
        <f t="shared" si="664"/>
        <v/>
      </c>
      <c r="AZ1944" s="11" t="str">
        <f t="shared" si="663"/>
        <v/>
      </c>
      <c r="BA1944" s="11" t="str">
        <f t="shared" si="666"/>
        <v xml:space="preserve"> </v>
      </c>
      <c r="BB1944" s="11" t="str">
        <f>IFERROR(IF(AW1944="","",VLOOKUP(AW1944,SUSS!R:S,2,FALSE)),AY1944*SUSS!$M$2)</f>
        <v/>
      </c>
      <c r="BC1944" s="11" t="str">
        <f t="shared" si="665"/>
        <v/>
      </c>
    </row>
    <row r="1945" spans="29:55">
      <c r="AC1945" s="11" t="str">
        <f t="shared" si="646"/>
        <v/>
      </c>
      <c r="AD1945" s="11" t="str">
        <f t="shared" si="647"/>
        <v/>
      </c>
      <c r="AE1945" s="11" t="str">
        <f t="shared" si="648"/>
        <v/>
      </c>
      <c r="AF1945" s="11" t="str">
        <f t="shared" si="649"/>
        <v/>
      </c>
      <c r="AG1945" s="11" t="str">
        <f t="shared" si="650"/>
        <v/>
      </c>
      <c r="AH1945" s="11" t="str">
        <f t="shared" si="651"/>
        <v/>
      </c>
      <c r="AI1945" s="11" t="str">
        <f t="shared" si="652"/>
        <v/>
      </c>
      <c r="AJ1945" s="11" t="str">
        <f t="shared" si="653"/>
        <v/>
      </c>
      <c r="AK1945" s="11" t="str">
        <f t="shared" si="654"/>
        <v/>
      </c>
      <c r="AN1945" s="11" t="str">
        <f t="shared" si="655"/>
        <v/>
      </c>
      <c r="AO1945" s="11" t="str">
        <f t="shared" si="656"/>
        <v/>
      </c>
      <c r="AP1945" s="11" t="str">
        <f t="shared" si="657"/>
        <v/>
      </c>
      <c r="AT1945" s="11" t="str">
        <f t="shared" si="658"/>
        <v/>
      </c>
      <c r="AU1945" s="11" t="str">
        <f t="shared" si="659"/>
        <v/>
      </c>
      <c r="AV1945" s="11" t="str">
        <f t="shared" si="660"/>
        <v/>
      </c>
      <c r="AW1945" s="11" t="str">
        <f t="shared" si="661"/>
        <v/>
      </c>
      <c r="AX1945" s="11" t="str">
        <f t="shared" si="662"/>
        <v/>
      </c>
      <c r="AY1945" s="11" t="str">
        <f t="shared" si="664"/>
        <v/>
      </c>
      <c r="AZ1945" s="11" t="str">
        <f t="shared" si="663"/>
        <v/>
      </c>
      <c r="BA1945" s="11" t="str">
        <f t="shared" si="666"/>
        <v xml:space="preserve"> </v>
      </c>
      <c r="BB1945" s="11" t="str">
        <f>IFERROR(IF(AW1945="","",VLOOKUP(AW1945,SUSS!R:S,2,FALSE)),AY1945*SUSS!$M$2)</f>
        <v/>
      </c>
      <c r="BC1945" s="11" t="str">
        <f t="shared" si="665"/>
        <v/>
      </c>
    </row>
    <row r="1946" spans="29:55">
      <c r="AC1946" s="11" t="str">
        <f t="shared" si="646"/>
        <v/>
      </c>
      <c r="AD1946" s="11" t="str">
        <f t="shared" si="647"/>
        <v/>
      </c>
      <c r="AE1946" s="11" t="str">
        <f t="shared" si="648"/>
        <v/>
      </c>
      <c r="AF1946" s="11" t="str">
        <f t="shared" si="649"/>
        <v/>
      </c>
      <c r="AG1946" s="11" t="str">
        <f t="shared" si="650"/>
        <v/>
      </c>
      <c r="AH1946" s="11" t="str">
        <f t="shared" si="651"/>
        <v/>
      </c>
      <c r="AI1946" s="11" t="str">
        <f t="shared" si="652"/>
        <v/>
      </c>
      <c r="AJ1946" s="11" t="str">
        <f t="shared" si="653"/>
        <v/>
      </c>
      <c r="AK1946" s="11" t="str">
        <f t="shared" si="654"/>
        <v/>
      </c>
      <c r="AN1946" s="11" t="str">
        <f t="shared" si="655"/>
        <v/>
      </c>
      <c r="AO1946" s="11" t="str">
        <f t="shared" si="656"/>
        <v/>
      </c>
      <c r="AP1946" s="11" t="str">
        <f t="shared" si="657"/>
        <v/>
      </c>
      <c r="AT1946" s="11" t="str">
        <f t="shared" si="658"/>
        <v/>
      </c>
      <c r="AU1946" s="11" t="str">
        <f t="shared" si="659"/>
        <v/>
      </c>
      <c r="AV1946" s="11" t="str">
        <f t="shared" si="660"/>
        <v/>
      </c>
      <c r="AW1946" s="11" t="str">
        <f t="shared" si="661"/>
        <v/>
      </c>
      <c r="AX1946" s="11" t="str">
        <f t="shared" si="662"/>
        <v/>
      </c>
      <c r="AY1946" s="11" t="str">
        <f t="shared" si="664"/>
        <v/>
      </c>
      <c r="AZ1946" s="11" t="str">
        <f t="shared" si="663"/>
        <v/>
      </c>
      <c r="BA1946" s="11" t="str">
        <f t="shared" si="666"/>
        <v xml:space="preserve"> </v>
      </c>
      <c r="BB1946" s="11" t="str">
        <f>IFERROR(IF(AW1946="","",VLOOKUP(AW1946,SUSS!R:S,2,FALSE)),AY1946*SUSS!$M$2)</f>
        <v/>
      </c>
      <c r="BC1946" s="11" t="str">
        <f t="shared" si="665"/>
        <v/>
      </c>
    </row>
    <row r="1947" spans="29:55">
      <c r="AC1947" s="11" t="str">
        <f t="shared" si="646"/>
        <v/>
      </c>
      <c r="AD1947" s="11" t="str">
        <f t="shared" si="647"/>
        <v/>
      </c>
      <c r="AE1947" s="11" t="str">
        <f t="shared" si="648"/>
        <v/>
      </c>
      <c r="AF1947" s="11" t="str">
        <f t="shared" si="649"/>
        <v/>
      </c>
      <c r="AG1947" s="11" t="str">
        <f t="shared" si="650"/>
        <v/>
      </c>
      <c r="AH1947" s="11" t="str">
        <f t="shared" si="651"/>
        <v/>
      </c>
      <c r="AI1947" s="11" t="str">
        <f t="shared" si="652"/>
        <v/>
      </c>
      <c r="AJ1947" s="11" t="str">
        <f t="shared" si="653"/>
        <v/>
      </c>
      <c r="AK1947" s="11" t="str">
        <f t="shared" si="654"/>
        <v/>
      </c>
      <c r="AN1947" s="11" t="str">
        <f t="shared" si="655"/>
        <v/>
      </c>
      <c r="AO1947" s="11" t="str">
        <f t="shared" si="656"/>
        <v/>
      </c>
      <c r="AP1947" s="11" t="str">
        <f t="shared" si="657"/>
        <v/>
      </c>
      <c r="AT1947" s="11" t="str">
        <f t="shared" si="658"/>
        <v/>
      </c>
      <c r="AU1947" s="11" t="str">
        <f t="shared" si="659"/>
        <v/>
      </c>
      <c r="AV1947" s="11" t="str">
        <f t="shared" si="660"/>
        <v/>
      </c>
      <c r="AW1947" s="11" t="str">
        <f t="shared" si="661"/>
        <v/>
      </c>
      <c r="AX1947" s="11" t="str">
        <f t="shared" si="662"/>
        <v/>
      </c>
      <c r="AY1947" s="11" t="str">
        <f t="shared" si="664"/>
        <v/>
      </c>
      <c r="AZ1947" s="11" t="str">
        <f t="shared" si="663"/>
        <v/>
      </c>
      <c r="BA1947" s="11" t="str">
        <f t="shared" si="666"/>
        <v xml:space="preserve"> </v>
      </c>
      <c r="BB1947" s="11" t="str">
        <f>IFERROR(IF(AW1947="","",VLOOKUP(AW1947,SUSS!R:S,2,FALSE)),AY1947*SUSS!$M$2)</f>
        <v/>
      </c>
      <c r="BC1947" s="11" t="str">
        <f t="shared" si="665"/>
        <v/>
      </c>
    </row>
    <row r="1948" spans="29:55">
      <c r="AC1948" s="11" t="str">
        <f t="shared" si="646"/>
        <v/>
      </c>
      <c r="AD1948" s="11" t="str">
        <f t="shared" si="647"/>
        <v/>
      </c>
      <c r="AE1948" s="11" t="str">
        <f t="shared" si="648"/>
        <v/>
      </c>
      <c r="AF1948" s="11" t="str">
        <f t="shared" si="649"/>
        <v/>
      </c>
      <c r="AG1948" s="11" t="str">
        <f t="shared" si="650"/>
        <v/>
      </c>
      <c r="AH1948" s="11" t="str">
        <f t="shared" si="651"/>
        <v/>
      </c>
      <c r="AI1948" s="11" t="str">
        <f t="shared" si="652"/>
        <v/>
      </c>
      <c r="AJ1948" s="11" t="str">
        <f t="shared" si="653"/>
        <v/>
      </c>
      <c r="AK1948" s="11" t="str">
        <f t="shared" si="654"/>
        <v/>
      </c>
      <c r="AN1948" s="11" t="str">
        <f t="shared" si="655"/>
        <v/>
      </c>
      <c r="AO1948" s="11" t="str">
        <f t="shared" si="656"/>
        <v/>
      </c>
      <c r="AP1948" s="11" t="str">
        <f t="shared" si="657"/>
        <v/>
      </c>
      <c r="AT1948" s="11" t="str">
        <f t="shared" si="658"/>
        <v/>
      </c>
      <c r="AU1948" s="11" t="str">
        <f t="shared" si="659"/>
        <v/>
      </c>
      <c r="AV1948" s="11" t="str">
        <f t="shared" si="660"/>
        <v/>
      </c>
      <c r="AW1948" s="11" t="str">
        <f t="shared" si="661"/>
        <v/>
      </c>
      <c r="AX1948" s="11" t="str">
        <f t="shared" si="662"/>
        <v/>
      </c>
      <c r="AY1948" s="11" t="str">
        <f t="shared" si="664"/>
        <v/>
      </c>
      <c r="AZ1948" s="11" t="str">
        <f t="shared" si="663"/>
        <v/>
      </c>
      <c r="BA1948" s="11" t="str">
        <f t="shared" si="666"/>
        <v xml:space="preserve"> </v>
      </c>
      <c r="BB1948" s="11" t="str">
        <f>IFERROR(IF(AW1948="","",VLOOKUP(AW1948,SUSS!R:S,2,FALSE)),AY1948*SUSS!$M$2)</f>
        <v/>
      </c>
      <c r="BC1948" s="11" t="str">
        <f t="shared" si="665"/>
        <v/>
      </c>
    </row>
    <row r="1949" spans="29:55">
      <c r="AC1949" s="11" t="str">
        <f t="shared" si="646"/>
        <v/>
      </c>
      <c r="AD1949" s="11" t="str">
        <f t="shared" si="647"/>
        <v/>
      </c>
      <c r="AE1949" s="11" t="str">
        <f t="shared" si="648"/>
        <v/>
      </c>
      <c r="AF1949" s="11" t="str">
        <f t="shared" si="649"/>
        <v/>
      </c>
      <c r="AG1949" s="11" t="str">
        <f t="shared" si="650"/>
        <v/>
      </c>
      <c r="AH1949" s="11" t="str">
        <f t="shared" si="651"/>
        <v/>
      </c>
      <c r="AI1949" s="11" t="str">
        <f t="shared" si="652"/>
        <v/>
      </c>
      <c r="AJ1949" s="11" t="str">
        <f t="shared" si="653"/>
        <v/>
      </c>
      <c r="AK1949" s="11" t="str">
        <f t="shared" si="654"/>
        <v/>
      </c>
      <c r="AN1949" s="11" t="str">
        <f t="shared" si="655"/>
        <v/>
      </c>
      <c r="AO1949" s="11" t="str">
        <f t="shared" si="656"/>
        <v/>
      </c>
      <c r="AP1949" s="11" t="str">
        <f t="shared" si="657"/>
        <v/>
      </c>
      <c r="AT1949" s="11" t="str">
        <f t="shared" si="658"/>
        <v/>
      </c>
      <c r="AU1949" s="11" t="str">
        <f t="shared" si="659"/>
        <v/>
      </c>
      <c r="AV1949" s="11" t="str">
        <f t="shared" si="660"/>
        <v/>
      </c>
      <c r="AW1949" s="11" t="str">
        <f t="shared" si="661"/>
        <v/>
      </c>
      <c r="AX1949" s="11" t="str">
        <f t="shared" si="662"/>
        <v/>
      </c>
      <c r="AY1949" s="11" t="str">
        <f t="shared" si="664"/>
        <v/>
      </c>
      <c r="AZ1949" s="11" t="str">
        <f t="shared" si="663"/>
        <v/>
      </c>
      <c r="BA1949" s="11" t="str">
        <f t="shared" si="666"/>
        <v xml:space="preserve"> </v>
      </c>
      <c r="BB1949" s="11" t="str">
        <f>IFERROR(IF(AW1949="","",VLOOKUP(AW1949,SUSS!R:S,2,FALSE)),AY1949*SUSS!$M$2)</f>
        <v/>
      </c>
      <c r="BC1949" s="11" t="str">
        <f t="shared" si="665"/>
        <v/>
      </c>
    </row>
    <row r="1950" spans="29:55">
      <c r="AC1950" s="11" t="str">
        <f t="shared" ref="AC1950:AC2013" si="667">IF($E1950=$AD$1,IF($G1950=$AE$1,A1950,""),"")</f>
        <v/>
      </c>
      <c r="AD1950" s="11" t="str">
        <f t="shared" ref="AD1950:AD2013" si="668">IF($E1950=$AD$1,IF($G1950=$AE$1,E1950,""),"")</f>
        <v/>
      </c>
      <c r="AE1950" s="11" t="str">
        <f t="shared" ref="AE1950:AE2013" si="669">IF($E1950=$AD$1,IF($G1950=$AE$1,F1950,""),"")</f>
        <v/>
      </c>
      <c r="AF1950" s="11" t="str">
        <f t="shared" ref="AF1950:AF2013" si="670">IF($E1950=$AD$1,IF($G1950=$AE$1,G1950,""),"")</f>
        <v/>
      </c>
      <c r="AG1950" s="11" t="str">
        <f t="shared" ref="AG1950:AG2013" si="671">IF($E1950=$AD$1,IF($G1950=$AE$1,I1950,""),"")</f>
        <v/>
      </c>
      <c r="AH1950" s="11" t="str">
        <f t="shared" ref="AH1950:AH2013" si="672">IF($E1950=$AD$1,IF($G1950=$AE$1,J1950,""),"")</f>
        <v/>
      </c>
      <c r="AI1950" s="11" t="str">
        <f t="shared" ref="AI1950:AI2013" si="673">IF($E1950=$AD$1,IF($G1950=$AE$1,K1950,""),"")</f>
        <v/>
      </c>
      <c r="AJ1950" s="11" t="str">
        <f t="shared" ref="AJ1950:AJ2013" si="674">IF($E1950=$AD$1,IF($G1950=$AE$1,B1950,""),"")</f>
        <v/>
      </c>
      <c r="AK1950" s="11" t="str">
        <f t="shared" ref="AK1950:AK2013" si="675">IF($E1950=$AD$1,IF($G1950=$AE$1,C1950,""),"")</f>
        <v/>
      </c>
      <c r="AN1950" s="11" t="str">
        <f t="shared" ref="AN1950:AN2013" si="676">LEFT(AO1950,7)</f>
        <v/>
      </c>
      <c r="AO1950" s="11" t="str">
        <f t="shared" ref="AO1950:AO2013" si="677">IF(AF1950=$AE$1,AJ1950&amp;"/"&amp;AK1950&amp;" "&amp;AD1950,"")</f>
        <v/>
      </c>
      <c r="AP1950" s="11" t="str">
        <f t="shared" ref="AP1950:AP2013" si="678">IF(AO1950&lt;&gt;"",AI1950,"")</f>
        <v/>
      </c>
      <c r="AT1950" s="11" t="str">
        <f t="shared" ref="AT1950:AT2013" si="679">IF($Q1950=$AD$1,N1950,"")</f>
        <v/>
      </c>
      <c r="AU1950" s="11" t="str">
        <f t="shared" ref="AU1950:AU2013" si="680">IF($Q1950=$AD$1,O1950,"")</f>
        <v/>
      </c>
      <c r="AV1950" s="11" t="str">
        <f t="shared" ref="AV1950:AV2013" si="681">IF($Q1950=$AD$1,P1950,"")</f>
        <v/>
      </c>
      <c r="AW1950" s="11" t="str">
        <f t="shared" ref="AW1950:AW2013" si="682">IF($Q1950=$AD$1,T1950,"")</f>
        <v/>
      </c>
      <c r="AX1950" s="11" t="str">
        <f t="shared" ref="AX1950:AX2013" si="683">IF(AW1950&lt;&gt;"",AW1950&amp;" "&amp;$AD$1,"")</f>
        <v/>
      </c>
      <c r="AY1950" s="11" t="str">
        <f t="shared" si="664"/>
        <v/>
      </c>
      <c r="AZ1950" s="11" t="str">
        <f t="shared" ref="AZ1950:AZ2013" si="684">IF(AY1950="","",AV1950/AY1950)</f>
        <v/>
      </c>
      <c r="BA1950" s="11" t="str">
        <f t="shared" si="666"/>
        <v xml:space="preserve"> </v>
      </c>
      <c r="BB1950" s="11" t="str">
        <f>IFERROR(IF(AW1950="","",VLOOKUP(AW1950,SUSS!R:S,2,FALSE)),AY1950*SUSS!$M$2)</f>
        <v/>
      </c>
      <c r="BC1950" s="11" t="str">
        <f t="shared" si="665"/>
        <v/>
      </c>
    </row>
    <row r="1951" spans="29:55">
      <c r="AC1951" s="11" t="str">
        <f t="shared" si="667"/>
        <v/>
      </c>
      <c r="AD1951" s="11" t="str">
        <f t="shared" si="668"/>
        <v/>
      </c>
      <c r="AE1951" s="11" t="str">
        <f t="shared" si="669"/>
        <v/>
      </c>
      <c r="AF1951" s="11" t="str">
        <f t="shared" si="670"/>
        <v/>
      </c>
      <c r="AG1951" s="11" t="str">
        <f t="shared" si="671"/>
        <v/>
      </c>
      <c r="AH1951" s="11" t="str">
        <f t="shared" si="672"/>
        <v/>
      </c>
      <c r="AI1951" s="11" t="str">
        <f t="shared" si="673"/>
        <v/>
      </c>
      <c r="AJ1951" s="11" t="str">
        <f t="shared" si="674"/>
        <v/>
      </c>
      <c r="AK1951" s="11" t="str">
        <f t="shared" si="675"/>
        <v/>
      </c>
      <c r="AN1951" s="11" t="str">
        <f t="shared" si="676"/>
        <v/>
      </c>
      <c r="AO1951" s="11" t="str">
        <f t="shared" si="677"/>
        <v/>
      </c>
      <c r="AP1951" s="11" t="str">
        <f t="shared" si="678"/>
        <v/>
      </c>
      <c r="AT1951" s="11" t="str">
        <f t="shared" si="679"/>
        <v/>
      </c>
      <c r="AU1951" s="11" t="str">
        <f t="shared" si="680"/>
        <v/>
      </c>
      <c r="AV1951" s="11" t="str">
        <f t="shared" si="681"/>
        <v/>
      </c>
      <c r="AW1951" s="11" t="str">
        <f t="shared" si="682"/>
        <v/>
      </c>
      <c r="AX1951" s="11" t="str">
        <f t="shared" si="683"/>
        <v/>
      </c>
      <c r="AY1951" s="11" t="str">
        <f t="shared" si="664"/>
        <v/>
      </c>
      <c r="AZ1951" s="11" t="str">
        <f t="shared" si="684"/>
        <v/>
      </c>
      <c r="BA1951" s="11" t="str">
        <f t="shared" si="666"/>
        <v xml:space="preserve"> </v>
      </c>
      <c r="BB1951" s="11" t="str">
        <f>IFERROR(IF(AW1951="","",VLOOKUP(AW1951,SUSS!R:S,2,FALSE)),AY1951*SUSS!$M$2)</f>
        <v/>
      </c>
      <c r="BC1951" s="11" t="str">
        <f t="shared" si="665"/>
        <v/>
      </c>
    </row>
    <row r="1952" spans="29:55">
      <c r="AC1952" s="11" t="str">
        <f t="shared" si="667"/>
        <v/>
      </c>
      <c r="AD1952" s="11" t="str">
        <f t="shared" si="668"/>
        <v/>
      </c>
      <c r="AE1952" s="11" t="str">
        <f t="shared" si="669"/>
        <v/>
      </c>
      <c r="AF1952" s="11" t="str">
        <f t="shared" si="670"/>
        <v/>
      </c>
      <c r="AG1952" s="11" t="str">
        <f t="shared" si="671"/>
        <v/>
      </c>
      <c r="AH1952" s="11" t="str">
        <f t="shared" si="672"/>
        <v/>
      </c>
      <c r="AI1952" s="11" t="str">
        <f t="shared" si="673"/>
        <v/>
      </c>
      <c r="AJ1952" s="11" t="str">
        <f t="shared" si="674"/>
        <v/>
      </c>
      <c r="AK1952" s="11" t="str">
        <f t="shared" si="675"/>
        <v/>
      </c>
      <c r="AN1952" s="11" t="str">
        <f t="shared" si="676"/>
        <v/>
      </c>
      <c r="AO1952" s="11" t="str">
        <f t="shared" si="677"/>
        <v/>
      </c>
      <c r="AP1952" s="11" t="str">
        <f t="shared" si="678"/>
        <v/>
      </c>
      <c r="AT1952" s="11" t="str">
        <f t="shared" si="679"/>
        <v/>
      </c>
      <c r="AU1952" s="11" t="str">
        <f t="shared" si="680"/>
        <v/>
      </c>
      <c r="AV1952" s="11" t="str">
        <f t="shared" si="681"/>
        <v/>
      </c>
      <c r="AW1952" s="11" t="str">
        <f t="shared" si="682"/>
        <v/>
      </c>
      <c r="AX1952" s="11" t="str">
        <f t="shared" si="683"/>
        <v/>
      </c>
      <c r="AY1952" s="11" t="str">
        <f t="shared" si="664"/>
        <v/>
      </c>
      <c r="AZ1952" s="11" t="str">
        <f t="shared" si="684"/>
        <v/>
      </c>
      <c r="BA1952" s="11" t="str">
        <f t="shared" si="666"/>
        <v xml:space="preserve"> </v>
      </c>
      <c r="BB1952" s="11" t="str">
        <f>IFERROR(IF(AW1952="","",VLOOKUP(AW1952,SUSS!R:S,2,FALSE)),AY1952*SUSS!$M$2)</f>
        <v/>
      </c>
      <c r="BC1952" s="11" t="str">
        <f t="shared" si="665"/>
        <v/>
      </c>
    </row>
    <row r="1953" spans="29:55">
      <c r="AC1953" s="11" t="str">
        <f t="shared" si="667"/>
        <v/>
      </c>
      <c r="AD1953" s="11" t="str">
        <f t="shared" si="668"/>
        <v/>
      </c>
      <c r="AE1953" s="11" t="str">
        <f t="shared" si="669"/>
        <v/>
      </c>
      <c r="AF1953" s="11" t="str">
        <f t="shared" si="670"/>
        <v/>
      </c>
      <c r="AG1953" s="11" t="str">
        <f t="shared" si="671"/>
        <v/>
      </c>
      <c r="AH1953" s="11" t="str">
        <f t="shared" si="672"/>
        <v/>
      </c>
      <c r="AI1953" s="11" t="str">
        <f t="shared" si="673"/>
        <v/>
      </c>
      <c r="AJ1953" s="11" t="str">
        <f t="shared" si="674"/>
        <v/>
      </c>
      <c r="AK1953" s="11" t="str">
        <f t="shared" si="675"/>
        <v/>
      </c>
      <c r="AN1953" s="11" t="str">
        <f t="shared" si="676"/>
        <v/>
      </c>
      <c r="AO1953" s="11" t="str">
        <f t="shared" si="677"/>
        <v/>
      </c>
      <c r="AP1953" s="11" t="str">
        <f t="shared" si="678"/>
        <v/>
      </c>
      <c r="AT1953" s="11" t="str">
        <f t="shared" si="679"/>
        <v/>
      </c>
      <c r="AU1953" s="11" t="str">
        <f t="shared" si="680"/>
        <v/>
      </c>
      <c r="AV1953" s="11" t="str">
        <f t="shared" si="681"/>
        <v/>
      </c>
      <c r="AW1953" s="11" t="str">
        <f t="shared" si="682"/>
        <v/>
      </c>
      <c r="AX1953" s="11" t="str">
        <f t="shared" si="683"/>
        <v/>
      </c>
      <c r="AY1953" s="11" t="str">
        <f t="shared" si="664"/>
        <v/>
      </c>
      <c r="AZ1953" s="11" t="str">
        <f t="shared" si="684"/>
        <v/>
      </c>
      <c r="BA1953" s="11" t="str">
        <f t="shared" si="666"/>
        <v xml:space="preserve"> </v>
      </c>
      <c r="BB1953" s="11" t="str">
        <f>IFERROR(IF(AW1953="","",VLOOKUP(AW1953,SUSS!R:S,2,FALSE)),AY1953*SUSS!$M$2)</f>
        <v/>
      </c>
      <c r="BC1953" s="11" t="str">
        <f t="shared" si="665"/>
        <v/>
      </c>
    </row>
    <row r="1954" spans="29:55">
      <c r="AC1954" s="11" t="str">
        <f t="shared" si="667"/>
        <v/>
      </c>
      <c r="AD1954" s="11" t="str">
        <f t="shared" si="668"/>
        <v/>
      </c>
      <c r="AE1954" s="11" t="str">
        <f t="shared" si="669"/>
        <v/>
      </c>
      <c r="AF1954" s="11" t="str">
        <f t="shared" si="670"/>
        <v/>
      </c>
      <c r="AG1954" s="11" t="str">
        <f t="shared" si="671"/>
        <v/>
      </c>
      <c r="AH1954" s="11" t="str">
        <f t="shared" si="672"/>
        <v/>
      </c>
      <c r="AI1954" s="11" t="str">
        <f t="shared" si="673"/>
        <v/>
      </c>
      <c r="AJ1954" s="11" t="str">
        <f t="shared" si="674"/>
        <v/>
      </c>
      <c r="AK1954" s="11" t="str">
        <f t="shared" si="675"/>
        <v/>
      </c>
      <c r="AN1954" s="11" t="str">
        <f t="shared" si="676"/>
        <v/>
      </c>
      <c r="AO1954" s="11" t="str">
        <f t="shared" si="677"/>
        <v/>
      </c>
      <c r="AP1954" s="11" t="str">
        <f t="shared" si="678"/>
        <v/>
      </c>
      <c r="AT1954" s="11" t="str">
        <f t="shared" si="679"/>
        <v/>
      </c>
      <c r="AU1954" s="11" t="str">
        <f t="shared" si="680"/>
        <v/>
      </c>
      <c r="AV1954" s="11" t="str">
        <f t="shared" si="681"/>
        <v/>
      </c>
      <c r="AW1954" s="11" t="str">
        <f t="shared" si="682"/>
        <v/>
      </c>
      <c r="AX1954" s="11" t="str">
        <f t="shared" si="683"/>
        <v/>
      </c>
      <c r="AY1954" s="11" t="str">
        <f t="shared" si="664"/>
        <v/>
      </c>
      <c r="AZ1954" s="11" t="str">
        <f t="shared" si="684"/>
        <v/>
      </c>
      <c r="BA1954" s="11" t="str">
        <f t="shared" si="666"/>
        <v xml:space="preserve"> </v>
      </c>
      <c r="BB1954" s="11" t="str">
        <f>IFERROR(IF(AW1954="","",VLOOKUP(AW1954,SUSS!R:S,2,FALSE)),AY1954*SUSS!$M$2)</f>
        <v/>
      </c>
      <c r="BC1954" s="11" t="str">
        <f t="shared" si="665"/>
        <v/>
      </c>
    </row>
    <row r="1955" spans="29:55">
      <c r="AC1955" s="11" t="str">
        <f t="shared" si="667"/>
        <v/>
      </c>
      <c r="AD1955" s="11" t="str">
        <f t="shared" si="668"/>
        <v/>
      </c>
      <c r="AE1955" s="11" t="str">
        <f t="shared" si="669"/>
        <v/>
      </c>
      <c r="AF1955" s="11" t="str">
        <f t="shared" si="670"/>
        <v/>
      </c>
      <c r="AG1955" s="11" t="str">
        <f t="shared" si="671"/>
        <v/>
      </c>
      <c r="AH1955" s="11" t="str">
        <f t="shared" si="672"/>
        <v/>
      </c>
      <c r="AI1955" s="11" t="str">
        <f t="shared" si="673"/>
        <v/>
      </c>
      <c r="AJ1955" s="11" t="str">
        <f t="shared" si="674"/>
        <v/>
      </c>
      <c r="AK1955" s="11" t="str">
        <f t="shared" si="675"/>
        <v/>
      </c>
      <c r="AN1955" s="11" t="str">
        <f t="shared" si="676"/>
        <v/>
      </c>
      <c r="AO1955" s="11" t="str">
        <f t="shared" si="677"/>
        <v/>
      </c>
      <c r="AP1955" s="11" t="str">
        <f t="shared" si="678"/>
        <v/>
      </c>
      <c r="AT1955" s="11" t="str">
        <f t="shared" si="679"/>
        <v/>
      </c>
      <c r="AU1955" s="11" t="str">
        <f t="shared" si="680"/>
        <v/>
      </c>
      <c r="AV1955" s="11" t="str">
        <f t="shared" si="681"/>
        <v/>
      </c>
      <c r="AW1955" s="11" t="str">
        <f t="shared" si="682"/>
        <v/>
      </c>
      <c r="AX1955" s="11" t="str">
        <f t="shared" si="683"/>
        <v/>
      </c>
      <c r="AY1955" s="11" t="str">
        <f t="shared" si="664"/>
        <v/>
      </c>
      <c r="AZ1955" s="11" t="str">
        <f t="shared" si="684"/>
        <v/>
      </c>
      <c r="BA1955" s="11" t="str">
        <f t="shared" si="666"/>
        <v xml:space="preserve"> </v>
      </c>
      <c r="BB1955" s="11" t="str">
        <f>IFERROR(IF(AW1955="","",VLOOKUP(AW1955,SUSS!R:S,2,FALSE)),AY1955*SUSS!$M$2)</f>
        <v/>
      </c>
      <c r="BC1955" s="11" t="str">
        <f t="shared" si="665"/>
        <v/>
      </c>
    </row>
    <row r="1956" spans="29:55">
      <c r="AC1956" s="11" t="str">
        <f t="shared" si="667"/>
        <v/>
      </c>
      <c r="AD1956" s="11" t="str">
        <f t="shared" si="668"/>
        <v/>
      </c>
      <c r="AE1956" s="11" t="str">
        <f t="shared" si="669"/>
        <v/>
      </c>
      <c r="AF1956" s="11" t="str">
        <f t="shared" si="670"/>
        <v/>
      </c>
      <c r="AG1956" s="11" t="str">
        <f t="shared" si="671"/>
        <v/>
      </c>
      <c r="AH1956" s="11" t="str">
        <f t="shared" si="672"/>
        <v/>
      </c>
      <c r="AI1956" s="11" t="str">
        <f t="shared" si="673"/>
        <v/>
      </c>
      <c r="AJ1956" s="11" t="str">
        <f t="shared" si="674"/>
        <v/>
      </c>
      <c r="AK1956" s="11" t="str">
        <f t="shared" si="675"/>
        <v/>
      </c>
      <c r="AN1956" s="11" t="str">
        <f t="shared" si="676"/>
        <v/>
      </c>
      <c r="AO1956" s="11" t="str">
        <f t="shared" si="677"/>
        <v/>
      </c>
      <c r="AP1956" s="11" t="str">
        <f t="shared" si="678"/>
        <v/>
      </c>
      <c r="AT1956" s="11" t="str">
        <f t="shared" si="679"/>
        <v/>
      </c>
      <c r="AU1956" s="11" t="str">
        <f t="shared" si="680"/>
        <v/>
      </c>
      <c r="AV1956" s="11" t="str">
        <f t="shared" si="681"/>
        <v/>
      </c>
      <c r="AW1956" s="11" t="str">
        <f t="shared" si="682"/>
        <v/>
      </c>
      <c r="AX1956" s="11" t="str">
        <f t="shared" si="683"/>
        <v/>
      </c>
      <c r="AY1956" s="11" t="str">
        <f t="shared" si="664"/>
        <v/>
      </c>
      <c r="AZ1956" s="11" t="str">
        <f t="shared" si="684"/>
        <v/>
      </c>
      <c r="BA1956" s="11" t="str">
        <f t="shared" si="666"/>
        <v xml:space="preserve"> </v>
      </c>
      <c r="BB1956" s="11" t="str">
        <f>IFERROR(IF(AW1956="","",VLOOKUP(AW1956,SUSS!R:S,2,FALSE)),AY1956*SUSS!$M$2)</f>
        <v/>
      </c>
      <c r="BC1956" s="11" t="str">
        <f t="shared" si="665"/>
        <v/>
      </c>
    </row>
    <row r="1957" spans="29:55">
      <c r="AC1957" s="11" t="str">
        <f t="shared" si="667"/>
        <v/>
      </c>
      <c r="AD1957" s="11" t="str">
        <f t="shared" si="668"/>
        <v/>
      </c>
      <c r="AE1957" s="11" t="str">
        <f t="shared" si="669"/>
        <v/>
      </c>
      <c r="AF1957" s="11" t="str">
        <f t="shared" si="670"/>
        <v/>
      </c>
      <c r="AG1957" s="11" t="str">
        <f t="shared" si="671"/>
        <v/>
      </c>
      <c r="AH1957" s="11" t="str">
        <f t="shared" si="672"/>
        <v/>
      </c>
      <c r="AI1957" s="11" t="str">
        <f t="shared" si="673"/>
        <v/>
      </c>
      <c r="AJ1957" s="11" t="str">
        <f t="shared" si="674"/>
        <v/>
      </c>
      <c r="AK1957" s="11" t="str">
        <f t="shared" si="675"/>
        <v/>
      </c>
      <c r="AN1957" s="11" t="str">
        <f t="shared" si="676"/>
        <v/>
      </c>
      <c r="AO1957" s="11" t="str">
        <f t="shared" si="677"/>
        <v/>
      </c>
      <c r="AP1957" s="11" t="str">
        <f t="shared" si="678"/>
        <v/>
      </c>
      <c r="AT1957" s="11" t="str">
        <f t="shared" si="679"/>
        <v/>
      </c>
      <c r="AU1957" s="11" t="str">
        <f t="shared" si="680"/>
        <v/>
      </c>
      <c r="AV1957" s="11" t="str">
        <f t="shared" si="681"/>
        <v/>
      </c>
      <c r="AW1957" s="11" t="str">
        <f t="shared" si="682"/>
        <v/>
      </c>
      <c r="AX1957" s="11" t="str">
        <f t="shared" si="683"/>
        <v/>
      </c>
      <c r="AY1957" s="11" t="str">
        <f t="shared" si="664"/>
        <v/>
      </c>
      <c r="AZ1957" s="11" t="str">
        <f t="shared" si="684"/>
        <v/>
      </c>
      <c r="BA1957" s="11" t="str">
        <f t="shared" si="666"/>
        <v xml:space="preserve"> </v>
      </c>
      <c r="BB1957" s="11" t="str">
        <f>IFERROR(IF(AW1957="","",VLOOKUP(AW1957,SUSS!R:S,2,FALSE)),AY1957*SUSS!$M$2)</f>
        <v/>
      </c>
      <c r="BC1957" s="11" t="str">
        <f t="shared" si="665"/>
        <v/>
      </c>
    </row>
    <row r="1958" spans="29:55">
      <c r="AC1958" s="11" t="str">
        <f t="shared" si="667"/>
        <v/>
      </c>
      <c r="AD1958" s="11" t="str">
        <f t="shared" si="668"/>
        <v/>
      </c>
      <c r="AE1958" s="11" t="str">
        <f t="shared" si="669"/>
        <v/>
      </c>
      <c r="AF1958" s="11" t="str">
        <f t="shared" si="670"/>
        <v/>
      </c>
      <c r="AG1958" s="11" t="str">
        <f t="shared" si="671"/>
        <v/>
      </c>
      <c r="AH1958" s="11" t="str">
        <f t="shared" si="672"/>
        <v/>
      </c>
      <c r="AI1958" s="11" t="str">
        <f t="shared" si="673"/>
        <v/>
      </c>
      <c r="AJ1958" s="11" t="str">
        <f t="shared" si="674"/>
        <v/>
      </c>
      <c r="AK1958" s="11" t="str">
        <f t="shared" si="675"/>
        <v/>
      </c>
      <c r="AN1958" s="11" t="str">
        <f t="shared" si="676"/>
        <v/>
      </c>
      <c r="AO1958" s="11" t="str">
        <f t="shared" si="677"/>
        <v/>
      </c>
      <c r="AP1958" s="11" t="str">
        <f t="shared" si="678"/>
        <v/>
      </c>
      <c r="AT1958" s="11" t="str">
        <f t="shared" si="679"/>
        <v/>
      </c>
      <c r="AU1958" s="11" t="str">
        <f t="shared" si="680"/>
        <v/>
      </c>
      <c r="AV1958" s="11" t="str">
        <f t="shared" si="681"/>
        <v/>
      </c>
      <c r="AW1958" s="11" t="str">
        <f t="shared" si="682"/>
        <v/>
      </c>
      <c r="AX1958" s="11" t="str">
        <f t="shared" si="683"/>
        <v/>
      </c>
      <c r="AY1958" s="11" t="str">
        <f t="shared" si="664"/>
        <v/>
      </c>
      <c r="AZ1958" s="11" t="str">
        <f t="shared" si="684"/>
        <v/>
      </c>
      <c r="BA1958" s="11" t="str">
        <f t="shared" si="666"/>
        <v xml:space="preserve"> </v>
      </c>
      <c r="BB1958" s="11" t="str">
        <f>IFERROR(IF(AW1958="","",VLOOKUP(AW1958,SUSS!R:S,2,FALSE)),AY1958*SUSS!$M$2)</f>
        <v/>
      </c>
      <c r="BC1958" s="11" t="str">
        <f t="shared" si="665"/>
        <v/>
      </c>
    </row>
    <row r="1959" spans="29:55">
      <c r="AC1959" s="11" t="str">
        <f t="shared" si="667"/>
        <v/>
      </c>
      <c r="AD1959" s="11" t="str">
        <f t="shared" si="668"/>
        <v/>
      </c>
      <c r="AE1959" s="11" t="str">
        <f t="shared" si="669"/>
        <v/>
      </c>
      <c r="AF1959" s="11" t="str">
        <f t="shared" si="670"/>
        <v/>
      </c>
      <c r="AG1959" s="11" t="str">
        <f t="shared" si="671"/>
        <v/>
      </c>
      <c r="AH1959" s="11" t="str">
        <f t="shared" si="672"/>
        <v/>
      </c>
      <c r="AI1959" s="11" t="str">
        <f t="shared" si="673"/>
        <v/>
      </c>
      <c r="AJ1959" s="11" t="str">
        <f t="shared" si="674"/>
        <v/>
      </c>
      <c r="AK1959" s="11" t="str">
        <f t="shared" si="675"/>
        <v/>
      </c>
      <c r="AN1959" s="11" t="str">
        <f t="shared" si="676"/>
        <v/>
      </c>
      <c r="AO1959" s="11" t="str">
        <f t="shared" si="677"/>
        <v/>
      </c>
      <c r="AP1959" s="11" t="str">
        <f t="shared" si="678"/>
        <v/>
      </c>
      <c r="AT1959" s="11" t="str">
        <f t="shared" si="679"/>
        <v/>
      </c>
      <c r="AU1959" s="11" t="str">
        <f t="shared" si="680"/>
        <v/>
      </c>
      <c r="AV1959" s="11" t="str">
        <f t="shared" si="681"/>
        <v/>
      </c>
      <c r="AW1959" s="11" t="str">
        <f t="shared" si="682"/>
        <v/>
      </c>
      <c r="AX1959" s="11" t="str">
        <f t="shared" si="683"/>
        <v/>
      </c>
      <c r="AY1959" s="11" t="str">
        <f t="shared" si="664"/>
        <v/>
      </c>
      <c r="AZ1959" s="11" t="str">
        <f t="shared" si="684"/>
        <v/>
      </c>
      <c r="BA1959" s="11" t="str">
        <f t="shared" si="666"/>
        <v xml:space="preserve"> </v>
      </c>
      <c r="BB1959" s="11" t="str">
        <f>IFERROR(IF(AW1959="","",VLOOKUP(AW1959,SUSS!R:S,2,FALSE)),AY1959*SUSS!$M$2)</f>
        <v/>
      </c>
      <c r="BC1959" s="11" t="str">
        <f t="shared" si="665"/>
        <v/>
      </c>
    </row>
    <row r="1960" spans="29:55">
      <c r="AC1960" s="11" t="str">
        <f t="shared" si="667"/>
        <v/>
      </c>
      <c r="AD1960" s="11" t="str">
        <f t="shared" si="668"/>
        <v/>
      </c>
      <c r="AE1960" s="11" t="str">
        <f t="shared" si="669"/>
        <v/>
      </c>
      <c r="AF1960" s="11" t="str">
        <f t="shared" si="670"/>
        <v/>
      </c>
      <c r="AG1960" s="11" t="str">
        <f t="shared" si="671"/>
        <v/>
      </c>
      <c r="AH1960" s="11" t="str">
        <f t="shared" si="672"/>
        <v/>
      </c>
      <c r="AI1960" s="11" t="str">
        <f t="shared" si="673"/>
        <v/>
      </c>
      <c r="AJ1960" s="11" t="str">
        <f t="shared" si="674"/>
        <v/>
      </c>
      <c r="AK1960" s="11" t="str">
        <f t="shared" si="675"/>
        <v/>
      </c>
      <c r="AN1960" s="11" t="str">
        <f t="shared" si="676"/>
        <v/>
      </c>
      <c r="AO1960" s="11" t="str">
        <f t="shared" si="677"/>
        <v/>
      </c>
      <c r="AP1960" s="11" t="str">
        <f t="shared" si="678"/>
        <v/>
      </c>
      <c r="AT1960" s="11" t="str">
        <f t="shared" si="679"/>
        <v/>
      </c>
      <c r="AU1960" s="11" t="str">
        <f t="shared" si="680"/>
        <v/>
      </c>
      <c r="AV1960" s="11" t="str">
        <f t="shared" si="681"/>
        <v/>
      </c>
      <c r="AW1960" s="11" t="str">
        <f t="shared" si="682"/>
        <v/>
      </c>
      <c r="AX1960" s="11" t="str">
        <f t="shared" si="683"/>
        <v/>
      </c>
      <c r="AY1960" s="11" t="str">
        <f t="shared" si="664"/>
        <v/>
      </c>
      <c r="AZ1960" s="11" t="str">
        <f t="shared" si="684"/>
        <v/>
      </c>
      <c r="BA1960" s="11" t="str">
        <f t="shared" si="666"/>
        <v xml:space="preserve"> </v>
      </c>
      <c r="BB1960" s="11" t="str">
        <f>IFERROR(IF(AW1960="","",VLOOKUP(AW1960,SUSS!R:S,2,FALSE)),AY1960*SUSS!$M$2)</f>
        <v/>
      </c>
      <c r="BC1960" s="11" t="str">
        <f t="shared" si="665"/>
        <v/>
      </c>
    </row>
    <row r="1961" spans="29:55">
      <c r="AC1961" s="11" t="str">
        <f t="shared" si="667"/>
        <v/>
      </c>
      <c r="AD1961" s="11" t="str">
        <f t="shared" si="668"/>
        <v/>
      </c>
      <c r="AE1961" s="11" t="str">
        <f t="shared" si="669"/>
        <v/>
      </c>
      <c r="AF1961" s="11" t="str">
        <f t="shared" si="670"/>
        <v/>
      </c>
      <c r="AG1961" s="11" t="str">
        <f t="shared" si="671"/>
        <v/>
      </c>
      <c r="AH1961" s="11" t="str">
        <f t="shared" si="672"/>
        <v/>
      </c>
      <c r="AI1961" s="11" t="str">
        <f t="shared" si="673"/>
        <v/>
      </c>
      <c r="AJ1961" s="11" t="str">
        <f t="shared" si="674"/>
        <v/>
      </c>
      <c r="AK1961" s="11" t="str">
        <f t="shared" si="675"/>
        <v/>
      </c>
      <c r="AN1961" s="11" t="str">
        <f t="shared" si="676"/>
        <v/>
      </c>
      <c r="AO1961" s="11" t="str">
        <f t="shared" si="677"/>
        <v/>
      </c>
      <c r="AP1961" s="11" t="str">
        <f t="shared" si="678"/>
        <v/>
      </c>
      <c r="AT1961" s="11" t="str">
        <f t="shared" si="679"/>
        <v/>
      </c>
      <c r="AU1961" s="11" t="str">
        <f t="shared" si="680"/>
        <v/>
      </c>
      <c r="AV1961" s="11" t="str">
        <f t="shared" si="681"/>
        <v/>
      </c>
      <c r="AW1961" s="11" t="str">
        <f t="shared" si="682"/>
        <v/>
      </c>
      <c r="AX1961" s="11" t="str">
        <f t="shared" si="683"/>
        <v/>
      </c>
      <c r="AY1961" s="11" t="str">
        <f t="shared" si="664"/>
        <v/>
      </c>
      <c r="AZ1961" s="11" t="str">
        <f t="shared" si="684"/>
        <v/>
      </c>
      <c r="BA1961" s="11" t="str">
        <f t="shared" si="666"/>
        <v xml:space="preserve"> </v>
      </c>
      <c r="BB1961" s="11" t="str">
        <f>IFERROR(IF(AW1961="","",VLOOKUP(AW1961,SUSS!R:S,2,FALSE)),AY1961*SUSS!$M$2)</f>
        <v/>
      </c>
      <c r="BC1961" s="11" t="str">
        <f t="shared" si="665"/>
        <v/>
      </c>
    </row>
    <row r="1962" spans="29:55">
      <c r="AC1962" s="11" t="str">
        <f t="shared" si="667"/>
        <v/>
      </c>
      <c r="AD1962" s="11" t="str">
        <f t="shared" si="668"/>
        <v/>
      </c>
      <c r="AE1962" s="11" t="str">
        <f t="shared" si="669"/>
        <v/>
      </c>
      <c r="AF1962" s="11" t="str">
        <f t="shared" si="670"/>
        <v/>
      </c>
      <c r="AG1962" s="11" t="str">
        <f t="shared" si="671"/>
        <v/>
      </c>
      <c r="AH1962" s="11" t="str">
        <f t="shared" si="672"/>
        <v/>
      </c>
      <c r="AI1962" s="11" t="str">
        <f t="shared" si="673"/>
        <v/>
      </c>
      <c r="AJ1962" s="11" t="str">
        <f t="shared" si="674"/>
        <v/>
      </c>
      <c r="AK1962" s="11" t="str">
        <f t="shared" si="675"/>
        <v/>
      </c>
      <c r="AN1962" s="11" t="str">
        <f t="shared" si="676"/>
        <v/>
      </c>
      <c r="AO1962" s="11" t="str">
        <f t="shared" si="677"/>
        <v/>
      </c>
      <c r="AP1962" s="11" t="str">
        <f t="shared" si="678"/>
        <v/>
      </c>
      <c r="AT1962" s="11" t="str">
        <f t="shared" si="679"/>
        <v/>
      </c>
      <c r="AU1962" s="11" t="str">
        <f t="shared" si="680"/>
        <v/>
      </c>
      <c r="AV1962" s="11" t="str">
        <f t="shared" si="681"/>
        <v/>
      </c>
      <c r="AW1962" s="11" t="str">
        <f t="shared" si="682"/>
        <v/>
      </c>
      <c r="AX1962" s="11" t="str">
        <f t="shared" si="683"/>
        <v/>
      </c>
      <c r="AY1962" s="11" t="str">
        <f t="shared" si="664"/>
        <v/>
      </c>
      <c r="AZ1962" s="11" t="str">
        <f t="shared" si="684"/>
        <v/>
      </c>
      <c r="BA1962" s="11" t="str">
        <f t="shared" si="666"/>
        <v xml:space="preserve"> </v>
      </c>
      <c r="BB1962" s="11" t="str">
        <f>IFERROR(IF(AW1962="","",VLOOKUP(AW1962,SUSS!R:S,2,FALSE)),AY1962*SUSS!$M$2)</f>
        <v/>
      </c>
      <c r="BC1962" s="11" t="str">
        <f t="shared" si="665"/>
        <v/>
      </c>
    </row>
    <row r="1963" spans="29:55">
      <c r="AC1963" s="11" t="str">
        <f t="shared" si="667"/>
        <v/>
      </c>
      <c r="AD1963" s="11" t="str">
        <f t="shared" si="668"/>
        <v/>
      </c>
      <c r="AE1963" s="11" t="str">
        <f t="shared" si="669"/>
        <v/>
      </c>
      <c r="AF1963" s="11" t="str">
        <f t="shared" si="670"/>
        <v/>
      </c>
      <c r="AG1963" s="11" t="str">
        <f t="shared" si="671"/>
        <v/>
      </c>
      <c r="AH1963" s="11" t="str">
        <f t="shared" si="672"/>
        <v/>
      </c>
      <c r="AI1963" s="11" t="str">
        <f t="shared" si="673"/>
        <v/>
      </c>
      <c r="AJ1963" s="11" t="str">
        <f t="shared" si="674"/>
        <v/>
      </c>
      <c r="AK1963" s="11" t="str">
        <f t="shared" si="675"/>
        <v/>
      </c>
      <c r="AN1963" s="11" t="str">
        <f t="shared" si="676"/>
        <v/>
      </c>
      <c r="AO1963" s="11" t="str">
        <f t="shared" si="677"/>
        <v/>
      </c>
      <c r="AP1963" s="11" t="str">
        <f t="shared" si="678"/>
        <v/>
      </c>
      <c r="AT1963" s="11" t="str">
        <f t="shared" si="679"/>
        <v/>
      </c>
      <c r="AU1963" s="11" t="str">
        <f t="shared" si="680"/>
        <v/>
      </c>
      <c r="AV1963" s="11" t="str">
        <f t="shared" si="681"/>
        <v/>
      </c>
      <c r="AW1963" s="11" t="str">
        <f t="shared" si="682"/>
        <v/>
      </c>
      <c r="AX1963" s="11" t="str">
        <f t="shared" si="683"/>
        <v/>
      </c>
      <c r="AY1963" s="11" t="str">
        <f t="shared" si="664"/>
        <v/>
      </c>
      <c r="AZ1963" s="11" t="str">
        <f t="shared" si="684"/>
        <v/>
      </c>
      <c r="BA1963" s="11" t="str">
        <f t="shared" si="666"/>
        <v xml:space="preserve"> </v>
      </c>
      <c r="BB1963" s="11" t="str">
        <f>IFERROR(IF(AW1963="","",VLOOKUP(AW1963,SUSS!R:S,2,FALSE)),AY1963*SUSS!$M$2)</f>
        <v/>
      </c>
      <c r="BC1963" s="11" t="str">
        <f t="shared" si="665"/>
        <v/>
      </c>
    </row>
    <row r="1964" spans="29:55">
      <c r="AC1964" s="11" t="str">
        <f t="shared" si="667"/>
        <v/>
      </c>
      <c r="AD1964" s="11" t="str">
        <f t="shared" si="668"/>
        <v/>
      </c>
      <c r="AE1964" s="11" t="str">
        <f t="shared" si="669"/>
        <v/>
      </c>
      <c r="AF1964" s="11" t="str">
        <f t="shared" si="670"/>
        <v/>
      </c>
      <c r="AG1964" s="11" t="str">
        <f t="shared" si="671"/>
        <v/>
      </c>
      <c r="AH1964" s="11" t="str">
        <f t="shared" si="672"/>
        <v/>
      </c>
      <c r="AI1964" s="11" t="str">
        <f t="shared" si="673"/>
        <v/>
      </c>
      <c r="AJ1964" s="11" t="str">
        <f t="shared" si="674"/>
        <v/>
      </c>
      <c r="AK1964" s="11" t="str">
        <f t="shared" si="675"/>
        <v/>
      </c>
      <c r="AN1964" s="11" t="str">
        <f t="shared" si="676"/>
        <v/>
      </c>
      <c r="AO1964" s="11" t="str">
        <f t="shared" si="677"/>
        <v/>
      </c>
      <c r="AP1964" s="11" t="str">
        <f t="shared" si="678"/>
        <v/>
      </c>
      <c r="AT1964" s="11" t="str">
        <f t="shared" si="679"/>
        <v/>
      </c>
      <c r="AU1964" s="11" t="str">
        <f t="shared" si="680"/>
        <v/>
      </c>
      <c r="AV1964" s="11" t="str">
        <f t="shared" si="681"/>
        <v/>
      </c>
      <c r="AW1964" s="11" t="str">
        <f t="shared" si="682"/>
        <v/>
      </c>
      <c r="AX1964" s="11" t="str">
        <f t="shared" si="683"/>
        <v/>
      </c>
      <c r="AY1964" s="11" t="str">
        <f t="shared" si="664"/>
        <v/>
      </c>
      <c r="AZ1964" s="11" t="str">
        <f t="shared" si="684"/>
        <v/>
      </c>
      <c r="BA1964" s="11" t="str">
        <f t="shared" si="666"/>
        <v xml:space="preserve"> </v>
      </c>
      <c r="BB1964" s="11" t="str">
        <f>IFERROR(IF(AW1964="","",VLOOKUP(AW1964,SUSS!R:S,2,FALSE)),AY1964*SUSS!$M$2)</f>
        <v/>
      </c>
      <c r="BC1964" s="11" t="str">
        <f t="shared" si="665"/>
        <v/>
      </c>
    </row>
    <row r="1965" spans="29:55">
      <c r="AC1965" s="11" t="str">
        <f t="shared" si="667"/>
        <v/>
      </c>
      <c r="AD1965" s="11" t="str">
        <f t="shared" si="668"/>
        <v/>
      </c>
      <c r="AE1965" s="11" t="str">
        <f t="shared" si="669"/>
        <v/>
      </c>
      <c r="AF1965" s="11" t="str">
        <f t="shared" si="670"/>
        <v/>
      </c>
      <c r="AG1965" s="11" t="str">
        <f t="shared" si="671"/>
        <v/>
      </c>
      <c r="AH1965" s="11" t="str">
        <f t="shared" si="672"/>
        <v/>
      </c>
      <c r="AI1965" s="11" t="str">
        <f t="shared" si="673"/>
        <v/>
      </c>
      <c r="AJ1965" s="11" t="str">
        <f t="shared" si="674"/>
        <v/>
      </c>
      <c r="AK1965" s="11" t="str">
        <f t="shared" si="675"/>
        <v/>
      </c>
      <c r="AN1965" s="11" t="str">
        <f t="shared" si="676"/>
        <v/>
      </c>
      <c r="AO1965" s="11" t="str">
        <f t="shared" si="677"/>
        <v/>
      </c>
      <c r="AP1965" s="11" t="str">
        <f t="shared" si="678"/>
        <v/>
      </c>
      <c r="AT1965" s="11" t="str">
        <f t="shared" si="679"/>
        <v/>
      </c>
      <c r="AU1965" s="11" t="str">
        <f t="shared" si="680"/>
        <v/>
      </c>
      <c r="AV1965" s="11" t="str">
        <f t="shared" si="681"/>
        <v/>
      </c>
      <c r="AW1965" s="11" t="str">
        <f t="shared" si="682"/>
        <v/>
      </c>
      <c r="AX1965" s="11" t="str">
        <f t="shared" si="683"/>
        <v/>
      </c>
      <c r="AY1965" s="11" t="str">
        <f t="shared" si="664"/>
        <v/>
      </c>
      <c r="AZ1965" s="11" t="str">
        <f t="shared" si="684"/>
        <v/>
      </c>
      <c r="BA1965" s="11" t="str">
        <f t="shared" si="666"/>
        <v xml:space="preserve"> </v>
      </c>
      <c r="BB1965" s="11" t="str">
        <f>IFERROR(IF(AW1965="","",VLOOKUP(AW1965,SUSS!R:S,2,FALSE)),AY1965*SUSS!$M$2)</f>
        <v/>
      </c>
      <c r="BC1965" s="11" t="str">
        <f t="shared" si="665"/>
        <v/>
      </c>
    </row>
    <row r="1966" spans="29:55">
      <c r="AC1966" s="11" t="str">
        <f t="shared" si="667"/>
        <v/>
      </c>
      <c r="AD1966" s="11" t="str">
        <f t="shared" si="668"/>
        <v/>
      </c>
      <c r="AE1966" s="11" t="str">
        <f t="shared" si="669"/>
        <v/>
      </c>
      <c r="AF1966" s="11" t="str">
        <f t="shared" si="670"/>
        <v/>
      </c>
      <c r="AG1966" s="11" t="str">
        <f t="shared" si="671"/>
        <v/>
      </c>
      <c r="AH1966" s="11" t="str">
        <f t="shared" si="672"/>
        <v/>
      </c>
      <c r="AI1966" s="11" t="str">
        <f t="shared" si="673"/>
        <v/>
      </c>
      <c r="AJ1966" s="11" t="str">
        <f t="shared" si="674"/>
        <v/>
      </c>
      <c r="AK1966" s="11" t="str">
        <f t="shared" si="675"/>
        <v/>
      </c>
      <c r="AN1966" s="11" t="str">
        <f t="shared" si="676"/>
        <v/>
      </c>
      <c r="AO1966" s="11" t="str">
        <f t="shared" si="677"/>
        <v/>
      </c>
      <c r="AP1966" s="11" t="str">
        <f t="shared" si="678"/>
        <v/>
      </c>
      <c r="AT1966" s="11" t="str">
        <f t="shared" si="679"/>
        <v/>
      </c>
      <c r="AU1966" s="11" t="str">
        <f t="shared" si="680"/>
        <v/>
      </c>
      <c r="AV1966" s="11" t="str">
        <f t="shared" si="681"/>
        <v/>
      </c>
      <c r="AW1966" s="11" t="str">
        <f t="shared" si="682"/>
        <v/>
      </c>
      <c r="AX1966" s="11" t="str">
        <f t="shared" si="683"/>
        <v/>
      </c>
      <c r="AY1966" s="11" t="str">
        <f t="shared" si="664"/>
        <v/>
      </c>
      <c r="AZ1966" s="11" t="str">
        <f t="shared" si="684"/>
        <v/>
      </c>
      <c r="BA1966" s="11" t="str">
        <f t="shared" si="666"/>
        <v xml:space="preserve"> </v>
      </c>
      <c r="BB1966" s="11" t="str">
        <f>IFERROR(IF(AW1966="","",VLOOKUP(AW1966,SUSS!R:S,2,FALSE)),AY1966*SUSS!$M$2)</f>
        <v/>
      </c>
      <c r="BC1966" s="11" t="str">
        <f t="shared" si="665"/>
        <v/>
      </c>
    </row>
    <row r="1967" spans="29:55">
      <c r="AC1967" s="11" t="str">
        <f t="shared" si="667"/>
        <v/>
      </c>
      <c r="AD1967" s="11" t="str">
        <f t="shared" si="668"/>
        <v/>
      </c>
      <c r="AE1967" s="11" t="str">
        <f t="shared" si="669"/>
        <v/>
      </c>
      <c r="AF1967" s="11" t="str">
        <f t="shared" si="670"/>
        <v/>
      </c>
      <c r="AG1967" s="11" t="str">
        <f t="shared" si="671"/>
        <v/>
      </c>
      <c r="AH1967" s="11" t="str">
        <f t="shared" si="672"/>
        <v/>
      </c>
      <c r="AI1967" s="11" t="str">
        <f t="shared" si="673"/>
        <v/>
      </c>
      <c r="AJ1967" s="11" t="str">
        <f t="shared" si="674"/>
        <v/>
      </c>
      <c r="AK1967" s="11" t="str">
        <f t="shared" si="675"/>
        <v/>
      </c>
      <c r="AN1967" s="11" t="str">
        <f t="shared" si="676"/>
        <v/>
      </c>
      <c r="AO1967" s="11" t="str">
        <f t="shared" si="677"/>
        <v/>
      </c>
      <c r="AP1967" s="11" t="str">
        <f t="shared" si="678"/>
        <v/>
      </c>
      <c r="AT1967" s="11" t="str">
        <f t="shared" si="679"/>
        <v/>
      </c>
      <c r="AU1967" s="11" t="str">
        <f t="shared" si="680"/>
        <v/>
      </c>
      <c r="AV1967" s="11" t="str">
        <f t="shared" si="681"/>
        <v/>
      </c>
      <c r="AW1967" s="11" t="str">
        <f t="shared" si="682"/>
        <v/>
      </c>
      <c r="AX1967" s="11" t="str">
        <f t="shared" si="683"/>
        <v/>
      </c>
      <c r="AY1967" s="11" t="str">
        <f t="shared" si="664"/>
        <v/>
      </c>
      <c r="AZ1967" s="11" t="str">
        <f t="shared" si="684"/>
        <v/>
      </c>
      <c r="BA1967" s="11" t="str">
        <f t="shared" si="666"/>
        <v xml:space="preserve"> </v>
      </c>
      <c r="BB1967" s="11" t="str">
        <f>IFERROR(IF(AW1967="","",VLOOKUP(AW1967,SUSS!R:S,2,FALSE)),AY1967*SUSS!$M$2)</f>
        <v/>
      </c>
      <c r="BC1967" s="11" t="str">
        <f t="shared" si="665"/>
        <v/>
      </c>
    </row>
    <row r="1968" spans="29:55">
      <c r="AC1968" s="11" t="str">
        <f t="shared" si="667"/>
        <v/>
      </c>
      <c r="AD1968" s="11" t="str">
        <f t="shared" si="668"/>
        <v/>
      </c>
      <c r="AE1968" s="11" t="str">
        <f t="shared" si="669"/>
        <v/>
      </c>
      <c r="AF1968" s="11" t="str">
        <f t="shared" si="670"/>
        <v/>
      </c>
      <c r="AG1968" s="11" t="str">
        <f t="shared" si="671"/>
        <v/>
      </c>
      <c r="AH1968" s="11" t="str">
        <f t="shared" si="672"/>
        <v/>
      </c>
      <c r="AI1968" s="11" t="str">
        <f t="shared" si="673"/>
        <v/>
      </c>
      <c r="AJ1968" s="11" t="str">
        <f t="shared" si="674"/>
        <v/>
      </c>
      <c r="AK1968" s="11" t="str">
        <f t="shared" si="675"/>
        <v/>
      </c>
      <c r="AN1968" s="11" t="str">
        <f t="shared" si="676"/>
        <v/>
      </c>
      <c r="AO1968" s="11" t="str">
        <f t="shared" si="677"/>
        <v/>
      </c>
      <c r="AP1968" s="11" t="str">
        <f t="shared" si="678"/>
        <v/>
      </c>
      <c r="AT1968" s="11" t="str">
        <f t="shared" si="679"/>
        <v/>
      </c>
      <c r="AU1968" s="11" t="str">
        <f t="shared" si="680"/>
        <v/>
      </c>
      <c r="AV1968" s="11" t="str">
        <f t="shared" si="681"/>
        <v/>
      </c>
      <c r="AW1968" s="11" t="str">
        <f t="shared" si="682"/>
        <v/>
      </c>
      <c r="AX1968" s="11" t="str">
        <f t="shared" si="683"/>
        <v/>
      </c>
      <c r="AY1968" s="11" t="str">
        <f t="shared" si="664"/>
        <v/>
      </c>
      <c r="AZ1968" s="11" t="str">
        <f t="shared" si="684"/>
        <v/>
      </c>
      <c r="BA1968" s="11" t="str">
        <f t="shared" si="666"/>
        <v xml:space="preserve"> </v>
      </c>
      <c r="BB1968" s="11" t="str">
        <f>IFERROR(IF(AW1968="","",VLOOKUP(AW1968,SUSS!R:S,2,FALSE)),AY1968*SUSS!$M$2)</f>
        <v/>
      </c>
      <c r="BC1968" s="11" t="str">
        <f t="shared" si="665"/>
        <v/>
      </c>
    </row>
    <row r="1969" spans="29:55">
      <c r="AC1969" s="11" t="str">
        <f t="shared" si="667"/>
        <v/>
      </c>
      <c r="AD1969" s="11" t="str">
        <f t="shared" si="668"/>
        <v/>
      </c>
      <c r="AE1969" s="11" t="str">
        <f t="shared" si="669"/>
        <v/>
      </c>
      <c r="AF1969" s="11" t="str">
        <f t="shared" si="670"/>
        <v/>
      </c>
      <c r="AG1969" s="11" t="str">
        <f t="shared" si="671"/>
        <v/>
      </c>
      <c r="AH1969" s="11" t="str">
        <f t="shared" si="672"/>
        <v/>
      </c>
      <c r="AI1969" s="11" t="str">
        <f t="shared" si="673"/>
        <v/>
      </c>
      <c r="AJ1969" s="11" t="str">
        <f t="shared" si="674"/>
        <v/>
      </c>
      <c r="AK1969" s="11" t="str">
        <f t="shared" si="675"/>
        <v/>
      </c>
      <c r="AN1969" s="11" t="str">
        <f t="shared" si="676"/>
        <v/>
      </c>
      <c r="AO1969" s="11" t="str">
        <f t="shared" si="677"/>
        <v/>
      </c>
      <c r="AP1969" s="11" t="str">
        <f t="shared" si="678"/>
        <v/>
      </c>
      <c r="AT1969" s="11" t="str">
        <f t="shared" si="679"/>
        <v/>
      </c>
      <c r="AU1969" s="11" t="str">
        <f t="shared" si="680"/>
        <v/>
      </c>
      <c r="AV1969" s="11" t="str">
        <f t="shared" si="681"/>
        <v/>
      </c>
      <c r="AW1969" s="11" t="str">
        <f t="shared" si="682"/>
        <v/>
      </c>
      <c r="AX1969" s="11" t="str">
        <f t="shared" si="683"/>
        <v/>
      </c>
      <c r="AY1969" s="11" t="str">
        <f t="shared" si="664"/>
        <v/>
      </c>
      <c r="AZ1969" s="11" t="str">
        <f t="shared" si="684"/>
        <v/>
      </c>
      <c r="BA1969" s="11" t="str">
        <f t="shared" si="666"/>
        <v xml:space="preserve"> </v>
      </c>
      <c r="BB1969" s="11" t="str">
        <f>IFERROR(IF(AW1969="","",VLOOKUP(AW1969,SUSS!R:S,2,FALSE)),AY1969*SUSS!$M$2)</f>
        <v/>
      </c>
      <c r="BC1969" s="11" t="str">
        <f t="shared" si="665"/>
        <v/>
      </c>
    </row>
    <row r="1970" spans="29:55">
      <c r="AC1970" s="11" t="str">
        <f t="shared" si="667"/>
        <v/>
      </c>
      <c r="AD1970" s="11" t="str">
        <f t="shared" si="668"/>
        <v/>
      </c>
      <c r="AE1970" s="11" t="str">
        <f t="shared" si="669"/>
        <v/>
      </c>
      <c r="AF1970" s="11" t="str">
        <f t="shared" si="670"/>
        <v/>
      </c>
      <c r="AG1970" s="11" t="str">
        <f t="shared" si="671"/>
        <v/>
      </c>
      <c r="AH1970" s="11" t="str">
        <f t="shared" si="672"/>
        <v/>
      </c>
      <c r="AI1970" s="11" t="str">
        <f t="shared" si="673"/>
        <v/>
      </c>
      <c r="AJ1970" s="11" t="str">
        <f t="shared" si="674"/>
        <v/>
      </c>
      <c r="AK1970" s="11" t="str">
        <f t="shared" si="675"/>
        <v/>
      </c>
      <c r="AN1970" s="11" t="str">
        <f t="shared" si="676"/>
        <v/>
      </c>
      <c r="AO1970" s="11" t="str">
        <f t="shared" si="677"/>
        <v/>
      </c>
      <c r="AP1970" s="11" t="str">
        <f t="shared" si="678"/>
        <v/>
      </c>
      <c r="AT1970" s="11" t="str">
        <f t="shared" si="679"/>
        <v/>
      </c>
      <c r="AU1970" s="11" t="str">
        <f t="shared" si="680"/>
        <v/>
      </c>
      <c r="AV1970" s="11" t="str">
        <f t="shared" si="681"/>
        <v/>
      </c>
      <c r="AW1970" s="11" t="str">
        <f t="shared" si="682"/>
        <v/>
      </c>
      <c r="AX1970" s="11" t="str">
        <f t="shared" si="683"/>
        <v/>
      </c>
      <c r="AY1970" s="11" t="str">
        <f t="shared" si="664"/>
        <v/>
      </c>
      <c r="AZ1970" s="11" t="str">
        <f t="shared" si="684"/>
        <v/>
      </c>
      <c r="BA1970" s="11" t="str">
        <f t="shared" si="666"/>
        <v xml:space="preserve"> </v>
      </c>
      <c r="BB1970" s="11" t="str">
        <f>IFERROR(IF(AW1970="","",VLOOKUP(AW1970,SUSS!R:S,2,FALSE)),AY1970*SUSS!$M$2)</f>
        <v/>
      </c>
      <c r="BC1970" s="11" t="str">
        <f t="shared" si="665"/>
        <v/>
      </c>
    </row>
    <row r="1971" spans="29:55">
      <c r="AC1971" s="11" t="str">
        <f t="shared" si="667"/>
        <v/>
      </c>
      <c r="AD1971" s="11" t="str">
        <f t="shared" si="668"/>
        <v/>
      </c>
      <c r="AE1971" s="11" t="str">
        <f t="shared" si="669"/>
        <v/>
      </c>
      <c r="AF1971" s="11" t="str">
        <f t="shared" si="670"/>
        <v/>
      </c>
      <c r="AG1971" s="11" t="str">
        <f t="shared" si="671"/>
        <v/>
      </c>
      <c r="AH1971" s="11" t="str">
        <f t="shared" si="672"/>
        <v/>
      </c>
      <c r="AI1971" s="11" t="str">
        <f t="shared" si="673"/>
        <v/>
      </c>
      <c r="AJ1971" s="11" t="str">
        <f t="shared" si="674"/>
        <v/>
      </c>
      <c r="AK1971" s="11" t="str">
        <f t="shared" si="675"/>
        <v/>
      </c>
      <c r="AN1971" s="11" t="str">
        <f t="shared" si="676"/>
        <v/>
      </c>
      <c r="AO1971" s="11" t="str">
        <f t="shared" si="677"/>
        <v/>
      </c>
      <c r="AP1971" s="11" t="str">
        <f t="shared" si="678"/>
        <v/>
      </c>
      <c r="AT1971" s="11" t="str">
        <f t="shared" si="679"/>
        <v/>
      </c>
      <c r="AU1971" s="11" t="str">
        <f t="shared" si="680"/>
        <v/>
      </c>
      <c r="AV1971" s="11" t="str">
        <f t="shared" si="681"/>
        <v/>
      </c>
      <c r="AW1971" s="11" t="str">
        <f t="shared" si="682"/>
        <v/>
      </c>
      <c r="AX1971" s="11" t="str">
        <f t="shared" si="683"/>
        <v/>
      </c>
      <c r="AY1971" s="11" t="str">
        <f t="shared" si="664"/>
        <v/>
      </c>
      <c r="AZ1971" s="11" t="str">
        <f t="shared" si="684"/>
        <v/>
      </c>
      <c r="BA1971" s="11" t="str">
        <f t="shared" si="666"/>
        <v xml:space="preserve"> </v>
      </c>
      <c r="BB1971" s="11" t="str">
        <f>IFERROR(IF(AW1971="","",VLOOKUP(AW1971,SUSS!R:S,2,FALSE)),AY1971*SUSS!$M$2)</f>
        <v/>
      </c>
      <c r="BC1971" s="11" t="str">
        <f t="shared" si="665"/>
        <v/>
      </c>
    </row>
    <row r="1972" spans="29:55">
      <c r="AC1972" s="11" t="str">
        <f t="shared" si="667"/>
        <v/>
      </c>
      <c r="AD1972" s="11" t="str">
        <f t="shared" si="668"/>
        <v/>
      </c>
      <c r="AE1972" s="11" t="str">
        <f t="shared" si="669"/>
        <v/>
      </c>
      <c r="AF1972" s="11" t="str">
        <f t="shared" si="670"/>
        <v/>
      </c>
      <c r="AG1972" s="11" t="str">
        <f t="shared" si="671"/>
        <v/>
      </c>
      <c r="AH1972" s="11" t="str">
        <f t="shared" si="672"/>
        <v/>
      </c>
      <c r="AI1972" s="11" t="str">
        <f t="shared" si="673"/>
        <v/>
      </c>
      <c r="AJ1972" s="11" t="str">
        <f t="shared" si="674"/>
        <v/>
      </c>
      <c r="AK1972" s="11" t="str">
        <f t="shared" si="675"/>
        <v/>
      </c>
      <c r="AN1972" s="11" t="str">
        <f t="shared" si="676"/>
        <v/>
      </c>
      <c r="AO1972" s="11" t="str">
        <f t="shared" si="677"/>
        <v/>
      </c>
      <c r="AP1972" s="11" t="str">
        <f t="shared" si="678"/>
        <v/>
      </c>
      <c r="AT1972" s="11" t="str">
        <f t="shared" si="679"/>
        <v/>
      </c>
      <c r="AU1972" s="11" t="str">
        <f t="shared" si="680"/>
        <v/>
      </c>
      <c r="AV1972" s="11" t="str">
        <f t="shared" si="681"/>
        <v/>
      </c>
      <c r="AW1972" s="11" t="str">
        <f t="shared" si="682"/>
        <v/>
      </c>
      <c r="AX1972" s="11" t="str">
        <f t="shared" si="683"/>
        <v/>
      </c>
      <c r="AY1972" s="11" t="str">
        <f t="shared" si="664"/>
        <v/>
      </c>
      <c r="AZ1972" s="11" t="str">
        <f t="shared" si="684"/>
        <v/>
      </c>
      <c r="BA1972" s="11" t="str">
        <f t="shared" si="666"/>
        <v xml:space="preserve"> </v>
      </c>
      <c r="BB1972" s="11" t="str">
        <f>IFERROR(IF(AW1972="","",VLOOKUP(AW1972,SUSS!R:S,2,FALSE)),AY1972*SUSS!$M$2)</f>
        <v/>
      </c>
      <c r="BC1972" s="11" t="str">
        <f t="shared" si="665"/>
        <v/>
      </c>
    </row>
    <row r="1973" spans="29:55">
      <c r="AC1973" s="11" t="str">
        <f t="shared" si="667"/>
        <v/>
      </c>
      <c r="AD1973" s="11" t="str">
        <f t="shared" si="668"/>
        <v/>
      </c>
      <c r="AE1973" s="11" t="str">
        <f t="shared" si="669"/>
        <v/>
      </c>
      <c r="AF1973" s="11" t="str">
        <f t="shared" si="670"/>
        <v/>
      </c>
      <c r="AG1973" s="11" t="str">
        <f t="shared" si="671"/>
        <v/>
      </c>
      <c r="AH1973" s="11" t="str">
        <f t="shared" si="672"/>
        <v/>
      </c>
      <c r="AI1973" s="11" t="str">
        <f t="shared" si="673"/>
        <v/>
      </c>
      <c r="AJ1973" s="11" t="str">
        <f t="shared" si="674"/>
        <v/>
      </c>
      <c r="AK1973" s="11" t="str">
        <f t="shared" si="675"/>
        <v/>
      </c>
      <c r="AN1973" s="11" t="str">
        <f t="shared" si="676"/>
        <v/>
      </c>
      <c r="AO1973" s="11" t="str">
        <f t="shared" si="677"/>
        <v/>
      </c>
      <c r="AP1973" s="11" t="str">
        <f t="shared" si="678"/>
        <v/>
      </c>
      <c r="AT1973" s="11" t="str">
        <f t="shared" si="679"/>
        <v/>
      </c>
      <c r="AU1973" s="11" t="str">
        <f t="shared" si="680"/>
        <v/>
      </c>
      <c r="AV1973" s="11" t="str">
        <f t="shared" si="681"/>
        <v/>
      </c>
      <c r="AW1973" s="11" t="str">
        <f t="shared" si="682"/>
        <v/>
      </c>
      <c r="AX1973" s="11" t="str">
        <f t="shared" si="683"/>
        <v/>
      </c>
      <c r="AY1973" s="11" t="str">
        <f t="shared" si="664"/>
        <v/>
      </c>
      <c r="AZ1973" s="11" t="str">
        <f t="shared" si="684"/>
        <v/>
      </c>
      <c r="BA1973" s="11" t="str">
        <f t="shared" si="666"/>
        <v xml:space="preserve"> </v>
      </c>
      <c r="BB1973" s="11" t="str">
        <f>IFERROR(IF(AW1973="","",VLOOKUP(AW1973,SUSS!R:S,2,FALSE)),AY1973*SUSS!$M$2)</f>
        <v/>
      </c>
      <c r="BC1973" s="11" t="str">
        <f t="shared" si="665"/>
        <v/>
      </c>
    </row>
    <row r="1974" spans="29:55">
      <c r="AC1974" s="11" t="str">
        <f t="shared" si="667"/>
        <v/>
      </c>
      <c r="AD1974" s="11" t="str">
        <f t="shared" si="668"/>
        <v/>
      </c>
      <c r="AE1974" s="11" t="str">
        <f t="shared" si="669"/>
        <v/>
      </c>
      <c r="AF1974" s="11" t="str">
        <f t="shared" si="670"/>
        <v/>
      </c>
      <c r="AG1974" s="11" t="str">
        <f t="shared" si="671"/>
        <v/>
      </c>
      <c r="AH1974" s="11" t="str">
        <f t="shared" si="672"/>
        <v/>
      </c>
      <c r="AI1974" s="11" t="str">
        <f t="shared" si="673"/>
        <v/>
      </c>
      <c r="AJ1974" s="11" t="str">
        <f t="shared" si="674"/>
        <v/>
      </c>
      <c r="AK1974" s="11" t="str">
        <f t="shared" si="675"/>
        <v/>
      </c>
      <c r="AN1974" s="11" t="str">
        <f t="shared" si="676"/>
        <v/>
      </c>
      <c r="AO1974" s="11" t="str">
        <f t="shared" si="677"/>
        <v/>
      </c>
      <c r="AP1974" s="11" t="str">
        <f t="shared" si="678"/>
        <v/>
      </c>
      <c r="AT1974" s="11" t="str">
        <f t="shared" si="679"/>
        <v/>
      </c>
      <c r="AU1974" s="11" t="str">
        <f t="shared" si="680"/>
        <v/>
      </c>
      <c r="AV1974" s="11" t="str">
        <f t="shared" si="681"/>
        <v/>
      </c>
      <c r="AW1974" s="11" t="str">
        <f t="shared" si="682"/>
        <v/>
      </c>
      <c r="AX1974" s="11" t="str">
        <f t="shared" si="683"/>
        <v/>
      </c>
      <c r="AY1974" s="11" t="str">
        <f t="shared" si="664"/>
        <v/>
      </c>
      <c r="AZ1974" s="11" t="str">
        <f t="shared" si="684"/>
        <v/>
      </c>
      <c r="BA1974" s="11" t="str">
        <f t="shared" si="666"/>
        <v xml:space="preserve"> </v>
      </c>
      <c r="BB1974" s="11" t="str">
        <f>IFERROR(IF(AW1974="","",VLOOKUP(AW1974,SUSS!R:S,2,FALSE)),AY1974*SUSS!$M$2)</f>
        <v/>
      </c>
      <c r="BC1974" s="11" t="str">
        <f t="shared" si="665"/>
        <v/>
      </c>
    </row>
    <row r="1975" spans="29:55">
      <c r="AC1975" s="11" t="str">
        <f t="shared" si="667"/>
        <v/>
      </c>
      <c r="AD1975" s="11" t="str">
        <f t="shared" si="668"/>
        <v/>
      </c>
      <c r="AE1975" s="11" t="str">
        <f t="shared" si="669"/>
        <v/>
      </c>
      <c r="AF1975" s="11" t="str">
        <f t="shared" si="670"/>
        <v/>
      </c>
      <c r="AG1975" s="11" t="str">
        <f t="shared" si="671"/>
        <v/>
      </c>
      <c r="AH1975" s="11" t="str">
        <f t="shared" si="672"/>
        <v/>
      </c>
      <c r="AI1975" s="11" t="str">
        <f t="shared" si="673"/>
        <v/>
      </c>
      <c r="AJ1975" s="11" t="str">
        <f t="shared" si="674"/>
        <v/>
      </c>
      <c r="AK1975" s="11" t="str">
        <f t="shared" si="675"/>
        <v/>
      </c>
      <c r="AN1975" s="11" t="str">
        <f t="shared" si="676"/>
        <v/>
      </c>
      <c r="AO1975" s="11" t="str">
        <f t="shared" si="677"/>
        <v/>
      </c>
      <c r="AP1975" s="11" t="str">
        <f t="shared" si="678"/>
        <v/>
      </c>
      <c r="AT1975" s="11" t="str">
        <f t="shared" si="679"/>
        <v/>
      </c>
      <c r="AU1975" s="11" t="str">
        <f t="shared" si="680"/>
        <v/>
      </c>
      <c r="AV1975" s="11" t="str">
        <f t="shared" si="681"/>
        <v/>
      </c>
      <c r="AW1975" s="11" t="str">
        <f t="shared" si="682"/>
        <v/>
      </c>
      <c r="AX1975" s="11" t="str">
        <f t="shared" si="683"/>
        <v/>
      </c>
      <c r="AY1975" s="11" t="str">
        <f t="shared" si="664"/>
        <v/>
      </c>
      <c r="AZ1975" s="11" t="str">
        <f t="shared" si="684"/>
        <v/>
      </c>
      <c r="BA1975" s="11" t="str">
        <f t="shared" si="666"/>
        <v xml:space="preserve"> </v>
      </c>
      <c r="BB1975" s="11" t="str">
        <f>IFERROR(IF(AW1975="","",VLOOKUP(AW1975,SUSS!R:S,2,FALSE)),AY1975*SUSS!$M$2)</f>
        <v/>
      </c>
      <c r="BC1975" s="11" t="str">
        <f t="shared" si="665"/>
        <v/>
      </c>
    </row>
    <row r="1976" spans="29:55">
      <c r="AC1976" s="11" t="str">
        <f t="shared" si="667"/>
        <v/>
      </c>
      <c r="AD1976" s="11" t="str">
        <f t="shared" si="668"/>
        <v/>
      </c>
      <c r="AE1976" s="11" t="str">
        <f t="shared" si="669"/>
        <v/>
      </c>
      <c r="AF1976" s="11" t="str">
        <f t="shared" si="670"/>
        <v/>
      </c>
      <c r="AG1976" s="11" t="str">
        <f t="shared" si="671"/>
        <v/>
      </c>
      <c r="AH1976" s="11" t="str">
        <f t="shared" si="672"/>
        <v/>
      </c>
      <c r="AI1976" s="11" t="str">
        <f t="shared" si="673"/>
        <v/>
      </c>
      <c r="AJ1976" s="11" t="str">
        <f t="shared" si="674"/>
        <v/>
      </c>
      <c r="AK1976" s="11" t="str">
        <f t="shared" si="675"/>
        <v/>
      </c>
      <c r="AN1976" s="11" t="str">
        <f t="shared" si="676"/>
        <v/>
      </c>
      <c r="AO1976" s="11" t="str">
        <f t="shared" si="677"/>
        <v/>
      </c>
      <c r="AP1976" s="11" t="str">
        <f t="shared" si="678"/>
        <v/>
      </c>
      <c r="AT1976" s="11" t="str">
        <f t="shared" si="679"/>
        <v/>
      </c>
      <c r="AU1976" s="11" t="str">
        <f t="shared" si="680"/>
        <v/>
      </c>
      <c r="AV1976" s="11" t="str">
        <f t="shared" si="681"/>
        <v/>
      </c>
      <c r="AW1976" s="11" t="str">
        <f t="shared" si="682"/>
        <v/>
      </c>
      <c r="AX1976" s="11" t="str">
        <f t="shared" si="683"/>
        <v/>
      </c>
      <c r="AY1976" s="11" t="str">
        <f t="shared" si="664"/>
        <v/>
      </c>
      <c r="AZ1976" s="11" t="str">
        <f t="shared" si="684"/>
        <v/>
      </c>
      <c r="BA1976" s="11" t="str">
        <f t="shared" si="666"/>
        <v xml:space="preserve"> </v>
      </c>
      <c r="BB1976" s="11" t="str">
        <f>IFERROR(IF(AW1976="","",VLOOKUP(AW1976,SUSS!R:S,2,FALSE)),AY1976*SUSS!$M$2)</f>
        <v/>
      </c>
      <c r="BC1976" s="11" t="str">
        <f t="shared" si="665"/>
        <v/>
      </c>
    </row>
    <row r="1977" spans="29:55">
      <c r="AC1977" s="11" t="str">
        <f t="shared" si="667"/>
        <v/>
      </c>
      <c r="AD1977" s="11" t="str">
        <f t="shared" si="668"/>
        <v/>
      </c>
      <c r="AE1977" s="11" t="str">
        <f t="shared" si="669"/>
        <v/>
      </c>
      <c r="AF1977" s="11" t="str">
        <f t="shared" si="670"/>
        <v/>
      </c>
      <c r="AG1977" s="11" t="str">
        <f t="shared" si="671"/>
        <v/>
      </c>
      <c r="AH1977" s="11" t="str">
        <f t="shared" si="672"/>
        <v/>
      </c>
      <c r="AI1977" s="11" t="str">
        <f t="shared" si="673"/>
        <v/>
      </c>
      <c r="AJ1977" s="11" t="str">
        <f t="shared" si="674"/>
        <v/>
      </c>
      <c r="AK1977" s="11" t="str">
        <f t="shared" si="675"/>
        <v/>
      </c>
      <c r="AN1977" s="11" t="str">
        <f t="shared" si="676"/>
        <v/>
      </c>
      <c r="AO1977" s="11" t="str">
        <f t="shared" si="677"/>
        <v/>
      </c>
      <c r="AP1977" s="11" t="str">
        <f t="shared" si="678"/>
        <v/>
      </c>
      <c r="AT1977" s="11" t="str">
        <f t="shared" si="679"/>
        <v/>
      </c>
      <c r="AU1977" s="11" t="str">
        <f t="shared" si="680"/>
        <v/>
      </c>
      <c r="AV1977" s="11" t="str">
        <f t="shared" si="681"/>
        <v/>
      </c>
      <c r="AW1977" s="11" t="str">
        <f t="shared" si="682"/>
        <v/>
      </c>
      <c r="AX1977" s="11" t="str">
        <f t="shared" si="683"/>
        <v/>
      </c>
      <c r="AY1977" s="11" t="str">
        <f t="shared" si="664"/>
        <v/>
      </c>
      <c r="AZ1977" s="11" t="str">
        <f t="shared" si="684"/>
        <v/>
      </c>
      <c r="BA1977" s="11" t="str">
        <f t="shared" si="666"/>
        <v xml:space="preserve"> </v>
      </c>
      <c r="BB1977" s="11" t="str">
        <f>IFERROR(IF(AW1977="","",VLOOKUP(AW1977,SUSS!R:S,2,FALSE)),AY1977*SUSS!$M$2)</f>
        <v/>
      </c>
      <c r="BC1977" s="11" t="str">
        <f t="shared" si="665"/>
        <v/>
      </c>
    </row>
    <row r="1978" spans="29:55">
      <c r="AC1978" s="11" t="str">
        <f t="shared" si="667"/>
        <v/>
      </c>
      <c r="AD1978" s="11" t="str">
        <f t="shared" si="668"/>
        <v/>
      </c>
      <c r="AE1978" s="11" t="str">
        <f t="shared" si="669"/>
        <v/>
      </c>
      <c r="AF1978" s="11" t="str">
        <f t="shared" si="670"/>
        <v/>
      </c>
      <c r="AG1978" s="11" t="str">
        <f t="shared" si="671"/>
        <v/>
      </c>
      <c r="AH1978" s="11" t="str">
        <f t="shared" si="672"/>
        <v/>
      </c>
      <c r="AI1978" s="11" t="str">
        <f t="shared" si="673"/>
        <v/>
      </c>
      <c r="AJ1978" s="11" t="str">
        <f t="shared" si="674"/>
        <v/>
      </c>
      <c r="AK1978" s="11" t="str">
        <f t="shared" si="675"/>
        <v/>
      </c>
      <c r="AN1978" s="11" t="str">
        <f t="shared" si="676"/>
        <v/>
      </c>
      <c r="AO1978" s="11" t="str">
        <f t="shared" si="677"/>
        <v/>
      </c>
      <c r="AP1978" s="11" t="str">
        <f t="shared" si="678"/>
        <v/>
      </c>
      <c r="AT1978" s="11" t="str">
        <f t="shared" si="679"/>
        <v/>
      </c>
      <c r="AU1978" s="11" t="str">
        <f t="shared" si="680"/>
        <v/>
      </c>
      <c r="AV1978" s="11" t="str">
        <f t="shared" si="681"/>
        <v/>
      </c>
      <c r="AW1978" s="11" t="str">
        <f t="shared" si="682"/>
        <v/>
      </c>
      <c r="AX1978" s="11" t="str">
        <f t="shared" si="683"/>
        <v/>
      </c>
      <c r="AY1978" s="11" t="str">
        <f t="shared" si="664"/>
        <v/>
      </c>
      <c r="AZ1978" s="11" t="str">
        <f t="shared" si="684"/>
        <v/>
      </c>
      <c r="BA1978" s="11" t="str">
        <f t="shared" si="666"/>
        <v xml:space="preserve"> </v>
      </c>
      <c r="BB1978" s="11" t="str">
        <f>IFERROR(IF(AW1978="","",VLOOKUP(AW1978,SUSS!R:S,2,FALSE)),AY1978*SUSS!$M$2)</f>
        <v/>
      </c>
      <c r="BC1978" s="11" t="str">
        <f t="shared" si="665"/>
        <v/>
      </c>
    </row>
    <row r="1979" spans="29:55">
      <c r="AC1979" s="11" t="str">
        <f t="shared" si="667"/>
        <v/>
      </c>
      <c r="AD1979" s="11" t="str">
        <f t="shared" si="668"/>
        <v/>
      </c>
      <c r="AE1979" s="11" t="str">
        <f t="shared" si="669"/>
        <v/>
      </c>
      <c r="AF1979" s="11" t="str">
        <f t="shared" si="670"/>
        <v/>
      </c>
      <c r="AG1979" s="11" t="str">
        <f t="shared" si="671"/>
        <v/>
      </c>
      <c r="AH1979" s="11" t="str">
        <f t="shared" si="672"/>
        <v/>
      </c>
      <c r="AI1979" s="11" t="str">
        <f t="shared" si="673"/>
        <v/>
      </c>
      <c r="AJ1979" s="11" t="str">
        <f t="shared" si="674"/>
        <v/>
      </c>
      <c r="AK1979" s="11" t="str">
        <f t="shared" si="675"/>
        <v/>
      </c>
      <c r="AN1979" s="11" t="str">
        <f t="shared" si="676"/>
        <v/>
      </c>
      <c r="AO1979" s="11" t="str">
        <f t="shared" si="677"/>
        <v/>
      </c>
      <c r="AP1979" s="11" t="str">
        <f t="shared" si="678"/>
        <v/>
      </c>
      <c r="AT1979" s="11" t="str">
        <f t="shared" si="679"/>
        <v/>
      </c>
      <c r="AU1979" s="11" t="str">
        <f t="shared" si="680"/>
        <v/>
      </c>
      <c r="AV1979" s="11" t="str">
        <f t="shared" si="681"/>
        <v/>
      </c>
      <c r="AW1979" s="11" t="str">
        <f t="shared" si="682"/>
        <v/>
      </c>
      <c r="AX1979" s="11" t="str">
        <f t="shared" si="683"/>
        <v/>
      </c>
      <c r="AY1979" s="11" t="str">
        <f t="shared" si="664"/>
        <v/>
      </c>
      <c r="AZ1979" s="11" t="str">
        <f t="shared" si="684"/>
        <v/>
      </c>
      <c r="BA1979" s="11" t="str">
        <f t="shared" si="666"/>
        <v xml:space="preserve"> </v>
      </c>
      <c r="BB1979" s="11" t="str">
        <f>IFERROR(IF(AW1979="","",VLOOKUP(AW1979,SUSS!R:S,2,FALSE)),AY1979*SUSS!$M$2)</f>
        <v/>
      </c>
      <c r="BC1979" s="11" t="str">
        <f t="shared" si="665"/>
        <v/>
      </c>
    </row>
    <row r="1980" spans="29:55">
      <c r="AC1980" s="11" t="str">
        <f t="shared" si="667"/>
        <v/>
      </c>
      <c r="AD1980" s="11" t="str">
        <f t="shared" si="668"/>
        <v/>
      </c>
      <c r="AE1980" s="11" t="str">
        <f t="shared" si="669"/>
        <v/>
      </c>
      <c r="AF1980" s="11" t="str">
        <f t="shared" si="670"/>
        <v/>
      </c>
      <c r="AG1980" s="11" t="str">
        <f t="shared" si="671"/>
        <v/>
      </c>
      <c r="AH1980" s="11" t="str">
        <f t="shared" si="672"/>
        <v/>
      </c>
      <c r="AI1980" s="11" t="str">
        <f t="shared" si="673"/>
        <v/>
      </c>
      <c r="AJ1980" s="11" t="str">
        <f t="shared" si="674"/>
        <v/>
      </c>
      <c r="AK1980" s="11" t="str">
        <f t="shared" si="675"/>
        <v/>
      </c>
      <c r="AN1980" s="11" t="str">
        <f t="shared" si="676"/>
        <v/>
      </c>
      <c r="AO1980" s="11" t="str">
        <f t="shared" si="677"/>
        <v/>
      </c>
      <c r="AP1980" s="11" t="str">
        <f t="shared" si="678"/>
        <v/>
      </c>
      <c r="AT1980" s="11" t="str">
        <f t="shared" si="679"/>
        <v/>
      </c>
      <c r="AU1980" s="11" t="str">
        <f t="shared" si="680"/>
        <v/>
      </c>
      <c r="AV1980" s="11" t="str">
        <f t="shared" si="681"/>
        <v/>
      </c>
      <c r="AW1980" s="11" t="str">
        <f t="shared" si="682"/>
        <v/>
      </c>
      <c r="AX1980" s="11" t="str">
        <f t="shared" si="683"/>
        <v/>
      </c>
      <c r="AY1980" s="11" t="str">
        <f t="shared" si="664"/>
        <v/>
      </c>
      <c r="AZ1980" s="11" t="str">
        <f t="shared" si="684"/>
        <v/>
      </c>
      <c r="BA1980" s="11" t="str">
        <f t="shared" si="666"/>
        <v xml:space="preserve"> </v>
      </c>
      <c r="BB1980" s="11" t="str">
        <f>IFERROR(IF(AW1980="","",VLOOKUP(AW1980,SUSS!R:S,2,FALSE)),AY1980*SUSS!$M$2)</f>
        <v/>
      </c>
      <c r="BC1980" s="11" t="str">
        <f t="shared" si="665"/>
        <v/>
      </c>
    </row>
    <row r="1981" spans="29:55">
      <c r="AC1981" s="11" t="str">
        <f t="shared" si="667"/>
        <v/>
      </c>
      <c r="AD1981" s="11" t="str">
        <f t="shared" si="668"/>
        <v/>
      </c>
      <c r="AE1981" s="11" t="str">
        <f t="shared" si="669"/>
        <v/>
      </c>
      <c r="AF1981" s="11" t="str">
        <f t="shared" si="670"/>
        <v/>
      </c>
      <c r="AG1981" s="11" t="str">
        <f t="shared" si="671"/>
        <v/>
      </c>
      <c r="AH1981" s="11" t="str">
        <f t="shared" si="672"/>
        <v/>
      </c>
      <c r="AI1981" s="11" t="str">
        <f t="shared" si="673"/>
        <v/>
      </c>
      <c r="AJ1981" s="11" t="str">
        <f t="shared" si="674"/>
        <v/>
      </c>
      <c r="AK1981" s="11" t="str">
        <f t="shared" si="675"/>
        <v/>
      </c>
      <c r="AN1981" s="11" t="str">
        <f t="shared" si="676"/>
        <v/>
      </c>
      <c r="AO1981" s="11" t="str">
        <f t="shared" si="677"/>
        <v/>
      </c>
      <c r="AP1981" s="11" t="str">
        <f t="shared" si="678"/>
        <v/>
      </c>
      <c r="AT1981" s="11" t="str">
        <f t="shared" si="679"/>
        <v/>
      </c>
      <c r="AU1981" s="11" t="str">
        <f t="shared" si="680"/>
        <v/>
      </c>
      <c r="AV1981" s="11" t="str">
        <f t="shared" si="681"/>
        <v/>
      </c>
      <c r="AW1981" s="11" t="str">
        <f t="shared" si="682"/>
        <v/>
      </c>
      <c r="AX1981" s="11" t="str">
        <f t="shared" si="683"/>
        <v/>
      </c>
      <c r="AY1981" s="11" t="str">
        <f t="shared" si="664"/>
        <v/>
      </c>
      <c r="AZ1981" s="11" t="str">
        <f t="shared" si="684"/>
        <v/>
      </c>
      <c r="BA1981" s="11" t="str">
        <f t="shared" si="666"/>
        <v xml:space="preserve"> </v>
      </c>
      <c r="BB1981" s="11" t="str">
        <f>IFERROR(IF(AW1981="","",VLOOKUP(AW1981,SUSS!R:S,2,FALSE)),AY1981*SUSS!$M$2)</f>
        <v/>
      </c>
      <c r="BC1981" s="11" t="str">
        <f t="shared" si="665"/>
        <v/>
      </c>
    </row>
    <row r="1982" spans="29:55">
      <c r="AC1982" s="11" t="str">
        <f t="shared" si="667"/>
        <v/>
      </c>
      <c r="AD1982" s="11" t="str">
        <f t="shared" si="668"/>
        <v/>
      </c>
      <c r="AE1982" s="11" t="str">
        <f t="shared" si="669"/>
        <v/>
      </c>
      <c r="AF1982" s="11" t="str">
        <f t="shared" si="670"/>
        <v/>
      </c>
      <c r="AG1982" s="11" t="str">
        <f t="shared" si="671"/>
        <v/>
      </c>
      <c r="AH1982" s="11" t="str">
        <f t="shared" si="672"/>
        <v/>
      </c>
      <c r="AI1982" s="11" t="str">
        <f t="shared" si="673"/>
        <v/>
      </c>
      <c r="AJ1982" s="11" t="str">
        <f t="shared" si="674"/>
        <v/>
      </c>
      <c r="AK1982" s="11" t="str">
        <f t="shared" si="675"/>
        <v/>
      </c>
      <c r="AN1982" s="11" t="str">
        <f t="shared" si="676"/>
        <v/>
      </c>
      <c r="AO1982" s="11" t="str">
        <f t="shared" si="677"/>
        <v/>
      </c>
      <c r="AP1982" s="11" t="str">
        <f t="shared" si="678"/>
        <v/>
      </c>
      <c r="AT1982" s="11" t="str">
        <f t="shared" si="679"/>
        <v/>
      </c>
      <c r="AU1982" s="11" t="str">
        <f t="shared" si="680"/>
        <v/>
      </c>
      <c r="AV1982" s="11" t="str">
        <f t="shared" si="681"/>
        <v/>
      </c>
      <c r="AW1982" s="11" t="str">
        <f t="shared" si="682"/>
        <v/>
      </c>
      <c r="AX1982" s="11" t="str">
        <f t="shared" si="683"/>
        <v/>
      </c>
      <c r="AY1982" s="11" t="str">
        <f t="shared" si="664"/>
        <v/>
      </c>
      <c r="AZ1982" s="11" t="str">
        <f t="shared" si="684"/>
        <v/>
      </c>
      <c r="BA1982" s="11" t="str">
        <f t="shared" si="666"/>
        <v xml:space="preserve"> </v>
      </c>
      <c r="BB1982" s="11" t="str">
        <f>IFERROR(IF(AW1982="","",VLOOKUP(AW1982,SUSS!R:S,2,FALSE)),AY1982*SUSS!$M$2)</f>
        <v/>
      </c>
      <c r="BC1982" s="11" t="str">
        <f t="shared" si="665"/>
        <v/>
      </c>
    </row>
    <row r="1983" spans="29:55">
      <c r="AC1983" s="11" t="str">
        <f t="shared" si="667"/>
        <v/>
      </c>
      <c r="AD1983" s="11" t="str">
        <f t="shared" si="668"/>
        <v/>
      </c>
      <c r="AE1983" s="11" t="str">
        <f t="shared" si="669"/>
        <v/>
      </c>
      <c r="AF1983" s="11" t="str">
        <f t="shared" si="670"/>
        <v/>
      </c>
      <c r="AG1983" s="11" t="str">
        <f t="shared" si="671"/>
        <v/>
      </c>
      <c r="AH1983" s="11" t="str">
        <f t="shared" si="672"/>
        <v/>
      </c>
      <c r="AI1983" s="11" t="str">
        <f t="shared" si="673"/>
        <v/>
      </c>
      <c r="AJ1983" s="11" t="str">
        <f t="shared" si="674"/>
        <v/>
      </c>
      <c r="AK1983" s="11" t="str">
        <f t="shared" si="675"/>
        <v/>
      </c>
      <c r="AN1983" s="11" t="str">
        <f t="shared" si="676"/>
        <v/>
      </c>
      <c r="AO1983" s="11" t="str">
        <f t="shared" si="677"/>
        <v/>
      </c>
      <c r="AP1983" s="11" t="str">
        <f t="shared" si="678"/>
        <v/>
      </c>
      <c r="AT1983" s="11" t="str">
        <f t="shared" si="679"/>
        <v/>
      </c>
      <c r="AU1983" s="11" t="str">
        <f t="shared" si="680"/>
        <v/>
      </c>
      <c r="AV1983" s="11" t="str">
        <f t="shared" si="681"/>
        <v/>
      </c>
      <c r="AW1983" s="11" t="str">
        <f t="shared" si="682"/>
        <v/>
      </c>
      <c r="AX1983" s="11" t="str">
        <f t="shared" si="683"/>
        <v/>
      </c>
      <c r="AY1983" s="11" t="str">
        <f t="shared" si="664"/>
        <v/>
      </c>
      <c r="AZ1983" s="11" t="str">
        <f t="shared" si="684"/>
        <v/>
      </c>
      <c r="BA1983" s="11" t="str">
        <f t="shared" si="666"/>
        <v xml:space="preserve"> </v>
      </c>
      <c r="BB1983" s="11" t="str">
        <f>IFERROR(IF(AW1983="","",VLOOKUP(AW1983,SUSS!R:S,2,FALSE)),AY1983*SUSS!$M$2)</f>
        <v/>
      </c>
      <c r="BC1983" s="11" t="str">
        <f t="shared" si="665"/>
        <v/>
      </c>
    </row>
    <row r="1984" spans="29:55">
      <c r="AC1984" s="11" t="str">
        <f t="shared" si="667"/>
        <v/>
      </c>
      <c r="AD1984" s="11" t="str">
        <f t="shared" si="668"/>
        <v/>
      </c>
      <c r="AE1984" s="11" t="str">
        <f t="shared" si="669"/>
        <v/>
      </c>
      <c r="AF1984" s="11" t="str">
        <f t="shared" si="670"/>
        <v/>
      </c>
      <c r="AG1984" s="11" t="str">
        <f t="shared" si="671"/>
        <v/>
      </c>
      <c r="AH1984" s="11" t="str">
        <f t="shared" si="672"/>
        <v/>
      </c>
      <c r="AI1984" s="11" t="str">
        <f t="shared" si="673"/>
        <v/>
      </c>
      <c r="AJ1984" s="11" t="str">
        <f t="shared" si="674"/>
        <v/>
      </c>
      <c r="AK1984" s="11" t="str">
        <f t="shared" si="675"/>
        <v/>
      </c>
      <c r="AN1984" s="11" t="str">
        <f t="shared" si="676"/>
        <v/>
      </c>
      <c r="AO1984" s="11" t="str">
        <f t="shared" si="677"/>
        <v/>
      </c>
      <c r="AP1984" s="11" t="str">
        <f t="shared" si="678"/>
        <v/>
      </c>
      <c r="AT1984" s="11" t="str">
        <f t="shared" si="679"/>
        <v/>
      </c>
      <c r="AU1984" s="11" t="str">
        <f t="shared" si="680"/>
        <v/>
      </c>
      <c r="AV1984" s="11" t="str">
        <f t="shared" si="681"/>
        <v/>
      </c>
      <c r="AW1984" s="11" t="str">
        <f t="shared" si="682"/>
        <v/>
      </c>
      <c r="AX1984" s="11" t="str">
        <f t="shared" si="683"/>
        <v/>
      </c>
      <c r="AY1984" s="11" t="str">
        <f t="shared" si="664"/>
        <v/>
      </c>
      <c r="AZ1984" s="11" t="str">
        <f t="shared" si="684"/>
        <v/>
      </c>
      <c r="BA1984" s="11" t="str">
        <f t="shared" si="666"/>
        <v xml:space="preserve"> </v>
      </c>
      <c r="BB1984" s="11" t="str">
        <f>IFERROR(IF(AW1984="","",VLOOKUP(AW1984,SUSS!R:S,2,FALSE)),AY1984*SUSS!$M$2)</f>
        <v/>
      </c>
      <c r="BC1984" s="11" t="str">
        <f t="shared" si="665"/>
        <v/>
      </c>
    </row>
    <row r="1985" spans="29:55">
      <c r="AC1985" s="11" t="str">
        <f t="shared" si="667"/>
        <v/>
      </c>
      <c r="AD1985" s="11" t="str">
        <f t="shared" si="668"/>
        <v/>
      </c>
      <c r="AE1985" s="11" t="str">
        <f t="shared" si="669"/>
        <v/>
      </c>
      <c r="AF1985" s="11" t="str">
        <f t="shared" si="670"/>
        <v/>
      </c>
      <c r="AG1985" s="11" t="str">
        <f t="shared" si="671"/>
        <v/>
      </c>
      <c r="AH1985" s="11" t="str">
        <f t="shared" si="672"/>
        <v/>
      </c>
      <c r="AI1985" s="11" t="str">
        <f t="shared" si="673"/>
        <v/>
      </c>
      <c r="AJ1985" s="11" t="str">
        <f t="shared" si="674"/>
        <v/>
      </c>
      <c r="AK1985" s="11" t="str">
        <f t="shared" si="675"/>
        <v/>
      </c>
      <c r="AN1985" s="11" t="str">
        <f t="shared" si="676"/>
        <v/>
      </c>
      <c r="AO1985" s="11" t="str">
        <f t="shared" si="677"/>
        <v/>
      </c>
      <c r="AP1985" s="11" t="str">
        <f t="shared" si="678"/>
        <v/>
      </c>
      <c r="AT1985" s="11" t="str">
        <f t="shared" si="679"/>
        <v/>
      </c>
      <c r="AU1985" s="11" t="str">
        <f t="shared" si="680"/>
        <v/>
      </c>
      <c r="AV1985" s="11" t="str">
        <f t="shared" si="681"/>
        <v/>
      </c>
      <c r="AW1985" s="11" t="str">
        <f t="shared" si="682"/>
        <v/>
      </c>
      <c r="AX1985" s="11" t="str">
        <f t="shared" si="683"/>
        <v/>
      </c>
      <c r="AY1985" s="11" t="str">
        <f t="shared" si="664"/>
        <v/>
      </c>
      <c r="AZ1985" s="11" t="str">
        <f t="shared" si="684"/>
        <v/>
      </c>
      <c r="BA1985" s="11" t="str">
        <f t="shared" si="666"/>
        <v xml:space="preserve"> </v>
      </c>
      <c r="BB1985" s="11" t="str">
        <f>IFERROR(IF(AW1985="","",VLOOKUP(AW1985,SUSS!R:S,2,FALSE)),AY1985*SUSS!$M$2)</f>
        <v/>
      </c>
      <c r="BC1985" s="11" t="str">
        <f t="shared" si="665"/>
        <v/>
      </c>
    </row>
    <row r="1986" spans="29:55">
      <c r="AC1986" s="11" t="str">
        <f t="shared" si="667"/>
        <v/>
      </c>
      <c r="AD1986" s="11" t="str">
        <f t="shared" si="668"/>
        <v/>
      </c>
      <c r="AE1986" s="11" t="str">
        <f t="shared" si="669"/>
        <v/>
      </c>
      <c r="AF1986" s="11" t="str">
        <f t="shared" si="670"/>
        <v/>
      </c>
      <c r="AG1986" s="11" t="str">
        <f t="shared" si="671"/>
        <v/>
      </c>
      <c r="AH1986" s="11" t="str">
        <f t="shared" si="672"/>
        <v/>
      </c>
      <c r="AI1986" s="11" t="str">
        <f t="shared" si="673"/>
        <v/>
      </c>
      <c r="AJ1986" s="11" t="str">
        <f t="shared" si="674"/>
        <v/>
      </c>
      <c r="AK1986" s="11" t="str">
        <f t="shared" si="675"/>
        <v/>
      </c>
      <c r="AN1986" s="11" t="str">
        <f t="shared" si="676"/>
        <v/>
      </c>
      <c r="AO1986" s="11" t="str">
        <f t="shared" si="677"/>
        <v/>
      </c>
      <c r="AP1986" s="11" t="str">
        <f t="shared" si="678"/>
        <v/>
      </c>
      <c r="AT1986" s="11" t="str">
        <f t="shared" si="679"/>
        <v/>
      </c>
      <c r="AU1986" s="11" t="str">
        <f t="shared" si="680"/>
        <v/>
      </c>
      <c r="AV1986" s="11" t="str">
        <f t="shared" si="681"/>
        <v/>
      </c>
      <c r="AW1986" s="11" t="str">
        <f t="shared" si="682"/>
        <v/>
      </c>
      <c r="AX1986" s="11" t="str">
        <f t="shared" si="683"/>
        <v/>
      </c>
      <c r="AY1986" s="11" t="str">
        <f t="shared" si="664"/>
        <v/>
      </c>
      <c r="AZ1986" s="11" t="str">
        <f t="shared" si="684"/>
        <v/>
      </c>
      <c r="BA1986" s="11" t="str">
        <f t="shared" si="666"/>
        <v xml:space="preserve"> </v>
      </c>
      <c r="BB1986" s="11" t="str">
        <f>IFERROR(IF(AW1986="","",VLOOKUP(AW1986,SUSS!R:S,2,FALSE)),AY1986*SUSS!$M$2)</f>
        <v/>
      </c>
      <c r="BC1986" s="11" t="str">
        <f t="shared" si="665"/>
        <v/>
      </c>
    </row>
    <row r="1987" spans="29:55">
      <c r="AC1987" s="11" t="str">
        <f t="shared" si="667"/>
        <v/>
      </c>
      <c r="AD1987" s="11" t="str">
        <f t="shared" si="668"/>
        <v/>
      </c>
      <c r="AE1987" s="11" t="str">
        <f t="shared" si="669"/>
        <v/>
      </c>
      <c r="AF1987" s="11" t="str">
        <f t="shared" si="670"/>
        <v/>
      </c>
      <c r="AG1987" s="11" t="str">
        <f t="shared" si="671"/>
        <v/>
      </c>
      <c r="AH1987" s="11" t="str">
        <f t="shared" si="672"/>
        <v/>
      </c>
      <c r="AI1987" s="11" t="str">
        <f t="shared" si="673"/>
        <v/>
      </c>
      <c r="AJ1987" s="11" t="str">
        <f t="shared" si="674"/>
        <v/>
      </c>
      <c r="AK1987" s="11" t="str">
        <f t="shared" si="675"/>
        <v/>
      </c>
      <c r="AN1987" s="11" t="str">
        <f t="shared" si="676"/>
        <v/>
      </c>
      <c r="AO1987" s="11" t="str">
        <f t="shared" si="677"/>
        <v/>
      </c>
      <c r="AP1987" s="11" t="str">
        <f t="shared" si="678"/>
        <v/>
      </c>
      <c r="AT1987" s="11" t="str">
        <f t="shared" si="679"/>
        <v/>
      </c>
      <c r="AU1987" s="11" t="str">
        <f t="shared" si="680"/>
        <v/>
      </c>
      <c r="AV1987" s="11" t="str">
        <f t="shared" si="681"/>
        <v/>
      </c>
      <c r="AW1987" s="11" t="str">
        <f t="shared" si="682"/>
        <v/>
      </c>
      <c r="AX1987" s="11" t="str">
        <f t="shared" si="683"/>
        <v/>
      </c>
      <c r="AY1987" s="11" t="str">
        <f t="shared" si="664"/>
        <v/>
      </c>
      <c r="AZ1987" s="11" t="str">
        <f t="shared" si="684"/>
        <v/>
      </c>
      <c r="BA1987" s="11" t="str">
        <f t="shared" si="666"/>
        <v xml:space="preserve"> </v>
      </c>
      <c r="BB1987" s="11" t="str">
        <f>IFERROR(IF(AW1987="","",VLOOKUP(AW1987,SUSS!R:S,2,FALSE)),AY1987*SUSS!$M$2)</f>
        <v/>
      </c>
      <c r="BC1987" s="11" t="str">
        <f t="shared" si="665"/>
        <v/>
      </c>
    </row>
    <row r="1988" spans="29:55">
      <c r="AC1988" s="11" t="str">
        <f t="shared" si="667"/>
        <v/>
      </c>
      <c r="AD1988" s="11" t="str">
        <f t="shared" si="668"/>
        <v/>
      </c>
      <c r="AE1988" s="11" t="str">
        <f t="shared" si="669"/>
        <v/>
      </c>
      <c r="AF1988" s="11" t="str">
        <f t="shared" si="670"/>
        <v/>
      </c>
      <c r="AG1988" s="11" t="str">
        <f t="shared" si="671"/>
        <v/>
      </c>
      <c r="AH1988" s="11" t="str">
        <f t="shared" si="672"/>
        <v/>
      </c>
      <c r="AI1988" s="11" t="str">
        <f t="shared" si="673"/>
        <v/>
      </c>
      <c r="AJ1988" s="11" t="str">
        <f t="shared" si="674"/>
        <v/>
      </c>
      <c r="AK1988" s="11" t="str">
        <f t="shared" si="675"/>
        <v/>
      </c>
      <c r="AN1988" s="11" t="str">
        <f t="shared" si="676"/>
        <v/>
      </c>
      <c r="AO1988" s="11" t="str">
        <f t="shared" si="677"/>
        <v/>
      </c>
      <c r="AP1988" s="11" t="str">
        <f t="shared" si="678"/>
        <v/>
      </c>
      <c r="AT1988" s="11" t="str">
        <f t="shared" si="679"/>
        <v/>
      </c>
      <c r="AU1988" s="11" t="str">
        <f t="shared" si="680"/>
        <v/>
      </c>
      <c r="AV1988" s="11" t="str">
        <f t="shared" si="681"/>
        <v/>
      </c>
      <c r="AW1988" s="11" t="str">
        <f t="shared" si="682"/>
        <v/>
      </c>
      <c r="AX1988" s="11" t="str">
        <f t="shared" si="683"/>
        <v/>
      </c>
      <c r="AY1988" s="11" t="str">
        <f t="shared" ref="AY1988:AY2051" si="685">VLOOKUP(AX1988,AO:AP,2,FALSE)</f>
        <v/>
      </c>
      <c r="AZ1988" s="11" t="str">
        <f t="shared" si="684"/>
        <v/>
      </c>
      <c r="BA1988" s="11" t="str">
        <f t="shared" si="666"/>
        <v xml:space="preserve"> </v>
      </c>
      <c r="BB1988" s="11" t="str">
        <f>IFERROR(IF(AW1988="","",VLOOKUP(AW1988,SUSS!R:S,2,FALSE)),AY1988*SUSS!$M$2)</f>
        <v/>
      </c>
      <c r="BC1988" s="11" t="str">
        <f t="shared" si="665"/>
        <v/>
      </c>
    </row>
    <row r="1989" spans="29:55">
      <c r="AC1989" s="11" t="str">
        <f t="shared" si="667"/>
        <v/>
      </c>
      <c r="AD1989" s="11" t="str">
        <f t="shared" si="668"/>
        <v/>
      </c>
      <c r="AE1989" s="11" t="str">
        <f t="shared" si="669"/>
        <v/>
      </c>
      <c r="AF1989" s="11" t="str">
        <f t="shared" si="670"/>
        <v/>
      </c>
      <c r="AG1989" s="11" t="str">
        <f t="shared" si="671"/>
        <v/>
      </c>
      <c r="AH1989" s="11" t="str">
        <f t="shared" si="672"/>
        <v/>
      </c>
      <c r="AI1989" s="11" t="str">
        <f t="shared" si="673"/>
        <v/>
      </c>
      <c r="AJ1989" s="11" t="str">
        <f t="shared" si="674"/>
        <v/>
      </c>
      <c r="AK1989" s="11" t="str">
        <f t="shared" si="675"/>
        <v/>
      </c>
      <c r="AN1989" s="11" t="str">
        <f t="shared" si="676"/>
        <v/>
      </c>
      <c r="AO1989" s="11" t="str">
        <f t="shared" si="677"/>
        <v/>
      </c>
      <c r="AP1989" s="11" t="str">
        <f t="shared" si="678"/>
        <v/>
      </c>
      <c r="AT1989" s="11" t="str">
        <f t="shared" si="679"/>
        <v/>
      </c>
      <c r="AU1989" s="11" t="str">
        <f t="shared" si="680"/>
        <v/>
      </c>
      <c r="AV1989" s="11" t="str">
        <f t="shared" si="681"/>
        <v/>
      </c>
      <c r="AW1989" s="11" t="str">
        <f t="shared" si="682"/>
        <v/>
      </c>
      <c r="AX1989" s="11" t="str">
        <f t="shared" si="683"/>
        <v/>
      </c>
      <c r="AY1989" s="11" t="str">
        <f t="shared" si="685"/>
        <v/>
      </c>
      <c r="AZ1989" s="11" t="str">
        <f t="shared" si="684"/>
        <v/>
      </c>
      <c r="BA1989" s="11" t="str">
        <f t="shared" si="666"/>
        <v xml:space="preserve"> </v>
      </c>
      <c r="BB1989" s="11" t="str">
        <f>IFERROR(IF(AW1989="","",VLOOKUP(AW1989,SUSS!R:S,2,FALSE)),AY1989*SUSS!$M$2)</f>
        <v/>
      </c>
      <c r="BC1989" s="11" t="str">
        <f t="shared" ref="BC1989:BC2052" si="686">IFERROR(IF(BB1989&lt;&gt;"",AZ1989*BB1989,""),"VER")</f>
        <v/>
      </c>
    </row>
    <row r="1990" spans="29:55">
      <c r="AC1990" s="11" t="str">
        <f t="shared" si="667"/>
        <v/>
      </c>
      <c r="AD1990" s="11" t="str">
        <f t="shared" si="668"/>
        <v/>
      </c>
      <c r="AE1990" s="11" t="str">
        <f t="shared" si="669"/>
        <v/>
      </c>
      <c r="AF1990" s="11" t="str">
        <f t="shared" si="670"/>
        <v/>
      </c>
      <c r="AG1990" s="11" t="str">
        <f t="shared" si="671"/>
        <v/>
      </c>
      <c r="AH1990" s="11" t="str">
        <f t="shared" si="672"/>
        <v/>
      </c>
      <c r="AI1990" s="11" t="str">
        <f t="shared" si="673"/>
        <v/>
      </c>
      <c r="AJ1990" s="11" t="str">
        <f t="shared" si="674"/>
        <v/>
      </c>
      <c r="AK1990" s="11" t="str">
        <f t="shared" si="675"/>
        <v/>
      </c>
      <c r="AN1990" s="11" t="str">
        <f t="shared" si="676"/>
        <v/>
      </c>
      <c r="AO1990" s="11" t="str">
        <f t="shared" si="677"/>
        <v/>
      </c>
      <c r="AP1990" s="11" t="str">
        <f t="shared" si="678"/>
        <v/>
      </c>
      <c r="AT1990" s="11" t="str">
        <f t="shared" si="679"/>
        <v/>
      </c>
      <c r="AU1990" s="11" t="str">
        <f t="shared" si="680"/>
        <v/>
      </c>
      <c r="AV1990" s="11" t="str">
        <f t="shared" si="681"/>
        <v/>
      </c>
      <c r="AW1990" s="11" t="str">
        <f t="shared" si="682"/>
        <v/>
      </c>
      <c r="AX1990" s="11" t="str">
        <f t="shared" si="683"/>
        <v/>
      </c>
      <c r="AY1990" s="11" t="str">
        <f t="shared" si="685"/>
        <v/>
      </c>
      <c r="AZ1990" s="11" t="str">
        <f t="shared" si="684"/>
        <v/>
      </c>
      <c r="BA1990" s="11" t="str">
        <f t="shared" si="666"/>
        <v xml:space="preserve"> </v>
      </c>
      <c r="BB1990" s="11" t="str">
        <f>IFERROR(IF(AW1990="","",VLOOKUP(AW1990,SUSS!R:S,2,FALSE)),AY1990*SUSS!$M$2)</f>
        <v/>
      </c>
      <c r="BC1990" s="11" t="str">
        <f t="shared" si="686"/>
        <v/>
      </c>
    </row>
    <row r="1991" spans="29:55">
      <c r="AC1991" s="11" t="str">
        <f t="shared" si="667"/>
        <v/>
      </c>
      <c r="AD1991" s="11" t="str">
        <f t="shared" si="668"/>
        <v/>
      </c>
      <c r="AE1991" s="11" t="str">
        <f t="shared" si="669"/>
        <v/>
      </c>
      <c r="AF1991" s="11" t="str">
        <f t="shared" si="670"/>
        <v/>
      </c>
      <c r="AG1991" s="11" t="str">
        <f t="shared" si="671"/>
        <v/>
      </c>
      <c r="AH1991" s="11" t="str">
        <f t="shared" si="672"/>
        <v/>
      </c>
      <c r="AI1991" s="11" t="str">
        <f t="shared" si="673"/>
        <v/>
      </c>
      <c r="AJ1991" s="11" t="str">
        <f t="shared" si="674"/>
        <v/>
      </c>
      <c r="AK1991" s="11" t="str">
        <f t="shared" si="675"/>
        <v/>
      </c>
      <c r="AN1991" s="11" t="str">
        <f t="shared" si="676"/>
        <v/>
      </c>
      <c r="AO1991" s="11" t="str">
        <f t="shared" si="677"/>
        <v/>
      </c>
      <c r="AP1991" s="11" t="str">
        <f t="shared" si="678"/>
        <v/>
      </c>
      <c r="AT1991" s="11" t="str">
        <f t="shared" si="679"/>
        <v/>
      </c>
      <c r="AU1991" s="11" t="str">
        <f t="shared" si="680"/>
        <v/>
      </c>
      <c r="AV1991" s="11" t="str">
        <f t="shared" si="681"/>
        <v/>
      </c>
      <c r="AW1991" s="11" t="str">
        <f t="shared" si="682"/>
        <v/>
      </c>
      <c r="AX1991" s="11" t="str">
        <f t="shared" si="683"/>
        <v/>
      </c>
      <c r="AY1991" s="11" t="str">
        <f t="shared" si="685"/>
        <v/>
      </c>
      <c r="AZ1991" s="11" t="str">
        <f t="shared" si="684"/>
        <v/>
      </c>
      <c r="BA1991" s="11" t="str">
        <f t="shared" si="666"/>
        <v xml:space="preserve"> </v>
      </c>
      <c r="BB1991" s="11" t="str">
        <f>IFERROR(IF(AW1991="","",VLOOKUP(AW1991,SUSS!R:S,2,FALSE)),AY1991*SUSS!$M$2)</f>
        <v/>
      </c>
      <c r="BC1991" s="11" t="str">
        <f t="shared" si="686"/>
        <v/>
      </c>
    </row>
    <row r="1992" spans="29:55">
      <c r="AC1992" s="11" t="str">
        <f t="shared" si="667"/>
        <v/>
      </c>
      <c r="AD1992" s="11" t="str">
        <f t="shared" si="668"/>
        <v/>
      </c>
      <c r="AE1992" s="11" t="str">
        <f t="shared" si="669"/>
        <v/>
      </c>
      <c r="AF1992" s="11" t="str">
        <f t="shared" si="670"/>
        <v/>
      </c>
      <c r="AG1992" s="11" t="str">
        <f t="shared" si="671"/>
        <v/>
      </c>
      <c r="AH1992" s="11" t="str">
        <f t="shared" si="672"/>
        <v/>
      </c>
      <c r="AI1992" s="11" t="str">
        <f t="shared" si="673"/>
        <v/>
      </c>
      <c r="AJ1992" s="11" t="str">
        <f t="shared" si="674"/>
        <v/>
      </c>
      <c r="AK1992" s="11" t="str">
        <f t="shared" si="675"/>
        <v/>
      </c>
      <c r="AN1992" s="11" t="str">
        <f t="shared" si="676"/>
        <v/>
      </c>
      <c r="AO1992" s="11" t="str">
        <f t="shared" si="677"/>
        <v/>
      </c>
      <c r="AP1992" s="11" t="str">
        <f t="shared" si="678"/>
        <v/>
      </c>
      <c r="AT1992" s="11" t="str">
        <f t="shared" si="679"/>
        <v/>
      </c>
      <c r="AU1992" s="11" t="str">
        <f t="shared" si="680"/>
        <v/>
      </c>
      <c r="AV1992" s="11" t="str">
        <f t="shared" si="681"/>
        <v/>
      </c>
      <c r="AW1992" s="11" t="str">
        <f t="shared" si="682"/>
        <v/>
      </c>
      <c r="AX1992" s="11" t="str">
        <f t="shared" si="683"/>
        <v/>
      </c>
      <c r="AY1992" s="11" t="str">
        <f t="shared" si="685"/>
        <v/>
      </c>
      <c r="AZ1992" s="11" t="str">
        <f t="shared" si="684"/>
        <v/>
      </c>
      <c r="BA1992" s="11" t="str">
        <f t="shared" ref="BA1992:BA2055" si="687">AT1992&amp;" "&amp;AU1992</f>
        <v xml:space="preserve"> </v>
      </c>
      <c r="BB1992" s="11" t="str">
        <f>IFERROR(IF(AW1992="","",VLOOKUP(AW1992,SUSS!R:S,2,FALSE)),AY1992*SUSS!$M$2)</f>
        <v/>
      </c>
      <c r="BC1992" s="11" t="str">
        <f t="shared" si="686"/>
        <v/>
      </c>
    </row>
    <row r="1993" spans="29:55">
      <c r="AC1993" s="11" t="str">
        <f t="shared" si="667"/>
        <v/>
      </c>
      <c r="AD1993" s="11" t="str">
        <f t="shared" si="668"/>
        <v/>
      </c>
      <c r="AE1993" s="11" t="str">
        <f t="shared" si="669"/>
        <v/>
      </c>
      <c r="AF1993" s="11" t="str">
        <f t="shared" si="670"/>
        <v/>
      </c>
      <c r="AG1993" s="11" t="str">
        <f t="shared" si="671"/>
        <v/>
      </c>
      <c r="AH1993" s="11" t="str">
        <f t="shared" si="672"/>
        <v/>
      </c>
      <c r="AI1993" s="11" t="str">
        <f t="shared" si="673"/>
        <v/>
      </c>
      <c r="AJ1993" s="11" t="str">
        <f t="shared" si="674"/>
        <v/>
      </c>
      <c r="AK1993" s="11" t="str">
        <f t="shared" si="675"/>
        <v/>
      </c>
      <c r="AN1993" s="11" t="str">
        <f t="shared" si="676"/>
        <v/>
      </c>
      <c r="AO1993" s="11" t="str">
        <f t="shared" si="677"/>
        <v/>
      </c>
      <c r="AP1993" s="11" t="str">
        <f t="shared" si="678"/>
        <v/>
      </c>
      <c r="AT1993" s="11" t="str">
        <f t="shared" si="679"/>
        <v/>
      </c>
      <c r="AU1993" s="11" t="str">
        <f t="shared" si="680"/>
        <v/>
      </c>
      <c r="AV1993" s="11" t="str">
        <f t="shared" si="681"/>
        <v/>
      </c>
      <c r="AW1993" s="11" t="str">
        <f t="shared" si="682"/>
        <v/>
      </c>
      <c r="AX1993" s="11" t="str">
        <f t="shared" si="683"/>
        <v/>
      </c>
      <c r="AY1993" s="11" t="str">
        <f t="shared" si="685"/>
        <v/>
      </c>
      <c r="AZ1993" s="11" t="str">
        <f t="shared" si="684"/>
        <v/>
      </c>
      <c r="BA1993" s="11" t="str">
        <f t="shared" si="687"/>
        <v xml:space="preserve"> </v>
      </c>
      <c r="BB1993" s="11" t="str">
        <f>IFERROR(IF(AW1993="","",VLOOKUP(AW1993,SUSS!R:S,2,FALSE)),AY1993*SUSS!$M$2)</f>
        <v/>
      </c>
      <c r="BC1993" s="11" t="str">
        <f t="shared" si="686"/>
        <v/>
      </c>
    </row>
    <row r="1994" spans="29:55">
      <c r="AC1994" s="11" t="str">
        <f t="shared" si="667"/>
        <v/>
      </c>
      <c r="AD1994" s="11" t="str">
        <f t="shared" si="668"/>
        <v/>
      </c>
      <c r="AE1994" s="11" t="str">
        <f t="shared" si="669"/>
        <v/>
      </c>
      <c r="AF1994" s="11" t="str">
        <f t="shared" si="670"/>
        <v/>
      </c>
      <c r="AG1994" s="11" t="str">
        <f t="shared" si="671"/>
        <v/>
      </c>
      <c r="AH1994" s="11" t="str">
        <f t="shared" si="672"/>
        <v/>
      </c>
      <c r="AI1994" s="11" t="str">
        <f t="shared" si="673"/>
        <v/>
      </c>
      <c r="AJ1994" s="11" t="str">
        <f t="shared" si="674"/>
        <v/>
      </c>
      <c r="AK1994" s="11" t="str">
        <f t="shared" si="675"/>
        <v/>
      </c>
      <c r="AN1994" s="11" t="str">
        <f t="shared" si="676"/>
        <v/>
      </c>
      <c r="AO1994" s="11" t="str">
        <f t="shared" si="677"/>
        <v/>
      </c>
      <c r="AP1994" s="11" t="str">
        <f t="shared" si="678"/>
        <v/>
      </c>
      <c r="AT1994" s="11" t="str">
        <f t="shared" si="679"/>
        <v/>
      </c>
      <c r="AU1994" s="11" t="str">
        <f t="shared" si="680"/>
        <v/>
      </c>
      <c r="AV1994" s="11" t="str">
        <f t="shared" si="681"/>
        <v/>
      </c>
      <c r="AW1994" s="11" t="str">
        <f t="shared" si="682"/>
        <v/>
      </c>
      <c r="AX1994" s="11" t="str">
        <f t="shared" si="683"/>
        <v/>
      </c>
      <c r="AY1994" s="11" t="str">
        <f t="shared" si="685"/>
        <v/>
      </c>
      <c r="AZ1994" s="11" t="str">
        <f t="shared" si="684"/>
        <v/>
      </c>
      <c r="BA1994" s="11" t="str">
        <f t="shared" si="687"/>
        <v xml:space="preserve"> </v>
      </c>
      <c r="BB1994" s="11" t="str">
        <f>IFERROR(IF(AW1994="","",VLOOKUP(AW1994,SUSS!R:S,2,FALSE)),AY1994*SUSS!$M$2)</f>
        <v/>
      </c>
      <c r="BC1994" s="11" t="str">
        <f t="shared" si="686"/>
        <v/>
      </c>
    </row>
    <row r="1995" spans="29:55">
      <c r="AC1995" s="11" t="str">
        <f t="shared" si="667"/>
        <v/>
      </c>
      <c r="AD1995" s="11" t="str">
        <f t="shared" si="668"/>
        <v/>
      </c>
      <c r="AE1995" s="11" t="str">
        <f t="shared" si="669"/>
        <v/>
      </c>
      <c r="AF1995" s="11" t="str">
        <f t="shared" si="670"/>
        <v/>
      </c>
      <c r="AG1995" s="11" t="str">
        <f t="shared" si="671"/>
        <v/>
      </c>
      <c r="AH1995" s="11" t="str">
        <f t="shared" si="672"/>
        <v/>
      </c>
      <c r="AI1995" s="11" t="str">
        <f t="shared" si="673"/>
        <v/>
      </c>
      <c r="AJ1995" s="11" t="str">
        <f t="shared" si="674"/>
        <v/>
      </c>
      <c r="AK1995" s="11" t="str">
        <f t="shared" si="675"/>
        <v/>
      </c>
      <c r="AN1995" s="11" t="str">
        <f t="shared" si="676"/>
        <v/>
      </c>
      <c r="AO1995" s="11" t="str">
        <f t="shared" si="677"/>
        <v/>
      </c>
      <c r="AP1995" s="11" t="str">
        <f t="shared" si="678"/>
        <v/>
      </c>
      <c r="AT1995" s="11" t="str">
        <f t="shared" si="679"/>
        <v/>
      </c>
      <c r="AU1995" s="11" t="str">
        <f t="shared" si="680"/>
        <v/>
      </c>
      <c r="AV1995" s="11" t="str">
        <f t="shared" si="681"/>
        <v/>
      </c>
      <c r="AW1995" s="11" t="str">
        <f t="shared" si="682"/>
        <v/>
      </c>
      <c r="AX1995" s="11" t="str">
        <f t="shared" si="683"/>
        <v/>
      </c>
      <c r="AY1995" s="11" t="str">
        <f t="shared" si="685"/>
        <v/>
      </c>
      <c r="AZ1995" s="11" t="str">
        <f t="shared" si="684"/>
        <v/>
      </c>
      <c r="BA1995" s="11" t="str">
        <f t="shared" si="687"/>
        <v xml:space="preserve"> </v>
      </c>
      <c r="BB1995" s="11" t="str">
        <f>IFERROR(IF(AW1995="","",VLOOKUP(AW1995,SUSS!R:S,2,FALSE)),AY1995*SUSS!$M$2)</f>
        <v/>
      </c>
      <c r="BC1995" s="11" t="str">
        <f t="shared" si="686"/>
        <v/>
      </c>
    </row>
    <row r="1996" spans="29:55">
      <c r="AC1996" s="11" t="str">
        <f t="shared" si="667"/>
        <v/>
      </c>
      <c r="AD1996" s="11" t="str">
        <f t="shared" si="668"/>
        <v/>
      </c>
      <c r="AE1996" s="11" t="str">
        <f t="shared" si="669"/>
        <v/>
      </c>
      <c r="AF1996" s="11" t="str">
        <f t="shared" si="670"/>
        <v/>
      </c>
      <c r="AG1996" s="11" t="str">
        <f t="shared" si="671"/>
        <v/>
      </c>
      <c r="AH1996" s="11" t="str">
        <f t="shared" si="672"/>
        <v/>
      </c>
      <c r="AI1996" s="11" t="str">
        <f t="shared" si="673"/>
        <v/>
      </c>
      <c r="AJ1996" s="11" t="str">
        <f t="shared" si="674"/>
        <v/>
      </c>
      <c r="AK1996" s="11" t="str">
        <f t="shared" si="675"/>
        <v/>
      </c>
      <c r="AN1996" s="11" t="str">
        <f t="shared" si="676"/>
        <v/>
      </c>
      <c r="AO1996" s="11" t="str">
        <f t="shared" si="677"/>
        <v/>
      </c>
      <c r="AP1996" s="11" t="str">
        <f t="shared" si="678"/>
        <v/>
      </c>
      <c r="AT1996" s="11" t="str">
        <f t="shared" si="679"/>
        <v/>
      </c>
      <c r="AU1996" s="11" t="str">
        <f t="shared" si="680"/>
        <v/>
      </c>
      <c r="AV1996" s="11" t="str">
        <f t="shared" si="681"/>
        <v/>
      </c>
      <c r="AW1996" s="11" t="str">
        <f t="shared" si="682"/>
        <v/>
      </c>
      <c r="AX1996" s="11" t="str">
        <f t="shared" si="683"/>
        <v/>
      </c>
      <c r="AY1996" s="11" t="str">
        <f t="shared" si="685"/>
        <v/>
      </c>
      <c r="AZ1996" s="11" t="str">
        <f t="shared" si="684"/>
        <v/>
      </c>
      <c r="BA1996" s="11" t="str">
        <f t="shared" si="687"/>
        <v xml:space="preserve"> </v>
      </c>
      <c r="BB1996" s="11" t="str">
        <f>IFERROR(IF(AW1996="","",VLOOKUP(AW1996,SUSS!R:S,2,FALSE)),AY1996*SUSS!$M$2)</f>
        <v/>
      </c>
      <c r="BC1996" s="11" t="str">
        <f t="shared" si="686"/>
        <v/>
      </c>
    </row>
    <row r="1997" spans="29:55">
      <c r="AC1997" s="11" t="str">
        <f t="shared" si="667"/>
        <v/>
      </c>
      <c r="AD1997" s="11" t="str">
        <f t="shared" si="668"/>
        <v/>
      </c>
      <c r="AE1997" s="11" t="str">
        <f t="shared" si="669"/>
        <v/>
      </c>
      <c r="AF1997" s="11" t="str">
        <f t="shared" si="670"/>
        <v/>
      </c>
      <c r="AG1997" s="11" t="str">
        <f t="shared" si="671"/>
        <v/>
      </c>
      <c r="AH1997" s="11" t="str">
        <f t="shared" si="672"/>
        <v/>
      </c>
      <c r="AI1997" s="11" t="str">
        <f t="shared" si="673"/>
        <v/>
      </c>
      <c r="AJ1997" s="11" t="str">
        <f t="shared" si="674"/>
        <v/>
      </c>
      <c r="AK1997" s="11" t="str">
        <f t="shared" si="675"/>
        <v/>
      </c>
      <c r="AN1997" s="11" t="str">
        <f t="shared" si="676"/>
        <v/>
      </c>
      <c r="AO1997" s="11" t="str">
        <f t="shared" si="677"/>
        <v/>
      </c>
      <c r="AP1997" s="11" t="str">
        <f t="shared" si="678"/>
        <v/>
      </c>
      <c r="AT1997" s="11" t="str">
        <f t="shared" si="679"/>
        <v/>
      </c>
      <c r="AU1997" s="11" t="str">
        <f t="shared" si="680"/>
        <v/>
      </c>
      <c r="AV1997" s="11" t="str">
        <f t="shared" si="681"/>
        <v/>
      </c>
      <c r="AW1997" s="11" t="str">
        <f t="shared" si="682"/>
        <v/>
      </c>
      <c r="AX1997" s="11" t="str">
        <f t="shared" si="683"/>
        <v/>
      </c>
      <c r="AY1997" s="11" t="str">
        <f t="shared" si="685"/>
        <v/>
      </c>
      <c r="AZ1997" s="11" t="str">
        <f t="shared" si="684"/>
        <v/>
      </c>
      <c r="BA1997" s="11" t="str">
        <f t="shared" si="687"/>
        <v xml:space="preserve"> </v>
      </c>
      <c r="BB1997" s="11" t="str">
        <f>IFERROR(IF(AW1997="","",VLOOKUP(AW1997,SUSS!R:S,2,FALSE)),AY1997*SUSS!$M$2)</f>
        <v/>
      </c>
      <c r="BC1997" s="11" t="str">
        <f t="shared" si="686"/>
        <v/>
      </c>
    </row>
    <row r="1998" spans="29:55">
      <c r="AC1998" s="11" t="str">
        <f t="shared" si="667"/>
        <v/>
      </c>
      <c r="AD1998" s="11" t="str">
        <f t="shared" si="668"/>
        <v/>
      </c>
      <c r="AE1998" s="11" t="str">
        <f t="shared" si="669"/>
        <v/>
      </c>
      <c r="AF1998" s="11" t="str">
        <f t="shared" si="670"/>
        <v/>
      </c>
      <c r="AG1998" s="11" t="str">
        <f t="shared" si="671"/>
        <v/>
      </c>
      <c r="AH1998" s="11" t="str">
        <f t="shared" si="672"/>
        <v/>
      </c>
      <c r="AI1998" s="11" t="str">
        <f t="shared" si="673"/>
        <v/>
      </c>
      <c r="AJ1998" s="11" t="str">
        <f t="shared" si="674"/>
        <v/>
      </c>
      <c r="AK1998" s="11" t="str">
        <f t="shared" si="675"/>
        <v/>
      </c>
      <c r="AN1998" s="11" t="str">
        <f t="shared" si="676"/>
        <v/>
      </c>
      <c r="AO1998" s="11" t="str">
        <f t="shared" si="677"/>
        <v/>
      </c>
      <c r="AP1998" s="11" t="str">
        <f t="shared" si="678"/>
        <v/>
      </c>
      <c r="AT1998" s="11" t="str">
        <f t="shared" si="679"/>
        <v/>
      </c>
      <c r="AU1998" s="11" t="str">
        <f t="shared" si="680"/>
        <v/>
      </c>
      <c r="AV1998" s="11" t="str">
        <f t="shared" si="681"/>
        <v/>
      </c>
      <c r="AW1998" s="11" t="str">
        <f t="shared" si="682"/>
        <v/>
      </c>
      <c r="AX1998" s="11" t="str">
        <f t="shared" si="683"/>
        <v/>
      </c>
      <c r="AY1998" s="11" t="str">
        <f t="shared" si="685"/>
        <v/>
      </c>
      <c r="AZ1998" s="11" t="str">
        <f t="shared" si="684"/>
        <v/>
      </c>
      <c r="BA1998" s="11" t="str">
        <f t="shared" si="687"/>
        <v xml:space="preserve"> </v>
      </c>
      <c r="BB1998" s="11" t="str">
        <f>IFERROR(IF(AW1998="","",VLOOKUP(AW1998,SUSS!R:S,2,FALSE)),AY1998*SUSS!$M$2)</f>
        <v/>
      </c>
      <c r="BC1998" s="11" t="str">
        <f t="shared" si="686"/>
        <v/>
      </c>
    </row>
    <row r="1999" spans="29:55">
      <c r="AC1999" s="11" t="str">
        <f t="shared" si="667"/>
        <v/>
      </c>
      <c r="AD1999" s="11" t="str">
        <f t="shared" si="668"/>
        <v/>
      </c>
      <c r="AE1999" s="11" t="str">
        <f t="shared" si="669"/>
        <v/>
      </c>
      <c r="AF1999" s="11" t="str">
        <f t="shared" si="670"/>
        <v/>
      </c>
      <c r="AG1999" s="11" t="str">
        <f t="shared" si="671"/>
        <v/>
      </c>
      <c r="AH1999" s="11" t="str">
        <f t="shared" si="672"/>
        <v/>
      </c>
      <c r="AI1999" s="11" t="str">
        <f t="shared" si="673"/>
        <v/>
      </c>
      <c r="AJ1999" s="11" t="str">
        <f t="shared" si="674"/>
        <v/>
      </c>
      <c r="AK1999" s="11" t="str">
        <f t="shared" si="675"/>
        <v/>
      </c>
      <c r="AN1999" s="11" t="str">
        <f t="shared" si="676"/>
        <v/>
      </c>
      <c r="AO1999" s="11" t="str">
        <f t="shared" si="677"/>
        <v/>
      </c>
      <c r="AP1999" s="11" t="str">
        <f t="shared" si="678"/>
        <v/>
      </c>
      <c r="AT1999" s="11" t="str">
        <f t="shared" si="679"/>
        <v/>
      </c>
      <c r="AU1999" s="11" t="str">
        <f t="shared" si="680"/>
        <v/>
      </c>
      <c r="AV1999" s="11" t="str">
        <f t="shared" si="681"/>
        <v/>
      </c>
      <c r="AW1999" s="11" t="str">
        <f t="shared" si="682"/>
        <v/>
      </c>
      <c r="AX1999" s="11" t="str">
        <f t="shared" si="683"/>
        <v/>
      </c>
      <c r="AY1999" s="11" t="str">
        <f t="shared" si="685"/>
        <v/>
      </c>
      <c r="AZ1999" s="11" t="str">
        <f t="shared" si="684"/>
        <v/>
      </c>
      <c r="BA1999" s="11" t="str">
        <f t="shared" si="687"/>
        <v xml:space="preserve"> </v>
      </c>
      <c r="BB1999" s="11" t="str">
        <f>IFERROR(IF(AW1999="","",VLOOKUP(AW1999,SUSS!R:S,2,FALSE)),AY1999*SUSS!$M$2)</f>
        <v/>
      </c>
      <c r="BC1999" s="11" t="str">
        <f t="shared" si="686"/>
        <v/>
      </c>
    </row>
    <row r="2000" spans="29:55">
      <c r="AC2000" s="11" t="str">
        <f t="shared" si="667"/>
        <v/>
      </c>
      <c r="AD2000" s="11" t="str">
        <f t="shared" si="668"/>
        <v/>
      </c>
      <c r="AE2000" s="11" t="str">
        <f t="shared" si="669"/>
        <v/>
      </c>
      <c r="AF2000" s="11" t="str">
        <f t="shared" si="670"/>
        <v/>
      </c>
      <c r="AG2000" s="11" t="str">
        <f t="shared" si="671"/>
        <v/>
      </c>
      <c r="AH2000" s="11" t="str">
        <f t="shared" si="672"/>
        <v/>
      </c>
      <c r="AI2000" s="11" t="str">
        <f t="shared" si="673"/>
        <v/>
      </c>
      <c r="AJ2000" s="11" t="str">
        <f t="shared" si="674"/>
        <v/>
      </c>
      <c r="AK2000" s="11" t="str">
        <f t="shared" si="675"/>
        <v/>
      </c>
      <c r="AN2000" s="11" t="str">
        <f t="shared" si="676"/>
        <v/>
      </c>
      <c r="AO2000" s="11" t="str">
        <f t="shared" si="677"/>
        <v/>
      </c>
      <c r="AP2000" s="11" t="str">
        <f t="shared" si="678"/>
        <v/>
      </c>
      <c r="AT2000" s="11" t="str">
        <f t="shared" si="679"/>
        <v/>
      </c>
      <c r="AU2000" s="11" t="str">
        <f t="shared" si="680"/>
        <v/>
      </c>
      <c r="AV2000" s="11" t="str">
        <f t="shared" si="681"/>
        <v/>
      </c>
      <c r="AW2000" s="11" t="str">
        <f t="shared" si="682"/>
        <v/>
      </c>
      <c r="AX2000" s="11" t="str">
        <f t="shared" si="683"/>
        <v/>
      </c>
      <c r="AY2000" s="11" t="str">
        <f t="shared" si="685"/>
        <v/>
      </c>
      <c r="AZ2000" s="11" t="str">
        <f t="shared" si="684"/>
        <v/>
      </c>
      <c r="BA2000" s="11" t="str">
        <f t="shared" si="687"/>
        <v xml:space="preserve"> </v>
      </c>
      <c r="BB2000" s="11" t="str">
        <f>IFERROR(IF(AW2000="","",VLOOKUP(AW2000,SUSS!R:S,2,FALSE)),AY2000*SUSS!$M$2)</f>
        <v/>
      </c>
      <c r="BC2000" s="11" t="str">
        <f t="shared" si="686"/>
        <v/>
      </c>
    </row>
    <row r="2001" spans="29:55">
      <c r="AC2001" s="11" t="str">
        <f t="shared" si="667"/>
        <v/>
      </c>
      <c r="AD2001" s="11" t="str">
        <f t="shared" si="668"/>
        <v/>
      </c>
      <c r="AE2001" s="11" t="str">
        <f t="shared" si="669"/>
        <v/>
      </c>
      <c r="AF2001" s="11" t="str">
        <f t="shared" si="670"/>
        <v/>
      </c>
      <c r="AG2001" s="11" t="str">
        <f t="shared" si="671"/>
        <v/>
      </c>
      <c r="AH2001" s="11" t="str">
        <f t="shared" si="672"/>
        <v/>
      </c>
      <c r="AI2001" s="11" t="str">
        <f t="shared" si="673"/>
        <v/>
      </c>
      <c r="AJ2001" s="11" t="str">
        <f t="shared" si="674"/>
        <v/>
      </c>
      <c r="AK2001" s="11" t="str">
        <f t="shared" si="675"/>
        <v/>
      </c>
      <c r="AN2001" s="11" t="str">
        <f t="shared" si="676"/>
        <v/>
      </c>
      <c r="AO2001" s="11" t="str">
        <f t="shared" si="677"/>
        <v/>
      </c>
      <c r="AP2001" s="11" t="str">
        <f t="shared" si="678"/>
        <v/>
      </c>
      <c r="AT2001" s="11" t="str">
        <f t="shared" si="679"/>
        <v/>
      </c>
      <c r="AU2001" s="11" t="str">
        <f t="shared" si="680"/>
        <v/>
      </c>
      <c r="AV2001" s="11" t="str">
        <f t="shared" si="681"/>
        <v/>
      </c>
      <c r="AW2001" s="11" t="str">
        <f t="shared" si="682"/>
        <v/>
      </c>
      <c r="AX2001" s="11" t="str">
        <f t="shared" si="683"/>
        <v/>
      </c>
      <c r="AY2001" s="11" t="str">
        <f t="shared" si="685"/>
        <v/>
      </c>
      <c r="AZ2001" s="11" t="str">
        <f t="shared" si="684"/>
        <v/>
      </c>
      <c r="BA2001" s="11" t="str">
        <f t="shared" si="687"/>
        <v xml:space="preserve"> </v>
      </c>
      <c r="BB2001" s="11" t="str">
        <f>IFERROR(IF(AW2001="","",VLOOKUP(AW2001,SUSS!R:S,2,FALSE)),AY2001*SUSS!$M$2)</f>
        <v/>
      </c>
      <c r="BC2001" s="11" t="str">
        <f t="shared" si="686"/>
        <v/>
      </c>
    </row>
    <row r="2002" spans="29:55">
      <c r="AC2002" s="11" t="str">
        <f t="shared" si="667"/>
        <v/>
      </c>
      <c r="AD2002" s="11" t="str">
        <f t="shared" si="668"/>
        <v/>
      </c>
      <c r="AE2002" s="11" t="str">
        <f t="shared" si="669"/>
        <v/>
      </c>
      <c r="AF2002" s="11" t="str">
        <f t="shared" si="670"/>
        <v/>
      </c>
      <c r="AG2002" s="11" t="str">
        <f t="shared" si="671"/>
        <v/>
      </c>
      <c r="AH2002" s="11" t="str">
        <f t="shared" si="672"/>
        <v/>
      </c>
      <c r="AI2002" s="11" t="str">
        <f t="shared" si="673"/>
        <v/>
      </c>
      <c r="AJ2002" s="11" t="str">
        <f t="shared" si="674"/>
        <v/>
      </c>
      <c r="AK2002" s="11" t="str">
        <f t="shared" si="675"/>
        <v/>
      </c>
      <c r="AN2002" s="11" t="str">
        <f t="shared" si="676"/>
        <v/>
      </c>
      <c r="AO2002" s="11" t="str">
        <f t="shared" si="677"/>
        <v/>
      </c>
      <c r="AP2002" s="11" t="str">
        <f t="shared" si="678"/>
        <v/>
      </c>
      <c r="AT2002" s="11" t="str">
        <f t="shared" si="679"/>
        <v/>
      </c>
      <c r="AU2002" s="11" t="str">
        <f t="shared" si="680"/>
        <v/>
      </c>
      <c r="AV2002" s="11" t="str">
        <f t="shared" si="681"/>
        <v/>
      </c>
      <c r="AW2002" s="11" t="str">
        <f t="shared" si="682"/>
        <v/>
      </c>
      <c r="AX2002" s="11" t="str">
        <f t="shared" si="683"/>
        <v/>
      </c>
      <c r="AY2002" s="11" t="str">
        <f t="shared" si="685"/>
        <v/>
      </c>
      <c r="AZ2002" s="11" t="str">
        <f t="shared" si="684"/>
        <v/>
      </c>
      <c r="BA2002" s="11" t="str">
        <f t="shared" si="687"/>
        <v xml:space="preserve"> </v>
      </c>
      <c r="BB2002" s="11" t="str">
        <f>IFERROR(IF(AW2002="","",VLOOKUP(AW2002,SUSS!R:S,2,FALSE)),AY2002*SUSS!$M$2)</f>
        <v/>
      </c>
      <c r="BC2002" s="11" t="str">
        <f t="shared" si="686"/>
        <v/>
      </c>
    </row>
    <row r="2003" spans="29:55">
      <c r="AC2003" s="11" t="str">
        <f t="shared" si="667"/>
        <v/>
      </c>
      <c r="AD2003" s="11" t="str">
        <f t="shared" si="668"/>
        <v/>
      </c>
      <c r="AE2003" s="11" t="str">
        <f t="shared" si="669"/>
        <v/>
      </c>
      <c r="AF2003" s="11" t="str">
        <f t="shared" si="670"/>
        <v/>
      </c>
      <c r="AG2003" s="11" t="str">
        <f t="shared" si="671"/>
        <v/>
      </c>
      <c r="AH2003" s="11" t="str">
        <f t="shared" si="672"/>
        <v/>
      </c>
      <c r="AI2003" s="11" t="str">
        <f t="shared" si="673"/>
        <v/>
      </c>
      <c r="AJ2003" s="11" t="str">
        <f t="shared" si="674"/>
        <v/>
      </c>
      <c r="AK2003" s="11" t="str">
        <f t="shared" si="675"/>
        <v/>
      </c>
      <c r="AN2003" s="11" t="str">
        <f t="shared" si="676"/>
        <v/>
      </c>
      <c r="AO2003" s="11" t="str">
        <f t="shared" si="677"/>
        <v/>
      </c>
      <c r="AP2003" s="11" t="str">
        <f t="shared" si="678"/>
        <v/>
      </c>
      <c r="AT2003" s="11" t="str">
        <f t="shared" si="679"/>
        <v/>
      </c>
      <c r="AU2003" s="11" t="str">
        <f t="shared" si="680"/>
        <v/>
      </c>
      <c r="AV2003" s="11" t="str">
        <f t="shared" si="681"/>
        <v/>
      </c>
      <c r="AW2003" s="11" t="str">
        <f t="shared" si="682"/>
        <v/>
      </c>
      <c r="AX2003" s="11" t="str">
        <f t="shared" si="683"/>
        <v/>
      </c>
      <c r="AY2003" s="11" t="str">
        <f t="shared" si="685"/>
        <v/>
      </c>
      <c r="AZ2003" s="11" t="str">
        <f t="shared" si="684"/>
        <v/>
      </c>
      <c r="BA2003" s="11" t="str">
        <f t="shared" si="687"/>
        <v xml:space="preserve"> </v>
      </c>
      <c r="BB2003" s="11" t="str">
        <f>IFERROR(IF(AW2003="","",VLOOKUP(AW2003,SUSS!R:S,2,FALSE)),AY2003*SUSS!$M$2)</f>
        <v/>
      </c>
      <c r="BC2003" s="11" t="str">
        <f t="shared" si="686"/>
        <v/>
      </c>
    </row>
    <row r="2004" spans="29:55">
      <c r="AC2004" s="11" t="str">
        <f t="shared" si="667"/>
        <v/>
      </c>
      <c r="AD2004" s="11" t="str">
        <f t="shared" si="668"/>
        <v/>
      </c>
      <c r="AE2004" s="11" t="str">
        <f t="shared" si="669"/>
        <v/>
      </c>
      <c r="AF2004" s="11" t="str">
        <f t="shared" si="670"/>
        <v/>
      </c>
      <c r="AG2004" s="11" t="str">
        <f t="shared" si="671"/>
        <v/>
      </c>
      <c r="AH2004" s="11" t="str">
        <f t="shared" si="672"/>
        <v/>
      </c>
      <c r="AI2004" s="11" t="str">
        <f t="shared" si="673"/>
        <v/>
      </c>
      <c r="AJ2004" s="11" t="str">
        <f t="shared" si="674"/>
        <v/>
      </c>
      <c r="AK2004" s="11" t="str">
        <f t="shared" si="675"/>
        <v/>
      </c>
      <c r="AN2004" s="11" t="str">
        <f t="shared" si="676"/>
        <v/>
      </c>
      <c r="AO2004" s="11" t="str">
        <f t="shared" si="677"/>
        <v/>
      </c>
      <c r="AP2004" s="11" t="str">
        <f t="shared" si="678"/>
        <v/>
      </c>
      <c r="AT2004" s="11" t="str">
        <f t="shared" si="679"/>
        <v/>
      </c>
      <c r="AU2004" s="11" t="str">
        <f t="shared" si="680"/>
        <v/>
      </c>
      <c r="AV2004" s="11" t="str">
        <f t="shared" si="681"/>
        <v/>
      </c>
      <c r="AW2004" s="11" t="str">
        <f t="shared" si="682"/>
        <v/>
      </c>
      <c r="AX2004" s="11" t="str">
        <f t="shared" si="683"/>
        <v/>
      </c>
      <c r="AY2004" s="11" t="str">
        <f t="shared" si="685"/>
        <v/>
      </c>
      <c r="AZ2004" s="11" t="str">
        <f t="shared" si="684"/>
        <v/>
      </c>
      <c r="BA2004" s="11" t="str">
        <f t="shared" si="687"/>
        <v xml:space="preserve"> </v>
      </c>
      <c r="BB2004" s="11" t="str">
        <f>IFERROR(IF(AW2004="","",VLOOKUP(AW2004,SUSS!R:S,2,FALSE)),AY2004*SUSS!$M$2)</f>
        <v/>
      </c>
      <c r="BC2004" s="11" t="str">
        <f t="shared" si="686"/>
        <v/>
      </c>
    </row>
    <row r="2005" spans="29:55">
      <c r="AC2005" s="11" t="str">
        <f t="shared" si="667"/>
        <v/>
      </c>
      <c r="AD2005" s="11" t="str">
        <f t="shared" si="668"/>
        <v/>
      </c>
      <c r="AE2005" s="11" t="str">
        <f t="shared" si="669"/>
        <v/>
      </c>
      <c r="AF2005" s="11" t="str">
        <f t="shared" si="670"/>
        <v/>
      </c>
      <c r="AG2005" s="11" t="str">
        <f t="shared" si="671"/>
        <v/>
      </c>
      <c r="AH2005" s="11" t="str">
        <f t="shared" si="672"/>
        <v/>
      </c>
      <c r="AI2005" s="11" t="str">
        <f t="shared" si="673"/>
        <v/>
      </c>
      <c r="AJ2005" s="11" t="str">
        <f t="shared" si="674"/>
        <v/>
      </c>
      <c r="AK2005" s="11" t="str">
        <f t="shared" si="675"/>
        <v/>
      </c>
      <c r="AN2005" s="11" t="str">
        <f t="shared" si="676"/>
        <v/>
      </c>
      <c r="AO2005" s="11" t="str">
        <f t="shared" si="677"/>
        <v/>
      </c>
      <c r="AP2005" s="11" t="str">
        <f t="shared" si="678"/>
        <v/>
      </c>
      <c r="AT2005" s="11" t="str">
        <f t="shared" si="679"/>
        <v/>
      </c>
      <c r="AU2005" s="11" t="str">
        <f t="shared" si="680"/>
        <v/>
      </c>
      <c r="AV2005" s="11" t="str">
        <f t="shared" si="681"/>
        <v/>
      </c>
      <c r="AW2005" s="11" t="str">
        <f t="shared" si="682"/>
        <v/>
      </c>
      <c r="AX2005" s="11" t="str">
        <f t="shared" si="683"/>
        <v/>
      </c>
      <c r="AY2005" s="11" t="str">
        <f t="shared" si="685"/>
        <v/>
      </c>
      <c r="AZ2005" s="11" t="str">
        <f t="shared" si="684"/>
        <v/>
      </c>
      <c r="BA2005" s="11" t="str">
        <f t="shared" si="687"/>
        <v xml:space="preserve"> </v>
      </c>
      <c r="BB2005" s="11" t="str">
        <f>IFERROR(IF(AW2005="","",VLOOKUP(AW2005,SUSS!R:S,2,FALSE)),AY2005*SUSS!$M$2)</f>
        <v/>
      </c>
      <c r="BC2005" s="11" t="str">
        <f t="shared" si="686"/>
        <v/>
      </c>
    </row>
    <row r="2006" spans="29:55">
      <c r="AC2006" s="11" t="str">
        <f t="shared" si="667"/>
        <v/>
      </c>
      <c r="AD2006" s="11" t="str">
        <f t="shared" si="668"/>
        <v/>
      </c>
      <c r="AE2006" s="11" t="str">
        <f t="shared" si="669"/>
        <v/>
      </c>
      <c r="AF2006" s="11" t="str">
        <f t="shared" si="670"/>
        <v/>
      </c>
      <c r="AG2006" s="11" t="str">
        <f t="shared" si="671"/>
        <v/>
      </c>
      <c r="AH2006" s="11" t="str">
        <f t="shared" si="672"/>
        <v/>
      </c>
      <c r="AI2006" s="11" t="str">
        <f t="shared" si="673"/>
        <v/>
      </c>
      <c r="AJ2006" s="11" t="str">
        <f t="shared" si="674"/>
        <v/>
      </c>
      <c r="AK2006" s="11" t="str">
        <f t="shared" si="675"/>
        <v/>
      </c>
      <c r="AN2006" s="11" t="str">
        <f t="shared" si="676"/>
        <v/>
      </c>
      <c r="AO2006" s="11" t="str">
        <f t="shared" si="677"/>
        <v/>
      </c>
      <c r="AP2006" s="11" t="str">
        <f t="shared" si="678"/>
        <v/>
      </c>
      <c r="AT2006" s="11" t="str">
        <f t="shared" si="679"/>
        <v/>
      </c>
      <c r="AU2006" s="11" t="str">
        <f t="shared" si="680"/>
        <v/>
      </c>
      <c r="AV2006" s="11" t="str">
        <f t="shared" si="681"/>
        <v/>
      </c>
      <c r="AW2006" s="11" t="str">
        <f t="shared" si="682"/>
        <v/>
      </c>
      <c r="AX2006" s="11" t="str">
        <f t="shared" si="683"/>
        <v/>
      </c>
      <c r="AY2006" s="11" t="str">
        <f t="shared" si="685"/>
        <v/>
      </c>
      <c r="AZ2006" s="11" t="str">
        <f t="shared" si="684"/>
        <v/>
      </c>
      <c r="BA2006" s="11" t="str">
        <f t="shared" si="687"/>
        <v xml:space="preserve"> </v>
      </c>
      <c r="BB2006" s="11" t="str">
        <f>IFERROR(IF(AW2006="","",VLOOKUP(AW2006,SUSS!R:S,2,FALSE)),AY2006*SUSS!$M$2)</f>
        <v/>
      </c>
      <c r="BC2006" s="11" t="str">
        <f t="shared" si="686"/>
        <v/>
      </c>
    </row>
    <row r="2007" spans="29:55">
      <c r="AC2007" s="11" t="str">
        <f t="shared" si="667"/>
        <v/>
      </c>
      <c r="AD2007" s="11" t="str">
        <f t="shared" si="668"/>
        <v/>
      </c>
      <c r="AE2007" s="11" t="str">
        <f t="shared" si="669"/>
        <v/>
      </c>
      <c r="AF2007" s="11" t="str">
        <f t="shared" si="670"/>
        <v/>
      </c>
      <c r="AG2007" s="11" t="str">
        <f t="shared" si="671"/>
        <v/>
      </c>
      <c r="AH2007" s="11" t="str">
        <f t="shared" si="672"/>
        <v/>
      </c>
      <c r="AI2007" s="11" t="str">
        <f t="shared" si="673"/>
        <v/>
      </c>
      <c r="AJ2007" s="11" t="str">
        <f t="shared" si="674"/>
        <v/>
      </c>
      <c r="AK2007" s="11" t="str">
        <f t="shared" si="675"/>
        <v/>
      </c>
      <c r="AN2007" s="11" t="str">
        <f t="shared" si="676"/>
        <v/>
      </c>
      <c r="AO2007" s="11" t="str">
        <f t="shared" si="677"/>
        <v/>
      </c>
      <c r="AP2007" s="11" t="str">
        <f t="shared" si="678"/>
        <v/>
      </c>
      <c r="AT2007" s="11" t="str">
        <f t="shared" si="679"/>
        <v/>
      </c>
      <c r="AU2007" s="11" t="str">
        <f t="shared" si="680"/>
        <v/>
      </c>
      <c r="AV2007" s="11" t="str">
        <f t="shared" si="681"/>
        <v/>
      </c>
      <c r="AW2007" s="11" t="str">
        <f t="shared" si="682"/>
        <v/>
      </c>
      <c r="AX2007" s="11" t="str">
        <f t="shared" si="683"/>
        <v/>
      </c>
      <c r="AY2007" s="11" t="str">
        <f t="shared" si="685"/>
        <v/>
      </c>
      <c r="AZ2007" s="11" t="str">
        <f t="shared" si="684"/>
        <v/>
      </c>
      <c r="BA2007" s="11" t="str">
        <f t="shared" si="687"/>
        <v xml:space="preserve"> </v>
      </c>
      <c r="BB2007" s="11" t="str">
        <f>IFERROR(IF(AW2007="","",VLOOKUP(AW2007,SUSS!R:S,2,FALSE)),AY2007*SUSS!$M$2)</f>
        <v/>
      </c>
      <c r="BC2007" s="11" t="str">
        <f t="shared" si="686"/>
        <v/>
      </c>
    </row>
    <row r="2008" spans="29:55">
      <c r="AC2008" s="11" t="str">
        <f t="shared" si="667"/>
        <v/>
      </c>
      <c r="AD2008" s="11" t="str">
        <f t="shared" si="668"/>
        <v/>
      </c>
      <c r="AE2008" s="11" t="str">
        <f t="shared" si="669"/>
        <v/>
      </c>
      <c r="AF2008" s="11" t="str">
        <f t="shared" si="670"/>
        <v/>
      </c>
      <c r="AG2008" s="11" t="str">
        <f t="shared" si="671"/>
        <v/>
      </c>
      <c r="AH2008" s="11" t="str">
        <f t="shared" si="672"/>
        <v/>
      </c>
      <c r="AI2008" s="11" t="str">
        <f t="shared" si="673"/>
        <v/>
      </c>
      <c r="AJ2008" s="11" t="str">
        <f t="shared" si="674"/>
        <v/>
      </c>
      <c r="AK2008" s="11" t="str">
        <f t="shared" si="675"/>
        <v/>
      </c>
      <c r="AN2008" s="11" t="str">
        <f t="shared" si="676"/>
        <v/>
      </c>
      <c r="AO2008" s="11" t="str">
        <f t="shared" si="677"/>
        <v/>
      </c>
      <c r="AP2008" s="11" t="str">
        <f t="shared" si="678"/>
        <v/>
      </c>
      <c r="AT2008" s="11" t="str">
        <f t="shared" si="679"/>
        <v/>
      </c>
      <c r="AU2008" s="11" t="str">
        <f t="shared" si="680"/>
        <v/>
      </c>
      <c r="AV2008" s="11" t="str">
        <f t="shared" si="681"/>
        <v/>
      </c>
      <c r="AW2008" s="11" t="str">
        <f t="shared" si="682"/>
        <v/>
      </c>
      <c r="AX2008" s="11" t="str">
        <f t="shared" si="683"/>
        <v/>
      </c>
      <c r="AY2008" s="11" t="str">
        <f t="shared" si="685"/>
        <v/>
      </c>
      <c r="AZ2008" s="11" t="str">
        <f t="shared" si="684"/>
        <v/>
      </c>
      <c r="BA2008" s="11" t="str">
        <f t="shared" si="687"/>
        <v xml:space="preserve"> </v>
      </c>
      <c r="BB2008" s="11" t="str">
        <f>IFERROR(IF(AW2008="","",VLOOKUP(AW2008,SUSS!R:S,2,FALSE)),AY2008*SUSS!$M$2)</f>
        <v/>
      </c>
      <c r="BC2008" s="11" t="str">
        <f t="shared" si="686"/>
        <v/>
      </c>
    </row>
    <row r="2009" spans="29:55">
      <c r="AC2009" s="11" t="str">
        <f t="shared" si="667"/>
        <v/>
      </c>
      <c r="AD2009" s="11" t="str">
        <f t="shared" si="668"/>
        <v/>
      </c>
      <c r="AE2009" s="11" t="str">
        <f t="shared" si="669"/>
        <v/>
      </c>
      <c r="AF2009" s="11" t="str">
        <f t="shared" si="670"/>
        <v/>
      </c>
      <c r="AG2009" s="11" t="str">
        <f t="shared" si="671"/>
        <v/>
      </c>
      <c r="AH2009" s="11" t="str">
        <f t="shared" si="672"/>
        <v/>
      </c>
      <c r="AI2009" s="11" t="str">
        <f t="shared" si="673"/>
        <v/>
      </c>
      <c r="AJ2009" s="11" t="str">
        <f t="shared" si="674"/>
        <v/>
      </c>
      <c r="AK2009" s="11" t="str">
        <f t="shared" si="675"/>
        <v/>
      </c>
      <c r="AN2009" s="11" t="str">
        <f t="shared" si="676"/>
        <v/>
      </c>
      <c r="AO2009" s="11" t="str">
        <f t="shared" si="677"/>
        <v/>
      </c>
      <c r="AP2009" s="11" t="str">
        <f t="shared" si="678"/>
        <v/>
      </c>
      <c r="AT2009" s="11" t="str">
        <f t="shared" si="679"/>
        <v/>
      </c>
      <c r="AU2009" s="11" t="str">
        <f t="shared" si="680"/>
        <v/>
      </c>
      <c r="AV2009" s="11" t="str">
        <f t="shared" si="681"/>
        <v/>
      </c>
      <c r="AW2009" s="11" t="str">
        <f t="shared" si="682"/>
        <v/>
      </c>
      <c r="AX2009" s="11" t="str">
        <f t="shared" si="683"/>
        <v/>
      </c>
      <c r="AY2009" s="11" t="str">
        <f t="shared" si="685"/>
        <v/>
      </c>
      <c r="AZ2009" s="11" t="str">
        <f t="shared" si="684"/>
        <v/>
      </c>
      <c r="BA2009" s="11" t="str">
        <f t="shared" si="687"/>
        <v xml:space="preserve"> </v>
      </c>
      <c r="BB2009" s="11" t="str">
        <f>IFERROR(IF(AW2009="","",VLOOKUP(AW2009,SUSS!R:S,2,FALSE)),AY2009*SUSS!$M$2)</f>
        <v/>
      </c>
      <c r="BC2009" s="11" t="str">
        <f t="shared" si="686"/>
        <v/>
      </c>
    </row>
    <row r="2010" spans="29:55">
      <c r="AC2010" s="11" t="str">
        <f t="shared" si="667"/>
        <v/>
      </c>
      <c r="AD2010" s="11" t="str">
        <f t="shared" si="668"/>
        <v/>
      </c>
      <c r="AE2010" s="11" t="str">
        <f t="shared" si="669"/>
        <v/>
      </c>
      <c r="AF2010" s="11" t="str">
        <f t="shared" si="670"/>
        <v/>
      </c>
      <c r="AG2010" s="11" t="str">
        <f t="shared" si="671"/>
        <v/>
      </c>
      <c r="AH2010" s="11" t="str">
        <f t="shared" si="672"/>
        <v/>
      </c>
      <c r="AI2010" s="11" t="str">
        <f t="shared" si="673"/>
        <v/>
      </c>
      <c r="AJ2010" s="11" t="str">
        <f t="shared" si="674"/>
        <v/>
      </c>
      <c r="AK2010" s="11" t="str">
        <f t="shared" si="675"/>
        <v/>
      </c>
      <c r="AN2010" s="11" t="str">
        <f t="shared" si="676"/>
        <v/>
      </c>
      <c r="AO2010" s="11" t="str">
        <f t="shared" si="677"/>
        <v/>
      </c>
      <c r="AP2010" s="11" t="str">
        <f t="shared" si="678"/>
        <v/>
      </c>
      <c r="AT2010" s="11" t="str">
        <f t="shared" si="679"/>
        <v/>
      </c>
      <c r="AU2010" s="11" t="str">
        <f t="shared" si="680"/>
        <v/>
      </c>
      <c r="AV2010" s="11" t="str">
        <f t="shared" si="681"/>
        <v/>
      </c>
      <c r="AW2010" s="11" t="str">
        <f t="shared" si="682"/>
        <v/>
      </c>
      <c r="AX2010" s="11" t="str">
        <f t="shared" si="683"/>
        <v/>
      </c>
      <c r="AY2010" s="11" t="str">
        <f t="shared" si="685"/>
        <v/>
      </c>
      <c r="AZ2010" s="11" t="str">
        <f t="shared" si="684"/>
        <v/>
      </c>
      <c r="BA2010" s="11" t="str">
        <f t="shared" si="687"/>
        <v xml:space="preserve"> </v>
      </c>
      <c r="BB2010" s="11" t="str">
        <f>IFERROR(IF(AW2010="","",VLOOKUP(AW2010,SUSS!R:S,2,FALSE)),AY2010*SUSS!$M$2)</f>
        <v/>
      </c>
      <c r="BC2010" s="11" t="str">
        <f t="shared" si="686"/>
        <v/>
      </c>
    </row>
    <row r="2011" spans="29:55">
      <c r="AC2011" s="11" t="str">
        <f t="shared" si="667"/>
        <v/>
      </c>
      <c r="AD2011" s="11" t="str">
        <f t="shared" si="668"/>
        <v/>
      </c>
      <c r="AE2011" s="11" t="str">
        <f t="shared" si="669"/>
        <v/>
      </c>
      <c r="AF2011" s="11" t="str">
        <f t="shared" si="670"/>
        <v/>
      </c>
      <c r="AG2011" s="11" t="str">
        <f t="shared" si="671"/>
        <v/>
      </c>
      <c r="AH2011" s="11" t="str">
        <f t="shared" si="672"/>
        <v/>
      </c>
      <c r="AI2011" s="11" t="str">
        <f t="shared" si="673"/>
        <v/>
      </c>
      <c r="AJ2011" s="11" t="str">
        <f t="shared" si="674"/>
        <v/>
      </c>
      <c r="AK2011" s="11" t="str">
        <f t="shared" si="675"/>
        <v/>
      </c>
      <c r="AN2011" s="11" t="str">
        <f t="shared" si="676"/>
        <v/>
      </c>
      <c r="AO2011" s="11" t="str">
        <f t="shared" si="677"/>
        <v/>
      </c>
      <c r="AP2011" s="11" t="str">
        <f t="shared" si="678"/>
        <v/>
      </c>
      <c r="AT2011" s="11" t="str">
        <f t="shared" si="679"/>
        <v/>
      </c>
      <c r="AU2011" s="11" t="str">
        <f t="shared" si="680"/>
        <v/>
      </c>
      <c r="AV2011" s="11" t="str">
        <f t="shared" si="681"/>
        <v/>
      </c>
      <c r="AW2011" s="11" t="str">
        <f t="shared" si="682"/>
        <v/>
      </c>
      <c r="AX2011" s="11" t="str">
        <f t="shared" si="683"/>
        <v/>
      </c>
      <c r="AY2011" s="11" t="str">
        <f t="shared" si="685"/>
        <v/>
      </c>
      <c r="AZ2011" s="11" t="str">
        <f t="shared" si="684"/>
        <v/>
      </c>
      <c r="BA2011" s="11" t="str">
        <f t="shared" si="687"/>
        <v xml:space="preserve"> </v>
      </c>
      <c r="BB2011" s="11" t="str">
        <f>IFERROR(IF(AW2011="","",VLOOKUP(AW2011,SUSS!R:S,2,FALSE)),AY2011*SUSS!$M$2)</f>
        <v/>
      </c>
      <c r="BC2011" s="11" t="str">
        <f t="shared" si="686"/>
        <v/>
      </c>
    </row>
    <row r="2012" spans="29:55">
      <c r="AC2012" s="11" t="str">
        <f t="shared" si="667"/>
        <v/>
      </c>
      <c r="AD2012" s="11" t="str">
        <f t="shared" si="668"/>
        <v/>
      </c>
      <c r="AE2012" s="11" t="str">
        <f t="shared" si="669"/>
        <v/>
      </c>
      <c r="AF2012" s="11" t="str">
        <f t="shared" si="670"/>
        <v/>
      </c>
      <c r="AG2012" s="11" t="str">
        <f t="shared" si="671"/>
        <v/>
      </c>
      <c r="AH2012" s="11" t="str">
        <f t="shared" si="672"/>
        <v/>
      </c>
      <c r="AI2012" s="11" t="str">
        <f t="shared" si="673"/>
        <v/>
      </c>
      <c r="AJ2012" s="11" t="str">
        <f t="shared" si="674"/>
        <v/>
      </c>
      <c r="AK2012" s="11" t="str">
        <f t="shared" si="675"/>
        <v/>
      </c>
      <c r="AN2012" s="11" t="str">
        <f t="shared" si="676"/>
        <v/>
      </c>
      <c r="AO2012" s="11" t="str">
        <f t="shared" si="677"/>
        <v/>
      </c>
      <c r="AP2012" s="11" t="str">
        <f t="shared" si="678"/>
        <v/>
      </c>
      <c r="AT2012" s="11" t="str">
        <f t="shared" si="679"/>
        <v/>
      </c>
      <c r="AU2012" s="11" t="str">
        <f t="shared" si="680"/>
        <v/>
      </c>
      <c r="AV2012" s="11" t="str">
        <f t="shared" si="681"/>
        <v/>
      </c>
      <c r="AW2012" s="11" t="str">
        <f t="shared" si="682"/>
        <v/>
      </c>
      <c r="AX2012" s="11" t="str">
        <f t="shared" si="683"/>
        <v/>
      </c>
      <c r="AY2012" s="11" t="str">
        <f t="shared" si="685"/>
        <v/>
      </c>
      <c r="AZ2012" s="11" t="str">
        <f t="shared" si="684"/>
        <v/>
      </c>
      <c r="BA2012" s="11" t="str">
        <f t="shared" si="687"/>
        <v xml:space="preserve"> </v>
      </c>
      <c r="BB2012" s="11" t="str">
        <f>IFERROR(IF(AW2012="","",VLOOKUP(AW2012,SUSS!R:S,2,FALSE)),AY2012*SUSS!$M$2)</f>
        <v/>
      </c>
      <c r="BC2012" s="11" t="str">
        <f t="shared" si="686"/>
        <v/>
      </c>
    </row>
    <row r="2013" spans="29:55">
      <c r="AC2013" s="11" t="str">
        <f t="shared" si="667"/>
        <v/>
      </c>
      <c r="AD2013" s="11" t="str">
        <f t="shared" si="668"/>
        <v/>
      </c>
      <c r="AE2013" s="11" t="str">
        <f t="shared" si="669"/>
        <v/>
      </c>
      <c r="AF2013" s="11" t="str">
        <f t="shared" si="670"/>
        <v/>
      </c>
      <c r="AG2013" s="11" t="str">
        <f t="shared" si="671"/>
        <v/>
      </c>
      <c r="AH2013" s="11" t="str">
        <f t="shared" si="672"/>
        <v/>
      </c>
      <c r="AI2013" s="11" t="str">
        <f t="shared" si="673"/>
        <v/>
      </c>
      <c r="AJ2013" s="11" t="str">
        <f t="shared" si="674"/>
        <v/>
      </c>
      <c r="AK2013" s="11" t="str">
        <f t="shared" si="675"/>
        <v/>
      </c>
      <c r="AN2013" s="11" t="str">
        <f t="shared" si="676"/>
        <v/>
      </c>
      <c r="AO2013" s="11" t="str">
        <f t="shared" si="677"/>
        <v/>
      </c>
      <c r="AP2013" s="11" t="str">
        <f t="shared" si="678"/>
        <v/>
      </c>
      <c r="AT2013" s="11" t="str">
        <f t="shared" si="679"/>
        <v/>
      </c>
      <c r="AU2013" s="11" t="str">
        <f t="shared" si="680"/>
        <v/>
      </c>
      <c r="AV2013" s="11" t="str">
        <f t="shared" si="681"/>
        <v/>
      </c>
      <c r="AW2013" s="11" t="str">
        <f t="shared" si="682"/>
        <v/>
      </c>
      <c r="AX2013" s="11" t="str">
        <f t="shared" si="683"/>
        <v/>
      </c>
      <c r="AY2013" s="11" t="str">
        <f t="shared" si="685"/>
        <v/>
      </c>
      <c r="AZ2013" s="11" t="str">
        <f t="shared" si="684"/>
        <v/>
      </c>
      <c r="BA2013" s="11" t="str">
        <f t="shared" si="687"/>
        <v xml:space="preserve"> </v>
      </c>
      <c r="BB2013" s="11" t="str">
        <f>IFERROR(IF(AW2013="","",VLOOKUP(AW2013,SUSS!R:S,2,FALSE)),AY2013*SUSS!$M$2)</f>
        <v/>
      </c>
      <c r="BC2013" s="11" t="str">
        <f t="shared" si="686"/>
        <v/>
      </c>
    </row>
    <row r="2014" spans="29:55">
      <c r="AC2014" s="11" t="str">
        <f t="shared" ref="AC2014:AC2077" si="688">IF($E2014=$AD$1,IF($G2014=$AE$1,A2014,""),"")</f>
        <v/>
      </c>
      <c r="AD2014" s="11" t="str">
        <f t="shared" ref="AD2014:AD2077" si="689">IF($E2014=$AD$1,IF($G2014=$AE$1,E2014,""),"")</f>
        <v/>
      </c>
      <c r="AE2014" s="11" t="str">
        <f t="shared" ref="AE2014:AE2077" si="690">IF($E2014=$AD$1,IF($G2014=$AE$1,F2014,""),"")</f>
        <v/>
      </c>
      <c r="AF2014" s="11" t="str">
        <f t="shared" ref="AF2014:AF2077" si="691">IF($E2014=$AD$1,IF($G2014=$AE$1,G2014,""),"")</f>
        <v/>
      </c>
      <c r="AG2014" s="11" t="str">
        <f t="shared" ref="AG2014:AG2077" si="692">IF($E2014=$AD$1,IF($G2014=$AE$1,I2014,""),"")</f>
        <v/>
      </c>
      <c r="AH2014" s="11" t="str">
        <f t="shared" ref="AH2014:AH2077" si="693">IF($E2014=$AD$1,IF($G2014=$AE$1,J2014,""),"")</f>
        <v/>
      </c>
      <c r="AI2014" s="11" t="str">
        <f t="shared" ref="AI2014:AI2077" si="694">IF($E2014=$AD$1,IF($G2014=$AE$1,K2014,""),"")</f>
        <v/>
      </c>
      <c r="AJ2014" s="11" t="str">
        <f t="shared" ref="AJ2014:AJ2077" si="695">IF($E2014=$AD$1,IF($G2014=$AE$1,B2014,""),"")</f>
        <v/>
      </c>
      <c r="AK2014" s="11" t="str">
        <f t="shared" ref="AK2014:AK2077" si="696">IF($E2014=$AD$1,IF($G2014=$AE$1,C2014,""),"")</f>
        <v/>
      </c>
      <c r="AN2014" s="11" t="str">
        <f t="shared" ref="AN2014:AN2077" si="697">LEFT(AO2014,7)</f>
        <v/>
      </c>
      <c r="AO2014" s="11" t="str">
        <f t="shared" ref="AO2014:AO2077" si="698">IF(AF2014=$AE$1,AJ2014&amp;"/"&amp;AK2014&amp;" "&amp;AD2014,"")</f>
        <v/>
      </c>
      <c r="AP2014" s="11" t="str">
        <f t="shared" ref="AP2014:AP2077" si="699">IF(AO2014&lt;&gt;"",AI2014,"")</f>
        <v/>
      </c>
      <c r="AT2014" s="11" t="str">
        <f t="shared" ref="AT2014:AT2077" si="700">IF($Q2014=$AD$1,N2014,"")</f>
        <v/>
      </c>
      <c r="AU2014" s="11" t="str">
        <f t="shared" ref="AU2014:AU2077" si="701">IF($Q2014=$AD$1,O2014,"")</f>
        <v/>
      </c>
      <c r="AV2014" s="11" t="str">
        <f t="shared" ref="AV2014:AV2077" si="702">IF($Q2014=$AD$1,P2014,"")</f>
        <v/>
      </c>
      <c r="AW2014" s="11" t="str">
        <f t="shared" ref="AW2014:AW2077" si="703">IF($Q2014=$AD$1,T2014,"")</f>
        <v/>
      </c>
      <c r="AX2014" s="11" t="str">
        <f t="shared" ref="AX2014:AX2077" si="704">IF(AW2014&lt;&gt;"",AW2014&amp;" "&amp;$AD$1,"")</f>
        <v/>
      </c>
      <c r="AY2014" s="11" t="str">
        <f t="shared" si="685"/>
        <v/>
      </c>
      <c r="AZ2014" s="11" t="str">
        <f t="shared" ref="AZ2014:AZ2077" si="705">IF(AY2014="","",AV2014/AY2014)</f>
        <v/>
      </c>
      <c r="BA2014" s="11" t="str">
        <f t="shared" si="687"/>
        <v xml:space="preserve"> </v>
      </c>
      <c r="BB2014" s="11" t="str">
        <f>IFERROR(IF(AW2014="","",VLOOKUP(AW2014,SUSS!R:S,2,FALSE)),AY2014*SUSS!$M$2)</f>
        <v/>
      </c>
      <c r="BC2014" s="11" t="str">
        <f t="shared" si="686"/>
        <v/>
      </c>
    </row>
    <row r="2015" spans="29:55">
      <c r="AC2015" s="11" t="str">
        <f t="shared" si="688"/>
        <v/>
      </c>
      <c r="AD2015" s="11" t="str">
        <f t="shared" si="689"/>
        <v/>
      </c>
      <c r="AE2015" s="11" t="str">
        <f t="shared" si="690"/>
        <v/>
      </c>
      <c r="AF2015" s="11" t="str">
        <f t="shared" si="691"/>
        <v/>
      </c>
      <c r="AG2015" s="11" t="str">
        <f t="shared" si="692"/>
        <v/>
      </c>
      <c r="AH2015" s="11" t="str">
        <f t="shared" si="693"/>
        <v/>
      </c>
      <c r="AI2015" s="11" t="str">
        <f t="shared" si="694"/>
        <v/>
      </c>
      <c r="AJ2015" s="11" t="str">
        <f t="shared" si="695"/>
        <v/>
      </c>
      <c r="AK2015" s="11" t="str">
        <f t="shared" si="696"/>
        <v/>
      </c>
      <c r="AN2015" s="11" t="str">
        <f t="shared" si="697"/>
        <v/>
      </c>
      <c r="AO2015" s="11" t="str">
        <f t="shared" si="698"/>
        <v/>
      </c>
      <c r="AP2015" s="11" t="str">
        <f t="shared" si="699"/>
        <v/>
      </c>
      <c r="AT2015" s="11" t="str">
        <f t="shared" si="700"/>
        <v/>
      </c>
      <c r="AU2015" s="11" t="str">
        <f t="shared" si="701"/>
        <v/>
      </c>
      <c r="AV2015" s="11" t="str">
        <f t="shared" si="702"/>
        <v/>
      </c>
      <c r="AW2015" s="11" t="str">
        <f t="shared" si="703"/>
        <v/>
      </c>
      <c r="AX2015" s="11" t="str">
        <f t="shared" si="704"/>
        <v/>
      </c>
      <c r="AY2015" s="11" t="str">
        <f t="shared" si="685"/>
        <v/>
      </c>
      <c r="AZ2015" s="11" t="str">
        <f t="shared" si="705"/>
        <v/>
      </c>
      <c r="BA2015" s="11" t="str">
        <f t="shared" si="687"/>
        <v xml:space="preserve"> </v>
      </c>
      <c r="BB2015" s="11" t="str">
        <f>IFERROR(IF(AW2015="","",VLOOKUP(AW2015,SUSS!R:S,2,FALSE)),AY2015*SUSS!$M$2)</f>
        <v/>
      </c>
      <c r="BC2015" s="11" t="str">
        <f t="shared" si="686"/>
        <v/>
      </c>
    </row>
    <row r="2016" spans="29:55">
      <c r="AC2016" s="11" t="str">
        <f t="shared" si="688"/>
        <v/>
      </c>
      <c r="AD2016" s="11" t="str">
        <f t="shared" si="689"/>
        <v/>
      </c>
      <c r="AE2016" s="11" t="str">
        <f t="shared" si="690"/>
        <v/>
      </c>
      <c r="AF2016" s="11" t="str">
        <f t="shared" si="691"/>
        <v/>
      </c>
      <c r="AG2016" s="11" t="str">
        <f t="shared" si="692"/>
        <v/>
      </c>
      <c r="AH2016" s="11" t="str">
        <f t="shared" si="693"/>
        <v/>
      </c>
      <c r="AI2016" s="11" t="str">
        <f t="shared" si="694"/>
        <v/>
      </c>
      <c r="AJ2016" s="11" t="str">
        <f t="shared" si="695"/>
        <v/>
      </c>
      <c r="AK2016" s="11" t="str">
        <f t="shared" si="696"/>
        <v/>
      </c>
      <c r="AN2016" s="11" t="str">
        <f t="shared" si="697"/>
        <v/>
      </c>
      <c r="AO2016" s="11" t="str">
        <f t="shared" si="698"/>
        <v/>
      </c>
      <c r="AP2016" s="11" t="str">
        <f t="shared" si="699"/>
        <v/>
      </c>
      <c r="AT2016" s="11" t="str">
        <f t="shared" si="700"/>
        <v/>
      </c>
      <c r="AU2016" s="11" t="str">
        <f t="shared" si="701"/>
        <v/>
      </c>
      <c r="AV2016" s="11" t="str">
        <f t="shared" si="702"/>
        <v/>
      </c>
      <c r="AW2016" s="11" t="str">
        <f t="shared" si="703"/>
        <v/>
      </c>
      <c r="AX2016" s="11" t="str">
        <f t="shared" si="704"/>
        <v/>
      </c>
      <c r="AY2016" s="11" t="str">
        <f t="shared" si="685"/>
        <v/>
      </c>
      <c r="AZ2016" s="11" t="str">
        <f t="shared" si="705"/>
        <v/>
      </c>
      <c r="BA2016" s="11" t="str">
        <f t="shared" si="687"/>
        <v xml:space="preserve"> </v>
      </c>
      <c r="BB2016" s="11" t="str">
        <f>IFERROR(IF(AW2016="","",VLOOKUP(AW2016,SUSS!R:S,2,FALSE)),AY2016*SUSS!$M$2)</f>
        <v/>
      </c>
      <c r="BC2016" s="11" t="str">
        <f t="shared" si="686"/>
        <v/>
      </c>
    </row>
    <row r="2017" spans="29:55">
      <c r="AC2017" s="11" t="str">
        <f t="shared" si="688"/>
        <v/>
      </c>
      <c r="AD2017" s="11" t="str">
        <f t="shared" si="689"/>
        <v/>
      </c>
      <c r="AE2017" s="11" t="str">
        <f t="shared" si="690"/>
        <v/>
      </c>
      <c r="AF2017" s="11" t="str">
        <f t="shared" si="691"/>
        <v/>
      </c>
      <c r="AG2017" s="11" t="str">
        <f t="shared" si="692"/>
        <v/>
      </c>
      <c r="AH2017" s="11" t="str">
        <f t="shared" si="693"/>
        <v/>
      </c>
      <c r="AI2017" s="11" t="str">
        <f t="shared" si="694"/>
        <v/>
      </c>
      <c r="AJ2017" s="11" t="str">
        <f t="shared" si="695"/>
        <v/>
      </c>
      <c r="AK2017" s="11" t="str">
        <f t="shared" si="696"/>
        <v/>
      </c>
      <c r="AN2017" s="11" t="str">
        <f t="shared" si="697"/>
        <v/>
      </c>
      <c r="AO2017" s="11" t="str">
        <f t="shared" si="698"/>
        <v/>
      </c>
      <c r="AP2017" s="11" t="str">
        <f t="shared" si="699"/>
        <v/>
      </c>
      <c r="AT2017" s="11" t="str">
        <f t="shared" si="700"/>
        <v/>
      </c>
      <c r="AU2017" s="11" t="str">
        <f t="shared" si="701"/>
        <v/>
      </c>
      <c r="AV2017" s="11" t="str">
        <f t="shared" si="702"/>
        <v/>
      </c>
      <c r="AW2017" s="11" t="str">
        <f t="shared" si="703"/>
        <v/>
      </c>
      <c r="AX2017" s="11" t="str">
        <f t="shared" si="704"/>
        <v/>
      </c>
      <c r="AY2017" s="11" t="str">
        <f t="shared" si="685"/>
        <v/>
      </c>
      <c r="AZ2017" s="11" t="str">
        <f t="shared" si="705"/>
        <v/>
      </c>
      <c r="BA2017" s="11" t="str">
        <f t="shared" si="687"/>
        <v xml:space="preserve"> </v>
      </c>
      <c r="BB2017" s="11" t="str">
        <f>IFERROR(IF(AW2017="","",VLOOKUP(AW2017,SUSS!R:S,2,FALSE)),AY2017*SUSS!$M$2)</f>
        <v/>
      </c>
      <c r="BC2017" s="11" t="str">
        <f t="shared" si="686"/>
        <v/>
      </c>
    </row>
    <row r="2018" spans="29:55">
      <c r="AC2018" s="11" t="str">
        <f t="shared" si="688"/>
        <v/>
      </c>
      <c r="AD2018" s="11" t="str">
        <f t="shared" si="689"/>
        <v/>
      </c>
      <c r="AE2018" s="11" t="str">
        <f t="shared" si="690"/>
        <v/>
      </c>
      <c r="AF2018" s="11" t="str">
        <f t="shared" si="691"/>
        <v/>
      </c>
      <c r="AG2018" s="11" t="str">
        <f t="shared" si="692"/>
        <v/>
      </c>
      <c r="AH2018" s="11" t="str">
        <f t="shared" si="693"/>
        <v/>
      </c>
      <c r="AI2018" s="11" t="str">
        <f t="shared" si="694"/>
        <v/>
      </c>
      <c r="AJ2018" s="11" t="str">
        <f t="shared" si="695"/>
        <v/>
      </c>
      <c r="AK2018" s="11" t="str">
        <f t="shared" si="696"/>
        <v/>
      </c>
      <c r="AN2018" s="11" t="str">
        <f t="shared" si="697"/>
        <v/>
      </c>
      <c r="AO2018" s="11" t="str">
        <f t="shared" si="698"/>
        <v/>
      </c>
      <c r="AP2018" s="11" t="str">
        <f t="shared" si="699"/>
        <v/>
      </c>
      <c r="AT2018" s="11" t="str">
        <f t="shared" si="700"/>
        <v/>
      </c>
      <c r="AU2018" s="11" t="str">
        <f t="shared" si="701"/>
        <v/>
      </c>
      <c r="AV2018" s="11" t="str">
        <f t="shared" si="702"/>
        <v/>
      </c>
      <c r="AW2018" s="11" t="str">
        <f t="shared" si="703"/>
        <v/>
      </c>
      <c r="AX2018" s="11" t="str">
        <f t="shared" si="704"/>
        <v/>
      </c>
      <c r="AY2018" s="11" t="str">
        <f t="shared" si="685"/>
        <v/>
      </c>
      <c r="AZ2018" s="11" t="str">
        <f t="shared" si="705"/>
        <v/>
      </c>
      <c r="BA2018" s="11" t="str">
        <f t="shared" si="687"/>
        <v xml:space="preserve"> </v>
      </c>
      <c r="BB2018" s="11" t="str">
        <f>IFERROR(IF(AW2018="","",VLOOKUP(AW2018,SUSS!R:S,2,FALSE)),AY2018*SUSS!$M$2)</f>
        <v/>
      </c>
      <c r="BC2018" s="11" t="str">
        <f t="shared" si="686"/>
        <v/>
      </c>
    </row>
    <row r="2019" spans="29:55">
      <c r="AC2019" s="11" t="str">
        <f t="shared" si="688"/>
        <v/>
      </c>
      <c r="AD2019" s="11" t="str">
        <f t="shared" si="689"/>
        <v/>
      </c>
      <c r="AE2019" s="11" t="str">
        <f t="shared" si="690"/>
        <v/>
      </c>
      <c r="AF2019" s="11" t="str">
        <f t="shared" si="691"/>
        <v/>
      </c>
      <c r="AG2019" s="11" t="str">
        <f t="shared" si="692"/>
        <v/>
      </c>
      <c r="AH2019" s="11" t="str">
        <f t="shared" si="693"/>
        <v/>
      </c>
      <c r="AI2019" s="11" t="str">
        <f t="shared" si="694"/>
        <v/>
      </c>
      <c r="AJ2019" s="11" t="str">
        <f t="shared" si="695"/>
        <v/>
      </c>
      <c r="AK2019" s="11" t="str">
        <f t="shared" si="696"/>
        <v/>
      </c>
      <c r="AN2019" s="11" t="str">
        <f t="shared" si="697"/>
        <v/>
      </c>
      <c r="AO2019" s="11" t="str">
        <f t="shared" si="698"/>
        <v/>
      </c>
      <c r="AP2019" s="11" t="str">
        <f t="shared" si="699"/>
        <v/>
      </c>
      <c r="AT2019" s="11" t="str">
        <f t="shared" si="700"/>
        <v/>
      </c>
      <c r="AU2019" s="11" t="str">
        <f t="shared" si="701"/>
        <v/>
      </c>
      <c r="AV2019" s="11" t="str">
        <f t="shared" si="702"/>
        <v/>
      </c>
      <c r="AW2019" s="11" t="str">
        <f t="shared" si="703"/>
        <v/>
      </c>
      <c r="AX2019" s="11" t="str">
        <f t="shared" si="704"/>
        <v/>
      </c>
      <c r="AY2019" s="11" t="str">
        <f t="shared" si="685"/>
        <v/>
      </c>
      <c r="AZ2019" s="11" t="str">
        <f t="shared" si="705"/>
        <v/>
      </c>
      <c r="BA2019" s="11" t="str">
        <f t="shared" si="687"/>
        <v xml:space="preserve"> </v>
      </c>
      <c r="BB2019" s="11" t="str">
        <f>IFERROR(IF(AW2019="","",VLOOKUP(AW2019,SUSS!R:S,2,FALSE)),AY2019*SUSS!$M$2)</f>
        <v/>
      </c>
      <c r="BC2019" s="11" t="str">
        <f t="shared" si="686"/>
        <v/>
      </c>
    </row>
    <row r="2020" spans="29:55">
      <c r="AC2020" s="11" t="str">
        <f t="shared" si="688"/>
        <v/>
      </c>
      <c r="AD2020" s="11" t="str">
        <f t="shared" si="689"/>
        <v/>
      </c>
      <c r="AE2020" s="11" t="str">
        <f t="shared" si="690"/>
        <v/>
      </c>
      <c r="AF2020" s="11" t="str">
        <f t="shared" si="691"/>
        <v/>
      </c>
      <c r="AG2020" s="11" t="str">
        <f t="shared" si="692"/>
        <v/>
      </c>
      <c r="AH2020" s="11" t="str">
        <f t="shared" si="693"/>
        <v/>
      </c>
      <c r="AI2020" s="11" t="str">
        <f t="shared" si="694"/>
        <v/>
      </c>
      <c r="AJ2020" s="11" t="str">
        <f t="shared" si="695"/>
        <v/>
      </c>
      <c r="AK2020" s="11" t="str">
        <f t="shared" si="696"/>
        <v/>
      </c>
      <c r="AN2020" s="11" t="str">
        <f t="shared" si="697"/>
        <v/>
      </c>
      <c r="AO2020" s="11" t="str">
        <f t="shared" si="698"/>
        <v/>
      </c>
      <c r="AP2020" s="11" t="str">
        <f t="shared" si="699"/>
        <v/>
      </c>
      <c r="AT2020" s="11" t="str">
        <f t="shared" si="700"/>
        <v/>
      </c>
      <c r="AU2020" s="11" t="str">
        <f t="shared" si="701"/>
        <v/>
      </c>
      <c r="AV2020" s="11" t="str">
        <f t="shared" si="702"/>
        <v/>
      </c>
      <c r="AW2020" s="11" t="str">
        <f t="shared" si="703"/>
        <v/>
      </c>
      <c r="AX2020" s="11" t="str">
        <f t="shared" si="704"/>
        <v/>
      </c>
      <c r="AY2020" s="11" t="str">
        <f t="shared" si="685"/>
        <v/>
      </c>
      <c r="AZ2020" s="11" t="str">
        <f t="shared" si="705"/>
        <v/>
      </c>
      <c r="BA2020" s="11" t="str">
        <f t="shared" si="687"/>
        <v xml:space="preserve"> </v>
      </c>
      <c r="BB2020" s="11" t="str">
        <f>IFERROR(IF(AW2020="","",VLOOKUP(AW2020,SUSS!R:S,2,FALSE)),AY2020*SUSS!$M$2)</f>
        <v/>
      </c>
      <c r="BC2020" s="11" t="str">
        <f t="shared" si="686"/>
        <v/>
      </c>
    </row>
    <row r="2021" spans="29:55">
      <c r="AC2021" s="11" t="str">
        <f t="shared" si="688"/>
        <v/>
      </c>
      <c r="AD2021" s="11" t="str">
        <f t="shared" si="689"/>
        <v/>
      </c>
      <c r="AE2021" s="11" t="str">
        <f t="shared" si="690"/>
        <v/>
      </c>
      <c r="AF2021" s="11" t="str">
        <f t="shared" si="691"/>
        <v/>
      </c>
      <c r="AG2021" s="11" t="str">
        <f t="shared" si="692"/>
        <v/>
      </c>
      <c r="AH2021" s="11" t="str">
        <f t="shared" si="693"/>
        <v/>
      </c>
      <c r="AI2021" s="11" t="str">
        <f t="shared" si="694"/>
        <v/>
      </c>
      <c r="AJ2021" s="11" t="str">
        <f t="shared" si="695"/>
        <v/>
      </c>
      <c r="AK2021" s="11" t="str">
        <f t="shared" si="696"/>
        <v/>
      </c>
      <c r="AN2021" s="11" t="str">
        <f t="shared" si="697"/>
        <v/>
      </c>
      <c r="AO2021" s="11" t="str">
        <f t="shared" si="698"/>
        <v/>
      </c>
      <c r="AP2021" s="11" t="str">
        <f t="shared" si="699"/>
        <v/>
      </c>
      <c r="AT2021" s="11" t="str">
        <f t="shared" si="700"/>
        <v/>
      </c>
      <c r="AU2021" s="11" t="str">
        <f t="shared" si="701"/>
        <v/>
      </c>
      <c r="AV2021" s="11" t="str">
        <f t="shared" si="702"/>
        <v/>
      </c>
      <c r="AW2021" s="11" t="str">
        <f t="shared" si="703"/>
        <v/>
      </c>
      <c r="AX2021" s="11" t="str">
        <f t="shared" si="704"/>
        <v/>
      </c>
      <c r="AY2021" s="11" t="str">
        <f t="shared" si="685"/>
        <v/>
      </c>
      <c r="AZ2021" s="11" t="str">
        <f t="shared" si="705"/>
        <v/>
      </c>
      <c r="BA2021" s="11" t="str">
        <f t="shared" si="687"/>
        <v xml:space="preserve"> </v>
      </c>
      <c r="BB2021" s="11" t="str">
        <f>IFERROR(IF(AW2021="","",VLOOKUP(AW2021,SUSS!R:S,2,FALSE)),AY2021*SUSS!$M$2)</f>
        <v/>
      </c>
      <c r="BC2021" s="11" t="str">
        <f t="shared" si="686"/>
        <v/>
      </c>
    </row>
    <row r="2022" spans="29:55">
      <c r="AC2022" s="11" t="str">
        <f t="shared" si="688"/>
        <v/>
      </c>
      <c r="AD2022" s="11" t="str">
        <f t="shared" si="689"/>
        <v/>
      </c>
      <c r="AE2022" s="11" t="str">
        <f t="shared" si="690"/>
        <v/>
      </c>
      <c r="AF2022" s="11" t="str">
        <f t="shared" si="691"/>
        <v/>
      </c>
      <c r="AG2022" s="11" t="str">
        <f t="shared" si="692"/>
        <v/>
      </c>
      <c r="AH2022" s="11" t="str">
        <f t="shared" si="693"/>
        <v/>
      </c>
      <c r="AI2022" s="11" t="str">
        <f t="shared" si="694"/>
        <v/>
      </c>
      <c r="AJ2022" s="11" t="str">
        <f t="shared" si="695"/>
        <v/>
      </c>
      <c r="AK2022" s="11" t="str">
        <f t="shared" si="696"/>
        <v/>
      </c>
      <c r="AN2022" s="11" t="str">
        <f t="shared" si="697"/>
        <v/>
      </c>
      <c r="AO2022" s="11" t="str">
        <f t="shared" si="698"/>
        <v/>
      </c>
      <c r="AP2022" s="11" t="str">
        <f t="shared" si="699"/>
        <v/>
      </c>
      <c r="AT2022" s="11" t="str">
        <f t="shared" si="700"/>
        <v/>
      </c>
      <c r="AU2022" s="11" t="str">
        <f t="shared" si="701"/>
        <v/>
      </c>
      <c r="AV2022" s="11" t="str">
        <f t="shared" si="702"/>
        <v/>
      </c>
      <c r="AW2022" s="11" t="str">
        <f t="shared" si="703"/>
        <v/>
      </c>
      <c r="AX2022" s="11" t="str">
        <f t="shared" si="704"/>
        <v/>
      </c>
      <c r="AY2022" s="11" t="str">
        <f t="shared" si="685"/>
        <v/>
      </c>
      <c r="AZ2022" s="11" t="str">
        <f t="shared" si="705"/>
        <v/>
      </c>
      <c r="BA2022" s="11" t="str">
        <f t="shared" si="687"/>
        <v xml:space="preserve"> </v>
      </c>
      <c r="BB2022" s="11" t="str">
        <f>IFERROR(IF(AW2022="","",VLOOKUP(AW2022,SUSS!R:S,2,FALSE)),AY2022*SUSS!$M$2)</f>
        <v/>
      </c>
      <c r="BC2022" s="11" t="str">
        <f t="shared" si="686"/>
        <v/>
      </c>
    </row>
    <row r="2023" spans="29:55">
      <c r="AC2023" s="11" t="str">
        <f t="shared" si="688"/>
        <v/>
      </c>
      <c r="AD2023" s="11" t="str">
        <f t="shared" si="689"/>
        <v/>
      </c>
      <c r="AE2023" s="11" t="str">
        <f t="shared" si="690"/>
        <v/>
      </c>
      <c r="AF2023" s="11" t="str">
        <f t="shared" si="691"/>
        <v/>
      </c>
      <c r="AG2023" s="11" t="str">
        <f t="shared" si="692"/>
        <v/>
      </c>
      <c r="AH2023" s="11" t="str">
        <f t="shared" si="693"/>
        <v/>
      </c>
      <c r="AI2023" s="11" t="str">
        <f t="shared" si="694"/>
        <v/>
      </c>
      <c r="AJ2023" s="11" t="str">
        <f t="shared" si="695"/>
        <v/>
      </c>
      <c r="AK2023" s="11" t="str">
        <f t="shared" si="696"/>
        <v/>
      </c>
      <c r="AN2023" s="11" t="str">
        <f t="shared" si="697"/>
        <v/>
      </c>
      <c r="AO2023" s="11" t="str">
        <f t="shared" si="698"/>
        <v/>
      </c>
      <c r="AP2023" s="11" t="str">
        <f t="shared" si="699"/>
        <v/>
      </c>
      <c r="AT2023" s="11" t="str">
        <f t="shared" si="700"/>
        <v/>
      </c>
      <c r="AU2023" s="11" t="str">
        <f t="shared" si="701"/>
        <v/>
      </c>
      <c r="AV2023" s="11" t="str">
        <f t="shared" si="702"/>
        <v/>
      </c>
      <c r="AW2023" s="11" t="str">
        <f t="shared" si="703"/>
        <v/>
      </c>
      <c r="AX2023" s="11" t="str">
        <f t="shared" si="704"/>
        <v/>
      </c>
      <c r="AY2023" s="11" t="str">
        <f t="shared" si="685"/>
        <v/>
      </c>
      <c r="AZ2023" s="11" t="str">
        <f t="shared" si="705"/>
        <v/>
      </c>
      <c r="BA2023" s="11" t="str">
        <f t="shared" si="687"/>
        <v xml:space="preserve"> </v>
      </c>
      <c r="BB2023" s="11" t="str">
        <f>IFERROR(IF(AW2023="","",VLOOKUP(AW2023,SUSS!R:S,2,FALSE)),AY2023*SUSS!$M$2)</f>
        <v/>
      </c>
      <c r="BC2023" s="11" t="str">
        <f t="shared" si="686"/>
        <v/>
      </c>
    </row>
    <row r="2024" spans="29:55">
      <c r="AC2024" s="11" t="str">
        <f t="shared" si="688"/>
        <v/>
      </c>
      <c r="AD2024" s="11" t="str">
        <f t="shared" si="689"/>
        <v/>
      </c>
      <c r="AE2024" s="11" t="str">
        <f t="shared" si="690"/>
        <v/>
      </c>
      <c r="AF2024" s="11" t="str">
        <f t="shared" si="691"/>
        <v/>
      </c>
      <c r="AG2024" s="11" t="str">
        <f t="shared" si="692"/>
        <v/>
      </c>
      <c r="AH2024" s="11" t="str">
        <f t="shared" si="693"/>
        <v/>
      </c>
      <c r="AI2024" s="11" t="str">
        <f t="shared" si="694"/>
        <v/>
      </c>
      <c r="AJ2024" s="11" t="str">
        <f t="shared" si="695"/>
        <v/>
      </c>
      <c r="AK2024" s="11" t="str">
        <f t="shared" si="696"/>
        <v/>
      </c>
      <c r="AN2024" s="11" t="str">
        <f t="shared" si="697"/>
        <v/>
      </c>
      <c r="AO2024" s="11" t="str">
        <f t="shared" si="698"/>
        <v/>
      </c>
      <c r="AP2024" s="11" t="str">
        <f t="shared" si="699"/>
        <v/>
      </c>
      <c r="AT2024" s="11" t="str">
        <f t="shared" si="700"/>
        <v/>
      </c>
      <c r="AU2024" s="11" t="str">
        <f t="shared" si="701"/>
        <v/>
      </c>
      <c r="AV2024" s="11" t="str">
        <f t="shared" si="702"/>
        <v/>
      </c>
      <c r="AW2024" s="11" t="str">
        <f t="shared" si="703"/>
        <v/>
      </c>
      <c r="AX2024" s="11" t="str">
        <f t="shared" si="704"/>
        <v/>
      </c>
      <c r="AY2024" s="11" t="str">
        <f t="shared" si="685"/>
        <v/>
      </c>
      <c r="AZ2024" s="11" t="str">
        <f t="shared" si="705"/>
        <v/>
      </c>
      <c r="BA2024" s="11" t="str">
        <f t="shared" si="687"/>
        <v xml:space="preserve"> </v>
      </c>
      <c r="BB2024" s="11" t="str">
        <f>IFERROR(IF(AW2024="","",VLOOKUP(AW2024,SUSS!R:S,2,FALSE)),AY2024*SUSS!$M$2)</f>
        <v/>
      </c>
      <c r="BC2024" s="11" t="str">
        <f t="shared" si="686"/>
        <v/>
      </c>
    </row>
    <row r="2025" spans="29:55">
      <c r="AC2025" s="11" t="str">
        <f t="shared" si="688"/>
        <v/>
      </c>
      <c r="AD2025" s="11" t="str">
        <f t="shared" si="689"/>
        <v/>
      </c>
      <c r="AE2025" s="11" t="str">
        <f t="shared" si="690"/>
        <v/>
      </c>
      <c r="AF2025" s="11" t="str">
        <f t="shared" si="691"/>
        <v/>
      </c>
      <c r="AG2025" s="11" t="str">
        <f t="shared" si="692"/>
        <v/>
      </c>
      <c r="AH2025" s="11" t="str">
        <f t="shared" si="693"/>
        <v/>
      </c>
      <c r="AI2025" s="11" t="str">
        <f t="shared" si="694"/>
        <v/>
      </c>
      <c r="AJ2025" s="11" t="str">
        <f t="shared" si="695"/>
        <v/>
      </c>
      <c r="AK2025" s="11" t="str">
        <f t="shared" si="696"/>
        <v/>
      </c>
      <c r="AN2025" s="11" t="str">
        <f t="shared" si="697"/>
        <v/>
      </c>
      <c r="AO2025" s="11" t="str">
        <f t="shared" si="698"/>
        <v/>
      </c>
      <c r="AP2025" s="11" t="str">
        <f t="shared" si="699"/>
        <v/>
      </c>
      <c r="AT2025" s="11" t="str">
        <f t="shared" si="700"/>
        <v/>
      </c>
      <c r="AU2025" s="11" t="str">
        <f t="shared" si="701"/>
        <v/>
      </c>
      <c r="AV2025" s="11" t="str">
        <f t="shared" si="702"/>
        <v/>
      </c>
      <c r="AW2025" s="11" t="str">
        <f t="shared" si="703"/>
        <v/>
      </c>
      <c r="AX2025" s="11" t="str">
        <f t="shared" si="704"/>
        <v/>
      </c>
      <c r="AY2025" s="11" t="str">
        <f t="shared" si="685"/>
        <v/>
      </c>
      <c r="AZ2025" s="11" t="str">
        <f t="shared" si="705"/>
        <v/>
      </c>
      <c r="BA2025" s="11" t="str">
        <f t="shared" si="687"/>
        <v xml:space="preserve"> </v>
      </c>
      <c r="BB2025" s="11" t="str">
        <f>IFERROR(IF(AW2025="","",VLOOKUP(AW2025,SUSS!R:S,2,FALSE)),AY2025*SUSS!$M$2)</f>
        <v/>
      </c>
      <c r="BC2025" s="11" t="str">
        <f t="shared" si="686"/>
        <v/>
      </c>
    </row>
    <row r="2026" spans="29:55">
      <c r="AC2026" s="11" t="str">
        <f t="shared" si="688"/>
        <v/>
      </c>
      <c r="AD2026" s="11" t="str">
        <f t="shared" si="689"/>
        <v/>
      </c>
      <c r="AE2026" s="11" t="str">
        <f t="shared" si="690"/>
        <v/>
      </c>
      <c r="AF2026" s="11" t="str">
        <f t="shared" si="691"/>
        <v/>
      </c>
      <c r="AG2026" s="11" t="str">
        <f t="shared" si="692"/>
        <v/>
      </c>
      <c r="AH2026" s="11" t="str">
        <f t="shared" si="693"/>
        <v/>
      </c>
      <c r="AI2026" s="11" t="str">
        <f t="shared" si="694"/>
        <v/>
      </c>
      <c r="AJ2026" s="11" t="str">
        <f t="shared" si="695"/>
        <v/>
      </c>
      <c r="AK2026" s="11" t="str">
        <f t="shared" si="696"/>
        <v/>
      </c>
      <c r="AN2026" s="11" t="str">
        <f t="shared" si="697"/>
        <v/>
      </c>
      <c r="AO2026" s="11" t="str">
        <f t="shared" si="698"/>
        <v/>
      </c>
      <c r="AP2026" s="11" t="str">
        <f t="shared" si="699"/>
        <v/>
      </c>
      <c r="AT2026" s="11" t="str">
        <f t="shared" si="700"/>
        <v/>
      </c>
      <c r="AU2026" s="11" t="str">
        <f t="shared" si="701"/>
        <v/>
      </c>
      <c r="AV2026" s="11" t="str">
        <f t="shared" si="702"/>
        <v/>
      </c>
      <c r="AW2026" s="11" t="str">
        <f t="shared" si="703"/>
        <v/>
      </c>
      <c r="AX2026" s="11" t="str">
        <f t="shared" si="704"/>
        <v/>
      </c>
      <c r="AY2026" s="11" t="str">
        <f t="shared" si="685"/>
        <v/>
      </c>
      <c r="AZ2026" s="11" t="str">
        <f t="shared" si="705"/>
        <v/>
      </c>
      <c r="BA2026" s="11" t="str">
        <f t="shared" si="687"/>
        <v xml:space="preserve"> </v>
      </c>
      <c r="BB2026" s="11" t="str">
        <f>IFERROR(IF(AW2026="","",VLOOKUP(AW2026,SUSS!R:S,2,FALSE)),AY2026*SUSS!$M$2)</f>
        <v/>
      </c>
      <c r="BC2026" s="11" t="str">
        <f t="shared" si="686"/>
        <v/>
      </c>
    </row>
    <row r="2027" spans="29:55">
      <c r="AC2027" s="11" t="str">
        <f t="shared" si="688"/>
        <v/>
      </c>
      <c r="AD2027" s="11" t="str">
        <f t="shared" si="689"/>
        <v/>
      </c>
      <c r="AE2027" s="11" t="str">
        <f t="shared" si="690"/>
        <v/>
      </c>
      <c r="AF2027" s="11" t="str">
        <f t="shared" si="691"/>
        <v/>
      </c>
      <c r="AG2027" s="11" t="str">
        <f t="shared" si="692"/>
        <v/>
      </c>
      <c r="AH2027" s="11" t="str">
        <f t="shared" si="693"/>
        <v/>
      </c>
      <c r="AI2027" s="11" t="str">
        <f t="shared" si="694"/>
        <v/>
      </c>
      <c r="AJ2027" s="11" t="str">
        <f t="shared" si="695"/>
        <v/>
      </c>
      <c r="AK2027" s="11" t="str">
        <f t="shared" si="696"/>
        <v/>
      </c>
      <c r="AN2027" s="11" t="str">
        <f t="shared" si="697"/>
        <v/>
      </c>
      <c r="AO2027" s="11" t="str">
        <f t="shared" si="698"/>
        <v/>
      </c>
      <c r="AP2027" s="11" t="str">
        <f t="shared" si="699"/>
        <v/>
      </c>
      <c r="AT2027" s="11" t="str">
        <f t="shared" si="700"/>
        <v/>
      </c>
      <c r="AU2027" s="11" t="str">
        <f t="shared" si="701"/>
        <v/>
      </c>
      <c r="AV2027" s="11" t="str">
        <f t="shared" si="702"/>
        <v/>
      </c>
      <c r="AW2027" s="11" t="str">
        <f t="shared" si="703"/>
        <v/>
      </c>
      <c r="AX2027" s="11" t="str">
        <f t="shared" si="704"/>
        <v/>
      </c>
      <c r="AY2027" s="11" t="str">
        <f t="shared" si="685"/>
        <v/>
      </c>
      <c r="AZ2027" s="11" t="str">
        <f t="shared" si="705"/>
        <v/>
      </c>
      <c r="BA2027" s="11" t="str">
        <f t="shared" si="687"/>
        <v xml:space="preserve"> </v>
      </c>
      <c r="BB2027" s="11" t="str">
        <f>IFERROR(IF(AW2027="","",VLOOKUP(AW2027,SUSS!R:S,2,FALSE)),AY2027*SUSS!$M$2)</f>
        <v/>
      </c>
      <c r="BC2027" s="11" t="str">
        <f t="shared" si="686"/>
        <v/>
      </c>
    </row>
    <row r="2028" spans="29:55">
      <c r="AC2028" s="11" t="str">
        <f t="shared" si="688"/>
        <v/>
      </c>
      <c r="AD2028" s="11" t="str">
        <f t="shared" si="689"/>
        <v/>
      </c>
      <c r="AE2028" s="11" t="str">
        <f t="shared" si="690"/>
        <v/>
      </c>
      <c r="AF2028" s="11" t="str">
        <f t="shared" si="691"/>
        <v/>
      </c>
      <c r="AG2028" s="11" t="str">
        <f t="shared" si="692"/>
        <v/>
      </c>
      <c r="AH2028" s="11" t="str">
        <f t="shared" si="693"/>
        <v/>
      </c>
      <c r="AI2028" s="11" t="str">
        <f t="shared" si="694"/>
        <v/>
      </c>
      <c r="AJ2028" s="11" t="str">
        <f t="shared" si="695"/>
        <v/>
      </c>
      <c r="AK2028" s="11" t="str">
        <f t="shared" si="696"/>
        <v/>
      </c>
      <c r="AN2028" s="11" t="str">
        <f t="shared" si="697"/>
        <v/>
      </c>
      <c r="AO2028" s="11" t="str">
        <f t="shared" si="698"/>
        <v/>
      </c>
      <c r="AP2028" s="11" t="str">
        <f t="shared" si="699"/>
        <v/>
      </c>
      <c r="AT2028" s="11" t="str">
        <f t="shared" si="700"/>
        <v/>
      </c>
      <c r="AU2028" s="11" t="str">
        <f t="shared" si="701"/>
        <v/>
      </c>
      <c r="AV2028" s="11" t="str">
        <f t="shared" si="702"/>
        <v/>
      </c>
      <c r="AW2028" s="11" t="str">
        <f t="shared" si="703"/>
        <v/>
      </c>
      <c r="AX2028" s="11" t="str">
        <f t="shared" si="704"/>
        <v/>
      </c>
      <c r="AY2028" s="11" t="str">
        <f t="shared" si="685"/>
        <v/>
      </c>
      <c r="AZ2028" s="11" t="str">
        <f t="shared" si="705"/>
        <v/>
      </c>
      <c r="BA2028" s="11" t="str">
        <f t="shared" si="687"/>
        <v xml:space="preserve"> </v>
      </c>
      <c r="BB2028" s="11" t="str">
        <f>IFERROR(IF(AW2028="","",VLOOKUP(AW2028,SUSS!R:S,2,FALSE)),AY2028*SUSS!$M$2)</f>
        <v/>
      </c>
      <c r="BC2028" s="11" t="str">
        <f t="shared" si="686"/>
        <v/>
      </c>
    </row>
    <row r="2029" spans="29:55">
      <c r="AC2029" s="11" t="str">
        <f t="shared" si="688"/>
        <v/>
      </c>
      <c r="AD2029" s="11" t="str">
        <f t="shared" si="689"/>
        <v/>
      </c>
      <c r="AE2029" s="11" t="str">
        <f t="shared" si="690"/>
        <v/>
      </c>
      <c r="AF2029" s="11" t="str">
        <f t="shared" si="691"/>
        <v/>
      </c>
      <c r="AG2029" s="11" t="str">
        <f t="shared" si="692"/>
        <v/>
      </c>
      <c r="AH2029" s="11" t="str">
        <f t="shared" si="693"/>
        <v/>
      </c>
      <c r="AI2029" s="11" t="str">
        <f t="shared" si="694"/>
        <v/>
      </c>
      <c r="AJ2029" s="11" t="str">
        <f t="shared" si="695"/>
        <v/>
      </c>
      <c r="AK2029" s="11" t="str">
        <f t="shared" si="696"/>
        <v/>
      </c>
      <c r="AN2029" s="11" t="str">
        <f t="shared" si="697"/>
        <v/>
      </c>
      <c r="AO2029" s="11" t="str">
        <f t="shared" si="698"/>
        <v/>
      </c>
      <c r="AP2029" s="11" t="str">
        <f t="shared" si="699"/>
        <v/>
      </c>
      <c r="AT2029" s="11" t="str">
        <f t="shared" si="700"/>
        <v/>
      </c>
      <c r="AU2029" s="11" t="str">
        <f t="shared" si="701"/>
        <v/>
      </c>
      <c r="AV2029" s="11" t="str">
        <f t="shared" si="702"/>
        <v/>
      </c>
      <c r="AW2029" s="11" t="str">
        <f t="shared" si="703"/>
        <v/>
      </c>
      <c r="AX2029" s="11" t="str">
        <f t="shared" si="704"/>
        <v/>
      </c>
      <c r="AY2029" s="11" t="str">
        <f t="shared" si="685"/>
        <v/>
      </c>
      <c r="AZ2029" s="11" t="str">
        <f t="shared" si="705"/>
        <v/>
      </c>
      <c r="BA2029" s="11" t="str">
        <f t="shared" si="687"/>
        <v xml:space="preserve"> </v>
      </c>
      <c r="BB2029" s="11" t="str">
        <f>IFERROR(IF(AW2029="","",VLOOKUP(AW2029,SUSS!R:S,2,FALSE)),AY2029*SUSS!$M$2)</f>
        <v/>
      </c>
      <c r="BC2029" s="11" t="str">
        <f t="shared" si="686"/>
        <v/>
      </c>
    </row>
    <row r="2030" spans="29:55">
      <c r="AC2030" s="11" t="str">
        <f t="shared" si="688"/>
        <v/>
      </c>
      <c r="AD2030" s="11" t="str">
        <f t="shared" si="689"/>
        <v/>
      </c>
      <c r="AE2030" s="11" t="str">
        <f t="shared" si="690"/>
        <v/>
      </c>
      <c r="AF2030" s="11" t="str">
        <f t="shared" si="691"/>
        <v/>
      </c>
      <c r="AG2030" s="11" t="str">
        <f t="shared" si="692"/>
        <v/>
      </c>
      <c r="AH2030" s="11" t="str">
        <f t="shared" si="693"/>
        <v/>
      </c>
      <c r="AI2030" s="11" t="str">
        <f t="shared" si="694"/>
        <v/>
      </c>
      <c r="AJ2030" s="11" t="str">
        <f t="shared" si="695"/>
        <v/>
      </c>
      <c r="AK2030" s="11" t="str">
        <f t="shared" si="696"/>
        <v/>
      </c>
      <c r="AN2030" s="11" t="str">
        <f t="shared" si="697"/>
        <v/>
      </c>
      <c r="AO2030" s="11" t="str">
        <f t="shared" si="698"/>
        <v/>
      </c>
      <c r="AP2030" s="11" t="str">
        <f t="shared" si="699"/>
        <v/>
      </c>
      <c r="AT2030" s="11" t="str">
        <f t="shared" si="700"/>
        <v/>
      </c>
      <c r="AU2030" s="11" t="str">
        <f t="shared" si="701"/>
        <v/>
      </c>
      <c r="AV2030" s="11" t="str">
        <f t="shared" si="702"/>
        <v/>
      </c>
      <c r="AW2030" s="11" t="str">
        <f t="shared" si="703"/>
        <v/>
      </c>
      <c r="AX2030" s="11" t="str">
        <f t="shared" si="704"/>
        <v/>
      </c>
      <c r="AY2030" s="11" t="str">
        <f t="shared" si="685"/>
        <v/>
      </c>
      <c r="AZ2030" s="11" t="str">
        <f t="shared" si="705"/>
        <v/>
      </c>
      <c r="BA2030" s="11" t="str">
        <f t="shared" si="687"/>
        <v xml:space="preserve"> </v>
      </c>
      <c r="BB2030" s="11" t="str">
        <f>IFERROR(IF(AW2030="","",VLOOKUP(AW2030,SUSS!R:S,2,FALSE)),AY2030*SUSS!$M$2)</f>
        <v/>
      </c>
      <c r="BC2030" s="11" t="str">
        <f t="shared" si="686"/>
        <v/>
      </c>
    </row>
    <row r="2031" spans="29:55">
      <c r="AC2031" s="11" t="str">
        <f t="shared" si="688"/>
        <v/>
      </c>
      <c r="AD2031" s="11" t="str">
        <f t="shared" si="689"/>
        <v/>
      </c>
      <c r="AE2031" s="11" t="str">
        <f t="shared" si="690"/>
        <v/>
      </c>
      <c r="AF2031" s="11" t="str">
        <f t="shared" si="691"/>
        <v/>
      </c>
      <c r="AG2031" s="11" t="str">
        <f t="shared" si="692"/>
        <v/>
      </c>
      <c r="AH2031" s="11" t="str">
        <f t="shared" si="693"/>
        <v/>
      </c>
      <c r="AI2031" s="11" t="str">
        <f t="shared" si="694"/>
        <v/>
      </c>
      <c r="AJ2031" s="11" t="str">
        <f t="shared" si="695"/>
        <v/>
      </c>
      <c r="AK2031" s="11" t="str">
        <f t="shared" si="696"/>
        <v/>
      </c>
      <c r="AN2031" s="11" t="str">
        <f t="shared" si="697"/>
        <v/>
      </c>
      <c r="AO2031" s="11" t="str">
        <f t="shared" si="698"/>
        <v/>
      </c>
      <c r="AP2031" s="11" t="str">
        <f t="shared" si="699"/>
        <v/>
      </c>
      <c r="AT2031" s="11" t="str">
        <f t="shared" si="700"/>
        <v/>
      </c>
      <c r="AU2031" s="11" t="str">
        <f t="shared" si="701"/>
        <v/>
      </c>
      <c r="AV2031" s="11" t="str">
        <f t="shared" si="702"/>
        <v/>
      </c>
      <c r="AW2031" s="11" t="str">
        <f t="shared" si="703"/>
        <v/>
      </c>
      <c r="AX2031" s="11" t="str">
        <f t="shared" si="704"/>
        <v/>
      </c>
      <c r="AY2031" s="11" t="str">
        <f t="shared" si="685"/>
        <v/>
      </c>
      <c r="AZ2031" s="11" t="str">
        <f t="shared" si="705"/>
        <v/>
      </c>
      <c r="BA2031" s="11" t="str">
        <f t="shared" si="687"/>
        <v xml:space="preserve"> </v>
      </c>
      <c r="BB2031" s="11" t="str">
        <f>IFERROR(IF(AW2031="","",VLOOKUP(AW2031,SUSS!R:S,2,FALSE)),AY2031*SUSS!$M$2)</f>
        <v/>
      </c>
      <c r="BC2031" s="11" t="str">
        <f t="shared" si="686"/>
        <v/>
      </c>
    </row>
    <row r="2032" spans="29:55">
      <c r="AC2032" s="11" t="str">
        <f t="shared" si="688"/>
        <v/>
      </c>
      <c r="AD2032" s="11" t="str">
        <f t="shared" si="689"/>
        <v/>
      </c>
      <c r="AE2032" s="11" t="str">
        <f t="shared" si="690"/>
        <v/>
      </c>
      <c r="AF2032" s="11" t="str">
        <f t="shared" si="691"/>
        <v/>
      </c>
      <c r="AG2032" s="11" t="str">
        <f t="shared" si="692"/>
        <v/>
      </c>
      <c r="AH2032" s="11" t="str">
        <f t="shared" si="693"/>
        <v/>
      </c>
      <c r="AI2032" s="11" t="str">
        <f t="shared" si="694"/>
        <v/>
      </c>
      <c r="AJ2032" s="11" t="str">
        <f t="shared" si="695"/>
        <v/>
      </c>
      <c r="AK2032" s="11" t="str">
        <f t="shared" si="696"/>
        <v/>
      </c>
      <c r="AN2032" s="11" t="str">
        <f t="shared" si="697"/>
        <v/>
      </c>
      <c r="AO2032" s="11" t="str">
        <f t="shared" si="698"/>
        <v/>
      </c>
      <c r="AP2032" s="11" t="str">
        <f t="shared" si="699"/>
        <v/>
      </c>
      <c r="AT2032" s="11" t="str">
        <f t="shared" si="700"/>
        <v/>
      </c>
      <c r="AU2032" s="11" t="str">
        <f t="shared" si="701"/>
        <v/>
      </c>
      <c r="AV2032" s="11" t="str">
        <f t="shared" si="702"/>
        <v/>
      </c>
      <c r="AW2032" s="11" t="str">
        <f t="shared" si="703"/>
        <v/>
      </c>
      <c r="AX2032" s="11" t="str">
        <f t="shared" si="704"/>
        <v/>
      </c>
      <c r="AY2032" s="11" t="str">
        <f t="shared" si="685"/>
        <v/>
      </c>
      <c r="AZ2032" s="11" t="str">
        <f t="shared" si="705"/>
        <v/>
      </c>
      <c r="BA2032" s="11" t="str">
        <f t="shared" si="687"/>
        <v xml:space="preserve"> </v>
      </c>
      <c r="BB2032" s="11" t="str">
        <f>IFERROR(IF(AW2032="","",VLOOKUP(AW2032,SUSS!R:S,2,FALSE)),AY2032*SUSS!$M$2)</f>
        <v/>
      </c>
      <c r="BC2032" s="11" t="str">
        <f t="shared" si="686"/>
        <v/>
      </c>
    </row>
    <row r="2033" spans="29:55">
      <c r="AC2033" s="11" t="str">
        <f t="shared" si="688"/>
        <v/>
      </c>
      <c r="AD2033" s="11" t="str">
        <f t="shared" si="689"/>
        <v/>
      </c>
      <c r="AE2033" s="11" t="str">
        <f t="shared" si="690"/>
        <v/>
      </c>
      <c r="AF2033" s="11" t="str">
        <f t="shared" si="691"/>
        <v/>
      </c>
      <c r="AG2033" s="11" t="str">
        <f t="shared" si="692"/>
        <v/>
      </c>
      <c r="AH2033" s="11" t="str">
        <f t="shared" si="693"/>
        <v/>
      </c>
      <c r="AI2033" s="11" t="str">
        <f t="shared" si="694"/>
        <v/>
      </c>
      <c r="AJ2033" s="11" t="str">
        <f t="shared" si="695"/>
        <v/>
      </c>
      <c r="AK2033" s="11" t="str">
        <f t="shared" si="696"/>
        <v/>
      </c>
      <c r="AN2033" s="11" t="str">
        <f t="shared" si="697"/>
        <v/>
      </c>
      <c r="AO2033" s="11" t="str">
        <f t="shared" si="698"/>
        <v/>
      </c>
      <c r="AP2033" s="11" t="str">
        <f t="shared" si="699"/>
        <v/>
      </c>
      <c r="AT2033" s="11" t="str">
        <f t="shared" si="700"/>
        <v/>
      </c>
      <c r="AU2033" s="11" t="str">
        <f t="shared" si="701"/>
        <v/>
      </c>
      <c r="AV2033" s="11" t="str">
        <f t="shared" si="702"/>
        <v/>
      </c>
      <c r="AW2033" s="11" t="str">
        <f t="shared" si="703"/>
        <v/>
      </c>
      <c r="AX2033" s="11" t="str">
        <f t="shared" si="704"/>
        <v/>
      </c>
      <c r="AY2033" s="11" t="str">
        <f t="shared" si="685"/>
        <v/>
      </c>
      <c r="AZ2033" s="11" t="str">
        <f t="shared" si="705"/>
        <v/>
      </c>
      <c r="BA2033" s="11" t="str">
        <f t="shared" si="687"/>
        <v xml:space="preserve"> </v>
      </c>
      <c r="BB2033" s="11" t="str">
        <f>IFERROR(IF(AW2033="","",VLOOKUP(AW2033,SUSS!R:S,2,FALSE)),AY2033*SUSS!$M$2)</f>
        <v/>
      </c>
      <c r="BC2033" s="11" t="str">
        <f t="shared" si="686"/>
        <v/>
      </c>
    </row>
    <row r="2034" spans="29:55">
      <c r="AC2034" s="11" t="str">
        <f t="shared" si="688"/>
        <v/>
      </c>
      <c r="AD2034" s="11" t="str">
        <f t="shared" si="689"/>
        <v/>
      </c>
      <c r="AE2034" s="11" t="str">
        <f t="shared" si="690"/>
        <v/>
      </c>
      <c r="AF2034" s="11" t="str">
        <f t="shared" si="691"/>
        <v/>
      </c>
      <c r="AG2034" s="11" t="str">
        <f t="shared" si="692"/>
        <v/>
      </c>
      <c r="AH2034" s="11" t="str">
        <f t="shared" si="693"/>
        <v/>
      </c>
      <c r="AI2034" s="11" t="str">
        <f t="shared" si="694"/>
        <v/>
      </c>
      <c r="AJ2034" s="11" t="str">
        <f t="shared" si="695"/>
        <v/>
      </c>
      <c r="AK2034" s="11" t="str">
        <f t="shared" si="696"/>
        <v/>
      </c>
      <c r="AN2034" s="11" t="str">
        <f t="shared" si="697"/>
        <v/>
      </c>
      <c r="AO2034" s="11" t="str">
        <f t="shared" si="698"/>
        <v/>
      </c>
      <c r="AP2034" s="11" t="str">
        <f t="shared" si="699"/>
        <v/>
      </c>
      <c r="AT2034" s="11" t="str">
        <f t="shared" si="700"/>
        <v/>
      </c>
      <c r="AU2034" s="11" t="str">
        <f t="shared" si="701"/>
        <v/>
      </c>
      <c r="AV2034" s="11" t="str">
        <f t="shared" si="702"/>
        <v/>
      </c>
      <c r="AW2034" s="11" t="str">
        <f t="shared" si="703"/>
        <v/>
      </c>
      <c r="AX2034" s="11" t="str">
        <f t="shared" si="704"/>
        <v/>
      </c>
      <c r="AY2034" s="11" t="str">
        <f t="shared" si="685"/>
        <v/>
      </c>
      <c r="AZ2034" s="11" t="str">
        <f t="shared" si="705"/>
        <v/>
      </c>
      <c r="BA2034" s="11" t="str">
        <f t="shared" si="687"/>
        <v xml:space="preserve"> </v>
      </c>
      <c r="BB2034" s="11" t="str">
        <f>IFERROR(IF(AW2034="","",VLOOKUP(AW2034,SUSS!R:S,2,FALSE)),AY2034*SUSS!$M$2)</f>
        <v/>
      </c>
      <c r="BC2034" s="11" t="str">
        <f t="shared" si="686"/>
        <v/>
      </c>
    </row>
    <row r="2035" spans="29:55">
      <c r="AC2035" s="11" t="str">
        <f t="shared" si="688"/>
        <v/>
      </c>
      <c r="AD2035" s="11" t="str">
        <f t="shared" si="689"/>
        <v/>
      </c>
      <c r="AE2035" s="11" t="str">
        <f t="shared" si="690"/>
        <v/>
      </c>
      <c r="AF2035" s="11" t="str">
        <f t="shared" si="691"/>
        <v/>
      </c>
      <c r="AG2035" s="11" t="str">
        <f t="shared" si="692"/>
        <v/>
      </c>
      <c r="AH2035" s="11" t="str">
        <f t="shared" si="693"/>
        <v/>
      </c>
      <c r="AI2035" s="11" t="str">
        <f t="shared" si="694"/>
        <v/>
      </c>
      <c r="AJ2035" s="11" t="str">
        <f t="shared" si="695"/>
        <v/>
      </c>
      <c r="AK2035" s="11" t="str">
        <f t="shared" si="696"/>
        <v/>
      </c>
      <c r="AN2035" s="11" t="str">
        <f t="shared" si="697"/>
        <v/>
      </c>
      <c r="AO2035" s="11" t="str">
        <f t="shared" si="698"/>
        <v/>
      </c>
      <c r="AP2035" s="11" t="str">
        <f t="shared" si="699"/>
        <v/>
      </c>
      <c r="AT2035" s="11" t="str">
        <f t="shared" si="700"/>
        <v/>
      </c>
      <c r="AU2035" s="11" t="str">
        <f t="shared" si="701"/>
        <v/>
      </c>
      <c r="AV2035" s="11" t="str">
        <f t="shared" si="702"/>
        <v/>
      </c>
      <c r="AW2035" s="11" t="str">
        <f t="shared" si="703"/>
        <v/>
      </c>
      <c r="AX2035" s="11" t="str">
        <f t="shared" si="704"/>
        <v/>
      </c>
      <c r="AY2035" s="11" t="str">
        <f t="shared" si="685"/>
        <v/>
      </c>
      <c r="AZ2035" s="11" t="str">
        <f t="shared" si="705"/>
        <v/>
      </c>
      <c r="BA2035" s="11" t="str">
        <f t="shared" si="687"/>
        <v xml:space="preserve"> </v>
      </c>
      <c r="BB2035" s="11" t="str">
        <f>IFERROR(IF(AW2035="","",VLOOKUP(AW2035,SUSS!R:S,2,FALSE)),AY2035*SUSS!$M$2)</f>
        <v/>
      </c>
      <c r="BC2035" s="11" t="str">
        <f t="shared" si="686"/>
        <v/>
      </c>
    </row>
    <row r="2036" spans="29:55">
      <c r="AC2036" s="11" t="str">
        <f t="shared" si="688"/>
        <v/>
      </c>
      <c r="AD2036" s="11" t="str">
        <f t="shared" si="689"/>
        <v/>
      </c>
      <c r="AE2036" s="11" t="str">
        <f t="shared" si="690"/>
        <v/>
      </c>
      <c r="AF2036" s="11" t="str">
        <f t="shared" si="691"/>
        <v/>
      </c>
      <c r="AG2036" s="11" t="str">
        <f t="shared" si="692"/>
        <v/>
      </c>
      <c r="AH2036" s="11" t="str">
        <f t="shared" si="693"/>
        <v/>
      </c>
      <c r="AI2036" s="11" t="str">
        <f t="shared" si="694"/>
        <v/>
      </c>
      <c r="AJ2036" s="11" t="str">
        <f t="shared" si="695"/>
        <v/>
      </c>
      <c r="AK2036" s="11" t="str">
        <f t="shared" si="696"/>
        <v/>
      </c>
      <c r="AN2036" s="11" t="str">
        <f t="shared" si="697"/>
        <v/>
      </c>
      <c r="AO2036" s="11" t="str">
        <f t="shared" si="698"/>
        <v/>
      </c>
      <c r="AP2036" s="11" t="str">
        <f t="shared" si="699"/>
        <v/>
      </c>
      <c r="AT2036" s="11" t="str">
        <f t="shared" si="700"/>
        <v/>
      </c>
      <c r="AU2036" s="11" t="str">
        <f t="shared" si="701"/>
        <v/>
      </c>
      <c r="AV2036" s="11" t="str">
        <f t="shared" si="702"/>
        <v/>
      </c>
      <c r="AW2036" s="11" t="str">
        <f t="shared" si="703"/>
        <v/>
      </c>
      <c r="AX2036" s="11" t="str">
        <f t="shared" si="704"/>
        <v/>
      </c>
      <c r="AY2036" s="11" t="str">
        <f t="shared" si="685"/>
        <v/>
      </c>
      <c r="AZ2036" s="11" t="str">
        <f t="shared" si="705"/>
        <v/>
      </c>
      <c r="BA2036" s="11" t="str">
        <f t="shared" si="687"/>
        <v xml:space="preserve"> </v>
      </c>
      <c r="BB2036" s="11" t="str">
        <f>IFERROR(IF(AW2036="","",VLOOKUP(AW2036,SUSS!R:S,2,FALSE)),AY2036*SUSS!$M$2)</f>
        <v/>
      </c>
      <c r="BC2036" s="11" t="str">
        <f t="shared" si="686"/>
        <v/>
      </c>
    </row>
    <row r="2037" spans="29:55">
      <c r="AC2037" s="11" t="str">
        <f t="shared" si="688"/>
        <v/>
      </c>
      <c r="AD2037" s="11" t="str">
        <f t="shared" si="689"/>
        <v/>
      </c>
      <c r="AE2037" s="11" t="str">
        <f t="shared" si="690"/>
        <v/>
      </c>
      <c r="AF2037" s="11" t="str">
        <f t="shared" si="691"/>
        <v/>
      </c>
      <c r="AG2037" s="11" t="str">
        <f t="shared" si="692"/>
        <v/>
      </c>
      <c r="AH2037" s="11" t="str">
        <f t="shared" si="693"/>
        <v/>
      </c>
      <c r="AI2037" s="11" t="str">
        <f t="shared" si="694"/>
        <v/>
      </c>
      <c r="AJ2037" s="11" t="str">
        <f t="shared" si="695"/>
        <v/>
      </c>
      <c r="AK2037" s="11" t="str">
        <f t="shared" si="696"/>
        <v/>
      </c>
      <c r="AN2037" s="11" t="str">
        <f t="shared" si="697"/>
        <v/>
      </c>
      <c r="AO2037" s="11" t="str">
        <f t="shared" si="698"/>
        <v/>
      </c>
      <c r="AP2037" s="11" t="str">
        <f t="shared" si="699"/>
        <v/>
      </c>
      <c r="AT2037" s="11" t="str">
        <f t="shared" si="700"/>
        <v/>
      </c>
      <c r="AU2037" s="11" t="str">
        <f t="shared" si="701"/>
        <v/>
      </c>
      <c r="AV2037" s="11" t="str">
        <f t="shared" si="702"/>
        <v/>
      </c>
      <c r="AW2037" s="11" t="str">
        <f t="shared" si="703"/>
        <v/>
      </c>
      <c r="AX2037" s="11" t="str">
        <f t="shared" si="704"/>
        <v/>
      </c>
      <c r="AY2037" s="11" t="str">
        <f t="shared" si="685"/>
        <v/>
      </c>
      <c r="AZ2037" s="11" t="str">
        <f t="shared" si="705"/>
        <v/>
      </c>
      <c r="BA2037" s="11" t="str">
        <f t="shared" si="687"/>
        <v xml:space="preserve"> </v>
      </c>
      <c r="BB2037" s="11" t="str">
        <f>IFERROR(IF(AW2037="","",VLOOKUP(AW2037,SUSS!R:S,2,FALSE)),AY2037*SUSS!$M$2)</f>
        <v/>
      </c>
      <c r="BC2037" s="11" t="str">
        <f t="shared" si="686"/>
        <v/>
      </c>
    </row>
    <row r="2038" spans="29:55">
      <c r="AC2038" s="11" t="str">
        <f t="shared" si="688"/>
        <v/>
      </c>
      <c r="AD2038" s="11" t="str">
        <f t="shared" si="689"/>
        <v/>
      </c>
      <c r="AE2038" s="11" t="str">
        <f t="shared" si="690"/>
        <v/>
      </c>
      <c r="AF2038" s="11" t="str">
        <f t="shared" si="691"/>
        <v/>
      </c>
      <c r="AG2038" s="11" t="str">
        <f t="shared" si="692"/>
        <v/>
      </c>
      <c r="AH2038" s="11" t="str">
        <f t="shared" si="693"/>
        <v/>
      </c>
      <c r="AI2038" s="11" t="str">
        <f t="shared" si="694"/>
        <v/>
      </c>
      <c r="AJ2038" s="11" t="str">
        <f t="shared" si="695"/>
        <v/>
      </c>
      <c r="AK2038" s="11" t="str">
        <f t="shared" si="696"/>
        <v/>
      </c>
      <c r="AN2038" s="11" t="str">
        <f t="shared" si="697"/>
        <v/>
      </c>
      <c r="AO2038" s="11" t="str">
        <f t="shared" si="698"/>
        <v/>
      </c>
      <c r="AP2038" s="11" t="str">
        <f t="shared" si="699"/>
        <v/>
      </c>
      <c r="AT2038" s="11" t="str">
        <f t="shared" si="700"/>
        <v/>
      </c>
      <c r="AU2038" s="11" t="str">
        <f t="shared" si="701"/>
        <v/>
      </c>
      <c r="AV2038" s="11" t="str">
        <f t="shared" si="702"/>
        <v/>
      </c>
      <c r="AW2038" s="11" t="str">
        <f t="shared" si="703"/>
        <v/>
      </c>
      <c r="AX2038" s="11" t="str">
        <f t="shared" si="704"/>
        <v/>
      </c>
      <c r="AY2038" s="11" t="str">
        <f t="shared" si="685"/>
        <v/>
      </c>
      <c r="AZ2038" s="11" t="str">
        <f t="shared" si="705"/>
        <v/>
      </c>
      <c r="BA2038" s="11" t="str">
        <f t="shared" si="687"/>
        <v xml:space="preserve"> </v>
      </c>
      <c r="BB2038" s="11" t="str">
        <f>IFERROR(IF(AW2038="","",VLOOKUP(AW2038,SUSS!R:S,2,FALSE)),AY2038*SUSS!$M$2)</f>
        <v/>
      </c>
      <c r="BC2038" s="11" t="str">
        <f t="shared" si="686"/>
        <v/>
      </c>
    </row>
    <row r="2039" spans="29:55">
      <c r="AC2039" s="11" t="str">
        <f t="shared" si="688"/>
        <v/>
      </c>
      <c r="AD2039" s="11" t="str">
        <f t="shared" si="689"/>
        <v/>
      </c>
      <c r="AE2039" s="11" t="str">
        <f t="shared" si="690"/>
        <v/>
      </c>
      <c r="AF2039" s="11" t="str">
        <f t="shared" si="691"/>
        <v/>
      </c>
      <c r="AG2039" s="11" t="str">
        <f t="shared" si="692"/>
        <v/>
      </c>
      <c r="AH2039" s="11" t="str">
        <f t="shared" si="693"/>
        <v/>
      </c>
      <c r="AI2039" s="11" t="str">
        <f t="shared" si="694"/>
        <v/>
      </c>
      <c r="AJ2039" s="11" t="str">
        <f t="shared" si="695"/>
        <v/>
      </c>
      <c r="AK2039" s="11" t="str">
        <f t="shared" si="696"/>
        <v/>
      </c>
      <c r="AN2039" s="11" t="str">
        <f t="shared" si="697"/>
        <v/>
      </c>
      <c r="AO2039" s="11" t="str">
        <f t="shared" si="698"/>
        <v/>
      </c>
      <c r="AP2039" s="11" t="str">
        <f t="shared" si="699"/>
        <v/>
      </c>
      <c r="AT2039" s="11" t="str">
        <f t="shared" si="700"/>
        <v/>
      </c>
      <c r="AU2039" s="11" t="str">
        <f t="shared" si="701"/>
        <v/>
      </c>
      <c r="AV2039" s="11" t="str">
        <f t="shared" si="702"/>
        <v/>
      </c>
      <c r="AW2039" s="11" t="str">
        <f t="shared" si="703"/>
        <v/>
      </c>
      <c r="AX2039" s="11" t="str">
        <f t="shared" si="704"/>
        <v/>
      </c>
      <c r="AY2039" s="11" t="str">
        <f t="shared" si="685"/>
        <v/>
      </c>
      <c r="AZ2039" s="11" t="str">
        <f t="shared" si="705"/>
        <v/>
      </c>
      <c r="BA2039" s="11" t="str">
        <f t="shared" si="687"/>
        <v xml:space="preserve"> </v>
      </c>
      <c r="BB2039" s="11" t="str">
        <f>IFERROR(IF(AW2039="","",VLOOKUP(AW2039,SUSS!R:S,2,FALSE)),AY2039*SUSS!$M$2)</f>
        <v/>
      </c>
      <c r="BC2039" s="11" t="str">
        <f t="shared" si="686"/>
        <v/>
      </c>
    </row>
    <row r="2040" spans="29:55">
      <c r="AC2040" s="11" t="str">
        <f t="shared" si="688"/>
        <v/>
      </c>
      <c r="AD2040" s="11" t="str">
        <f t="shared" si="689"/>
        <v/>
      </c>
      <c r="AE2040" s="11" t="str">
        <f t="shared" si="690"/>
        <v/>
      </c>
      <c r="AF2040" s="11" t="str">
        <f t="shared" si="691"/>
        <v/>
      </c>
      <c r="AG2040" s="11" t="str">
        <f t="shared" si="692"/>
        <v/>
      </c>
      <c r="AH2040" s="11" t="str">
        <f t="shared" si="693"/>
        <v/>
      </c>
      <c r="AI2040" s="11" t="str">
        <f t="shared" si="694"/>
        <v/>
      </c>
      <c r="AJ2040" s="11" t="str">
        <f t="shared" si="695"/>
        <v/>
      </c>
      <c r="AK2040" s="11" t="str">
        <f t="shared" si="696"/>
        <v/>
      </c>
      <c r="AN2040" s="11" t="str">
        <f t="shared" si="697"/>
        <v/>
      </c>
      <c r="AO2040" s="11" t="str">
        <f t="shared" si="698"/>
        <v/>
      </c>
      <c r="AP2040" s="11" t="str">
        <f t="shared" si="699"/>
        <v/>
      </c>
      <c r="AT2040" s="11" t="str">
        <f t="shared" si="700"/>
        <v/>
      </c>
      <c r="AU2040" s="11" t="str">
        <f t="shared" si="701"/>
        <v/>
      </c>
      <c r="AV2040" s="11" t="str">
        <f t="shared" si="702"/>
        <v/>
      </c>
      <c r="AW2040" s="11" t="str">
        <f t="shared" si="703"/>
        <v/>
      </c>
      <c r="AX2040" s="11" t="str">
        <f t="shared" si="704"/>
        <v/>
      </c>
      <c r="AY2040" s="11" t="str">
        <f t="shared" si="685"/>
        <v/>
      </c>
      <c r="AZ2040" s="11" t="str">
        <f t="shared" si="705"/>
        <v/>
      </c>
      <c r="BA2040" s="11" t="str">
        <f t="shared" si="687"/>
        <v xml:space="preserve"> </v>
      </c>
      <c r="BB2040" s="11" t="str">
        <f>IFERROR(IF(AW2040="","",VLOOKUP(AW2040,SUSS!R:S,2,FALSE)),AY2040*SUSS!$M$2)</f>
        <v/>
      </c>
      <c r="BC2040" s="11" t="str">
        <f t="shared" si="686"/>
        <v/>
      </c>
    </row>
    <row r="2041" spans="29:55">
      <c r="AC2041" s="11" t="str">
        <f t="shared" si="688"/>
        <v/>
      </c>
      <c r="AD2041" s="11" t="str">
        <f t="shared" si="689"/>
        <v/>
      </c>
      <c r="AE2041" s="11" t="str">
        <f t="shared" si="690"/>
        <v/>
      </c>
      <c r="AF2041" s="11" t="str">
        <f t="shared" si="691"/>
        <v/>
      </c>
      <c r="AG2041" s="11" t="str">
        <f t="shared" si="692"/>
        <v/>
      </c>
      <c r="AH2041" s="11" t="str">
        <f t="shared" si="693"/>
        <v/>
      </c>
      <c r="AI2041" s="11" t="str">
        <f t="shared" si="694"/>
        <v/>
      </c>
      <c r="AJ2041" s="11" t="str">
        <f t="shared" si="695"/>
        <v/>
      </c>
      <c r="AK2041" s="11" t="str">
        <f t="shared" si="696"/>
        <v/>
      </c>
      <c r="AN2041" s="11" t="str">
        <f t="shared" si="697"/>
        <v/>
      </c>
      <c r="AO2041" s="11" t="str">
        <f t="shared" si="698"/>
        <v/>
      </c>
      <c r="AP2041" s="11" t="str">
        <f t="shared" si="699"/>
        <v/>
      </c>
      <c r="AT2041" s="11" t="str">
        <f t="shared" si="700"/>
        <v/>
      </c>
      <c r="AU2041" s="11" t="str">
        <f t="shared" si="701"/>
        <v/>
      </c>
      <c r="AV2041" s="11" t="str">
        <f t="shared" si="702"/>
        <v/>
      </c>
      <c r="AW2041" s="11" t="str">
        <f t="shared" si="703"/>
        <v/>
      </c>
      <c r="AX2041" s="11" t="str">
        <f t="shared" si="704"/>
        <v/>
      </c>
      <c r="AY2041" s="11" t="str">
        <f t="shared" si="685"/>
        <v/>
      </c>
      <c r="AZ2041" s="11" t="str">
        <f t="shared" si="705"/>
        <v/>
      </c>
      <c r="BA2041" s="11" t="str">
        <f t="shared" si="687"/>
        <v xml:space="preserve"> </v>
      </c>
      <c r="BB2041" s="11" t="str">
        <f>IFERROR(IF(AW2041="","",VLOOKUP(AW2041,SUSS!R:S,2,FALSE)),AY2041*SUSS!$M$2)</f>
        <v/>
      </c>
      <c r="BC2041" s="11" t="str">
        <f t="shared" si="686"/>
        <v/>
      </c>
    </row>
    <row r="2042" spans="29:55">
      <c r="AC2042" s="11" t="str">
        <f t="shared" si="688"/>
        <v/>
      </c>
      <c r="AD2042" s="11" t="str">
        <f t="shared" si="689"/>
        <v/>
      </c>
      <c r="AE2042" s="11" t="str">
        <f t="shared" si="690"/>
        <v/>
      </c>
      <c r="AF2042" s="11" t="str">
        <f t="shared" si="691"/>
        <v/>
      </c>
      <c r="AG2042" s="11" t="str">
        <f t="shared" si="692"/>
        <v/>
      </c>
      <c r="AH2042" s="11" t="str">
        <f t="shared" si="693"/>
        <v/>
      </c>
      <c r="AI2042" s="11" t="str">
        <f t="shared" si="694"/>
        <v/>
      </c>
      <c r="AJ2042" s="11" t="str">
        <f t="shared" si="695"/>
        <v/>
      </c>
      <c r="AK2042" s="11" t="str">
        <f t="shared" si="696"/>
        <v/>
      </c>
      <c r="AN2042" s="11" t="str">
        <f t="shared" si="697"/>
        <v/>
      </c>
      <c r="AO2042" s="11" t="str">
        <f t="shared" si="698"/>
        <v/>
      </c>
      <c r="AP2042" s="11" t="str">
        <f t="shared" si="699"/>
        <v/>
      </c>
      <c r="AT2042" s="11" t="str">
        <f t="shared" si="700"/>
        <v/>
      </c>
      <c r="AU2042" s="11" t="str">
        <f t="shared" si="701"/>
        <v/>
      </c>
      <c r="AV2042" s="11" t="str">
        <f t="shared" si="702"/>
        <v/>
      </c>
      <c r="AW2042" s="11" t="str">
        <f t="shared" si="703"/>
        <v/>
      </c>
      <c r="AX2042" s="11" t="str">
        <f t="shared" si="704"/>
        <v/>
      </c>
      <c r="AY2042" s="11" t="str">
        <f t="shared" si="685"/>
        <v/>
      </c>
      <c r="AZ2042" s="11" t="str">
        <f t="shared" si="705"/>
        <v/>
      </c>
      <c r="BA2042" s="11" t="str">
        <f t="shared" si="687"/>
        <v xml:space="preserve"> </v>
      </c>
      <c r="BB2042" s="11" t="str">
        <f>IFERROR(IF(AW2042="","",VLOOKUP(AW2042,SUSS!R:S,2,FALSE)),AY2042*SUSS!$M$2)</f>
        <v/>
      </c>
      <c r="BC2042" s="11" t="str">
        <f t="shared" si="686"/>
        <v/>
      </c>
    </row>
    <row r="2043" spans="29:55">
      <c r="AC2043" s="11" t="str">
        <f t="shared" si="688"/>
        <v/>
      </c>
      <c r="AD2043" s="11" t="str">
        <f t="shared" si="689"/>
        <v/>
      </c>
      <c r="AE2043" s="11" t="str">
        <f t="shared" si="690"/>
        <v/>
      </c>
      <c r="AF2043" s="11" t="str">
        <f t="shared" si="691"/>
        <v/>
      </c>
      <c r="AG2043" s="11" t="str">
        <f t="shared" si="692"/>
        <v/>
      </c>
      <c r="AH2043" s="11" t="str">
        <f t="shared" si="693"/>
        <v/>
      </c>
      <c r="AI2043" s="11" t="str">
        <f t="shared" si="694"/>
        <v/>
      </c>
      <c r="AJ2043" s="11" t="str">
        <f t="shared" si="695"/>
        <v/>
      </c>
      <c r="AK2043" s="11" t="str">
        <f t="shared" si="696"/>
        <v/>
      </c>
      <c r="AN2043" s="11" t="str">
        <f t="shared" si="697"/>
        <v/>
      </c>
      <c r="AO2043" s="11" t="str">
        <f t="shared" si="698"/>
        <v/>
      </c>
      <c r="AP2043" s="11" t="str">
        <f t="shared" si="699"/>
        <v/>
      </c>
      <c r="AT2043" s="11" t="str">
        <f t="shared" si="700"/>
        <v/>
      </c>
      <c r="AU2043" s="11" t="str">
        <f t="shared" si="701"/>
        <v/>
      </c>
      <c r="AV2043" s="11" t="str">
        <f t="shared" si="702"/>
        <v/>
      </c>
      <c r="AW2043" s="11" t="str">
        <f t="shared" si="703"/>
        <v/>
      </c>
      <c r="AX2043" s="11" t="str">
        <f t="shared" si="704"/>
        <v/>
      </c>
      <c r="AY2043" s="11" t="str">
        <f t="shared" si="685"/>
        <v/>
      </c>
      <c r="AZ2043" s="11" t="str">
        <f t="shared" si="705"/>
        <v/>
      </c>
      <c r="BA2043" s="11" t="str">
        <f t="shared" si="687"/>
        <v xml:space="preserve"> </v>
      </c>
      <c r="BB2043" s="11" t="str">
        <f>IFERROR(IF(AW2043="","",VLOOKUP(AW2043,SUSS!R:S,2,FALSE)),AY2043*SUSS!$M$2)</f>
        <v/>
      </c>
      <c r="BC2043" s="11" t="str">
        <f t="shared" si="686"/>
        <v/>
      </c>
    </row>
    <row r="2044" spans="29:55">
      <c r="AC2044" s="11" t="str">
        <f t="shared" si="688"/>
        <v/>
      </c>
      <c r="AD2044" s="11" t="str">
        <f t="shared" si="689"/>
        <v/>
      </c>
      <c r="AE2044" s="11" t="str">
        <f t="shared" si="690"/>
        <v/>
      </c>
      <c r="AF2044" s="11" t="str">
        <f t="shared" si="691"/>
        <v/>
      </c>
      <c r="AG2044" s="11" t="str">
        <f t="shared" si="692"/>
        <v/>
      </c>
      <c r="AH2044" s="11" t="str">
        <f t="shared" si="693"/>
        <v/>
      </c>
      <c r="AI2044" s="11" t="str">
        <f t="shared" si="694"/>
        <v/>
      </c>
      <c r="AJ2044" s="11" t="str">
        <f t="shared" si="695"/>
        <v/>
      </c>
      <c r="AK2044" s="11" t="str">
        <f t="shared" si="696"/>
        <v/>
      </c>
      <c r="AN2044" s="11" t="str">
        <f t="shared" si="697"/>
        <v/>
      </c>
      <c r="AO2044" s="11" t="str">
        <f t="shared" si="698"/>
        <v/>
      </c>
      <c r="AP2044" s="11" t="str">
        <f t="shared" si="699"/>
        <v/>
      </c>
      <c r="AT2044" s="11" t="str">
        <f t="shared" si="700"/>
        <v/>
      </c>
      <c r="AU2044" s="11" t="str">
        <f t="shared" si="701"/>
        <v/>
      </c>
      <c r="AV2044" s="11" t="str">
        <f t="shared" si="702"/>
        <v/>
      </c>
      <c r="AW2044" s="11" t="str">
        <f t="shared" si="703"/>
        <v/>
      </c>
      <c r="AX2044" s="11" t="str">
        <f t="shared" si="704"/>
        <v/>
      </c>
      <c r="AY2044" s="11" t="str">
        <f t="shared" si="685"/>
        <v/>
      </c>
      <c r="AZ2044" s="11" t="str">
        <f t="shared" si="705"/>
        <v/>
      </c>
      <c r="BA2044" s="11" t="str">
        <f t="shared" si="687"/>
        <v xml:space="preserve"> </v>
      </c>
      <c r="BB2044" s="11" t="str">
        <f>IFERROR(IF(AW2044="","",VLOOKUP(AW2044,SUSS!R:S,2,FALSE)),AY2044*SUSS!$M$2)</f>
        <v/>
      </c>
      <c r="BC2044" s="11" t="str">
        <f t="shared" si="686"/>
        <v/>
      </c>
    </row>
    <row r="2045" spans="29:55">
      <c r="AC2045" s="11" t="str">
        <f t="shared" si="688"/>
        <v/>
      </c>
      <c r="AD2045" s="11" t="str">
        <f t="shared" si="689"/>
        <v/>
      </c>
      <c r="AE2045" s="11" t="str">
        <f t="shared" si="690"/>
        <v/>
      </c>
      <c r="AF2045" s="11" t="str">
        <f t="shared" si="691"/>
        <v/>
      </c>
      <c r="AG2045" s="11" t="str">
        <f t="shared" si="692"/>
        <v/>
      </c>
      <c r="AH2045" s="11" t="str">
        <f t="shared" si="693"/>
        <v/>
      </c>
      <c r="AI2045" s="11" t="str">
        <f t="shared" si="694"/>
        <v/>
      </c>
      <c r="AJ2045" s="11" t="str">
        <f t="shared" si="695"/>
        <v/>
      </c>
      <c r="AK2045" s="11" t="str">
        <f t="shared" si="696"/>
        <v/>
      </c>
      <c r="AN2045" s="11" t="str">
        <f t="shared" si="697"/>
        <v/>
      </c>
      <c r="AO2045" s="11" t="str">
        <f t="shared" si="698"/>
        <v/>
      </c>
      <c r="AP2045" s="11" t="str">
        <f t="shared" si="699"/>
        <v/>
      </c>
      <c r="AT2045" s="11" t="str">
        <f t="shared" si="700"/>
        <v/>
      </c>
      <c r="AU2045" s="11" t="str">
        <f t="shared" si="701"/>
        <v/>
      </c>
      <c r="AV2045" s="11" t="str">
        <f t="shared" si="702"/>
        <v/>
      </c>
      <c r="AW2045" s="11" t="str">
        <f t="shared" si="703"/>
        <v/>
      </c>
      <c r="AX2045" s="11" t="str">
        <f t="shared" si="704"/>
        <v/>
      </c>
      <c r="AY2045" s="11" t="str">
        <f t="shared" si="685"/>
        <v/>
      </c>
      <c r="AZ2045" s="11" t="str">
        <f t="shared" si="705"/>
        <v/>
      </c>
      <c r="BA2045" s="11" t="str">
        <f t="shared" si="687"/>
        <v xml:space="preserve"> </v>
      </c>
      <c r="BB2045" s="11" t="str">
        <f>IFERROR(IF(AW2045="","",VLOOKUP(AW2045,SUSS!R:S,2,FALSE)),AY2045*SUSS!$M$2)</f>
        <v/>
      </c>
      <c r="BC2045" s="11" t="str">
        <f t="shared" si="686"/>
        <v/>
      </c>
    </row>
    <row r="2046" spans="29:55">
      <c r="AC2046" s="11" t="str">
        <f t="shared" si="688"/>
        <v/>
      </c>
      <c r="AD2046" s="11" t="str">
        <f t="shared" si="689"/>
        <v/>
      </c>
      <c r="AE2046" s="11" t="str">
        <f t="shared" si="690"/>
        <v/>
      </c>
      <c r="AF2046" s="11" t="str">
        <f t="shared" si="691"/>
        <v/>
      </c>
      <c r="AG2046" s="11" t="str">
        <f t="shared" si="692"/>
        <v/>
      </c>
      <c r="AH2046" s="11" t="str">
        <f t="shared" si="693"/>
        <v/>
      </c>
      <c r="AI2046" s="11" t="str">
        <f t="shared" si="694"/>
        <v/>
      </c>
      <c r="AJ2046" s="11" t="str">
        <f t="shared" si="695"/>
        <v/>
      </c>
      <c r="AK2046" s="11" t="str">
        <f t="shared" si="696"/>
        <v/>
      </c>
      <c r="AN2046" s="11" t="str">
        <f t="shared" si="697"/>
        <v/>
      </c>
      <c r="AO2046" s="11" t="str">
        <f t="shared" si="698"/>
        <v/>
      </c>
      <c r="AP2046" s="11" t="str">
        <f t="shared" si="699"/>
        <v/>
      </c>
      <c r="AT2046" s="11" t="str">
        <f t="shared" si="700"/>
        <v/>
      </c>
      <c r="AU2046" s="11" t="str">
        <f t="shared" si="701"/>
        <v/>
      </c>
      <c r="AV2046" s="11" t="str">
        <f t="shared" si="702"/>
        <v/>
      </c>
      <c r="AW2046" s="11" t="str">
        <f t="shared" si="703"/>
        <v/>
      </c>
      <c r="AX2046" s="11" t="str">
        <f t="shared" si="704"/>
        <v/>
      </c>
      <c r="AY2046" s="11" t="str">
        <f t="shared" si="685"/>
        <v/>
      </c>
      <c r="AZ2046" s="11" t="str">
        <f t="shared" si="705"/>
        <v/>
      </c>
      <c r="BA2046" s="11" t="str">
        <f t="shared" si="687"/>
        <v xml:space="preserve"> </v>
      </c>
      <c r="BB2046" s="11" t="str">
        <f>IFERROR(IF(AW2046="","",VLOOKUP(AW2046,SUSS!R:S,2,FALSE)),AY2046*SUSS!$M$2)</f>
        <v/>
      </c>
      <c r="BC2046" s="11" t="str">
        <f t="shared" si="686"/>
        <v/>
      </c>
    </row>
    <row r="2047" spans="29:55">
      <c r="AC2047" s="11" t="str">
        <f t="shared" si="688"/>
        <v/>
      </c>
      <c r="AD2047" s="11" t="str">
        <f t="shared" si="689"/>
        <v/>
      </c>
      <c r="AE2047" s="11" t="str">
        <f t="shared" si="690"/>
        <v/>
      </c>
      <c r="AF2047" s="11" t="str">
        <f t="shared" si="691"/>
        <v/>
      </c>
      <c r="AG2047" s="11" t="str">
        <f t="shared" si="692"/>
        <v/>
      </c>
      <c r="AH2047" s="11" t="str">
        <f t="shared" si="693"/>
        <v/>
      </c>
      <c r="AI2047" s="11" t="str">
        <f t="shared" si="694"/>
        <v/>
      </c>
      <c r="AJ2047" s="11" t="str">
        <f t="shared" si="695"/>
        <v/>
      </c>
      <c r="AK2047" s="11" t="str">
        <f t="shared" si="696"/>
        <v/>
      </c>
      <c r="AN2047" s="11" t="str">
        <f t="shared" si="697"/>
        <v/>
      </c>
      <c r="AO2047" s="11" t="str">
        <f t="shared" si="698"/>
        <v/>
      </c>
      <c r="AP2047" s="11" t="str">
        <f t="shared" si="699"/>
        <v/>
      </c>
      <c r="AT2047" s="11" t="str">
        <f t="shared" si="700"/>
        <v/>
      </c>
      <c r="AU2047" s="11" t="str">
        <f t="shared" si="701"/>
        <v/>
      </c>
      <c r="AV2047" s="11" t="str">
        <f t="shared" si="702"/>
        <v/>
      </c>
      <c r="AW2047" s="11" t="str">
        <f t="shared" si="703"/>
        <v/>
      </c>
      <c r="AX2047" s="11" t="str">
        <f t="shared" si="704"/>
        <v/>
      </c>
      <c r="AY2047" s="11" t="str">
        <f t="shared" si="685"/>
        <v/>
      </c>
      <c r="AZ2047" s="11" t="str">
        <f t="shared" si="705"/>
        <v/>
      </c>
      <c r="BA2047" s="11" t="str">
        <f t="shared" si="687"/>
        <v xml:space="preserve"> </v>
      </c>
      <c r="BB2047" s="11" t="str">
        <f>IFERROR(IF(AW2047="","",VLOOKUP(AW2047,SUSS!R:S,2,FALSE)),AY2047*SUSS!$M$2)</f>
        <v/>
      </c>
      <c r="BC2047" s="11" t="str">
        <f t="shared" si="686"/>
        <v/>
      </c>
    </row>
    <row r="2048" spans="29:55">
      <c r="AC2048" s="11" t="str">
        <f t="shared" si="688"/>
        <v/>
      </c>
      <c r="AD2048" s="11" t="str">
        <f t="shared" si="689"/>
        <v/>
      </c>
      <c r="AE2048" s="11" t="str">
        <f t="shared" si="690"/>
        <v/>
      </c>
      <c r="AF2048" s="11" t="str">
        <f t="shared" si="691"/>
        <v/>
      </c>
      <c r="AG2048" s="11" t="str">
        <f t="shared" si="692"/>
        <v/>
      </c>
      <c r="AH2048" s="11" t="str">
        <f t="shared" si="693"/>
        <v/>
      </c>
      <c r="AI2048" s="11" t="str">
        <f t="shared" si="694"/>
        <v/>
      </c>
      <c r="AJ2048" s="11" t="str">
        <f t="shared" si="695"/>
        <v/>
      </c>
      <c r="AK2048" s="11" t="str">
        <f t="shared" si="696"/>
        <v/>
      </c>
      <c r="AN2048" s="11" t="str">
        <f t="shared" si="697"/>
        <v/>
      </c>
      <c r="AO2048" s="11" t="str">
        <f t="shared" si="698"/>
        <v/>
      </c>
      <c r="AP2048" s="11" t="str">
        <f t="shared" si="699"/>
        <v/>
      </c>
      <c r="AT2048" s="11" t="str">
        <f t="shared" si="700"/>
        <v/>
      </c>
      <c r="AU2048" s="11" t="str">
        <f t="shared" si="701"/>
        <v/>
      </c>
      <c r="AV2048" s="11" t="str">
        <f t="shared" si="702"/>
        <v/>
      </c>
      <c r="AW2048" s="11" t="str">
        <f t="shared" si="703"/>
        <v/>
      </c>
      <c r="AX2048" s="11" t="str">
        <f t="shared" si="704"/>
        <v/>
      </c>
      <c r="AY2048" s="11" t="str">
        <f t="shared" si="685"/>
        <v/>
      </c>
      <c r="AZ2048" s="11" t="str">
        <f t="shared" si="705"/>
        <v/>
      </c>
      <c r="BA2048" s="11" t="str">
        <f t="shared" si="687"/>
        <v xml:space="preserve"> </v>
      </c>
      <c r="BB2048" s="11" t="str">
        <f>IFERROR(IF(AW2048="","",VLOOKUP(AW2048,SUSS!R:S,2,FALSE)),AY2048*SUSS!$M$2)</f>
        <v/>
      </c>
      <c r="BC2048" s="11" t="str">
        <f t="shared" si="686"/>
        <v/>
      </c>
    </row>
    <row r="2049" spans="29:55">
      <c r="AC2049" s="11" t="str">
        <f t="shared" si="688"/>
        <v/>
      </c>
      <c r="AD2049" s="11" t="str">
        <f t="shared" si="689"/>
        <v/>
      </c>
      <c r="AE2049" s="11" t="str">
        <f t="shared" si="690"/>
        <v/>
      </c>
      <c r="AF2049" s="11" t="str">
        <f t="shared" si="691"/>
        <v/>
      </c>
      <c r="AG2049" s="11" t="str">
        <f t="shared" si="692"/>
        <v/>
      </c>
      <c r="AH2049" s="11" t="str">
        <f t="shared" si="693"/>
        <v/>
      </c>
      <c r="AI2049" s="11" t="str">
        <f t="shared" si="694"/>
        <v/>
      </c>
      <c r="AJ2049" s="11" t="str">
        <f t="shared" si="695"/>
        <v/>
      </c>
      <c r="AK2049" s="11" t="str">
        <f t="shared" si="696"/>
        <v/>
      </c>
      <c r="AN2049" s="11" t="str">
        <f t="shared" si="697"/>
        <v/>
      </c>
      <c r="AO2049" s="11" t="str">
        <f t="shared" si="698"/>
        <v/>
      </c>
      <c r="AP2049" s="11" t="str">
        <f t="shared" si="699"/>
        <v/>
      </c>
      <c r="AT2049" s="11" t="str">
        <f t="shared" si="700"/>
        <v/>
      </c>
      <c r="AU2049" s="11" t="str">
        <f t="shared" si="701"/>
        <v/>
      </c>
      <c r="AV2049" s="11" t="str">
        <f t="shared" si="702"/>
        <v/>
      </c>
      <c r="AW2049" s="11" t="str">
        <f t="shared" si="703"/>
        <v/>
      </c>
      <c r="AX2049" s="11" t="str">
        <f t="shared" si="704"/>
        <v/>
      </c>
      <c r="AY2049" s="11" t="str">
        <f t="shared" si="685"/>
        <v/>
      </c>
      <c r="AZ2049" s="11" t="str">
        <f t="shared" si="705"/>
        <v/>
      </c>
      <c r="BA2049" s="11" t="str">
        <f t="shared" si="687"/>
        <v xml:space="preserve"> </v>
      </c>
      <c r="BB2049" s="11" t="str">
        <f>IFERROR(IF(AW2049="","",VLOOKUP(AW2049,SUSS!R:S,2,FALSE)),AY2049*SUSS!$M$2)</f>
        <v/>
      </c>
      <c r="BC2049" s="11" t="str">
        <f t="shared" si="686"/>
        <v/>
      </c>
    </row>
    <row r="2050" spans="29:55">
      <c r="AC2050" s="11" t="str">
        <f t="shared" si="688"/>
        <v/>
      </c>
      <c r="AD2050" s="11" t="str">
        <f t="shared" si="689"/>
        <v/>
      </c>
      <c r="AE2050" s="11" t="str">
        <f t="shared" si="690"/>
        <v/>
      </c>
      <c r="AF2050" s="11" t="str">
        <f t="shared" si="691"/>
        <v/>
      </c>
      <c r="AG2050" s="11" t="str">
        <f t="shared" si="692"/>
        <v/>
      </c>
      <c r="AH2050" s="11" t="str">
        <f t="shared" si="693"/>
        <v/>
      </c>
      <c r="AI2050" s="11" t="str">
        <f t="shared" si="694"/>
        <v/>
      </c>
      <c r="AJ2050" s="11" t="str">
        <f t="shared" si="695"/>
        <v/>
      </c>
      <c r="AK2050" s="11" t="str">
        <f t="shared" si="696"/>
        <v/>
      </c>
      <c r="AN2050" s="11" t="str">
        <f t="shared" si="697"/>
        <v/>
      </c>
      <c r="AO2050" s="11" t="str">
        <f t="shared" si="698"/>
        <v/>
      </c>
      <c r="AP2050" s="11" t="str">
        <f t="shared" si="699"/>
        <v/>
      </c>
      <c r="AT2050" s="11" t="str">
        <f t="shared" si="700"/>
        <v/>
      </c>
      <c r="AU2050" s="11" t="str">
        <f t="shared" si="701"/>
        <v/>
      </c>
      <c r="AV2050" s="11" t="str">
        <f t="shared" si="702"/>
        <v/>
      </c>
      <c r="AW2050" s="11" t="str">
        <f t="shared" si="703"/>
        <v/>
      </c>
      <c r="AX2050" s="11" t="str">
        <f t="shared" si="704"/>
        <v/>
      </c>
      <c r="AY2050" s="11" t="str">
        <f t="shared" si="685"/>
        <v/>
      </c>
      <c r="AZ2050" s="11" t="str">
        <f t="shared" si="705"/>
        <v/>
      </c>
      <c r="BA2050" s="11" t="str">
        <f t="shared" si="687"/>
        <v xml:space="preserve"> </v>
      </c>
      <c r="BB2050" s="11" t="str">
        <f>IFERROR(IF(AW2050="","",VLOOKUP(AW2050,SUSS!R:S,2,FALSE)),AY2050*SUSS!$M$2)</f>
        <v/>
      </c>
      <c r="BC2050" s="11" t="str">
        <f t="shared" si="686"/>
        <v/>
      </c>
    </row>
    <row r="2051" spans="29:55">
      <c r="AC2051" s="11" t="str">
        <f t="shared" si="688"/>
        <v/>
      </c>
      <c r="AD2051" s="11" t="str">
        <f t="shared" si="689"/>
        <v/>
      </c>
      <c r="AE2051" s="11" t="str">
        <f t="shared" si="690"/>
        <v/>
      </c>
      <c r="AF2051" s="11" t="str">
        <f t="shared" si="691"/>
        <v/>
      </c>
      <c r="AG2051" s="11" t="str">
        <f t="shared" si="692"/>
        <v/>
      </c>
      <c r="AH2051" s="11" t="str">
        <f t="shared" si="693"/>
        <v/>
      </c>
      <c r="AI2051" s="11" t="str">
        <f t="shared" si="694"/>
        <v/>
      </c>
      <c r="AJ2051" s="11" t="str">
        <f t="shared" si="695"/>
        <v/>
      </c>
      <c r="AK2051" s="11" t="str">
        <f t="shared" si="696"/>
        <v/>
      </c>
      <c r="AN2051" s="11" t="str">
        <f t="shared" si="697"/>
        <v/>
      </c>
      <c r="AO2051" s="11" t="str">
        <f t="shared" si="698"/>
        <v/>
      </c>
      <c r="AP2051" s="11" t="str">
        <f t="shared" si="699"/>
        <v/>
      </c>
      <c r="AT2051" s="11" t="str">
        <f t="shared" si="700"/>
        <v/>
      </c>
      <c r="AU2051" s="11" t="str">
        <f t="shared" si="701"/>
        <v/>
      </c>
      <c r="AV2051" s="11" t="str">
        <f t="shared" si="702"/>
        <v/>
      </c>
      <c r="AW2051" s="11" t="str">
        <f t="shared" si="703"/>
        <v/>
      </c>
      <c r="AX2051" s="11" t="str">
        <f t="shared" si="704"/>
        <v/>
      </c>
      <c r="AY2051" s="11" t="str">
        <f t="shared" si="685"/>
        <v/>
      </c>
      <c r="AZ2051" s="11" t="str">
        <f t="shared" si="705"/>
        <v/>
      </c>
      <c r="BA2051" s="11" t="str">
        <f t="shared" si="687"/>
        <v xml:space="preserve"> </v>
      </c>
      <c r="BB2051" s="11" t="str">
        <f>IFERROR(IF(AW2051="","",VLOOKUP(AW2051,SUSS!R:S,2,FALSE)),AY2051*SUSS!$M$2)</f>
        <v/>
      </c>
      <c r="BC2051" s="11" t="str">
        <f t="shared" si="686"/>
        <v/>
      </c>
    </row>
    <row r="2052" spans="29:55">
      <c r="AC2052" s="11" t="str">
        <f t="shared" si="688"/>
        <v/>
      </c>
      <c r="AD2052" s="11" t="str">
        <f t="shared" si="689"/>
        <v/>
      </c>
      <c r="AE2052" s="11" t="str">
        <f t="shared" si="690"/>
        <v/>
      </c>
      <c r="AF2052" s="11" t="str">
        <f t="shared" si="691"/>
        <v/>
      </c>
      <c r="AG2052" s="11" t="str">
        <f t="shared" si="692"/>
        <v/>
      </c>
      <c r="AH2052" s="11" t="str">
        <f t="shared" si="693"/>
        <v/>
      </c>
      <c r="AI2052" s="11" t="str">
        <f t="shared" si="694"/>
        <v/>
      </c>
      <c r="AJ2052" s="11" t="str">
        <f t="shared" si="695"/>
        <v/>
      </c>
      <c r="AK2052" s="11" t="str">
        <f t="shared" si="696"/>
        <v/>
      </c>
      <c r="AN2052" s="11" t="str">
        <f t="shared" si="697"/>
        <v/>
      </c>
      <c r="AO2052" s="11" t="str">
        <f t="shared" si="698"/>
        <v/>
      </c>
      <c r="AP2052" s="11" t="str">
        <f t="shared" si="699"/>
        <v/>
      </c>
      <c r="AT2052" s="11" t="str">
        <f t="shared" si="700"/>
        <v/>
      </c>
      <c r="AU2052" s="11" t="str">
        <f t="shared" si="701"/>
        <v/>
      </c>
      <c r="AV2052" s="11" t="str">
        <f t="shared" si="702"/>
        <v/>
      </c>
      <c r="AW2052" s="11" t="str">
        <f t="shared" si="703"/>
        <v/>
      </c>
      <c r="AX2052" s="11" t="str">
        <f t="shared" si="704"/>
        <v/>
      </c>
      <c r="AY2052" s="11" t="str">
        <f t="shared" ref="AY2052:AY2115" si="706">VLOOKUP(AX2052,AO:AP,2,FALSE)</f>
        <v/>
      </c>
      <c r="AZ2052" s="11" t="str">
        <f t="shared" si="705"/>
        <v/>
      </c>
      <c r="BA2052" s="11" t="str">
        <f t="shared" si="687"/>
        <v xml:space="preserve"> </v>
      </c>
      <c r="BB2052" s="11" t="str">
        <f>IFERROR(IF(AW2052="","",VLOOKUP(AW2052,SUSS!R:S,2,FALSE)),AY2052*SUSS!$M$2)</f>
        <v/>
      </c>
      <c r="BC2052" s="11" t="str">
        <f t="shared" si="686"/>
        <v/>
      </c>
    </row>
    <row r="2053" spans="29:55">
      <c r="AC2053" s="11" t="str">
        <f t="shared" si="688"/>
        <v/>
      </c>
      <c r="AD2053" s="11" t="str">
        <f t="shared" si="689"/>
        <v/>
      </c>
      <c r="AE2053" s="11" t="str">
        <f t="shared" si="690"/>
        <v/>
      </c>
      <c r="AF2053" s="11" t="str">
        <f t="shared" si="691"/>
        <v/>
      </c>
      <c r="AG2053" s="11" t="str">
        <f t="shared" si="692"/>
        <v/>
      </c>
      <c r="AH2053" s="11" t="str">
        <f t="shared" si="693"/>
        <v/>
      </c>
      <c r="AI2053" s="11" t="str">
        <f t="shared" si="694"/>
        <v/>
      </c>
      <c r="AJ2053" s="11" t="str">
        <f t="shared" si="695"/>
        <v/>
      </c>
      <c r="AK2053" s="11" t="str">
        <f t="shared" si="696"/>
        <v/>
      </c>
      <c r="AN2053" s="11" t="str">
        <f t="shared" si="697"/>
        <v/>
      </c>
      <c r="AO2053" s="11" t="str">
        <f t="shared" si="698"/>
        <v/>
      </c>
      <c r="AP2053" s="11" t="str">
        <f t="shared" si="699"/>
        <v/>
      </c>
      <c r="AT2053" s="11" t="str">
        <f t="shared" si="700"/>
        <v/>
      </c>
      <c r="AU2053" s="11" t="str">
        <f t="shared" si="701"/>
        <v/>
      </c>
      <c r="AV2053" s="11" t="str">
        <f t="shared" si="702"/>
        <v/>
      </c>
      <c r="AW2053" s="11" t="str">
        <f t="shared" si="703"/>
        <v/>
      </c>
      <c r="AX2053" s="11" t="str">
        <f t="shared" si="704"/>
        <v/>
      </c>
      <c r="AY2053" s="11" t="str">
        <f t="shared" si="706"/>
        <v/>
      </c>
      <c r="AZ2053" s="11" t="str">
        <f t="shared" si="705"/>
        <v/>
      </c>
      <c r="BA2053" s="11" t="str">
        <f t="shared" si="687"/>
        <v xml:space="preserve"> </v>
      </c>
      <c r="BB2053" s="11" t="str">
        <f>IFERROR(IF(AW2053="","",VLOOKUP(AW2053,SUSS!R:S,2,FALSE)),AY2053*SUSS!$M$2)</f>
        <v/>
      </c>
      <c r="BC2053" s="11" t="str">
        <f t="shared" ref="BC2053:BC2116" si="707">IFERROR(IF(BB2053&lt;&gt;"",AZ2053*BB2053,""),"VER")</f>
        <v/>
      </c>
    </row>
    <row r="2054" spans="29:55">
      <c r="AC2054" s="11" t="str">
        <f t="shared" si="688"/>
        <v/>
      </c>
      <c r="AD2054" s="11" t="str">
        <f t="shared" si="689"/>
        <v/>
      </c>
      <c r="AE2054" s="11" t="str">
        <f t="shared" si="690"/>
        <v/>
      </c>
      <c r="AF2054" s="11" t="str">
        <f t="shared" si="691"/>
        <v/>
      </c>
      <c r="AG2054" s="11" t="str">
        <f t="shared" si="692"/>
        <v/>
      </c>
      <c r="AH2054" s="11" t="str">
        <f t="shared" si="693"/>
        <v/>
      </c>
      <c r="AI2054" s="11" t="str">
        <f t="shared" si="694"/>
        <v/>
      </c>
      <c r="AJ2054" s="11" t="str">
        <f t="shared" si="695"/>
        <v/>
      </c>
      <c r="AK2054" s="11" t="str">
        <f t="shared" si="696"/>
        <v/>
      </c>
      <c r="AN2054" s="11" t="str">
        <f t="shared" si="697"/>
        <v/>
      </c>
      <c r="AO2054" s="11" t="str">
        <f t="shared" si="698"/>
        <v/>
      </c>
      <c r="AP2054" s="11" t="str">
        <f t="shared" si="699"/>
        <v/>
      </c>
      <c r="AT2054" s="11" t="str">
        <f t="shared" si="700"/>
        <v/>
      </c>
      <c r="AU2054" s="11" t="str">
        <f t="shared" si="701"/>
        <v/>
      </c>
      <c r="AV2054" s="11" t="str">
        <f t="shared" si="702"/>
        <v/>
      </c>
      <c r="AW2054" s="11" t="str">
        <f t="shared" si="703"/>
        <v/>
      </c>
      <c r="AX2054" s="11" t="str">
        <f t="shared" si="704"/>
        <v/>
      </c>
      <c r="AY2054" s="11" t="str">
        <f t="shared" si="706"/>
        <v/>
      </c>
      <c r="AZ2054" s="11" t="str">
        <f t="shared" si="705"/>
        <v/>
      </c>
      <c r="BA2054" s="11" t="str">
        <f t="shared" si="687"/>
        <v xml:space="preserve"> </v>
      </c>
      <c r="BB2054" s="11" t="str">
        <f>IFERROR(IF(AW2054="","",VLOOKUP(AW2054,SUSS!R:S,2,FALSE)),AY2054*SUSS!$M$2)</f>
        <v/>
      </c>
      <c r="BC2054" s="11" t="str">
        <f t="shared" si="707"/>
        <v/>
      </c>
    </row>
    <row r="2055" spans="29:55">
      <c r="AC2055" s="11" t="str">
        <f t="shared" si="688"/>
        <v/>
      </c>
      <c r="AD2055" s="11" t="str">
        <f t="shared" si="689"/>
        <v/>
      </c>
      <c r="AE2055" s="11" t="str">
        <f t="shared" si="690"/>
        <v/>
      </c>
      <c r="AF2055" s="11" t="str">
        <f t="shared" si="691"/>
        <v/>
      </c>
      <c r="AG2055" s="11" t="str">
        <f t="shared" si="692"/>
        <v/>
      </c>
      <c r="AH2055" s="11" t="str">
        <f t="shared" si="693"/>
        <v/>
      </c>
      <c r="AI2055" s="11" t="str">
        <f t="shared" si="694"/>
        <v/>
      </c>
      <c r="AJ2055" s="11" t="str">
        <f t="shared" si="695"/>
        <v/>
      </c>
      <c r="AK2055" s="11" t="str">
        <f t="shared" si="696"/>
        <v/>
      </c>
      <c r="AN2055" s="11" t="str">
        <f t="shared" si="697"/>
        <v/>
      </c>
      <c r="AO2055" s="11" t="str">
        <f t="shared" si="698"/>
        <v/>
      </c>
      <c r="AP2055" s="11" t="str">
        <f t="shared" si="699"/>
        <v/>
      </c>
      <c r="AT2055" s="11" t="str">
        <f t="shared" si="700"/>
        <v/>
      </c>
      <c r="AU2055" s="11" t="str">
        <f t="shared" si="701"/>
        <v/>
      </c>
      <c r="AV2055" s="11" t="str">
        <f t="shared" si="702"/>
        <v/>
      </c>
      <c r="AW2055" s="11" t="str">
        <f t="shared" si="703"/>
        <v/>
      </c>
      <c r="AX2055" s="11" t="str">
        <f t="shared" si="704"/>
        <v/>
      </c>
      <c r="AY2055" s="11" t="str">
        <f t="shared" si="706"/>
        <v/>
      </c>
      <c r="AZ2055" s="11" t="str">
        <f t="shared" si="705"/>
        <v/>
      </c>
      <c r="BA2055" s="11" t="str">
        <f t="shared" si="687"/>
        <v xml:space="preserve"> </v>
      </c>
      <c r="BB2055" s="11" t="str">
        <f>IFERROR(IF(AW2055="","",VLOOKUP(AW2055,SUSS!R:S,2,FALSE)),AY2055*SUSS!$M$2)</f>
        <v/>
      </c>
      <c r="BC2055" s="11" t="str">
        <f t="shared" si="707"/>
        <v/>
      </c>
    </row>
    <row r="2056" spans="29:55">
      <c r="AC2056" s="11" t="str">
        <f t="shared" si="688"/>
        <v/>
      </c>
      <c r="AD2056" s="11" t="str">
        <f t="shared" si="689"/>
        <v/>
      </c>
      <c r="AE2056" s="11" t="str">
        <f t="shared" si="690"/>
        <v/>
      </c>
      <c r="AF2056" s="11" t="str">
        <f t="shared" si="691"/>
        <v/>
      </c>
      <c r="AG2056" s="11" t="str">
        <f t="shared" si="692"/>
        <v/>
      </c>
      <c r="AH2056" s="11" t="str">
        <f t="shared" si="693"/>
        <v/>
      </c>
      <c r="AI2056" s="11" t="str">
        <f t="shared" si="694"/>
        <v/>
      </c>
      <c r="AJ2056" s="11" t="str">
        <f t="shared" si="695"/>
        <v/>
      </c>
      <c r="AK2056" s="11" t="str">
        <f t="shared" si="696"/>
        <v/>
      </c>
      <c r="AN2056" s="11" t="str">
        <f t="shared" si="697"/>
        <v/>
      </c>
      <c r="AO2056" s="11" t="str">
        <f t="shared" si="698"/>
        <v/>
      </c>
      <c r="AP2056" s="11" t="str">
        <f t="shared" si="699"/>
        <v/>
      </c>
      <c r="AT2056" s="11" t="str">
        <f t="shared" si="700"/>
        <v/>
      </c>
      <c r="AU2056" s="11" t="str">
        <f t="shared" si="701"/>
        <v/>
      </c>
      <c r="AV2056" s="11" t="str">
        <f t="shared" si="702"/>
        <v/>
      </c>
      <c r="AW2056" s="11" t="str">
        <f t="shared" si="703"/>
        <v/>
      </c>
      <c r="AX2056" s="11" t="str">
        <f t="shared" si="704"/>
        <v/>
      </c>
      <c r="AY2056" s="11" t="str">
        <f t="shared" si="706"/>
        <v/>
      </c>
      <c r="AZ2056" s="11" t="str">
        <f t="shared" si="705"/>
        <v/>
      </c>
      <c r="BA2056" s="11" t="str">
        <f t="shared" ref="BA2056:BA2119" si="708">AT2056&amp;" "&amp;AU2056</f>
        <v xml:space="preserve"> </v>
      </c>
      <c r="BB2056" s="11" t="str">
        <f>IFERROR(IF(AW2056="","",VLOOKUP(AW2056,SUSS!R:S,2,FALSE)),AY2056*SUSS!$M$2)</f>
        <v/>
      </c>
      <c r="BC2056" s="11" t="str">
        <f t="shared" si="707"/>
        <v/>
      </c>
    </row>
    <row r="2057" spans="29:55">
      <c r="AC2057" s="11" t="str">
        <f t="shared" si="688"/>
        <v/>
      </c>
      <c r="AD2057" s="11" t="str">
        <f t="shared" si="689"/>
        <v/>
      </c>
      <c r="AE2057" s="11" t="str">
        <f t="shared" si="690"/>
        <v/>
      </c>
      <c r="AF2057" s="11" t="str">
        <f t="shared" si="691"/>
        <v/>
      </c>
      <c r="AG2057" s="11" t="str">
        <f t="shared" si="692"/>
        <v/>
      </c>
      <c r="AH2057" s="11" t="str">
        <f t="shared" si="693"/>
        <v/>
      </c>
      <c r="AI2057" s="11" t="str">
        <f t="shared" si="694"/>
        <v/>
      </c>
      <c r="AJ2057" s="11" t="str">
        <f t="shared" si="695"/>
        <v/>
      </c>
      <c r="AK2057" s="11" t="str">
        <f t="shared" si="696"/>
        <v/>
      </c>
      <c r="AN2057" s="11" t="str">
        <f t="shared" si="697"/>
        <v/>
      </c>
      <c r="AO2057" s="11" t="str">
        <f t="shared" si="698"/>
        <v/>
      </c>
      <c r="AP2057" s="11" t="str">
        <f t="shared" si="699"/>
        <v/>
      </c>
      <c r="AT2057" s="11" t="str">
        <f t="shared" si="700"/>
        <v/>
      </c>
      <c r="AU2057" s="11" t="str">
        <f t="shared" si="701"/>
        <v/>
      </c>
      <c r="AV2057" s="11" t="str">
        <f t="shared" si="702"/>
        <v/>
      </c>
      <c r="AW2057" s="11" t="str">
        <f t="shared" si="703"/>
        <v/>
      </c>
      <c r="AX2057" s="11" t="str">
        <f t="shared" si="704"/>
        <v/>
      </c>
      <c r="AY2057" s="11" t="str">
        <f t="shared" si="706"/>
        <v/>
      </c>
      <c r="AZ2057" s="11" t="str">
        <f t="shared" si="705"/>
        <v/>
      </c>
      <c r="BA2057" s="11" t="str">
        <f t="shared" si="708"/>
        <v xml:space="preserve"> </v>
      </c>
      <c r="BB2057" s="11" t="str">
        <f>IFERROR(IF(AW2057="","",VLOOKUP(AW2057,SUSS!R:S,2,FALSE)),AY2057*SUSS!$M$2)</f>
        <v/>
      </c>
      <c r="BC2057" s="11" t="str">
        <f t="shared" si="707"/>
        <v/>
      </c>
    </row>
    <row r="2058" spans="29:55">
      <c r="AC2058" s="11" t="str">
        <f t="shared" si="688"/>
        <v/>
      </c>
      <c r="AD2058" s="11" t="str">
        <f t="shared" si="689"/>
        <v/>
      </c>
      <c r="AE2058" s="11" t="str">
        <f t="shared" si="690"/>
        <v/>
      </c>
      <c r="AF2058" s="11" t="str">
        <f t="shared" si="691"/>
        <v/>
      </c>
      <c r="AG2058" s="11" t="str">
        <f t="shared" si="692"/>
        <v/>
      </c>
      <c r="AH2058" s="11" t="str">
        <f t="shared" si="693"/>
        <v/>
      </c>
      <c r="AI2058" s="11" t="str">
        <f t="shared" si="694"/>
        <v/>
      </c>
      <c r="AJ2058" s="11" t="str">
        <f t="shared" si="695"/>
        <v/>
      </c>
      <c r="AK2058" s="11" t="str">
        <f t="shared" si="696"/>
        <v/>
      </c>
      <c r="AN2058" s="11" t="str">
        <f t="shared" si="697"/>
        <v/>
      </c>
      <c r="AO2058" s="11" t="str">
        <f t="shared" si="698"/>
        <v/>
      </c>
      <c r="AP2058" s="11" t="str">
        <f t="shared" si="699"/>
        <v/>
      </c>
      <c r="AT2058" s="11" t="str">
        <f t="shared" si="700"/>
        <v/>
      </c>
      <c r="AU2058" s="11" t="str">
        <f t="shared" si="701"/>
        <v/>
      </c>
      <c r="AV2058" s="11" t="str">
        <f t="shared" si="702"/>
        <v/>
      </c>
      <c r="AW2058" s="11" t="str">
        <f t="shared" si="703"/>
        <v/>
      </c>
      <c r="AX2058" s="11" t="str">
        <f t="shared" si="704"/>
        <v/>
      </c>
      <c r="AY2058" s="11" t="str">
        <f t="shared" si="706"/>
        <v/>
      </c>
      <c r="AZ2058" s="11" t="str">
        <f t="shared" si="705"/>
        <v/>
      </c>
      <c r="BA2058" s="11" t="str">
        <f t="shared" si="708"/>
        <v xml:space="preserve"> </v>
      </c>
      <c r="BB2058" s="11" t="str">
        <f>IFERROR(IF(AW2058="","",VLOOKUP(AW2058,SUSS!R:S,2,FALSE)),AY2058*SUSS!$M$2)</f>
        <v/>
      </c>
      <c r="BC2058" s="11" t="str">
        <f t="shared" si="707"/>
        <v/>
      </c>
    </row>
    <row r="2059" spans="29:55">
      <c r="AC2059" s="11" t="str">
        <f t="shared" si="688"/>
        <v/>
      </c>
      <c r="AD2059" s="11" t="str">
        <f t="shared" si="689"/>
        <v/>
      </c>
      <c r="AE2059" s="11" t="str">
        <f t="shared" si="690"/>
        <v/>
      </c>
      <c r="AF2059" s="11" t="str">
        <f t="shared" si="691"/>
        <v/>
      </c>
      <c r="AG2059" s="11" t="str">
        <f t="shared" si="692"/>
        <v/>
      </c>
      <c r="AH2059" s="11" t="str">
        <f t="shared" si="693"/>
        <v/>
      </c>
      <c r="AI2059" s="11" t="str">
        <f t="shared" si="694"/>
        <v/>
      </c>
      <c r="AJ2059" s="11" t="str">
        <f t="shared" si="695"/>
        <v/>
      </c>
      <c r="AK2059" s="11" t="str">
        <f t="shared" si="696"/>
        <v/>
      </c>
      <c r="AN2059" s="11" t="str">
        <f t="shared" si="697"/>
        <v/>
      </c>
      <c r="AO2059" s="11" t="str">
        <f t="shared" si="698"/>
        <v/>
      </c>
      <c r="AP2059" s="11" t="str">
        <f t="shared" si="699"/>
        <v/>
      </c>
      <c r="AT2059" s="11" t="str">
        <f t="shared" si="700"/>
        <v/>
      </c>
      <c r="AU2059" s="11" t="str">
        <f t="shared" si="701"/>
        <v/>
      </c>
      <c r="AV2059" s="11" t="str">
        <f t="shared" si="702"/>
        <v/>
      </c>
      <c r="AW2059" s="11" t="str">
        <f t="shared" si="703"/>
        <v/>
      </c>
      <c r="AX2059" s="11" t="str">
        <f t="shared" si="704"/>
        <v/>
      </c>
      <c r="AY2059" s="11" t="str">
        <f t="shared" si="706"/>
        <v/>
      </c>
      <c r="AZ2059" s="11" t="str">
        <f t="shared" si="705"/>
        <v/>
      </c>
      <c r="BA2059" s="11" t="str">
        <f t="shared" si="708"/>
        <v xml:space="preserve"> </v>
      </c>
      <c r="BB2059" s="11" t="str">
        <f>IFERROR(IF(AW2059="","",VLOOKUP(AW2059,SUSS!R:S,2,FALSE)),AY2059*SUSS!$M$2)</f>
        <v/>
      </c>
      <c r="BC2059" s="11" t="str">
        <f t="shared" si="707"/>
        <v/>
      </c>
    </row>
    <row r="2060" spans="29:55">
      <c r="AC2060" s="11" t="str">
        <f t="shared" si="688"/>
        <v/>
      </c>
      <c r="AD2060" s="11" t="str">
        <f t="shared" si="689"/>
        <v/>
      </c>
      <c r="AE2060" s="11" t="str">
        <f t="shared" si="690"/>
        <v/>
      </c>
      <c r="AF2060" s="11" t="str">
        <f t="shared" si="691"/>
        <v/>
      </c>
      <c r="AG2060" s="11" t="str">
        <f t="shared" si="692"/>
        <v/>
      </c>
      <c r="AH2060" s="11" t="str">
        <f t="shared" si="693"/>
        <v/>
      </c>
      <c r="AI2060" s="11" t="str">
        <f t="shared" si="694"/>
        <v/>
      </c>
      <c r="AJ2060" s="11" t="str">
        <f t="shared" si="695"/>
        <v/>
      </c>
      <c r="AK2060" s="11" t="str">
        <f t="shared" si="696"/>
        <v/>
      </c>
      <c r="AN2060" s="11" t="str">
        <f t="shared" si="697"/>
        <v/>
      </c>
      <c r="AO2060" s="11" t="str">
        <f t="shared" si="698"/>
        <v/>
      </c>
      <c r="AP2060" s="11" t="str">
        <f t="shared" si="699"/>
        <v/>
      </c>
      <c r="AT2060" s="11" t="str">
        <f t="shared" si="700"/>
        <v/>
      </c>
      <c r="AU2060" s="11" t="str">
        <f t="shared" si="701"/>
        <v/>
      </c>
      <c r="AV2060" s="11" t="str">
        <f t="shared" si="702"/>
        <v/>
      </c>
      <c r="AW2060" s="11" t="str">
        <f t="shared" si="703"/>
        <v/>
      </c>
      <c r="AX2060" s="11" t="str">
        <f t="shared" si="704"/>
        <v/>
      </c>
      <c r="AY2060" s="11" t="str">
        <f t="shared" si="706"/>
        <v/>
      </c>
      <c r="AZ2060" s="11" t="str">
        <f t="shared" si="705"/>
        <v/>
      </c>
      <c r="BA2060" s="11" t="str">
        <f t="shared" si="708"/>
        <v xml:space="preserve"> </v>
      </c>
      <c r="BB2060" s="11" t="str">
        <f>IFERROR(IF(AW2060="","",VLOOKUP(AW2060,SUSS!R:S,2,FALSE)),AY2060*SUSS!$M$2)</f>
        <v/>
      </c>
      <c r="BC2060" s="11" t="str">
        <f t="shared" si="707"/>
        <v/>
      </c>
    </row>
    <row r="2061" spans="29:55">
      <c r="AC2061" s="11" t="str">
        <f t="shared" si="688"/>
        <v/>
      </c>
      <c r="AD2061" s="11" t="str">
        <f t="shared" si="689"/>
        <v/>
      </c>
      <c r="AE2061" s="11" t="str">
        <f t="shared" si="690"/>
        <v/>
      </c>
      <c r="AF2061" s="11" t="str">
        <f t="shared" si="691"/>
        <v/>
      </c>
      <c r="AG2061" s="11" t="str">
        <f t="shared" si="692"/>
        <v/>
      </c>
      <c r="AH2061" s="11" t="str">
        <f t="shared" si="693"/>
        <v/>
      </c>
      <c r="AI2061" s="11" t="str">
        <f t="shared" si="694"/>
        <v/>
      </c>
      <c r="AJ2061" s="11" t="str">
        <f t="shared" si="695"/>
        <v/>
      </c>
      <c r="AK2061" s="11" t="str">
        <f t="shared" si="696"/>
        <v/>
      </c>
      <c r="AN2061" s="11" t="str">
        <f t="shared" si="697"/>
        <v/>
      </c>
      <c r="AO2061" s="11" t="str">
        <f t="shared" si="698"/>
        <v/>
      </c>
      <c r="AP2061" s="11" t="str">
        <f t="shared" si="699"/>
        <v/>
      </c>
      <c r="AT2061" s="11" t="str">
        <f t="shared" si="700"/>
        <v/>
      </c>
      <c r="AU2061" s="11" t="str">
        <f t="shared" si="701"/>
        <v/>
      </c>
      <c r="AV2061" s="11" t="str">
        <f t="shared" si="702"/>
        <v/>
      </c>
      <c r="AW2061" s="11" t="str">
        <f t="shared" si="703"/>
        <v/>
      </c>
      <c r="AX2061" s="11" t="str">
        <f t="shared" si="704"/>
        <v/>
      </c>
      <c r="AY2061" s="11" t="str">
        <f t="shared" si="706"/>
        <v/>
      </c>
      <c r="AZ2061" s="11" t="str">
        <f t="shared" si="705"/>
        <v/>
      </c>
      <c r="BA2061" s="11" t="str">
        <f t="shared" si="708"/>
        <v xml:space="preserve"> </v>
      </c>
      <c r="BB2061" s="11" t="str">
        <f>IFERROR(IF(AW2061="","",VLOOKUP(AW2061,SUSS!R:S,2,FALSE)),AY2061*SUSS!$M$2)</f>
        <v/>
      </c>
      <c r="BC2061" s="11" t="str">
        <f t="shared" si="707"/>
        <v/>
      </c>
    </row>
    <row r="2062" spans="29:55">
      <c r="AC2062" s="11" t="str">
        <f t="shared" si="688"/>
        <v/>
      </c>
      <c r="AD2062" s="11" t="str">
        <f t="shared" si="689"/>
        <v/>
      </c>
      <c r="AE2062" s="11" t="str">
        <f t="shared" si="690"/>
        <v/>
      </c>
      <c r="AF2062" s="11" t="str">
        <f t="shared" si="691"/>
        <v/>
      </c>
      <c r="AG2062" s="11" t="str">
        <f t="shared" si="692"/>
        <v/>
      </c>
      <c r="AH2062" s="11" t="str">
        <f t="shared" si="693"/>
        <v/>
      </c>
      <c r="AI2062" s="11" t="str">
        <f t="shared" si="694"/>
        <v/>
      </c>
      <c r="AJ2062" s="11" t="str">
        <f t="shared" si="695"/>
        <v/>
      </c>
      <c r="AK2062" s="11" t="str">
        <f t="shared" si="696"/>
        <v/>
      </c>
      <c r="AN2062" s="11" t="str">
        <f t="shared" si="697"/>
        <v/>
      </c>
      <c r="AO2062" s="11" t="str">
        <f t="shared" si="698"/>
        <v/>
      </c>
      <c r="AP2062" s="11" t="str">
        <f t="shared" si="699"/>
        <v/>
      </c>
      <c r="AT2062" s="11" t="str">
        <f t="shared" si="700"/>
        <v/>
      </c>
      <c r="AU2062" s="11" t="str">
        <f t="shared" si="701"/>
        <v/>
      </c>
      <c r="AV2062" s="11" t="str">
        <f t="shared" si="702"/>
        <v/>
      </c>
      <c r="AW2062" s="11" t="str">
        <f t="shared" si="703"/>
        <v/>
      </c>
      <c r="AX2062" s="11" t="str">
        <f t="shared" si="704"/>
        <v/>
      </c>
      <c r="AY2062" s="11" t="str">
        <f t="shared" si="706"/>
        <v/>
      </c>
      <c r="AZ2062" s="11" t="str">
        <f t="shared" si="705"/>
        <v/>
      </c>
      <c r="BA2062" s="11" t="str">
        <f t="shared" si="708"/>
        <v xml:space="preserve"> </v>
      </c>
      <c r="BB2062" s="11" t="str">
        <f>IFERROR(IF(AW2062="","",VLOOKUP(AW2062,SUSS!R:S,2,FALSE)),AY2062*SUSS!$M$2)</f>
        <v/>
      </c>
      <c r="BC2062" s="11" t="str">
        <f t="shared" si="707"/>
        <v/>
      </c>
    </row>
    <row r="2063" spans="29:55">
      <c r="AC2063" s="11" t="str">
        <f t="shared" si="688"/>
        <v/>
      </c>
      <c r="AD2063" s="11" t="str">
        <f t="shared" si="689"/>
        <v/>
      </c>
      <c r="AE2063" s="11" t="str">
        <f t="shared" si="690"/>
        <v/>
      </c>
      <c r="AF2063" s="11" t="str">
        <f t="shared" si="691"/>
        <v/>
      </c>
      <c r="AG2063" s="11" t="str">
        <f t="shared" si="692"/>
        <v/>
      </c>
      <c r="AH2063" s="11" t="str">
        <f t="shared" si="693"/>
        <v/>
      </c>
      <c r="AI2063" s="11" t="str">
        <f t="shared" si="694"/>
        <v/>
      </c>
      <c r="AJ2063" s="11" t="str">
        <f t="shared" si="695"/>
        <v/>
      </c>
      <c r="AK2063" s="11" t="str">
        <f t="shared" si="696"/>
        <v/>
      </c>
      <c r="AN2063" s="11" t="str">
        <f t="shared" si="697"/>
        <v/>
      </c>
      <c r="AO2063" s="11" t="str">
        <f t="shared" si="698"/>
        <v/>
      </c>
      <c r="AP2063" s="11" t="str">
        <f t="shared" si="699"/>
        <v/>
      </c>
      <c r="AT2063" s="11" t="str">
        <f t="shared" si="700"/>
        <v/>
      </c>
      <c r="AU2063" s="11" t="str">
        <f t="shared" si="701"/>
        <v/>
      </c>
      <c r="AV2063" s="11" t="str">
        <f t="shared" si="702"/>
        <v/>
      </c>
      <c r="AW2063" s="11" t="str">
        <f t="shared" si="703"/>
        <v/>
      </c>
      <c r="AX2063" s="11" t="str">
        <f t="shared" si="704"/>
        <v/>
      </c>
      <c r="AY2063" s="11" t="str">
        <f t="shared" si="706"/>
        <v/>
      </c>
      <c r="AZ2063" s="11" t="str">
        <f t="shared" si="705"/>
        <v/>
      </c>
      <c r="BA2063" s="11" t="str">
        <f t="shared" si="708"/>
        <v xml:space="preserve"> </v>
      </c>
      <c r="BB2063" s="11" t="str">
        <f>IFERROR(IF(AW2063="","",VLOOKUP(AW2063,SUSS!R:S,2,FALSE)),AY2063*SUSS!$M$2)</f>
        <v/>
      </c>
      <c r="BC2063" s="11" t="str">
        <f t="shared" si="707"/>
        <v/>
      </c>
    </row>
    <row r="2064" spans="29:55">
      <c r="AC2064" s="11" t="str">
        <f t="shared" si="688"/>
        <v/>
      </c>
      <c r="AD2064" s="11" t="str">
        <f t="shared" si="689"/>
        <v/>
      </c>
      <c r="AE2064" s="11" t="str">
        <f t="shared" si="690"/>
        <v/>
      </c>
      <c r="AF2064" s="11" t="str">
        <f t="shared" si="691"/>
        <v/>
      </c>
      <c r="AG2064" s="11" t="str">
        <f t="shared" si="692"/>
        <v/>
      </c>
      <c r="AH2064" s="11" t="str">
        <f t="shared" si="693"/>
        <v/>
      </c>
      <c r="AI2064" s="11" t="str">
        <f t="shared" si="694"/>
        <v/>
      </c>
      <c r="AJ2064" s="11" t="str">
        <f t="shared" si="695"/>
        <v/>
      </c>
      <c r="AK2064" s="11" t="str">
        <f t="shared" si="696"/>
        <v/>
      </c>
      <c r="AN2064" s="11" t="str">
        <f t="shared" si="697"/>
        <v/>
      </c>
      <c r="AO2064" s="11" t="str">
        <f t="shared" si="698"/>
        <v/>
      </c>
      <c r="AP2064" s="11" t="str">
        <f t="shared" si="699"/>
        <v/>
      </c>
      <c r="AT2064" s="11" t="str">
        <f t="shared" si="700"/>
        <v/>
      </c>
      <c r="AU2064" s="11" t="str">
        <f t="shared" si="701"/>
        <v/>
      </c>
      <c r="AV2064" s="11" t="str">
        <f t="shared" si="702"/>
        <v/>
      </c>
      <c r="AW2064" s="11" t="str">
        <f t="shared" si="703"/>
        <v/>
      </c>
      <c r="AX2064" s="11" t="str">
        <f t="shared" si="704"/>
        <v/>
      </c>
      <c r="AY2064" s="11" t="str">
        <f t="shared" si="706"/>
        <v/>
      </c>
      <c r="AZ2064" s="11" t="str">
        <f t="shared" si="705"/>
        <v/>
      </c>
      <c r="BA2064" s="11" t="str">
        <f t="shared" si="708"/>
        <v xml:space="preserve"> </v>
      </c>
      <c r="BB2064" s="11" t="str">
        <f>IFERROR(IF(AW2064="","",VLOOKUP(AW2064,SUSS!R:S,2,FALSE)),AY2064*SUSS!$M$2)</f>
        <v/>
      </c>
      <c r="BC2064" s="11" t="str">
        <f t="shared" si="707"/>
        <v/>
      </c>
    </row>
    <row r="2065" spans="29:55">
      <c r="AC2065" s="11" t="str">
        <f t="shared" si="688"/>
        <v/>
      </c>
      <c r="AD2065" s="11" t="str">
        <f t="shared" si="689"/>
        <v/>
      </c>
      <c r="AE2065" s="11" t="str">
        <f t="shared" si="690"/>
        <v/>
      </c>
      <c r="AF2065" s="11" t="str">
        <f t="shared" si="691"/>
        <v/>
      </c>
      <c r="AG2065" s="11" t="str">
        <f t="shared" si="692"/>
        <v/>
      </c>
      <c r="AH2065" s="11" t="str">
        <f t="shared" si="693"/>
        <v/>
      </c>
      <c r="AI2065" s="11" t="str">
        <f t="shared" si="694"/>
        <v/>
      </c>
      <c r="AJ2065" s="11" t="str">
        <f t="shared" si="695"/>
        <v/>
      </c>
      <c r="AK2065" s="11" t="str">
        <f t="shared" si="696"/>
        <v/>
      </c>
      <c r="AN2065" s="11" t="str">
        <f t="shared" si="697"/>
        <v/>
      </c>
      <c r="AO2065" s="11" t="str">
        <f t="shared" si="698"/>
        <v/>
      </c>
      <c r="AP2065" s="11" t="str">
        <f t="shared" si="699"/>
        <v/>
      </c>
      <c r="AT2065" s="11" t="str">
        <f t="shared" si="700"/>
        <v/>
      </c>
      <c r="AU2065" s="11" t="str">
        <f t="shared" si="701"/>
        <v/>
      </c>
      <c r="AV2065" s="11" t="str">
        <f t="shared" si="702"/>
        <v/>
      </c>
      <c r="AW2065" s="11" t="str">
        <f t="shared" si="703"/>
        <v/>
      </c>
      <c r="AX2065" s="11" t="str">
        <f t="shared" si="704"/>
        <v/>
      </c>
      <c r="AY2065" s="11" t="str">
        <f t="shared" si="706"/>
        <v/>
      </c>
      <c r="AZ2065" s="11" t="str">
        <f t="shared" si="705"/>
        <v/>
      </c>
      <c r="BA2065" s="11" t="str">
        <f t="shared" si="708"/>
        <v xml:space="preserve"> </v>
      </c>
      <c r="BB2065" s="11" t="str">
        <f>IFERROR(IF(AW2065="","",VLOOKUP(AW2065,SUSS!R:S,2,FALSE)),AY2065*SUSS!$M$2)</f>
        <v/>
      </c>
      <c r="BC2065" s="11" t="str">
        <f t="shared" si="707"/>
        <v/>
      </c>
    </row>
    <row r="2066" spans="29:55">
      <c r="AC2066" s="11" t="str">
        <f t="shared" si="688"/>
        <v/>
      </c>
      <c r="AD2066" s="11" t="str">
        <f t="shared" si="689"/>
        <v/>
      </c>
      <c r="AE2066" s="11" t="str">
        <f t="shared" si="690"/>
        <v/>
      </c>
      <c r="AF2066" s="11" t="str">
        <f t="shared" si="691"/>
        <v/>
      </c>
      <c r="AG2066" s="11" t="str">
        <f t="shared" si="692"/>
        <v/>
      </c>
      <c r="AH2066" s="11" t="str">
        <f t="shared" si="693"/>
        <v/>
      </c>
      <c r="AI2066" s="11" t="str">
        <f t="shared" si="694"/>
        <v/>
      </c>
      <c r="AJ2066" s="11" t="str">
        <f t="shared" si="695"/>
        <v/>
      </c>
      <c r="AK2066" s="11" t="str">
        <f t="shared" si="696"/>
        <v/>
      </c>
      <c r="AN2066" s="11" t="str">
        <f t="shared" si="697"/>
        <v/>
      </c>
      <c r="AO2066" s="11" t="str">
        <f t="shared" si="698"/>
        <v/>
      </c>
      <c r="AP2066" s="11" t="str">
        <f t="shared" si="699"/>
        <v/>
      </c>
      <c r="AT2066" s="11" t="str">
        <f t="shared" si="700"/>
        <v/>
      </c>
      <c r="AU2066" s="11" t="str">
        <f t="shared" si="701"/>
        <v/>
      </c>
      <c r="AV2066" s="11" t="str">
        <f t="shared" si="702"/>
        <v/>
      </c>
      <c r="AW2066" s="11" t="str">
        <f t="shared" si="703"/>
        <v/>
      </c>
      <c r="AX2066" s="11" t="str">
        <f t="shared" si="704"/>
        <v/>
      </c>
      <c r="AY2066" s="11" t="str">
        <f t="shared" si="706"/>
        <v/>
      </c>
      <c r="AZ2066" s="11" t="str">
        <f t="shared" si="705"/>
        <v/>
      </c>
      <c r="BA2066" s="11" t="str">
        <f t="shared" si="708"/>
        <v xml:space="preserve"> </v>
      </c>
      <c r="BB2066" s="11" t="str">
        <f>IFERROR(IF(AW2066="","",VLOOKUP(AW2066,SUSS!R:S,2,FALSE)),AY2066*SUSS!$M$2)</f>
        <v/>
      </c>
      <c r="BC2066" s="11" t="str">
        <f t="shared" si="707"/>
        <v/>
      </c>
    </row>
    <row r="2067" spans="29:55">
      <c r="AC2067" s="11" t="str">
        <f t="shared" si="688"/>
        <v/>
      </c>
      <c r="AD2067" s="11" t="str">
        <f t="shared" si="689"/>
        <v/>
      </c>
      <c r="AE2067" s="11" t="str">
        <f t="shared" si="690"/>
        <v/>
      </c>
      <c r="AF2067" s="11" t="str">
        <f t="shared" si="691"/>
        <v/>
      </c>
      <c r="AG2067" s="11" t="str">
        <f t="shared" si="692"/>
        <v/>
      </c>
      <c r="AH2067" s="11" t="str">
        <f t="shared" si="693"/>
        <v/>
      </c>
      <c r="AI2067" s="11" t="str">
        <f t="shared" si="694"/>
        <v/>
      </c>
      <c r="AJ2067" s="11" t="str">
        <f t="shared" si="695"/>
        <v/>
      </c>
      <c r="AK2067" s="11" t="str">
        <f t="shared" si="696"/>
        <v/>
      </c>
      <c r="AN2067" s="11" t="str">
        <f t="shared" si="697"/>
        <v/>
      </c>
      <c r="AO2067" s="11" t="str">
        <f t="shared" si="698"/>
        <v/>
      </c>
      <c r="AP2067" s="11" t="str">
        <f t="shared" si="699"/>
        <v/>
      </c>
      <c r="AT2067" s="11" t="str">
        <f t="shared" si="700"/>
        <v/>
      </c>
      <c r="AU2067" s="11" t="str">
        <f t="shared" si="701"/>
        <v/>
      </c>
      <c r="AV2067" s="11" t="str">
        <f t="shared" si="702"/>
        <v/>
      </c>
      <c r="AW2067" s="11" t="str">
        <f t="shared" si="703"/>
        <v/>
      </c>
      <c r="AX2067" s="11" t="str">
        <f t="shared" si="704"/>
        <v/>
      </c>
      <c r="AY2067" s="11" t="str">
        <f t="shared" si="706"/>
        <v/>
      </c>
      <c r="AZ2067" s="11" t="str">
        <f t="shared" si="705"/>
        <v/>
      </c>
      <c r="BA2067" s="11" t="str">
        <f t="shared" si="708"/>
        <v xml:space="preserve"> </v>
      </c>
      <c r="BB2067" s="11" t="str">
        <f>IFERROR(IF(AW2067="","",VLOOKUP(AW2067,SUSS!R:S,2,FALSE)),AY2067*SUSS!$M$2)</f>
        <v/>
      </c>
      <c r="BC2067" s="11" t="str">
        <f t="shared" si="707"/>
        <v/>
      </c>
    </row>
    <row r="2068" spans="29:55">
      <c r="AC2068" s="11" t="str">
        <f t="shared" si="688"/>
        <v/>
      </c>
      <c r="AD2068" s="11" t="str">
        <f t="shared" si="689"/>
        <v/>
      </c>
      <c r="AE2068" s="11" t="str">
        <f t="shared" si="690"/>
        <v/>
      </c>
      <c r="AF2068" s="11" t="str">
        <f t="shared" si="691"/>
        <v/>
      </c>
      <c r="AG2068" s="11" t="str">
        <f t="shared" si="692"/>
        <v/>
      </c>
      <c r="AH2068" s="11" t="str">
        <f t="shared" si="693"/>
        <v/>
      </c>
      <c r="AI2068" s="11" t="str">
        <f t="shared" si="694"/>
        <v/>
      </c>
      <c r="AJ2068" s="11" t="str">
        <f t="shared" si="695"/>
        <v/>
      </c>
      <c r="AK2068" s="11" t="str">
        <f t="shared" si="696"/>
        <v/>
      </c>
      <c r="AN2068" s="11" t="str">
        <f t="shared" si="697"/>
        <v/>
      </c>
      <c r="AO2068" s="11" t="str">
        <f t="shared" si="698"/>
        <v/>
      </c>
      <c r="AP2068" s="11" t="str">
        <f t="shared" si="699"/>
        <v/>
      </c>
      <c r="AT2068" s="11" t="str">
        <f t="shared" si="700"/>
        <v/>
      </c>
      <c r="AU2068" s="11" t="str">
        <f t="shared" si="701"/>
        <v/>
      </c>
      <c r="AV2068" s="11" t="str">
        <f t="shared" si="702"/>
        <v/>
      </c>
      <c r="AW2068" s="11" t="str">
        <f t="shared" si="703"/>
        <v/>
      </c>
      <c r="AX2068" s="11" t="str">
        <f t="shared" si="704"/>
        <v/>
      </c>
      <c r="AY2068" s="11" t="str">
        <f t="shared" si="706"/>
        <v/>
      </c>
      <c r="AZ2068" s="11" t="str">
        <f t="shared" si="705"/>
        <v/>
      </c>
      <c r="BA2068" s="11" t="str">
        <f t="shared" si="708"/>
        <v xml:space="preserve"> </v>
      </c>
      <c r="BB2068" s="11" t="str">
        <f>IFERROR(IF(AW2068="","",VLOOKUP(AW2068,SUSS!R:S,2,FALSE)),AY2068*SUSS!$M$2)</f>
        <v/>
      </c>
      <c r="BC2068" s="11" t="str">
        <f t="shared" si="707"/>
        <v/>
      </c>
    </row>
    <row r="2069" spans="29:55">
      <c r="AC2069" s="11" t="str">
        <f t="shared" si="688"/>
        <v/>
      </c>
      <c r="AD2069" s="11" t="str">
        <f t="shared" si="689"/>
        <v/>
      </c>
      <c r="AE2069" s="11" t="str">
        <f t="shared" si="690"/>
        <v/>
      </c>
      <c r="AF2069" s="11" t="str">
        <f t="shared" si="691"/>
        <v/>
      </c>
      <c r="AG2069" s="11" t="str">
        <f t="shared" si="692"/>
        <v/>
      </c>
      <c r="AH2069" s="11" t="str">
        <f t="shared" si="693"/>
        <v/>
      </c>
      <c r="AI2069" s="11" t="str">
        <f t="shared" si="694"/>
        <v/>
      </c>
      <c r="AJ2069" s="11" t="str">
        <f t="shared" si="695"/>
        <v/>
      </c>
      <c r="AK2069" s="11" t="str">
        <f t="shared" si="696"/>
        <v/>
      </c>
      <c r="AN2069" s="11" t="str">
        <f t="shared" si="697"/>
        <v/>
      </c>
      <c r="AO2069" s="11" t="str">
        <f t="shared" si="698"/>
        <v/>
      </c>
      <c r="AP2069" s="11" t="str">
        <f t="shared" si="699"/>
        <v/>
      </c>
      <c r="AT2069" s="11" t="str">
        <f t="shared" si="700"/>
        <v/>
      </c>
      <c r="AU2069" s="11" t="str">
        <f t="shared" si="701"/>
        <v/>
      </c>
      <c r="AV2069" s="11" t="str">
        <f t="shared" si="702"/>
        <v/>
      </c>
      <c r="AW2069" s="11" t="str">
        <f t="shared" si="703"/>
        <v/>
      </c>
      <c r="AX2069" s="11" t="str">
        <f t="shared" si="704"/>
        <v/>
      </c>
      <c r="AY2069" s="11" t="str">
        <f t="shared" si="706"/>
        <v/>
      </c>
      <c r="AZ2069" s="11" t="str">
        <f t="shared" si="705"/>
        <v/>
      </c>
      <c r="BA2069" s="11" t="str">
        <f t="shared" si="708"/>
        <v xml:space="preserve"> </v>
      </c>
      <c r="BB2069" s="11" t="str">
        <f>IFERROR(IF(AW2069="","",VLOOKUP(AW2069,SUSS!R:S,2,FALSE)),AY2069*SUSS!$M$2)</f>
        <v/>
      </c>
      <c r="BC2069" s="11" t="str">
        <f t="shared" si="707"/>
        <v/>
      </c>
    </row>
    <row r="2070" spans="29:55">
      <c r="AC2070" s="11" t="str">
        <f t="shared" si="688"/>
        <v/>
      </c>
      <c r="AD2070" s="11" t="str">
        <f t="shared" si="689"/>
        <v/>
      </c>
      <c r="AE2070" s="11" t="str">
        <f t="shared" si="690"/>
        <v/>
      </c>
      <c r="AF2070" s="11" t="str">
        <f t="shared" si="691"/>
        <v/>
      </c>
      <c r="AG2070" s="11" t="str">
        <f t="shared" si="692"/>
        <v/>
      </c>
      <c r="AH2070" s="11" t="str">
        <f t="shared" si="693"/>
        <v/>
      </c>
      <c r="AI2070" s="11" t="str">
        <f t="shared" si="694"/>
        <v/>
      </c>
      <c r="AJ2070" s="11" t="str">
        <f t="shared" si="695"/>
        <v/>
      </c>
      <c r="AK2070" s="11" t="str">
        <f t="shared" si="696"/>
        <v/>
      </c>
      <c r="AN2070" s="11" t="str">
        <f t="shared" si="697"/>
        <v/>
      </c>
      <c r="AO2070" s="11" t="str">
        <f t="shared" si="698"/>
        <v/>
      </c>
      <c r="AP2070" s="11" t="str">
        <f t="shared" si="699"/>
        <v/>
      </c>
      <c r="AT2070" s="11" t="str">
        <f t="shared" si="700"/>
        <v/>
      </c>
      <c r="AU2070" s="11" t="str">
        <f t="shared" si="701"/>
        <v/>
      </c>
      <c r="AV2070" s="11" t="str">
        <f t="shared" si="702"/>
        <v/>
      </c>
      <c r="AW2070" s="11" t="str">
        <f t="shared" si="703"/>
        <v/>
      </c>
      <c r="AX2070" s="11" t="str">
        <f t="shared" si="704"/>
        <v/>
      </c>
      <c r="AY2070" s="11" t="str">
        <f t="shared" si="706"/>
        <v/>
      </c>
      <c r="AZ2070" s="11" t="str">
        <f t="shared" si="705"/>
        <v/>
      </c>
      <c r="BA2070" s="11" t="str">
        <f t="shared" si="708"/>
        <v xml:space="preserve"> </v>
      </c>
      <c r="BB2070" s="11" t="str">
        <f>IFERROR(IF(AW2070="","",VLOOKUP(AW2070,SUSS!R:S,2,FALSE)),AY2070*SUSS!$M$2)</f>
        <v/>
      </c>
      <c r="BC2070" s="11" t="str">
        <f t="shared" si="707"/>
        <v/>
      </c>
    </row>
    <row r="2071" spans="29:55">
      <c r="AC2071" s="11" t="str">
        <f t="shared" si="688"/>
        <v/>
      </c>
      <c r="AD2071" s="11" t="str">
        <f t="shared" si="689"/>
        <v/>
      </c>
      <c r="AE2071" s="11" t="str">
        <f t="shared" si="690"/>
        <v/>
      </c>
      <c r="AF2071" s="11" t="str">
        <f t="shared" si="691"/>
        <v/>
      </c>
      <c r="AG2071" s="11" t="str">
        <f t="shared" si="692"/>
        <v/>
      </c>
      <c r="AH2071" s="11" t="str">
        <f t="shared" si="693"/>
        <v/>
      </c>
      <c r="AI2071" s="11" t="str">
        <f t="shared" si="694"/>
        <v/>
      </c>
      <c r="AJ2071" s="11" t="str">
        <f t="shared" si="695"/>
        <v/>
      </c>
      <c r="AK2071" s="11" t="str">
        <f t="shared" si="696"/>
        <v/>
      </c>
      <c r="AN2071" s="11" t="str">
        <f t="shared" si="697"/>
        <v/>
      </c>
      <c r="AO2071" s="11" t="str">
        <f t="shared" si="698"/>
        <v/>
      </c>
      <c r="AP2071" s="11" t="str">
        <f t="shared" si="699"/>
        <v/>
      </c>
      <c r="AT2071" s="11" t="str">
        <f t="shared" si="700"/>
        <v/>
      </c>
      <c r="AU2071" s="11" t="str">
        <f t="shared" si="701"/>
        <v/>
      </c>
      <c r="AV2071" s="11" t="str">
        <f t="shared" si="702"/>
        <v/>
      </c>
      <c r="AW2071" s="11" t="str">
        <f t="shared" si="703"/>
        <v/>
      </c>
      <c r="AX2071" s="11" t="str">
        <f t="shared" si="704"/>
        <v/>
      </c>
      <c r="AY2071" s="11" t="str">
        <f t="shared" si="706"/>
        <v/>
      </c>
      <c r="AZ2071" s="11" t="str">
        <f t="shared" si="705"/>
        <v/>
      </c>
      <c r="BA2071" s="11" t="str">
        <f t="shared" si="708"/>
        <v xml:space="preserve"> </v>
      </c>
      <c r="BB2071" s="11" t="str">
        <f>IFERROR(IF(AW2071="","",VLOOKUP(AW2071,SUSS!R:S,2,FALSE)),AY2071*SUSS!$M$2)</f>
        <v/>
      </c>
      <c r="BC2071" s="11" t="str">
        <f t="shared" si="707"/>
        <v/>
      </c>
    </row>
    <row r="2072" spans="29:55">
      <c r="AC2072" s="11" t="str">
        <f t="shared" si="688"/>
        <v/>
      </c>
      <c r="AD2072" s="11" t="str">
        <f t="shared" si="689"/>
        <v/>
      </c>
      <c r="AE2072" s="11" t="str">
        <f t="shared" si="690"/>
        <v/>
      </c>
      <c r="AF2072" s="11" t="str">
        <f t="shared" si="691"/>
        <v/>
      </c>
      <c r="AG2072" s="11" t="str">
        <f t="shared" si="692"/>
        <v/>
      </c>
      <c r="AH2072" s="11" t="str">
        <f t="shared" si="693"/>
        <v/>
      </c>
      <c r="AI2072" s="11" t="str">
        <f t="shared" si="694"/>
        <v/>
      </c>
      <c r="AJ2072" s="11" t="str">
        <f t="shared" si="695"/>
        <v/>
      </c>
      <c r="AK2072" s="11" t="str">
        <f t="shared" si="696"/>
        <v/>
      </c>
      <c r="AN2072" s="11" t="str">
        <f t="shared" si="697"/>
        <v/>
      </c>
      <c r="AO2072" s="11" t="str">
        <f t="shared" si="698"/>
        <v/>
      </c>
      <c r="AP2072" s="11" t="str">
        <f t="shared" si="699"/>
        <v/>
      </c>
      <c r="AT2072" s="11" t="str">
        <f t="shared" si="700"/>
        <v/>
      </c>
      <c r="AU2072" s="11" t="str">
        <f t="shared" si="701"/>
        <v/>
      </c>
      <c r="AV2072" s="11" t="str">
        <f t="shared" si="702"/>
        <v/>
      </c>
      <c r="AW2072" s="11" t="str">
        <f t="shared" si="703"/>
        <v/>
      </c>
      <c r="AX2072" s="11" t="str">
        <f t="shared" si="704"/>
        <v/>
      </c>
      <c r="AY2072" s="11" t="str">
        <f t="shared" si="706"/>
        <v/>
      </c>
      <c r="AZ2072" s="11" t="str">
        <f t="shared" si="705"/>
        <v/>
      </c>
      <c r="BA2072" s="11" t="str">
        <f t="shared" si="708"/>
        <v xml:space="preserve"> </v>
      </c>
      <c r="BB2072" s="11" t="str">
        <f>IFERROR(IF(AW2072="","",VLOOKUP(AW2072,SUSS!R:S,2,FALSE)),AY2072*SUSS!$M$2)</f>
        <v/>
      </c>
      <c r="BC2072" s="11" t="str">
        <f t="shared" si="707"/>
        <v/>
      </c>
    </row>
    <row r="2073" spans="29:55">
      <c r="AC2073" s="11" t="str">
        <f t="shared" si="688"/>
        <v/>
      </c>
      <c r="AD2073" s="11" t="str">
        <f t="shared" si="689"/>
        <v/>
      </c>
      <c r="AE2073" s="11" t="str">
        <f t="shared" si="690"/>
        <v/>
      </c>
      <c r="AF2073" s="11" t="str">
        <f t="shared" si="691"/>
        <v/>
      </c>
      <c r="AG2073" s="11" t="str">
        <f t="shared" si="692"/>
        <v/>
      </c>
      <c r="AH2073" s="11" t="str">
        <f t="shared" si="693"/>
        <v/>
      </c>
      <c r="AI2073" s="11" t="str">
        <f t="shared" si="694"/>
        <v/>
      </c>
      <c r="AJ2073" s="11" t="str">
        <f t="shared" si="695"/>
        <v/>
      </c>
      <c r="AK2073" s="11" t="str">
        <f t="shared" si="696"/>
        <v/>
      </c>
      <c r="AN2073" s="11" t="str">
        <f t="shared" si="697"/>
        <v/>
      </c>
      <c r="AO2073" s="11" t="str">
        <f t="shared" si="698"/>
        <v/>
      </c>
      <c r="AP2073" s="11" t="str">
        <f t="shared" si="699"/>
        <v/>
      </c>
      <c r="AT2073" s="11" t="str">
        <f t="shared" si="700"/>
        <v/>
      </c>
      <c r="AU2073" s="11" t="str">
        <f t="shared" si="701"/>
        <v/>
      </c>
      <c r="AV2073" s="11" t="str">
        <f t="shared" si="702"/>
        <v/>
      </c>
      <c r="AW2073" s="11" t="str">
        <f t="shared" si="703"/>
        <v/>
      </c>
      <c r="AX2073" s="11" t="str">
        <f t="shared" si="704"/>
        <v/>
      </c>
      <c r="AY2073" s="11" t="str">
        <f t="shared" si="706"/>
        <v/>
      </c>
      <c r="AZ2073" s="11" t="str">
        <f t="shared" si="705"/>
        <v/>
      </c>
      <c r="BA2073" s="11" t="str">
        <f t="shared" si="708"/>
        <v xml:space="preserve"> </v>
      </c>
      <c r="BB2073" s="11" t="str">
        <f>IFERROR(IF(AW2073="","",VLOOKUP(AW2073,SUSS!R:S,2,FALSE)),AY2073*SUSS!$M$2)</f>
        <v/>
      </c>
      <c r="BC2073" s="11" t="str">
        <f t="shared" si="707"/>
        <v/>
      </c>
    </row>
    <row r="2074" spans="29:55">
      <c r="AC2074" s="11" t="str">
        <f t="shared" si="688"/>
        <v/>
      </c>
      <c r="AD2074" s="11" t="str">
        <f t="shared" si="689"/>
        <v/>
      </c>
      <c r="AE2074" s="11" t="str">
        <f t="shared" si="690"/>
        <v/>
      </c>
      <c r="AF2074" s="11" t="str">
        <f t="shared" si="691"/>
        <v/>
      </c>
      <c r="AG2074" s="11" t="str">
        <f t="shared" si="692"/>
        <v/>
      </c>
      <c r="AH2074" s="11" t="str">
        <f t="shared" si="693"/>
        <v/>
      </c>
      <c r="AI2074" s="11" t="str">
        <f t="shared" si="694"/>
        <v/>
      </c>
      <c r="AJ2074" s="11" t="str">
        <f t="shared" si="695"/>
        <v/>
      </c>
      <c r="AK2074" s="11" t="str">
        <f t="shared" si="696"/>
        <v/>
      </c>
      <c r="AN2074" s="11" t="str">
        <f t="shared" si="697"/>
        <v/>
      </c>
      <c r="AO2074" s="11" t="str">
        <f t="shared" si="698"/>
        <v/>
      </c>
      <c r="AP2074" s="11" t="str">
        <f t="shared" si="699"/>
        <v/>
      </c>
      <c r="AT2074" s="11" t="str">
        <f t="shared" si="700"/>
        <v/>
      </c>
      <c r="AU2074" s="11" t="str">
        <f t="shared" si="701"/>
        <v/>
      </c>
      <c r="AV2074" s="11" t="str">
        <f t="shared" si="702"/>
        <v/>
      </c>
      <c r="AW2074" s="11" t="str">
        <f t="shared" si="703"/>
        <v/>
      </c>
      <c r="AX2074" s="11" t="str">
        <f t="shared" si="704"/>
        <v/>
      </c>
      <c r="AY2074" s="11" t="str">
        <f t="shared" si="706"/>
        <v/>
      </c>
      <c r="AZ2074" s="11" t="str">
        <f t="shared" si="705"/>
        <v/>
      </c>
      <c r="BA2074" s="11" t="str">
        <f t="shared" si="708"/>
        <v xml:space="preserve"> </v>
      </c>
      <c r="BB2074" s="11" t="str">
        <f>IFERROR(IF(AW2074="","",VLOOKUP(AW2074,SUSS!R:S,2,FALSE)),AY2074*SUSS!$M$2)</f>
        <v/>
      </c>
      <c r="BC2074" s="11" t="str">
        <f t="shared" si="707"/>
        <v/>
      </c>
    </row>
    <row r="2075" spans="29:55">
      <c r="AC2075" s="11" t="str">
        <f t="shared" si="688"/>
        <v/>
      </c>
      <c r="AD2075" s="11" t="str">
        <f t="shared" si="689"/>
        <v/>
      </c>
      <c r="AE2075" s="11" t="str">
        <f t="shared" si="690"/>
        <v/>
      </c>
      <c r="AF2075" s="11" t="str">
        <f t="shared" si="691"/>
        <v/>
      </c>
      <c r="AG2075" s="11" t="str">
        <f t="shared" si="692"/>
        <v/>
      </c>
      <c r="AH2075" s="11" t="str">
        <f t="shared" si="693"/>
        <v/>
      </c>
      <c r="AI2075" s="11" t="str">
        <f t="shared" si="694"/>
        <v/>
      </c>
      <c r="AJ2075" s="11" t="str">
        <f t="shared" si="695"/>
        <v/>
      </c>
      <c r="AK2075" s="11" t="str">
        <f t="shared" si="696"/>
        <v/>
      </c>
      <c r="AN2075" s="11" t="str">
        <f t="shared" si="697"/>
        <v/>
      </c>
      <c r="AO2075" s="11" t="str">
        <f t="shared" si="698"/>
        <v/>
      </c>
      <c r="AP2075" s="11" t="str">
        <f t="shared" si="699"/>
        <v/>
      </c>
      <c r="AT2075" s="11" t="str">
        <f t="shared" si="700"/>
        <v/>
      </c>
      <c r="AU2075" s="11" t="str">
        <f t="shared" si="701"/>
        <v/>
      </c>
      <c r="AV2075" s="11" t="str">
        <f t="shared" si="702"/>
        <v/>
      </c>
      <c r="AW2075" s="11" t="str">
        <f t="shared" si="703"/>
        <v/>
      </c>
      <c r="AX2075" s="11" t="str">
        <f t="shared" si="704"/>
        <v/>
      </c>
      <c r="AY2075" s="11" t="str">
        <f t="shared" si="706"/>
        <v/>
      </c>
      <c r="AZ2075" s="11" t="str">
        <f t="shared" si="705"/>
        <v/>
      </c>
      <c r="BA2075" s="11" t="str">
        <f t="shared" si="708"/>
        <v xml:space="preserve"> </v>
      </c>
      <c r="BB2075" s="11" t="str">
        <f>IFERROR(IF(AW2075="","",VLOOKUP(AW2075,SUSS!R:S,2,FALSE)),AY2075*SUSS!$M$2)</f>
        <v/>
      </c>
      <c r="BC2075" s="11" t="str">
        <f t="shared" si="707"/>
        <v/>
      </c>
    </row>
    <row r="2076" spans="29:55">
      <c r="AC2076" s="11" t="str">
        <f t="shared" si="688"/>
        <v/>
      </c>
      <c r="AD2076" s="11" t="str">
        <f t="shared" si="689"/>
        <v/>
      </c>
      <c r="AE2076" s="11" t="str">
        <f t="shared" si="690"/>
        <v/>
      </c>
      <c r="AF2076" s="11" t="str">
        <f t="shared" si="691"/>
        <v/>
      </c>
      <c r="AG2076" s="11" t="str">
        <f t="shared" si="692"/>
        <v/>
      </c>
      <c r="AH2076" s="11" t="str">
        <f t="shared" si="693"/>
        <v/>
      </c>
      <c r="AI2076" s="11" t="str">
        <f t="shared" si="694"/>
        <v/>
      </c>
      <c r="AJ2076" s="11" t="str">
        <f t="shared" si="695"/>
        <v/>
      </c>
      <c r="AK2076" s="11" t="str">
        <f t="shared" si="696"/>
        <v/>
      </c>
      <c r="AN2076" s="11" t="str">
        <f t="shared" si="697"/>
        <v/>
      </c>
      <c r="AO2076" s="11" t="str">
        <f t="shared" si="698"/>
        <v/>
      </c>
      <c r="AP2076" s="11" t="str">
        <f t="shared" si="699"/>
        <v/>
      </c>
      <c r="AT2076" s="11" t="str">
        <f t="shared" si="700"/>
        <v/>
      </c>
      <c r="AU2076" s="11" t="str">
        <f t="shared" si="701"/>
        <v/>
      </c>
      <c r="AV2076" s="11" t="str">
        <f t="shared" si="702"/>
        <v/>
      </c>
      <c r="AW2076" s="11" t="str">
        <f t="shared" si="703"/>
        <v/>
      </c>
      <c r="AX2076" s="11" t="str">
        <f t="shared" si="704"/>
        <v/>
      </c>
      <c r="AY2076" s="11" t="str">
        <f t="shared" si="706"/>
        <v/>
      </c>
      <c r="AZ2076" s="11" t="str">
        <f t="shared" si="705"/>
        <v/>
      </c>
      <c r="BA2076" s="11" t="str">
        <f t="shared" si="708"/>
        <v xml:space="preserve"> </v>
      </c>
      <c r="BB2076" s="11" t="str">
        <f>IFERROR(IF(AW2076="","",VLOOKUP(AW2076,SUSS!R:S,2,FALSE)),AY2076*SUSS!$M$2)</f>
        <v/>
      </c>
      <c r="BC2076" s="11" t="str">
        <f t="shared" si="707"/>
        <v/>
      </c>
    </row>
    <row r="2077" spans="29:55">
      <c r="AC2077" s="11" t="str">
        <f t="shared" si="688"/>
        <v/>
      </c>
      <c r="AD2077" s="11" t="str">
        <f t="shared" si="689"/>
        <v/>
      </c>
      <c r="AE2077" s="11" t="str">
        <f t="shared" si="690"/>
        <v/>
      </c>
      <c r="AF2077" s="11" t="str">
        <f t="shared" si="691"/>
        <v/>
      </c>
      <c r="AG2077" s="11" t="str">
        <f t="shared" si="692"/>
        <v/>
      </c>
      <c r="AH2077" s="11" t="str">
        <f t="shared" si="693"/>
        <v/>
      </c>
      <c r="AI2077" s="11" t="str">
        <f t="shared" si="694"/>
        <v/>
      </c>
      <c r="AJ2077" s="11" t="str">
        <f t="shared" si="695"/>
        <v/>
      </c>
      <c r="AK2077" s="11" t="str">
        <f t="shared" si="696"/>
        <v/>
      </c>
      <c r="AN2077" s="11" t="str">
        <f t="shared" si="697"/>
        <v/>
      </c>
      <c r="AO2077" s="11" t="str">
        <f t="shared" si="698"/>
        <v/>
      </c>
      <c r="AP2077" s="11" t="str">
        <f t="shared" si="699"/>
        <v/>
      </c>
      <c r="AT2077" s="11" t="str">
        <f t="shared" si="700"/>
        <v/>
      </c>
      <c r="AU2077" s="11" t="str">
        <f t="shared" si="701"/>
        <v/>
      </c>
      <c r="AV2077" s="11" t="str">
        <f t="shared" si="702"/>
        <v/>
      </c>
      <c r="AW2077" s="11" t="str">
        <f t="shared" si="703"/>
        <v/>
      </c>
      <c r="AX2077" s="11" t="str">
        <f t="shared" si="704"/>
        <v/>
      </c>
      <c r="AY2077" s="11" t="str">
        <f t="shared" si="706"/>
        <v/>
      </c>
      <c r="AZ2077" s="11" t="str">
        <f t="shared" si="705"/>
        <v/>
      </c>
      <c r="BA2077" s="11" t="str">
        <f t="shared" si="708"/>
        <v xml:space="preserve"> </v>
      </c>
      <c r="BB2077" s="11" t="str">
        <f>IFERROR(IF(AW2077="","",VLOOKUP(AW2077,SUSS!R:S,2,FALSE)),AY2077*SUSS!$M$2)</f>
        <v/>
      </c>
      <c r="BC2077" s="11" t="str">
        <f t="shared" si="707"/>
        <v/>
      </c>
    </row>
    <row r="2078" spans="29:55">
      <c r="AC2078" s="11" t="str">
        <f t="shared" ref="AC2078:AC2141" si="709">IF($E2078=$AD$1,IF($G2078=$AE$1,A2078,""),"")</f>
        <v/>
      </c>
      <c r="AD2078" s="11" t="str">
        <f t="shared" ref="AD2078:AD2141" si="710">IF($E2078=$AD$1,IF($G2078=$AE$1,E2078,""),"")</f>
        <v/>
      </c>
      <c r="AE2078" s="11" t="str">
        <f t="shared" ref="AE2078:AE2141" si="711">IF($E2078=$AD$1,IF($G2078=$AE$1,F2078,""),"")</f>
        <v/>
      </c>
      <c r="AF2078" s="11" t="str">
        <f t="shared" ref="AF2078:AF2141" si="712">IF($E2078=$AD$1,IF($G2078=$AE$1,G2078,""),"")</f>
        <v/>
      </c>
      <c r="AG2078" s="11" t="str">
        <f t="shared" ref="AG2078:AG2141" si="713">IF($E2078=$AD$1,IF($G2078=$AE$1,I2078,""),"")</f>
        <v/>
      </c>
      <c r="AH2078" s="11" t="str">
        <f t="shared" ref="AH2078:AH2141" si="714">IF($E2078=$AD$1,IF($G2078=$AE$1,J2078,""),"")</f>
        <v/>
      </c>
      <c r="AI2078" s="11" t="str">
        <f t="shared" ref="AI2078:AI2141" si="715">IF($E2078=$AD$1,IF($G2078=$AE$1,K2078,""),"")</f>
        <v/>
      </c>
      <c r="AJ2078" s="11" t="str">
        <f t="shared" ref="AJ2078:AJ2141" si="716">IF($E2078=$AD$1,IF($G2078=$AE$1,B2078,""),"")</f>
        <v/>
      </c>
      <c r="AK2078" s="11" t="str">
        <f t="shared" ref="AK2078:AK2141" si="717">IF($E2078=$AD$1,IF($G2078=$AE$1,C2078,""),"")</f>
        <v/>
      </c>
      <c r="AN2078" s="11" t="str">
        <f t="shared" ref="AN2078:AN2141" si="718">LEFT(AO2078,7)</f>
        <v/>
      </c>
      <c r="AO2078" s="11" t="str">
        <f t="shared" ref="AO2078:AO2141" si="719">IF(AF2078=$AE$1,AJ2078&amp;"/"&amp;AK2078&amp;" "&amp;AD2078,"")</f>
        <v/>
      </c>
      <c r="AP2078" s="11" t="str">
        <f t="shared" ref="AP2078:AP2141" si="720">IF(AO2078&lt;&gt;"",AI2078,"")</f>
        <v/>
      </c>
      <c r="AT2078" s="11" t="str">
        <f t="shared" ref="AT2078:AT2141" si="721">IF($Q2078=$AD$1,N2078,"")</f>
        <v/>
      </c>
      <c r="AU2078" s="11" t="str">
        <f t="shared" ref="AU2078:AU2141" si="722">IF($Q2078=$AD$1,O2078,"")</f>
        <v/>
      </c>
      <c r="AV2078" s="11" t="str">
        <f t="shared" ref="AV2078:AV2141" si="723">IF($Q2078=$AD$1,P2078,"")</f>
        <v/>
      </c>
      <c r="AW2078" s="11" t="str">
        <f t="shared" ref="AW2078:AW2141" si="724">IF($Q2078=$AD$1,T2078,"")</f>
        <v/>
      </c>
      <c r="AX2078" s="11" t="str">
        <f t="shared" ref="AX2078:AX2141" si="725">IF(AW2078&lt;&gt;"",AW2078&amp;" "&amp;$AD$1,"")</f>
        <v/>
      </c>
      <c r="AY2078" s="11" t="str">
        <f t="shared" si="706"/>
        <v/>
      </c>
      <c r="AZ2078" s="11" t="str">
        <f t="shared" ref="AZ2078:AZ2141" si="726">IF(AY2078="","",AV2078/AY2078)</f>
        <v/>
      </c>
      <c r="BA2078" s="11" t="str">
        <f t="shared" si="708"/>
        <v xml:space="preserve"> </v>
      </c>
      <c r="BB2078" s="11" t="str">
        <f>IFERROR(IF(AW2078="","",VLOOKUP(AW2078,SUSS!R:S,2,FALSE)),AY2078*SUSS!$M$2)</f>
        <v/>
      </c>
      <c r="BC2078" s="11" t="str">
        <f t="shared" si="707"/>
        <v/>
      </c>
    </row>
    <row r="2079" spans="29:55">
      <c r="AC2079" s="11" t="str">
        <f t="shared" si="709"/>
        <v/>
      </c>
      <c r="AD2079" s="11" t="str">
        <f t="shared" si="710"/>
        <v/>
      </c>
      <c r="AE2079" s="11" t="str">
        <f t="shared" si="711"/>
        <v/>
      </c>
      <c r="AF2079" s="11" t="str">
        <f t="shared" si="712"/>
        <v/>
      </c>
      <c r="AG2079" s="11" t="str">
        <f t="shared" si="713"/>
        <v/>
      </c>
      <c r="AH2079" s="11" t="str">
        <f t="shared" si="714"/>
        <v/>
      </c>
      <c r="AI2079" s="11" t="str">
        <f t="shared" si="715"/>
        <v/>
      </c>
      <c r="AJ2079" s="11" t="str">
        <f t="shared" si="716"/>
        <v/>
      </c>
      <c r="AK2079" s="11" t="str">
        <f t="shared" si="717"/>
        <v/>
      </c>
      <c r="AN2079" s="11" t="str">
        <f t="shared" si="718"/>
        <v/>
      </c>
      <c r="AO2079" s="11" t="str">
        <f t="shared" si="719"/>
        <v/>
      </c>
      <c r="AP2079" s="11" t="str">
        <f t="shared" si="720"/>
        <v/>
      </c>
      <c r="AT2079" s="11" t="str">
        <f t="shared" si="721"/>
        <v/>
      </c>
      <c r="AU2079" s="11" t="str">
        <f t="shared" si="722"/>
        <v/>
      </c>
      <c r="AV2079" s="11" t="str">
        <f t="shared" si="723"/>
        <v/>
      </c>
      <c r="AW2079" s="11" t="str">
        <f t="shared" si="724"/>
        <v/>
      </c>
      <c r="AX2079" s="11" t="str">
        <f t="shared" si="725"/>
        <v/>
      </c>
      <c r="AY2079" s="11" t="str">
        <f t="shared" si="706"/>
        <v/>
      </c>
      <c r="AZ2079" s="11" t="str">
        <f t="shared" si="726"/>
        <v/>
      </c>
      <c r="BA2079" s="11" t="str">
        <f t="shared" si="708"/>
        <v xml:space="preserve"> </v>
      </c>
      <c r="BB2079" s="11" t="str">
        <f>IFERROR(IF(AW2079="","",VLOOKUP(AW2079,SUSS!R:S,2,FALSE)),AY2079*SUSS!$M$2)</f>
        <v/>
      </c>
      <c r="BC2079" s="11" t="str">
        <f t="shared" si="707"/>
        <v/>
      </c>
    </row>
    <row r="2080" spans="29:55">
      <c r="AC2080" s="11" t="str">
        <f t="shared" si="709"/>
        <v/>
      </c>
      <c r="AD2080" s="11" t="str">
        <f t="shared" si="710"/>
        <v/>
      </c>
      <c r="AE2080" s="11" t="str">
        <f t="shared" si="711"/>
        <v/>
      </c>
      <c r="AF2080" s="11" t="str">
        <f t="shared" si="712"/>
        <v/>
      </c>
      <c r="AG2080" s="11" t="str">
        <f t="shared" si="713"/>
        <v/>
      </c>
      <c r="AH2080" s="11" t="str">
        <f t="shared" si="714"/>
        <v/>
      </c>
      <c r="AI2080" s="11" t="str">
        <f t="shared" si="715"/>
        <v/>
      </c>
      <c r="AJ2080" s="11" t="str">
        <f t="shared" si="716"/>
        <v/>
      </c>
      <c r="AK2080" s="11" t="str">
        <f t="shared" si="717"/>
        <v/>
      </c>
      <c r="AN2080" s="11" t="str">
        <f t="shared" si="718"/>
        <v/>
      </c>
      <c r="AO2080" s="11" t="str">
        <f t="shared" si="719"/>
        <v/>
      </c>
      <c r="AP2080" s="11" t="str">
        <f t="shared" si="720"/>
        <v/>
      </c>
      <c r="AT2080" s="11" t="str">
        <f t="shared" si="721"/>
        <v/>
      </c>
      <c r="AU2080" s="11" t="str">
        <f t="shared" si="722"/>
        <v/>
      </c>
      <c r="AV2080" s="11" t="str">
        <f t="shared" si="723"/>
        <v/>
      </c>
      <c r="AW2080" s="11" t="str">
        <f t="shared" si="724"/>
        <v/>
      </c>
      <c r="AX2080" s="11" t="str">
        <f t="shared" si="725"/>
        <v/>
      </c>
      <c r="AY2080" s="11" t="str">
        <f t="shared" si="706"/>
        <v/>
      </c>
      <c r="AZ2080" s="11" t="str">
        <f t="shared" si="726"/>
        <v/>
      </c>
      <c r="BA2080" s="11" t="str">
        <f t="shared" si="708"/>
        <v xml:space="preserve"> </v>
      </c>
      <c r="BB2080" s="11" t="str">
        <f>IFERROR(IF(AW2080="","",VLOOKUP(AW2080,SUSS!R:S,2,FALSE)),AY2080*SUSS!$M$2)</f>
        <v/>
      </c>
      <c r="BC2080" s="11" t="str">
        <f t="shared" si="707"/>
        <v/>
      </c>
    </row>
    <row r="2081" spans="29:55">
      <c r="AC2081" s="11" t="str">
        <f t="shared" si="709"/>
        <v/>
      </c>
      <c r="AD2081" s="11" t="str">
        <f t="shared" si="710"/>
        <v/>
      </c>
      <c r="AE2081" s="11" t="str">
        <f t="shared" si="711"/>
        <v/>
      </c>
      <c r="AF2081" s="11" t="str">
        <f t="shared" si="712"/>
        <v/>
      </c>
      <c r="AG2081" s="11" t="str">
        <f t="shared" si="713"/>
        <v/>
      </c>
      <c r="AH2081" s="11" t="str">
        <f t="shared" si="714"/>
        <v/>
      </c>
      <c r="AI2081" s="11" t="str">
        <f t="shared" si="715"/>
        <v/>
      </c>
      <c r="AJ2081" s="11" t="str">
        <f t="shared" si="716"/>
        <v/>
      </c>
      <c r="AK2081" s="11" t="str">
        <f t="shared" si="717"/>
        <v/>
      </c>
      <c r="AN2081" s="11" t="str">
        <f t="shared" si="718"/>
        <v/>
      </c>
      <c r="AO2081" s="11" t="str">
        <f t="shared" si="719"/>
        <v/>
      </c>
      <c r="AP2081" s="11" t="str">
        <f t="shared" si="720"/>
        <v/>
      </c>
      <c r="AT2081" s="11" t="str">
        <f t="shared" si="721"/>
        <v/>
      </c>
      <c r="AU2081" s="11" t="str">
        <f t="shared" si="722"/>
        <v/>
      </c>
      <c r="AV2081" s="11" t="str">
        <f t="shared" si="723"/>
        <v/>
      </c>
      <c r="AW2081" s="11" t="str">
        <f t="shared" si="724"/>
        <v/>
      </c>
      <c r="AX2081" s="11" t="str">
        <f t="shared" si="725"/>
        <v/>
      </c>
      <c r="AY2081" s="11" t="str">
        <f t="shared" si="706"/>
        <v/>
      </c>
      <c r="AZ2081" s="11" t="str">
        <f t="shared" si="726"/>
        <v/>
      </c>
      <c r="BA2081" s="11" t="str">
        <f t="shared" si="708"/>
        <v xml:space="preserve"> </v>
      </c>
      <c r="BB2081" s="11" t="str">
        <f>IFERROR(IF(AW2081="","",VLOOKUP(AW2081,SUSS!R:S,2,FALSE)),AY2081*SUSS!$M$2)</f>
        <v/>
      </c>
      <c r="BC2081" s="11" t="str">
        <f t="shared" si="707"/>
        <v/>
      </c>
    </row>
    <row r="2082" spans="29:55">
      <c r="AC2082" s="11" t="str">
        <f t="shared" si="709"/>
        <v/>
      </c>
      <c r="AD2082" s="11" t="str">
        <f t="shared" si="710"/>
        <v/>
      </c>
      <c r="AE2082" s="11" t="str">
        <f t="shared" si="711"/>
        <v/>
      </c>
      <c r="AF2082" s="11" t="str">
        <f t="shared" si="712"/>
        <v/>
      </c>
      <c r="AG2082" s="11" t="str">
        <f t="shared" si="713"/>
        <v/>
      </c>
      <c r="AH2082" s="11" t="str">
        <f t="shared" si="714"/>
        <v/>
      </c>
      <c r="AI2082" s="11" t="str">
        <f t="shared" si="715"/>
        <v/>
      </c>
      <c r="AJ2082" s="11" t="str">
        <f t="shared" si="716"/>
        <v/>
      </c>
      <c r="AK2082" s="11" t="str">
        <f t="shared" si="717"/>
        <v/>
      </c>
      <c r="AN2082" s="11" t="str">
        <f t="shared" si="718"/>
        <v/>
      </c>
      <c r="AO2082" s="11" t="str">
        <f t="shared" si="719"/>
        <v/>
      </c>
      <c r="AP2082" s="11" t="str">
        <f t="shared" si="720"/>
        <v/>
      </c>
      <c r="AT2082" s="11" t="str">
        <f t="shared" si="721"/>
        <v/>
      </c>
      <c r="AU2082" s="11" t="str">
        <f t="shared" si="722"/>
        <v/>
      </c>
      <c r="AV2082" s="11" t="str">
        <f t="shared" si="723"/>
        <v/>
      </c>
      <c r="AW2082" s="11" t="str">
        <f t="shared" si="724"/>
        <v/>
      </c>
      <c r="AX2082" s="11" t="str">
        <f t="shared" si="725"/>
        <v/>
      </c>
      <c r="AY2082" s="11" t="str">
        <f t="shared" si="706"/>
        <v/>
      </c>
      <c r="AZ2082" s="11" t="str">
        <f t="shared" si="726"/>
        <v/>
      </c>
      <c r="BA2082" s="11" t="str">
        <f t="shared" si="708"/>
        <v xml:space="preserve"> </v>
      </c>
      <c r="BB2082" s="11" t="str">
        <f>IFERROR(IF(AW2082="","",VLOOKUP(AW2082,SUSS!R:S,2,FALSE)),AY2082*SUSS!$M$2)</f>
        <v/>
      </c>
      <c r="BC2082" s="11" t="str">
        <f t="shared" si="707"/>
        <v/>
      </c>
    </row>
    <row r="2083" spans="29:55">
      <c r="AC2083" s="11" t="str">
        <f t="shared" si="709"/>
        <v/>
      </c>
      <c r="AD2083" s="11" t="str">
        <f t="shared" si="710"/>
        <v/>
      </c>
      <c r="AE2083" s="11" t="str">
        <f t="shared" si="711"/>
        <v/>
      </c>
      <c r="AF2083" s="11" t="str">
        <f t="shared" si="712"/>
        <v/>
      </c>
      <c r="AG2083" s="11" t="str">
        <f t="shared" si="713"/>
        <v/>
      </c>
      <c r="AH2083" s="11" t="str">
        <f t="shared" si="714"/>
        <v/>
      </c>
      <c r="AI2083" s="11" t="str">
        <f t="shared" si="715"/>
        <v/>
      </c>
      <c r="AJ2083" s="11" t="str">
        <f t="shared" si="716"/>
        <v/>
      </c>
      <c r="AK2083" s="11" t="str">
        <f t="shared" si="717"/>
        <v/>
      </c>
      <c r="AN2083" s="11" t="str">
        <f t="shared" si="718"/>
        <v/>
      </c>
      <c r="AO2083" s="11" t="str">
        <f t="shared" si="719"/>
        <v/>
      </c>
      <c r="AP2083" s="11" t="str">
        <f t="shared" si="720"/>
        <v/>
      </c>
      <c r="AT2083" s="11" t="str">
        <f t="shared" si="721"/>
        <v/>
      </c>
      <c r="AU2083" s="11" t="str">
        <f t="shared" si="722"/>
        <v/>
      </c>
      <c r="AV2083" s="11" t="str">
        <f t="shared" si="723"/>
        <v/>
      </c>
      <c r="AW2083" s="11" t="str">
        <f t="shared" si="724"/>
        <v/>
      </c>
      <c r="AX2083" s="11" t="str">
        <f t="shared" si="725"/>
        <v/>
      </c>
      <c r="AY2083" s="11" t="str">
        <f t="shared" si="706"/>
        <v/>
      </c>
      <c r="AZ2083" s="11" t="str">
        <f t="shared" si="726"/>
        <v/>
      </c>
      <c r="BA2083" s="11" t="str">
        <f t="shared" si="708"/>
        <v xml:space="preserve"> </v>
      </c>
      <c r="BB2083" s="11" t="str">
        <f>IFERROR(IF(AW2083="","",VLOOKUP(AW2083,SUSS!R:S,2,FALSE)),AY2083*SUSS!$M$2)</f>
        <v/>
      </c>
      <c r="BC2083" s="11" t="str">
        <f t="shared" si="707"/>
        <v/>
      </c>
    </row>
    <row r="2084" spans="29:55">
      <c r="AC2084" s="11" t="str">
        <f t="shared" si="709"/>
        <v/>
      </c>
      <c r="AD2084" s="11" t="str">
        <f t="shared" si="710"/>
        <v/>
      </c>
      <c r="AE2084" s="11" t="str">
        <f t="shared" si="711"/>
        <v/>
      </c>
      <c r="AF2084" s="11" t="str">
        <f t="shared" si="712"/>
        <v/>
      </c>
      <c r="AG2084" s="11" t="str">
        <f t="shared" si="713"/>
        <v/>
      </c>
      <c r="AH2084" s="11" t="str">
        <f t="shared" si="714"/>
        <v/>
      </c>
      <c r="AI2084" s="11" t="str">
        <f t="shared" si="715"/>
        <v/>
      </c>
      <c r="AJ2084" s="11" t="str">
        <f t="shared" si="716"/>
        <v/>
      </c>
      <c r="AK2084" s="11" t="str">
        <f t="shared" si="717"/>
        <v/>
      </c>
      <c r="AN2084" s="11" t="str">
        <f t="shared" si="718"/>
        <v/>
      </c>
      <c r="AO2084" s="11" t="str">
        <f t="shared" si="719"/>
        <v/>
      </c>
      <c r="AP2084" s="11" t="str">
        <f t="shared" si="720"/>
        <v/>
      </c>
      <c r="AT2084" s="11" t="str">
        <f t="shared" si="721"/>
        <v/>
      </c>
      <c r="AU2084" s="11" t="str">
        <f t="shared" si="722"/>
        <v/>
      </c>
      <c r="AV2084" s="11" t="str">
        <f t="shared" si="723"/>
        <v/>
      </c>
      <c r="AW2084" s="11" t="str">
        <f t="shared" si="724"/>
        <v/>
      </c>
      <c r="AX2084" s="11" t="str">
        <f t="shared" si="725"/>
        <v/>
      </c>
      <c r="AY2084" s="11" t="str">
        <f t="shared" si="706"/>
        <v/>
      </c>
      <c r="AZ2084" s="11" t="str">
        <f t="shared" si="726"/>
        <v/>
      </c>
      <c r="BA2084" s="11" t="str">
        <f t="shared" si="708"/>
        <v xml:space="preserve"> </v>
      </c>
      <c r="BB2084" s="11" t="str">
        <f>IFERROR(IF(AW2084="","",VLOOKUP(AW2084,SUSS!R:S,2,FALSE)),AY2084*SUSS!$M$2)</f>
        <v/>
      </c>
      <c r="BC2084" s="11" t="str">
        <f t="shared" si="707"/>
        <v/>
      </c>
    </row>
    <row r="2085" spans="29:55">
      <c r="AC2085" s="11" t="str">
        <f t="shared" si="709"/>
        <v/>
      </c>
      <c r="AD2085" s="11" t="str">
        <f t="shared" si="710"/>
        <v/>
      </c>
      <c r="AE2085" s="11" t="str">
        <f t="shared" si="711"/>
        <v/>
      </c>
      <c r="AF2085" s="11" t="str">
        <f t="shared" si="712"/>
        <v/>
      </c>
      <c r="AG2085" s="11" t="str">
        <f t="shared" si="713"/>
        <v/>
      </c>
      <c r="AH2085" s="11" t="str">
        <f t="shared" si="714"/>
        <v/>
      </c>
      <c r="AI2085" s="11" t="str">
        <f t="shared" si="715"/>
        <v/>
      </c>
      <c r="AJ2085" s="11" t="str">
        <f t="shared" si="716"/>
        <v/>
      </c>
      <c r="AK2085" s="11" t="str">
        <f t="shared" si="717"/>
        <v/>
      </c>
      <c r="AN2085" s="11" t="str">
        <f t="shared" si="718"/>
        <v/>
      </c>
      <c r="AO2085" s="11" t="str">
        <f t="shared" si="719"/>
        <v/>
      </c>
      <c r="AP2085" s="11" t="str">
        <f t="shared" si="720"/>
        <v/>
      </c>
      <c r="AT2085" s="11" t="str">
        <f t="shared" si="721"/>
        <v/>
      </c>
      <c r="AU2085" s="11" t="str">
        <f t="shared" si="722"/>
        <v/>
      </c>
      <c r="AV2085" s="11" t="str">
        <f t="shared" si="723"/>
        <v/>
      </c>
      <c r="AW2085" s="11" t="str">
        <f t="shared" si="724"/>
        <v/>
      </c>
      <c r="AX2085" s="11" t="str">
        <f t="shared" si="725"/>
        <v/>
      </c>
      <c r="AY2085" s="11" t="str">
        <f t="shared" si="706"/>
        <v/>
      </c>
      <c r="AZ2085" s="11" t="str">
        <f t="shared" si="726"/>
        <v/>
      </c>
      <c r="BA2085" s="11" t="str">
        <f t="shared" si="708"/>
        <v xml:space="preserve"> </v>
      </c>
      <c r="BB2085" s="11" t="str">
        <f>IFERROR(IF(AW2085="","",VLOOKUP(AW2085,SUSS!R:S,2,FALSE)),AY2085*SUSS!$M$2)</f>
        <v/>
      </c>
      <c r="BC2085" s="11" t="str">
        <f t="shared" si="707"/>
        <v/>
      </c>
    </row>
    <row r="2086" spans="29:55">
      <c r="AC2086" s="11" t="str">
        <f t="shared" si="709"/>
        <v/>
      </c>
      <c r="AD2086" s="11" t="str">
        <f t="shared" si="710"/>
        <v/>
      </c>
      <c r="AE2086" s="11" t="str">
        <f t="shared" si="711"/>
        <v/>
      </c>
      <c r="AF2086" s="11" t="str">
        <f t="shared" si="712"/>
        <v/>
      </c>
      <c r="AG2086" s="11" t="str">
        <f t="shared" si="713"/>
        <v/>
      </c>
      <c r="AH2086" s="11" t="str">
        <f t="shared" si="714"/>
        <v/>
      </c>
      <c r="AI2086" s="11" t="str">
        <f t="shared" si="715"/>
        <v/>
      </c>
      <c r="AJ2086" s="11" t="str">
        <f t="shared" si="716"/>
        <v/>
      </c>
      <c r="AK2086" s="11" t="str">
        <f t="shared" si="717"/>
        <v/>
      </c>
      <c r="AN2086" s="11" t="str">
        <f t="shared" si="718"/>
        <v/>
      </c>
      <c r="AO2086" s="11" t="str">
        <f t="shared" si="719"/>
        <v/>
      </c>
      <c r="AP2086" s="11" t="str">
        <f t="shared" si="720"/>
        <v/>
      </c>
      <c r="AT2086" s="11" t="str">
        <f t="shared" si="721"/>
        <v/>
      </c>
      <c r="AU2086" s="11" t="str">
        <f t="shared" si="722"/>
        <v/>
      </c>
      <c r="AV2086" s="11" t="str">
        <f t="shared" si="723"/>
        <v/>
      </c>
      <c r="AW2086" s="11" t="str">
        <f t="shared" si="724"/>
        <v/>
      </c>
      <c r="AX2086" s="11" t="str">
        <f t="shared" si="725"/>
        <v/>
      </c>
      <c r="AY2086" s="11" t="str">
        <f t="shared" si="706"/>
        <v/>
      </c>
      <c r="AZ2086" s="11" t="str">
        <f t="shared" si="726"/>
        <v/>
      </c>
      <c r="BA2086" s="11" t="str">
        <f t="shared" si="708"/>
        <v xml:space="preserve"> </v>
      </c>
      <c r="BB2086" s="11" t="str">
        <f>IFERROR(IF(AW2086="","",VLOOKUP(AW2086,SUSS!R:S,2,FALSE)),AY2086*SUSS!$M$2)</f>
        <v/>
      </c>
      <c r="BC2086" s="11" t="str">
        <f t="shared" si="707"/>
        <v/>
      </c>
    </row>
    <row r="2087" spans="29:55">
      <c r="AC2087" s="11" t="str">
        <f t="shared" si="709"/>
        <v/>
      </c>
      <c r="AD2087" s="11" t="str">
        <f t="shared" si="710"/>
        <v/>
      </c>
      <c r="AE2087" s="11" t="str">
        <f t="shared" si="711"/>
        <v/>
      </c>
      <c r="AF2087" s="11" t="str">
        <f t="shared" si="712"/>
        <v/>
      </c>
      <c r="AG2087" s="11" t="str">
        <f t="shared" si="713"/>
        <v/>
      </c>
      <c r="AH2087" s="11" t="str">
        <f t="shared" si="714"/>
        <v/>
      </c>
      <c r="AI2087" s="11" t="str">
        <f t="shared" si="715"/>
        <v/>
      </c>
      <c r="AJ2087" s="11" t="str">
        <f t="shared" si="716"/>
        <v/>
      </c>
      <c r="AK2087" s="11" t="str">
        <f t="shared" si="717"/>
        <v/>
      </c>
      <c r="AN2087" s="11" t="str">
        <f t="shared" si="718"/>
        <v/>
      </c>
      <c r="AO2087" s="11" t="str">
        <f t="shared" si="719"/>
        <v/>
      </c>
      <c r="AP2087" s="11" t="str">
        <f t="shared" si="720"/>
        <v/>
      </c>
      <c r="AT2087" s="11" t="str">
        <f t="shared" si="721"/>
        <v/>
      </c>
      <c r="AU2087" s="11" t="str">
        <f t="shared" si="722"/>
        <v/>
      </c>
      <c r="AV2087" s="11" t="str">
        <f t="shared" si="723"/>
        <v/>
      </c>
      <c r="AW2087" s="11" t="str">
        <f t="shared" si="724"/>
        <v/>
      </c>
      <c r="AX2087" s="11" t="str">
        <f t="shared" si="725"/>
        <v/>
      </c>
      <c r="AY2087" s="11" t="str">
        <f t="shared" si="706"/>
        <v/>
      </c>
      <c r="AZ2087" s="11" t="str">
        <f t="shared" si="726"/>
        <v/>
      </c>
      <c r="BA2087" s="11" t="str">
        <f t="shared" si="708"/>
        <v xml:space="preserve"> </v>
      </c>
      <c r="BB2087" s="11" t="str">
        <f>IFERROR(IF(AW2087="","",VLOOKUP(AW2087,SUSS!R:S,2,FALSE)),AY2087*SUSS!$M$2)</f>
        <v/>
      </c>
      <c r="BC2087" s="11" t="str">
        <f t="shared" si="707"/>
        <v/>
      </c>
    </row>
    <row r="2088" spans="29:55">
      <c r="AC2088" s="11" t="str">
        <f t="shared" si="709"/>
        <v/>
      </c>
      <c r="AD2088" s="11" t="str">
        <f t="shared" si="710"/>
        <v/>
      </c>
      <c r="AE2088" s="11" t="str">
        <f t="shared" si="711"/>
        <v/>
      </c>
      <c r="AF2088" s="11" t="str">
        <f t="shared" si="712"/>
        <v/>
      </c>
      <c r="AG2088" s="11" t="str">
        <f t="shared" si="713"/>
        <v/>
      </c>
      <c r="AH2088" s="11" t="str">
        <f t="shared" si="714"/>
        <v/>
      </c>
      <c r="AI2088" s="11" t="str">
        <f t="shared" si="715"/>
        <v/>
      </c>
      <c r="AJ2088" s="11" t="str">
        <f t="shared" si="716"/>
        <v/>
      </c>
      <c r="AK2088" s="11" t="str">
        <f t="shared" si="717"/>
        <v/>
      </c>
      <c r="AN2088" s="11" t="str">
        <f t="shared" si="718"/>
        <v/>
      </c>
      <c r="AO2088" s="11" t="str">
        <f t="shared" si="719"/>
        <v/>
      </c>
      <c r="AP2088" s="11" t="str">
        <f t="shared" si="720"/>
        <v/>
      </c>
      <c r="AT2088" s="11" t="str">
        <f t="shared" si="721"/>
        <v/>
      </c>
      <c r="AU2088" s="11" t="str">
        <f t="shared" si="722"/>
        <v/>
      </c>
      <c r="AV2088" s="11" t="str">
        <f t="shared" si="723"/>
        <v/>
      </c>
      <c r="AW2088" s="11" t="str">
        <f t="shared" si="724"/>
        <v/>
      </c>
      <c r="AX2088" s="11" t="str">
        <f t="shared" si="725"/>
        <v/>
      </c>
      <c r="AY2088" s="11" t="str">
        <f t="shared" si="706"/>
        <v/>
      </c>
      <c r="AZ2088" s="11" t="str">
        <f t="shared" si="726"/>
        <v/>
      </c>
      <c r="BA2088" s="11" t="str">
        <f t="shared" si="708"/>
        <v xml:space="preserve"> </v>
      </c>
      <c r="BB2088" s="11" t="str">
        <f>IFERROR(IF(AW2088="","",VLOOKUP(AW2088,SUSS!R:S,2,FALSE)),AY2088*SUSS!$M$2)</f>
        <v/>
      </c>
      <c r="BC2088" s="11" t="str">
        <f t="shared" si="707"/>
        <v/>
      </c>
    </row>
    <row r="2089" spans="29:55">
      <c r="AC2089" s="11" t="str">
        <f t="shared" si="709"/>
        <v/>
      </c>
      <c r="AD2089" s="11" t="str">
        <f t="shared" si="710"/>
        <v/>
      </c>
      <c r="AE2089" s="11" t="str">
        <f t="shared" si="711"/>
        <v/>
      </c>
      <c r="AF2089" s="11" t="str">
        <f t="shared" si="712"/>
        <v/>
      </c>
      <c r="AG2089" s="11" t="str">
        <f t="shared" si="713"/>
        <v/>
      </c>
      <c r="AH2089" s="11" t="str">
        <f t="shared" si="714"/>
        <v/>
      </c>
      <c r="AI2089" s="11" t="str">
        <f t="shared" si="715"/>
        <v/>
      </c>
      <c r="AJ2089" s="11" t="str">
        <f t="shared" si="716"/>
        <v/>
      </c>
      <c r="AK2089" s="11" t="str">
        <f t="shared" si="717"/>
        <v/>
      </c>
      <c r="AN2089" s="11" t="str">
        <f t="shared" si="718"/>
        <v/>
      </c>
      <c r="AO2089" s="11" t="str">
        <f t="shared" si="719"/>
        <v/>
      </c>
      <c r="AP2089" s="11" t="str">
        <f t="shared" si="720"/>
        <v/>
      </c>
      <c r="AT2089" s="11" t="str">
        <f t="shared" si="721"/>
        <v/>
      </c>
      <c r="AU2089" s="11" t="str">
        <f t="shared" si="722"/>
        <v/>
      </c>
      <c r="AV2089" s="11" t="str">
        <f t="shared" si="723"/>
        <v/>
      </c>
      <c r="AW2089" s="11" t="str">
        <f t="shared" si="724"/>
        <v/>
      </c>
      <c r="AX2089" s="11" t="str">
        <f t="shared" si="725"/>
        <v/>
      </c>
      <c r="AY2089" s="11" t="str">
        <f t="shared" si="706"/>
        <v/>
      </c>
      <c r="AZ2089" s="11" t="str">
        <f t="shared" si="726"/>
        <v/>
      </c>
      <c r="BA2089" s="11" t="str">
        <f t="shared" si="708"/>
        <v xml:space="preserve"> </v>
      </c>
      <c r="BB2089" s="11" t="str">
        <f>IFERROR(IF(AW2089="","",VLOOKUP(AW2089,SUSS!R:S,2,FALSE)),AY2089*SUSS!$M$2)</f>
        <v/>
      </c>
      <c r="BC2089" s="11" t="str">
        <f t="shared" si="707"/>
        <v/>
      </c>
    </row>
    <row r="2090" spans="29:55">
      <c r="AC2090" s="11" t="str">
        <f t="shared" si="709"/>
        <v/>
      </c>
      <c r="AD2090" s="11" t="str">
        <f t="shared" si="710"/>
        <v/>
      </c>
      <c r="AE2090" s="11" t="str">
        <f t="shared" si="711"/>
        <v/>
      </c>
      <c r="AF2090" s="11" t="str">
        <f t="shared" si="712"/>
        <v/>
      </c>
      <c r="AG2090" s="11" t="str">
        <f t="shared" si="713"/>
        <v/>
      </c>
      <c r="AH2090" s="11" t="str">
        <f t="shared" si="714"/>
        <v/>
      </c>
      <c r="AI2090" s="11" t="str">
        <f t="shared" si="715"/>
        <v/>
      </c>
      <c r="AJ2090" s="11" t="str">
        <f t="shared" si="716"/>
        <v/>
      </c>
      <c r="AK2090" s="11" t="str">
        <f t="shared" si="717"/>
        <v/>
      </c>
      <c r="AN2090" s="11" t="str">
        <f t="shared" si="718"/>
        <v/>
      </c>
      <c r="AO2090" s="11" t="str">
        <f t="shared" si="719"/>
        <v/>
      </c>
      <c r="AP2090" s="11" t="str">
        <f t="shared" si="720"/>
        <v/>
      </c>
      <c r="AT2090" s="11" t="str">
        <f t="shared" si="721"/>
        <v/>
      </c>
      <c r="AU2090" s="11" t="str">
        <f t="shared" si="722"/>
        <v/>
      </c>
      <c r="AV2090" s="11" t="str">
        <f t="shared" si="723"/>
        <v/>
      </c>
      <c r="AW2090" s="11" t="str">
        <f t="shared" si="724"/>
        <v/>
      </c>
      <c r="AX2090" s="11" t="str">
        <f t="shared" si="725"/>
        <v/>
      </c>
      <c r="AY2090" s="11" t="str">
        <f t="shared" si="706"/>
        <v/>
      </c>
      <c r="AZ2090" s="11" t="str">
        <f t="shared" si="726"/>
        <v/>
      </c>
      <c r="BA2090" s="11" t="str">
        <f t="shared" si="708"/>
        <v xml:space="preserve"> </v>
      </c>
      <c r="BB2090" s="11" t="str">
        <f>IFERROR(IF(AW2090="","",VLOOKUP(AW2090,SUSS!R:S,2,FALSE)),AY2090*SUSS!$M$2)</f>
        <v/>
      </c>
      <c r="BC2090" s="11" t="str">
        <f t="shared" si="707"/>
        <v/>
      </c>
    </row>
    <row r="2091" spans="29:55">
      <c r="AC2091" s="11" t="str">
        <f t="shared" si="709"/>
        <v/>
      </c>
      <c r="AD2091" s="11" t="str">
        <f t="shared" si="710"/>
        <v/>
      </c>
      <c r="AE2091" s="11" t="str">
        <f t="shared" si="711"/>
        <v/>
      </c>
      <c r="AF2091" s="11" t="str">
        <f t="shared" si="712"/>
        <v/>
      </c>
      <c r="AG2091" s="11" t="str">
        <f t="shared" si="713"/>
        <v/>
      </c>
      <c r="AH2091" s="11" t="str">
        <f t="shared" si="714"/>
        <v/>
      </c>
      <c r="AI2091" s="11" t="str">
        <f t="shared" si="715"/>
        <v/>
      </c>
      <c r="AJ2091" s="11" t="str">
        <f t="shared" si="716"/>
        <v/>
      </c>
      <c r="AK2091" s="11" t="str">
        <f t="shared" si="717"/>
        <v/>
      </c>
      <c r="AN2091" s="11" t="str">
        <f t="shared" si="718"/>
        <v/>
      </c>
      <c r="AO2091" s="11" t="str">
        <f t="shared" si="719"/>
        <v/>
      </c>
      <c r="AP2091" s="11" t="str">
        <f t="shared" si="720"/>
        <v/>
      </c>
      <c r="AT2091" s="11" t="str">
        <f t="shared" si="721"/>
        <v/>
      </c>
      <c r="AU2091" s="11" t="str">
        <f t="shared" si="722"/>
        <v/>
      </c>
      <c r="AV2091" s="11" t="str">
        <f t="shared" si="723"/>
        <v/>
      </c>
      <c r="AW2091" s="11" t="str">
        <f t="shared" si="724"/>
        <v/>
      </c>
      <c r="AX2091" s="11" t="str">
        <f t="shared" si="725"/>
        <v/>
      </c>
      <c r="AY2091" s="11" t="str">
        <f t="shared" si="706"/>
        <v/>
      </c>
      <c r="AZ2091" s="11" t="str">
        <f t="shared" si="726"/>
        <v/>
      </c>
      <c r="BA2091" s="11" t="str">
        <f t="shared" si="708"/>
        <v xml:space="preserve"> </v>
      </c>
      <c r="BB2091" s="11" t="str">
        <f>IFERROR(IF(AW2091="","",VLOOKUP(AW2091,SUSS!R:S,2,FALSE)),AY2091*SUSS!$M$2)</f>
        <v/>
      </c>
      <c r="BC2091" s="11" t="str">
        <f t="shared" si="707"/>
        <v/>
      </c>
    </row>
    <row r="2092" spans="29:55">
      <c r="AC2092" s="11" t="str">
        <f t="shared" si="709"/>
        <v/>
      </c>
      <c r="AD2092" s="11" t="str">
        <f t="shared" si="710"/>
        <v/>
      </c>
      <c r="AE2092" s="11" t="str">
        <f t="shared" si="711"/>
        <v/>
      </c>
      <c r="AF2092" s="11" t="str">
        <f t="shared" si="712"/>
        <v/>
      </c>
      <c r="AG2092" s="11" t="str">
        <f t="shared" si="713"/>
        <v/>
      </c>
      <c r="AH2092" s="11" t="str">
        <f t="shared" si="714"/>
        <v/>
      </c>
      <c r="AI2092" s="11" t="str">
        <f t="shared" si="715"/>
        <v/>
      </c>
      <c r="AJ2092" s="11" t="str">
        <f t="shared" si="716"/>
        <v/>
      </c>
      <c r="AK2092" s="11" t="str">
        <f t="shared" si="717"/>
        <v/>
      </c>
      <c r="AN2092" s="11" t="str">
        <f t="shared" si="718"/>
        <v/>
      </c>
      <c r="AO2092" s="11" t="str">
        <f t="shared" si="719"/>
        <v/>
      </c>
      <c r="AP2092" s="11" t="str">
        <f t="shared" si="720"/>
        <v/>
      </c>
      <c r="AT2092" s="11" t="str">
        <f t="shared" si="721"/>
        <v/>
      </c>
      <c r="AU2092" s="11" t="str">
        <f t="shared" si="722"/>
        <v/>
      </c>
      <c r="AV2092" s="11" t="str">
        <f t="shared" si="723"/>
        <v/>
      </c>
      <c r="AW2092" s="11" t="str">
        <f t="shared" si="724"/>
        <v/>
      </c>
      <c r="AX2092" s="11" t="str">
        <f t="shared" si="725"/>
        <v/>
      </c>
      <c r="AY2092" s="11" t="str">
        <f t="shared" si="706"/>
        <v/>
      </c>
      <c r="AZ2092" s="11" t="str">
        <f t="shared" si="726"/>
        <v/>
      </c>
      <c r="BA2092" s="11" t="str">
        <f t="shared" si="708"/>
        <v xml:space="preserve"> </v>
      </c>
      <c r="BB2092" s="11" t="str">
        <f>IFERROR(IF(AW2092="","",VLOOKUP(AW2092,SUSS!R:S,2,FALSE)),AY2092*SUSS!$M$2)</f>
        <v/>
      </c>
      <c r="BC2092" s="11" t="str">
        <f t="shared" si="707"/>
        <v/>
      </c>
    </row>
    <row r="2093" spans="29:55">
      <c r="AC2093" s="11" t="str">
        <f t="shared" si="709"/>
        <v/>
      </c>
      <c r="AD2093" s="11" t="str">
        <f t="shared" si="710"/>
        <v/>
      </c>
      <c r="AE2093" s="11" t="str">
        <f t="shared" si="711"/>
        <v/>
      </c>
      <c r="AF2093" s="11" t="str">
        <f t="shared" si="712"/>
        <v/>
      </c>
      <c r="AG2093" s="11" t="str">
        <f t="shared" si="713"/>
        <v/>
      </c>
      <c r="AH2093" s="11" t="str">
        <f t="shared" si="714"/>
        <v/>
      </c>
      <c r="AI2093" s="11" t="str">
        <f t="shared" si="715"/>
        <v/>
      </c>
      <c r="AJ2093" s="11" t="str">
        <f t="shared" si="716"/>
        <v/>
      </c>
      <c r="AK2093" s="11" t="str">
        <f t="shared" si="717"/>
        <v/>
      </c>
      <c r="AN2093" s="11" t="str">
        <f t="shared" si="718"/>
        <v/>
      </c>
      <c r="AO2093" s="11" t="str">
        <f t="shared" si="719"/>
        <v/>
      </c>
      <c r="AP2093" s="11" t="str">
        <f t="shared" si="720"/>
        <v/>
      </c>
      <c r="AT2093" s="11" t="str">
        <f t="shared" si="721"/>
        <v/>
      </c>
      <c r="AU2093" s="11" t="str">
        <f t="shared" si="722"/>
        <v/>
      </c>
      <c r="AV2093" s="11" t="str">
        <f t="shared" si="723"/>
        <v/>
      </c>
      <c r="AW2093" s="11" t="str">
        <f t="shared" si="724"/>
        <v/>
      </c>
      <c r="AX2093" s="11" t="str">
        <f t="shared" si="725"/>
        <v/>
      </c>
      <c r="AY2093" s="11" t="str">
        <f t="shared" si="706"/>
        <v/>
      </c>
      <c r="AZ2093" s="11" t="str">
        <f t="shared" si="726"/>
        <v/>
      </c>
      <c r="BA2093" s="11" t="str">
        <f t="shared" si="708"/>
        <v xml:space="preserve"> </v>
      </c>
      <c r="BB2093" s="11" t="str">
        <f>IFERROR(IF(AW2093="","",VLOOKUP(AW2093,SUSS!R:S,2,FALSE)),AY2093*SUSS!$M$2)</f>
        <v/>
      </c>
      <c r="BC2093" s="11" t="str">
        <f t="shared" si="707"/>
        <v/>
      </c>
    </row>
    <row r="2094" spans="29:55">
      <c r="AC2094" s="11" t="str">
        <f t="shared" si="709"/>
        <v/>
      </c>
      <c r="AD2094" s="11" t="str">
        <f t="shared" si="710"/>
        <v/>
      </c>
      <c r="AE2094" s="11" t="str">
        <f t="shared" si="711"/>
        <v/>
      </c>
      <c r="AF2094" s="11" t="str">
        <f t="shared" si="712"/>
        <v/>
      </c>
      <c r="AG2094" s="11" t="str">
        <f t="shared" si="713"/>
        <v/>
      </c>
      <c r="AH2094" s="11" t="str">
        <f t="shared" si="714"/>
        <v/>
      </c>
      <c r="AI2094" s="11" t="str">
        <f t="shared" si="715"/>
        <v/>
      </c>
      <c r="AJ2094" s="11" t="str">
        <f t="shared" si="716"/>
        <v/>
      </c>
      <c r="AK2094" s="11" t="str">
        <f t="shared" si="717"/>
        <v/>
      </c>
      <c r="AN2094" s="11" t="str">
        <f t="shared" si="718"/>
        <v/>
      </c>
      <c r="AO2094" s="11" t="str">
        <f t="shared" si="719"/>
        <v/>
      </c>
      <c r="AP2094" s="11" t="str">
        <f t="shared" si="720"/>
        <v/>
      </c>
      <c r="AT2094" s="11" t="str">
        <f t="shared" si="721"/>
        <v/>
      </c>
      <c r="AU2094" s="11" t="str">
        <f t="shared" si="722"/>
        <v/>
      </c>
      <c r="AV2094" s="11" t="str">
        <f t="shared" si="723"/>
        <v/>
      </c>
      <c r="AW2094" s="11" t="str">
        <f t="shared" si="724"/>
        <v/>
      </c>
      <c r="AX2094" s="11" t="str">
        <f t="shared" si="725"/>
        <v/>
      </c>
      <c r="AY2094" s="11" t="str">
        <f t="shared" si="706"/>
        <v/>
      </c>
      <c r="AZ2094" s="11" t="str">
        <f t="shared" si="726"/>
        <v/>
      </c>
      <c r="BA2094" s="11" t="str">
        <f t="shared" si="708"/>
        <v xml:space="preserve"> </v>
      </c>
      <c r="BB2094" s="11" t="str">
        <f>IFERROR(IF(AW2094="","",VLOOKUP(AW2094,SUSS!R:S,2,FALSE)),AY2094*SUSS!$M$2)</f>
        <v/>
      </c>
      <c r="BC2094" s="11" t="str">
        <f t="shared" si="707"/>
        <v/>
      </c>
    </row>
    <row r="2095" spans="29:55">
      <c r="AC2095" s="11" t="str">
        <f t="shared" si="709"/>
        <v/>
      </c>
      <c r="AD2095" s="11" t="str">
        <f t="shared" si="710"/>
        <v/>
      </c>
      <c r="AE2095" s="11" t="str">
        <f t="shared" si="711"/>
        <v/>
      </c>
      <c r="AF2095" s="11" t="str">
        <f t="shared" si="712"/>
        <v/>
      </c>
      <c r="AG2095" s="11" t="str">
        <f t="shared" si="713"/>
        <v/>
      </c>
      <c r="AH2095" s="11" t="str">
        <f t="shared" si="714"/>
        <v/>
      </c>
      <c r="AI2095" s="11" t="str">
        <f t="shared" si="715"/>
        <v/>
      </c>
      <c r="AJ2095" s="11" t="str">
        <f t="shared" si="716"/>
        <v/>
      </c>
      <c r="AK2095" s="11" t="str">
        <f t="shared" si="717"/>
        <v/>
      </c>
      <c r="AN2095" s="11" t="str">
        <f t="shared" si="718"/>
        <v/>
      </c>
      <c r="AO2095" s="11" t="str">
        <f t="shared" si="719"/>
        <v/>
      </c>
      <c r="AP2095" s="11" t="str">
        <f t="shared" si="720"/>
        <v/>
      </c>
      <c r="AT2095" s="11" t="str">
        <f t="shared" si="721"/>
        <v/>
      </c>
      <c r="AU2095" s="11" t="str">
        <f t="shared" si="722"/>
        <v/>
      </c>
      <c r="AV2095" s="11" t="str">
        <f t="shared" si="723"/>
        <v/>
      </c>
      <c r="AW2095" s="11" t="str">
        <f t="shared" si="724"/>
        <v/>
      </c>
      <c r="AX2095" s="11" t="str">
        <f t="shared" si="725"/>
        <v/>
      </c>
      <c r="AY2095" s="11" t="str">
        <f t="shared" si="706"/>
        <v/>
      </c>
      <c r="AZ2095" s="11" t="str">
        <f t="shared" si="726"/>
        <v/>
      </c>
      <c r="BA2095" s="11" t="str">
        <f t="shared" si="708"/>
        <v xml:space="preserve"> </v>
      </c>
      <c r="BB2095" s="11" t="str">
        <f>IFERROR(IF(AW2095="","",VLOOKUP(AW2095,SUSS!R:S,2,FALSE)),AY2095*SUSS!$M$2)</f>
        <v/>
      </c>
      <c r="BC2095" s="11" t="str">
        <f t="shared" si="707"/>
        <v/>
      </c>
    </row>
    <row r="2096" spans="29:55">
      <c r="AC2096" s="11" t="str">
        <f t="shared" si="709"/>
        <v/>
      </c>
      <c r="AD2096" s="11" t="str">
        <f t="shared" si="710"/>
        <v/>
      </c>
      <c r="AE2096" s="11" t="str">
        <f t="shared" si="711"/>
        <v/>
      </c>
      <c r="AF2096" s="11" t="str">
        <f t="shared" si="712"/>
        <v/>
      </c>
      <c r="AG2096" s="11" t="str">
        <f t="shared" si="713"/>
        <v/>
      </c>
      <c r="AH2096" s="11" t="str">
        <f t="shared" si="714"/>
        <v/>
      </c>
      <c r="AI2096" s="11" t="str">
        <f t="shared" si="715"/>
        <v/>
      </c>
      <c r="AJ2096" s="11" t="str">
        <f t="shared" si="716"/>
        <v/>
      </c>
      <c r="AK2096" s="11" t="str">
        <f t="shared" si="717"/>
        <v/>
      </c>
      <c r="AN2096" s="11" t="str">
        <f t="shared" si="718"/>
        <v/>
      </c>
      <c r="AO2096" s="11" t="str">
        <f t="shared" si="719"/>
        <v/>
      </c>
      <c r="AP2096" s="11" t="str">
        <f t="shared" si="720"/>
        <v/>
      </c>
      <c r="AT2096" s="11" t="str">
        <f t="shared" si="721"/>
        <v/>
      </c>
      <c r="AU2096" s="11" t="str">
        <f t="shared" si="722"/>
        <v/>
      </c>
      <c r="AV2096" s="11" t="str">
        <f t="shared" si="723"/>
        <v/>
      </c>
      <c r="AW2096" s="11" t="str">
        <f t="shared" si="724"/>
        <v/>
      </c>
      <c r="AX2096" s="11" t="str">
        <f t="shared" si="725"/>
        <v/>
      </c>
      <c r="AY2096" s="11" t="str">
        <f t="shared" si="706"/>
        <v/>
      </c>
      <c r="AZ2096" s="11" t="str">
        <f t="shared" si="726"/>
        <v/>
      </c>
      <c r="BA2096" s="11" t="str">
        <f t="shared" si="708"/>
        <v xml:space="preserve"> </v>
      </c>
      <c r="BB2096" s="11" t="str">
        <f>IFERROR(IF(AW2096="","",VLOOKUP(AW2096,SUSS!R:S,2,FALSE)),AY2096*SUSS!$M$2)</f>
        <v/>
      </c>
      <c r="BC2096" s="11" t="str">
        <f t="shared" si="707"/>
        <v/>
      </c>
    </row>
    <row r="2097" spans="29:55">
      <c r="AC2097" s="11" t="str">
        <f t="shared" si="709"/>
        <v/>
      </c>
      <c r="AD2097" s="11" t="str">
        <f t="shared" si="710"/>
        <v/>
      </c>
      <c r="AE2097" s="11" t="str">
        <f t="shared" si="711"/>
        <v/>
      </c>
      <c r="AF2097" s="11" t="str">
        <f t="shared" si="712"/>
        <v/>
      </c>
      <c r="AG2097" s="11" t="str">
        <f t="shared" si="713"/>
        <v/>
      </c>
      <c r="AH2097" s="11" t="str">
        <f t="shared" si="714"/>
        <v/>
      </c>
      <c r="AI2097" s="11" t="str">
        <f t="shared" si="715"/>
        <v/>
      </c>
      <c r="AJ2097" s="11" t="str">
        <f t="shared" si="716"/>
        <v/>
      </c>
      <c r="AK2097" s="11" t="str">
        <f t="shared" si="717"/>
        <v/>
      </c>
      <c r="AN2097" s="11" t="str">
        <f t="shared" si="718"/>
        <v/>
      </c>
      <c r="AO2097" s="11" t="str">
        <f t="shared" si="719"/>
        <v/>
      </c>
      <c r="AP2097" s="11" t="str">
        <f t="shared" si="720"/>
        <v/>
      </c>
      <c r="AT2097" s="11" t="str">
        <f t="shared" si="721"/>
        <v/>
      </c>
      <c r="AU2097" s="11" t="str">
        <f t="shared" si="722"/>
        <v/>
      </c>
      <c r="AV2097" s="11" t="str">
        <f t="shared" si="723"/>
        <v/>
      </c>
      <c r="AW2097" s="11" t="str">
        <f t="shared" si="724"/>
        <v/>
      </c>
      <c r="AX2097" s="11" t="str">
        <f t="shared" si="725"/>
        <v/>
      </c>
      <c r="AY2097" s="11" t="str">
        <f t="shared" si="706"/>
        <v/>
      </c>
      <c r="AZ2097" s="11" t="str">
        <f t="shared" si="726"/>
        <v/>
      </c>
      <c r="BA2097" s="11" t="str">
        <f t="shared" si="708"/>
        <v xml:space="preserve"> </v>
      </c>
      <c r="BB2097" s="11" t="str">
        <f>IFERROR(IF(AW2097="","",VLOOKUP(AW2097,SUSS!R:S,2,FALSE)),AY2097*SUSS!$M$2)</f>
        <v/>
      </c>
      <c r="BC2097" s="11" t="str">
        <f t="shared" si="707"/>
        <v/>
      </c>
    </row>
    <row r="2098" spans="29:55">
      <c r="AC2098" s="11" t="str">
        <f t="shared" si="709"/>
        <v/>
      </c>
      <c r="AD2098" s="11" t="str">
        <f t="shared" si="710"/>
        <v/>
      </c>
      <c r="AE2098" s="11" t="str">
        <f t="shared" si="711"/>
        <v/>
      </c>
      <c r="AF2098" s="11" t="str">
        <f t="shared" si="712"/>
        <v/>
      </c>
      <c r="AG2098" s="11" t="str">
        <f t="shared" si="713"/>
        <v/>
      </c>
      <c r="AH2098" s="11" t="str">
        <f t="shared" si="714"/>
        <v/>
      </c>
      <c r="AI2098" s="11" t="str">
        <f t="shared" si="715"/>
        <v/>
      </c>
      <c r="AJ2098" s="11" t="str">
        <f t="shared" si="716"/>
        <v/>
      </c>
      <c r="AK2098" s="11" t="str">
        <f t="shared" si="717"/>
        <v/>
      </c>
      <c r="AN2098" s="11" t="str">
        <f t="shared" si="718"/>
        <v/>
      </c>
      <c r="AO2098" s="11" t="str">
        <f t="shared" si="719"/>
        <v/>
      </c>
      <c r="AP2098" s="11" t="str">
        <f t="shared" si="720"/>
        <v/>
      </c>
      <c r="AT2098" s="11" t="str">
        <f t="shared" si="721"/>
        <v/>
      </c>
      <c r="AU2098" s="11" t="str">
        <f t="shared" si="722"/>
        <v/>
      </c>
      <c r="AV2098" s="11" t="str">
        <f t="shared" si="723"/>
        <v/>
      </c>
      <c r="AW2098" s="11" t="str">
        <f t="shared" si="724"/>
        <v/>
      </c>
      <c r="AX2098" s="11" t="str">
        <f t="shared" si="725"/>
        <v/>
      </c>
      <c r="AY2098" s="11" t="str">
        <f t="shared" si="706"/>
        <v/>
      </c>
      <c r="AZ2098" s="11" t="str">
        <f t="shared" si="726"/>
        <v/>
      </c>
      <c r="BA2098" s="11" t="str">
        <f t="shared" si="708"/>
        <v xml:space="preserve"> </v>
      </c>
      <c r="BB2098" s="11" t="str">
        <f>IFERROR(IF(AW2098="","",VLOOKUP(AW2098,SUSS!R:S,2,FALSE)),AY2098*SUSS!$M$2)</f>
        <v/>
      </c>
      <c r="BC2098" s="11" t="str">
        <f t="shared" si="707"/>
        <v/>
      </c>
    </row>
    <row r="2099" spans="29:55">
      <c r="AC2099" s="11" t="str">
        <f t="shared" si="709"/>
        <v/>
      </c>
      <c r="AD2099" s="11" t="str">
        <f t="shared" si="710"/>
        <v/>
      </c>
      <c r="AE2099" s="11" t="str">
        <f t="shared" si="711"/>
        <v/>
      </c>
      <c r="AF2099" s="11" t="str">
        <f t="shared" si="712"/>
        <v/>
      </c>
      <c r="AG2099" s="11" t="str">
        <f t="shared" si="713"/>
        <v/>
      </c>
      <c r="AH2099" s="11" t="str">
        <f t="shared" si="714"/>
        <v/>
      </c>
      <c r="AI2099" s="11" t="str">
        <f t="shared" si="715"/>
        <v/>
      </c>
      <c r="AJ2099" s="11" t="str">
        <f t="shared" si="716"/>
        <v/>
      </c>
      <c r="AK2099" s="11" t="str">
        <f t="shared" si="717"/>
        <v/>
      </c>
      <c r="AN2099" s="11" t="str">
        <f t="shared" si="718"/>
        <v/>
      </c>
      <c r="AO2099" s="11" t="str">
        <f t="shared" si="719"/>
        <v/>
      </c>
      <c r="AP2099" s="11" t="str">
        <f t="shared" si="720"/>
        <v/>
      </c>
      <c r="AT2099" s="11" t="str">
        <f t="shared" si="721"/>
        <v/>
      </c>
      <c r="AU2099" s="11" t="str">
        <f t="shared" si="722"/>
        <v/>
      </c>
      <c r="AV2099" s="11" t="str">
        <f t="shared" si="723"/>
        <v/>
      </c>
      <c r="AW2099" s="11" t="str">
        <f t="shared" si="724"/>
        <v/>
      </c>
      <c r="AX2099" s="11" t="str">
        <f t="shared" si="725"/>
        <v/>
      </c>
      <c r="AY2099" s="11" t="str">
        <f t="shared" si="706"/>
        <v/>
      </c>
      <c r="AZ2099" s="11" t="str">
        <f t="shared" si="726"/>
        <v/>
      </c>
      <c r="BA2099" s="11" t="str">
        <f t="shared" si="708"/>
        <v xml:space="preserve"> </v>
      </c>
      <c r="BB2099" s="11" t="str">
        <f>IFERROR(IF(AW2099="","",VLOOKUP(AW2099,SUSS!R:S,2,FALSE)),AY2099*SUSS!$M$2)</f>
        <v/>
      </c>
      <c r="BC2099" s="11" t="str">
        <f t="shared" si="707"/>
        <v/>
      </c>
    </row>
    <row r="2100" spans="29:55">
      <c r="AC2100" s="11" t="str">
        <f t="shared" si="709"/>
        <v/>
      </c>
      <c r="AD2100" s="11" t="str">
        <f t="shared" si="710"/>
        <v/>
      </c>
      <c r="AE2100" s="11" t="str">
        <f t="shared" si="711"/>
        <v/>
      </c>
      <c r="AF2100" s="11" t="str">
        <f t="shared" si="712"/>
        <v/>
      </c>
      <c r="AG2100" s="11" t="str">
        <f t="shared" si="713"/>
        <v/>
      </c>
      <c r="AH2100" s="11" t="str">
        <f t="shared" si="714"/>
        <v/>
      </c>
      <c r="AI2100" s="11" t="str">
        <f t="shared" si="715"/>
        <v/>
      </c>
      <c r="AJ2100" s="11" t="str">
        <f t="shared" si="716"/>
        <v/>
      </c>
      <c r="AK2100" s="11" t="str">
        <f t="shared" si="717"/>
        <v/>
      </c>
      <c r="AN2100" s="11" t="str">
        <f t="shared" si="718"/>
        <v/>
      </c>
      <c r="AO2100" s="11" t="str">
        <f t="shared" si="719"/>
        <v/>
      </c>
      <c r="AP2100" s="11" t="str">
        <f t="shared" si="720"/>
        <v/>
      </c>
      <c r="AT2100" s="11" t="str">
        <f t="shared" si="721"/>
        <v/>
      </c>
      <c r="AU2100" s="11" t="str">
        <f t="shared" si="722"/>
        <v/>
      </c>
      <c r="AV2100" s="11" t="str">
        <f t="shared" si="723"/>
        <v/>
      </c>
      <c r="AW2100" s="11" t="str">
        <f t="shared" si="724"/>
        <v/>
      </c>
      <c r="AX2100" s="11" t="str">
        <f t="shared" si="725"/>
        <v/>
      </c>
      <c r="AY2100" s="11" t="str">
        <f t="shared" si="706"/>
        <v/>
      </c>
      <c r="AZ2100" s="11" t="str">
        <f t="shared" si="726"/>
        <v/>
      </c>
      <c r="BA2100" s="11" t="str">
        <f t="shared" si="708"/>
        <v xml:space="preserve"> </v>
      </c>
      <c r="BB2100" s="11" t="str">
        <f>IFERROR(IF(AW2100="","",VLOOKUP(AW2100,SUSS!R:S,2,FALSE)),AY2100*SUSS!$M$2)</f>
        <v/>
      </c>
      <c r="BC2100" s="11" t="str">
        <f t="shared" si="707"/>
        <v/>
      </c>
    </row>
    <row r="2101" spans="29:55">
      <c r="AC2101" s="11" t="str">
        <f t="shared" si="709"/>
        <v/>
      </c>
      <c r="AD2101" s="11" t="str">
        <f t="shared" si="710"/>
        <v/>
      </c>
      <c r="AE2101" s="11" t="str">
        <f t="shared" si="711"/>
        <v/>
      </c>
      <c r="AF2101" s="11" t="str">
        <f t="shared" si="712"/>
        <v/>
      </c>
      <c r="AG2101" s="11" t="str">
        <f t="shared" si="713"/>
        <v/>
      </c>
      <c r="AH2101" s="11" t="str">
        <f t="shared" si="714"/>
        <v/>
      </c>
      <c r="AI2101" s="11" t="str">
        <f t="shared" si="715"/>
        <v/>
      </c>
      <c r="AJ2101" s="11" t="str">
        <f t="shared" si="716"/>
        <v/>
      </c>
      <c r="AK2101" s="11" t="str">
        <f t="shared" si="717"/>
        <v/>
      </c>
      <c r="AN2101" s="11" t="str">
        <f t="shared" si="718"/>
        <v/>
      </c>
      <c r="AO2101" s="11" t="str">
        <f t="shared" si="719"/>
        <v/>
      </c>
      <c r="AP2101" s="11" t="str">
        <f t="shared" si="720"/>
        <v/>
      </c>
      <c r="AT2101" s="11" t="str">
        <f t="shared" si="721"/>
        <v/>
      </c>
      <c r="AU2101" s="11" t="str">
        <f t="shared" si="722"/>
        <v/>
      </c>
      <c r="AV2101" s="11" t="str">
        <f t="shared" si="723"/>
        <v/>
      </c>
      <c r="AW2101" s="11" t="str">
        <f t="shared" si="724"/>
        <v/>
      </c>
      <c r="AX2101" s="11" t="str">
        <f t="shared" si="725"/>
        <v/>
      </c>
      <c r="AY2101" s="11" t="str">
        <f t="shared" si="706"/>
        <v/>
      </c>
      <c r="AZ2101" s="11" t="str">
        <f t="shared" si="726"/>
        <v/>
      </c>
      <c r="BA2101" s="11" t="str">
        <f t="shared" si="708"/>
        <v xml:space="preserve"> </v>
      </c>
      <c r="BB2101" s="11" t="str">
        <f>IFERROR(IF(AW2101="","",VLOOKUP(AW2101,SUSS!R:S,2,FALSE)),AY2101*SUSS!$M$2)</f>
        <v/>
      </c>
      <c r="BC2101" s="11" t="str">
        <f t="shared" si="707"/>
        <v/>
      </c>
    </row>
    <row r="2102" spans="29:55">
      <c r="AC2102" s="11" t="str">
        <f t="shared" si="709"/>
        <v/>
      </c>
      <c r="AD2102" s="11" t="str">
        <f t="shared" si="710"/>
        <v/>
      </c>
      <c r="AE2102" s="11" t="str">
        <f t="shared" si="711"/>
        <v/>
      </c>
      <c r="AF2102" s="11" t="str">
        <f t="shared" si="712"/>
        <v/>
      </c>
      <c r="AG2102" s="11" t="str">
        <f t="shared" si="713"/>
        <v/>
      </c>
      <c r="AH2102" s="11" t="str">
        <f t="shared" si="714"/>
        <v/>
      </c>
      <c r="AI2102" s="11" t="str">
        <f t="shared" si="715"/>
        <v/>
      </c>
      <c r="AJ2102" s="11" t="str">
        <f t="shared" si="716"/>
        <v/>
      </c>
      <c r="AK2102" s="11" t="str">
        <f t="shared" si="717"/>
        <v/>
      </c>
      <c r="AN2102" s="11" t="str">
        <f t="shared" si="718"/>
        <v/>
      </c>
      <c r="AO2102" s="11" t="str">
        <f t="shared" si="719"/>
        <v/>
      </c>
      <c r="AP2102" s="11" t="str">
        <f t="shared" si="720"/>
        <v/>
      </c>
      <c r="AT2102" s="11" t="str">
        <f t="shared" si="721"/>
        <v/>
      </c>
      <c r="AU2102" s="11" t="str">
        <f t="shared" si="722"/>
        <v/>
      </c>
      <c r="AV2102" s="11" t="str">
        <f t="shared" si="723"/>
        <v/>
      </c>
      <c r="AW2102" s="11" t="str">
        <f t="shared" si="724"/>
        <v/>
      </c>
      <c r="AX2102" s="11" t="str">
        <f t="shared" si="725"/>
        <v/>
      </c>
      <c r="AY2102" s="11" t="str">
        <f t="shared" si="706"/>
        <v/>
      </c>
      <c r="AZ2102" s="11" t="str">
        <f t="shared" si="726"/>
        <v/>
      </c>
      <c r="BA2102" s="11" t="str">
        <f t="shared" si="708"/>
        <v xml:space="preserve"> </v>
      </c>
      <c r="BB2102" s="11" t="str">
        <f>IFERROR(IF(AW2102="","",VLOOKUP(AW2102,SUSS!R:S,2,FALSE)),AY2102*SUSS!$M$2)</f>
        <v/>
      </c>
      <c r="BC2102" s="11" t="str">
        <f t="shared" si="707"/>
        <v/>
      </c>
    </row>
    <row r="2103" spans="29:55">
      <c r="AC2103" s="11" t="str">
        <f t="shared" si="709"/>
        <v/>
      </c>
      <c r="AD2103" s="11" t="str">
        <f t="shared" si="710"/>
        <v/>
      </c>
      <c r="AE2103" s="11" t="str">
        <f t="shared" si="711"/>
        <v/>
      </c>
      <c r="AF2103" s="11" t="str">
        <f t="shared" si="712"/>
        <v/>
      </c>
      <c r="AG2103" s="11" t="str">
        <f t="shared" si="713"/>
        <v/>
      </c>
      <c r="AH2103" s="11" t="str">
        <f t="shared" si="714"/>
        <v/>
      </c>
      <c r="AI2103" s="11" t="str">
        <f t="shared" si="715"/>
        <v/>
      </c>
      <c r="AJ2103" s="11" t="str">
        <f t="shared" si="716"/>
        <v/>
      </c>
      <c r="AK2103" s="11" t="str">
        <f t="shared" si="717"/>
        <v/>
      </c>
      <c r="AN2103" s="11" t="str">
        <f t="shared" si="718"/>
        <v/>
      </c>
      <c r="AO2103" s="11" t="str">
        <f t="shared" si="719"/>
        <v/>
      </c>
      <c r="AP2103" s="11" t="str">
        <f t="shared" si="720"/>
        <v/>
      </c>
      <c r="AT2103" s="11" t="str">
        <f t="shared" si="721"/>
        <v/>
      </c>
      <c r="AU2103" s="11" t="str">
        <f t="shared" si="722"/>
        <v/>
      </c>
      <c r="AV2103" s="11" t="str">
        <f t="shared" si="723"/>
        <v/>
      </c>
      <c r="AW2103" s="11" t="str">
        <f t="shared" si="724"/>
        <v/>
      </c>
      <c r="AX2103" s="11" t="str">
        <f t="shared" si="725"/>
        <v/>
      </c>
      <c r="AY2103" s="11" t="str">
        <f t="shared" si="706"/>
        <v/>
      </c>
      <c r="AZ2103" s="11" t="str">
        <f t="shared" si="726"/>
        <v/>
      </c>
      <c r="BA2103" s="11" t="str">
        <f t="shared" si="708"/>
        <v xml:space="preserve"> </v>
      </c>
      <c r="BB2103" s="11" t="str">
        <f>IFERROR(IF(AW2103="","",VLOOKUP(AW2103,SUSS!R:S,2,FALSE)),AY2103*SUSS!$M$2)</f>
        <v/>
      </c>
      <c r="BC2103" s="11" t="str">
        <f t="shared" si="707"/>
        <v/>
      </c>
    </row>
    <row r="2104" spans="29:55">
      <c r="AC2104" s="11" t="str">
        <f t="shared" si="709"/>
        <v/>
      </c>
      <c r="AD2104" s="11" t="str">
        <f t="shared" si="710"/>
        <v/>
      </c>
      <c r="AE2104" s="11" t="str">
        <f t="shared" si="711"/>
        <v/>
      </c>
      <c r="AF2104" s="11" t="str">
        <f t="shared" si="712"/>
        <v/>
      </c>
      <c r="AG2104" s="11" t="str">
        <f t="shared" si="713"/>
        <v/>
      </c>
      <c r="AH2104" s="11" t="str">
        <f t="shared" si="714"/>
        <v/>
      </c>
      <c r="AI2104" s="11" t="str">
        <f t="shared" si="715"/>
        <v/>
      </c>
      <c r="AJ2104" s="11" t="str">
        <f t="shared" si="716"/>
        <v/>
      </c>
      <c r="AK2104" s="11" t="str">
        <f t="shared" si="717"/>
        <v/>
      </c>
      <c r="AN2104" s="11" t="str">
        <f t="shared" si="718"/>
        <v/>
      </c>
      <c r="AO2104" s="11" t="str">
        <f t="shared" si="719"/>
        <v/>
      </c>
      <c r="AP2104" s="11" t="str">
        <f t="shared" si="720"/>
        <v/>
      </c>
      <c r="AT2104" s="11" t="str">
        <f t="shared" si="721"/>
        <v/>
      </c>
      <c r="AU2104" s="11" t="str">
        <f t="shared" si="722"/>
        <v/>
      </c>
      <c r="AV2104" s="11" t="str">
        <f t="shared" si="723"/>
        <v/>
      </c>
      <c r="AW2104" s="11" t="str">
        <f t="shared" si="724"/>
        <v/>
      </c>
      <c r="AX2104" s="11" t="str">
        <f t="shared" si="725"/>
        <v/>
      </c>
      <c r="AY2104" s="11" t="str">
        <f t="shared" si="706"/>
        <v/>
      </c>
      <c r="AZ2104" s="11" t="str">
        <f t="shared" si="726"/>
        <v/>
      </c>
      <c r="BA2104" s="11" t="str">
        <f t="shared" si="708"/>
        <v xml:space="preserve"> </v>
      </c>
      <c r="BB2104" s="11" t="str">
        <f>IFERROR(IF(AW2104="","",VLOOKUP(AW2104,SUSS!R:S,2,FALSE)),AY2104*SUSS!$M$2)</f>
        <v/>
      </c>
      <c r="BC2104" s="11" t="str">
        <f t="shared" si="707"/>
        <v/>
      </c>
    </row>
    <row r="2105" spans="29:55">
      <c r="AC2105" s="11" t="str">
        <f t="shared" si="709"/>
        <v/>
      </c>
      <c r="AD2105" s="11" t="str">
        <f t="shared" si="710"/>
        <v/>
      </c>
      <c r="AE2105" s="11" t="str">
        <f t="shared" si="711"/>
        <v/>
      </c>
      <c r="AF2105" s="11" t="str">
        <f t="shared" si="712"/>
        <v/>
      </c>
      <c r="AG2105" s="11" t="str">
        <f t="shared" si="713"/>
        <v/>
      </c>
      <c r="AH2105" s="11" t="str">
        <f t="shared" si="714"/>
        <v/>
      </c>
      <c r="AI2105" s="11" t="str">
        <f t="shared" si="715"/>
        <v/>
      </c>
      <c r="AJ2105" s="11" t="str">
        <f t="shared" si="716"/>
        <v/>
      </c>
      <c r="AK2105" s="11" t="str">
        <f t="shared" si="717"/>
        <v/>
      </c>
      <c r="AN2105" s="11" t="str">
        <f t="shared" si="718"/>
        <v/>
      </c>
      <c r="AO2105" s="11" t="str">
        <f t="shared" si="719"/>
        <v/>
      </c>
      <c r="AP2105" s="11" t="str">
        <f t="shared" si="720"/>
        <v/>
      </c>
      <c r="AT2105" s="11" t="str">
        <f t="shared" si="721"/>
        <v/>
      </c>
      <c r="AU2105" s="11" t="str">
        <f t="shared" si="722"/>
        <v/>
      </c>
      <c r="AV2105" s="11" t="str">
        <f t="shared" si="723"/>
        <v/>
      </c>
      <c r="AW2105" s="11" t="str">
        <f t="shared" si="724"/>
        <v/>
      </c>
      <c r="AX2105" s="11" t="str">
        <f t="shared" si="725"/>
        <v/>
      </c>
      <c r="AY2105" s="11" t="str">
        <f t="shared" si="706"/>
        <v/>
      </c>
      <c r="AZ2105" s="11" t="str">
        <f t="shared" si="726"/>
        <v/>
      </c>
      <c r="BA2105" s="11" t="str">
        <f t="shared" si="708"/>
        <v xml:space="preserve"> </v>
      </c>
      <c r="BB2105" s="11" t="str">
        <f>IFERROR(IF(AW2105="","",VLOOKUP(AW2105,SUSS!R:S,2,FALSE)),AY2105*SUSS!$M$2)</f>
        <v/>
      </c>
      <c r="BC2105" s="11" t="str">
        <f t="shared" si="707"/>
        <v/>
      </c>
    </row>
    <row r="2106" spans="29:55">
      <c r="AC2106" s="11" t="str">
        <f t="shared" si="709"/>
        <v/>
      </c>
      <c r="AD2106" s="11" t="str">
        <f t="shared" si="710"/>
        <v/>
      </c>
      <c r="AE2106" s="11" t="str">
        <f t="shared" si="711"/>
        <v/>
      </c>
      <c r="AF2106" s="11" t="str">
        <f t="shared" si="712"/>
        <v/>
      </c>
      <c r="AG2106" s="11" t="str">
        <f t="shared" si="713"/>
        <v/>
      </c>
      <c r="AH2106" s="11" t="str">
        <f t="shared" si="714"/>
        <v/>
      </c>
      <c r="AI2106" s="11" t="str">
        <f t="shared" si="715"/>
        <v/>
      </c>
      <c r="AJ2106" s="11" t="str">
        <f t="shared" si="716"/>
        <v/>
      </c>
      <c r="AK2106" s="11" t="str">
        <f t="shared" si="717"/>
        <v/>
      </c>
      <c r="AN2106" s="11" t="str">
        <f t="shared" si="718"/>
        <v/>
      </c>
      <c r="AO2106" s="11" t="str">
        <f t="shared" si="719"/>
        <v/>
      </c>
      <c r="AP2106" s="11" t="str">
        <f t="shared" si="720"/>
        <v/>
      </c>
      <c r="AT2106" s="11" t="str">
        <f t="shared" si="721"/>
        <v/>
      </c>
      <c r="AU2106" s="11" t="str">
        <f t="shared" si="722"/>
        <v/>
      </c>
      <c r="AV2106" s="11" t="str">
        <f t="shared" si="723"/>
        <v/>
      </c>
      <c r="AW2106" s="11" t="str">
        <f t="shared" si="724"/>
        <v/>
      </c>
      <c r="AX2106" s="11" t="str">
        <f t="shared" si="725"/>
        <v/>
      </c>
      <c r="AY2106" s="11" t="str">
        <f t="shared" si="706"/>
        <v/>
      </c>
      <c r="AZ2106" s="11" t="str">
        <f t="shared" si="726"/>
        <v/>
      </c>
      <c r="BA2106" s="11" t="str">
        <f t="shared" si="708"/>
        <v xml:space="preserve"> </v>
      </c>
      <c r="BB2106" s="11" t="str">
        <f>IFERROR(IF(AW2106="","",VLOOKUP(AW2106,SUSS!R:S,2,FALSE)),AY2106*SUSS!$M$2)</f>
        <v/>
      </c>
      <c r="BC2106" s="11" t="str">
        <f t="shared" si="707"/>
        <v/>
      </c>
    </row>
    <row r="2107" spans="29:55">
      <c r="AC2107" s="11" t="str">
        <f t="shared" si="709"/>
        <v/>
      </c>
      <c r="AD2107" s="11" t="str">
        <f t="shared" si="710"/>
        <v/>
      </c>
      <c r="AE2107" s="11" t="str">
        <f t="shared" si="711"/>
        <v/>
      </c>
      <c r="AF2107" s="11" t="str">
        <f t="shared" si="712"/>
        <v/>
      </c>
      <c r="AG2107" s="11" t="str">
        <f t="shared" si="713"/>
        <v/>
      </c>
      <c r="AH2107" s="11" t="str">
        <f t="shared" si="714"/>
        <v/>
      </c>
      <c r="AI2107" s="11" t="str">
        <f t="shared" si="715"/>
        <v/>
      </c>
      <c r="AJ2107" s="11" t="str">
        <f t="shared" si="716"/>
        <v/>
      </c>
      <c r="AK2107" s="11" t="str">
        <f t="shared" si="717"/>
        <v/>
      </c>
      <c r="AN2107" s="11" t="str">
        <f t="shared" si="718"/>
        <v/>
      </c>
      <c r="AO2107" s="11" t="str">
        <f t="shared" si="719"/>
        <v/>
      </c>
      <c r="AP2107" s="11" t="str">
        <f t="shared" si="720"/>
        <v/>
      </c>
      <c r="AT2107" s="11" t="str">
        <f t="shared" si="721"/>
        <v/>
      </c>
      <c r="AU2107" s="11" t="str">
        <f t="shared" si="722"/>
        <v/>
      </c>
      <c r="AV2107" s="11" t="str">
        <f t="shared" si="723"/>
        <v/>
      </c>
      <c r="AW2107" s="11" t="str">
        <f t="shared" si="724"/>
        <v/>
      </c>
      <c r="AX2107" s="11" t="str">
        <f t="shared" si="725"/>
        <v/>
      </c>
      <c r="AY2107" s="11" t="str">
        <f t="shared" si="706"/>
        <v/>
      </c>
      <c r="AZ2107" s="11" t="str">
        <f t="shared" si="726"/>
        <v/>
      </c>
      <c r="BA2107" s="11" t="str">
        <f t="shared" si="708"/>
        <v xml:space="preserve"> </v>
      </c>
      <c r="BB2107" s="11" t="str">
        <f>IFERROR(IF(AW2107="","",VLOOKUP(AW2107,SUSS!R:S,2,FALSE)),AY2107*SUSS!$M$2)</f>
        <v/>
      </c>
      <c r="BC2107" s="11" t="str">
        <f t="shared" si="707"/>
        <v/>
      </c>
    </row>
    <row r="2108" spans="29:55">
      <c r="AC2108" s="11" t="str">
        <f t="shared" si="709"/>
        <v/>
      </c>
      <c r="AD2108" s="11" t="str">
        <f t="shared" si="710"/>
        <v/>
      </c>
      <c r="AE2108" s="11" t="str">
        <f t="shared" si="711"/>
        <v/>
      </c>
      <c r="AF2108" s="11" t="str">
        <f t="shared" si="712"/>
        <v/>
      </c>
      <c r="AG2108" s="11" t="str">
        <f t="shared" si="713"/>
        <v/>
      </c>
      <c r="AH2108" s="11" t="str">
        <f t="shared" si="714"/>
        <v/>
      </c>
      <c r="AI2108" s="11" t="str">
        <f t="shared" si="715"/>
        <v/>
      </c>
      <c r="AJ2108" s="11" t="str">
        <f t="shared" si="716"/>
        <v/>
      </c>
      <c r="AK2108" s="11" t="str">
        <f t="shared" si="717"/>
        <v/>
      </c>
      <c r="AN2108" s="11" t="str">
        <f t="shared" si="718"/>
        <v/>
      </c>
      <c r="AO2108" s="11" t="str">
        <f t="shared" si="719"/>
        <v/>
      </c>
      <c r="AP2108" s="11" t="str">
        <f t="shared" si="720"/>
        <v/>
      </c>
      <c r="AT2108" s="11" t="str">
        <f t="shared" si="721"/>
        <v/>
      </c>
      <c r="AU2108" s="11" t="str">
        <f t="shared" si="722"/>
        <v/>
      </c>
      <c r="AV2108" s="11" t="str">
        <f t="shared" si="723"/>
        <v/>
      </c>
      <c r="AW2108" s="11" t="str">
        <f t="shared" si="724"/>
        <v/>
      </c>
      <c r="AX2108" s="11" t="str">
        <f t="shared" si="725"/>
        <v/>
      </c>
      <c r="AY2108" s="11" t="str">
        <f t="shared" si="706"/>
        <v/>
      </c>
      <c r="AZ2108" s="11" t="str">
        <f t="shared" si="726"/>
        <v/>
      </c>
      <c r="BA2108" s="11" t="str">
        <f t="shared" si="708"/>
        <v xml:space="preserve"> </v>
      </c>
      <c r="BB2108" s="11" t="str">
        <f>IFERROR(IF(AW2108="","",VLOOKUP(AW2108,SUSS!R:S,2,FALSE)),AY2108*SUSS!$M$2)</f>
        <v/>
      </c>
      <c r="BC2108" s="11" t="str">
        <f t="shared" si="707"/>
        <v/>
      </c>
    </row>
    <row r="2109" spans="29:55">
      <c r="AC2109" s="11" t="str">
        <f t="shared" si="709"/>
        <v/>
      </c>
      <c r="AD2109" s="11" t="str">
        <f t="shared" si="710"/>
        <v/>
      </c>
      <c r="AE2109" s="11" t="str">
        <f t="shared" si="711"/>
        <v/>
      </c>
      <c r="AF2109" s="11" t="str">
        <f t="shared" si="712"/>
        <v/>
      </c>
      <c r="AG2109" s="11" t="str">
        <f t="shared" si="713"/>
        <v/>
      </c>
      <c r="AH2109" s="11" t="str">
        <f t="shared" si="714"/>
        <v/>
      </c>
      <c r="AI2109" s="11" t="str">
        <f t="shared" si="715"/>
        <v/>
      </c>
      <c r="AJ2109" s="11" t="str">
        <f t="shared" si="716"/>
        <v/>
      </c>
      <c r="AK2109" s="11" t="str">
        <f t="shared" si="717"/>
        <v/>
      </c>
      <c r="AN2109" s="11" t="str">
        <f t="shared" si="718"/>
        <v/>
      </c>
      <c r="AO2109" s="11" t="str">
        <f t="shared" si="719"/>
        <v/>
      </c>
      <c r="AP2109" s="11" t="str">
        <f t="shared" si="720"/>
        <v/>
      </c>
      <c r="AT2109" s="11" t="str">
        <f t="shared" si="721"/>
        <v/>
      </c>
      <c r="AU2109" s="11" t="str">
        <f t="shared" si="722"/>
        <v/>
      </c>
      <c r="AV2109" s="11" t="str">
        <f t="shared" si="723"/>
        <v/>
      </c>
      <c r="AW2109" s="11" t="str">
        <f t="shared" si="724"/>
        <v/>
      </c>
      <c r="AX2109" s="11" t="str">
        <f t="shared" si="725"/>
        <v/>
      </c>
      <c r="AY2109" s="11" t="str">
        <f t="shared" si="706"/>
        <v/>
      </c>
      <c r="AZ2109" s="11" t="str">
        <f t="shared" si="726"/>
        <v/>
      </c>
      <c r="BA2109" s="11" t="str">
        <f t="shared" si="708"/>
        <v xml:space="preserve"> </v>
      </c>
      <c r="BB2109" s="11" t="str">
        <f>IFERROR(IF(AW2109="","",VLOOKUP(AW2109,SUSS!R:S,2,FALSE)),AY2109*SUSS!$M$2)</f>
        <v/>
      </c>
      <c r="BC2109" s="11" t="str">
        <f t="shared" si="707"/>
        <v/>
      </c>
    </row>
    <row r="2110" spans="29:55">
      <c r="AC2110" s="11" t="str">
        <f t="shared" si="709"/>
        <v/>
      </c>
      <c r="AD2110" s="11" t="str">
        <f t="shared" si="710"/>
        <v/>
      </c>
      <c r="AE2110" s="11" t="str">
        <f t="shared" si="711"/>
        <v/>
      </c>
      <c r="AF2110" s="11" t="str">
        <f t="shared" si="712"/>
        <v/>
      </c>
      <c r="AG2110" s="11" t="str">
        <f t="shared" si="713"/>
        <v/>
      </c>
      <c r="AH2110" s="11" t="str">
        <f t="shared" si="714"/>
        <v/>
      </c>
      <c r="AI2110" s="11" t="str">
        <f t="shared" si="715"/>
        <v/>
      </c>
      <c r="AJ2110" s="11" t="str">
        <f t="shared" si="716"/>
        <v/>
      </c>
      <c r="AK2110" s="11" t="str">
        <f t="shared" si="717"/>
        <v/>
      </c>
      <c r="AN2110" s="11" t="str">
        <f t="shared" si="718"/>
        <v/>
      </c>
      <c r="AO2110" s="11" t="str">
        <f t="shared" si="719"/>
        <v/>
      </c>
      <c r="AP2110" s="11" t="str">
        <f t="shared" si="720"/>
        <v/>
      </c>
      <c r="AT2110" s="11" t="str">
        <f t="shared" si="721"/>
        <v/>
      </c>
      <c r="AU2110" s="11" t="str">
        <f t="shared" si="722"/>
        <v/>
      </c>
      <c r="AV2110" s="11" t="str">
        <f t="shared" si="723"/>
        <v/>
      </c>
      <c r="AW2110" s="11" t="str">
        <f t="shared" si="724"/>
        <v/>
      </c>
      <c r="AX2110" s="11" t="str">
        <f t="shared" si="725"/>
        <v/>
      </c>
      <c r="AY2110" s="11" t="str">
        <f t="shared" si="706"/>
        <v/>
      </c>
      <c r="AZ2110" s="11" t="str">
        <f t="shared" si="726"/>
        <v/>
      </c>
      <c r="BA2110" s="11" t="str">
        <f t="shared" si="708"/>
        <v xml:space="preserve"> </v>
      </c>
      <c r="BB2110" s="11" t="str">
        <f>IFERROR(IF(AW2110="","",VLOOKUP(AW2110,SUSS!R:S,2,FALSE)),AY2110*SUSS!$M$2)</f>
        <v/>
      </c>
      <c r="BC2110" s="11" t="str">
        <f t="shared" si="707"/>
        <v/>
      </c>
    </row>
    <row r="2111" spans="29:55">
      <c r="AC2111" s="11" t="str">
        <f t="shared" si="709"/>
        <v/>
      </c>
      <c r="AD2111" s="11" t="str">
        <f t="shared" si="710"/>
        <v/>
      </c>
      <c r="AE2111" s="11" t="str">
        <f t="shared" si="711"/>
        <v/>
      </c>
      <c r="AF2111" s="11" t="str">
        <f t="shared" si="712"/>
        <v/>
      </c>
      <c r="AG2111" s="11" t="str">
        <f t="shared" si="713"/>
        <v/>
      </c>
      <c r="AH2111" s="11" t="str">
        <f t="shared" si="714"/>
        <v/>
      </c>
      <c r="AI2111" s="11" t="str">
        <f t="shared" si="715"/>
        <v/>
      </c>
      <c r="AJ2111" s="11" t="str">
        <f t="shared" si="716"/>
        <v/>
      </c>
      <c r="AK2111" s="11" t="str">
        <f t="shared" si="717"/>
        <v/>
      </c>
      <c r="AN2111" s="11" t="str">
        <f t="shared" si="718"/>
        <v/>
      </c>
      <c r="AO2111" s="11" t="str">
        <f t="shared" si="719"/>
        <v/>
      </c>
      <c r="AP2111" s="11" t="str">
        <f t="shared" si="720"/>
        <v/>
      </c>
      <c r="AT2111" s="11" t="str">
        <f t="shared" si="721"/>
        <v/>
      </c>
      <c r="AU2111" s="11" t="str">
        <f t="shared" si="722"/>
        <v/>
      </c>
      <c r="AV2111" s="11" t="str">
        <f t="shared" si="723"/>
        <v/>
      </c>
      <c r="AW2111" s="11" t="str">
        <f t="shared" si="724"/>
        <v/>
      </c>
      <c r="AX2111" s="11" t="str">
        <f t="shared" si="725"/>
        <v/>
      </c>
      <c r="AY2111" s="11" t="str">
        <f t="shared" si="706"/>
        <v/>
      </c>
      <c r="AZ2111" s="11" t="str">
        <f t="shared" si="726"/>
        <v/>
      </c>
      <c r="BA2111" s="11" t="str">
        <f t="shared" si="708"/>
        <v xml:space="preserve"> </v>
      </c>
      <c r="BB2111" s="11" t="str">
        <f>IFERROR(IF(AW2111="","",VLOOKUP(AW2111,SUSS!R:S,2,FALSE)),AY2111*SUSS!$M$2)</f>
        <v/>
      </c>
      <c r="BC2111" s="11" t="str">
        <f t="shared" si="707"/>
        <v/>
      </c>
    </row>
    <row r="2112" spans="29:55">
      <c r="AC2112" s="11" t="str">
        <f t="shared" si="709"/>
        <v/>
      </c>
      <c r="AD2112" s="11" t="str">
        <f t="shared" si="710"/>
        <v/>
      </c>
      <c r="AE2112" s="11" t="str">
        <f t="shared" si="711"/>
        <v/>
      </c>
      <c r="AF2112" s="11" t="str">
        <f t="shared" si="712"/>
        <v/>
      </c>
      <c r="AG2112" s="11" t="str">
        <f t="shared" si="713"/>
        <v/>
      </c>
      <c r="AH2112" s="11" t="str">
        <f t="shared" si="714"/>
        <v/>
      </c>
      <c r="AI2112" s="11" t="str">
        <f t="shared" si="715"/>
        <v/>
      </c>
      <c r="AJ2112" s="11" t="str">
        <f t="shared" si="716"/>
        <v/>
      </c>
      <c r="AK2112" s="11" t="str">
        <f t="shared" si="717"/>
        <v/>
      </c>
      <c r="AN2112" s="11" t="str">
        <f t="shared" si="718"/>
        <v/>
      </c>
      <c r="AO2112" s="11" t="str">
        <f t="shared" si="719"/>
        <v/>
      </c>
      <c r="AP2112" s="11" t="str">
        <f t="shared" si="720"/>
        <v/>
      </c>
      <c r="AT2112" s="11" t="str">
        <f t="shared" si="721"/>
        <v/>
      </c>
      <c r="AU2112" s="11" t="str">
        <f t="shared" si="722"/>
        <v/>
      </c>
      <c r="AV2112" s="11" t="str">
        <f t="shared" si="723"/>
        <v/>
      </c>
      <c r="AW2112" s="11" t="str">
        <f t="shared" si="724"/>
        <v/>
      </c>
      <c r="AX2112" s="11" t="str">
        <f t="shared" si="725"/>
        <v/>
      </c>
      <c r="AY2112" s="11" t="str">
        <f t="shared" si="706"/>
        <v/>
      </c>
      <c r="AZ2112" s="11" t="str">
        <f t="shared" si="726"/>
        <v/>
      </c>
      <c r="BA2112" s="11" t="str">
        <f t="shared" si="708"/>
        <v xml:space="preserve"> </v>
      </c>
      <c r="BB2112" s="11" t="str">
        <f>IFERROR(IF(AW2112="","",VLOOKUP(AW2112,SUSS!R:S,2,FALSE)),AY2112*SUSS!$M$2)</f>
        <v/>
      </c>
      <c r="BC2112" s="11" t="str">
        <f t="shared" si="707"/>
        <v/>
      </c>
    </row>
    <row r="2113" spans="29:55">
      <c r="AC2113" s="11" t="str">
        <f t="shared" si="709"/>
        <v/>
      </c>
      <c r="AD2113" s="11" t="str">
        <f t="shared" si="710"/>
        <v/>
      </c>
      <c r="AE2113" s="11" t="str">
        <f t="shared" si="711"/>
        <v/>
      </c>
      <c r="AF2113" s="11" t="str">
        <f t="shared" si="712"/>
        <v/>
      </c>
      <c r="AG2113" s="11" t="str">
        <f t="shared" si="713"/>
        <v/>
      </c>
      <c r="AH2113" s="11" t="str">
        <f t="shared" si="714"/>
        <v/>
      </c>
      <c r="AI2113" s="11" t="str">
        <f t="shared" si="715"/>
        <v/>
      </c>
      <c r="AJ2113" s="11" t="str">
        <f t="shared" si="716"/>
        <v/>
      </c>
      <c r="AK2113" s="11" t="str">
        <f t="shared" si="717"/>
        <v/>
      </c>
      <c r="AN2113" s="11" t="str">
        <f t="shared" si="718"/>
        <v/>
      </c>
      <c r="AO2113" s="11" t="str">
        <f t="shared" si="719"/>
        <v/>
      </c>
      <c r="AP2113" s="11" t="str">
        <f t="shared" si="720"/>
        <v/>
      </c>
      <c r="AT2113" s="11" t="str">
        <f t="shared" si="721"/>
        <v/>
      </c>
      <c r="AU2113" s="11" t="str">
        <f t="shared" si="722"/>
        <v/>
      </c>
      <c r="AV2113" s="11" t="str">
        <f t="shared" si="723"/>
        <v/>
      </c>
      <c r="AW2113" s="11" t="str">
        <f t="shared" si="724"/>
        <v/>
      </c>
      <c r="AX2113" s="11" t="str">
        <f t="shared" si="725"/>
        <v/>
      </c>
      <c r="AY2113" s="11" t="str">
        <f t="shared" si="706"/>
        <v/>
      </c>
      <c r="AZ2113" s="11" t="str">
        <f t="shared" si="726"/>
        <v/>
      </c>
      <c r="BA2113" s="11" t="str">
        <f t="shared" si="708"/>
        <v xml:space="preserve"> </v>
      </c>
      <c r="BB2113" s="11" t="str">
        <f>IFERROR(IF(AW2113="","",VLOOKUP(AW2113,SUSS!R:S,2,FALSE)),AY2113*SUSS!$M$2)</f>
        <v/>
      </c>
      <c r="BC2113" s="11" t="str">
        <f t="shared" si="707"/>
        <v/>
      </c>
    </row>
    <row r="2114" spans="29:55">
      <c r="AC2114" s="11" t="str">
        <f t="shared" si="709"/>
        <v/>
      </c>
      <c r="AD2114" s="11" t="str">
        <f t="shared" si="710"/>
        <v/>
      </c>
      <c r="AE2114" s="11" t="str">
        <f t="shared" si="711"/>
        <v/>
      </c>
      <c r="AF2114" s="11" t="str">
        <f t="shared" si="712"/>
        <v/>
      </c>
      <c r="AG2114" s="11" t="str">
        <f t="shared" si="713"/>
        <v/>
      </c>
      <c r="AH2114" s="11" t="str">
        <f t="shared" si="714"/>
        <v/>
      </c>
      <c r="AI2114" s="11" t="str">
        <f t="shared" si="715"/>
        <v/>
      </c>
      <c r="AJ2114" s="11" t="str">
        <f t="shared" si="716"/>
        <v/>
      </c>
      <c r="AK2114" s="11" t="str">
        <f t="shared" si="717"/>
        <v/>
      </c>
      <c r="AN2114" s="11" t="str">
        <f t="shared" si="718"/>
        <v/>
      </c>
      <c r="AO2114" s="11" t="str">
        <f t="shared" si="719"/>
        <v/>
      </c>
      <c r="AP2114" s="11" t="str">
        <f t="shared" si="720"/>
        <v/>
      </c>
      <c r="AT2114" s="11" t="str">
        <f t="shared" si="721"/>
        <v/>
      </c>
      <c r="AU2114" s="11" t="str">
        <f t="shared" si="722"/>
        <v/>
      </c>
      <c r="AV2114" s="11" t="str">
        <f t="shared" si="723"/>
        <v/>
      </c>
      <c r="AW2114" s="11" t="str">
        <f t="shared" si="724"/>
        <v/>
      </c>
      <c r="AX2114" s="11" t="str">
        <f t="shared" si="725"/>
        <v/>
      </c>
      <c r="AY2114" s="11" t="str">
        <f t="shared" si="706"/>
        <v/>
      </c>
      <c r="AZ2114" s="11" t="str">
        <f t="shared" si="726"/>
        <v/>
      </c>
      <c r="BA2114" s="11" t="str">
        <f t="shared" si="708"/>
        <v xml:space="preserve"> </v>
      </c>
      <c r="BB2114" s="11" t="str">
        <f>IFERROR(IF(AW2114="","",VLOOKUP(AW2114,SUSS!R:S,2,FALSE)),AY2114*SUSS!$M$2)</f>
        <v/>
      </c>
      <c r="BC2114" s="11" t="str">
        <f t="shared" si="707"/>
        <v/>
      </c>
    </row>
    <row r="2115" spans="29:55">
      <c r="AC2115" s="11" t="str">
        <f t="shared" si="709"/>
        <v/>
      </c>
      <c r="AD2115" s="11" t="str">
        <f t="shared" si="710"/>
        <v/>
      </c>
      <c r="AE2115" s="11" t="str">
        <f t="shared" si="711"/>
        <v/>
      </c>
      <c r="AF2115" s="11" t="str">
        <f t="shared" si="712"/>
        <v/>
      </c>
      <c r="AG2115" s="11" t="str">
        <f t="shared" si="713"/>
        <v/>
      </c>
      <c r="AH2115" s="11" t="str">
        <f t="shared" si="714"/>
        <v/>
      </c>
      <c r="AI2115" s="11" t="str">
        <f t="shared" si="715"/>
        <v/>
      </c>
      <c r="AJ2115" s="11" t="str">
        <f t="shared" si="716"/>
        <v/>
      </c>
      <c r="AK2115" s="11" t="str">
        <f t="shared" si="717"/>
        <v/>
      </c>
      <c r="AN2115" s="11" t="str">
        <f t="shared" si="718"/>
        <v/>
      </c>
      <c r="AO2115" s="11" t="str">
        <f t="shared" si="719"/>
        <v/>
      </c>
      <c r="AP2115" s="11" t="str">
        <f t="shared" si="720"/>
        <v/>
      </c>
      <c r="AT2115" s="11" t="str">
        <f t="shared" si="721"/>
        <v/>
      </c>
      <c r="AU2115" s="11" t="str">
        <f t="shared" si="722"/>
        <v/>
      </c>
      <c r="AV2115" s="11" t="str">
        <f t="shared" si="723"/>
        <v/>
      </c>
      <c r="AW2115" s="11" t="str">
        <f t="shared" si="724"/>
        <v/>
      </c>
      <c r="AX2115" s="11" t="str">
        <f t="shared" si="725"/>
        <v/>
      </c>
      <c r="AY2115" s="11" t="str">
        <f t="shared" si="706"/>
        <v/>
      </c>
      <c r="AZ2115" s="11" t="str">
        <f t="shared" si="726"/>
        <v/>
      </c>
      <c r="BA2115" s="11" t="str">
        <f t="shared" si="708"/>
        <v xml:space="preserve"> </v>
      </c>
      <c r="BB2115" s="11" t="str">
        <f>IFERROR(IF(AW2115="","",VLOOKUP(AW2115,SUSS!R:S,2,FALSE)),AY2115*SUSS!$M$2)</f>
        <v/>
      </c>
      <c r="BC2115" s="11" t="str">
        <f t="shared" si="707"/>
        <v/>
      </c>
    </row>
    <row r="2116" spans="29:55">
      <c r="AC2116" s="11" t="str">
        <f t="shared" si="709"/>
        <v/>
      </c>
      <c r="AD2116" s="11" t="str">
        <f t="shared" si="710"/>
        <v/>
      </c>
      <c r="AE2116" s="11" t="str">
        <f t="shared" si="711"/>
        <v/>
      </c>
      <c r="AF2116" s="11" t="str">
        <f t="shared" si="712"/>
        <v/>
      </c>
      <c r="AG2116" s="11" t="str">
        <f t="shared" si="713"/>
        <v/>
      </c>
      <c r="AH2116" s="11" t="str">
        <f t="shared" si="714"/>
        <v/>
      </c>
      <c r="AI2116" s="11" t="str">
        <f t="shared" si="715"/>
        <v/>
      </c>
      <c r="AJ2116" s="11" t="str">
        <f t="shared" si="716"/>
        <v/>
      </c>
      <c r="AK2116" s="11" t="str">
        <f t="shared" si="717"/>
        <v/>
      </c>
      <c r="AN2116" s="11" t="str">
        <f t="shared" si="718"/>
        <v/>
      </c>
      <c r="AO2116" s="11" t="str">
        <f t="shared" si="719"/>
        <v/>
      </c>
      <c r="AP2116" s="11" t="str">
        <f t="shared" si="720"/>
        <v/>
      </c>
      <c r="AT2116" s="11" t="str">
        <f t="shared" si="721"/>
        <v/>
      </c>
      <c r="AU2116" s="11" t="str">
        <f t="shared" si="722"/>
        <v/>
      </c>
      <c r="AV2116" s="11" t="str">
        <f t="shared" si="723"/>
        <v/>
      </c>
      <c r="AW2116" s="11" t="str">
        <f t="shared" si="724"/>
        <v/>
      </c>
      <c r="AX2116" s="11" t="str">
        <f t="shared" si="725"/>
        <v/>
      </c>
      <c r="AY2116" s="11" t="str">
        <f t="shared" ref="AY2116:AY2179" si="727">VLOOKUP(AX2116,AO:AP,2,FALSE)</f>
        <v/>
      </c>
      <c r="AZ2116" s="11" t="str">
        <f t="shared" si="726"/>
        <v/>
      </c>
      <c r="BA2116" s="11" t="str">
        <f t="shared" si="708"/>
        <v xml:space="preserve"> </v>
      </c>
      <c r="BB2116" s="11" t="str">
        <f>IFERROR(IF(AW2116="","",VLOOKUP(AW2116,SUSS!R:S,2,FALSE)),AY2116*SUSS!$M$2)</f>
        <v/>
      </c>
      <c r="BC2116" s="11" t="str">
        <f t="shared" si="707"/>
        <v/>
      </c>
    </row>
    <row r="2117" spans="29:55">
      <c r="AC2117" s="11" t="str">
        <f t="shared" si="709"/>
        <v/>
      </c>
      <c r="AD2117" s="11" t="str">
        <f t="shared" si="710"/>
        <v/>
      </c>
      <c r="AE2117" s="11" t="str">
        <f t="shared" si="711"/>
        <v/>
      </c>
      <c r="AF2117" s="11" t="str">
        <f t="shared" si="712"/>
        <v/>
      </c>
      <c r="AG2117" s="11" t="str">
        <f t="shared" si="713"/>
        <v/>
      </c>
      <c r="AH2117" s="11" t="str">
        <f t="shared" si="714"/>
        <v/>
      </c>
      <c r="AI2117" s="11" t="str">
        <f t="shared" si="715"/>
        <v/>
      </c>
      <c r="AJ2117" s="11" t="str">
        <f t="shared" si="716"/>
        <v/>
      </c>
      <c r="AK2117" s="11" t="str">
        <f t="shared" si="717"/>
        <v/>
      </c>
      <c r="AN2117" s="11" t="str">
        <f t="shared" si="718"/>
        <v/>
      </c>
      <c r="AO2117" s="11" t="str">
        <f t="shared" si="719"/>
        <v/>
      </c>
      <c r="AP2117" s="11" t="str">
        <f t="shared" si="720"/>
        <v/>
      </c>
      <c r="AT2117" s="11" t="str">
        <f t="shared" si="721"/>
        <v/>
      </c>
      <c r="AU2117" s="11" t="str">
        <f t="shared" si="722"/>
        <v/>
      </c>
      <c r="AV2117" s="11" t="str">
        <f t="shared" si="723"/>
        <v/>
      </c>
      <c r="AW2117" s="11" t="str">
        <f t="shared" si="724"/>
        <v/>
      </c>
      <c r="AX2117" s="11" t="str">
        <f t="shared" si="725"/>
        <v/>
      </c>
      <c r="AY2117" s="11" t="str">
        <f t="shared" si="727"/>
        <v/>
      </c>
      <c r="AZ2117" s="11" t="str">
        <f t="shared" si="726"/>
        <v/>
      </c>
      <c r="BA2117" s="11" t="str">
        <f t="shared" si="708"/>
        <v xml:space="preserve"> </v>
      </c>
      <c r="BB2117" s="11" t="str">
        <f>IFERROR(IF(AW2117="","",VLOOKUP(AW2117,SUSS!R:S,2,FALSE)),AY2117*SUSS!$M$2)</f>
        <v/>
      </c>
      <c r="BC2117" s="11" t="str">
        <f t="shared" ref="BC2117:BC2180" si="728">IFERROR(IF(BB2117&lt;&gt;"",AZ2117*BB2117,""),"VER")</f>
        <v/>
      </c>
    </row>
    <row r="2118" spans="29:55">
      <c r="AC2118" s="11" t="str">
        <f t="shared" si="709"/>
        <v/>
      </c>
      <c r="AD2118" s="11" t="str">
        <f t="shared" si="710"/>
        <v/>
      </c>
      <c r="AE2118" s="11" t="str">
        <f t="shared" si="711"/>
        <v/>
      </c>
      <c r="AF2118" s="11" t="str">
        <f t="shared" si="712"/>
        <v/>
      </c>
      <c r="AG2118" s="11" t="str">
        <f t="shared" si="713"/>
        <v/>
      </c>
      <c r="AH2118" s="11" t="str">
        <f t="shared" si="714"/>
        <v/>
      </c>
      <c r="AI2118" s="11" t="str">
        <f t="shared" si="715"/>
        <v/>
      </c>
      <c r="AJ2118" s="11" t="str">
        <f t="shared" si="716"/>
        <v/>
      </c>
      <c r="AK2118" s="11" t="str">
        <f t="shared" si="717"/>
        <v/>
      </c>
      <c r="AN2118" s="11" t="str">
        <f t="shared" si="718"/>
        <v/>
      </c>
      <c r="AO2118" s="11" t="str">
        <f t="shared" si="719"/>
        <v/>
      </c>
      <c r="AP2118" s="11" t="str">
        <f t="shared" si="720"/>
        <v/>
      </c>
      <c r="AT2118" s="11" t="str">
        <f t="shared" si="721"/>
        <v/>
      </c>
      <c r="AU2118" s="11" t="str">
        <f t="shared" si="722"/>
        <v/>
      </c>
      <c r="AV2118" s="11" t="str">
        <f t="shared" si="723"/>
        <v/>
      </c>
      <c r="AW2118" s="11" t="str">
        <f t="shared" si="724"/>
        <v/>
      </c>
      <c r="AX2118" s="11" t="str">
        <f t="shared" si="725"/>
        <v/>
      </c>
      <c r="AY2118" s="11" t="str">
        <f t="shared" si="727"/>
        <v/>
      </c>
      <c r="AZ2118" s="11" t="str">
        <f t="shared" si="726"/>
        <v/>
      </c>
      <c r="BA2118" s="11" t="str">
        <f t="shared" si="708"/>
        <v xml:space="preserve"> </v>
      </c>
      <c r="BB2118" s="11" t="str">
        <f>IFERROR(IF(AW2118="","",VLOOKUP(AW2118,SUSS!R:S,2,FALSE)),AY2118*SUSS!$M$2)</f>
        <v/>
      </c>
      <c r="BC2118" s="11" t="str">
        <f t="shared" si="728"/>
        <v/>
      </c>
    </row>
    <row r="2119" spans="29:55">
      <c r="AC2119" s="11" t="str">
        <f t="shared" si="709"/>
        <v/>
      </c>
      <c r="AD2119" s="11" t="str">
        <f t="shared" si="710"/>
        <v/>
      </c>
      <c r="AE2119" s="11" t="str">
        <f t="shared" si="711"/>
        <v/>
      </c>
      <c r="AF2119" s="11" t="str">
        <f t="shared" si="712"/>
        <v/>
      </c>
      <c r="AG2119" s="11" t="str">
        <f t="shared" si="713"/>
        <v/>
      </c>
      <c r="AH2119" s="11" t="str">
        <f t="shared" si="714"/>
        <v/>
      </c>
      <c r="AI2119" s="11" t="str">
        <f t="shared" si="715"/>
        <v/>
      </c>
      <c r="AJ2119" s="11" t="str">
        <f t="shared" si="716"/>
        <v/>
      </c>
      <c r="AK2119" s="11" t="str">
        <f t="shared" si="717"/>
        <v/>
      </c>
      <c r="AN2119" s="11" t="str">
        <f t="shared" si="718"/>
        <v/>
      </c>
      <c r="AO2119" s="11" t="str">
        <f t="shared" si="719"/>
        <v/>
      </c>
      <c r="AP2119" s="11" t="str">
        <f t="shared" si="720"/>
        <v/>
      </c>
      <c r="AT2119" s="11" t="str">
        <f t="shared" si="721"/>
        <v/>
      </c>
      <c r="AU2119" s="11" t="str">
        <f t="shared" si="722"/>
        <v/>
      </c>
      <c r="AV2119" s="11" t="str">
        <f t="shared" si="723"/>
        <v/>
      </c>
      <c r="AW2119" s="11" t="str">
        <f t="shared" si="724"/>
        <v/>
      </c>
      <c r="AX2119" s="11" t="str">
        <f t="shared" si="725"/>
        <v/>
      </c>
      <c r="AY2119" s="11" t="str">
        <f t="shared" si="727"/>
        <v/>
      </c>
      <c r="AZ2119" s="11" t="str">
        <f t="shared" si="726"/>
        <v/>
      </c>
      <c r="BA2119" s="11" t="str">
        <f t="shared" si="708"/>
        <v xml:space="preserve"> </v>
      </c>
      <c r="BB2119" s="11" t="str">
        <f>IFERROR(IF(AW2119="","",VLOOKUP(AW2119,SUSS!R:S,2,FALSE)),AY2119*SUSS!$M$2)</f>
        <v/>
      </c>
      <c r="BC2119" s="11" t="str">
        <f t="shared" si="728"/>
        <v/>
      </c>
    </row>
    <row r="2120" spans="29:55">
      <c r="AC2120" s="11" t="str">
        <f t="shared" si="709"/>
        <v/>
      </c>
      <c r="AD2120" s="11" t="str">
        <f t="shared" si="710"/>
        <v/>
      </c>
      <c r="AE2120" s="11" t="str">
        <f t="shared" si="711"/>
        <v/>
      </c>
      <c r="AF2120" s="11" t="str">
        <f t="shared" si="712"/>
        <v/>
      </c>
      <c r="AG2120" s="11" t="str">
        <f t="shared" si="713"/>
        <v/>
      </c>
      <c r="AH2120" s="11" t="str">
        <f t="shared" si="714"/>
        <v/>
      </c>
      <c r="AI2120" s="11" t="str">
        <f t="shared" si="715"/>
        <v/>
      </c>
      <c r="AJ2120" s="11" t="str">
        <f t="shared" si="716"/>
        <v/>
      </c>
      <c r="AK2120" s="11" t="str">
        <f t="shared" si="717"/>
        <v/>
      </c>
      <c r="AN2120" s="11" t="str">
        <f t="shared" si="718"/>
        <v/>
      </c>
      <c r="AO2120" s="11" t="str">
        <f t="shared" si="719"/>
        <v/>
      </c>
      <c r="AP2120" s="11" t="str">
        <f t="shared" si="720"/>
        <v/>
      </c>
      <c r="AT2120" s="11" t="str">
        <f t="shared" si="721"/>
        <v/>
      </c>
      <c r="AU2120" s="11" t="str">
        <f t="shared" si="722"/>
        <v/>
      </c>
      <c r="AV2120" s="11" t="str">
        <f t="shared" si="723"/>
        <v/>
      </c>
      <c r="AW2120" s="11" t="str">
        <f t="shared" si="724"/>
        <v/>
      </c>
      <c r="AX2120" s="11" t="str">
        <f t="shared" si="725"/>
        <v/>
      </c>
      <c r="AY2120" s="11" t="str">
        <f t="shared" si="727"/>
        <v/>
      </c>
      <c r="AZ2120" s="11" t="str">
        <f t="shared" si="726"/>
        <v/>
      </c>
      <c r="BA2120" s="11" t="str">
        <f t="shared" ref="BA2120:BA2183" si="729">AT2120&amp;" "&amp;AU2120</f>
        <v xml:space="preserve"> </v>
      </c>
      <c r="BB2120" s="11" t="str">
        <f>IFERROR(IF(AW2120="","",VLOOKUP(AW2120,SUSS!R:S,2,FALSE)),AY2120*SUSS!$M$2)</f>
        <v/>
      </c>
      <c r="BC2120" s="11" t="str">
        <f t="shared" si="728"/>
        <v/>
      </c>
    </row>
    <row r="2121" spans="29:55">
      <c r="AC2121" s="11" t="str">
        <f t="shared" si="709"/>
        <v/>
      </c>
      <c r="AD2121" s="11" t="str">
        <f t="shared" si="710"/>
        <v/>
      </c>
      <c r="AE2121" s="11" t="str">
        <f t="shared" si="711"/>
        <v/>
      </c>
      <c r="AF2121" s="11" t="str">
        <f t="shared" si="712"/>
        <v/>
      </c>
      <c r="AG2121" s="11" t="str">
        <f t="shared" si="713"/>
        <v/>
      </c>
      <c r="AH2121" s="11" t="str">
        <f t="shared" si="714"/>
        <v/>
      </c>
      <c r="AI2121" s="11" t="str">
        <f t="shared" si="715"/>
        <v/>
      </c>
      <c r="AJ2121" s="11" t="str">
        <f t="shared" si="716"/>
        <v/>
      </c>
      <c r="AK2121" s="11" t="str">
        <f t="shared" si="717"/>
        <v/>
      </c>
      <c r="AN2121" s="11" t="str">
        <f t="shared" si="718"/>
        <v/>
      </c>
      <c r="AO2121" s="11" t="str">
        <f t="shared" si="719"/>
        <v/>
      </c>
      <c r="AP2121" s="11" t="str">
        <f t="shared" si="720"/>
        <v/>
      </c>
      <c r="AT2121" s="11" t="str">
        <f t="shared" si="721"/>
        <v/>
      </c>
      <c r="AU2121" s="11" t="str">
        <f t="shared" si="722"/>
        <v/>
      </c>
      <c r="AV2121" s="11" t="str">
        <f t="shared" si="723"/>
        <v/>
      </c>
      <c r="AW2121" s="11" t="str">
        <f t="shared" si="724"/>
        <v/>
      </c>
      <c r="AX2121" s="11" t="str">
        <f t="shared" si="725"/>
        <v/>
      </c>
      <c r="AY2121" s="11" t="str">
        <f t="shared" si="727"/>
        <v/>
      </c>
      <c r="AZ2121" s="11" t="str">
        <f t="shared" si="726"/>
        <v/>
      </c>
      <c r="BA2121" s="11" t="str">
        <f t="shared" si="729"/>
        <v xml:space="preserve"> </v>
      </c>
      <c r="BB2121" s="11" t="str">
        <f>IFERROR(IF(AW2121="","",VLOOKUP(AW2121,SUSS!R:S,2,FALSE)),AY2121*SUSS!$M$2)</f>
        <v/>
      </c>
      <c r="BC2121" s="11" t="str">
        <f t="shared" si="728"/>
        <v/>
      </c>
    </row>
    <row r="2122" spans="29:55">
      <c r="AC2122" s="11" t="str">
        <f t="shared" si="709"/>
        <v/>
      </c>
      <c r="AD2122" s="11" t="str">
        <f t="shared" si="710"/>
        <v/>
      </c>
      <c r="AE2122" s="11" t="str">
        <f t="shared" si="711"/>
        <v/>
      </c>
      <c r="AF2122" s="11" t="str">
        <f t="shared" si="712"/>
        <v/>
      </c>
      <c r="AG2122" s="11" t="str">
        <f t="shared" si="713"/>
        <v/>
      </c>
      <c r="AH2122" s="11" t="str">
        <f t="shared" si="714"/>
        <v/>
      </c>
      <c r="AI2122" s="11" t="str">
        <f t="shared" si="715"/>
        <v/>
      </c>
      <c r="AJ2122" s="11" t="str">
        <f t="shared" si="716"/>
        <v/>
      </c>
      <c r="AK2122" s="11" t="str">
        <f t="shared" si="717"/>
        <v/>
      </c>
      <c r="AN2122" s="11" t="str">
        <f t="shared" si="718"/>
        <v/>
      </c>
      <c r="AO2122" s="11" t="str">
        <f t="shared" si="719"/>
        <v/>
      </c>
      <c r="AP2122" s="11" t="str">
        <f t="shared" si="720"/>
        <v/>
      </c>
      <c r="AT2122" s="11" t="str">
        <f t="shared" si="721"/>
        <v/>
      </c>
      <c r="AU2122" s="11" t="str">
        <f t="shared" si="722"/>
        <v/>
      </c>
      <c r="AV2122" s="11" t="str">
        <f t="shared" si="723"/>
        <v/>
      </c>
      <c r="AW2122" s="11" t="str">
        <f t="shared" si="724"/>
        <v/>
      </c>
      <c r="AX2122" s="11" t="str">
        <f t="shared" si="725"/>
        <v/>
      </c>
      <c r="AY2122" s="11" t="str">
        <f t="shared" si="727"/>
        <v/>
      </c>
      <c r="AZ2122" s="11" t="str">
        <f t="shared" si="726"/>
        <v/>
      </c>
      <c r="BA2122" s="11" t="str">
        <f t="shared" si="729"/>
        <v xml:space="preserve"> </v>
      </c>
      <c r="BB2122" s="11" t="str">
        <f>IFERROR(IF(AW2122="","",VLOOKUP(AW2122,SUSS!R:S,2,FALSE)),AY2122*SUSS!$M$2)</f>
        <v/>
      </c>
      <c r="BC2122" s="11" t="str">
        <f t="shared" si="728"/>
        <v/>
      </c>
    </row>
    <row r="2123" spans="29:55">
      <c r="AC2123" s="11" t="str">
        <f t="shared" si="709"/>
        <v/>
      </c>
      <c r="AD2123" s="11" t="str">
        <f t="shared" si="710"/>
        <v/>
      </c>
      <c r="AE2123" s="11" t="str">
        <f t="shared" si="711"/>
        <v/>
      </c>
      <c r="AF2123" s="11" t="str">
        <f t="shared" si="712"/>
        <v/>
      </c>
      <c r="AG2123" s="11" t="str">
        <f t="shared" si="713"/>
        <v/>
      </c>
      <c r="AH2123" s="11" t="str">
        <f t="shared" si="714"/>
        <v/>
      </c>
      <c r="AI2123" s="11" t="str">
        <f t="shared" si="715"/>
        <v/>
      </c>
      <c r="AJ2123" s="11" t="str">
        <f t="shared" si="716"/>
        <v/>
      </c>
      <c r="AK2123" s="11" t="str">
        <f t="shared" si="717"/>
        <v/>
      </c>
      <c r="AN2123" s="11" t="str">
        <f t="shared" si="718"/>
        <v/>
      </c>
      <c r="AO2123" s="11" t="str">
        <f t="shared" si="719"/>
        <v/>
      </c>
      <c r="AP2123" s="11" t="str">
        <f t="shared" si="720"/>
        <v/>
      </c>
      <c r="AT2123" s="11" t="str">
        <f t="shared" si="721"/>
        <v/>
      </c>
      <c r="AU2123" s="11" t="str">
        <f t="shared" si="722"/>
        <v/>
      </c>
      <c r="AV2123" s="11" t="str">
        <f t="shared" si="723"/>
        <v/>
      </c>
      <c r="AW2123" s="11" t="str">
        <f t="shared" si="724"/>
        <v/>
      </c>
      <c r="AX2123" s="11" t="str">
        <f t="shared" si="725"/>
        <v/>
      </c>
      <c r="AY2123" s="11" t="str">
        <f t="shared" si="727"/>
        <v/>
      </c>
      <c r="AZ2123" s="11" t="str">
        <f t="shared" si="726"/>
        <v/>
      </c>
      <c r="BA2123" s="11" t="str">
        <f t="shared" si="729"/>
        <v xml:space="preserve"> </v>
      </c>
      <c r="BB2123" s="11" t="str">
        <f>IFERROR(IF(AW2123="","",VLOOKUP(AW2123,SUSS!R:S,2,FALSE)),AY2123*SUSS!$M$2)</f>
        <v/>
      </c>
      <c r="BC2123" s="11" t="str">
        <f t="shared" si="728"/>
        <v/>
      </c>
    </row>
    <row r="2124" spans="29:55">
      <c r="AC2124" s="11" t="str">
        <f t="shared" si="709"/>
        <v/>
      </c>
      <c r="AD2124" s="11" t="str">
        <f t="shared" si="710"/>
        <v/>
      </c>
      <c r="AE2124" s="11" t="str">
        <f t="shared" si="711"/>
        <v/>
      </c>
      <c r="AF2124" s="11" t="str">
        <f t="shared" si="712"/>
        <v/>
      </c>
      <c r="AG2124" s="11" t="str">
        <f t="shared" si="713"/>
        <v/>
      </c>
      <c r="AH2124" s="11" t="str">
        <f t="shared" si="714"/>
        <v/>
      </c>
      <c r="AI2124" s="11" t="str">
        <f t="shared" si="715"/>
        <v/>
      </c>
      <c r="AJ2124" s="11" t="str">
        <f t="shared" si="716"/>
        <v/>
      </c>
      <c r="AK2124" s="11" t="str">
        <f t="shared" si="717"/>
        <v/>
      </c>
      <c r="AN2124" s="11" t="str">
        <f t="shared" si="718"/>
        <v/>
      </c>
      <c r="AO2124" s="11" t="str">
        <f t="shared" si="719"/>
        <v/>
      </c>
      <c r="AP2124" s="11" t="str">
        <f t="shared" si="720"/>
        <v/>
      </c>
      <c r="AT2124" s="11" t="str">
        <f t="shared" si="721"/>
        <v/>
      </c>
      <c r="AU2124" s="11" t="str">
        <f t="shared" si="722"/>
        <v/>
      </c>
      <c r="AV2124" s="11" t="str">
        <f t="shared" si="723"/>
        <v/>
      </c>
      <c r="AW2124" s="11" t="str">
        <f t="shared" si="724"/>
        <v/>
      </c>
      <c r="AX2124" s="11" t="str">
        <f t="shared" si="725"/>
        <v/>
      </c>
      <c r="AY2124" s="11" t="str">
        <f t="shared" si="727"/>
        <v/>
      </c>
      <c r="AZ2124" s="11" t="str">
        <f t="shared" si="726"/>
        <v/>
      </c>
      <c r="BA2124" s="11" t="str">
        <f t="shared" si="729"/>
        <v xml:space="preserve"> </v>
      </c>
      <c r="BB2124" s="11" t="str">
        <f>IFERROR(IF(AW2124="","",VLOOKUP(AW2124,SUSS!R:S,2,FALSE)),AY2124*SUSS!$M$2)</f>
        <v/>
      </c>
      <c r="BC2124" s="11" t="str">
        <f t="shared" si="728"/>
        <v/>
      </c>
    </row>
    <row r="2125" spans="29:55">
      <c r="AC2125" s="11" t="str">
        <f t="shared" si="709"/>
        <v/>
      </c>
      <c r="AD2125" s="11" t="str">
        <f t="shared" si="710"/>
        <v/>
      </c>
      <c r="AE2125" s="11" t="str">
        <f t="shared" si="711"/>
        <v/>
      </c>
      <c r="AF2125" s="11" t="str">
        <f t="shared" si="712"/>
        <v/>
      </c>
      <c r="AG2125" s="11" t="str">
        <f t="shared" si="713"/>
        <v/>
      </c>
      <c r="AH2125" s="11" t="str">
        <f t="shared" si="714"/>
        <v/>
      </c>
      <c r="AI2125" s="11" t="str">
        <f t="shared" si="715"/>
        <v/>
      </c>
      <c r="AJ2125" s="11" t="str">
        <f t="shared" si="716"/>
        <v/>
      </c>
      <c r="AK2125" s="11" t="str">
        <f t="shared" si="717"/>
        <v/>
      </c>
      <c r="AN2125" s="11" t="str">
        <f t="shared" si="718"/>
        <v/>
      </c>
      <c r="AO2125" s="11" t="str">
        <f t="shared" si="719"/>
        <v/>
      </c>
      <c r="AP2125" s="11" t="str">
        <f t="shared" si="720"/>
        <v/>
      </c>
      <c r="AT2125" s="11" t="str">
        <f t="shared" si="721"/>
        <v/>
      </c>
      <c r="AU2125" s="11" t="str">
        <f t="shared" si="722"/>
        <v/>
      </c>
      <c r="AV2125" s="11" t="str">
        <f t="shared" si="723"/>
        <v/>
      </c>
      <c r="AW2125" s="11" t="str">
        <f t="shared" si="724"/>
        <v/>
      </c>
      <c r="AX2125" s="11" t="str">
        <f t="shared" si="725"/>
        <v/>
      </c>
      <c r="AY2125" s="11" t="str">
        <f t="shared" si="727"/>
        <v/>
      </c>
      <c r="AZ2125" s="11" t="str">
        <f t="shared" si="726"/>
        <v/>
      </c>
      <c r="BA2125" s="11" t="str">
        <f t="shared" si="729"/>
        <v xml:space="preserve"> </v>
      </c>
      <c r="BB2125" s="11" t="str">
        <f>IFERROR(IF(AW2125="","",VLOOKUP(AW2125,SUSS!R:S,2,FALSE)),AY2125*SUSS!$M$2)</f>
        <v/>
      </c>
      <c r="BC2125" s="11" t="str">
        <f t="shared" si="728"/>
        <v/>
      </c>
    </row>
    <row r="2126" spans="29:55">
      <c r="AC2126" s="11" t="str">
        <f t="shared" si="709"/>
        <v/>
      </c>
      <c r="AD2126" s="11" t="str">
        <f t="shared" si="710"/>
        <v/>
      </c>
      <c r="AE2126" s="11" t="str">
        <f t="shared" si="711"/>
        <v/>
      </c>
      <c r="AF2126" s="11" t="str">
        <f t="shared" si="712"/>
        <v/>
      </c>
      <c r="AG2126" s="11" t="str">
        <f t="shared" si="713"/>
        <v/>
      </c>
      <c r="AH2126" s="11" t="str">
        <f t="shared" si="714"/>
        <v/>
      </c>
      <c r="AI2126" s="11" t="str">
        <f t="shared" si="715"/>
        <v/>
      </c>
      <c r="AJ2126" s="11" t="str">
        <f t="shared" si="716"/>
        <v/>
      </c>
      <c r="AK2126" s="11" t="str">
        <f t="shared" si="717"/>
        <v/>
      </c>
      <c r="AN2126" s="11" t="str">
        <f t="shared" si="718"/>
        <v/>
      </c>
      <c r="AO2126" s="11" t="str">
        <f t="shared" si="719"/>
        <v/>
      </c>
      <c r="AP2126" s="11" t="str">
        <f t="shared" si="720"/>
        <v/>
      </c>
      <c r="AT2126" s="11" t="str">
        <f t="shared" si="721"/>
        <v/>
      </c>
      <c r="AU2126" s="11" t="str">
        <f t="shared" si="722"/>
        <v/>
      </c>
      <c r="AV2126" s="11" t="str">
        <f t="shared" si="723"/>
        <v/>
      </c>
      <c r="AW2126" s="11" t="str">
        <f t="shared" si="724"/>
        <v/>
      </c>
      <c r="AX2126" s="11" t="str">
        <f t="shared" si="725"/>
        <v/>
      </c>
      <c r="AY2126" s="11" t="str">
        <f t="shared" si="727"/>
        <v/>
      </c>
      <c r="AZ2126" s="11" t="str">
        <f t="shared" si="726"/>
        <v/>
      </c>
      <c r="BA2126" s="11" t="str">
        <f t="shared" si="729"/>
        <v xml:space="preserve"> </v>
      </c>
      <c r="BB2126" s="11" t="str">
        <f>IFERROR(IF(AW2126="","",VLOOKUP(AW2126,SUSS!R:S,2,FALSE)),AY2126*SUSS!$M$2)</f>
        <v/>
      </c>
      <c r="BC2126" s="11" t="str">
        <f t="shared" si="728"/>
        <v/>
      </c>
    </row>
    <row r="2127" spans="29:55">
      <c r="AC2127" s="11" t="str">
        <f t="shared" si="709"/>
        <v/>
      </c>
      <c r="AD2127" s="11" t="str">
        <f t="shared" si="710"/>
        <v/>
      </c>
      <c r="AE2127" s="11" t="str">
        <f t="shared" si="711"/>
        <v/>
      </c>
      <c r="AF2127" s="11" t="str">
        <f t="shared" si="712"/>
        <v/>
      </c>
      <c r="AG2127" s="11" t="str">
        <f t="shared" si="713"/>
        <v/>
      </c>
      <c r="AH2127" s="11" t="str">
        <f t="shared" si="714"/>
        <v/>
      </c>
      <c r="AI2127" s="11" t="str">
        <f t="shared" si="715"/>
        <v/>
      </c>
      <c r="AJ2127" s="11" t="str">
        <f t="shared" si="716"/>
        <v/>
      </c>
      <c r="AK2127" s="11" t="str">
        <f t="shared" si="717"/>
        <v/>
      </c>
      <c r="AN2127" s="11" t="str">
        <f t="shared" si="718"/>
        <v/>
      </c>
      <c r="AO2127" s="11" t="str">
        <f t="shared" si="719"/>
        <v/>
      </c>
      <c r="AP2127" s="11" t="str">
        <f t="shared" si="720"/>
        <v/>
      </c>
      <c r="AT2127" s="11" t="str">
        <f t="shared" si="721"/>
        <v/>
      </c>
      <c r="AU2127" s="11" t="str">
        <f t="shared" si="722"/>
        <v/>
      </c>
      <c r="AV2127" s="11" t="str">
        <f t="shared" si="723"/>
        <v/>
      </c>
      <c r="AW2127" s="11" t="str">
        <f t="shared" si="724"/>
        <v/>
      </c>
      <c r="AX2127" s="11" t="str">
        <f t="shared" si="725"/>
        <v/>
      </c>
      <c r="AY2127" s="11" t="str">
        <f t="shared" si="727"/>
        <v/>
      </c>
      <c r="AZ2127" s="11" t="str">
        <f t="shared" si="726"/>
        <v/>
      </c>
      <c r="BA2127" s="11" t="str">
        <f t="shared" si="729"/>
        <v xml:space="preserve"> </v>
      </c>
      <c r="BB2127" s="11" t="str">
        <f>IFERROR(IF(AW2127="","",VLOOKUP(AW2127,SUSS!R:S,2,FALSE)),AY2127*SUSS!$M$2)</f>
        <v/>
      </c>
      <c r="BC2127" s="11" t="str">
        <f t="shared" si="728"/>
        <v/>
      </c>
    </row>
    <row r="2128" spans="29:55">
      <c r="AC2128" s="11" t="str">
        <f t="shared" si="709"/>
        <v/>
      </c>
      <c r="AD2128" s="11" t="str">
        <f t="shared" si="710"/>
        <v/>
      </c>
      <c r="AE2128" s="11" t="str">
        <f t="shared" si="711"/>
        <v/>
      </c>
      <c r="AF2128" s="11" t="str">
        <f t="shared" si="712"/>
        <v/>
      </c>
      <c r="AG2128" s="11" t="str">
        <f t="shared" si="713"/>
        <v/>
      </c>
      <c r="AH2128" s="11" t="str">
        <f t="shared" si="714"/>
        <v/>
      </c>
      <c r="AI2128" s="11" t="str">
        <f t="shared" si="715"/>
        <v/>
      </c>
      <c r="AJ2128" s="11" t="str">
        <f t="shared" si="716"/>
        <v/>
      </c>
      <c r="AK2128" s="11" t="str">
        <f t="shared" si="717"/>
        <v/>
      </c>
      <c r="AN2128" s="11" t="str">
        <f t="shared" si="718"/>
        <v/>
      </c>
      <c r="AO2128" s="11" t="str">
        <f t="shared" si="719"/>
        <v/>
      </c>
      <c r="AP2128" s="11" t="str">
        <f t="shared" si="720"/>
        <v/>
      </c>
      <c r="AT2128" s="11" t="str">
        <f t="shared" si="721"/>
        <v/>
      </c>
      <c r="AU2128" s="11" t="str">
        <f t="shared" si="722"/>
        <v/>
      </c>
      <c r="AV2128" s="11" t="str">
        <f t="shared" si="723"/>
        <v/>
      </c>
      <c r="AW2128" s="11" t="str">
        <f t="shared" si="724"/>
        <v/>
      </c>
      <c r="AX2128" s="11" t="str">
        <f t="shared" si="725"/>
        <v/>
      </c>
      <c r="AY2128" s="11" t="str">
        <f t="shared" si="727"/>
        <v/>
      </c>
      <c r="AZ2128" s="11" t="str">
        <f t="shared" si="726"/>
        <v/>
      </c>
      <c r="BA2128" s="11" t="str">
        <f t="shared" si="729"/>
        <v xml:space="preserve"> </v>
      </c>
      <c r="BB2128" s="11" t="str">
        <f>IFERROR(IF(AW2128="","",VLOOKUP(AW2128,SUSS!R:S,2,FALSE)),AY2128*SUSS!$M$2)</f>
        <v/>
      </c>
      <c r="BC2128" s="11" t="str">
        <f t="shared" si="728"/>
        <v/>
      </c>
    </row>
    <row r="2129" spans="29:55">
      <c r="AC2129" s="11" t="str">
        <f t="shared" si="709"/>
        <v/>
      </c>
      <c r="AD2129" s="11" t="str">
        <f t="shared" si="710"/>
        <v/>
      </c>
      <c r="AE2129" s="11" t="str">
        <f t="shared" si="711"/>
        <v/>
      </c>
      <c r="AF2129" s="11" t="str">
        <f t="shared" si="712"/>
        <v/>
      </c>
      <c r="AG2129" s="11" t="str">
        <f t="shared" si="713"/>
        <v/>
      </c>
      <c r="AH2129" s="11" t="str">
        <f t="shared" si="714"/>
        <v/>
      </c>
      <c r="AI2129" s="11" t="str">
        <f t="shared" si="715"/>
        <v/>
      </c>
      <c r="AJ2129" s="11" t="str">
        <f t="shared" si="716"/>
        <v/>
      </c>
      <c r="AK2129" s="11" t="str">
        <f t="shared" si="717"/>
        <v/>
      </c>
      <c r="AN2129" s="11" t="str">
        <f t="shared" si="718"/>
        <v/>
      </c>
      <c r="AO2129" s="11" t="str">
        <f t="shared" si="719"/>
        <v/>
      </c>
      <c r="AP2129" s="11" t="str">
        <f t="shared" si="720"/>
        <v/>
      </c>
      <c r="AT2129" s="11" t="str">
        <f t="shared" si="721"/>
        <v/>
      </c>
      <c r="AU2129" s="11" t="str">
        <f t="shared" si="722"/>
        <v/>
      </c>
      <c r="AV2129" s="11" t="str">
        <f t="shared" si="723"/>
        <v/>
      </c>
      <c r="AW2129" s="11" t="str">
        <f t="shared" si="724"/>
        <v/>
      </c>
      <c r="AX2129" s="11" t="str">
        <f t="shared" si="725"/>
        <v/>
      </c>
      <c r="AY2129" s="11" t="str">
        <f t="shared" si="727"/>
        <v/>
      </c>
      <c r="AZ2129" s="11" t="str">
        <f t="shared" si="726"/>
        <v/>
      </c>
      <c r="BA2129" s="11" t="str">
        <f t="shared" si="729"/>
        <v xml:space="preserve"> </v>
      </c>
      <c r="BB2129" s="11" t="str">
        <f>IFERROR(IF(AW2129="","",VLOOKUP(AW2129,SUSS!R:S,2,FALSE)),AY2129*SUSS!$M$2)</f>
        <v/>
      </c>
      <c r="BC2129" s="11" t="str">
        <f t="shared" si="728"/>
        <v/>
      </c>
    </row>
    <row r="2130" spans="29:55">
      <c r="AC2130" s="11" t="str">
        <f t="shared" si="709"/>
        <v/>
      </c>
      <c r="AD2130" s="11" t="str">
        <f t="shared" si="710"/>
        <v/>
      </c>
      <c r="AE2130" s="11" t="str">
        <f t="shared" si="711"/>
        <v/>
      </c>
      <c r="AF2130" s="11" t="str">
        <f t="shared" si="712"/>
        <v/>
      </c>
      <c r="AG2130" s="11" t="str">
        <f t="shared" si="713"/>
        <v/>
      </c>
      <c r="AH2130" s="11" t="str">
        <f t="shared" si="714"/>
        <v/>
      </c>
      <c r="AI2130" s="11" t="str">
        <f t="shared" si="715"/>
        <v/>
      </c>
      <c r="AJ2130" s="11" t="str">
        <f t="shared" si="716"/>
        <v/>
      </c>
      <c r="AK2130" s="11" t="str">
        <f t="shared" si="717"/>
        <v/>
      </c>
      <c r="AN2130" s="11" t="str">
        <f t="shared" si="718"/>
        <v/>
      </c>
      <c r="AO2130" s="11" t="str">
        <f t="shared" si="719"/>
        <v/>
      </c>
      <c r="AP2130" s="11" t="str">
        <f t="shared" si="720"/>
        <v/>
      </c>
      <c r="AT2130" s="11" t="str">
        <f t="shared" si="721"/>
        <v/>
      </c>
      <c r="AU2130" s="11" t="str">
        <f t="shared" si="722"/>
        <v/>
      </c>
      <c r="AV2130" s="11" t="str">
        <f t="shared" si="723"/>
        <v/>
      </c>
      <c r="AW2130" s="11" t="str">
        <f t="shared" si="724"/>
        <v/>
      </c>
      <c r="AX2130" s="11" t="str">
        <f t="shared" si="725"/>
        <v/>
      </c>
      <c r="AY2130" s="11" t="str">
        <f t="shared" si="727"/>
        <v/>
      </c>
      <c r="AZ2130" s="11" t="str">
        <f t="shared" si="726"/>
        <v/>
      </c>
      <c r="BA2130" s="11" t="str">
        <f t="shared" si="729"/>
        <v xml:space="preserve"> </v>
      </c>
      <c r="BB2130" s="11" t="str">
        <f>IFERROR(IF(AW2130="","",VLOOKUP(AW2130,SUSS!R:S,2,FALSE)),AY2130*SUSS!$M$2)</f>
        <v/>
      </c>
      <c r="BC2130" s="11" t="str">
        <f t="shared" si="728"/>
        <v/>
      </c>
    </row>
    <row r="2131" spans="29:55">
      <c r="AC2131" s="11" t="str">
        <f t="shared" si="709"/>
        <v/>
      </c>
      <c r="AD2131" s="11" t="str">
        <f t="shared" si="710"/>
        <v/>
      </c>
      <c r="AE2131" s="11" t="str">
        <f t="shared" si="711"/>
        <v/>
      </c>
      <c r="AF2131" s="11" t="str">
        <f t="shared" si="712"/>
        <v/>
      </c>
      <c r="AG2131" s="11" t="str">
        <f t="shared" si="713"/>
        <v/>
      </c>
      <c r="AH2131" s="11" t="str">
        <f t="shared" si="714"/>
        <v/>
      </c>
      <c r="AI2131" s="11" t="str">
        <f t="shared" si="715"/>
        <v/>
      </c>
      <c r="AJ2131" s="11" t="str">
        <f t="shared" si="716"/>
        <v/>
      </c>
      <c r="AK2131" s="11" t="str">
        <f t="shared" si="717"/>
        <v/>
      </c>
      <c r="AN2131" s="11" t="str">
        <f t="shared" si="718"/>
        <v/>
      </c>
      <c r="AO2131" s="11" t="str">
        <f t="shared" si="719"/>
        <v/>
      </c>
      <c r="AP2131" s="11" t="str">
        <f t="shared" si="720"/>
        <v/>
      </c>
      <c r="AT2131" s="11" t="str">
        <f t="shared" si="721"/>
        <v/>
      </c>
      <c r="AU2131" s="11" t="str">
        <f t="shared" si="722"/>
        <v/>
      </c>
      <c r="AV2131" s="11" t="str">
        <f t="shared" si="723"/>
        <v/>
      </c>
      <c r="AW2131" s="11" t="str">
        <f t="shared" si="724"/>
        <v/>
      </c>
      <c r="AX2131" s="11" t="str">
        <f t="shared" si="725"/>
        <v/>
      </c>
      <c r="AY2131" s="11" t="str">
        <f t="shared" si="727"/>
        <v/>
      </c>
      <c r="AZ2131" s="11" t="str">
        <f t="shared" si="726"/>
        <v/>
      </c>
      <c r="BA2131" s="11" t="str">
        <f t="shared" si="729"/>
        <v xml:space="preserve"> </v>
      </c>
      <c r="BB2131" s="11" t="str">
        <f>IFERROR(IF(AW2131="","",VLOOKUP(AW2131,SUSS!R:S,2,FALSE)),AY2131*SUSS!$M$2)</f>
        <v/>
      </c>
      <c r="BC2131" s="11" t="str">
        <f t="shared" si="728"/>
        <v/>
      </c>
    </row>
    <row r="2132" spans="29:55">
      <c r="AC2132" s="11" t="str">
        <f t="shared" si="709"/>
        <v/>
      </c>
      <c r="AD2132" s="11" t="str">
        <f t="shared" si="710"/>
        <v/>
      </c>
      <c r="AE2132" s="11" t="str">
        <f t="shared" si="711"/>
        <v/>
      </c>
      <c r="AF2132" s="11" t="str">
        <f t="shared" si="712"/>
        <v/>
      </c>
      <c r="AG2132" s="11" t="str">
        <f t="shared" si="713"/>
        <v/>
      </c>
      <c r="AH2132" s="11" t="str">
        <f t="shared" si="714"/>
        <v/>
      </c>
      <c r="AI2132" s="11" t="str">
        <f t="shared" si="715"/>
        <v/>
      </c>
      <c r="AJ2132" s="11" t="str">
        <f t="shared" si="716"/>
        <v/>
      </c>
      <c r="AK2132" s="11" t="str">
        <f t="shared" si="717"/>
        <v/>
      </c>
      <c r="AN2132" s="11" t="str">
        <f t="shared" si="718"/>
        <v/>
      </c>
      <c r="AO2132" s="11" t="str">
        <f t="shared" si="719"/>
        <v/>
      </c>
      <c r="AP2132" s="11" t="str">
        <f t="shared" si="720"/>
        <v/>
      </c>
      <c r="AT2132" s="11" t="str">
        <f t="shared" si="721"/>
        <v/>
      </c>
      <c r="AU2132" s="11" t="str">
        <f t="shared" si="722"/>
        <v/>
      </c>
      <c r="AV2132" s="11" t="str">
        <f t="shared" si="723"/>
        <v/>
      </c>
      <c r="AW2132" s="11" t="str">
        <f t="shared" si="724"/>
        <v/>
      </c>
      <c r="AX2132" s="11" t="str">
        <f t="shared" si="725"/>
        <v/>
      </c>
      <c r="AY2132" s="11" t="str">
        <f t="shared" si="727"/>
        <v/>
      </c>
      <c r="AZ2132" s="11" t="str">
        <f t="shared" si="726"/>
        <v/>
      </c>
      <c r="BA2132" s="11" t="str">
        <f t="shared" si="729"/>
        <v xml:space="preserve"> </v>
      </c>
      <c r="BB2132" s="11" t="str">
        <f>IFERROR(IF(AW2132="","",VLOOKUP(AW2132,SUSS!R:S,2,FALSE)),AY2132*SUSS!$M$2)</f>
        <v/>
      </c>
      <c r="BC2132" s="11" t="str">
        <f t="shared" si="728"/>
        <v/>
      </c>
    </row>
    <row r="2133" spans="29:55">
      <c r="AC2133" s="11" t="str">
        <f t="shared" si="709"/>
        <v/>
      </c>
      <c r="AD2133" s="11" t="str">
        <f t="shared" si="710"/>
        <v/>
      </c>
      <c r="AE2133" s="11" t="str">
        <f t="shared" si="711"/>
        <v/>
      </c>
      <c r="AF2133" s="11" t="str">
        <f t="shared" si="712"/>
        <v/>
      </c>
      <c r="AG2133" s="11" t="str">
        <f t="shared" si="713"/>
        <v/>
      </c>
      <c r="AH2133" s="11" t="str">
        <f t="shared" si="714"/>
        <v/>
      </c>
      <c r="AI2133" s="11" t="str">
        <f t="shared" si="715"/>
        <v/>
      </c>
      <c r="AJ2133" s="11" t="str">
        <f t="shared" si="716"/>
        <v/>
      </c>
      <c r="AK2133" s="11" t="str">
        <f t="shared" si="717"/>
        <v/>
      </c>
      <c r="AN2133" s="11" t="str">
        <f t="shared" si="718"/>
        <v/>
      </c>
      <c r="AO2133" s="11" t="str">
        <f t="shared" si="719"/>
        <v/>
      </c>
      <c r="AP2133" s="11" t="str">
        <f t="shared" si="720"/>
        <v/>
      </c>
      <c r="AT2133" s="11" t="str">
        <f t="shared" si="721"/>
        <v/>
      </c>
      <c r="AU2133" s="11" t="str">
        <f t="shared" si="722"/>
        <v/>
      </c>
      <c r="AV2133" s="11" t="str">
        <f t="shared" si="723"/>
        <v/>
      </c>
      <c r="AW2133" s="11" t="str">
        <f t="shared" si="724"/>
        <v/>
      </c>
      <c r="AX2133" s="11" t="str">
        <f t="shared" si="725"/>
        <v/>
      </c>
      <c r="AY2133" s="11" t="str">
        <f t="shared" si="727"/>
        <v/>
      </c>
      <c r="AZ2133" s="11" t="str">
        <f t="shared" si="726"/>
        <v/>
      </c>
      <c r="BA2133" s="11" t="str">
        <f t="shared" si="729"/>
        <v xml:space="preserve"> </v>
      </c>
      <c r="BB2133" s="11" t="str">
        <f>IFERROR(IF(AW2133="","",VLOOKUP(AW2133,SUSS!R:S,2,FALSE)),AY2133*SUSS!$M$2)</f>
        <v/>
      </c>
      <c r="BC2133" s="11" t="str">
        <f t="shared" si="728"/>
        <v/>
      </c>
    </row>
    <row r="2134" spans="29:55">
      <c r="AC2134" s="11" t="str">
        <f t="shared" si="709"/>
        <v/>
      </c>
      <c r="AD2134" s="11" t="str">
        <f t="shared" si="710"/>
        <v/>
      </c>
      <c r="AE2134" s="11" t="str">
        <f t="shared" si="711"/>
        <v/>
      </c>
      <c r="AF2134" s="11" t="str">
        <f t="shared" si="712"/>
        <v/>
      </c>
      <c r="AG2134" s="11" t="str">
        <f t="shared" si="713"/>
        <v/>
      </c>
      <c r="AH2134" s="11" t="str">
        <f t="shared" si="714"/>
        <v/>
      </c>
      <c r="AI2134" s="11" t="str">
        <f t="shared" si="715"/>
        <v/>
      </c>
      <c r="AJ2134" s="11" t="str">
        <f t="shared" si="716"/>
        <v/>
      </c>
      <c r="AK2134" s="11" t="str">
        <f t="shared" si="717"/>
        <v/>
      </c>
      <c r="AN2134" s="11" t="str">
        <f t="shared" si="718"/>
        <v/>
      </c>
      <c r="AO2134" s="11" t="str">
        <f t="shared" si="719"/>
        <v/>
      </c>
      <c r="AP2134" s="11" t="str">
        <f t="shared" si="720"/>
        <v/>
      </c>
      <c r="AT2134" s="11" t="str">
        <f t="shared" si="721"/>
        <v/>
      </c>
      <c r="AU2134" s="11" t="str">
        <f t="shared" si="722"/>
        <v/>
      </c>
      <c r="AV2134" s="11" t="str">
        <f t="shared" si="723"/>
        <v/>
      </c>
      <c r="AW2134" s="11" t="str">
        <f t="shared" si="724"/>
        <v/>
      </c>
      <c r="AX2134" s="11" t="str">
        <f t="shared" si="725"/>
        <v/>
      </c>
      <c r="AY2134" s="11" t="str">
        <f t="shared" si="727"/>
        <v/>
      </c>
      <c r="AZ2134" s="11" t="str">
        <f t="shared" si="726"/>
        <v/>
      </c>
      <c r="BA2134" s="11" t="str">
        <f t="shared" si="729"/>
        <v xml:space="preserve"> </v>
      </c>
      <c r="BB2134" s="11" t="str">
        <f>IFERROR(IF(AW2134="","",VLOOKUP(AW2134,SUSS!R:S,2,FALSE)),AY2134*SUSS!$M$2)</f>
        <v/>
      </c>
      <c r="BC2134" s="11" t="str">
        <f t="shared" si="728"/>
        <v/>
      </c>
    </row>
    <row r="2135" spans="29:55">
      <c r="AC2135" s="11" t="str">
        <f t="shared" si="709"/>
        <v/>
      </c>
      <c r="AD2135" s="11" t="str">
        <f t="shared" si="710"/>
        <v/>
      </c>
      <c r="AE2135" s="11" t="str">
        <f t="shared" si="711"/>
        <v/>
      </c>
      <c r="AF2135" s="11" t="str">
        <f t="shared" si="712"/>
        <v/>
      </c>
      <c r="AG2135" s="11" t="str">
        <f t="shared" si="713"/>
        <v/>
      </c>
      <c r="AH2135" s="11" t="str">
        <f t="shared" si="714"/>
        <v/>
      </c>
      <c r="AI2135" s="11" t="str">
        <f t="shared" si="715"/>
        <v/>
      </c>
      <c r="AJ2135" s="11" t="str">
        <f t="shared" si="716"/>
        <v/>
      </c>
      <c r="AK2135" s="11" t="str">
        <f t="shared" si="717"/>
        <v/>
      </c>
      <c r="AN2135" s="11" t="str">
        <f t="shared" si="718"/>
        <v/>
      </c>
      <c r="AO2135" s="11" t="str">
        <f t="shared" si="719"/>
        <v/>
      </c>
      <c r="AP2135" s="11" t="str">
        <f t="shared" si="720"/>
        <v/>
      </c>
      <c r="AT2135" s="11" t="str">
        <f t="shared" si="721"/>
        <v/>
      </c>
      <c r="AU2135" s="11" t="str">
        <f t="shared" si="722"/>
        <v/>
      </c>
      <c r="AV2135" s="11" t="str">
        <f t="shared" si="723"/>
        <v/>
      </c>
      <c r="AW2135" s="11" t="str">
        <f t="shared" si="724"/>
        <v/>
      </c>
      <c r="AX2135" s="11" t="str">
        <f t="shared" si="725"/>
        <v/>
      </c>
      <c r="AY2135" s="11" t="str">
        <f t="shared" si="727"/>
        <v/>
      </c>
      <c r="AZ2135" s="11" t="str">
        <f t="shared" si="726"/>
        <v/>
      </c>
      <c r="BA2135" s="11" t="str">
        <f t="shared" si="729"/>
        <v xml:space="preserve"> </v>
      </c>
      <c r="BB2135" s="11" t="str">
        <f>IFERROR(IF(AW2135="","",VLOOKUP(AW2135,SUSS!R:S,2,FALSE)),AY2135*SUSS!$M$2)</f>
        <v/>
      </c>
      <c r="BC2135" s="11" t="str">
        <f t="shared" si="728"/>
        <v/>
      </c>
    </row>
    <row r="2136" spans="29:55">
      <c r="AC2136" s="11" t="str">
        <f t="shared" si="709"/>
        <v/>
      </c>
      <c r="AD2136" s="11" t="str">
        <f t="shared" si="710"/>
        <v/>
      </c>
      <c r="AE2136" s="11" t="str">
        <f t="shared" si="711"/>
        <v/>
      </c>
      <c r="AF2136" s="11" t="str">
        <f t="shared" si="712"/>
        <v/>
      </c>
      <c r="AG2136" s="11" t="str">
        <f t="shared" si="713"/>
        <v/>
      </c>
      <c r="AH2136" s="11" t="str">
        <f t="shared" si="714"/>
        <v/>
      </c>
      <c r="AI2136" s="11" t="str">
        <f t="shared" si="715"/>
        <v/>
      </c>
      <c r="AJ2136" s="11" t="str">
        <f t="shared" si="716"/>
        <v/>
      </c>
      <c r="AK2136" s="11" t="str">
        <f t="shared" si="717"/>
        <v/>
      </c>
      <c r="AN2136" s="11" t="str">
        <f t="shared" si="718"/>
        <v/>
      </c>
      <c r="AO2136" s="11" t="str">
        <f t="shared" si="719"/>
        <v/>
      </c>
      <c r="AP2136" s="11" t="str">
        <f t="shared" si="720"/>
        <v/>
      </c>
      <c r="AT2136" s="11" t="str">
        <f t="shared" si="721"/>
        <v/>
      </c>
      <c r="AU2136" s="11" t="str">
        <f t="shared" si="722"/>
        <v/>
      </c>
      <c r="AV2136" s="11" t="str">
        <f t="shared" si="723"/>
        <v/>
      </c>
      <c r="AW2136" s="11" t="str">
        <f t="shared" si="724"/>
        <v/>
      </c>
      <c r="AX2136" s="11" t="str">
        <f t="shared" si="725"/>
        <v/>
      </c>
      <c r="AY2136" s="11" t="str">
        <f t="shared" si="727"/>
        <v/>
      </c>
      <c r="AZ2136" s="11" t="str">
        <f t="shared" si="726"/>
        <v/>
      </c>
      <c r="BA2136" s="11" t="str">
        <f t="shared" si="729"/>
        <v xml:space="preserve"> </v>
      </c>
      <c r="BB2136" s="11" t="str">
        <f>IFERROR(IF(AW2136="","",VLOOKUP(AW2136,SUSS!R:S,2,FALSE)),AY2136*SUSS!$M$2)</f>
        <v/>
      </c>
      <c r="BC2136" s="11" t="str">
        <f t="shared" si="728"/>
        <v/>
      </c>
    </row>
    <row r="2137" spans="29:55">
      <c r="AC2137" s="11" t="str">
        <f t="shared" si="709"/>
        <v/>
      </c>
      <c r="AD2137" s="11" t="str">
        <f t="shared" si="710"/>
        <v/>
      </c>
      <c r="AE2137" s="11" t="str">
        <f t="shared" si="711"/>
        <v/>
      </c>
      <c r="AF2137" s="11" t="str">
        <f t="shared" si="712"/>
        <v/>
      </c>
      <c r="AG2137" s="11" t="str">
        <f t="shared" si="713"/>
        <v/>
      </c>
      <c r="AH2137" s="11" t="str">
        <f t="shared" si="714"/>
        <v/>
      </c>
      <c r="AI2137" s="11" t="str">
        <f t="shared" si="715"/>
        <v/>
      </c>
      <c r="AJ2137" s="11" t="str">
        <f t="shared" si="716"/>
        <v/>
      </c>
      <c r="AK2137" s="11" t="str">
        <f t="shared" si="717"/>
        <v/>
      </c>
      <c r="AN2137" s="11" t="str">
        <f t="shared" si="718"/>
        <v/>
      </c>
      <c r="AO2137" s="11" t="str">
        <f t="shared" si="719"/>
        <v/>
      </c>
      <c r="AP2137" s="11" t="str">
        <f t="shared" si="720"/>
        <v/>
      </c>
      <c r="AT2137" s="11" t="str">
        <f t="shared" si="721"/>
        <v/>
      </c>
      <c r="AU2137" s="11" t="str">
        <f t="shared" si="722"/>
        <v/>
      </c>
      <c r="AV2137" s="11" t="str">
        <f t="shared" si="723"/>
        <v/>
      </c>
      <c r="AW2137" s="11" t="str">
        <f t="shared" si="724"/>
        <v/>
      </c>
      <c r="AX2137" s="11" t="str">
        <f t="shared" si="725"/>
        <v/>
      </c>
      <c r="AY2137" s="11" t="str">
        <f t="shared" si="727"/>
        <v/>
      </c>
      <c r="AZ2137" s="11" t="str">
        <f t="shared" si="726"/>
        <v/>
      </c>
      <c r="BA2137" s="11" t="str">
        <f t="shared" si="729"/>
        <v xml:space="preserve"> </v>
      </c>
      <c r="BB2137" s="11" t="str">
        <f>IFERROR(IF(AW2137="","",VLOOKUP(AW2137,SUSS!R:S,2,FALSE)),AY2137*SUSS!$M$2)</f>
        <v/>
      </c>
      <c r="BC2137" s="11" t="str">
        <f t="shared" si="728"/>
        <v/>
      </c>
    </row>
    <row r="2138" spans="29:55">
      <c r="AC2138" s="11" t="str">
        <f t="shared" si="709"/>
        <v/>
      </c>
      <c r="AD2138" s="11" t="str">
        <f t="shared" si="710"/>
        <v/>
      </c>
      <c r="AE2138" s="11" t="str">
        <f t="shared" si="711"/>
        <v/>
      </c>
      <c r="AF2138" s="11" t="str">
        <f t="shared" si="712"/>
        <v/>
      </c>
      <c r="AG2138" s="11" t="str">
        <f t="shared" si="713"/>
        <v/>
      </c>
      <c r="AH2138" s="11" t="str">
        <f t="shared" si="714"/>
        <v/>
      </c>
      <c r="AI2138" s="11" t="str">
        <f t="shared" si="715"/>
        <v/>
      </c>
      <c r="AJ2138" s="11" t="str">
        <f t="shared" si="716"/>
        <v/>
      </c>
      <c r="AK2138" s="11" t="str">
        <f t="shared" si="717"/>
        <v/>
      </c>
      <c r="AN2138" s="11" t="str">
        <f t="shared" si="718"/>
        <v/>
      </c>
      <c r="AO2138" s="11" t="str">
        <f t="shared" si="719"/>
        <v/>
      </c>
      <c r="AP2138" s="11" t="str">
        <f t="shared" si="720"/>
        <v/>
      </c>
      <c r="AT2138" s="11" t="str">
        <f t="shared" si="721"/>
        <v/>
      </c>
      <c r="AU2138" s="11" t="str">
        <f t="shared" si="722"/>
        <v/>
      </c>
      <c r="AV2138" s="11" t="str">
        <f t="shared" si="723"/>
        <v/>
      </c>
      <c r="AW2138" s="11" t="str">
        <f t="shared" si="724"/>
        <v/>
      </c>
      <c r="AX2138" s="11" t="str">
        <f t="shared" si="725"/>
        <v/>
      </c>
      <c r="AY2138" s="11" t="str">
        <f t="shared" si="727"/>
        <v/>
      </c>
      <c r="AZ2138" s="11" t="str">
        <f t="shared" si="726"/>
        <v/>
      </c>
      <c r="BA2138" s="11" t="str">
        <f t="shared" si="729"/>
        <v xml:space="preserve"> </v>
      </c>
      <c r="BB2138" s="11" t="str">
        <f>IFERROR(IF(AW2138="","",VLOOKUP(AW2138,SUSS!R:S,2,FALSE)),AY2138*SUSS!$M$2)</f>
        <v/>
      </c>
      <c r="BC2138" s="11" t="str">
        <f t="shared" si="728"/>
        <v/>
      </c>
    </row>
    <row r="2139" spans="29:55">
      <c r="AC2139" s="11" t="str">
        <f t="shared" si="709"/>
        <v/>
      </c>
      <c r="AD2139" s="11" t="str">
        <f t="shared" si="710"/>
        <v/>
      </c>
      <c r="AE2139" s="11" t="str">
        <f t="shared" si="711"/>
        <v/>
      </c>
      <c r="AF2139" s="11" t="str">
        <f t="shared" si="712"/>
        <v/>
      </c>
      <c r="AG2139" s="11" t="str">
        <f t="shared" si="713"/>
        <v/>
      </c>
      <c r="AH2139" s="11" t="str">
        <f t="shared" si="714"/>
        <v/>
      </c>
      <c r="AI2139" s="11" t="str">
        <f t="shared" si="715"/>
        <v/>
      </c>
      <c r="AJ2139" s="11" t="str">
        <f t="shared" si="716"/>
        <v/>
      </c>
      <c r="AK2139" s="11" t="str">
        <f t="shared" si="717"/>
        <v/>
      </c>
      <c r="AN2139" s="11" t="str">
        <f t="shared" si="718"/>
        <v/>
      </c>
      <c r="AO2139" s="11" t="str">
        <f t="shared" si="719"/>
        <v/>
      </c>
      <c r="AP2139" s="11" t="str">
        <f t="shared" si="720"/>
        <v/>
      </c>
      <c r="AT2139" s="11" t="str">
        <f t="shared" si="721"/>
        <v/>
      </c>
      <c r="AU2139" s="11" t="str">
        <f t="shared" si="722"/>
        <v/>
      </c>
      <c r="AV2139" s="11" t="str">
        <f t="shared" si="723"/>
        <v/>
      </c>
      <c r="AW2139" s="11" t="str">
        <f t="shared" si="724"/>
        <v/>
      </c>
      <c r="AX2139" s="11" t="str">
        <f t="shared" si="725"/>
        <v/>
      </c>
      <c r="AY2139" s="11" t="str">
        <f t="shared" si="727"/>
        <v/>
      </c>
      <c r="AZ2139" s="11" t="str">
        <f t="shared" si="726"/>
        <v/>
      </c>
      <c r="BA2139" s="11" t="str">
        <f t="shared" si="729"/>
        <v xml:space="preserve"> </v>
      </c>
      <c r="BB2139" s="11" t="str">
        <f>IFERROR(IF(AW2139="","",VLOOKUP(AW2139,SUSS!R:S,2,FALSE)),AY2139*SUSS!$M$2)</f>
        <v/>
      </c>
      <c r="BC2139" s="11" t="str">
        <f t="shared" si="728"/>
        <v/>
      </c>
    </row>
    <row r="2140" spans="29:55">
      <c r="AC2140" s="11" t="str">
        <f t="shared" si="709"/>
        <v/>
      </c>
      <c r="AD2140" s="11" t="str">
        <f t="shared" si="710"/>
        <v/>
      </c>
      <c r="AE2140" s="11" t="str">
        <f t="shared" si="711"/>
        <v/>
      </c>
      <c r="AF2140" s="11" t="str">
        <f t="shared" si="712"/>
        <v/>
      </c>
      <c r="AG2140" s="11" t="str">
        <f t="shared" si="713"/>
        <v/>
      </c>
      <c r="AH2140" s="11" t="str">
        <f t="shared" si="714"/>
        <v/>
      </c>
      <c r="AI2140" s="11" t="str">
        <f t="shared" si="715"/>
        <v/>
      </c>
      <c r="AJ2140" s="11" t="str">
        <f t="shared" si="716"/>
        <v/>
      </c>
      <c r="AK2140" s="11" t="str">
        <f t="shared" si="717"/>
        <v/>
      </c>
      <c r="AN2140" s="11" t="str">
        <f t="shared" si="718"/>
        <v/>
      </c>
      <c r="AO2140" s="11" t="str">
        <f t="shared" si="719"/>
        <v/>
      </c>
      <c r="AP2140" s="11" t="str">
        <f t="shared" si="720"/>
        <v/>
      </c>
      <c r="AT2140" s="11" t="str">
        <f t="shared" si="721"/>
        <v/>
      </c>
      <c r="AU2140" s="11" t="str">
        <f t="shared" si="722"/>
        <v/>
      </c>
      <c r="AV2140" s="11" t="str">
        <f t="shared" si="723"/>
        <v/>
      </c>
      <c r="AW2140" s="11" t="str">
        <f t="shared" si="724"/>
        <v/>
      </c>
      <c r="AX2140" s="11" t="str">
        <f t="shared" si="725"/>
        <v/>
      </c>
      <c r="AY2140" s="11" t="str">
        <f t="shared" si="727"/>
        <v/>
      </c>
      <c r="AZ2140" s="11" t="str">
        <f t="shared" si="726"/>
        <v/>
      </c>
      <c r="BA2140" s="11" t="str">
        <f t="shared" si="729"/>
        <v xml:space="preserve"> </v>
      </c>
      <c r="BB2140" s="11" t="str">
        <f>IFERROR(IF(AW2140="","",VLOOKUP(AW2140,SUSS!R:S,2,FALSE)),AY2140*SUSS!$M$2)</f>
        <v/>
      </c>
      <c r="BC2140" s="11" t="str">
        <f t="shared" si="728"/>
        <v/>
      </c>
    </row>
    <row r="2141" spans="29:55">
      <c r="AC2141" s="11" t="str">
        <f t="shared" si="709"/>
        <v/>
      </c>
      <c r="AD2141" s="11" t="str">
        <f t="shared" si="710"/>
        <v/>
      </c>
      <c r="AE2141" s="11" t="str">
        <f t="shared" si="711"/>
        <v/>
      </c>
      <c r="AF2141" s="11" t="str">
        <f t="shared" si="712"/>
        <v/>
      </c>
      <c r="AG2141" s="11" t="str">
        <f t="shared" si="713"/>
        <v/>
      </c>
      <c r="AH2141" s="11" t="str">
        <f t="shared" si="714"/>
        <v/>
      </c>
      <c r="AI2141" s="11" t="str">
        <f t="shared" si="715"/>
        <v/>
      </c>
      <c r="AJ2141" s="11" t="str">
        <f t="shared" si="716"/>
        <v/>
      </c>
      <c r="AK2141" s="11" t="str">
        <f t="shared" si="717"/>
        <v/>
      </c>
      <c r="AN2141" s="11" t="str">
        <f t="shared" si="718"/>
        <v/>
      </c>
      <c r="AO2141" s="11" t="str">
        <f t="shared" si="719"/>
        <v/>
      </c>
      <c r="AP2141" s="11" t="str">
        <f t="shared" si="720"/>
        <v/>
      </c>
      <c r="AT2141" s="11" t="str">
        <f t="shared" si="721"/>
        <v/>
      </c>
      <c r="AU2141" s="11" t="str">
        <f t="shared" si="722"/>
        <v/>
      </c>
      <c r="AV2141" s="11" t="str">
        <f t="shared" si="723"/>
        <v/>
      </c>
      <c r="AW2141" s="11" t="str">
        <f t="shared" si="724"/>
        <v/>
      </c>
      <c r="AX2141" s="11" t="str">
        <f t="shared" si="725"/>
        <v/>
      </c>
      <c r="AY2141" s="11" t="str">
        <f t="shared" si="727"/>
        <v/>
      </c>
      <c r="AZ2141" s="11" t="str">
        <f t="shared" si="726"/>
        <v/>
      </c>
      <c r="BA2141" s="11" t="str">
        <f t="shared" si="729"/>
        <v xml:space="preserve"> </v>
      </c>
      <c r="BB2141" s="11" t="str">
        <f>IFERROR(IF(AW2141="","",VLOOKUP(AW2141,SUSS!R:S,2,FALSE)),AY2141*SUSS!$M$2)</f>
        <v/>
      </c>
      <c r="BC2141" s="11" t="str">
        <f t="shared" si="728"/>
        <v/>
      </c>
    </row>
    <row r="2142" spans="29:55">
      <c r="AC2142" s="11" t="str">
        <f t="shared" ref="AC2142:AC2205" si="730">IF($E2142=$AD$1,IF($G2142=$AE$1,A2142,""),"")</f>
        <v/>
      </c>
      <c r="AD2142" s="11" t="str">
        <f t="shared" ref="AD2142:AD2205" si="731">IF($E2142=$AD$1,IF($G2142=$AE$1,E2142,""),"")</f>
        <v/>
      </c>
      <c r="AE2142" s="11" t="str">
        <f t="shared" ref="AE2142:AE2205" si="732">IF($E2142=$AD$1,IF($G2142=$AE$1,F2142,""),"")</f>
        <v/>
      </c>
      <c r="AF2142" s="11" t="str">
        <f t="shared" ref="AF2142:AF2205" si="733">IF($E2142=$AD$1,IF($G2142=$AE$1,G2142,""),"")</f>
        <v/>
      </c>
      <c r="AG2142" s="11" t="str">
        <f t="shared" ref="AG2142:AG2205" si="734">IF($E2142=$AD$1,IF($G2142=$AE$1,I2142,""),"")</f>
        <v/>
      </c>
      <c r="AH2142" s="11" t="str">
        <f t="shared" ref="AH2142:AH2205" si="735">IF($E2142=$AD$1,IF($G2142=$AE$1,J2142,""),"")</f>
        <v/>
      </c>
      <c r="AI2142" s="11" t="str">
        <f t="shared" ref="AI2142:AI2205" si="736">IF($E2142=$AD$1,IF($G2142=$AE$1,K2142,""),"")</f>
        <v/>
      </c>
      <c r="AJ2142" s="11" t="str">
        <f t="shared" ref="AJ2142:AJ2205" si="737">IF($E2142=$AD$1,IF($G2142=$AE$1,B2142,""),"")</f>
        <v/>
      </c>
      <c r="AK2142" s="11" t="str">
        <f t="shared" ref="AK2142:AK2205" si="738">IF($E2142=$AD$1,IF($G2142=$AE$1,C2142,""),"")</f>
        <v/>
      </c>
      <c r="AN2142" s="11" t="str">
        <f t="shared" ref="AN2142:AN2205" si="739">LEFT(AO2142,7)</f>
        <v/>
      </c>
      <c r="AO2142" s="11" t="str">
        <f t="shared" ref="AO2142:AO2205" si="740">IF(AF2142=$AE$1,AJ2142&amp;"/"&amp;AK2142&amp;" "&amp;AD2142,"")</f>
        <v/>
      </c>
      <c r="AP2142" s="11" t="str">
        <f t="shared" ref="AP2142:AP2205" si="741">IF(AO2142&lt;&gt;"",AI2142,"")</f>
        <v/>
      </c>
      <c r="AT2142" s="11" t="str">
        <f t="shared" ref="AT2142:AT2205" si="742">IF($Q2142=$AD$1,N2142,"")</f>
        <v/>
      </c>
      <c r="AU2142" s="11" t="str">
        <f t="shared" ref="AU2142:AU2205" si="743">IF($Q2142=$AD$1,O2142,"")</f>
        <v/>
      </c>
      <c r="AV2142" s="11" t="str">
        <f t="shared" ref="AV2142:AV2205" si="744">IF($Q2142=$AD$1,P2142,"")</f>
        <v/>
      </c>
      <c r="AW2142" s="11" t="str">
        <f t="shared" ref="AW2142:AW2205" si="745">IF($Q2142=$AD$1,T2142,"")</f>
        <v/>
      </c>
      <c r="AX2142" s="11" t="str">
        <f t="shared" ref="AX2142:AX2205" si="746">IF(AW2142&lt;&gt;"",AW2142&amp;" "&amp;$AD$1,"")</f>
        <v/>
      </c>
      <c r="AY2142" s="11" t="str">
        <f t="shared" si="727"/>
        <v/>
      </c>
      <c r="AZ2142" s="11" t="str">
        <f t="shared" ref="AZ2142:AZ2205" si="747">IF(AY2142="","",AV2142/AY2142)</f>
        <v/>
      </c>
      <c r="BA2142" s="11" t="str">
        <f t="shared" si="729"/>
        <v xml:space="preserve"> </v>
      </c>
      <c r="BB2142" s="11" t="str">
        <f>IFERROR(IF(AW2142="","",VLOOKUP(AW2142,SUSS!R:S,2,FALSE)),AY2142*SUSS!$M$2)</f>
        <v/>
      </c>
      <c r="BC2142" s="11" t="str">
        <f t="shared" si="728"/>
        <v/>
      </c>
    </row>
    <row r="2143" spans="29:55">
      <c r="AC2143" s="11" t="str">
        <f t="shared" si="730"/>
        <v/>
      </c>
      <c r="AD2143" s="11" t="str">
        <f t="shared" si="731"/>
        <v/>
      </c>
      <c r="AE2143" s="11" t="str">
        <f t="shared" si="732"/>
        <v/>
      </c>
      <c r="AF2143" s="11" t="str">
        <f t="shared" si="733"/>
        <v/>
      </c>
      <c r="AG2143" s="11" t="str">
        <f t="shared" si="734"/>
        <v/>
      </c>
      <c r="AH2143" s="11" t="str">
        <f t="shared" si="735"/>
        <v/>
      </c>
      <c r="AI2143" s="11" t="str">
        <f t="shared" si="736"/>
        <v/>
      </c>
      <c r="AJ2143" s="11" t="str">
        <f t="shared" si="737"/>
        <v/>
      </c>
      <c r="AK2143" s="11" t="str">
        <f t="shared" si="738"/>
        <v/>
      </c>
      <c r="AN2143" s="11" t="str">
        <f t="shared" si="739"/>
        <v/>
      </c>
      <c r="AO2143" s="11" t="str">
        <f t="shared" si="740"/>
        <v/>
      </c>
      <c r="AP2143" s="11" t="str">
        <f t="shared" si="741"/>
        <v/>
      </c>
      <c r="AT2143" s="11" t="str">
        <f t="shared" si="742"/>
        <v/>
      </c>
      <c r="AU2143" s="11" t="str">
        <f t="shared" si="743"/>
        <v/>
      </c>
      <c r="AV2143" s="11" t="str">
        <f t="shared" si="744"/>
        <v/>
      </c>
      <c r="AW2143" s="11" t="str">
        <f t="shared" si="745"/>
        <v/>
      </c>
      <c r="AX2143" s="11" t="str">
        <f t="shared" si="746"/>
        <v/>
      </c>
      <c r="AY2143" s="11" t="str">
        <f t="shared" si="727"/>
        <v/>
      </c>
      <c r="AZ2143" s="11" t="str">
        <f t="shared" si="747"/>
        <v/>
      </c>
      <c r="BA2143" s="11" t="str">
        <f t="shared" si="729"/>
        <v xml:space="preserve"> </v>
      </c>
      <c r="BB2143" s="11" t="str">
        <f>IFERROR(IF(AW2143="","",VLOOKUP(AW2143,SUSS!R:S,2,FALSE)),AY2143*SUSS!$M$2)</f>
        <v/>
      </c>
      <c r="BC2143" s="11" t="str">
        <f t="shared" si="728"/>
        <v/>
      </c>
    </row>
    <row r="2144" spans="29:55">
      <c r="AC2144" s="11" t="str">
        <f t="shared" si="730"/>
        <v/>
      </c>
      <c r="AD2144" s="11" t="str">
        <f t="shared" si="731"/>
        <v/>
      </c>
      <c r="AE2144" s="11" t="str">
        <f t="shared" si="732"/>
        <v/>
      </c>
      <c r="AF2144" s="11" t="str">
        <f t="shared" si="733"/>
        <v/>
      </c>
      <c r="AG2144" s="11" t="str">
        <f t="shared" si="734"/>
        <v/>
      </c>
      <c r="AH2144" s="11" t="str">
        <f t="shared" si="735"/>
        <v/>
      </c>
      <c r="AI2144" s="11" t="str">
        <f t="shared" si="736"/>
        <v/>
      </c>
      <c r="AJ2144" s="11" t="str">
        <f t="shared" si="737"/>
        <v/>
      </c>
      <c r="AK2144" s="11" t="str">
        <f t="shared" si="738"/>
        <v/>
      </c>
      <c r="AN2144" s="11" t="str">
        <f t="shared" si="739"/>
        <v/>
      </c>
      <c r="AO2144" s="11" t="str">
        <f t="shared" si="740"/>
        <v/>
      </c>
      <c r="AP2144" s="11" t="str">
        <f t="shared" si="741"/>
        <v/>
      </c>
      <c r="AT2144" s="11" t="str">
        <f t="shared" si="742"/>
        <v/>
      </c>
      <c r="AU2144" s="11" t="str">
        <f t="shared" si="743"/>
        <v/>
      </c>
      <c r="AV2144" s="11" t="str">
        <f t="shared" si="744"/>
        <v/>
      </c>
      <c r="AW2144" s="11" t="str">
        <f t="shared" si="745"/>
        <v/>
      </c>
      <c r="AX2144" s="11" t="str">
        <f t="shared" si="746"/>
        <v/>
      </c>
      <c r="AY2144" s="11" t="str">
        <f t="shared" si="727"/>
        <v/>
      </c>
      <c r="AZ2144" s="11" t="str">
        <f t="shared" si="747"/>
        <v/>
      </c>
      <c r="BA2144" s="11" t="str">
        <f t="shared" si="729"/>
        <v xml:space="preserve"> </v>
      </c>
      <c r="BB2144" s="11" t="str">
        <f>IFERROR(IF(AW2144="","",VLOOKUP(AW2144,SUSS!R:S,2,FALSE)),AY2144*SUSS!$M$2)</f>
        <v/>
      </c>
      <c r="BC2144" s="11" t="str">
        <f t="shared" si="728"/>
        <v/>
      </c>
    </row>
    <row r="2145" spans="29:55">
      <c r="AC2145" s="11" t="str">
        <f t="shared" si="730"/>
        <v/>
      </c>
      <c r="AD2145" s="11" t="str">
        <f t="shared" si="731"/>
        <v/>
      </c>
      <c r="AE2145" s="11" t="str">
        <f t="shared" si="732"/>
        <v/>
      </c>
      <c r="AF2145" s="11" t="str">
        <f t="shared" si="733"/>
        <v/>
      </c>
      <c r="AG2145" s="11" t="str">
        <f t="shared" si="734"/>
        <v/>
      </c>
      <c r="AH2145" s="11" t="str">
        <f t="shared" si="735"/>
        <v/>
      </c>
      <c r="AI2145" s="11" t="str">
        <f t="shared" si="736"/>
        <v/>
      </c>
      <c r="AJ2145" s="11" t="str">
        <f t="shared" si="737"/>
        <v/>
      </c>
      <c r="AK2145" s="11" t="str">
        <f t="shared" si="738"/>
        <v/>
      </c>
      <c r="AN2145" s="11" t="str">
        <f t="shared" si="739"/>
        <v/>
      </c>
      <c r="AO2145" s="11" t="str">
        <f t="shared" si="740"/>
        <v/>
      </c>
      <c r="AP2145" s="11" t="str">
        <f t="shared" si="741"/>
        <v/>
      </c>
      <c r="AT2145" s="11" t="str">
        <f t="shared" si="742"/>
        <v/>
      </c>
      <c r="AU2145" s="11" t="str">
        <f t="shared" si="743"/>
        <v/>
      </c>
      <c r="AV2145" s="11" t="str">
        <f t="shared" si="744"/>
        <v/>
      </c>
      <c r="AW2145" s="11" t="str">
        <f t="shared" si="745"/>
        <v/>
      </c>
      <c r="AX2145" s="11" t="str">
        <f t="shared" si="746"/>
        <v/>
      </c>
      <c r="AY2145" s="11" t="str">
        <f t="shared" si="727"/>
        <v/>
      </c>
      <c r="AZ2145" s="11" t="str">
        <f t="shared" si="747"/>
        <v/>
      </c>
      <c r="BA2145" s="11" t="str">
        <f t="shared" si="729"/>
        <v xml:space="preserve"> </v>
      </c>
      <c r="BB2145" s="11" t="str">
        <f>IFERROR(IF(AW2145="","",VLOOKUP(AW2145,SUSS!R:S,2,FALSE)),AY2145*SUSS!$M$2)</f>
        <v/>
      </c>
      <c r="BC2145" s="11" t="str">
        <f t="shared" si="728"/>
        <v/>
      </c>
    </row>
    <row r="2146" spans="29:55">
      <c r="AC2146" s="11" t="str">
        <f t="shared" si="730"/>
        <v/>
      </c>
      <c r="AD2146" s="11" t="str">
        <f t="shared" si="731"/>
        <v/>
      </c>
      <c r="AE2146" s="11" t="str">
        <f t="shared" si="732"/>
        <v/>
      </c>
      <c r="AF2146" s="11" t="str">
        <f t="shared" si="733"/>
        <v/>
      </c>
      <c r="AG2146" s="11" t="str">
        <f t="shared" si="734"/>
        <v/>
      </c>
      <c r="AH2146" s="11" t="str">
        <f t="shared" si="735"/>
        <v/>
      </c>
      <c r="AI2146" s="11" t="str">
        <f t="shared" si="736"/>
        <v/>
      </c>
      <c r="AJ2146" s="11" t="str">
        <f t="shared" si="737"/>
        <v/>
      </c>
      <c r="AK2146" s="11" t="str">
        <f t="shared" si="738"/>
        <v/>
      </c>
      <c r="AN2146" s="11" t="str">
        <f t="shared" si="739"/>
        <v/>
      </c>
      <c r="AO2146" s="11" t="str">
        <f t="shared" si="740"/>
        <v/>
      </c>
      <c r="AP2146" s="11" t="str">
        <f t="shared" si="741"/>
        <v/>
      </c>
      <c r="AT2146" s="11" t="str">
        <f t="shared" si="742"/>
        <v/>
      </c>
      <c r="AU2146" s="11" t="str">
        <f t="shared" si="743"/>
        <v/>
      </c>
      <c r="AV2146" s="11" t="str">
        <f t="shared" si="744"/>
        <v/>
      </c>
      <c r="AW2146" s="11" t="str">
        <f t="shared" si="745"/>
        <v/>
      </c>
      <c r="AX2146" s="11" t="str">
        <f t="shared" si="746"/>
        <v/>
      </c>
      <c r="AY2146" s="11" t="str">
        <f t="shared" si="727"/>
        <v/>
      </c>
      <c r="AZ2146" s="11" t="str">
        <f t="shared" si="747"/>
        <v/>
      </c>
      <c r="BA2146" s="11" t="str">
        <f t="shared" si="729"/>
        <v xml:space="preserve"> </v>
      </c>
      <c r="BB2146" s="11" t="str">
        <f>IFERROR(IF(AW2146="","",VLOOKUP(AW2146,SUSS!R:S,2,FALSE)),AY2146*SUSS!$M$2)</f>
        <v/>
      </c>
      <c r="BC2146" s="11" t="str">
        <f t="shared" si="728"/>
        <v/>
      </c>
    </row>
    <row r="2147" spans="29:55">
      <c r="AC2147" s="11" t="str">
        <f t="shared" si="730"/>
        <v/>
      </c>
      <c r="AD2147" s="11" t="str">
        <f t="shared" si="731"/>
        <v/>
      </c>
      <c r="AE2147" s="11" t="str">
        <f t="shared" si="732"/>
        <v/>
      </c>
      <c r="AF2147" s="11" t="str">
        <f t="shared" si="733"/>
        <v/>
      </c>
      <c r="AG2147" s="11" t="str">
        <f t="shared" si="734"/>
        <v/>
      </c>
      <c r="AH2147" s="11" t="str">
        <f t="shared" si="735"/>
        <v/>
      </c>
      <c r="AI2147" s="11" t="str">
        <f t="shared" si="736"/>
        <v/>
      </c>
      <c r="AJ2147" s="11" t="str">
        <f t="shared" si="737"/>
        <v/>
      </c>
      <c r="AK2147" s="11" t="str">
        <f t="shared" si="738"/>
        <v/>
      </c>
      <c r="AN2147" s="11" t="str">
        <f t="shared" si="739"/>
        <v/>
      </c>
      <c r="AO2147" s="11" t="str">
        <f t="shared" si="740"/>
        <v/>
      </c>
      <c r="AP2147" s="11" t="str">
        <f t="shared" si="741"/>
        <v/>
      </c>
      <c r="AT2147" s="11" t="str">
        <f t="shared" si="742"/>
        <v/>
      </c>
      <c r="AU2147" s="11" t="str">
        <f t="shared" si="743"/>
        <v/>
      </c>
      <c r="AV2147" s="11" t="str">
        <f t="shared" si="744"/>
        <v/>
      </c>
      <c r="AW2147" s="11" t="str">
        <f t="shared" si="745"/>
        <v/>
      </c>
      <c r="AX2147" s="11" t="str">
        <f t="shared" si="746"/>
        <v/>
      </c>
      <c r="AY2147" s="11" t="str">
        <f t="shared" si="727"/>
        <v/>
      </c>
      <c r="AZ2147" s="11" t="str">
        <f t="shared" si="747"/>
        <v/>
      </c>
      <c r="BA2147" s="11" t="str">
        <f t="shared" si="729"/>
        <v xml:space="preserve"> </v>
      </c>
      <c r="BB2147" s="11" t="str">
        <f>IFERROR(IF(AW2147="","",VLOOKUP(AW2147,SUSS!R:S,2,FALSE)),AY2147*SUSS!$M$2)</f>
        <v/>
      </c>
      <c r="BC2147" s="11" t="str">
        <f t="shared" si="728"/>
        <v/>
      </c>
    </row>
    <row r="2148" spans="29:55">
      <c r="AC2148" s="11" t="str">
        <f t="shared" si="730"/>
        <v/>
      </c>
      <c r="AD2148" s="11" t="str">
        <f t="shared" si="731"/>
        <v/>
      </c>
      <c r="AE2148" s="11" t="str">
        <f t="shared" si="732"/>
        <v/>
      </c>
      <c r="AF2148" s="11" t="str">
        <f t="shared" si="733"/>
        <v/>
      </c>
      <c r="AG2148" s="11" t="str">
        <f t="shared" si="734"/>
        <v/>
      </c>
      <c r="AH2148" s="11" t="str">
        <f t="shared" si="735"/>
        <v/>
      </c>
      <c r="AI2148" s="11" t="str">
        <f t="shared" si="736"/>
        <v/>
      </c>
      <c r="AJ2148" s="11" t="str">
        <f t="shared" si="737"/>
        <v/>
      </c>
      <c r="AK2148" s="11" t="str">
        <f t="shared" si="738"/>
        <v/>
      </c>
      <c r="AN2148" s="11" t="str">
        <f t="shared" si="739"/>
        <v/>
      </c>
      <c r="AO2148" s="11" t="str">
        <f t="shared" si="740"/>
        <v/>
      </c>
      <c r="AP2148" s="11" t="str">
        <f t="shared" si="741"/>
        <v/>
      </c>
      <c r="AT2148" s="11" t="str">
        <f t="shared" si="742"/>
        <v/>
      </c>
      <c r="AU2148" s="11" t="str">
        <f t="shared" si="743"/>
        <v/>
      </c>
      <c r="AV2148" s="11" t="str">
        <f t="shared" si="744"/>
        <v/>
      </c>
      <c r="AW2148" s="11" t="str">
        <f t="shared" si="745"/>
        <v/>
      </c>
      <c r="AX2148" s="11" t="str">
        <f t="shared" si="746"/>
        <v/>
      </c>
      <c r="AY2148" s="11" t="str">
        <f t="shared" si="727"/>
        <v/>
      </c>
      <c r="AZ2148" s="11" t="str">
        <f t="shared" si="747"/>
        <v/>
      </c>
      <c r="BA2148" s="11" t="str">
        <f t="shared" si="729"/>
        <v xml:space="preserve"> </v>
      </c>
      <c r="BB2148" s="11" t="str">
        <f>IFERROR(IF(AW2148="","",VLOOKUP(AW2148,SUSS!R:S,2,FALSE)),AY2148*SUSS!$M$2)</f>
        <v/>
      </c>
      <c r="BC2148" s="11" t="str">
        <f t="shared" si="728"/>
        <v/>
      </c>
    </row>
    <row r="2149" spans="29:55">
      <c r="AC2149" s="11" t="str">
        <f t="shared" si="730"/>
        <v/>
      </c>
      <c r="AD2149" s="11" t="str">
        <f t="shared" si="731"/>
        <v/>
      </c>
      <c r="AE2149" s="11" t="str">
        <f t="shared" si="732"/>
        <v/>
      </c>
      <c r="AF2149" s="11" t="str">
        <f t="shared" si="733"/>
        <v/>
      </c>
      <c r="AG2149" s="11" t="str">
        <f t="shared" si="734"/>
        <v/>
      </c>
      <c r="AH2149" s="11" t="str">
        <f t="shared" si="735"/>
        <v/>
      </c>
      <c r="AI2149" s="11" t="str">
        <f t="shared" si="736"/>
        <v/>
      </c>
      <c r="AJ2149" s="11" t="str">
        <f t="shared" si="737"/>
        <v/>
      </c>
      <c r="AK2149" s="11" t="str">
        <f t="shared" si="738"/>
        <v/>
      </c>
      <c r="AN2149" s="11" t="str">
        <f t="shared" si="739"/>
        <v/>
      </c>
      <c r="AO2149" s="11" t="str">
        <f t="shared" si="740"/>
        <v/>
      </c>
      <c r="AP2149" s="11" t="str">
        <f t="shared" si="741"/>
        <v/>
      </c>
      <c r="AT2149" s="11" t="str">
        <f t="shared" si="742"/>
        <v/>
      </c>
      <c r="AU2149" s="11" t="str">
        <f t="shared" si="743"/>
        <v/>
      </c>
      <c r="AV2149" s="11" t="str">
        <f t="shared" si="744"/>
        <v/>
      </c>
      <c r="AW2149" s="11" t="str">
        <f t="shared" si="745"/>
        <v/>
      </c>
      <c r="AX2149" s="11" t="str">
        <f t="shared" si="746"/>
        <v/>
      </c>
      <c r="AY2149" s="11" t="str">
        <f t="shared" si="727"/>
        <v/>
      </c>
      <c r="AZ2149" s="11" t="str">
        <f t="shared" si="747"/>
        <v/>
      </c>
      <c r="BA2149" s="11" t="str">
        <f t="shared" si="729"/>
        <v xml:space="preserve"> </v>
      </c>
      <c r="BB2149" s="11" t="str">
        <f>IFERROR(IF(AW2149="","",VLOOKUP(AW2149,SUSS!R:S,2,FALSE)),AY2149*SUSS!$M$2)</f>
        <v/>
      </c>
      <c r="BC2149" s="11" t="str">
        <f t="shared" si="728"/>
        <v/>
      </c>
    </row>
    <row r="2150" spans="29:55">
      <c r="AC2150" s="11" t="str">
        <f t="shared" si="730"/>
        <v/>
      </c>
      <c r="AD2150" s="11" t="str">
        <f t="shared" si="731"/>
        <v/>
      </c>
      <c r="AE2150" s="11" t="str">
        <f t="shared" si="732"/>
        <v/>
      </c>
      <c r="AF2150" s="11" t="str">
        <f t="shared" si="733"/>
        <v/>
      </c>
      <c r="AG2150" s="11" t="str">
        <f t="shared" si="734"/>
        <v/>
      </c>
      <c r="AH2150" s="11" t="str">
        <f t="shared" si="735"/>
        <v/>
      </c>
      <c r="AI2150" s="11" t="str">
        <f t="shared" si="736"/>
        <v/>
      </c>
      <c r="AJ2150" s="11" t="str">
        <f t="shared" si="737"/>
        <v/>
      </c>
      <c r="AK2150" s="11" t="str">
        <f t="shared" si="738"/>
        <v/>
      </c>
      <c r="AN2150" s="11" t="str">
        <f t="shared" si="739"/>
        <v/>
      </c>
      <c r="AO2150" s="11" t="str">
        <f t="shared" si="740"/>
        <v/>
      </c>
      <c r="AP2150" s="11" t="str">
        <f t="shared" si="741"/>
        <v/>
      </c>
      <c r="AT2150" s="11" t="str">
        <f t="shared" si="742"/>
        <v/>
      </c>
      <c r="AU2150" s="11" t="str">
        <f t="shared" si="743"/>
        <v/>
      </c>
      <c r="AV2150" s="11" t="str">
        <f t="shared" si="744"/>
        <v/>
      </c>
      <c r="AW2150" s="11" t="str">
        <f t="shared" si="745"/>
        <v/>
      </c>
      <c r="AX2150" s="11" t="str">
        <f t="shared" si="746"/>
        <v/>
      </c>
      <c r="AY2150" s="11" t="str">
        <f t="shared" si="727"/>
        <v/>
      </c>
      <c r="AZ2150" s="11" t="str">
        <f t="shared" si="747"/>
        <v/>
      </c>
      <c r="BA2150" s="11" t="str">
        <f t="shared" si="729"/>
        <v xml:space="preserve"> </v>
      </c>
      <c r="BB2150" s="11" t="str">
        <f>IFERROR(IF(AW2150="","",VLOOKUP(AW2150,SUSS!R:S,2,FALSE)),AY2150*SUSS!$M$2)</f>
        <v/>
      </c>
      <c r="BC2150" s="11" t="str">
        <f t="shared" si="728"/>
        <v/>
      </c>
    </row>
    <row r="2151" spans="29:55">
      <c r="AC2151" s="11" t="str">
        <f t="shared" si="730"/>
        <v/>
      </c>
      <c r="AD2151" s="11" t="str">
        <f t="shared" si="731"/>
        <v/>
      </c>
      <c r="AE2151" s="11" t="str">
        <f t="shared" si="732"/>
        <v/>
      </c>
      <c r="AF2151" s="11" t="str">
        <f t="shared" si="733"/>
        <v/>
      </c>
      <c r="AG2151" s="11" t="str">
        <f t="shared" si="734"/>
        <v/>
      </c>
      <c r="AH2151" s="11" t="str">
        <f t="shared" si="735"/>
        <v/>
      </c>
      <c r="AI2151" s="11" t="str">
        <f t="shared" si="736"/>
        <v/>
      </c>
      <c r="AJ2151" s="11" t="str">
        <f t="shared" si="737"/>
        <v/>
      </c>
      <c r="AK2151" s="11" t="str">
        <f t="shared" si="738"/>
        <v/>
      </c>
      <c r="AN2151" s="11" t="str">
        <f t="shared" si="739"/>
        <v/>
      </c>
      <c r="AO2151" s="11" t="str">
        <f t="shared" si="740"/>
        <v/>
      </c>
      <c r="AP2151" s="11" t="str">
        <f t="shared" si="741"/>
        <v/>
      </c>
      <c r="AT2151" s="11" t="str">
        <f t="shared" si="742"/>
        <v/>
      </c>
      <c r="AU2151" s="11" t="str">
        <f t="shared" si="743"/>
        <v/>
      </c>
      <c r="AV2151" s="11" t="str">
        <f t="shared" si="744"/>
        <v/>
      </c>
      <c r="AW2151" s="11" t="str">
        <f t="shared" si="745"/>
        <v/>
      </c>
      <c r="AX2151" s="11" t="str">
        <f t="shared" si="746"/>
        <v/>
      </c>
      <c r="AY2151" s="11" t="str">
        <f t="shared" si="727"/>
        <v/>
      </c>
      <c r="AZ2151" s="11" t="str">
        <f t="shared" si="747"/>
        <v/>
      </c>
      <c r="BA2151" s="11" t="str">
        <f t="shared" si="729"/>
        <v xml:space="preserve"> </v>
      </c>
      <c r="BB2151" s="11" t="str">
        <f>IFERROR(IF(AW2151="","",VLOOKUP(AW2151,SUSS!R:S,2,FALSE)),AY2151*SUSS!$M$2)</f>
        <v/>
      </c>
      <c r="BC2151" s="11" t="str">
        <f t="shared" si="728"/>
        <v/>
      </c>
    </row>
    <row r="2152" spans="29:55">
      <c r="AC2152" s="11" t="str">
        <f t="shared" si="730"/>
        <v/>
      </c>
      <c r="AD2152" s="11" t="str">
        <f t="shared" si="731"/>
        <v/>
      </c>
      <c r="AE2152" s="11" t="str">
        <f t="shared" si="732"/>
        <v/>
      </c>
      <c r="AF2152" s="11" t="str">
        <f t="shared" si="733"/>
        <v/>
      </c>
      <c r="AG2152" s="11" t="str">
        <f t="shared" si="734"/>
        <v/>
      </c>
      <c r="AH2152" s="11" t="str">
        <f t="shared" si="735"/>
        <v/>
      </c>
      <c r="AI2152" s="11" t="str">
        <f t="shared" si="736"/>
        <v/>
      </c>
      <c r="AJ2152" s="11" t="str">
        <f t="shared" si="737"/>
        <v/>
      </c>
      <c r="AK2152" s="11" t="str">
        <f t="shared" si="738"/>
        <v/>
      </c>
      <c r="AN2152" s="11" t="str">
        <f t="shared" si="739"/>
        <v/>
      </c>
      <c r="AO2152" s="11" t="str">
        <f t="shared" si="740"/>
        <v/>
      </c>
      <c r="AP2152" s="11" t="str">
        <f t="shared" si="741"/>
        <v/>
      </c>
      <c r="AT2152" s="11" t="str">
        <f t="shared" si="742"/>
        <v/>
      </c>
      <c r="AU2152" s="11" t="str">
        <f t="shared" si="743"/>
        <v/>
      </c>
      <c r="AV2152" s="11" t="str">
        <f t="shared" si="744"/>
        <v/>
      </c>
      <c r="AW2152" s="11" t="str">
        <f t="shared" si="745"/>
        <v/>
      </c>
      <c r="AX2152" s="11" t="str">
        <f t="shared" si="746"/>
        <v/>
      </c>
      <c r="AY2152" s="11" t="str">
        <f t="shared" si="727"/>
        <v/>
      </c>
      <c r="AZ2152" s="11" t="str">
        <f t="shared" si="747"/>
        <v/>
      </c>
      <c r="BA2152" s="11" t="str">
        <f t="shared" si="729"/>
        <v xml:space="preserve"> </v>
      </c>
      <c r="BB2152" s="11" t="str">
        <f>IFERROR(IF(AW2152="","",VLOOKUP(AW2152,SUSS!R:S,2,FALSE)),AY2152*SUSS!$M$2)</f>
        <v/>
      </c>
      <c r="BC2152" s="11" t="str">
        <f t="shared" si="728"/>
        <v/>
      </c>
    </row>
    <row r="2153" spans="29:55">
      <c r="AC2153" s="11" t="str">
        <f t="shared" si="730"/>
        <v/>
      </c>
      <c r="AD2153" s="11" t="str">
        <f t="shared" si="731"/>
        <v/>
      </c>
      <c r="AE2153" s="11" t="str">
        <f t="shared" si="732"/>
        <v/>
      </c>
      <c r="AF2153" s="11" t="str">
        <f t="shared" si="733"/>
        <v/>
      </c>
      <c r="AG2153" s="11" t="str">
        <f t="shared" si="734"/>
        <v/>
      </c>
      <c r="AH2153" s="11" t="str">
        <f t="shared" si="735"/>
        <v/>
      </c>
      <c r="AI2153" s="11" t="str">
        <f t="shared" si="736"/>
        <v/>
      </c>
      <c r="AJ2153" s="11" t="str">
        <f t="shared" si="737"/>
        <v/>
      </c>
      <c r="AK2153" s="11" t="str">
        <f t="shared" si="738"/>
        <v/>
      </c>
      <c r="AN2153" s="11" t="str">
        <f t="shared" si="739"/>
        <v/>
      </c>
      <c r="AO2153" s="11" t="str">
        <f t="shared" si="740"/>
        <v/>
      </c>
      <c r="AP2153" s="11" t="str">
        <f t="shared" si="741"/>
        <v/>
      </c>
      <c r="AT2153" s="11" t="str">
        <f t="shared" si="742"/>
        <v/>
      </c>
      <c r="AU2153" s="11" t="str">
        <f t="shared" si="743"/>
        <v/>
      </c>
      <c r="AV2153" s="11" t="str">
        <f t="shared" si="744"/>
        <v/>
      </c>
      <c r="AW2153" s="11" t="str">
        <f t="shared" si="745"/>
        <v/>
      </c>
      <c r="AX2153" s="11" t="str">
        <f t="shared" si="746"/>
        <v/>
      </c>
      <c r="AY2153" s="11" t="str">
        <f t="shared" si="727"/>
        <v/>
      </c>
      <c r="AZ2153" s="11" t="str">
        <f t="shared" si="747"/>
        <v/>
      </c>
      <c r="BA2153" s="11" t="str">
        <f t="shared" si="729"/>
        <v xml:space="preserve"> </v>
      </c>
      <c r="BB2153" s="11" t="str">
        <f>IFERROR(IF(AW2153="","",VLOOKUP(AW2153,SUSS!R:S,2,FALSE)),AY2153*SUSS!$M$2)</f>
        <v/>
      </c>
      <c r="BC2153" s="11" t="str">
        <f t="shared" si="728"/>
        <v/>
      </c>
    </row>
    <row r="2154" spans="29:55">
      <c r="AC2154" s="11" t="str">
        <f t="shared" si="730"/>
        <v/>
      </c>
      <c r="AD2154" s="11" t="str">
        <f t="shared" si="731"/>
        <v/>
      </c>
      <c r="AE2154" s="11" t="str">
        <f t="shared" si="732"/>
        <v/>
      </c>
      <c r="AF2154" s="11" t="str">
        <f t="shared" si="733"/>
        <v/>
      </c>
      <c r="AG2154" s="11" t="str">
        <f t="shared" si="734"/>
        <v/>
      </c>
      <c r="AH2154" s="11" t="str">
        <f t="shared" si="735"/>
        <v/>
      </c>
      <c r="AI2154" s="11" t="str">
        <f t="shared" si="736"/>
        <v/>
      </c>
      <c r="AJ2154" s="11" t="str">
        <f t="shared" si="737"/>
        <v/>
      </c>
      <c r="AK2154" s="11" t="str">
        <f t="shared" si="738"/>
        <v/>
      </c>
      <c r="AN2154" s="11" t="str">
        <f t="shared" si="739"/>
        <v/>
      </c>
      <c r="AO2154" s="11" t="str">
        <f t="shared" si="740"/>
        <v/>
      </c>
      <c r="AP2154" s="11" t="str">
        <f t="shared" si="741"/>
        <v/>
      </c>
      <c r="AT2154" s="11" t="str">
        <f t="shared" si="742"/>
        <v/>
      </c>
      <c r="AU2154" s="11" t="str">
        <f t="shared" si="743"/>
        <v/>
      </c>
      <c r="AV2154" s="11" t="str">
        <f t="shared" si="744"/>
        <v/>
      </c>
      <c r="AW2154" s="11" t="str">
        <f t="shared" si="745"/>
        <v/>
      </c>
      <c r="AX2154" s="11" t="str">
        <f t="shared" si="746"/>
        <v/>
      </c>
      <c r="AY2154" s="11" t="str">
        <f t="shared" si="727"/>
        <v/>
      </c>
      <c r="AZ2154" s="11" t="str">
        <f t="shared" si="747"/>
        <v/>
      </c>
      <c r="BA2154" s="11" t="str">
        <f t="shared" si="729"/>
        <v xml:space="preserve"> </v>
      </c>
      <c r="BB2154" s="11" t="str">
        <f>IFERROR(IF(AW2154="","",VLOOKUP(AW2154,SUSS!R:S,2,FALSE)),AY2154*SUSS!$M$2)</f>
        <v/>
      </c>
      <c r="BC2154" s="11" t="str">
        <f t="shared" si="728"/>
        <v/>
      </c>
    </row>
    <row r="2155" spans="29:55">
      <c r="AC2155" s="11" t="str">
        <f t="shared" si="730"/>
        <v/>
      </c>
      <c r="AD2155" s="11" t="str">
        <f t="shared" si="731"/>
        <v/>
      </c>
      <c r="AE2155" s="11" t="str">
        <f t="shared" si="732"/>
        <v/>
      </c>
      <c r="AF2155" s="11" t="str">
        <f t="shared" si="733"/>
        <v/>
      </c>
      <c r="AG2155" s="11" t="str">
        <f t="shared" si="734"/>
        <v/>
      </c>
      <c r="AH2155" s="11" t="str">
        <f t="shared" si="735"/>
        <v/>
      </c>
      <c r="AI2155" s="11" t="str">
        <f t="shared" si="736"/>
        <v/>
      </c>
      <c r="AJ2155" s="11" t="str">
        <f t="shared" si="737"/>
        <v/>
      </c>
      <c r="AK2155" s="11" t="str">
        <f t="shared" si="738"/>
        <v/>
      </c>
      <c r="AN2155" s="11" t="str">
        <f t="shared" si="739"/>
        <v/>
      </c>
      <c r="AO2155" s="11" t="str">
        <f t="shared" si="740"/>
        <v/>
      </c>
      <c r="AP2155" s="11" t="str">
        <f t="shared" si="741"/>
        <v/>
      </c>
      <c r="AT2155" s="11" t="str">
        <f t="shared" si="742"/>
        <v/>
      </c>
      <c r="AU2155" s="11" t="str">
        <f t="shared" si="743"/>
        <v/>
      </c>
      <c r="AV2155" s="11" t="str">
        <f t="shared" si="744"/>
        <v/>
      </c>
      <c r="AW2155" s="11" t="str">
        <f t="shared" si="745"/>
        <v/>
      </c>
      <c r="AX2155" s="11" t="str">
        <f t="shared" si="746"/>
        <v/>
      </c>
      <c r="AY2155" s="11" t="str">
        <f t="shared" si="727"/>
        <v/>
      </c>
      <c r="AZ2155" s="11" t="str">
        <f t="shared" si="747"/>
        <v/>
      </c>
      <c r="BA2155" s="11" t="str">
        <f t="shared" si="729"/>
        <v xml:space="preserve"> </v>
      </c>
      <c r="BB2155" s="11" t="str">
        <f>IFERROR(IF(AW2155="","",VLOOKUP(AW2155,SUSS!R:S,2,FALSE)),AY2155*SUSS!$M$2)</f>
        <v/>
      </c>
      <c r="BC2155" s="11" t="str">
        <f t="shared" si="728"/>
        <v/>
      </c>
    </row>
    <row r="2156" spans="29:55">
      <c r="AC2156" s="11" t="str">
        <f t="shared" si="730"/>
        <v/>
      </c>
      <c r="AD2156" s="11" t="str">
        <f t="shared" si="731"/>
        <v/>
      </c>
      <c r="AE2156" s="11" t="str">
        <f t="shared" si="732"/>
        <v/>
      </c>
      <c r="AF2156" s="11" t="str">
        <f t="shared" si="733"/>
        <v/>
      </c>
      <c r="AG2156" s="11" t="str">
        <f t="shared" si="734"/>
        <v/>
      </c>
      <c r="AH2156" s="11" t="str">
        <f t="shared" si="735"/>
        <v/>
      </c>
      <c r="AI2156" s="11" t="str">
        <f t="shared" si="736"/>
        <v/>
      </c>
      <c r="AJ2156" s="11" t="str">
        <f t="shared" si="737"/>
        <v/>
      </c>
      <c r="AK2156" s="11" t="str">
        <f t="shared" si="738"/>
        <v/>
      </c>
      <c r="AN2156" s="11" t="str">
        <f t="shared" si="739"/>
        <v/>
      </c>
      <c r="AO2156" s="11" t="str">
        <f t="shared" si="740"/>
        <v/>
      </c>
      <c r="AP2156" s="11" t="str">
        <f t="shared" si="741"/>
        <v/>
      </c>
      <c r="AT2156" s="11" t="str">
        <f t="shared" si="742"/>
        <v/>
      </c>
      <c r="AU2156" s="11" t="str">
        <f t="shared" si="743"/>
        <v/>
      </c>
      <c r="AV2156" s="11" t="str">
        <f t="shared" si="744"/>
        <v/>
      </c>
      <c r="AW2156" s="11" t="str">
        <f t="shared" si="745"/>
        <v/>
      </c>
      <c r="AX2156" s="11" t="str">
        <f t="shared" si="746"/>
        <v/>
      </c>
      <c r="AY2156" s="11" t="str">
        <f t="shared" si="727"/>
        <v/>
      </c>
      <c r="AZ2156" s="11" t="str">
        <f t="shared" si="747"/>
        <v/>
      </c>
      <c r="BA2156" s="11" t="str">
        <f t="shared" si="729"/>
        <v xml:space="preserve"> </v>
      </c>
      <c r="BB2156" s="11" t="str">
        <f>IFERROR(IF(AW2156="","",VLOOKUP(AW2156,SUSS!R:S,2,FALSE)),AY2156*SUSS!$M$2)</f>
        <v/>
      </c>
      <c r="BC2156" s="11" t="str">
        <f t="shared" si="728"/>
        <v/>
      </c>
    </row>
    <row r="2157" spans="29:55">
      <c r="AC2157" s="11" t="str">
        <f t="shared" si="730"/>
        <v/>
      </c>
      <c r="AD2157" s="11" t="str">
        <f t="shared" si="731"/>
        <v/>
      </c>
      <c r="AE2157" s="11" t="str">
        <f t="shared" si="732"/>
        <v/>
      </c>
      <c r="AF2157" s="11" t="str">
        <f t="shared" si="733"/>
        <v/>
      </c>
      <c r="AG2157" s="11" t="str">
        <f t="shared" si="734"/>
        <v/>
      </c>
      <c r="AH2157" s="11" t="str">
        <f t="shared" si="735"/>
        <v/>
      </c>
      <c r="AI2157" s="11" t="str">
        <f t="shared" si="736"/>
        <v/>
      </c>
      <c r="AJ2157" s="11" t="str">
        <f t="shared" si="737"/>
        <v/>
      </c>
      <c r="AK2157" s="11" t="str">
        <f t="shared" si="738"/>
        <v/>
      </c>
      <c r="AN2157" s="11" t="str">
        <f t="shared" si="739"/>
        <v/>
      </c>
      <c r="AO2157" s="11" t="str">
        <f t="shared" si="740"/>
        <v/>
      </c>
      <c r="AP2157" s="11" t="str">
        <f t="shared" si="741"/>
        <v/>
      </c>
      <c r="AT2157" s="11" t="str">
        <f t="shared" si="742"/>
        <v/>
      </c>
      <c r="AU2157" s="11" t="str">
        <f t="shared" si="743"/>
        <v/>
      </c>
      <c r="AV2157" s="11" t="str">
        <f t="shared" si="744"/>
        <v/>
      </c>
      <c r="AW2157" s="11" t="str">
        <f t="shared" si="745"/>
        <v/>
      </c>
      <c r="AX2157" s="11" t="str">
        <f t="shared" si="746"/>
        <v/>
      </c>
      <c r="AY2157" s="11" t="str">
        <f t="shared" si="727"/>
        <v/>
      </c>
      <c r="AZ2157" s="11" t="str">
        <f t="shared" si="747"/>
        <v/>
      </c>
      <c r="BA2157" s="11" t="str">
        <f t="shared" si="729"/>
        <v xml:space="preserve"> </v>
      </c>
      <c r="BB2157" s="11" t="str">
        <f>IFERROR(IF(AW2157="","",VLOOKUP(AW2157,SUSS!R:S,2,FALSE)),AY2157*SUSS!$M$2)</f>
        <v/>
      </c>
      <c r="BC2157" s="11" t="str">
        <f t="shared" si="728"/>
        <v/>
      </c>
    </row>
    <row r="2158" spans="29:55">
      <c r="AC2158" s="11" t="str">
        <f t="shared" si="730"/>
        <v/>
      </c>
      <c r="AD2158" s="11" t="str">
        <f t="shared" si="731"/>
        <v/>
      </c>
      <c r="AE2158" s="11" t="str">
        <f t="shared" si="732"/>
        <v/>
      </c>
      <c r="AF2158" s="11" t="str">
        <f t="shared" si="733"/>
        <v/>
      </c>
      <c r="AG2158" s="11" t="str">
        <f t="shared" si="734"/>
        <v/>
      </c>
      <c r="AH2158" s="11" t="str">
        <f t="shared" si="735"/>
        <v/>
      </c>
      <c r="AI2158" s="11" t="str">
        <f t="shared" si="736"/>
        <v/>
      </c>
      <c r="AJ2158" s="11" t="str">
        <f t="shared" si="737"/>
        <v/>
      </c>
      <c r="AK2158" s="11" t="str">
        <f t="shared" si="738"/>
        <v/>
      </c>
      <c r="AN2158" s="11" t="str">
        <f t="shared" si="739"/>
        <v/>
      </c>
      <c r="AO2158" s="11" t="str">
        <f t="shared" si="740"/>
        <v/>
      </c>
      <c r="AP2158" s="11" t="str">
        <f t="shared" si="741"/>
        <v/>
      </c>
      <c r="AT2158" s="11" t="str">
        <f t="shared" si="742"/>
        <v/>
      </c>
      <c r="AU2158" s="11" t="str">
        <f t="shared" si="743"/>
        <v/>
      </c>
      <c r="AV2158" s="11" t="str">
        <f t="shared" si="744"/>
        <v/>
      </c>
      <c r="AW2158" s="11" t="str">
        <f t="shared" si="745"/>
        <v/>
      </c>
      <c r="AX2158" s="11" t="str">
        <f t="shared" si="746"/>
        <v/>
      </c>
      <c r="AY2158" s="11" t="str">
        <f t="shared" si="727"/>
        <v/>
      </c>
      <c r="AZ2158" s="11" t="str">
        <f t="shared" si="747"/>
        <v/>
      </c>
      <c r="BA2158" s="11" t="str">
        <f t="shared" si="729"/>
        <v xml:space="preserve"> </v>
      </c>
      <c r="BB2158" s="11" t="str">
        <f>IFERROR(IF(AW2158="","",VLOOKUP(AW2158,SUSS!R:S,2,FALSE)),AY2158*SUSS!$M$2)</f>
        <v/>
      </c>
      <c r="BC2158" s="11" t="str">
        <f t="shared" si="728"/>
        <v/>
      </c>
    </row>
    <row r="2159" spans="29:55">
      <c r="AC2159" s="11" t="str">
        <f t="shared" si="730"/>
        <v/>
      </c>
      <c r="AD2159" s="11" t="str">
        <f t="shared" si="731"/>
        <v/>
      </c>
      <c r="AE2159" s="11" t="str">
        <f t="shared" si="732"/>
        <v/>
      </c>
      <c r="AF2159" s="11" t="str">
        <f t="shared" si="733"/>
        <v/>
      </c>
      <c r="AG2159" s="11" t="str">
        <f t="shared" si="734"/>
        <v/>
      </c>
      <c r="AH2159" s="11" t="str">
        <f t="shared" si="735"/>
        <v/>
      </c>
      <c r="AI2159" s="11" t="str">
        <f t="shared" si="736"/>
        <v/>
      </c>
      <c r="AJ2159" s="11" t="str">
        <f t="shared" si="737"/>
        <v/>
      </c>
      <c r="AK2159" s="11" t="str">
        <f t="shared" si="738"/>
        <v/>
      </c>
      <c r="AN2159" s="11" t="str">
        <f t="shared" si="739"/>
        <v/>
      </c>
      <c r="AO2159" s="11" t="str">
        <f t="shared" si="740"/>
        <v/>
      </c>
      <c r="AP2159" s="11" t="str">
        <f t="shared" si="741"/>
        <v/>
      </c>
      <c r="AT2159" s="11" t="str">
        <f t="shared" si="742"/>
        <v/>
      </c>
      <c r="AU2159" s="11" t="str">
        <f t="shared" si="743"/>
        <v/>
      </c>
      <c r="AV2159" s="11" t="str">
        <f t="shared" si="744"/>
        <v/>
      </c>
      <c r="AW2159" s="11" t="str">
        <f t="shared" si="745"/>
        <v/>
      </c>
      <c r="AX2159" s="11" t="str">
        <f t="shared" si="746"/>
        <v/>
      </c>
      <c r="AY2159" s="11" t="str">
        <f t="shared" si="727"/>
        <v/>
      </c>
      <c r="AZ2159" s="11" t="str">
        <f t="shared" si="747"/>
        <v/>
      </c>
      <c r="BA2159" s="11" t="str">
        <f t="shared" si="729"/>
        <v xml:space="preserve"> </v>
      </c>
      <c r="BB2159" s="11" t="str">
        <f>IFERROR(IF(AW2159="","",VLOOKUP(AW2159,SUSS!R:S,2,FALSE)),AY2159*SUSS!$M$2)</f>
        <v/>
      </c>
      <c r="BC2159" s="11" t="str">
        <f t="shared" si="728"/>
        <v/>
      </c>
    </row>
    <row r="2160" spans="29:55">
      <c r="AC2160" s="11" t="str">
        <f t="shared" si="730"/>
        <v/>
      </c>
      <c r="AD2160" s="11" t="str">
        <f t="shared" si="731"/>
        <v/>
      </c>
      <c r="AE2160" s="11" t="str">
        <f t="shared" si="732"/>
        <v/>
      </c>
      <c r="AF2160" s="11" t="str">
        <f t="shared" si="733"/>
        <v/>
      </c>
      <c r="AG2160" s="11" t="str">
        <f t="shared" si="734"/>
        <v/>
      </c>
      <c r="AH2160" s="11" t="str">
        <f t="shared" si="735"/>
        <v/>
      </c>
      <c r="AI2160" s="11" t="str">
        <f t="shared" si="736"/>
        <v/>
      </c>
      <c r="AJ2160" s="11" t="str">
        <f t="shared" si="737"/>
        <v/>
      </c>
      <c r="AK2160" s="11" t="str">
        <f t="shared" si="738"/>
        <v/>
      </c>
      <c r="AN2160" s="11" t="str">
        <f t="shared" si="739"/>
        <v/>
      </c>
      <c r="AO2160" s="11" t="str">
        <f t="shared" si="740"/>
        <v/>
      </c>
      <c r="AP2160" s="11" t="str">
        <f t="shared" si="741"/>
        <v/>
      </c>
      <c r="AT2160" s="11" t="str">
        <f t="shared" si="742"/>
        <v/>
      </c>
      <c r="AU2160" s="11" t="str">
        <f t="shared" si="743"/>
        <v/>
      </c>
      <c r="AV2160" s="11" t="str">
        <f t="shared" si="744"/>
        <v/>
      </c>
      <c r="AW2160" s="11" t="str">
        <f t="shared" si="745"/>
        <v/>
      </c>
      <c r="AX2160" s="11" t="str">
        <f t="shared" si="746"/>
        <v/>
      </c>
      <c r="AY2160" s="11" t="str">
        <f t="shared" si="727"/>
        <v/>
      </c>
      <c r="AZ2160" s="11" t="str">
        <f t="shared" si="747"/>
        <v/>
      </c>
      <c r="BA2160" s="11" t="str">
        <f t="shared" si="729"/>
        <v xml:space="preserve"> </v>
      </c>
      <c r="BB2160" s="11" t="str">
        <f>IFERROR(IF(AW2160="","",VLOOKUP(AW2160,SUSS!R:S,2,FALSE)),AY2160*SUSS!$M$2)</f>
        <v/>
      </c>
      <c r="BC2160" s="11" t="str">
        <f t="shared" si="728"/>
        <v/>
      </c>
    </row>
    <row r="2161" spans="29:55">
      <c r="AC2161" s="11" t="str">
        <f t="shared" si="730"/>
        <v/>
      </c>
      <c r="AD2161" s="11" t="str">
        <f t="shared" si="731"/>
        <v/>
      </c>
      <c r="AE2161" s="11" t="str">
        <f t="shared" si="732"/>
        <v/>
      </c>
      <c r="AF2161" s="11" t="str">
        <f t="shared" si="733"/>
        <v/>
      </c>
      <c r="AG2161" s="11" t="str">
        <f t="shared" si="734"/>
        <v/>
      </c>
      <c r="AH2161" s="11" t="str">
        <f t="shared" si="735"/>
        <v/>
      </c>
      <c r="AI2161" s="11" t="str">
        <f t="shared" si="736"/>
        <v/>
      </c>
      <c r="AJ2161" s="11" t="str">
        <f t="shared" si="737"/>
        <v/>
      </c>
      <c r="AK2161" s="11" t="str">
        <f t="shared" si="738"/>
        <v/>
      </c>
      <c r="AN2161" s="11" t="str">
        <f t="shared" si="739"/>
        <v/>
      </c>
      <c r="AO2161" s="11" t="str">
        <f t="shared" si="740"/>
        <v/>
      </c>
      <c r="AP2161" s="11" t="str">
        <f t="shared" si="741"/>
        <v/>
      </c>
      <c r="AT2161" s="11" t="str">
        <f t="shared" si="742"/>
        <v/>
      </c>
      <c r="AU2161" s="11" t="str">
        <f t="shared" si="743"/>
        <v/>
      </c>
      <c r="AV2161" s="11" t="str">
        <f t="shared" si="744"/>
        <v/>
      </c>
      <c r="AW2161" s="11" t="str">
        <f t="shared" si="745"/>
        <v/>
      </c>
      <c r="AX2161" s="11" t="str">
        <f t="shared" si="746"/>
        <v/>
      </c>
      <c r="AY2161" s="11" t="str">
        <f t="shared" si="727"/>
        <v/>
      </c>
      <c r="AZ2161" s="11" t="str">
        <f t="shared" si="747"/>
        <v/>
      </c>
      <c r="BA2161" s="11" t="str">
        <f t="shared" si="729"/>
        <v xml:space="preserve"> </v>
      </c>
      <c r="BB2161" s="11" t="str">
        <f>IFERROR(IF(AW2161="","",VLOOKUP(AW2161,SUSS!R:S,2,FALSE)),AY2161*SUSS!$M$2)</f>
        <v/>
      </c>
      <c r="BC2161" s="11" t="str">
        <f t="shared" si="728"/>
        <v/>
      </c>
    </row>
    <row r="2162" spans="29:55">
      <c r="AC2162" s="11" t="str">
        <f t="shared" si="730"/>
        <v/>
      </c>
      <c r="AD2162" s="11" t="str">
        <f t="shared" si="731"/>
        <v/>
      </c>
      <c r="AE2162" s="11" t="str">
        <f t="shared" si="732"/>
        <v/>
      </c>
      <c r="AF2162" s="11" t="str">
        <f t="shared" si="733"/>
        <v/>
      </c>
      <c r="AG2162" s="11" t="str">
        <f t="shared" si="734"/>
        <v/>
      </c>
      <c r="AH2162" s="11" t="str">
        <f t="shared" si="735"/>
        <v/>
      </c>
      <c r="AI2162" s="11" t="str">
        <f t="shared" si="736"/>
        <v/>
      </c>
      <c r="AJ2162" s="11" t="str">
        <f t="shared" si="737"/>
        <v/>
      </c>
      <c r="AK2162" s="11" t="str">
        <f t="shared" si="738"/>
        <v/>
      </c>
      <c r="AN2162" s="11" t="str">
        <f t="shared" si="739"/>
        <v/>
      </c>
      <c r="AO2162" s="11" t="str">
        <f t="shared" si="740"/>
        <v/>
      </c>
      <c r="AP2162" s="11" t="str">
        <f t="shared" si="741"/>
        <v/>
      </c>
      <c r="AT2162" s="11" t="str">
        <f t="shared" si="742"/>
        <v/>
      </c>
      <c r="AU2162" s="11" t="str">
        <f t="shared" si="743"/>
        <v/>
      </c>
      <c r="AV2162" s="11" t="str">
        <f t="shared" si="744"/>
        <v/>
      </c>
      <c r="AW2162" s="11" t="str">
        <f t="shared" si="745"/>
        <v/>
      </c>
      <c r="AX2162" s="11" t="str">
        <f t="shared" si="746"/>
        <v/>
      </c>
      <c r="AY2162" s="11" t="str">
        <f t="shared" si="727"/>
        <v/>
      </c>
      <c r="AZ2162" s="11" t="str">
        <f t="shared" si="747"/>
        <v/>
      </c>
      <c r="BA2162" s="11" t="str">
        <f t="shared" si="729"/>
        <v xml:space="preserve"> </v>
      </c>
      <c r="BB2162" s="11" t="str">
        <f>IFERROR(IF(AW2162="","",VLOOKUP(AW2162,SUSS!R:S,2,FALSE)),AY2162*SUSS!$M$2)</f>
        <v/>
      </c>
      <c r="BC2162" s="11" t="str">
        <f t="shared" si="728"/>
        <v/>
      </c>
    </row>
    <row r="2163" spans="29:55">
      <c r="AC2163" s="11" t="str">
        <f t="shared" si="730"/>
        <v/>
      </c>
      <c r="AD2163" s="11" t="str">
        <f t="shared" si="731"/>
        <v/>
      </c>
      <c r="AE2163" s="11" t="str">
        <f t="shared" si="732"/>
        <v/>
      </c>
      <c r="AF2163" s="11" t="str">
        <f t="shared" si="733"/>
        <v/>
      </c>
      <c r="AG2163" s="11" t="str">
        <f t="shared" si="734"/>
        <v/>
      </c>
      <c r="AH2163" s="11" t="str">
        <f t="shared" si="735"/>
        <v/>
      </c>
      <c r="AI2163" s="11" t="str">
        <f t="shared" si="736"/>
        <v/>
      </c>
      <c r="AJ2163" s="11" t="str">
        <f t="shared" si="737"/>
        <v/>
      </c>
      <c r="AK2163" s="11" t="str">
        <f t="shared" si="738"/>
        <v/>
      </c>
      <c r="AN2163" s="11" t="str">
        <f t="shared" si="739"/>
        <v/>
      </c>
      <c r="AO2163" s="11" t="str">
        <f t="shared" si="740"/>
        <v/>
      </c>
      <c r="AP2163" s="11" t="str">
        <f t="shared" si="741"/>
        <v/>
      </c>
      <c r="AT2163" s="11" t="str">
        <f t="shared" si="742"/>
        <v/>
      </c>
      <c r="AU2163" s="11" t="str">
        <f t="shared" si="743"/>
        <v/>
      </c>
      <c r="AV2163" s="11" t="str">
        <f t="shared" si="744"/>
        <v/>
      </c>
      <c r="AW2163" s="11" t="str">
        <f t="shared" si="745"/>
        <v/>
      </c>
      <c r="AX2163" s="11" t="str">
        <f t="shared" si="746"/>
        <v/>
      </c>
      <c r="AY2163" s="11" t="str">
        <f t="shared" si="727"/>
        <v/>
      </c>
      <c r="AZ2163" s="11" t="str">
        <f t="shared" si="747"/>
        <v/>
      </c>
      <c r="BA2163" s="11" t="str">
        <f t="shared" si="729"/>
        <v xml:space="preserve"> </v>
      </c>
      <c r="BB2163" s="11" t="str">
        <f>IFERROR(IF(AW2163="","",VLOOKUP(AW2163,SUSS!R:S,2,FALSE)),AY2163*SUSS!$M$2)</f>
        <v/>
      </c>
      <c r="BC2163" s="11" t="str">
        <f t="shared" si="728"/>
        <v/>
      </c>
    </row>
    <row r="2164" spans="29:55">
      <c r="AC2164" s="11" t="str">
        <f t="shared" si="730"/>
        <v/>
      </c>
      <c r="AD2164" s="11" t="str">
        <f t="shared" si="731"/>
        <v/>
      </c>
      <c r="AE2164" s="11" t="str">
        <f t="shared" si="732"/>
        <v/>
      </c>
      <c r="AF2164" s="11" t="str">
        <f t="shared" si="733"/>
        <v/>
      </c>
      <c r="AG2164" s="11" t="str">
        <f t="shared" si="734"/>
        <v/>
      </c>
      <c r="AH2164" s="11" t="str">
        <f t="shared" si="735"/>
        <v/>
      </c>
      <c r="AI2164" s="11" t="str">
        <f t="shared" si="736"/>
        <v/>
      </c>
      <c r="AJ2164" s="11" t="str">
        <f t="shared" si="737"/>
        <v/>
      </c>
      <c r="AK2164" s="11" t="str">
        <f t="shared" si="738"/>
        <v/>
      </c>
      <c r="AN2164" s="11" t="str">
        <f t="shared" si="739"/>
        <v/>
      </c>
      <c r="AO2164" s="11" t="str">
        <f t="shared" si="740"/>
        <v/>
      </c>
      <c r="AP2164" s="11" t="str">
        <f t="shared" si="741"/>
        <v/>
      </c>
      <c r="AT2164" s="11" t="str">
        <f t="shared" si="742"/>
        <v/>
      </c>
      <c r="AU2164" s="11" t="str">
        <f t="shared" si="743"/>
        <v/>
      </c>
      <c r="AV2164" s="11" t="str">
        <f t="shared" si="744"/>
        <v/>
      </c>
      <c r="AW2164" s="11" t="str">
        <f t="shared" si="745"/>
        <v/>
      </c>
      <c r="AX2164" s="11" t="str">
        <f t="shared" si="746"/>
        <v/>
      </c>
      <c r="AY2164" s="11" t="str">
        <f t="shared" si="727"/>
        <v/>
      </c>
      <c r="AZ2164" s="11" t="str">
        <f t="shared" si="747"/>
        <v/>
      </c>
      <c r="BA2164" s="11" t="str">
        <f t="shared" si="729"/>
        <v xml:space="preserve"> </v>
      </c>
      <c r="BB2164" s="11" t="str">
        <f>IFERROR(IF(AW2164="","",VLOOKUP(AW2164,SUSS!R:S,2,FALSE)),AY2164*SUSS!$M$2)</f>
        <v/>
      </c>
      <c r="BC2164" s="11" t="str">
        <f t="shared" si="728"/>
        <v/>
      </c>
    </row>
    <row r="2165" spans="29:55">
      <c r="AC2165" s="11" t="str">
        <f t="shared" si="730"/>
        <v/>
      </c>
      <c r="AD2165" s="11" t="str">
        <f t="shared" si="731"/>
        <v/>
      </c>
      <c r="AE2165" s="11" t="str">
        <f t="shared" si="732"/>
        <v/>
      </c>
      <c r="AF2165" s="11" t="str">
        <f t="shared" si="733"/>
        <v/>
      </c>
      <c r="AG2165" s="11" t="str">
        <f t="shared" si="734"/>
        <v/>
      </c>
      <c r="AH2165" s="11" t="str">
        <f t="shared" si="735"/>
        <v/>
      </c>
      <c r="AI2165" s="11" t="str">
        <f t="shared" si="736"/>
        <v/>
      </c>
      <c r="AJ2165" s="11" t="str">
        <f t="shared" si="737"/>
        <v/>
      </c>
      <c r="AK2165" s="11" t="str">
        <f t="shared" si="738"/>
        <v/>
      </c>
      <c r="AN2165" s="11" t="str">
        <f t="shared" si="739"/>
        <v/>
      </c>
      <c r="AO2165" s="11" t="str">
        <f t="shared" si="740"/>
        <v/>
      </c>
      <c r="AP2165" s="11" t="str">
        <f t="shared" si="741"/>
        <v/>
      </c>
      <c r="AT2165" s="11" t="str">
        <f t="shared" si="742"/>
        <v/>
      </c>
      <c r="AU2165" s="11" t="str">
        <f t="shared" si="743"/>
        <v/>
      </c>
      <c r="AV2165" s="11" t="str">
        <f t="shared" si="744"/>
        <v/>
      </c>
      <c r="AW2165" s="11" t="str">
        <f t="shared" si="745"/>
        <v/>
      </c>
      <c r="AX2165" s="11" t="str">
        <f t="shared" si="746"/>
        <v/>
      </c>
      <c r="AY2165" s="11" t="str">
        <f t="shared" si="727"/>
        <v/>
      </c>
      <c r="AZ2165" s="11" t="str">
        <f t="shared" si="747"/>
        <v/>
      </c>
      <c r="BA2165" s="11" t="str">
        <f t="shared" si="729"/>
        <v xml:space="preserve"> </v>
      </c>
      <c r="BB2165" s="11" t="str">
        <f>IFERROR(IF(AW2165="","",VLOOKUP(AW2165,SUSS!R:S,2,FALSE)),AY2165*SUSS!$M$2)</f>
        <v/>
      </c>
      <c r="BC2165" s="11" t="str">
        <f t="shared" si="728"/>
        <v/>
      </c>
    </row>
    <row r="2166" spans="29:55">
      <c r="AC2166" s="11" t="str">
        <f t="shared" si="730"/>
        <v/>
      </c>
      <c r="AD2166" s="11" t="str">
        <f t="shared" si="731"/>
        <v/>
      </c>
      <c r="AE2166" s="11" t="str">
        <f t="shared" si="732"/>
        <v/>
      </c>
      <c r="AF2166" s="11" t="str">
        <f t="shared" si="733"/>
        <v/>
      </c>
      <c r="AG2166" s="11" t="str">
        <f t="shared" si="734"/>
        <v/>
      </c>
      <c r="AH2166" s="11" t="str">
        <f t="shared" si="735"/>
        <v/>
      </c>
      <c r="AI2166" s="11" t="str">
        <f t="shared" si="736"/>
        <v/>
      </c>
      <c r="AJ2166" s="11" t="str">
        <f t="shared" si="737"/>
        <v/>
      </c>
      <c r="AK2166" s="11" t="str">
        <f t="shared" si="738"/>
        <v/>
      </c>
      <c r="AN2166" s="11" t="str">
        <f t="shared" si="739"/>
        <v/>
      </c>
      <c r="AO2166" s="11" t="str">
        <f t="shared" si="740"/>
        <v/>
      </c>
      <c r="AP2166" s="11" t="str">
        <f t="shared" si="741"/>
        <v/>
      </c>
      <c r="AT2166" s="11" t="str">
        <f t="shared" si="742"/>
        <v/>
      </c>
      <c r="AU2166" s="11" t="str">
        <f t="shared" si="743"/>
        <v/>
      </c>
      <c r="AV2166" s="11" t="str">
        <f t="shared" si="744"/>
        <v/>
      </c>
      <c r="AW2166" s="11" t="str">
        <f t="shared" si="745"/>
        <v/>
      </c>
      <c r="AX2166" s="11" t="str">
        <f t="shared" si="746"/>
        <v/>
      </c>
      <c r="AY2166" s="11" t="str">
        <f t="shared" si="727"/>
        <v/>
      </c>
      <c r="AZ2166" s="11" t="str">
        <f t="shared" si="747"/>
        <v/>
      </c>
      <c r="BA2166" s="11" t="str">
        <f t="shared" si="729"/>
        <v xml:space="preserve"> </v>
      </c>
      <c r="BB2166" s="11" t="str">
        <f>IFERROR(IF(AW2166="","",VLOOKUP(AW2166,SUSS!R:S,2,FALSE)),AY2166*SUSS!$M$2)</f>
        <v/>
      </c>
      <c r="BC2166" s="11" t="str">
        <f t="shared" si="728"/>
        <v/>
      </c>
    </row>
    <row r="2167" spans="29:55">
      <c r="AC2167" s="11" t="str">
        <f t="shared" si="730"/>
        <v/>
      </c>
      <c r="AD2167" s="11" t="str">
        <f t="shared" si="731"/>
        <v/>
      </c>
      <c r="AE2167" s="11" t="str">
        <f t="shared" si="732"/>
        <v/>
      </c>
      <c r="AF2167" s="11" t="str">
        <f t="shared" si="733"/>
        <v/>
      </c>
      <c r="AG2167" s="11" t="str">
        <f t="shared" si="734"/>
        <v/>
      </c>
      <c r="AH2167" s="11" t="str">
        <f t="shared" si="735"/>
        <v/>
      </c>
      <c r="AI2167" s="11" t="str">
        <f t="shared" si="736"/>
        <v/>
      </c>
      <c r="AJ2167" s="11" t="str">
        <f t="shared" si="737"/>
        <v/>
      </c>
      <c r="AK2167" s="11" t="str">
        <f t="shared" si="738"/>
        <v/>
      </c>
      <c r="AN2167" s="11" t="str">
        <f t="shared" si="739"/>
        <v/>
      </c>
      <c r="AO2167" s="11" t="str">
        <f t="shared" si="740"/>
        <v/>
      </c>
      <c r="AP2167" s="11" t="str">
        <f t="shared" si="741"/>
        <v/>
      </c>
      <c r="AT2167" s="11" t="str">
        <f t="shared" si="742"/>
        <v/>
      </c>
      <c r="AU2167" s="11" t="str">
        <f t="shared" si="743"/>
        <v/>
      </c>
      <c r="AV2167" s="11" t="str">
        <f t="shared" si="744"/>
        <v/>
      </c>
      <c r="AW2167" s="11" t="str">
        <f t="shared" si="745"/>
        <v/>
      </c>
      <c r="AX2167" s="11" t="str">
        <f t="shared" si="746"/>
        <v/>
      </c>
      <c r="AY2167" s="11" t="str">
        <f t="shared" si="727"/>
        <v/>
      </c>
      <c r="AZ2167" s="11" t="str">
        <f t="shared" si="747"/>
        <v/>
      </c>
      <c r="BA2167" s="11" t="str">
        <f t="shared" si="729"/>
        <v xml:space="preserve"> </v>
      </c>
      <c r="BB2167" s="11" t="str">
        <f>IFERROR(IF(AW2167="","",VLOOKUP(AW2167,SUSS!R:S,2,FALSE)),AY2167*SUSS!$M$2)</f>
        <v/>
      </c>
      <c r="BC2167" s="11" t="str">
        <f t="shared" si="728"/>
        <v/>
      </c>
    </row>
    <row r="2168" spans="29:55">
      <c r="AC2168" s="11" t="str">
        <f t="shared" si="730"/>
        <v/>
      </c>
      <c r="AD2168" s="11" t="str">
        <f t="shared" si="731"/>
        <v/>
      </c>
      <c r="AE2168" s="11" t="str">
        <f t="shared" si="732"/>
        <v/>
      </c>
      <c r="AF2168" s="11" t="str">
        <f t="shared" si="733"/>
        <v/>
      </c>
      <c r="AG2168" s="11" t="str">
        <f t="shared" si="734"/>
        <v/>
      </c>
      <c r="AH2168" s="11" t="str">
        <f t="shared" si="735"/>
        <v/>
      </c>
      <c r="AI2168" s="11" t="str">
        <f t="shared" si="736"/>
        <v/>
      </c>
      <c r="AJ2168" s="11" t="str">
        <f t="shared" si="737"/>
        <v/>
      </c>
      <c r="AK2168" s="11" t="str">
        <f t="shared" si="738"/>
        <v/>
      </c>
      <c r="AN2168" s="11" t="str">
        <f t="shared" si="739"/>
        <v/>
      </c>
      <c r="AO2168" s="11" t="str">
        <f t="shared" si="740"/>
        <v/>
      </c>
      <c r="AP2168" s="11" t="str">
        <f t="shared" si="741"/>
        <v/>
      </c>
      <c r="AT2168" s="11" t="str">
        <f t="shared" si="742"/>
        <v/>
      </c>
      <c r="AU2168" s="11" t="str">
        <f t="shared" si="743"/>
        <v/>
      </c>
      <c r="AV2168" s="11" t="str">
        <f t="shared" si="744"/>
        <v/>
      </c>
      <c r="AW2168" s="11" t="str">
        <f t="shared" si="745"/>
        <v/>
      </c>
      <c r="AX2168" s="11" t="str">
        <f t="shared" si="746"/>
        <v/>
      </c>
      <c r="AY2168" s="11" t="str">
        <f t="shared" si="727"/>
        <v/>
      </c>
      <c r="AZ2168" s="11" t="str">
        <f t="shared" si="747"/>
        <v/>
      </c>
      <c r="BA2168" s="11" t="str">
        <f t="shared" si="729"/>
        <v xml:space="preserve"> </v>
      </c>
      <c r="BB2168" s="11" t="str">
        <f>IFERROR(IF(AW2168="","",VLOOKUP(AW2168,SUSS!R:S,2,FALSE)),AY2168*SUSS!$M$2)</f>
        <v/>
      </c>
      <c r="BC2168" s="11" t="str">
        <f t="shared" si="728"/>
        <v/>
      </c>
    </row>
    <row r="2169" spans="29:55">
      <c r="AC2169" s="11" t="str">
        <f t="shared" si="730"/>
        <v/>
      </c>
      <c r="AD2169" s="11" t="str">
        <f t="shared" si="731"/>
        <v/>
      </c>
      <c r="AE2169" s="11" t="str">
        <f t="shared" si="732"/>
        <v/>
      </c>
      <c r="AF2169" s="11" t="str">
        <f t="shared" si="733"/>
        <v/>
      </c>
      <c r="AG2169" s="11" t="str">
        <f t="shared" si="734"/>
        <v/>
      </c>
      <c r="AH2169" s="11" t="str">
        <f t="shared" si="735"/>
        <v/>
      </c>
      <c r="AI2169" s="11" t="str">
        <f t="shared" si="736"/>
        <v/>
      </c>
      <c r="AJ2169" s="11" t="str">
        <f t="shared" si="737"/>
        <v/>
      </c>
      <c r="AK2169" s="11" t="str">
        <f t="shared" si="738"/>
        <v/>
      </c>
      <c r="AN2169" s="11" t="str">
        <f t="shared" si="739"/>
        <v/>
      </c>
      <c r="AO2169" s="11" t="str">
        <f t="shared" si="740"/>
        <v/>
      </c>
      <c r="AP2169" s="11" t="str">
        <f t="shared" si="741"/>
        <v/>
      </c>
      <c r="AT2169" s="11" t="str">
        <f t="shared" si="742"/>
        <v/>
      </c>
      <c r="AU2169" s="11" t="str">
        <f t="shared" si="743"/>
        <v/>
      </c>
      <c r="AV2169" s="11" t="str">
        <f t="shared" si="744"/>
        <v/>
      </c>
      <c r="AW2169" s="11" t="str">
        <f t="shared" si="745"/>
        <v/>
      </c>
      <c r="AX2169" s="11" t="str">
        <f t="shared" si="746"/>
        <v/>
      </c>
      <c r="AY2169" s="11" t="str">
        <f t="shared" si="727"/>
        <v/>
      </c>
      <c r="AZ2169" s="11" t="str">
        <f t="shared" si="747"/>
        <v/>
      </c>
      <c r="BA2169" s="11" t="str">
        <f t="shared" si="729"/>
        <v xml:space="preserve"> </v>
      </c>
      <c r="BB2169" s="11" t="str">
        <f>IFERROR(IF(AW2169="","",VLOOKUP(AW2169,SUSS!R:S,2,FALSE)),AY2169*SUSS!$M$2)</f>
        <v/>
      </c>
      <c r="BC2169" s="11" t="str">
        <f t="shared" si="728"/>
        <v/>
      </c>
    </row>
    <row r="2170" spans="29:55">
      <c r="AC2170" s="11" t="str">
        <f t="shared" si="730"/>
        <v/>
      </c>
      <c r="AD2170" s="11" t="str">
        <f t="shared" si="731"/>
        <v/>
      </c>
      <c r="AE2170" s="11" t="str">
        <f t="shared" si="732"/>
        <v/>
      </c>
      <c r="AF2170" s="11" t="str">
        <f t="shared" si="733"/>
        <v/>
      </c>
      <c r="AG2170" s="11" t="str">
        <f t="shared" si="734"/>
        <v/>
      </c>
      <c r="AH2170" s="11" t="str">
        <f t="shared" si="735"/>
        <v/>
      </c>
      <c r="AI2170" s="11" t="str">
        <f t="shared" si="736"/>
        <v/>
      </c>
      <c r="AJ2170" s="11" t="str">
        <f t="shared" si="737"/>
        <v/>
      </c>
      <c r="AK2170" s="11" t="str">
        <f t="shared" si="738"/>
        <v/>
      </c>
      <c r="AN2170" s="11" t="str">
        <f t="shared" si="739"/>
        <v/>
      </c>
      <c r="AO2170" s="11" t="str">
        <f t="shared" si="740"/>
        <v/>
      </c>
      <c r="AP2170" s="11" t="str">
        <f t="shared" si="741"/>
        <v/>
      </c>
      <c r="AT2170" s="11" t="str">
        <f t="shared" si="742"/>
        <v/>
      </c>
      <c r="AU2170" s="11" t="str">
        <f t="shared" si="743"/>
        <v/>
      </c>
      <c r="AV2170" s="11" t="str">
        <f t="shared" si="744"/>
        <v/>
      </c>
      <c r="AW2170" s="11" t="str">
        <f t="shared" si="745"/>
        <v/>
      </c>
      <c r="AX2170" s="11" t="str">
        <f t="shared" si="746"/>
        <v/>
      </c>
      <c r="AY2170" s="11" t="str">
        <f t="shared" si="727"/>
        <v/>
      </c>
      <c r="AZ2170" s="11" t="str">
        <f t="shared" si="747"/>
        <v/>
      </c>
      <c r="BA2170" s="11" t="str">
        <f t="shared" si="729"/>
        <v xml:space="preserve"> </v>
      </c>
      <c r="BB2170" s="11" t="str">
        <f>IFERROR(IF(AW2170="","",VLOOKUP(AW2170,SUSS!R:S,2,FALSE)),AY2170*SUSS!$M$2)</f>
        <v/>
      </c>
      <c r="BC2170" s="11" t="str">
        <f t="shared" si="728"/>
        <v/>
      </c>
    </row>
    <row r="2171" spans="29:55">
      <c r="AC2171" s="11" t="str">
        <f t="shared" si="730"/>
        <v/>
      </c>
      <c r="AD2171" s="11" t="str">
        <f t="shared" si="731"/>
        <v/>
      </c>
      <c r="AE2171" s="11" t="str">
        <f t="shared" si="732"/>
        <v/>
      </c>
      <c r="AF2171" s="11" t="str">
        <f t="shared" si="733"/>
        <v/>
      </c>
      <c r="AG2171" s="11" t="str">
        <f t="shared" si="734"/>
        <v/>
      </c>
      <c r="AH2171" s="11" t="str">
        <f t="shared" si="735"/>
        <v/>
      </c>
      <c r="AI2171" s="11" t="str">
        <f t="shared" si="736"/>
        <v/>
      </c>
      <c r="AJ2171" s="11" t="str">
        <f t="shared" si="737"/>
        <v/>
      </c>
      <c r="AK2171" s="11" t="str">
        <f t="shared" si="738"/>
        <v/>
      </c>
      <c r="AN2171" s="11" t="str">
        <f t="shared" si="739"/>
        <v/>
      </c>
      <c r="AO2171" s="11" t="str">
        <f t="shared" si="740"/>
        <v/>
      </c>
      <c r="AP2171" s="11" t="str">
        <f t="shared" si="741"/>
        <v/>
      </c>
      <c r="AT2171" s="11" t="str">
        <f t="shared" si="742"/>
        <v/>
      </c>
      <c r="AU2171" s="11" t="str">
        <f t="shared" si="743"/>
        <v/>
      </c>
      <c r="AV2171" s="11" t="str">
        <f t="shared" si="744"/>
        <v/>
      </c>
      <c r="AW2171" s="11" t="str">
        <f t="shared" si="745"/>
        <v/>
      </c>
      <c r="AX2171" s="11" t="str">
        <f t="shared" si="746"/>
        <v/>
      </c>
      <c r="AY2171" s="11" t="str">
        <f t="shared" si="727"/>
        <v/>
      </c>
      <c r="AZ2171" s="11" t="str">
        <f t="shared" si="747"/>
        <v/>
      </c>
      <c r="BA2171" s="11" t="str">
        <f t="shared" si="729"/>
        <v xml:space="preserve"> </v>
      </c>
      <c r="BB2171" s="11" t="str">
        <f>IFERROR(IF(AW2171="","",VLOOKUP(AW2171,SUSS!R:S,2,FALSE)),AY2171*SUSS!$M$2)</f>
        <v/>
      </c>
      <c r="BC2171" s="11" t="str">
        <f t="shared" si="728"/>
        <v/>
      </c>
    </row>
    <row r="2172" spans="29:55">
      <c r="AC2172" s="11" t="str">
        <f t="shared" si="730"/>
        <v/>
      </c>
      <c r="AD2172" s="11" t="str">
        <f t="shared" si="731"/>
        <v/>
      </c>
      <c r="AE2172" s="11" t="str">
        <f t="shared" si="732"/>
        <v/>
      </c>
      <c r="AF2172" s="11" t="str">
        <f t="shared" si="733"/>
        <v/>
      </c>
      <c r="AG2172" s="11" t="str">
        <f t="shared" si="734"/>
        <v/>
      </c>
      <c r="AH2172" s="11" t="str">
        <f t="shared" si="735"/>
        <v/>
      </c>
      <c r="AI2172" s="11" t="str">
        <f t="shared" si="736"/>
        <v/>
      </c>
      <c r="AJ2172" s="11" t="str">
        <f t="shared" si="737"/>
        <v/>
      </c>
      <c r="AK2172" s="11" t="str">
        <f t="shared" si="738"/>
        <v/>
      </c>
      <c r="AN2172" s="11" t="str">
        <f t="shared" si="739"/>
        <v/>
      </c>
      <c r="AO2172" s="11" t="str">
        <f t="shared" si="740"/>
        <v/>
      </c>
      <c r="AP2172" s="11" t="str">
        <f t="shared" si="741"/>
        <v/>
      </c>
      <c r="AT2172" s="11" t="str">
        <f t="shared" si="742"/>
        <v/>
      </c>
      <c r="AU2172" s="11" t="str">
        <f t="shared" si="743"/>
        <v/>
      </c>
      <c r="AV2172" s="11" t="str">
        <f t="shared" si="744"/>
        <v/>
      </c>
      <c r="AW2172" s="11" t="str">
        <f t="shared" si="745"/>
        <v/>
      </c>
      <c r="AX2172" s="11" t="str">
        <f t="shared" si="746"/>
        <v/>
      </c>
      <c r="AY2172" s="11" t="str">
        <f t="shared" si="727"/>
        <v/>
      </c>
      <c r="AZ2172" s="11" t="str">
        <f t="shared" si="747"/>
        <v/>
      </c>
      <c r="BA2172" s="11" t="str">
        <f t="shared" si="729"/>
        <v xml:space="preserve"> </v>
      </c>
      <c r="BB2172" s="11" t="str">
        <f>IFERROR(IF(AW2172="","",VLOOKUP(AW2172,SUSS!R:S,2,FALSE)),AY2172*SUSS!$M$2)</f>
        <v/>
      </c>
      <c r="BC2172" s="11" t="str">
        <f t="shared" si="728"/>
        <v/>
      </c>
    </row>
    <row r="2173" spans="29:55">
      <c r="AC2173" s="11" t="str">
        <f t="shared" si="730"/>
        <v/>
      </c>
      <c r="AD2173" s="11" t="str">
        <f t="shared" si="731"/>
        <v/>
      </c>
      <c r="AE2173" s="11" t="str">
        <f t="shared" si="732"/>
        <v/>
      </c>
      <c r="AF2173" s="11" t="str">
        <f t="shared" si="733"/>
        <v/>
      </c>
      <c r="AG2173" s="11" t="str">
        <f t="shared" si="734"/>
        <v/>
      </c>
      <c r="AH2173" s="11" t="str">
        <f t="shared" si="735"/>
        <v/>
      </c>
      <c r="AI2173" s="11" t="str">
        <f t="shared" si="736"/>
        <v/>
      </c>
      <c r="AJ2173" s="11" t="str">
        <f t="shared" si="737"/>
        <v/>
      </c>
      <c r="AK2173" s="11" t="str">
        <f t="shared" si="738"/>
        <v/>
      </c>
      <c r="AN2173" s="11" t="str">
        <f t="shared" si="739"/>
        <v/>
      </c>
      <c r="AO2173" s="11" t="str">
        <f t="shared" si="740"/>
        <v/>
      </c>
      <c r="AP2173" s="11" t="str">
        <f t="shared" si="741"/>
        <v/>
      </c>
      <c r="AT2173" s="11" t="str">
        <f t="shared" si="742"/>
        <v/>
      </c>
      <c r="AU2173" s="11" t="str">
        <f t="shared" si="743"/>
        <v/>
      </c>
      <c r="AV2173" s="11" t="str">
        <f t="shared" si="744"/>
        <v/>
      </c>
      <c r="AW2173" s="11" t="str">
        <f t="shared" si="745"/>
        <v/>
      </c>
      <c r="AX2173" s="11" t="str">
        <f t="shared" si="746"/>
        <v/>
      </c>
      <c r="AY2173" s="11" t="str">
        <f t="shared" si="727"/>
        <v/>
      </c>
      <c r="AZ2173" s="11" t="str">
        <f t="shared" si="747"/>
        <v/>
      </c>
      <c r="BA2173" s="11" t="str">
        <f t="shared" si="729"/>
        <v xml:space="preserve"> </v>
      </c>
      <c r="BB2173" s="11" t="str">
        <f>IFERROR(IF(AW2173="","",VLOOKUP(AW2173,SUSS!R:S,2,FALSE)),AY2173*SUSS!$M$2)</f>
        <v/>
      </c>
      <c r="BC2173" s="11" t="str">
        <f t="shared" si="728"/>
        <v/>
      </c>
    </row>
    <row r="2174" spans="29:55">
      <c r="AC2174" s="11" t="str">
        <f t="shared" si="730"/>
        <v/>
      </c>
      <c r="AD2174" s="11" t="str">
        <f t="shared" si="731"/>
        <v/>
      </c>
      <c r="AE2174" s="11" t="str">
        <f t="shared" si="732"/>
        <v/>
      </c>
      <c r="AF2174" s="11" t="str">
        <f t="shared" si="733"/>
        <v/>
      </c>
      <c r="AG2174" s="11" t="str">
        <f t="shared" si="734"/>
        <v/>
      </c>
      <c r="AH2174" s="11" t="str">
        <f t="shared" si="735"/>
        <v/>
      </c>
      <c r="AI2174" s="11" t="str">
        <f t="shared" si="736"/>
        <v/>
      </c>
      <c r="AJ2174" s="11" t="str">
        <f t="shared" si="737"/>
        <v/>
      </c>
      <c r="AK2174" s="11" t="str">
        <f t="shared" si="738"/>
        <v/>
      </c>
      <c r="AN2174" s="11" t="str">
        <f t="shared" si="739"/>
        <v/>
      </c>
      <c r="AO2174" s="11" t="str">
        <f t="shared" si="740"/>
        <v/>
      </c>
      <c r="AP2174" s="11" t="str">
        <f t="shared" si="741"/>
        <v/>
      </c>
      <c r="AT2174" s="11" t="str">
        <f t="shared" si="742"/>
        <v/>
      </c>
      <c r="AU2174" s="11" t="str">
        <f t="shared" si="743"/>
        <v/>
      </c>
      <c r="AV2174" s="11" t="str">
        <f t="shared" si="744"/>
        <v/>
      </c>
      <c r="AW2174" s="11" t="str">
        <f t="shared" si="745"/>
        <v/>
      </c>
      <c r="AX2174" s="11" t="str">
        <f t="shared" si="746"/>
        <v/>
      </c>
      <c r="AY2174" s="11" t="str">
        <f t="shared" si="727"/>
        <v/>
      </c>
      <c r="AZ2174" s="11" t="str">
        <f t="shared" si="747"/>
        <v/>
      </c>
      <c r="BA2174" s="11" t="str">
        <f t="shared" si="729"/>
        <v xml:space="preserve"> </v>
      </c>
      <c r="BB2174" s="11" t="str">
        <f>IFERROR(IF(AW2174="","",VLOOKUP(AW2174,SUSS!R:S,2,FALSE)),AY2174*SUSS!$M$2)</f>
        <v/>
      </c>
      <c r="BC2174" s="11" t="str">
        <f t="shared" si="728"/>
        <v/>
      </c>
    </row>
    <row r="2175" spans="29:55">
      <c r="AC2175" s="11" t="str">
        <f t="shared" si="730"/>
        <v/>
      </c>
      <c r="AD2175" s="11" t="str">
        <f t="shared" si="731"/>
        <v/>
      </c>
      <c r="AE2175" s="11" t="str">
        <f t="shared" si="732"/>
        <v/>
      </c>
      <c r="AF2175" s="11" t="str">
        <f t="shared" si="733"/>
        <v/>
      </c>
      <c r="AG2175" s="11" t="str">
        <f t="shared" si="734"/>
        <v/>
      </c>
      <c r="AH2175" s="11" t="str">
        <f t="shared" si="735"/>
        <v/>
      </c>
      <c r="AI2175" s="11" t="str">
        <f t="shared" si="736"/>
        <v/>
      </c>
      <c r="AJ2175" s="11" t="str">
        <f t="shared" si="737"/>
        <v/>
      </c>
      <c r="AK2175" s="11" t="str">
        <f t="shared" si="738"/>
        <v/>
      </c>
      <c r="AN2175" s="11" t="str">
        <f t="shared" si="739"/>
        <v/>
      </c>
      <c r="AO2175" s="11" t="str">
        <f t="shared" si="740"/>
        <v/>
      </c>
      <c r="AP2175" s="11" t="str">
        <f t="shared" si="741"/>
        <v/>
      </c>
      <c r="AT2175" s="11" t="str">
        <f t="shared" si="742"/>
        <v/>
      </c>
      <c r="AU2175" s="11" t="str">
        <f t="shared" si="743"/>
        <v/>
      </c>
      <c r="AV2175" s="11" t="str">
        <f t="shared" si="744"/>
        <v/>
      </c>
      <c r="AW2175" s="11" t="str">
        <f t="shared" si="745"/>
        <v/>
      </c>
      <c r="AX2175" s="11" t="str">
        <f t="shared" si="746"/>
        <v/>
      </c>
      <c r="AY2175" s="11" t="str">
        <f t="shared" si="727"/>
        <v/>
      </c>
      <c r="AZ2175" s="11" t="str">
        <f t="shared" si="747"/>
        <v/>
      </c>
      <c r="BA2175" s="11" t="str">
        <f t="shared" si="729"/>
        <v xml:space="preserve"> </v>
      </c>
      <c r="BB2175" s="11" t="str">
        <f>IFERROR(IF(AW2175="","",VLOOKUP(AW2175,SUSS!R:S,2,FALSE)),AY2175*SUSS!$M$2)</f>
        <v/>
      </c>
      <c r="BC2175" s="11" t="str">
        <f t="shared" si="728"/>
        <v/>
      </c>
    </row>
    <row r="2176" spans="29:55">
      <c r="AC2176" s="11" t="str">
        <f t="shared" si="730"/>
        <v/>
      </c>
      <c r="AD2176" s="11" t="str">
        <f t="shared" si="731"/>
        <v/>
      </c>
      <c r="AE2176" s="11" t="str">
        <f t="shared" si="732"/>
        <v/>
      </c>
      <c r="AF2176" s="11" t="str">
        <f t="shared" si="733"/>
        <v/>
      </c>
      <c r="AG2176" s="11" t="str">
        <f t="shared" si="734"/>
        <v/>
      </c>
      <c r="AH2176" s="11" t="str">
        <f t="shared" si="735"/>
        <v/>
      </c>
      <c r="AI2176" s="11" t="str">
        <f t="shared" si="736"/>
        <v/>
      </c>
      <c r="AJ2176" s="11" t="str">
        <f t="shared" si="737"/>
        <v/>
      </c>
      <c r="AK2176" s="11" t="str">
        <f t="shared" si="738"/>
        <v/>
      </c>
      <c r="AN2176" s="11" t="str">
        <f t="shared" si="739"/>
        <v/>
      </c>
      <c r="AO2176" s="11" t="str">
        <f t="shared" si="740"/>
        <v/>
      </c>
      <c r="AP2176" s="11" t="str">
        <f t="shared" si="741"/>
        <v/>
      </c>
      <c r="AT2176" s="11" t="str">
        <f t="shared" si="742"/>
        <v/>
      </c>
      <c r="AU2176" s="11" t="str">
        <f t="shared" si="743"/>
        <v/>
      </c>
      <c r="AV2176" s="11" t="str">
        <f t="shared" si="744"/>
        <v/>
      </c>
      <c r="AW2176" s="11" t="str">
        <f t="shared" si="745"/>
        <v/>
      </c>
      <c r="AX2176" s="11" t="str">
        <f t="shared" si="746"/>
        <v/>
      </c>
      <c r="AY2176" s="11" t="str">
        <f t="shared" si="727"/>
        <v/>
      </c>
      <c r="AZ2176" s="11" t="str">
        <f t="shared" si="747"/>
        <v/>
      </c>
      <c r="BA2176" s="11" t="str">
        <f t="shared" si="729"/>
        <v xml:space="preserve"> </v>
      </c>
      <c r="BB2176" s="11" t="str">
        <f>IFERROR(IF(AW2176="","",VLOOKUP(AW2176,SUSS!R:S,2,FALSE)),AY2176*SUSS!$M$2)</f>
        <v/>
      </c>
      <c r="BC2176" s="11" t="str">
        <f t="shared" si="728"/>
        <v/>
      </c>
    </row>
    <row r="2177" spans="29:55">
      <c r="AC2177" s="11" t="str">
        <f t="shared" si="730"/>
        <v/>
      </c>
      <c r="AD2177" s="11" t="str">
        <f t="shared" si="731"/>
        <v/>
      </c>
      <c r="AE2177" s="11" t="str">
        <f t="shared" si="732"/>
        <v/>
      </c>
      <c r="AF2177" s="11" t="str">
        <f t="shared" si="733"/>
        <v/>
      </c>
      <c r="AG2177" s="11" t="str">
        <f t="shared" si="734"/>
        <v/>
      </c>
      <c r="AH2177" s="11" t="str">
        <f t="shared" si="735"/>
        <v/>
      </c>
      <c r="AI2177" s="11" t="str">
        <f t="shared" si="736"/>
        <v/>
      </c>
      <c r="AJ2177" s="11" t="str">
        <f t="shared" si="737"/>
        <v/>
      </c>
      <c r="AK2177" s="11" t="str">
        <f t="shared" si="738"/>
        <v/>
      </c>
      <c r="AN2177" s="11" t="str">
        <f t="shared" si="739"/>
        <v/>
      </c>
      <c r="AO2177" s="11" t="str">
        <f t="shared" si="740"/>
        <v/>
      </c>
      <c r="AP2177" s="11" t="str">
        <f t="shared" si="741"/>
        <v/>
      </c>
      <c r="AT2177" s="11" t="str">
        <f t="shared" si="742"/>
        <v/>
      </c>
      <c r="AU2177" s="11" t="str">
        <f t="shared" si="743"/>
        <v/>
      </c>
      <c r="AV2177" s="11" t="str">
        <f t="shared" si="744"/>
        <v/>
      </c>
      <c r="AW2177" s="11" t="str">
        <f t="shared" si="745"/>
        <v/>
      </c>
      <c r="AX2177" s="11" t="str">
        <f t="shared" si="746"/>
        <v/>
      </c>
      <c r="AY2177" s="11" t="str">
        <f t="shared" si="727"/>
        <v/>
      </c>
      <c r="AZ2177" s="11" t="str">
        <f t="shared" si="747"/>
        <v/>
      </c>
      <c r="BA2177" s="11" t="str">
        <f t="shared" si="729"/>
        <v xml:space="preserve"> </v>
      </c>
      <c r="BB2177" s="11" t="str">
        <f>IFERROR(IF(AW2177="","",VLOOKUP(AW2177,SUSS!R:S,2,FALSE)),AY2177*SUSS!$M$2)</f>
        <v/>
      </c>
      <c r="BC2177" s="11" t="str">
        <f t="shared" si="728"/>
        <v/>
      </c>
    </row>
    <row r="2178" spans="29:55">
      <c r="AC2178" s="11" t="str">
        <f t="shared" si="730"/>
        <v/>
      </c>
      <c r="AD2178" s="11" t="str">
        <f t="shared" si="731"/>
        <v/>
      </c>
      <c r="AE2178" s="11" t="str">
        <f t="shared" si="732"/>
        <v/>
      </c>
      <c r="AF2178" s="11" t="str">
        <f t="shared" si="733"/>
        <v/>
      </c>
      <c r="AG2178" s="11" t="str">
        <f t="shared" si="734"/>
        <v/>
      </c>
      <c r="AH2178" s="11" t="str">
        <f t="shared" si="735"/>
        <v/>
      </c>
      <c r="AI2178" s="11" t="str">
        <f t="shared" si="736"/>
        <v/>
      </c>
      <c r="AJ2178" s="11" t="str">
        <f t="shared" si="737"/>
        <v/>
      </c>
      <c r="AK2178" s="11" t="str">
        <f t="shared" si="738"/>
        <v/>
      </c>
      <c r="AN2178" s="11" t="str">
        <f t="shared" si="739"/>
        <v/>
      </c>
      <c r="AO2178" s="11" t="str">
        <f t="shared" si="740"/>
        <v/>
      </c>
      <c r="AP2178" s="11" t="str">
        <f t="shared" si="741"/>
        <v/>
      </c>
      <c r="AT2178" s="11" t="str">
        <f t="shared" si="742"/>
        <v/>
      </c>
      <c r="AU2178" s="11" t="str">
        <f t="shared" si="743"/>
        <v/>
      </c>
      <c r="AV2178" s="11" t="str">
        <f t="shared" si="744"/>
        <v/>
      </c>
      <c r="AW2178" s="11" t="str">
        <f t="shared" si="745"/>
        <v/>
      </c>
      <c r="AX2178" s="11" t="str">
        <f t="shared" si="746"/>
        <v/>
      </c>
      <c r="AY2178" s="11" t="str">
        <f t="shared" si="727"/>
        <v/>
      </c>
      <c r="AZ2178" s="11" t="str">
        <f t="shared" si="747"/>
        <v/>
      </c>
      <c r="BA2178" s="11" t="str">
        <f t="shared" si="729"/>
        <v xml:space="preserve"> </v>
      </c>
      <c r="BB2178" s="11" t="str">
        <f>IFERROR(IF(AW2178="","",VLOOKUP(AW2178,SUSS!R:S,2,FALSE)),AY2178*SUSS!$M$2)</f>
        <v/>
      </c>
      <c r="BC2178" s="11" t="str">
        <f t="shared" si="728"/>
        <v/>
      </c>
    </row>
    <row r="2179" spans="29:55">
      <c r="AC2179" s="11" t="str">
        <f t="shared" si="730"/>
        <v/>
      </c>
      <c r="AD2179" s="11" t="str">
        <f t="shared" si="731"/>
        <v/>
      </c>
      <c r="AE2179" s="11" t="str">
        <f t="shared" si="732"/>
        <v/>
      </c>
      <c r="AF2179" s="11" t="str">
        <f t="shared" si="733"/>
        <v/>
      </c>
      <c r="AG2179" s="11" t="str">
        <f t="shared" si="734"/>
        <v/>
      </c>
      <c r="AH2179" s="11" t="str">
        <f t="shared" si="735"/>
        <v/>
      </c>
      <c r="AI2179" s="11" t="str">
        <f t="shared" si="736"/>
        <v/>
      </c>
      <c r="AJ2179" s="11" t="str">
        <f t="shared" si="737"/>
        <v/>
      </c>
      <c r="AK2179" s="11" t="str">
        <f t="shared" si="738"/>
        <v/>
      </c>
      <c r="AN2179" s="11" t="str">
        <f t="shared" si="739"/>
        <v/>
      </c>
      <c r="AO2179" s="11" t="str">
        <f t="shared" si="740"/>
        <v/>
      </c>
      <c r="AP2179" s="11" t="str">
        <f t="shared" si="741"/>
        <v/>
      </c>
      <c r="AT2179" s="11" t="str">
        <f t="shared" si="742"/>
        <v/>
      </c>
      <c r="AU2179" s="11" t="str">
        <f t="shared" si="743"/>
        <v/>
      </c>
      <c r="AV2179" s="11" t="str">
        <f t="shared" si="744"/>
        <v/>
      </c>
      <c r="AW2179" s="11" t="str">
        <f t="shared" si="745"/>
        <v/>
      </c>
      <c r="AX2179" s="11" t="str">
        <f t="shared" si="746"/>
        <v/>
      </c>
      <c r="AY2179" s="11" t="str">
        <f t="shared" si="727"/>
        <v/>
      </c>
      <c r="AZ2179" s="11" t="str">
        <f t="shared" si="747"/>
        <v/>
      </c>
      <c r="BA2179" s="11" t="str">
        <f t="shared" si="729"/>
        <v xml:space="preserve"> </v>
      </c>
      <c r="BB2179" s="11" t="str">
        <f>IFERROR(IF(AW2179="","",VLOOKUP(AW2179,SUSS!R:S,2,FALSE)),AY2179*SUSS!$M$2)</f>
        <v/>
      </c>
      <c r="BC2179" s="11" t="str">
        <f t="shared" si="728"/>
        <v/>
      </c>
    </row>
    <row r="2180" spans="29:55">
      <c r="AC2180" s="11" t="str">
        <f t="shared" si="730"/>
        <v/>
      </c>
      <c r="AD2180" s="11" t="str">
        <f t="shared" si="731"/>
        <v/>
      </c>
      <c r="AE2180" s="11" t="str">
        <f t="shared" si="732"/>
        <v/>
      </c>
      <c r="AF2180" s="11" t="str">
        <f t="shared" si="733"/>
        <v/>
      </c>
      <c r="AG2180" s="11" t="str">
        <f t="shared" si="734"/>
        <v/>
      </c>
      <c r="AH2180" s="11" t="str">
        <f t="shared" si="735"/>
        <v/>
      </c>
      <c r="AI2180" s="11" t="str">
        <f t="shared" si="736"/>
        <v/>
      </c>
      <c r="AJ2180" s="11" t="str">
        <f t="shared" si="737"/>
        <v/>
      </c>
      <c r="AK2180" s="11" t="str">
        <f t="shared" si="738"/>
        <v/>
      </c>
      <c r="AN2180" s="11" t="str">
        <f t="shared" si="739"/>
        <v/>
      </c>
      <c r="AO2180" s="11" t="str">
        <f t="shared" si="740"/>
        <v/>
      </c>
      <c r="AP2180" s="11" t="str">
        <f t="shared" si="741"/>
        <v/>
      </c>
      <c r="AT2180" s="11" t="str">
        <f t="shared" si="742"/>
        <v/>
      </c>
      <c r="AU2180" s="11" t="str">
        <f t="shared" si="743"/>
        <v/>
      </c>
      <c r="AV2180" s="11" t="str">
        <f t="shared" si="744"/>
        <v/>
      </c>
      <c r="AW2180" s="11" t="str">
        <f t="shared" si="745"/>
        <v/>
      </c>
      <c r="AX2180" s="11" t="str">
        <f t="shared" si="746"/>
        <v/>
      </c>
      <c r="AY2180" s="11" t="str">
        <f t="shared" ref="AY2180:AY2243" si="748">VLOOKUP(AX2180,AO:AP,2,FALSE)</f>
        <v/>
      </c>
      <c r="AZ2180" s="11" t="str">
        <f t="shared" si="747"/>
        <v/>
      </c>
      <c r="BA2180" s="11" t="str">
        <f t="shared" si="729"/>
        <v xml:space="preserve"> </v>
      </c>
      <c r="BB2180" s="11" t="str">
        <f>IFERROR(IF(AW2180="","",VLOOKUP(AW2180,SUSS!R:S,2,FALSE)),AY2180*SUSS!$M$2)</f>
        <v/>
      </c>
      <c r="BC2180" s="11" t="str">
        <f t="shared" si="728"/>
        <v/>
      </c>
    </row>
    <row r="2181" spans="29:55">
      <c r="AC2181" s="11" t="str">
        <f t="shared" si="730"/>
        <v/>
      </c>
      <c r="AD2181" s="11" t="str">
        <f t="shared" si="731"/>
        <v/>
      </c>
      <c r="AE2181" s="11" t="str">
        <f t="shared" si="732"/>
        <v/>
      </c>
      <c r="AF2181" s="11" t="str">
        <f t="shared" si="733"/>
        <v/>
      </c>
      <c r="AG2181" s="11" t="str">
        <f t="shared" si="734"/>
        <v/>
      </c>
      <c r="AH2181" s="11" t="str">
        <f t="shared" si="735"/>
        <v/>
      </c>
      <c r="AI2181" s="11" t="str">
        <f t="shared" si="736"/>
        <v/>
      </c>
      <c r="AJ2181" s="11" t="str">
        <f t="shared" si="737"/>
        <v/>
      </c>
      <c r="AK2181" s="11" t="str">
        <f t="shared" si="738"/>
        <v/>
      </c>
      <c r="AN2181" s="11" t="str">
        <f t="shared" si="739"/>
        <v/>
      </c>
      <c r="AO2181" s="11" t="str">
        <f t="shared" si="740"/>
        <v/>
      </c>
      <c r="AP2181" s="11" t="str">
        <f t="shared" si="741"/>
        <v/>
      </c>
      <c r="AT2181" s="11" t="str">
        <f t="shared" si="742"/>
        <v/>
      </c>
      <c r="AU2181" s="11" t="str">
        <f t="shared" si="743"/>
        <v/>
      </c>
      <c r="AV2181" s="11" t="str">
        <f t="shared" si="744"/>
        <v/>
      </c>
      <c r="AW2181" s="11" t="str">
        <f t="shared" si="745"/>
        <v/>
      </c>
      <c r="AX2181" s="11" t="str">
        <f t="shared" si="746"/>
        <v/>
      </c>
      <c r="AY2181" s="11" t="str">
        <f t="shared" si="748"/>
        <v/>
      </c>
      <c r="AZ2181" s="11" t="str">
        <f t="shared" si="747"/>
        <v/>
      </c>
      <c r="BA2181" s="11" t="str">
        <f t="shared" si="729"/>
        <v xml:space="preserve"> </v>
      </c>
      <c r="BB2181" s="11" t="str">
        <f>IFERROR(IF(AW2181="","",VLOOKUP(AW2181,SUSS!R:S,2,FALSE)),AY2181*SUSS!$M$2)</f>
        <v/>
      </c>
      <c r="BC2181" s="11" t="str">
        <f t="shared" ref="BC2181:BC2244" si="749">IFERROR(IF(BB2181&lt;&gt;"",AZ2181*BB2181,""),"VER")</f>
        <v/>
      </c>
    </row>
    <row r="2182" spans="29:55">
      <c r="AC2182" s="11" t="str">
        <f t="shared" si="730"/>
        <v/>
      </c>
      <c r="AD2182" s="11" t="str">
        <f t="shared" si="731"/>
        <v/>
      </c>
      <c r="AE2182" s="11" t="str">
        <f t="shared" si="732"/>
        <v/>
      </c>
      <c r="AF2182" s="11" t="str">
        <f t="shared" si="733"/>
        <v/>
      </c>
      <c r="AG2182" s="11" t="str">
        <f t="shared" si="734"/>
        <v/>
      </c>
      <c r="AH2182" s="11" t="str">
        <f t="shared" si="735"/>
        <v/>
      </c>
      <c r="AI2182" s="11" t="str">
        <f t="shared" si="736"/>
        <v/>
      </c>
      <c r="AJ2182" s="11" t="str">
        <f t="shared" si="737"/>
        <v/>
      </c>
      <c r="AK2182" s="11" t="str">
        <f t="shared" si="738"/>
        <v/>
      </c>
      <c r="AN2182" s="11" t="str">
        <f t="shared" si="739"/>
        <v/>
      </c>
      <c r="AO2182" s="11" t="str">
        <f t="shared" si="740"/>
        <v/>
      </c>
      <c r="AP2182" s="11" t="str">
        <f t="shared" si="741"/>
        <v/>
      </c>
      <c r="AT2182" s="11" t="str">
        <f t="shared" si="742"/>
        <v/>
      </c>
      <c r="AU2182" s="11" t="str">
        <f t="shared" si="743"/>
        <v/>
      </c>
      <c r="AV2182" s="11" t="str">
        <f t="shared" si="744"/>
        <v/>
      </c>
      <c r="AW2182" s="11" t="str">
        <f t="shared" si="745"/>
        <v/>
      </c>
      <c r="AX2182" s="11" t="str">
        <f t="shared" si="746"/>
        <v/>
      </c>
      <c r="AY2182" s="11" t="str">
        <f t="shared" si="748"/>
        <v/>
      </c>
      <c r="AZ2182" s="11" t="str">
        <f t="shared" si="747"/>
        <v/>
      </c>
      <c r="BA2182" s="11" t="str">
        <f t="shared" si="729"/>
        <v xml:space="preserve"> </v>
      </c>
      <c r="BB2182" s="11" t="str">
        <f>IFERROR(IF(AW2182="","",VLOOKUP(AW2182,SUSS!R:S,2,FALSE)),AY2182*SUSS!$M$2)</f>
        <v/>
      </c>
      <c r="BC2182" s="11" t="str">
        <f t="shared" si="749"/>
        <v/>
      </c>
    </row>
    <row r="2183" spans="29:55">
      <c r="AC2183" s="11" t="str">
        <f t="shared" si="730"/>
        <v/>
      </c>
      <c r="AD2183" s="11" t="str">
        <f t="shared" si="731"/>
        <v/>
      </c>
      <c r="AE2183" s="11" t="str">
        <f t="shared" si="732"/>
        <v/>
      </c>
      <c r="AF2183" s="11" t="str">
        <f t="shared" si="733"/>
        <v/>
      </c>
      <c r="AG2183" s="11" t="str">
        <f t="shared" si="734"/>
        <v/>
      </c>
      <c r="AH2183" s="11" t="str">
        <f t="shared" si="735"/>
        <v/>
      </c>
      <c r="AI2183" s="11" t="str">
        <f t="shared" si="736"/>
        <v/>
      </c>
      <c r="AJ2183" s="11" t="str">
        <f t="shared" si="737"/>
        <v/>
      </c>
      <c r="AK2183" s="11" t="str">
        <f t="shared" si="738"/>
        <v/>
      </c>
      <c r="AN2183" s="11" t="str">
        <f t="shared" si="739"/>
        <v/>
      </c>
      <c r="AO2183" s="11" t="str">
        <f t="shared" si="740"/>
        <v/>
      </c>
      <c r="AP2183" s="11" t="str">
        <f t="shared" si="741"/>
        <v/>
      </c>
      <c r="AT2183" s="11" t="str">
        <f t="shared" si="742"/>
        <v/>
      </c>
      <c r="AU2183" s="11" t="str">
        <f t="shared" si="743"/>
        <v/>
      </c>
      <c r="AV2183" s="11" t="str">
        <f t="shared" si="744"/>
        <v/>
      </c>
      <c r="AW2183" s="11" t="str">
        <f t="shared" si="745"/>
        <v/>
      </c>
      <c r="AX2183" s="11" t="str">
        <f t="shared" si="746"/>
        <v/>
      </c>
      <c r="AY2183" s="11" t="str">
        <f t="shared" si="748"/>
        <v/>
      </c>
      <c r="AZ2183" s="11" t="str">
        <f t="shared" si="747"/>
        <v/>
      </c>
      <c r="BA2183" s="11" t="str">
        <f t="shared" si="729"/>
        <v xml:space="preserve"> </v>
      </c>
      <c r="BB2183" s="11" t="str">
        <f>IFERROR(IF(AW2183="","",VLOOKUP(AW2183,SUSS!R:S,2,FALSE)),AY2183*SUSS!$M$2)</f>
        <v/>
      </c>
      <c r="BC2183" s="11" t="str">
        <f t="shared" si="749"/>
        <v/>
      </c>
    </row>
    <row r="2184" spans="29:55">
      <c r="AC2184" s="11" t="str">
        <f t="shared" si="730"/>
        <v/>
      </c>
      <c r="AD2184" s="11" t="str">
        <f t="shared" si="731"/>
        <v/>
      </c>
      <c r="AE2184" s="11" t="str">
        <f t="shared" si="732"/>
        <v/>
      </c>
      <c r="AF2184" s="11" t="str">
        <f t="shared" si="733"/>
        <v/>
      </c>
      <c r="AG2184" s="11" t="str">
        <f t="shared" si="734"/>
        <v/>
      </c>
      <c r="AH2184" s="11" t="str">
        <f t="shared" si="735"/>
        <v/>
      </c>
      <c r="AI2184" s="11" t="str">
        <f t="shared" si="736"/>
        <v/>
      </c>
      <c r="AJ2184" s="11" t="str">
        <f t="shared" si="737"/>
        <v/>
      </c>
      <c r="AK2184" s="11" t="str">
        <f t="shared" si="738"/>
        <v/>
      </c>
      <c r="AN2184" s="11" t="str">
        <f t="shared" si="739"/>
        <v/>
      </c>
      <c r="AO2184" s="11" t="str">
        <f t="shared" si="740"/>
        <v/>
      </c>
      <c r="AP2184" s="11" t="str">
        <f t="shared" si="741"/>
        <v/>
      </c>
      <c r="AT2184" s="11" t="str">
        <f t="shared" si="742"/>
        <v/>
      </c>
      <c r="AU2184" s="11" t="str">
        <f t="shared" si="743"/>
        <v/>
      </c>
      <c r="AV2184" s="11" t="str">
        <f t="shared" si="744"/>
        <v/>
      </c>
      <c r="AW2184" s="11" t="str">
        <f t="shared" si="745"/>
        <v/>
      </c>
      <c r="AX2184" s="11" t="str">
        <f t="shared" si="746"/>
        <v/>
      </c>
      <c r="AY2184" s="11" t="str">
        <f t="shared" si="748"/>
        <v/>
      </c>
      <c r="AZ2184" s="11" t="str">
        <f t="shared" si="747"/>
        <v/>
      </c>
      <c r="BA2184" s="11" t="str">
        <f t="shared" ref="BA2184:BA2247" si="750">AT2184&amp;" "&amp;AU2184</f>
        <v xml:space="preserve"> </v>
      </c>
      <c r="BB2184" s="11" t="str">
        <f>IFERROR(IF(AW2184="","",VLOOKUP(AW2184,SUSS!R:S,2,FALSE)),AY2184*SUSS!$M$2)</f>
        <v/>
      </c>
      <c r="BC2184" s="11" t="str">
        <f t="shared" si="749"/>
        <v/>
      </c>
    </row>
    <row r="2185" spans="29:55">
      <c r="AC2185" s="11" t="str">
        <f t="shared" si="730"/>
        <v/>
      </c>
      <c r="AD2185" s="11" t="str">
        <f t="shared" si="731"/>
        <v/>
      </c>
      <c r="AE2185" s="11" t="str">
        <f t="shared" si="732"/>
        <v/>
      </c>
      <c r="AF2185" s="11" t="str">
        <f t="shared" si="733"/>
        <v/>
      </c>
      <c r="AG2185" s="11" t="str">
        <f t="shared" si="734"/>
        <v/>
      </c>
      <c r="AH2185" s="11" t="str">
        <f t="shared" si="735"/>
        <v/>
      </c>
      <c r="AI2185" s="11" t="str">
        <f t="shared" si="736"/>
        <v/>
      </c>
      <c r="AJ2185" s="11" t="str">
        <f t="shared" si="737"/>
        <v/>
      </c>
      <c r="AK2185" s="11" t="str">
        <f t="shared" si="738"/>
        <v/>
      </c>
      <c r="AN2185" s="11" t="str">
        <f t="shared" si="739"/>
        <v/>
      </c>
      <c r="AO2185" s="11" t="str">
        <f t="shared" si="740"/>
        <v/>
      </c>
      <c r="AP2185" s="11" t="str">
        <f t="shared" si="741"/>
        <v/>
      </c>
      <c r="AT2185" s="11" t="str">
        <f t="shared" si="742"/>
        <v/>
      </c>
      <c r="AU2185" s="11" t="str">
        <f t="shared" si="743"/>
        <v/>
      </c>
      <c r="AV2185" s="11" t="str">
        <f t="shared" si="744"/>
        <v/>
      </c>
      <c r="AW2185" s="11" t="str">
        <f t="shared" si="745"/>
        <v/>
      </c>
      <c r="AX2185" s="11" t="str">
        <f t="shared" si="746"/>
        <v/>
      </c>
      <c r="AY2185" s="11" t="str">
        <f t="shared" si="748"/>
        <v/>
      </c>
      <c r="AZ2185" s="11" t="str">
        <f t="shared" si="747"/>
        <v/>
      </c>
      <c r="BA2185" s="11" t="str">
        <f t="shared" si="750"/>
        <v xml:space="preserve"> </v>
      </c>
      <c r="BB2185" s="11" t="str">
        <f>IFERROR(IF(AW2185="","",VLOOKUP(AW2185,SUSS!R:S,2,FALSE)),AY2185*SUSS!$M$2)</f>
        <v/>
      </c>
      <c r="BC2185" s="11" t="str">
        <f t="shared" si="749"/>
        <v/>
      </c>
    </row>
    <row r="2186" spans="29:55">
      <c r="AC2186" s="11" t="str">
        <f t="shared" si="730"/>
        <v/>
      </c>
      <c r="AD2186" s="11" t="str">
        <f t="shared" si="731"/>
        <v/>
      </c>
      <c r="AE2186" s="11" t="str">
        <f t="shared" si="732"/>
        <v/>
      </c>
      <c r="AF2186" s="11" t="str">
        <f t="shared" si="733"/>
        <v/>
      </c>
      <c r="AG2186" s="11" t="str">
        <f t="shared" si="734"/>
        <v/>
      </c>
      <c r="AH2186" s="11" t="str">
        <f t="shared" si="735"/>
        <v/>
      </c>
      <c r="AI2186" s="11" t="str">
        <f t="shared" si="736"/>
        <v/>
      </c>
      <c r="AJ2186" s="11" t="str">
        <f t="shared" si="737"/>
        <v/>
      </c>
      <c r="AK2186" s="11" t="str">
        <f t="shared" si="738"/>
        <v/>
      </c>
      <c r="AN2186" s="11" t="str">
        <f t="shared" si="739"/>
        <v/>
      </c>
      <c r="AO2186" s="11" t="str">
        <f t="shared" si="740"/>
        <v/>
      </c>
      <c r="AP2186" s="11" t="str">
        <f t="shared" si="741"/>
        <v/>
      </c>
      <c r="AT2186" s="11" t="str">
        <f t="shared" si="742"/>
        <v/>
      </c>
      <c r="AU2186" s="11" t="str">
        <f t="shared" si="743"/>
        <v/>
      </c>
      <c r="AV2186" s="11" t="str">
        <f t="shared" si="744"/>
        <v/>
      </c>
      <c r="AW2186" s="11" t="str">
        <f t="shared" si="745"/>
        <v/>
      </c>
      <c r="AX2186" s="11" t="str">
        <f t="shared" si="746"/>
        <v/>
      </c>
      <c r="AY2186" s="11" t="str">
        <f t="shared" si="748"/>
        <v/>
      </c>
      <c r="AZ2186" s="11" t="str">
        <f t="shared" si="747"/>
        <v/>
      </c>
      <c r="BA2186" s="11" t="str">
        <f t="shared" si="750"/>
        <v xml:space="preserve"> </v>
      </c>
      <c r="BB2186" s="11" t="str">
        <f>IFERROR(IF(AW2186="","",VLOOKUP(AW2186,SUSS!R:S,2,FALSE)),AY2186*SUSS!$M$2)</f>
        <v/>
      </c>
      <c r="BC2186" s="11" t="str">
        <f t="shared" si="749"/>
        <v/>
      </c>
    </row>
    <row r="2187" spans="29:55">
      <c r="AC2187" s="11" t="str">
        <f t="shared" si="730"/>
        <v/>
      </c>
      <c r="AD2187" s="11" t="str">
        <f t="shared" si="731"/>
        <v/>
      </c>
      <c r="AE2187" s="11" t="str">
        <f t="shared" si="732"/>
        <v/>
      </c>
      <c r="AF2187" s="11" t="str">
        <f t="shared" si="733"/>
        <v/>
      </c>
      <c r="AG2187" s="11" t="str">
        <f t="shared" si="734"/>
        <v/>
      </c>
      <c r="AH2187" s="11" t="str">
        <f t="shared" si="735"/>
        <v/>
      </c>
      <c r="AI2187" s="11" t="str">
        <f t="shared" si="736"/>
        <v/>
      </c>
      <c r="AJ2187" s="11" t="str">
        <f t="shared" si="737"/>
        <v/>
      </c>
      <c r="AK2187" s="11" t="str">
        <f t="shared" si="738"/>
        <v/>
      </c>
      <c r="AN2187" s="11" t="str">
        <f t="shared" si="739"/>
        <v/>
      </c>
      <c r="AO2187" s="11" t="str">
        <f t="shared" si="740"/>
        <v/>
      </c>
      <c r="AP2187" s="11" t="str">
        <f t="shared" si="741"/>
        <v/>
      </c>
      <c r="AT2187" s="11" t="str">
        <f t="shared" si="742"/>
        <v/>
      </c>
      <c r="AU2187" s="11" t="str">
        <f t="shared" si="743"/>
        <v/>
      </c>
      <c r="AV2187" s="11" t="str">
        <f t="shared" si="744"/>
        <v/>
      </c>
      <c r="AW2187" s="11" t="str">
        <f t="shared" si="745"/>
        <v/>
      </c>
      <c r="AX2187" s="11" t="str">
        <f t="shared" si="746"/>
        <v/>
      </c>
      <c r="AY2187" s="11" t="str">
        <f t="shared" si="748"/>
        <v/>
      </c>
      <c r="AZ2187" s="11" t="str">
        <f t="shared" si="747"/>
        <v/>
      </c>
      <c r="BA2187" s="11" t="str">
        <f t="shared" si="750"/>
        <v xml:space="preserve"> </v>
      </c>
      <c r="BB2187" s="11" t="str">
        <f>IFERROR(IF(AW2187="","",VLOOKUP(AW2187,SUSS!R:S,2,FALSE)),AY2187*SUSS!$M$2)</f>
        <v/>
      </c>
      <c r="BC2187" s="11" t="str">
        <f t="shared" si="749"/>
        <v/>
      </c>
    </row>
    <row r="2188" spans="29:55">
      <c r="AC2188" s="11" t="str">
        <f t="shared" si="730"/>
        <v/>
      </c>
      <c r="AD2188" s="11" t="str">
        <f t="shared" si="731"/>
        <v/>
      </c>
      <c r="AE2188" s="11" t="str">
        <f t="shared" si="732"/>
        <v/>
      </c>
      <c r="AF2188" s="11" t="str">
        <f t="shared" si="733"/>
        <v/>
      </c>
      <c r="AG2188" s="11" t="str">
        <f t="shared" si="734"/>
        <v/>
      </c>
      <c r="AH2188" s="11" t="str">
        <f t="shared" si="735"/>
        <v/>
      </c>
      <c r="AI2188" s="11" t="str">
        <f t="shared" si="736"/>
        <v/>
      </c>
      <c r="AJ2188" s="11" t="str">
        <f t="shared" si="737"/>
        <v/>
      </c>
      <c r="AK2188" s="11" t="str">
        <f t="shared" si="738"/>
        <v/>
      </c>
      <c r="AN2188" s="11" t="str">
        <f t="shared" si="739"/>
        <v/>
      </c>
      <c r="AO2188" s="11" t="str">
        <f t="shared" si="740"/>
        <v/>
      </c>
      <c r="AP2188" s="11" t="str">
        <f t="shared" si="741"/>
        <v/>
      </c>
      <c r="AT2188" s="11" t="str">
        <f t="shared" si="742"/>
        <v/>
      </c>
      <c r="AU2188" s="11" t="str">
        <f t="shared" si="743"/>
        <v/>
      </c>
      <c r="AV2188" s="11" t="str">
        <f t="shared" si="744"/>
        <v/>
      </c>
      <c r="AW2188" s="11" t="str">
        <f t="shared" si="745"/>
        <v/>
      </c>
      <c r="AX2188" s="11" t="str">
        <f t="shared" si="746"/>
        <v/>
      </c>
      <c r="AY2188" s="11" t="str">
        <f t="shared" si="748"/>
        <v/>
      </c>
      <c r="AZ2188" s="11" t="str">
        <f t="shared" si="747"/>
        <v/>
      </c>
      <c r="BA2188" s="11" t="str">
        <f t="shared" si="750"/>
        <v xml:space="preserve"> </v>
      </c>
      <c r="BB2188" s="11" t="str">
        <f>IFERROR(IF(AW2188="","",VLOOKUP(AW2188,SUSS!R:S,2,FALSE)),AY2188*SUSS!$M$2)</f>
        <v/>
      </c>
      <c r="BC2188" s="11" t="str">
        <f t="shared" si="749"/>
        <v/>
      </c>
    </row>
    <row r="2189" spans="29:55">
      <c r="AC2189" s="11" t="str">
        <f t="shared" si="730"/>
        <v/>
      </c>
      <c r="AD2189" s="11" t="str">
        <f t="shared" si="731"/>
        <v/>
      </c>
      <c r="AE2189" s="11" t="str">
        <f t="shared" si="732"/>
        <v/>
      </c>
      <c r="AF2189" s="11" t="str">
        <f t="shared" si="733"/>
        <v/>
      </c>
      <c r="AG2189" s="11" t="str">
        <f t="shared" si="734"/>
        <v/>
      </c>
      <c r="AH2189" s="11" t="str">
        <f t="shared" si="735"/>
        <v/>
      </c>
      <c r="AI2189" s="11" t="str">
        <f t="shared" si="736"/>
        <v/>
      </c>
      <c r="AJ2189" s="11" t="str">
        <f t="shared" si="737"/>
        <v/>
      </c>
      <c r="AK2189" s="11" t="str">
        <f t="shared" si="738"/>
        <v/>
      </c>
      <c r="AN2189" s="11" t="str">
        <f t="shared" si="739"/>
        <v/>
      </c>
      <c r="AO2189" s="11" t="str">
        <f t="shared" si="740"/>
        <v/>
      </c>
      <c r="AP2189" s="11" t="str">
        <f t="shared" si="741"/>
        <v/>
      </c>
      <c r="AT2189" s="11" t="str">
        <f t="shared" si="742"/>
        <v/>
      </c>
      <c r="AU2189" s="11" t="str">
        <f t="shared" si="743"/>
        <v/>
      </c>
      <c r="AV2189" s="11" t="str">
        <f t="shared" si="744"/>
        <v/>
      </c>
      <c r="AW2189" s="11" t="str">
        <f t="shared" si="745"/>
        <v/>
      </c>
      <c r="AX2189" s="11" t="str">
        <f t="shared" si="746"/>
        <v/>
      </c>
      <c r="AY2189" s="11" t="str">
        <f t="shared" si="748"/>
        <v/>
      </c>
      <c r="AZ2189" s="11" t="str">
        <f t="shared" si="747"/>
        <v/>
      </c>
      <c r="BA2189" s="11" t="str">
        <f t="shared" si="750"/>
        <v xml:space="preserve"> </v>
      </c>
      <c r="BB2189" s="11" t="str">
        <f>IFERROR(IF(AW2189="","",VLOOKUP(AW2189,SUSS!R:S,2,FALSE)),AY2189*SUSS!$M$2)</f>
        <v/>
      </c>
      <c r="BC2189" s="11" t="str">
        <f t="shared" si="749"/>
        <v/>
      </c>
    </row>
    <row r="2190" spans="29:55">
      <c r="AC2190" s="11" t="str">
        <f t="shared" si="730"/>
        <v/>
      </c>
      <c r="AD2190" s="11" t="str">
        <f t="shared" si="731"/>
        <v/>
      </c>
      <c r="AE2190" s="11" t="str">
        <f t="shared" si="732"/>
        <v/>
      </c>
      <c r="AF2190" s="11" t="str">
        <f t="shared" si="733"/>
        <v/>
      </c>
      <c r="AG2190" s="11" t="str">
        <f t="shared" si="734"/>
        <v/>
      </c>
      <c r="AH2190" s="11" t="str">
        <f t="shared" si="735"/>
        <v/>
      </c>
      <c r="AI2190" s="11" t="str">
        <f t="shared" si="736"/>
        <v/>
      </c>
      <c r="AJ2190" s="11" t="str">
        <f t="shared" si="737"/>
        <v/>
      </c>
      <c r="AK2190" s="11" t="str">
        <f t="shared" si="738"/>
        <v/>
      </c>
      <c r="AN2190" s="11" t="str">
        <f t="shared" si="739"/>
        <v/>
      </c>
      <c r="AO2190" s="11" t="str">
        <f t="shared" si="740"/>
        <v/>
      </c>
      <c r="AP2190" s="11" t="str">
        <f t="shared" si="741"/>
        <v/>
      </c>
      <c r="AT2190" s="11" t="str">
        <f t="shared" si="742"/>
        <v/>
      </c>
      <c r="AU2190" s="11" t="str">
        <f t="shared" si="743"/>
        <v/>
      </c>
      <c r="AV2190" s="11" t="str">
        <f t="shared" si="744"/>
        <v/>
      </c>
      <c r="AW2190" s="11" t="str">
        <f t="shared" si="745"/>
        <v/>
      </c>
      <c r="AX2190" s="11" t="str">
        <f t="shared" si="746"/>
        <v/>
      </c>
      <c r="AY2190" s="11" t="str">
        <f t="shared" si="748"/>
        <v/>
      </c>
      <c r="AZ2190" s="11" t="str">
        <f t="shared" si="747"/>
        <v/>
      </c>
      <c r="BA2190" s="11" t="str">
        <f t="shared" si="750"/>
        <v xml:space="preserve"> </v>
      </c>
      <c r="BB2190" s="11" t="str">
        <f>IFERROR(IF(AW2190="","",VLOOKUP(AW2190,SUSS!R:S,2,FALSE)),AY2190*SUSS!$M$2)</f>
        <v/>
      </c>
      <c r="BC2190" s="11" t="str">
        <f t="shared" si="749"/>
        <v/>
      </c>
    </row>
    <row r="2191" spans="29:55">
      <c r="AC2191" s="11" t="str">
        <f t="shared" si="730"/>
        <v/>
      </c>
      <c r="AD2191" s="11" t="str">
        <f t="shared" si="731"/>
        <v/>
      </c>
      <c r="AE2191" s="11" t="str">
        <f t="shared" si="732"/>
        <v/>
      </c>
      <c r="AF2191" s="11" t="str">
        <f t="shared" si="733"/>
        <v/>
      </c>
      <c r="AG2191" s="11" t="str">
        <f t="shared" si="734"/>
        <v/>
      </c>
      <c r="AH2191" s="11" t="str">
        <f t="shared" si="735"/>
        <v/>
      </c>
      <c r="AI2191" s="11" t="str">
        <f t="shared" si="736"/>
        <v/>
      </c>
      <c r="AJ2191" s="11" t="str">
        <f t="shared" si="737"/>
        <v/>
      </c>
      <c r="AK2191" s="11" t="str">
        <f t="shared" si="738"/>
        <v/>
      </c>
      <c r="AN2191" s="11" t="str">
        <f t="shared" si="739"/>
        <v/>
      </c>
      <c r="AO2191" s="11" t="str">
        <f t="shared" si="740"/>
        <v/>
      </c>
      <c r="AP2191" s="11" t="str">
        <f t="shared" si="741"/>
        <v/>
      </c>
      <c r="AT2191" s="11" t="str">
        <f t="shared" si="742"/>
        <v/>
      </c>
      <c r="AU2191" s="11" t="str">
        <f t="shared" si="743"/>
        <v/>
      </c>
      <c r="AV2191" s="11" t="str">
        <f t="shared" si="744"/>
        <v/>
      </c>
      <c r="AW2191" s="11" t="str">
        <f t="shared" si="745"/>
        <v/>
      </c>
      <c r="AX2191" s="11" t="str">
        <f t="shared" si="746"/>
        <v/>
      </c>
      <c r="AY2191" s="11" t="str">
        <f t="shared" si="748"/>
        <v/>
      </c>
      <c r="AZ2191" s="11" t="str">
        <f t="shared" si="747"/>
        <v/>
      </c>
      <c r="BA2191" s="11" t="str">
        <f t="shared" si="750"/>
        <v xml:space="preserve"> </v>
      </c>
      <c r="BB2191" s="11" t="str">
        <f>IFERROR(IF(AW2191="","",VLOOKUP(AW2191,SUSS!R:S,2,FALSE)),AY2191*SUSS!$M$2)</f>
        <v/>
      </c>
      <c r="BC2191" s="11" t="str">
        <f t="shared" si="749"/>
        <v/>
      </c>
    </row>
    <row r="2192" spans="29:55">
      <c r="AC2192" s="11" t="str">
        <f t="shared" si="730"/>
        <v/>
      </c>
      <c r="AD2192" s="11" t="str">
        <f t="shared" si="731"/>
        <v/>
      </c>
      <c r="AE2192" s="11" t="str">
        <f t="shared" si="732"/>
        <v/>
      </c>
      <c r="AF2192" s="11" t="str">
        <f t="shared" si="733"/>
        <v/>
      </c>
      <c r="AG2192" s="11" t="str">
        <f t="shared" si="734"/>
        <v/>
      </c>
      <c r="AH2192" s="11" t="str">
        <f t="shared" si="735"/>
        <v/>
      </c>
      <c r="AI2192" s="11" t="str">
        <f t="shared" si="736"/>
        <v/>
      </c>
      <c r="AJ2192" s="11" t="str">
        <f t="shared" si="737"/>
        <v/>
      </c>
      <c r="AK2192" s="11" t="str">
        <f t="shared" si="738"/>
        <v/>
      </c>
      <c r="AN2192" s="11" t="str">
        <f t="shared" si="739"/>
        <v/>
      </c>
      <c r="AO2192" s="11" t="str">
        <f t="shared" si="740"/>
        <v/>
      </c>
      <c r="AP2192" s="11" t="str">
        <f t="shared" si="741"/>
        <v/>
      </c>
      <c r="AT2192" s="11" t="str">
        <f t="shared" si="742"/>
        <v/>
      </c>
      <c r="AU2192" s="11" t="str">
        <f t="shared" si="743"/>
        <v/>
      </c>
      <c r="AV2192" s="11" t="str">
        <f t="shared" si="744"/>
        <v/>
      </c>
      <c r="AW2192" s="11" t="str">
        <f t="shared" si="745"/>
        <v/>
      </c>
      <c r="AX2192" s="11" t="str">
        <f t="shared" si="746"/>
        <v/>
      </c>
      <c r="AY2192" s="11" t="str">
        <f t="shared" si="748"/>
        <v/>
      </c>
      <c r="AZ2192" s="11" t="str">
        <f t="shared" si="747"/>
        <v/>
      </c>
      <c r="BA2192" s="11" t="str">
        <f t="shared" si="750"/>
        <v xml:space="preserve"> </v>
      </c>
      <c r="BB2192" s="11" t="str">
        <f>IFERROR(IF(AW2192="","",VLOOKUP(AW2192,SUSS!R:S,2,FALSE)),AY2192*SUSS!$M$2)</f>
        <v/>
      </c>
      <c r="BC2192" s="11" t="str">
        <f t="shared" si="749"/>
        <v/>
      </c>
    </row>
    <row r="2193" spans="29:55">
      <c r="AC2193" s="11" t="str">
        <f t="shared" si="730"/>
        <v/>
      </c>
      <c r="AD2193" s="11" t="str">
        <f t="shared" si="731"/>
        <v/>
      </c>
      <c r="AE2193" s="11" t="str">
        <f t="shared" si="732"/>
        <v/>
      </c>
      <c r="AF2193" s="11" t="str">
        <f t="shared" si="733"/>
        <v/>
      </c>
      <c r="AG2193" s="11" t="str">
        <f t="shared" si="734"/>
        <v/>
      </c>
      <c r="AH2193" s="11" t="str">
        <f t="shared" si="735"/>
        <v/>
      </c>
      <c r="AI2193" s="11" t="str">
        <f t="shared" si="736"/>
        <v/>
      </c>
      <c r="AJ2193" s="11" t="str">
        <f t="shared" si="737"/>
        <v/>
      </c>
      <c r="AK2193" s="11" t="str">
        <f t="shared" si="738"/>
        <v/>
      </c>
      <c r="AN2193" s="11" t="str">
        <f t="shared" si="739"/>
        <v/>
      </c>
      <c r="AO2193" s="11" t="str">
        <f t="shared" si="740"/>
        <v/>
      </c>
      <c r="AP2193" s="11" t="str">
        <f t="shared" si="741"/>
        <v/>
      </c>
      <c r="AT2193" s="11" t="str">
        <f t="shared" si="742"/>
        <v/>
      </c>
      <c r="AU2193" s="11" t="str">
        <f t="shared" si="743"/>
        <v/>
      </c>
      <c r="AV2193" s="11" t="str">
        <f t="shared" si="744"/>
        <v/>
      </c>
      <c r="AW2193" s="11" t="str">
        <f t="shared" si="745"/>
        <v/>
      </c>
      <c r="AX2193" s="11" t="str">
        <f t="shared" si="746"/>
        <v/>
      </c>
      <c r="AY2193" s="11" t="str">
        <f t="shared" si="748"/>
        <v/>
      </c>
      <c r="AZ2193" s="11" t="str">
        <f t="shared" si="747"/>
        <v/>
      </c>
      <c r="BA2193" s="11" t="str">
        <f t="shared" si="750"/>
        <v xml:space="preserve"> </v>
      </c>
      <c r="BB2193" s="11" t="str">
        <f>IFERROR(IF(AW2193="","",VLOOKUP(AW2193,SUSS!R:S,2,FALSE)),AY2193*SUSS!$M$2)</f>
        <v/>
      </c>
      <c r="BC2193" s="11" t="str">
        <f t="shared" si="749"/>
        <v/>
      </c>
    </row>
    <row r="2194" spans="29:55">
      <c r="AC2194" s="11" t="str">
        <f t="shared" si="730"/>
        <v/>
      </c>
      <c r="AD2194" s="11" t="str">
        <f t="shared" si="731"/>
        <v/>
      </c>
      <c r="AE2194" s="11" t="str">
        <f t="shared" si="732"/>
        <v/>
      </c>
      <c r="AF2194" s="11" t="str">
        <f t="shared" si="733"/>
        <v/>
      </c>
      <c r="AG2194" s="11" t="str">
        <f t="shared" si="734"/>
        <v/>
      </c>
      <c r="AH2194" s="11" t="str">
        <f t="shared" si="735"/>
        <v/>
      </c>
      <c r="AI2194" s="11" t="str">
        <f t="shared" si="736"/>
        <v/>
      </c>
      <c r="AJ2194" s="11" t="str">
        <f t="shared" si="737"/>
        <v/>
      </c>
      <c r="AK2194" s="11" t="str">
        <f t="shared" si="738"/>
        <v/>
      </c>
      <c r="AN2194" s="11" t="str">
        <f t="shared" si="739"/>
        <v/>
      </c>
      <c r="AO2194" s="11" t="str">
        <f t="shared" si="740"/>
        <v/>
      </c>
      <c r="AP2194" s="11" t="str">
        <f t="shared" si="741"/>
        <v/>
      </c>
      <c r="AT2194" s="11" t="str">
        <f t="shared" si="742"/>
        <v/>
      </c>
      <c r="AU2194" s="11" t="str">
        <f t="shared" si="743"/>
        <v/>
      </c>
      <c r="AV2194" s="11" t="str">
        <f t="shared" si="744"/>
        <v/>
      </c>
      <c r="AW2194" s="11" t="str">
        <f t="shared" si="745"/>
        <v/>
      </c>
      <c r="AX2194" s="11" t="str">
        <f t="shared" si="746"/>
        <v/>
      </c>
      <c r="AY2194" s="11" t="str">
        <f t="shared" si="748"/>
        <v/>
      </c>
      <c r="AZ2194" s="11" t="str">
        <f t="shared" si="747"/>
        <v/>
      </c>
      <c r="BA2194" s="11" t="str">
        <f t="shared" si="750"/>
        <v xml:space="preserve"> </v>
      </c>
      <c r="BB2194" s="11" t="str">
        <f>IFERROR(IF(AW2194="","",VLOOKUP(AW2194,SUSS!R:S,2,FALSE)),AY2194*SUSS!$M$2)</f>
        <v/>
      </c>
      <c r="BC2194" s="11" t="str">
        <f t="shared" si="749"/>
        <v/>
      </c>
    </row>
    <row r="2195" spans="29:55">
      <c r="AC2195" s="11" t="str">
        <f t="shared" si="730"/>
        <v/>
      </c>
      <c r="AD2195" s="11" t="str">
        <f t="shared" si="731"/>
        <v/>
      </c>
      <c r="AE2195" s="11" t="str">
        <f t="shared" si="732"/>
        <v/>
      </c>
      <c r="AF2195" s="11" t="str">
        <f t="shared" si="733"/>
        <v/>
      </c>
      <c r="AG2195" s="11" t="str">
        <f t="shared" si="734"/>
        <v/>
      </c>
      <c r="AH2195" s="11" t="str">
        <f t="shared" si="735"/>
        <v/>
      </c>
      <c r="AI2195" s="11" t="str">
        <f t="shared" si="736"/>
        <v/>
      </c>
      <c r="AJ2195" s="11" t="str">
        <f t="shared" si="737"/>
        <v/>
      </c>
      <c r="AK2195" s="11" t="str">
        <f t="shared" si="738"/>
        <v/>
      </c>
      <c r="AN2195" s="11" t="str">
        <f t="shared" si="739"/>
        <v/>
      </c>
      <c r="AO2195" s="11" t="str">
        <f t="shared" si="740"/>
        <v/>
      </c>
      <c r="AP2195" s="11" t="str">
        <f t="shared" si="741"/>
        <v/>
      </c>
      <c r="AT2195" s="11" t="str">
        <f t="shared" si="742"/>
        <v/>
      </c>
      <c r="AU2195" s="11" t="str">
        <f t="shared" si="743"/>
        <v/>
      </c>
      <c r="AV2195" s="11" t="str">
        <f t="shared" si="744"/>
        <v/>
      </c>
      <c r="AW2195" s="11" t="str">
        <f t="shared" si="745"/>
        <v/>
      </c>
      <c r="AX2195" s="11" t="str">
        <f t="shared" si="746"/>
        <v/>
      </c>
      <c r="AY2195" s="11" t="str">
        <f t="shared" si="748"/>
        <v/>
      </c>
      <c r="AZ2195" s="11" t="str">
        <f t="shared" si="747"/>
        <v/>
      </c>
      <c r="BA2195" s="11" t="str">
        <f t="shared" si="750"/>
        <v xml:space="preserve"> </v>
      </c>
      <c r="BB2195" s="11" t="str">
        <f>IFERROR(IF(AW2195="","",VLOOKUP(AW2195,SUSS!R:S,2,FALSE)),AY2195*SUSS!$M$2)</f>
        <v/>
      </c>
      <c r="BC2195" s="11" t="str">
        <f t="shared" si="749"/>
        <v/>
      </c>
    </row>
    <row r="2196" spans="29:55">
      <c r="AC2196" s="11" t="str">
        <f t="shared" si="730"/>
        <v/>
      </c>
      <c r="AD2196" s="11" t="str">
        <f t="shared" si="731"/>
        <v/>
      </c>
      <c r="AE2196" s="11" t="str">
        <f t="shared" si="732"/>
        <v/>
      </c>
      <c r="AF2196" s="11" t="str">
        <f t="shared" si="733"/>
        <v/>
      </c>
      <c r="AG2196" s="11" t="str">
        <f t="shared" si="734"/>
        <v/>
      </c>
      <c r="AH2196" s="11" t="str">
        <f t="shared" si="735"/>
        <v/>
      </c>
      <c r="AI2196" s="11" t="str">
        <f t="shared" si="736"/>
        <v/>
      </c>
      <c r="AJ2196" s="11" t="str">
        <f t="shared" si="737"/>
        <v/>
      </c>
      <c r="AK2196" s="11" t="str">
        <f t="shared" si="738"/>
        <v/>
      </c>
      <c r="AN2196" s="11" t="str">
        <f t="shared" si="739"/>
        <v/>
      </c>
      <c r="AO2196" s="11" t="str">
        <f t="shared" si="740"/>
        <v/>
      </c>
      <c r="AP2196" s="11" t="str">
        <f t="shared" si="741"/>
        <v/>
      </c>
      <c r="AT2196" s="11" t="str">
        <f t="shared" si="742"/>
        <v/>
      </c>
      <c r="AU2196" s="11" t="str">
        <f t="shared" si="743"/>
        <v/>
      </c>
      <c r="AV2196" s="11" t="str">
        <f t="shared" si="744"/>
        <v/>
      </c>
      <c r="AW2196" s="11" t="str">
        <f t="shared" si="745"/>
        <v/>
      </c>
      <c r="AX2196" s="11" t="str">
        <f t="shared" si="746"/>
        <v/>
      </c>
      <c r="AY2196" s="11" t="str">
        <f t="shared" si="748"/>
        <v/>
      </c>
      <c r="AZ2196" s="11" t="str">
        <f t="shared" si="747"/>
        <v/>
      </c>
      <c r="BA2196" s="11" t="str">
        <f t="shared" si="750"/>
        <v xml:space="preserve"> </v>
      </c>
      <c r="BB2196" s="11" t="str">
        <f>IFERROR(IF(AW2196="","",VLOOKUP(AW2196,SUSS!R:S,2,FALSE)),AY2196*SUSS!$M$2)</f>
        <v/>
      </c>
      <c r="BC2196" s="11" t="str">
        <f t="shared" si="749"/>
        <v/>
      </c>
    </row>
    <row r="2197" spans="29:55">
      <c r="AC2197" s="11" t="str">
        <f t="shared" si="730"/>
        <v/>
      </c>
      <c r="AD2197" s="11" t="str">
        <f t="shared" si="731"/>
        <v/>
      </c>
      <c r="AE2197" s="11" t="str">
        <f t="shared" si="732"/>
        <v/>
      </c>
      <c r="AF2197" s="11" t="str">
        <f t="shared" si="733"/>
        <v/>
      </c>
      <c r="AG2197" s="11" t="str">
        <f t="shared" si="734"/>
        <v/>
      </c>
      <c r="AH2197" s="11" t="str">
        <f t="shared" si="735"/>
        <v/>
      </c>
      <c r="AI2197" s="11" t="str">
        <f t="shared" si="736"/>
        <v/>
      </c>
      <c r="AJ2197" s="11" t="str">
        <f t="shared" si="737"/>
        <v/>
      </c>
      <c r="AK2197" s="11" t="str">
        <f t="shared" si="738"/>
        <v/>
      </c>
      <c r="AN2197" s="11" t="str">
        <f t="shared" si="739"/>
        <v/>
      </c>
      <c r="AO2197" s="11" t="str">
        <f t="shared" si="740"/>
        <v/>
      </c>
      <c r="AP2197" s="11" t="str">
        <f t="shared" si="741"/>
        <v/>
      </c>
      <c r="AT2197" s="11" t="str">
        <f t="shared" si="742"/>
        <v/>
      </c>
      <c r="AU2197" s="11" t="str">
        <f t="shared" si="743"/>
        <v/>
      </c>
      <c r="AV2197" s="11" t="str">
        <f t="shared" si="744"/>
        <v/>
      </c>
      <c r="AW2197" s="11" t="str">
        <f t="shared" si="745"/>
        <v/>
      </c>
      <c r="AX2197" s="11" t="str">
        <f t="shared" si="746"/>
        <v/>
      </c>
      <c r="AY2197" s="11" t="str">
        <f t="shared" si="748"/>
        <v/>
      </c>
      <c r="AZ2197" s="11" t="str">
        <f t="shared" si="747"/>
        <v/>
      </c>
      <c r="BA2197" s="11" t="str">
        <f t="shared" si="750"/>
        <v xml:space="preserve"> </v>
      </c>
      <c r="BB2197" s="11" t="str">
        <f>IFERROR(IF(AW2197="","",VLOOKUP(AW2197,SUSS!R:S,2,FALSE)),AY2197*SUSS!$M$2)</f>
        <v/>
      </c>
      <c r="BC2197" s="11" t="str">
        <f t="shared" si="749"/>
        <v/>
      </c>
    </row>
    <row r="2198" spans="29:55">
      <c r="AC2198" s="11" t="str">
        <f t="shared" si="730"/>
        <v/>
      </c>
      <c r="AD2198" s="11" t="str">
        <f t="shared" si="731"/>
        <v/>
      </c>
      <c r="AE2198" s="11" t="str">
        <f t="shared" si="732"/>
        <v/>
      </c>
      <c r="AF2198" s="11" t="str">
        <f t="shared" si="733"/>
        <v/>
      </c>
      <c r="AG2198" s="11" t="str">
        <f t="shared" si="734"/>
        <v/>
      </c>
      <c r="AH2198" s="11" t="str">
        <f t="shared" si="735"/>
        <v/>
      </c>
      <c r="AI2198" s="11" t="str">
        <f t="shared" si="736"/>
        <v/>
      </c>
      <c r="AJ2198" s="11" t="str">
        <f t="shared" si="737"/>
        <v/>
      </c>
      <c r="AK2198" s="11" t="str">
        <f t="shared" si="738"/>
        <v/>
      </c>
      <c r="AN2198" s="11" t="str">
        <f t="shared" si="739"/>
        <v/>
      </c>
      <c r="AO2198" s="11" t="str">
        <f t="shared" si="740"/>
        <v/>
      </c>
      <c r="AP2198" s="11" t="str">
        <f t="shared" si="741"/>
        <v/>
      </c>
      <c r="AT2198" s="11" t="str">
        <f t="shared" si="742"/>
        <v/>
      </c>
      <c r="AU2198" s="11" t="str">
        <f t="shared" si="743"/>
        <v/>
      </c>
      <c r="AV2198" s="11" t="str">
        <f t="shared" si="744"/>
        <v/>
      </c>
      <c r="AW2198" s="11" t="str">
        <f t="shared" si="745"/>
        <v/>
      </c>
      <c r="AX2198" s="11" t="str">
        <f t="shared" si="746"/>
        <v/>
      </c>
      <c r="AY2198" s="11" t="str">
        <f t="shared" si="748"/>
        <v/>
      </c>
      <c r="AZ2198" s="11" t="str">
        <f t="shared" si="747"/>
        <v/>
      </c>
      <c r="BA2198" s="11" t="str">
        <f t="shared" si="750"/>
        <v xml:space="preserve"> </v>
      </c>
      <c r="BB2198" s="11" t="str">
        <f>IFERROR(IF(AW2198="","",VLOOKUP(AW2198,SUSS!R:S,2,FALSE)),AY2198*SUSS!$M$2)</f>
        <v/>
      </c>
      <c r="BC2198" s="11" t="str">
        <f t="shared" si="749"/>
        <v/>
      </c>
    </row>
    <row r="2199" spans="29:55">
      <c r="AC2199" s="11" t="str">
        <f t="shared" si="730"/>
        <v/>
      </c>
      <c r="AD2199" s="11" t="str">
        <f t="shared" si="731"/>
        <v/>
      </c>
      <c r="AE2199" s="11" t="str">
        <f t="shared" si="732"/>
        <v/>
      </c>
      <c r="AF2199" s="11" t="str">
        <f t="shared" si="733"/>
        <v/>
      </c>
      <c r="AG2199" s="11" t="str">
        <f t="shared" si="734"/>
        <v/>
      </c>
      <c r="AH2199" s="11" t="str">
        <f t="shared" si="735"/>
        <v/>
      </c>
      <c r="AI2199" s="11" t="str">
        <f t="shared" si="736"/>
        <v/>
      </c>
      <c r="AJ2199" s="11" t="str">
        <f t="shared" si="737"/>
        <v/>
      </c>
      <c r="AK2199" s="11" t="str">
        <f t="shared" si="738"/>
        <v/>
      </c>
      <c r="AN2199" s="11" t="str">
        <f t="shared" si="739"/>
        <v/>
      </c>
      <c r="AO2199" s="11" t="str">
        <f t="shared" si="740"/>
        <v/>
      </c>
      <c r="AP2199" s="11" t="str">
        <f t="shared" si="741"/>
        <v/>
      </c>
      <c r="AT2199" s="11" t="str">
        <f t="shared" si="742"/>
        <v/>
      </c>
      <c r="AU2199" s="11" t="str">
        <f t="shared" si="743"/>
        <v/>
      </c>
      <c r="AV2199" s="11" t="str">
        <f t="shared" si="744"/>
        <v/>
      </c>
      <c r="AW2199" s="11" t="str">
        <f t="shared" si="745"/>
        <v/>
      </c>
      <c r="AX2199" s="11" t="str">
        <f t="shared" si="746"/>
        <v/>
      </c>
      <c r="AY2199" s="11" t="str">
        <f t="shared" si="748"/>
        <v/>
      </c>
      <c r="AZ2199" s="11" t="str">
        <f t="shared" si="747"/>
        <v/>
      </c>
      <c r="BA2199" s="11" t="str">
        <f t="shared" si="750"/>
        <v xml:space="preserve"> </v>
      </c>
      <c r="BB2199" s="11" t="str">
        <f>IFERROR(IF(AW2199="","",VLOOKUP(AW2199,SUSS!R:S,2,FALSE)),AY2199*SUSS!$M$2)</f>
        <v/>
      </c>
      <c r="BC2199" s="11" t="str">
        <f t="shared" si="749"/>
        <v/>
      </c>
    </row>
    <row r="2200" spans="29:55">
      <c r="AC2200" s="11" t="str">
        <f t="shared" si="730"/>
        <v/>
      </c>
      <c r="AD2200" s="11" t="str">
        <f t="shared" si="731"/>
        <v/>
      </c>
      <c r="AE2200" s="11" t="str">
        <f t="shared" si="732"/>
        <v/>
      </c>
      <c r="AF2200" s="11" t="str">
        <f t="shared" si="733"/>
        <v/>
      </c>
      <c r="AG2200" s="11" t="str">
        <f t="shared" si="734"/>
        <v/>
      </c>
      <c r="AH2200" s="11" t="str">
        <f t="shared" si="735"/>
        <v/>
      </c>
      <c r="AI2200" s="11" t="str">
        <f t="shared" si="736"/>
        <v/>
      </c>
      <c r="AJ2200" s="11" t="str">
        <f t="shared" si="737"/>
        <v/>
      </c>
      <c r="AK2200" s="11" t="str">
        <f t="shared" si="738"/>
        <v/>
      </c>
      <c r="AN2200" s="11" t="str">
        <f t="shared" si="739"/>
        <v/>
      </c>
      <c r="AO2200" s="11" t="str">
        <f t="shared" si="740"/>
        <v/>
      </c>
      <c r="AP2200" s="11" t="str">
        <f t="shared" si="741"/>
        <v/>
      </c>
      <c r="AT2200" s="11" t="str">
        <f t="shared" si="742"/>
        <v/>
      </c>
      <c r="AU2200" s="11" t="str">
        <f t="shared" si="743"/>
        <v/>
      </c>
      <c r="AV2200" s="11" t="str">
        <f t="shared" si="744"/>
        <v/>
      </c>
      <c r="AW2200" s="11" t="str">
        <f t="shared" si="745"/>
        <v/>
      </c>
      <c r="AX2200" s="11" t="str">
        <f t="shared" si="746"/>
        <v/>
      </c>
      <c r="AY2200" s="11" t="str">
        <f t="shared" si="748"/>
        <v/>
      </c>
      <c r="AZ2200" s="11" t="str">
        <f t="shared" si="747"/>
        <v/>
      </c>
      <c r="BA2200" s="11" t="str">
        <f t="shared" si="750"/>
        <v xml:space="preserve"> </v>
      </c>
      <c r="BB2200" s="11" t="str">
        <f>IFERROR(IF(AW2200="","",VLOOKUP(AW2200,SUSS!R:S,2,FALSE)),AY2200*SUSS!$M$2)</f>
        <v/>
      </c>
      <c r="BC2200" s="11" t="str">
        <f t="shared" si="749"/>
        <v/>
      </c>
    </row>
    <row r="2201" spans="29:55">
      <c r="AC2201" s="11" t="str">
        <f t="shared" si="730"/>
        <v/>
      </c>
      <c r="AD2201" s="11" t="str">
        <f t="shared" si="731"/>
        <v/>
      </c>
      <c r="AE2201" s="11" t="str">
        <f t="shared" si="732"/>
        <v/>
      </c>
      <c r="AF2201" s="11" t="str">
        <f t="shared" si="733"/>
        <v/>
      </c>
      <c r="AG2201" s="11" t="str">
        <f t="shared" si="734"/>
        <v/>
      </c>
      <c r="AH2201" s="11" t="str">
        <f t="shared" si="735"/>
        <v/>
      </c>
      <c r="AI2201" s="11" t="str">
        <f t="shared" si="736"/>
        <v/>
      </c>
      <c r="AJ2201" s="11" t="str">
        <f t="shared" si="737"/>
        <v/>
      </c>
      <c r="AK2201" s="11" t="str">
        <f t="shared" si="738"/>
        <v/>
      </c>
      <c r="AN2201" s="11" t="str">
        <f t="shared" si="739"/>
        <v/>
      </c>
      <c r="AO2201" s="11" t="str">
        <f t="shared" si="740"/>
        <v/>
      </c>
      <c r="AP2201" s="11" t="str">
        <f t="shared" si="741"/>
        <v/>
      </c>
      <c r="AT2201" s="11" t="str">
        <f t="shared" si="742"/>
        <v/>
      </c>
      <c r="AU2201" s="11" t="str">
        <f t="shared" si="743"/>
        <v/>
      </c>
      <c r="AV2201" s="11" t="str">
        <f t="shared" si="744"/>
        <v/>
      </c>
      <c r="AW2201" s="11" t="str">
        <f t="shared" si="745"/>
        <v/>
      </c>
      <c r="AX2201" s="11" t="str">
        <f t="shared" si="746"/>
        <v/>
      </c>
      <c r="AY2201" s="11" t="str">
        <f t="shared" si="748"/>
        <v/>
      </c>
      <c r="AZ2201" s="11" t="str">
        <f t="shared" si="747"/>
        <v/>
      </c>
      <c r="BA2201" s="11" t="str">
        <f t="shared" si="750"/>
        <v xml:space="preserve"> </v>
      </c>
      <c r="BB2201" s="11" t="str">
        <f>IFERROR(IF(AW2201="","",VLOOKUP(AW2201,SUSS!R:S,2,FALSE)),AY2201*SUSS!$M$2)</f>
        <v/>
      </c>
      <c r="BC2201" s="11" t="str">
        <f t="shared" si="749"/>
        <v/>
      </c>
    </row>
    <row r="2202" spans="29:55">
      <c r="AC2202" s="11" t="str">
        <f t="shared" si="730"/>
        <v/>
      </c>
      <c r="AD2202" s="11" t="str">
        <f t="shared" si="731"/>
        <v/>
      </c>
      <c r="AE2202" s="11" t="str">
        <f t="shared" si="732"/>
        <v/>
      </c>
      <c r="AF2202" s="11" t="str">
        <f t="shared" si="733"/>
        <v/>
      </c>
      <c r="AG2202" s="11" t="str">
        <f t="shared" si="734"/>
        <v/>
      </c>
      <c r="AH2202" s="11" t="str">
        <f t="shared" si="735"/>
        <v/>
      </c>
      <c r="AI2202" s="11" t="str">
        <f t="shared" si="736"/>
        <v/>
      </c>
      <c r="AJ2202" s="11" t="str">
        <f t="shared" si="737"/>
        <v/>
      </c>
      <c r="AK2202" s="11" t="str">
        <f t="shared" si="738"/>
        <v/>
      </c>
      <c r="AN2202" s="11" t="str">
        <f t="shared" si="739"/>
        <v/>
      </c>
      <c r="AO2202" s="11" t="str">
        <f t="shared" si="740"/>
        <v/>
      </c>
      <c r="AP2202" s="11" t="str">
        <f t="shared" si="741"/>
        <v/>
      </c>
      <c r="AT2202" s="11" t="str">
        <f t="shared" si="742"/>
        <v/>
      </c>
      <c r="AU2202" s="11" t="str">
        <f t="shared" si="743"/>
        <v/>
      </c>
      <c r="AV2202" s="11" t="str">
        <f t="shared" si="744"/>
        <v/>
      </c>
      <c r="AW2202" s="11" t="str">
        <f t="shared" si="745"/>
        <v/>
      </c>
      <c r="AX2202" s="11" t="str">
        <f t="shared" si="746"/>
        <v/>
      </c>
      <c r="AY2202" s="11" t="str">
        <f t="shared" si="748"/>
        <v/>
      </c>
      <c r="AZ2202" s="11" t="str">
        <f t="shared" si="747"/>
        <v/>
      </c>
      <c r="BA2202" s="11" t="str">
        <f t="shared" si="750"/>
        <v xml:space="preserve"> </v>
      </c>
      <c r="BB2202" s="11" t="str">
        <f>IFERROR(IF(AW2202="","",VLOOKUP(AW2202,SUSS!R:S,2,FALSE)),AY2202*SUSS!$M$2)</f>
        <v/>
      </c>
      <c r="BC2202" s="11" t="str">
        <f t="shared" si="749"/>
        <v/>
      </c>
    </row>
    <row r="2203" spans="29:55">
      <c r="AC2203" s="11" t="str">
        <f t="shared" si="730"/>
        <v/>
      </c>
      <c r="AD2203" s="11" t="str">
        <f t="shared" si="731"/>
        <v/>
      </c>
      <c r="AE2203" s="11" t="str">
        <f t="shared" si="732"/>
        <v/>
      </c>
      <c r="AF2203" s="11" t="str">
        <f t="shared" si="733"/>
        <v/>
      </c>
      <c r="AG2203" s="11" t="str">
        <f t="shared" si="734"/>
        <v/>
      </c>
      <c r="AH2203" s="11" t="str">
        <f t="shared" si="735"/>
        <v/>
      </c>
      <c r="AI2203" s="11" t="str">
        <f t="shared" si="736"/>
        <v/>
      </c>
      <c r="AJ2203" s="11" t="str">
        <f t="shared" si="737"/>
        <v/>
      </c>
      <c r="AK2203" s="11" t="str">
        <f t="shared" si="738"/>
        <v/>
      </c>
      <c r="AN2203" s="11" t="str">
        <f t="shared" si="739"/>
        <v/>
      </c>
      <c r="AO2203" s="11" t="str">
        <f t="shared" si="740"/>
        <v/>
      </c>
      <c r="AP2203" s="11" t="str">
        <f t="shared" si="741"/>
        <v/>
      </c>
      <c r="AT2203" s="11" t="str">
        <f t="shared" si="742"/>
        <v/>
      </c>
      <c r="AU2203" s="11" t="str">
        <f t="shared" si="743"/>
        <v/>
      </c>
      <c r="AV2203" s="11" t="str">
        <f t="shared" si="744"/>
        <v/>
      </c>
      <c r="AW2203" s="11" t="str">
        <f t="shared" si="745"/>
        <v/>
      </c>
      <c r="AX2203" s="11" t="str">
        <f t="shared" si="746"/>
        <v/>
      </c>
      <c r="AY2203" s="11" t="str">
        <f t="shared" si="748"/>
        <v/>
      </c>
      <c r="AZ2203" s="11" t="str">
        <f t="shared" si="747"/>
        <v/>
      </c>
      <c r="BA2203" s="11" t="str">
        <f t="shared" si="750"/>
        <v xml:space="preserve"> </v>
      </c>
      <c r="BB2203" s="11" t="str">
        <f>IFERROR(IF(AW2203="","",VLOOKUP(AW2203,SUSS!R:S,2,FALSE)),AY2203*SUSS!$M$2)</f>
        <v/>
      </c>
      <c r="BC2203" s="11" t="str">
        <f t="shared" si="749"/>
        <v/>
      </c>
    </row>
    <row r="2204" spans="29:55">
      <c r="AC2204" s="11" t="str">
        <f t="shared" si="730"/>
        <v/>
      </c>
      <c r="AD2204" s="11" t="str">
        <f t="shared" si="731"/>
        <v/>
      </c>
      <c r="AE2204" s="11" t="str">
        <f t="shared" si="732"/>
        <v/>
      </c>
      <c r="AF2204" s="11" t="str">
        <f t="shared" si="733"/>
        <v/>
      </c>
      <c r="AG2204" s="11" t="str">
        <f t="shared" si="734"/>
        <v/>
      </c>
      <c r="AH2204" s="11" t="str">
        <f t="shared" si="735"/>
        <v/>
      </c>
      <c r="AI2204" s="11" t="str">
        <f t="shared" si="736"/>
        <v/>
      </c>
      <c r="AJ2204" s="11" t="str">
        <f t="shared" si="737"/>
        <v/>
      </c>
      <c r="AK2204" s="11" t="str">
        <f t="shared" si="738"/>
        <v/>
      </c>
      <c r="AN2204" s="11" t="str">
        <f t="shared" si="739"/>
        <v/>
      </c>
      <c r="AO2204" s="11" t="str">
        <f t="shared" si="740"/>
        <v/>
      </c>
      <c r="AP2204" s="11" t="str">
        <f t="shared" si="741"/>
        <v/>
      </c>
      <c r="AT2204" s="11" t="str">
        <f t="shared" si="742"/>
        <v/>
      </c>
      <c r="AU2204" s="11" t="str">
        <f t="shared" si="743"/>
        <v/>
      </c>
      <c r="AV2204" s="11" t="str">
        <f t="shared" si="744"/>
        <v/>
      </c>
      <c r="AW2204" s="11" t="str">
        <f t="shared" si="745"/>
        <v/>
      </c>
      <c r="AX2204" s="11" t="str">
        <f t="shared" si="746"/>
        <v/>
      </c>
      <c r="AY2204" s="11" t="str">
        <f t="shared" si="748"/>
        <v/>
      </c>
      <c r="AZ2204" s="11" t="str">
        <f t="shared" si="747"/>
        <v/>
      </c>
      <c r="BA2204" s="11" t="str">
        <f t="shared" si="750"/>
        <v xml:space="preserve"> </v>
      </c>
      <c r="BB2204" s="11" t="str">
        <f>IFERROR(IF(AW2204="","",VLOOKUP(AW2204,SUSS!R:S,2,FALSE)),AY2204*SUSS!$M$2)</f>
        <v/>
      </c>
      <c r="BC2204" s="11" t="str">
        <f t="shared" si="749"/>
        <v/>
      </c>
    </row>
    <row r="2205" spans="29:55">
      <c r="AC2205" s="11" t="str">
        <f t="shared" si="730"/>
        <v/>
      </c>
      <c r="AD2205" s="11" t="str">
        <f t="shared" si="731"/>
        <v/>
      </c>
      <c r="AE2205" s="11" t="str">
        <f t="shared" si="732"/>
        <v/>
      </c>
      <c r="AF2205" s="11" t="str">
        <f t="shared" si="733"/>
        <v/>
      </c>
      <c r="AG2205" s="11" t="str">
        <f t="shared" si="734"/>
        <v/>
      </c>
      <c r="AH2205" s="11" t="str">
        <f t="shared" si="735"/>
        <v/>
      </c>
      <c r="AI2205" s="11" t="str">
        <f t="shared" si="736"/>
        <v/>
      </c>
      <c r="AJ2205" s="11" t="str">
        <f t="shared" si="737"/>
        <v/>
      </c>
      <c r="AK2205" s="11" t="str">
        <f t="shared" si="738"/>
        <v/>
      </c>
      <c r="AN2205" s="11" t="str">
        <f t="shared" si="739"/>
        <v/>
      </c>
      <c r="AO2205" s="11" t="str">
        <f t="shared" si="740"/>
        <v/>
      </c>
      <c r="AP2205" s="11" t="str">
        <f t="shared" si="741"/>
        <v/>
      </c>
      <c r="AT2205" s="11" t="str">
        <f t="shared" si="742"/>
        <v/>
      </c>
      <c r="AU2205" s="11" t="str">
        <f t="shared" si="743"/>
        <v/>
      </c>
      <c r="AV2205" s="11" t="str">
        <f t="shared" si="744"/>
        <v/>
      </c>
      <c r="AW2205" s="11" t="str">
        <f t="shared" si="745"/>
        <v/>
      </c>
      <c r="AX2205" s="11" t="str">
        <f t="shared" si="746"/>
        <v/>
      </c>
      <c r="AY2205" s="11" t="str">
        <f t="shared" si="748"/>
        <v/>
      </c>
      <c r="AZ2205" s="11" t="str">
        <f t="shared" si="747"/>
        <v/>
      </c>
      <c r="BA2205" s="11" t="str">
        <f t="shared" si="750"/>
        <v xml:space="preserve"> </v>
      </c>
      <c r="BB2205" s="11" t="str">
        <f>IFERROR(IF(AW2205="","",VLOOKUP(AW2205,SUSS!R:S,2,FALSE)),AY2205*SUSS!$M$2)</f>
        <v/>
      </c>
      <c r="BC2205" s="11" t="str">
        <f t="shared" si="749"/>
        <v/>
      </c>
    </row>
    <row r="2206" spans="29:55">
      <c r="AC2206" s="11" t="str">
        <f t="shared" ref="AC2206:AC2269" si="751">IF($E2206=$AD$1,IF($G2206=$AE$1,A2206,""),"")</f>
        <v/>
      </c>
      <c r="AD2206" s="11" t="str">
        <f t="shared" ref="AD2206:AD2269" si="752">IF($E2206=$AD$1,IF($G2206=$AE$1,E2206,""),"")</f>
        <v/>
      </c>
      <c r="AE2206" s="11" t="str">
        <f t="shared" ref="AE2206:AE2269" si="753">IF($E2206=$AD$1,IF($G2206=$AE$1,F2206,""),"")</f>
        <v/>
      </c>
      <c r="AF2206" s="11" t="str">
        <f t="shared" ref="AF2206:AF2269" si="754">IF($E2206=$AD$1,IF($G2206=$AE$1,G2206,""),"")</f>
        <v/>
      </c>
      <c r="AG2206" s="11" t="str">
        <f t="shared" ref="AG2206:AG2269" si="755">IF($E2206=$AD$1,IF($G2206=$AE$1,I2206,""),"")</f>
        <v/>
      </c>
      <c r="AH2206" s="11" t="str">
        <f t="shared" ref="AH2206:AH2269" si="756">IF($E2206=$AD$1,IF($G2206=$AE$1,J2206,""),"")</f>
        <v/>
      </c>
      <c r="AI2206" s="11" t="str">
        <f t="shared" ref="AI2206:AI2269" si="757">IF($E2206=$AD$1,IF($G2206=$AE$1,K2206,""),"")</f>
        <v/>
      </c>
      <c r="AJ2206" s="11" t="str">
        <f t="shared" ref="AJ2206:AJ2269" si="758">IF($E2206=$AD$1,IF($G2206=$AE$1,B2206,""),"")</f>
        <v/>
      </c>
      <c r="AK2206" s="11" t="str">
        <f t="shared" ref="AK2206:AK2269" si="759">IF($E2206=$AD$1,IF($G2206=$AE$1,C2206,""),"")</f>
        <v/>
      </c>
      <c r="AN2206" s="11" t="str">
        <f t="shared" ref="AN2206:AN2269" si="760">LEFT(AO2206,7)</f>
        <v/>
      </c>
      <c r="AO2206" s="11" t="str">
        <f t="shared" ref="AO2206:AO2269" si="761">IF(AF2206=$AE$1,AJ2206&amp;"/"&amp;AK2206&amp;" "&amp;AD2206,"")</f>
        <v/>
      </c>
      <c r="AP2206" s="11" t="str">
        <f t="shared" ref="AP2206:AP2269" si="762">IF(AO2206&lt;&gt;"",AI2206,"")</f>
        <v/>
      </c>
      <c r="AT2206" s="11" t="str">
        <f t="shared" ref="AT2206:AT2269" si="763">IF($Q2206=$AD$1,N2206,"")</f>
        <v/>
      </c>
      <c r="AU2206" s="11" t="str">
        <f t="shared" ref="AU2206:AU2269" si="764">IF($Q2206=$AD$1,O2206,"")</f>
        <v/>
      </c>
      <c r="AV2206" s="11" t="str">
        <f t="shared" ref="AV2206:AV2269" si="765">IF($Q2206=$AD$1,P2206,"")</f>
        <v/>
      </c>
      <c r="AW2206" s="11" t="str">
        <f t="shared" ref="AW2206:AW2269" si="766">IF($Q2206=$AD$1,T2206,"")</f>
        <v/>
      </c>
      <c r="AX2206" s="11" t="str">
        <f t="shared" ref="AX2206:AX2269" si="767">IF(AW2206&lt;&gt;"",AW2206&amp;" "&amp;$AD$1,"")</f>
        <v/>
      </c>
      <c r="AY2206" s="11" t="str">
        <f t="shared" si="748"/>
        <v/>
      </c>
      <c r="AZ2206" s="11" t="str">
        <f t="shared" ref="AZ2206:AZ2269" si="768">IF(AY2206="","",AV2206/AY2206)</f>
        <v/>
      </c>
      <c r="BA2206" s="11" t="str">
        <f t="shared" si="750"/>
        <v xml:space="preserve"> </v>
      </c>
      <c r="BB2206" s="11" t="str">
        <f>IFERROR(IF(AW2206="","",VLOOKUP(AW2206,SUSS!R:S,2,FALSE)),AY2206*SUSS!$M$2)</f>
        <v/>
      </c>
      <c r="BC2206" s="11" t="str">
        <f t="shared" si="749"/>
        <v/>
      </c>
    </row>
    <row r="2207" spans="29:55">
      <c r="AC2207" s="11" t="str">
        <f t="shared" si="751"/>
        <v/>
      </c>
      <c r="AD2207" s="11" t="str">
        <f t="shared" si="752"/>
        <v/>
      </c>
      <c r="AE2207" s="11" t="str">
        <f t="shared" si="753"/>
        <v/>
      </c>
      <c r="AF2207" s="11" t="str">
        <f t="shared" si="754"/>
        <v/>
      </c>
      <c r="AG2207" s="11" t="str">
        <f t="shared" si="755"/>
        <v/>
      </c>
      <c r="AH2207" s="11" t="str">
        <f t="shared" si="756"/>
        <v/>
      </c>
      <c r="AI2207" s="11" t="str">
        <f t="shared" si="757"/>
        <v/>
      </c>
      <c r="AJ2207" s="11" t="str">
        <f t="shared" si="758"/>
        <v/>
      </c>
      <c r="AK2207" s="11" t="str">
        <f t="shared" si="759"/>
        <v/>
      </c>
      <c r="AN2207" s="11" t="str">
        <f t="shared" si="760"/>
        <v/>
      </c>
      <c r="AO2207" s="11" t="str">
        <f t="shared" si="761"/>
        <v/>
      </c>
      <c r="AP2207" s="11" t="str">
        <f t="shared" si="762"/>
        <v/>
      </c>
      <c r="AT2207" s="11" t="str">
        <f t="shared" si="763"/>
        <v/>
      </c>
      <c r="AU2207" s="11" t="str">
        <f t="shared" si="764"/>
        <v/>
      </c>
      <c r="AV2207" s="11" t="str">
        <f t="shared" si="765"/>
        <v/>
      </c>
      <c r="AW2207" s="11" t="str">
        <f t="shared" si="766"/>
        <v/>
      </c>
      <c r="AX2207" s="11" t="str">
        <f t="shared" si="767"/>
        <v/>
      </c>
      <c r="AY2207" s="11" t="str">
        <f t="shared" si="748"/>
        <v/>
      </c>
      <c r="AZ2207" s="11" t="str">
        <f t="shared" si="768"/>
        <v/>
      </c>
      <c r="BA2207" s="11" t="str">
        <f t="shared" si="750"/>
        <v xml:space="preserve"> </v>
      </c>
      <c r="BB2207" s="11" t="str">
        <f>IFERROR(IF(AW2207="","",VLOOKUP(AW2207,SUSS!R:S,2,FALSE)),AY2207*SUSS!$M$2)</f>
        <v/>
      </c>
      <c r="BC2207" s="11" t="str">
        <f t="shared" si="749"/>
        <v/>
      </c>
    </row>
    <row r="2208" spans="29:55">
      <c r="AC2208" s="11" t="str">
        <f t="shared" si="751"/>
        <v/>
      </c>
      <c r="AD2208" s="11" t="str">
        <f t="shared" si="752"/>
        <v/>
      </c>
      <c r="AE2208" s="11" t="str">
        <f t="shared" si="753"/>
        <v/>
      </c>
      <c r="AF2208" s="11" t="str">
        <f t="shared" si="754"/>
        <v/>
      </c>
      <c r="AG2208" s="11" t="str">
        <f t="shared" si="755"/>
        <v/>
      </c>
      <c r="AH2208" s="11" t="str">
        <f t="shared" si="756"/>
        <v/>
      </c>
      <c r="AI2208" s="11" t="str">
        <f t="shared" si="757"/>
        <v/>
      </c>
      <c r="AJ2208" s="11" t="str">
        <f t="shared" si="758"/>
        <v/>
      </c>
      <c r="AK2208" s="11" t="str">
        <f t="shared" si="759"/>
        <v/>
      </c>
      <c r="AN2208" s="11" t="str">
        <f t="shared" si="760"/>
        <v/>
      </c>
      <c r="AO2208" s="11" t="str">
        <f t="shared" si="761"/>
        <v/>
      </c>
      <c r="AP2208" s="11" t="str">
        <f t="shared" si="762"/>
        <v/>
      </c>
      <c r="AT2208" s="11" t="str">
        <f t="shared" si="763"/>
        <v/>
      </c>
      <c r="AU2208" s="11" t="str">
        <f t="shared" si="764"/>
        <v/>
      </c>
      <c r="AV2208" s="11" t="str">
        <f t="shared" si="765"/>
        <v/>
      </c>
      <c r="AW2208" s="11" t="str">
        <f t="shared" si="766"/>
        <v/>
      </c>
      <c r="AX2208" s="11" t="str">
        <f t="shared" si="767"/>
        <v/>
      </c>
      <c r="AY2208" s="11" t="str">
        <f t="shared" si="748"/>
        <v/>
      </c>
      <c r="AZ2208" s="11" t="str">
        <f t="shared" si="768"/>
        <v/>
      </c>
      <c r="BA2208" s="11" t="str">
        <f t="shared" si="750"/>
        <v xml:space="preserve"> </v>
      </c>
      <c r="BB2208" s="11" t="str">
        <f>IFERROR(IF(AW2208="","",VLOOKUP(AW2208,SUSS!R:S,2,FALSE)),AY2208*SUSS!$M$2)</f>
        <v/>
      </c>
      <c r="BC2208" s="11" t="str">
        <f t="shared" si="749"/>
        <v/>
      </c>
    </row>
    <row r="2209" spans="29:55">
      <c r="AC2209" s="11" t="str">
        <f t="shared" si="751"/>
        <v/>
      </c>
      <c r="AD2209" s="11" t="str">
        <f t="shared" si="752"/>
        <v/>
      </c>
      <c r="AE2209" s="11" t="str">
        <f t="shared" si="753"/>
        <v/>
      </c>
      <c r="AF2209" s="11" t="str">
        <f t="shared" si="754"/>
        <v/>
      </c>
      <c r="AG2209" s="11" t="str">
        <f t="shared" si="755"/>
        <v/>
      </c>
      <c r="AH2209" s="11" t="str">
        <f t="shared" si="756"/>
        <v/>
      </c>
      <c r="AI2209" s="11" t="str">
        <f t="shared" si="757"/>
        <v/>
      </c>
      <c r="AJ2209" s="11" t="str">
        <f t="shared" si="758"/>
        <v/>
      </c>
      <c r="AK2209" s="11" t="str">
        <f t="shared" si="759"/>
        <v/>
      </c>
      <c r="AN2209" s="11" t="str">
        <f t="shared" si="760"/>
        <v/>
      </c>
      <c r="AO2209" s="11" t="str">
        <f t="shared" si="761"/>
        <v/>
      </c>
      <c r="AP2209" s="11" t="str">
        <f t="shared" si="762"/>
        <v/>
      </c>
      <c r="AT2209" s="11" t="str">
        <f t="shared" si="763"/>
        <v/>
      </c>
      <c r="AU2209" s="11" t="str">
        <f t="shared" si="764"/>
        <v/>
      </c>
      <c r="AV2209" s="11" t="str">
        <f t="shared" si="765"/>
        <v/>
      </c>
      <c r="AW2209" s="11" t="str">
        <f t="shared" si="766"/>
        <v/>
      </c>
      <c r="AX2209" s="11" t="str">
        <f t="shared" si="767"/>
        <v/>
      </c>
      <c r="AY2209" s="11" t="str">
        <f t="shared" si="748"/>
        <v/>
      </c>
      <c r="AZ2209" s="11" t="str">
        <f t="shared" si="768"/>
        <v/>
      </c>
      <c r="BA2209" s="11" t="str">
        <f t="shared" si="750"/>
        <v xml:space="preserve"> </v>
      </c>
      <c r="BB2209" s="11" t="str">
        <f>IFERROR(IF(AW2209="","",VLOOKUP(AW2209,SUSS!R:S,2,FALSE)),AY2209*SUSS!$M$2)</f>
        <v/>
      </c>
      <c r="BC2209" s="11" t="str">
        <f t="shared" si="749"/>
        <v/>
      </c>
    </row>
    <row r="2210" spans="29:55">
      <c r="AC2210" s="11" t="str">
        <f t="shared" si="751"/>
        <v/>
      </c>
      <c r="AD2210" s="11" t="str">
        <f t="shared" si="752"/>
        <v/>
      </c>
      <c r="AE2210" s="11" t="str">
        <f t="shared" si="753"/>
        <v/>
      </c>
      <c r="AF2210" s="11" t="str">
        <f t="shared" si="754"/>
        <v/>
      </c>
      <c r="AG2210" s="11" t="str">
        <f t="shared" si="755"/>
        <v/>
      </c>
      <c r="AH2210" s="11" t="str">
        <f t="shared" si="756"/>
        <v/>
      </c>
      <c r="AI2210" s="11" t="str">
        <f t="shared" si="757"/>
        <v/>
      </c>
      <c r="AJ2210" s="11" t="str">
        <f t="shared" si="758"/>
        <v/>
      </c>
      <c r="AK2210" s="11" t="str">
        <f t="shared" si="759"/>
        <v/>
      </c>
      <c r="AN2210" s="11" t="str">
        <f t="shared" si="760"/>
        <v/>
      </c>
      <c r="AO2210" s="11" t="str">
        <f t="shared" si="761"/>
        <v/>
      </c>
      <c r="AP2210" s="11" t="str">
        <f t="shared" si="762"/>
        <v/>
      </c>
      <c r="AT2210" s="11" t="str">
        <f t="shared" si="763"/>
        <v/>
      </c>
      <c r="AU2210" s="11" t="str">
        <f t="shared" si="764"/>
        <v/>
      </c>
      <c r="AV2210" s="11" t="str">
        <f t="shared" si="765"/>
        <v/>
      </c>
      <c r="AW2210" s="11" t="str">
        <f t="shared" si="766"/>
        <v/>
      </c>
      <c r="AX2210" s="11" t="str">
        <f t="shared" si="767"/>
        <v/>
      </c>
      <c r="AY2210" s="11" t="str">
        <f t="shared" si="748"/>
        <v/>
      </c>
      <c r="AZ2210" s="11" t="str">
        <f t="shared" si="768"/>
        <v/>
      </c>
      <c r="BA2210" s="11" t="str">
        <f t="shared" si="750"/>
        <v xml:space="preserve"> </v>
      </c>
      <c r="BB2210" s="11" t="str">
        <f>IFERROR(IF(AW2210="","",VLOOKUP(AW2210,SUSS!R:S,2,FALSE)),AY2210*SUSS!$M$2)</f>
        <v/>
      </c>
      <c r="BC2210" s="11" t="str">
        <f t="shared" si="749"/>
        <v/>
      </c>
    </row>
    <row r="2211" spans="29:55">
      <c r="AC2211" s="11" t="str">
        <f t="shared" si="751"/>
        <v/>
      </c>
      <c r="AD2211" s="11" t="str">
        <f t="shared" si="752"/>
        <v/>
      </c>
      <c r="AE2211" s="11" t="str">
        <f t="shared" si="753"/>
        <v/>
      </c>
      <c r="AF2211" s="11" t="str">
        <f t="shared" si="754"/>
        <v/>
      </c>
      <c r="AG2211" s="11" t="str">
        <f t="shared" si="755"/>
        <v/>
      </c>
      <c r="AH2211" s="11" t="str">
        <f t="shared" si="756"/>
        <v/>
      </c>
      <c r="AI2211" s="11" t="str">
        <f t="shared" si="757"/>
        <v/>
      </c>
      <c r="AJ2211" s="11" t="str">
        <f t="shared" si="758"/>
        <v/>
      </c>
      <c r="AK2211" s="11" t="str">
        <f t="shared" si="759"/>
        <v/>
      </c>
      <c r="AN2211" s="11" t="str">
        <f t="shared" si="760"/>
        <v/>
      </c>
      <c r="AO2211" s="11" t="str">
        <f t="shared" si="761"/>
        <v/>
      </c>
      <c r="AP2211" s="11" t="str">
        <f t="shared" si="762"/>
        <v/>
      </c>
      <c r="AT2211" s="11" t="str">
        <f t="shared" si="763"/>
        <v/>
      </c>
      <c r="AU2211" s="11" t="str">
        <f t="shared" si="764"/>
        <v/>
      </c>
      <c r="AV2211" s="11" t="str">
        <f t="shared" si="765"/>
        <v/>
      </c>
      <c r="AW2211" s="11" t="str">
        <f t="shared" si="766"/>
        <v/>
      </c>
      <c r="AX2211" s="11" t="str">
        <f t="shared" si="767"/>
        <v/>
      </c>
      <c r="AY2211" s="11" t="str">
        <f t="shared" si="748"/>
        <v/>
      </c>
      <c r="AZ2211" s="11" t="str">
        <f t="shared" si="768"/>
        <v/>
      </c>
      <c r="BA2211" s="11" t="str">
        <f t="shared" si="750"/>
        <v xml:space="preserve"> </v>
      </c>
      <c r="BB2211" s="11" t="str">
        <f>IFERROR(IF(AW2211="","",VLOOKUP(AW2211,SUSS!R:S,2,FALSE)),AY2211*SUSS!$M$2)</f>
        <v/>
      </c>
      <c r="BC2211" s="11" t="str">
        <f t="shared" si="749"/>
        <v/>
      </c>
    </row>
    <row r="2212" spans="29:55">
      <c r="AC2212" s="11" t="str">
        <f t="shared" si="751"/>
        <v/>
      </c>
      <c r="AD2212" s="11" t="str">
        <f t="shared" si="752"/>
        <v/>
      </c>
      <c r="AE2212" s="11" t="str">
        <f t="shared" si="753"/>
        <v/>
      </c>
      <c r="AF2212" s="11" t="str">
        <f t="shared" si="754"/>
        <v/>
      </c>
      <c r="AG2212" s="11" t="str">
        <f t="shared" si="755"/>
        <v/>
      </c>
      <c r="AH2212" s="11" t="str">
        <f t="shared" si="756"/>
        <v/>
      </c>
      <c r="AI2212" s="11" t="str">
        <f t="shared" si="757"/>
        <v/>
      </c>
      <c r="AJ2212" s="11" t="str">
        <f t="shared" si="758"/>
        <v/>
      </c>
      <c r="AK2212" s="11" t="str">
        <f t="shared" si="759"/>
        <v/>
      </c>
      <c r="AN2212" s="11" t="str">
        <f t="shared" si="760"/>
        <v/>
      </c>
      <c r="AO2212" s="11" t="str">
        <f t="shared" si="761"/>
        <v/>
      </c>
      <c r="AP2212" s="11" t="str">
        <f t="shared" si="762"/>
        <v/>
      </c>
      <c r="AT2212" s="11" t="str">
        <f t="shared" si="763"/>
        <v/>
      </c>
      <c r="AU2212" s="11" t="str">
        <f t="shared" si="764"/>
        <v/>
      </c>
      <c r="AV2212" s="11" t="str">
        <f t="shared" si="765"/>
        <v/>
      </c>
      <c r="AW2212" s="11" t="str">
        <f t="shared" si="766"/>
        <v/>
      </c>
      <c r="AX2212" s="11" t="str">
        <f t="shared" si="767"/>
        <v/>
      </c>
      <c r="AY2212" s="11" t="str">
        <f t="shared" si="748"/>
        <v/>
      </c>
      <c r="AZ2212" s="11" t="str">
        <f t="shared" si="768"/>
        <v/>
      </c>
      <c r="BA2212" s="11" t="str">
        <f t="shared" si="750"/>
        <v xml:space="preserve"> </v>
      </c>
      <c r="BB2212" s="11" t="str">
        <f>IFERROR(IF(AW2212="","",VLOOKUP(AW2212,SUSS!R:S,2,FALSE)),AY2212*SUSS!$M$2)</f>
        <v/>
      </c>
      <c r="BC2212" s="11" t="str">
        <f t="shared" si="749"/>
        <v/>
      </c>
    </row>
    <row r="2213" spans="29:55">
      <c r="AC2213" s="11" t="str">
        <f t="shared" si="751"/>
        <v/>
      </c>
      <c r="AD2213" s="11" t="str">
        <f t="shared" si="752"/>
        <v/>
      </c>
      <c r="AE2213" s="11" t="str">
        <f t="shared" si="753"/>
        <v/>
      </c>
      <c r="AF2213" s="11" t="str">
        <f t="shared" si="754"/>
        <v/>
      </c>
      <c r="AG2213" s="11" t="str">
        <f t="shared" si="755"/>
        <v/>
      </c>
      <c r="AH2213" s="11" t="str">
        <f t="shared" si="756"/>
        <v/>
      </c>
      <c r="AI2213" s="11" t="str">
        <f t="shared" si="757"/>
        <v/>
      </c>
      <c r="AJ2213" s="11" t="str">
        <f t="shared" si="758"/>
        <v/>
      </c>
      <c r="AK2213" s="11" t="str">
        <f t="shared" si="759"/>
        <v/>
      </c>
      <c r="AN2213" s="11" t="str">
        <f t="shared" si="760"/>
        <v/>
      </c>
      <c r="AO2213" s="11" t="str">
        <f t="shared" si="761"/>
        <v/>
      </c>
      <c r="AP2213" s="11" t="str">
        <f t="shared" si="762"/>
        <v/>
      </c>
      <c r="AT2213" s="11" t="str">
        <f t="shared" si="763"/>
        <v/>
      </c>
      <c r="AU2213" s="11" t="str">
        <f t="shared" si="764"/>
        <v/>
      </c>
      <c r="AV2213" s="11" t="str">
        <f t="shared" si="765"/>
        <v/>
      </c>
      <c r="AW2213" s="11" t="str">
        <f t="shared" si="766"/>
        <v/>
      </c>
      <c r="AX2213" s="11" t="str">
        <f t="shared" si="767"/>
        <v/>
      </c>
      <c r="AY2213" s="11" t="str">
        <f t="shared" si="748"/>
        <v/>
      </c>
      <c r="AZ2213" s="11" t="str">
        <f t="shared" si="768"/>
        <v/>
      </c>
      <c r="BA2213" s="11" t="str">
        <f t="shared" si="750"/>
        <v xml:space="preserve"> </v>
      </c>
      <c r="BB2213" s="11" t="str">
        <f>IFERROR(IF(AW2213="","",VLOOKUP(AW2213,SUSS!R:S,2,FALSE)),AY2213*SUSS!$M$2)</f>
        <v/>
      </c>
      <c r="BC2213" s="11" t="str">
        <f t="shared" si="749"/>
        <v/>
      </c>
    </row>
    <row r="2214" spans="29:55">
      <c r="AC2214" s="11" t="str">
        <f t="shared" si="751"/>
        <v/>
      </c>
      <c r="AD2214" s="11" t="str">
        <f t="shared" si="752"/>
        <v/>
      </c>
      <c r="AE2214" s="11" t="str">
        <f t="shared" si="753"/>
        <v/>
      </c>
      <c r="AF2214" s="11" t="str">
        <f t="shared" si="754"/>
        <v/>
      </c>
      <c r="AG2214" s="11" t="str">
        <f t="shared" si="755"/>
        <v/>
      </c>
      <c r="AH2214" s="11" t="str">
        <f t="shared" si="756"/>
        <v/>
      </c>
      <c r="AI2214" s="11" t="str">
        <f t="shared" si="757"/>
        <v/>
      </c>
      <c r="AJ2214" s="11" t="str">
        <f t="shared" si="758"/>
        <v/>
      </c>
      <c r="AK2214" s="11" t="str">
        <f t="shared" si="759"/>
        <v/>
      </c>
      <c r="AN2214" s="11" t="str">
        <f t="shared" si="760"/>
        <v/>
      </c>
      <c r="AO2214" s="11" t="str">
        <f t="shared" si="761"/>
        <v/>
      </c>
      <c r="AP2214" s="11" t="str">
        <f t="shared" si="762"/>
        <v/>
      </c>
      <c r="AT2214" s="11" t="str">
        <f t="shared" si="763"/>
        <v/>
      </c>
      <c r="AU2214" s="11" t="str">
        <f t="shared" si="764"/>
        <v/>
      </c>
      <c r="AV2214" s="11" t="str">
        <f t="shared" si="765"/>
        <v/>
      </c>
      <c r="AW2214" s="11" t="str">
        <f t="shared" si="766"/>
        <v/>
      </c>
      <c r="AX2214" s="11" t="str">
        <f t="shared" si="767"/>
        <v/>
      </c>
      <c r="AY2214" s="11" t="str">
        <f t="shared" si="748"/>
        <v/>
      </c>
      <c r="AZ2214" s="11" t="str">
        <f t="shared" si="768"/>
        <v/>
      </c>
      <c r="BA2214" s="11" t="str">
        <f t="shared" si="750"/>
        <v xml:space="preserve"> </v>
      </c>
      <c r="BB2214" s="11" t="str">
        <f>IFERROR(IF(AW2214="","",VLOOKUP(AW2214,SUSS!R:S,2,FALSE)),AY2214*SUSS!$M$2)</f>
        <v/>
      </c>
      <c r="BC2214" s="11" t="str">
        <f t="shared" si="749"/>
        <v/>
      </c>
    </row>
    <row r="2215" spans="29:55">
      <c r="AC2215" s="11" t="str">
        <f t="shared" si="751"/>
        <v/>
      </c>
      <c r="AD2215" s="11" t="str">
        <f t="shared" si="752"/>
        <v/>
      </c>
      <c r="AE2215" s="11" t="str">
        <f t="shared" si="753"/>
        <v/>
      </c>
      <c r="AF2215" s="11" t="str">
        <f t="shared" si="754"/>
        <v/>
      </c>
      <c r="AG2215" s="11" t="str">
        <f t="shared" si="755"/>
        <v/>
      </c>
      <c r="AH2215" s="11" t="str">
        <f t="shared" si="756"/>
        <v/>
      </c>
      <c r="AI2215" s="11" t="str">
        <f t="shared" si="757"/>
        <v/>
      </c>
      <c r="AJ2215" s="11" t="str">
        <f t="shared" si="758"/>
        <v/>
      </c>
      <c r="AK2215" s="11" t="str">
        <f t="shared" si="759"/>
        <v/>
      </c>
      <c r="AN2215" s="11" t="str">
        <f t="shared" si="760"/>
        <v/>
      </c>
      <c r="AO2215" s="11" t="str">
        <f t="shared" si="761"/>
        <v/>
      </c>
      <c r="AP2215" s="11" t="str">
        <f t="shared" si="762"/>
        <v/>
      </c>
      <c r="AT2215" s="11" t="str">
        <f t="shared" si="763"/>
        <v/>
      </c>
      <c r="AU2215" s="11" t="str">
        <f t="shared" si="764"/>
        <v/>
      </c>
      <c r="AV2215" s="11" t="str">
        <f t="shared" si="765"/>
        <v/>
      </c>
      <c r="AW2215" s="11" t="str">
        <f t="shared" si="766"/>
        <v/>
      </c>
      <c r="AX2215" s="11" t="str">
        <f t="shared" si="767"/>
        <v/>
      </c>
      <c r="AY2215" s="11" t="str">
        <f t="shared" si="748"/>
        <v/>
      </c>
      <c r="AZ2215" s="11" t="str">
        <f t="shared" si="768"/>
        <v/>
      </c>
      <c r="BA2215" s="11" t="str">
        <f t="shared" si="750"/>
        <v xml:space="preserve"> </v>
      </c>
      <c r="BB2215" s="11" t="str">
        <f>IFERROR(IF(AW2215="","",VLOOKUP(AW2215,SUSS!R:S,2,FALSE)),AY2215*SUSS!$M$2)</f>
        <v/>
      </c>
      <c r="BC2215" s="11" t="str">
        <f t="shared" si="749"/>
        <v/>
      </c>
    </row>
    <row r="2216" spans="29:55">
      <c r="AC2216" s="11" t="str">
        <f t="shared" si="751"/>
        <v/>
      </c>
      <c r="AD2216" s="11" t="str">
        <f t="shared" si="752"/>
        <v/>
      </c>
      <c r="AE2216" s="11" t="str">
        <f t="shared" si="753"/>
        <v/>
      </c>
      <c r="AF2216" s="11" t="str">
        <f t="shared" si="754"/>
        <v/>
      </c>
      <c r="AG2216" s="11" t="str">
        <f t="shared" si="755"/>
        <v/>
      </c>
      <c r="AH2216" s="11" t="str">
        <f t="shared" si="756"/>
        <v/>
      </c>
      <c r="AI2216" s="11" t="str">
        <f t="shared" si="757"/>
        <v/>
      </c>
      <c r="AJ2216" s="11" t="str">
        <f t="shared" si="758"/>
        <v/>
      </c>
      <c r="AK2216" s="11" t="str">
        <f t="shared" si="759"/>
        <v/>
      </c>
      <c r="AN2216" s="11" t="str">
        <f t="shared" si="760"/>
        <v/>
      </c>
      <c r="AO2216" s="11" t="str">
        <f t="shared" si="761"/>
        <v/>
      </c>
      <c r="AP2216" s="11" t="str">
        <f t="shared" si="762"/>
        <v/>
      </c>
      <c r="AT2216" s="11" t="str">
        <f t="shared" si="763"/>
        <v/>
      </c>
      <c r="AU2216" s="11" t="str">
        <f t="shared" si="764"/>
        <v/>
      </c>
      <c r="AV2216" s="11" t="str">
        <f t="shared" si="765"/>
        <v/>
      </c>
      <c r="AW2216" s="11" t="str">
        <f t="shared" si="766"/>
        <v/>
      </c>
      <c r="AX2216" s="11" t="str">
        <f t="shared" si="767"/>
        <v/>
      </c>
      <c r="AY2216" s="11" t="str">
        <f t="shared" si="748"/>
        <v/>
      </c>
      <c r="AZ2216" s="11" t="str">
        <f t="shared" si="768"/>
        <v/>
      </c>
      <c r="BA2216" s="11" t="str">
        <f t="shared" si="750"/>
        <v xml:space="preserve"> </v>
      </c>
      <c r="BB2216" s="11" t="str">
        <f>IFERROR(IF(AW2216="","",VLOOKUP(AW2216,SUSS!R:S,2,FALSE)),AY2216*SUSS!$M$2)</f>
        <v/>
      </c>
      <c r="BC2216" s="11" t="str">
        <f t="shared" si="749"/>
        <v/>
      </c>
    </row>
    <row r="2217" spans="29:55">
      <c r="AC2217" s="11" t="str">
        <f t="shared" si="751"/>
        <v/>
      </c>
      <c r="AD2217" s="11" t="str">
        <f t="shared" si="752"/>
        <v/>
      </c>
      <c r="AE2217" s="11" t="str">
        <f t="shared" si="753"/>
        <v/>
      </c>
      <c r="AF2217" s="11" t="str">
        <f t="shared" si="754"/>
        <v/>
      </c>
      <c r="AG2217" s="11" t="str">
        <f t="shared" si="755"/>
        <v/>
      </c>
      <c r="AH2217" s="11" t="str">
        <f t="shared" si="756"/>
        <v/>
      </c>
      <c r="AI2217" s="11" t="str">
        <f t="shared" si="757"/>
        <v/>
      </c>
      <c r="AJ2217" s="11" t="str">
        <f t="shared" si="758"/>
        <v/>
      </c>
      <c r="AK2217" s="11" t="str">
        <f t="shared" si="759"/>
        <v/>
      </c>
      <c r="AN2217" s="11" t="str">
        <f t="shared" si="760"/>
        <v/>
      </c>
      <c r="AO2217" s="11" t="str">
        <f t="shared" si="761"/>
        <v/>
      </c>
      <c r="AP2217" s="11" t="str">
        <f t="shared" si="762"/>
        <v/>
      </c>
      <c r="AT2217" s="11" t="str">
        <f t="shared" si="763"/>
        <v/>
      </c>
      <c r="AU2217" s="11" t="str">
        <f t="shared" si="764"/>
        <v/>
      </c>
      <c r="AV2217" s="11" t="str">
        <f t="shared" si="765"/>
        <v/>
      </c>
      <c r="AW2217" s="11" t="str">
        <f t="shared" si="766"/>
        <v/>
      </c>
      <c r="AX2217" s="11" t="str">
        <f t="shared" si="767"/>
        <v/>
      </c>
      <c r="AY2217" s="11" t="str">
        <f t="shared" si="748"/>
        <v/>
      </c>
      <c r="AZ2217" s="11" t="str">
        <f t="shared" si="768"/>
        <v/>
      </c>
      <c r="BA2217" s="11" t="str">
        <f t="shared" si="750"/>
        <v xml:space="preserve"> </v>
      </c>
      <c r="BB2217" s="11" t="str">
        <f>IFERROR(IF(AW2217="","",VLOOKUP(AW2217,SUSS!R:S,2,FALSE)),AY2217*SUSS!$M$2)</f>
        <v/>
      </c>
      <c r="BC2217" s="11" t="str">
        <f t="shared" si="749"/>
        <v/>
      </c>
    </row>
    <row r="2218" spans="29:55">
      <c r="AC2218" s="11" t="str">
        <f t="shared" si="751"/>
        <v/>
      </c>
      <c r="AD2218" s="11" t="str">
        <f t="shared" si="752"/>
        <v/>
      </c>
      <c r="AE2218" s="11" t="str">
        <f t="shared" si="753"/>
        <v/>
      </c>
      <c r="AF2218" s="11" t="str">
        <f t="shared" si="754"/>
        <v/>
      </c>
      <c r="AG2218" s="11" t="str">
        <f t="shared" si="755"/>
        <v/>
      </c>
      <c r="AH2218" s="11" t="str">
        <f t="shared" si="756"/>
        <v/>
      </c>
      <c r="AI2218" s="11" t="str">
        <f t="shared" si="757"/>
        <v/>
      </c>
      <c r="AJ2218" s="11" t="str">
        <f t="shared" si="758"/>
        <v/>
      </c>
      <c r="AK2218" s="11" t="str">
        <f t="shared" si="759"/>
        <v/>
      </c>
      <c r="AN2218" s="11" t="str">
        <f t="shared" si="760"/>
        <v/>
      </c>
      <c r="AO2218" s="11" t="str">
        <f t="shared" si="761"/>
        <v/>
      </c>
      <c r="AP2218" s="11" t="str">
        <f t="shared" si="762"/>
        <v/>
      </c>
      <c r="AT2218" s="11" t="str">
        <f t="shared" si="763"/>
        <v/>
      </c>
      <c r="AU2218" s="11" t="str">
        <f t="shared" si="764"/>
        <v/>
      </c>
      <c r="AV2218" s="11" t="str">
        <f t="shared" si="765"/>
        <v/>
      </c>
      <c r="AW2218" s="11" t="str">
        <f t="shared" si="766"/>
        <v/>
      </c>
      <c r="AX2218" s="11" t="str">
        <f t="shared" si="767"/>
        <v/>
      </c>
      <c r="AY2218" s="11" t="str">
        <f t="shared" si="748"/>
        <v/>
      </c>
      <c r="AZ2218" s="11" t="str">
        <f t="shared" si="768"/>
        <v/>
      </c>
      <c r="BA2218" s="11" t="str">
        <f t="shared" si="750"/>
        <v xml:space="preserve"> </v>
      </c>
      <c r="BB2218" s="11" t="str">
        <f>IFERROR(IF(AW2218="","",VLOOKUP(AW2218,SUSS!R:S,2,FALSE)),AY2218*SUSS!$M$2)</f>
        <v/>
      </c>
      <c r="BC2218" s="11" t="str">
        <f t="shared" si="749"/>
        <v/>
      </c>
    </row>
    <row r="2219" spans="29:55">
      <c r="AC2219" s="11" t="str">
        <f t="shared" si="751"/>
        <v/>
      </c>
      <c r="AD2219" s="11" t="str">
        <f t="shared" si="752"/>
        <v/>
      </c>
      <c r="AE2219" s="11" t="str">
        <f t="shared" si="753"/>
        <v/>
      </c>
      <c r="AF2219" s="11" t="str">
        <f t="shared" si="754"/>
        <v/>
      </c>
      <c r="AG2219" s="11" t="str">
        <f t="shared" si="755"/>
        <v/>
      </c>
      <c r="AH2219" s="11" t="str">
        <f t="shared" si="756"/>
        <v/>
      </c>
      <c r="AI2219" s="11" t="str">
        <f t="shared" si="757"/>
        <v/>
      </c>
      <c r="AJ2219" s="11" t="str">
        <f t="shared" si="758"/>
        <v/>
      </c>
      <c r="AK2219" s="11" t="str">
        <f t="shared" si="759"/>
        <v/>
      </c>
      <c r="AN2219" s="11" t="str">
        <f t="shared" si="760"/>
        <v/>
      </c>
      <c r="AO2219" s="11" t="str">
        <f t="shared" si="761"/>
        <v/>
      </c>
      <c r="AP2219" s="11" t="str">
        <f t="shared" si="762"/>
        <v/>
      </c>
      <c r="AT2219" s="11" t="str">
        <f t="shared" si="763"/>
        <v/>
      </c>
      <c r="AU2219" s="11" t="str">
        <f t="shared" si="764"/>
        <v/>
      </c>
      <c r="AV2219" s="11" t="str">
        <f t="shared" si="765"/>
        <v/>
      </c>
      <c r="AW2219" s="11" t="str">
        <f t="shared" si="766"/>
        <v/>
      </c>
      <c r="AX2219" s="11" t="str">
        <f t="shared" si="767"/>
        <v/>
      </c>
      <c r="AY2219" s="11" t="str">
        <f t="shared" si="748"/>
        <v/>
      </c>
      <c r="AZ2219" s="11" t="str">
        <f t="shared" si="768"/>
        <v/>
      </c>
      <c r="BA2219" s="11" t="str">
        <f t="shared" si="750"/>
        <v xml:space="preserve"> </v>
      </c>
      <c r="BB2219" s="11" t="str">
        <f>IFERROR(IF(AW2219="","",VLOOKUP(AW2219,SUSS!R:S,2,FALSE)),AY2219*SUSS!$M$2)</f>
        <v/>
      </c>
      <c r="BC2219" s="11" t="str">
        <f t="shared" si="749"/>
        <v/>
      </c>
    </row>
    <row r="2220" spans="29:55">
      <c r="AC2220" s="11" t="str">
        <f t="shared" si="751"/>
        <v/>
      </c>
      <c r="AD2220" s="11" t="str">
        <f t="shared" si="752"/>
        <v/>
      </c>
      <c r="AE2220" s="11" t="str">
        <f t="shared" si="753"/>
        <v/>
      </c>
      <c r="AF2220" s="11" t="str">
        <f t="shared" si="754"/>
        <v/>
      </c>
      <c r="AG2220" s="11" t="str">
        <f t="shared" si="755"/>
        <v/>
      </c>
      <c r="AH2220" s="11" t="str">
        <f t="shared" si="756"/>
        <v/>
      </c>
      <c r="AI2220" s="11" t="str">
        <f t="shared" si="757"/>
        <v/>
      </c>
      <c r="AJ2220" s="11" t="str">
        <f t="shared" si="758"/>
        <v/>
      </c>
      <c r="AK2220" s="11" t="str">
        <f t="shared" si="759"/>
        <v/>
      </c>
      <c r="AN2220" s="11" t="str">
        <f t="shared" si="760"/>
        <v/>
      </c>
      <c r="AO2220" s="11" t="str">
        <f t="shared" si="761"/>
        <v/>
      </c>
      <c r="AP2220" s="11" t="str">
        <f t="shared" si="762"/>
        <v/>
      </c>
      <c r="AT2220" s="11" t="str">
        <f t="shared" si="763"/>
        <v/>
      </c>
      <c r="AU2220" s="11" t="str">
        <f t="shared" si="764"/>
        <v/>
      </c>
      <c r="AV2220" s="11" t="str">
        <f t="shared" si="765"/>
        <v/>
      </c>
      <c r="AW2220" s="11" t="str">
        <f t="shared" si="766"/>
        <v/>
      </c>
      <c r="AX2220" s="11" t="str">
        <f t="shared" si="767"/>
        <v/>
      </c>
      <c r="AY2220" s="11" t="str">
        <f t="shared" si="748"/>
        <v/>
      </c>
      <c r="AZ2220" s="11" t="str">
        <f t="shared" si="768"/>
        <v/>
      </c>
      <c r="BA2220" s="11" t="str">
        <f t="shared" si="750"/>
        <v xml:space="preserve"> </v>
      </c>
      <c r="BB2220" s="11" t="str">
        <f>IFERROR(IF(AW2220="","",VLOOKUP(AW2220,SUSS!R:S,2,FALSE)),AY2220*SUSS!$M$2)</f>
        <v/>
      </c>
      <c r="BC2220" s="11" t="str">
        <f t="shared" si="749"/>
        <v/>
      </c>
    </row>
    <row r="2221" spans="29:55">
      <c r="AC2221" s="11" t="str">
        <f t="shared" si="751"/>
        <v/>
      </c>
      <c r="AD2221" s="11" t="str">
        <f t="shared" si="752"/>
        <v/>
      </c>
      <c r="AE2221" s="11" t="str">
        <f t="shared" si="753"/>
        <v/>
      </c>
      <c r="AF2221" s="11" t="str">
        <f t="shared" si="754"/>
        <v/>
      </c>
      <c r="AG2221" s="11" t="str">
        <f t="shared" si="755"/>
        <v/>
      </c>
      <c r="AH2221" s="11" t="str">
        <f t="shared" si="756"/>
        <v/>
      </c>
      <c r="AI2221" s="11" t="str">
        <f t="shared" si="757"/>
        <v/>
      </c>
      <c r="AJ2221" s="11" t="str">
        <f t="shared" si="758"/>
        <v/>
      </c>
      <c r="AK2221" s="11" t="str">
        <f t="shared" si="759"/>
        <v/>
      </c>
      <c r="AN2221" s="11" t="str">
        <f t="shared" si="760"/>
        <v/>
      </c>
      <c r="AO2221" s="11" t="str">
        <f t="shared" si="761"/>
        <v/>
      </c>
      <c r="AP2221" s="11" t="str">
        <f t="shared" si="762"/>
        <v/>
      </c>
      <c r="AT2221" s="11" t="str">
        <f t="shared" si="763"/>
        <v/>
      </c>
      <c r="AU2221" s="11" t="str">
        <f t="shared" si="764"/>
        <v/>
      </c>
      <c r="AV2221" s="11" t="str">
        <f t="shared" si="765"/>
        <v/>
      </c>
      <c r="AW2221" s="11" t="str">
        <f t="shared" si="766"/>
        <v/>
      </c>
      <c r="AX2221" s="11" t="str">
        <f t="shared" si="767"/>
        <v/>
      </c>
      <c r="AY2221" s="11" t="str">
        <f t="shared" si="748"/>
        <v/>
      </c>
      <c r="AZ2221" s="11" t="str">
        <f t="shared" si="768"/>
        <v/>
      </c>
      <c r="BA2221" s="11" t="str">
        <f t="shared" si="750"/>
        <v xml:space="preserve"> </v>
      </c>
      <c r="BB2221" s="11" t="str">
        <f>IFERROR(IF(AW2221="","",VLOOKUP(AW2221,SUSS!R:S,2,FALSE)),AY2221*SUSS!$M$2)</f>
        <v/>
      </c>
      <c r="BC2221" s="11" t="str">
        <f t="shared" si="749"/>
        <v/>
      </c>
    </row>
    <row r="2222" spans="29:55">
      <c r="AC2222" s="11" t="str">
        <f t="shared" si="751"/>
        <v/>
      </c>
      <c r="AD2222" s="11" t="str">
        <f t="shared" si="752"/>
        <v/>
      </c>
      <c r="AE2222" s="11" t="str">
        <f t="shared" si="753"/>
        <v/>
      </c>
      <c r="AF2222" s="11" t="str">
        <f t="shared" si="754"/>
        <v/>
      </c>
      <c r="AG2222" s="11" t="str">
        <f t="shared" si="755"/>
        <v/>
      </c>
      <c r="AH2222" s="11" t="str">
        <f t="shared" si="756"/>
        <v/>
      </c>
      <c r="AI2222" s="11" t="str">
        <f t="shared" si="757"/>
        <v/>
      </c>
      <c r="AJ2222" s="11" t="str">
        <f t="shared" si="758"/>
        <v/>
      </c>
      <c r="AK2222" s="11" t="str">
        <f t="shared" si="759"/>
        <v/>
      </c>
      <c r="AN2222" s="11" t="str">
        <f t="shared" si="760"/>
        <v/>
      </c>
      <c r="AO2222" s="11" t="str">
        <f t="shared" si="761"/>
        <v/>
      </c>
      <c r="AP2222" s="11" t="str">
        <f t="shared" si="762"/>
        <v/>
      </c>
      <c r="AT2222" s="11" t="str">
        <f t="shared" si="763"/>
        <v/>
      </c>
      <c r="AU2222" s="11" t="str">
        <f t="shared" si="764"/>
        <v/>
      </c>
      <c r="AV2222" s="11" t="str">
        <f t="shared" si="765"/>
        <v/>
      </c>
      <c r="AW2222" s="11" t="str">
        <f t="shared" si="766"/>
        <v/>
      </c>
      <c r="AX2222" s="11" t="str">
        <f t="shared" si="767"/>
        <v/>
      </c>
      <c r="AY2222" s="11" t="str">
        <f t="shared" si="748"/>
        <v/>
      </c>
      <c r="AZ2222" s="11" t="str">
        <f t="shared" si="768"/>
        <v/>
      </c>
      <c r="BA2222" s="11" t="str">
        <f t="shared" si="750"/>
        <v xml:space="preserve"> </v>
      </c>
      <c r="BB2222" s="11" t="str">
        <f>IFERROR(IF(AW2222="","",VLOOKUP(AW2222,SUSS!R:S,2,FALSE)),AY2222*SUSS!$M$2)</f>
        <v/>
      </c>
      <c r="BC2222" s="11" t="str">
        <f t="shared" si="749"/>
        <v/>
      </c>
    </row>
    <row r="2223" spans="29:55">
      <c r="AC2223" s="11" t="str">
        <f t="shared" si="751"/>
        <v/>
      </c>
      <c r="AD2223" s="11" t="str">
        <f t="shared" si="752"/>
        <v/>
      </c>
      <c r="AE2223" s="11" t="str">
        <f t="shared" si="753"/>
        <v/>
      </c>
      <c r="AF2223" s="11" t="str">
        <f t="shared" si="754"/>
        <v/>
      </c>
      <c r="AG2223" s="11" t="str">
        <f t="shared" si="755"/>
        <v/>
      </c>
      <c r="AH2223" s="11" t="str">
        <f t="shared" si="756"/>
        <v/>
      </c>
      <c r="AI2223" s="11" t="str">
        <f t="shared" si="757"/>
        <v/>
      </c>
      <c r="AJ2223" s="11" t="str">
        <f t="shared" si="758"/>
        <v/>
      </c>
      <c r="AK2223" s="11" t="str">
        <f t="shared" si="759"/>
        <v/>
      </c>
      <c r="AN2223" s="11" t="str">
        <f t="shared" si="760"/>
        <v/>
      </c>
      <c r="AO2223" s="11" t="str">
        <f t="shared" si="761"/>
        <v/>
      </c>
      <c r="AP2223" s="11" t="str">
        <f t="shared" si="762"/>
        <v/>
      </c>
      <c r="AT2223" s="11" t="str">
        <f t="shared" si="763"/>
        <v/>
      </c>
      <c r="AU2223" s="11" t="str">
        <f t="shared" si="764"/>
        <v/>
      </c>
      <c r="AV2223" s="11" t="str">
        <f t="shared" si="765"/>
        <v/>
      </c>
      <c r="AW2223" s="11" t="str">
        <f t="shared" si="766"/>
        <v/>
      </c>
      <c r="AX2223" s="11" t="str">
        <f t="shared" si="767"/>
        <v/>
      </c>
      <c r="AY2223" s="11" t="str">
        <f t="shared" si="748"/>
        <v/>
      </c>
      <c r="AZ2223" s="11" t="str">
        <f t="shared" si="768"/>
        <v/>
      </c>
      <c r="BA2223" s="11" t="str">
        <f t="shared" si="750"/>
        <v xml:space="preserve"> </v>
      </c>
      <c r="BB2223" s="11" t="str">
        <f>IFERROR(IF(AW2223="","",VLOOKUP(AW2223,SUSS!R:S,2,FALSE)),AY2223*SUSS!$M$2)</f>
        <v/>
      </c>
      <c r="BC2223" s="11" t="str">
        <f t="shared" si="749"/>
        <v/>
      </c>
    </row>
    <row r="2224" spans="29:55">
      <c r="AC2224" s="11" t="str">
        <f t="shared" si="751"/>
        <v/>
      </c>
      <c r="AD2224" s="11" t="str">
        <f t="shared" si="752"/>
        <v/>
      </c>
      <c r="AE2224" s="11" t="str">
        <f t="shared" si="753"/>
        <v/>
      </c>
      <c r="AF2224" s="11" t="str">
        <f t="shared" si="754"/>
        <v/>
      </c>
      <c r="AG2224" s="11" t="str">
        <f t="shared" si="755"/>
        <v/>
      </c>
      <c r="AH2224" s="11" t="str">
        <f t="shared" si="756"/>
        <v/>
      </c>
      <c r="AI2224" s="11" t="str">
        <f t="shared" si="757"/>
        <v/>
      </c>
      <c r="AJ2224" s="11" t="str">
        <f t="shared" si="758"/>
        <v/>
      </c>
      <c r="AK2224" s="11" t="str">
        <f t="shared" si="759"/>
        <v/>
      </c>
      <c r="AN2224" s="11" t="str">
        <f t="shared" si="760"/>
        <v/>
      </c>
      <c r="AO2224" s="11" t="str">
        <f t="shared" si="761"/>
        <v/>
      </c>
      <c r="AP2224" s="11" t="str">
        <f t="shared" si="762"/>
        <v/>
      </c>
      <c r="AT2224" s="11" t="str">
        <f t="shared" si="763"/>
        <v/>
      </c>
      <c r="AU2224" s="11" t="str">
        <f t="shared" si="764"/>
        <v/>
      </c>
      <c r="AV2224" s="11" t="str">
        <f t="shared" si="765"/>
        <v/>
      </c>
      <c r="AW2224" s="11" t="str">
        <f t="shared" si="766"/>
        <v/>
      </c>
      <c r="AX2224" s="11" t="str">
        <f t="shared" si="767"/>
        <v/>
      </c>
      <c r="AY2224" s="11" t="str">
        <f t="shared" si="748"/>
        <v/>
      </c>
      <c r="AZ2224" s="11" t="str">
        <f t="shared" si="768"/>
        <v/>
      </c>
      <c r="BA2224" s="11" t="str">
        <f t="shared" si="750"/>
        <v xml:space="preserve"> </v>
      </c>
      <c r="BB2224" s="11" t="str">
        <f>IFERROR(IF(AW2224="","",VLOOKUP(AW2224,SUSS!R:S,2,FALSE)),AY2224*SUSS!$M$2)</f>
        <v/>
      </c>
      <c r="BC2224" s="11" t="str">
        <f t="shared" si="749"/>
        <v/>
      </c>
    </row>
    <row r="2225" spans="29:55">
      <c r="AC2225" s="11" t="str">
        <f t="shared" si="751"/>
        <v/>
      </c>
      <c r="AD2225" s="11" t="str">
        <f t="shared" si="752"/>
        <v/>
      </c>
      <c r="AE2225" s="11" t="str">
        <f t="shared" si="753"/>
        <v/>
      </c>
      <c r="AF2225" s="11" t="str">
        <f t="shared" si="754"/>
        <v/>
      </c>
      <c r="AG2225" s="11" t="str">
        <f t="shared" si="755"/>
        <v/>
      </c>
      <c r="AH2225" s="11" t="str">
        <f t="shared" si="756"/>
        <v/>
      </c>
      <c r="AI2225" s="11" t="str">
        <f t="shared" si="757"/>
        <v/>
      </c>
      <c r="AJ2225" s="11" t="str">
        <f t="shared" si="758"/>
        <v/>
      </c>
      <c r="AK2225" s="11" t="str">
        <f t="shared" si="759"/>
        <v/>
      </c>
      <c r="AN2225" s="11" t="str">
        <f t="shared" si="760"/>
        <v/>
      </c>
      <c r="AO2225" s="11" t="str">
        <f t="shared" si="761"/>
        <v/>
      </c>
      <c r="AP2225" s="11" t="str">
        <f t="shared" si="762"/>
        <v/>
      </c>
      <c r="AT2225" s="11" t="str">
        <f t="shared" si="763"/>
        <v/>
      </c>
      <c r="AU2225" s="11" t="str">
        <f t="shared" si="764"/>
        <v/>
      </c>
      <c r="AV2225" s="11" t="str">
        <f t="shared" si="765"/>
        <v/>
      </c>
      <c r="AW2225" s="11" t="str">
        <f t="shared" si="766"/>
        <v/>
      </c>
      <c r="AX2225" s="11" t="str">
        <f t="shared" si="767"/>
        <v/>
      </c>
      <c r="AY2225" s="11" t="str">
        <f t="shared" si="748"/>
        <v/>
      </c>
      <c r="AZ2225" s="11" t="str">
        <f t="shared" si="768"/>
        <v/>
      </c>
      <c r="BA2225" s="11" t="str">
        <f t="shared" si="750"/>
        <v xml:space="preserve"> </v>
      </c>
      <c r="BB2225" s="11" t="str">
        <f>IFERROR(IF(AW2225="","",VLOOKUP(AW2225,SUSS!R:S,2,FALSE)),AY2225*SUSS!$M$2)</f>
        <v/>
      </c>
      <c r="BC2225" s="11" t="str">
        <f t="shared" si="749"/>
        <v/>
      </c>
    </row>
    <row r="2226" spans="29:55">
      <c r="AC2226" s="11" t="str">
        <f t="shared" si="751"/>
        <v/>
      </c>
      <c r="AD2226" s="11" t="str">
        <f t="shared" si="752"/>
        <v/>
      </c>
      <c r="AE2226" s="11" t="str">
        <f t="shared" si="753"/>
        <v/>
      </c>
      <c r="AF2226" s="11" t="str">
        <f t="shared" si="754"/>
        <v/>
      </c>
      <c r="AG2226" s="11" t="str">
        <f t="shared" si="755"/>
        <v/>
      </c>
      <c r="AH2226" s="11" t="str">
        <f t="shared" si="756"/>
        <v/>
      </c>
      <c r="AI2226" s="11" t="str">
        <f t="shared" si="757"/>
        <v/>
      </c>
      <c r="AJ2226" s="11" t="str">
        <f t="shared" si="758"/>
        <v/>
      </c>
      <c r="AK2226" s="11" t="str">
        <f t="shared" si="759"/>
        <v/>
      </c>
      <c r="AN2226" s="11" t="str">
        <f t="shared" si="760"/>
        <v/>
      </c>
      <c r="AO2226" s="11" t="str">
        <f t="shared" si="761"/>
        <v/>
      </c>
      <c r="AP2226" s="11" t="str">
        <f t="shared" si="762"/>
        <v/>
      </c>
      <c r="AT2226" s="11" t="str">
        <f t="shared" si="763"/>
        <v/>
      </c>
      <c r="AU2226" s="11" t="str">
        <f t="shared" si="764"/>
        <v/>
      </c>
      <c r="AV2226" s="11" t="str">
        <f t="shared" si="765"/>
        <v/>
      </c>
      <c r="AW2226" s="11" t="str">
        <f t="shared" si="766"/>
        <v/>
      </c>
      <c r="AX2226" s="11" t="str">
        <f t="shared" si="767"/>
        <v/>
      </c>
      <c r="AY2226" s="11" t="str">
        <f t="shared" si="748"/>
        <v/>
      </c>
      <c r="AZ2226" s="11" t="str">
        <f t="shared" si="768"/>
        <v/>
      </c>
      <c r="BA2226" s="11" t="str">
        <f t="shared" si="750"/>
        <v xml:space="preserve"> </v>
      </c>
      <c r="BB2226" s="11" t="str">
        <f>IFERROR(IF(AW2226="","",VLOOKUP(AW2226,SUSS!R:S,2,FALSE)),AY2226*SUSS!$M$2)</f>
        <v/>
      </c>
      <c r="BC2226" s="11" t="str">
        <f t="shared" si="749"/>
        <v/>
      </c>
    </row>
    <row r="2227" spans="29:55">
      <c r="AC2227" s="11" t="str">
        <f t="shared" si="751"/>
        <v/>
      </c>
      <c r="AD2227" s="11" t="str">
        <f t="shared" si="752"/>
        <v/>
      </c>
      <c r="AE2227" s="11" t="str">
        <f t="shared" si="753"/>
        <v/>
      </c>
      <c r="AF2227" s="11" t="str">
        <f t="shared" si="754"/>
        <v/>
      </c>
      <c r="AG2227" s="11" t="str">
        <f t="shared" si="755"/>
        <v/>
      </c>
      <c r="AH2227" s="11" t="str">
        <f t="shared" si="756"/>
        <v/>
      </c>
      <c r="AI2227" s="11" t="str">
        <f t="shared" si="757"/>
        <v/>
      </c>
      <c r="AJ2227" s="11" t="str">
        <f t="shared" si="758"/>
        <v/>
      </c>
      <c r="AK2227" s="11" t="str">
        <f t="shared" si="759"/>
        <v/>
      </c>
      <c r="AN2227" s="11" t="str">
        <f t="shared" si="760"/>
        <v/>
      </c>
      <c r="AO2227" s="11" t="str">
        <f t="shared" si="761"/>
        <v/>
      </c>
      <c r="AP2227" s="11" t="str">
        <f t="shared" si="762"/>
        <v/>
      </c>
      <c r="AT2227" s="11" t="str">
        <f t="shared" si="763"/>
        <v/>
      </c>
      <c r="AU2227" s="11" t="str">
        <f t="shared" si="764"/>
        <v/>
      </c>
      <c r="AV2227" s="11" t="str">
        <f t="shared" si="765"/>
        <v/>
      </c>
      <c r="AW2227" s="11" t="str">
        <f t="shared" si="766"/>
        <v/>
      </c>
      <c r="AX2227" s="11" t="str">
        <f t="shared" si="767"/>
        <v/>
      </c>
      <c r="AY2227" s="11" t="str">
        <f t="shared" si="748"/>
        <v/>
      </c>
      <c r="AZ2227" s="11" t="str">
        <f t="shared" si="768"/>
        <v/>
      </c>
      <c r="BA2227" s="11" t="str">
        <f t="shared" si="750"/>
        <v xml:space="preserve"> </v>
      </c>
      <c r="BB2227" s="11" t="str">
        <f>IFERROR(IF(AW2227="","",VLOOKUP(AW2227,SUSS!R:S,2,FALSE)),AY2227*SUSS!$M$2)</f>
        <v/>
      </c>
      <c r="BC2227" s="11" t="str">
        <f t="shared" si="749"/>
        <v/>
      </c>
    </row>
    <row r="2228" spans="29:55">
      <c r="AC2228" s="11" t="str">
        <f t="shared" si="751"/>
        <v/>
      </c>
      <c r="AD2228" s="11" t="str">
        <f t="shared" si="752"/>
        <v/>
      </c>
      <c r="AE2228" s="11" t="str">
        <f t="shared" si="753"/>
        <v/>
      </c>
      <c r="AF2228" s="11" t="str">
        <f t="shared" si="754"/>
        <v/>
      </c>
      <c r="AG2228" s="11" t="str">
        <f t="shared" si="755"/>
        <v/>
      </c>
      <c r="AH2228" s="11" t="str">
        <f t="shared" si="756"/>
        <v/>
      </c>
      <c r="AI2228" s="11" t="str">
        <f t="shared" si="757"/>
        <v/>
      </c>
      <c r="AJ2228" s="11" t="str">
        <f t="shared" si="758"/>
        <v/>
      </c>
      <c r="AK2228" s="11" t="str">
        <f t="shared" si="759"/>
        <v/>
      </c>
      <c r="AN2228" s="11" t="str">
        <f t="shared" si="760"/>
        <v/>
      </c>
      <c r="AO2228" s="11" t="str">
        <f t="shared" si="761"/>
        <v/>
      </c>
      <c r="AP2228" s="11" t="str">
        <f t="shared" si="762"/>
        <v/>
      </c>
      <c r="AT2228" s="11" t="str">
        <f t="shared" si="763"/>
        <v/>
      </c>
      <c r="AU2228" s="11" t="str">
        <f t="shared" si="764"/>
        <v/>
      </c>
      <c r="AV2228" s="11" t="str">
        <f t="shared" si="765"/>
        <v/>
      </c>
      <c r="AW2228" s="11" t="str">
        <f t="shared" si="766"/>
        <v/>
      </c>
      <c r="AX2228" s="11" t="str">
        <f t="shared" si="767"/>
        <v/>
      </c>
      <c r="AY2228" s="11" t="str">
        <f t="shared" si="748"/>
        <v/>
      </c>
      <c r="AZ2228" s="11" t="str">
        <f t="shared" si="768"/>
        <v/>
      </c>
      <c r="BA2228" s="11" t="str">
        <f t="shared" si="750"/>
        <v xml:space="preserve"> </v>
      </c>
      <c r="BB2228" s="11" t="str">
        <f>IFERROR(IF(AW2228="","",VLOOKUP(AW2228,SUSS!R:S,2,FALSE)),AY2228*SUSS!$M$2)</f>
        <v/>
      </c>
      <c r="BC2228" s="11" t="str">
        <f t="shared" si="749"/>
        <v/>
      </c>
    </row>
    <row r="2229" spans="29:55">
      <c r="AC2229" s="11" t="str">
        <f t="shared" si="751"/>
        <v/>
      </c>
      <c r="AD2229" s="11" t="str">
        <f t="shared" si="752"/>
        <v/>
      </c>
      <c r="AE2229" s="11" t="str">
        <f t="shared" si="753"/>
        <v/>
      </c>
      <c r="AF2229" s="11" t="str">
        <f t="shared" si="754"/>
        <v/>
      </c>
      <c r="AG2229" s="11" t="str">
        <f t="shared" si="755"/>
        <v/>
      </c>
      <c r="AH2229" s="11" t="str">
        <f t="shared" si="756"/>
        <v/>
      </c>
      <c r="AI2229" s="11" t="str">
        <f t="shared" si="757"/>
        <v/>
      </c>
      <c r="AJ2229" s="11" t="str">
        <f t="shared" si="758"/>
        <v/>
      </c>
      <c r="AK2229" s="11" t="str">
        <f t="shared" si="759"/>
        <v/>
      </c>
      <c r="AN2229" s="11" t="str">
        <f t="shared" si="760"/>
        <v/>
      </c>
      <c r="AO2229" s="11" t="str">
        <f t="shared" si="761"/>
        <v/>
      </c>
      <c r="AP2229" s="11" t="str">
        <f t="shared" si="762"/>
        <v/>
      </c>
      <c r="AT2229" s="11" t="str">
        <f t="shared" si="763"/>
        <v/>
      </c>
      <c r="AU2229" s="11" t="str">
        <f t="shared" si="764"/>
        <v/>
      </c>
      <c r="AV2229" s="11" t="str">
        <f t="shared" si="765"/>
        <v/>
      </c>
      <c r="AW2229" s="11" t="str">
        <f t="shared" si="766"/>
        <v/>
      </c>
      <c r="AX2229" s="11" t="str">
        <f t="shared" si="767"/>
        <v/>
      </c>
      <c r="AY2229" s="11" t="str">
        <f t="shared" si="748"/>
        <v/>
      </c>
      <c r="AZ2229" s="11" t="str">
        <f t="shared" si="768"/>
        <v/>
      </c>
      <c r="BA2229" s="11" t="str">
        <f t="shared" si="750"/>
        <v xml:space="preserve"> </v>
      </c>
      <c r="BB2229" s="11" t="str">
        <f>IFERROR(IF(AW2229="","",VLOOKUP(AW2229,SUSS!R:S,2,FALSE)),AY2229*SUSS!$M$2)</f>
        <v/>
      </c>
      <c r="BC2229" s="11" t="str">
        <f t="shared" si="749"/>
        <v/>
      </c>
    </row>
    <row r="2230" spans="29:55">
      <c r="AC2230" s="11" t="str">
        <f t="shared" si="751"/>
        <v/>
      </c>
      <c r="AD2230" s="11" t="str">
        <f t="shared" si="752"/>
        <v/>
      </c>
      <c r="AE2230" s="11" t="str">
        <f t="shared" si="753"/>
        <v/>
      </c>
      <c r="AF2230" s="11" t="str">
        <f t="shared" si="754"/>
        <v/>
      </c>
      <c r="AG2230" s="11" t="str">
        <f t="shared" si="755"/>
        <v/>
      </c>
      <c r="AH2230" s="11" t="str">
        <f t="shared" si="756"/>
        <v/>
      </c>
      <c r="AI2230" s="11" t="str">
        <f t="shared" si="757"/>
        <v/>
      </c>
      <c r="AJ2230" s="11" t="str">
        <f t="shared" si="758"/>
        <v/>
      </c>
      <c r="AK2230" s="11" t="str">
        <f t="shared" si="759"/>
        <v/>
      </c>
      <c r="AN2230" s="11" t="str">
        <f t="shared" si="760"/>
        <v/>
      </c>
      <c r="AO2230" s="11" t="str">
        <f t="shared" si="761"/>
        <v/>
      </c>
      <c r="AP2230" s="11" t="str">
        <f t="shared" si="762"/>
        <v/>
      </c>
      <c r="AT2230" s="11" t="str">
        <f t="shared" si="763"/>
        <v/>
      </c>
      <c r="AU2230" s="11" t="str">
        <f t="shared" si="764"/>
        <v/>
      </c>
      <c r="AV2230" s="11" t="str">
        <f t="shared" si="765"/>
        <v/>
      </c>
      <c r="AW2230" s="11" t="str">
        <f t="shared" si="766"/>
        <v/>
      </c>
      <c r="AX2230" s="11" t="str">
        <f t="shared" si="767"/>
        <v/>
      </c>
      <c r="AY2230" s="11" t="str">
        <f t="shared" si="748"/>
        <v/>
      </c>
      <c r="AZ2230" s="11" t="str">
        <f t="shared" si="768"/>
        <v/>
      </c>
      <c r="BA2230" s="11" t="str">
        <f t="shared" si="750"/>
        <v xml:space="preserve"> </v>
      </c>
      <c r="BB2230" s="11" t="str">
        <f>IFERROR(IF(AW2230="","",VLOOKUP(AW2230,SUSS!R:S,2,FALSE)),AY2230*SUSS!$M$2)</f>
        <v/>
      </c>
      <c r="BC2230" s="11" t="str">
        <f t="shared" si="749"/>
        <v/>
      </c>
    </row>
    <row r="2231" spans="29:55">
      <c r="AC2231" s="11" t="str">
        <f t="shared" si="751"/>
        <v/>
      </c>
      <c r="AD2231" s="11" t="str">
        <f t="shared" si="752"/>
        <v/>
      </c>
      <c r="AE2231" s="11" t="str">
        <f t="shared" si="753"/>
        <v/>
      </c>
      <c r="AF2231" s="11" t="str">
        <f t="shared" si="754"/>
        <v/>
      </c>
      <c r="AG2231" s="11" t="str">
        <f t="shared" si="755"/>
        <v/>
      </c>
      <c r="AH2231" s="11" t="str">
        <f t="shared" si="756"/>
        <v/>
      </c>
      <c r="AI2231" s="11" t="str">
        <f t="shared" si="757"/>
        <v/>
      </c>
      <c r="AJ2231" s="11" t="str">
        <f t="shared" si="758"/>
        <v/>
      </c>
      <c r="AK2231" s="11" t="str">
        <f t="shared" si="759"/>
        <v/>
      </c>
      <c r="AN2231" s="11" t="str">
        <f t="shared" si="760"/>
        <v/>
      </c>
      <c r="AO2231" s="11" t="str">
        <f t="shared" si="761"/>
        <v/>
      </c>
      <c r="AP2231" s="11" t="str">
        <f t="shared" si="762"/>
        <v/>
      </c>
      <c r="AT2231" s="11" t="str">
        <f t="shared" si="763"/>
        <v/>
      </c>
      <c r="AU2231" s="11" t="str">
        <f t="shared" si="764"/>
        <v/>
      </c>
      <c r="AV2231" s="11" t="str">
        <f t="shared" si="765"/>
        <v/>
      </c>
      <c r="AW2231" s="11" t="str">
        <f t="shared" si="766"/>
        <v/>
      </c>
      <c r="AX2231" s="11" t="str">
        <f t="shared" si="767"/>
        <v/>
      </c>
      <c r="AY2231" s="11" t="str">
        <f t="shared" si="748"/>
        <v/>
      </c>
      <c r="AZ2231" s="11" t="str">
        <f t="shared" si="768"/>
        <v/>
      </c>
      <c r="BA2231" s="11" t="str">
        <f t="shared" si="750"/>
        <v xml:space="preserve"> </v>
      </c>
      <c r="BB2231" s="11" t="str">
        <f>IFERROR(IF(AW2231="","",VLOOKUP(AW2231,SUSS!R:S,2,FALSE)),AY2231*SUSS!$M$2)</f>
        <v/>
      </c>
      <c r="BC2231" s="11" t="str">
        <f t="shared" si="749"/>
        <v/>
      </c>
    </row>
    <row r="2232" spans="29:55">
      <c r="AC2232" s="11" t="str">
        <f t="shared" si="751"/>
        <v/>
      </c>
      <c r="AD2232" s="11" t="str">
        <f t="shared" si="752"/>
        <v/>
      </c>
      <c r="AE2232" s="11" t="str">
        <f t="shared" si="753"/>
        <v/>
      </c>
      <c r="AF2232" s="11" t="str">
        <f t="shared" si="754"/>
        <v/>
      </c>
      <c r="AG2232" s="11" t="str">
        <f t="shared" si="755"/>
        <v/>
      </c>
      <c r="AH2232" s="11" t="str">
        <f t="shared" si="756"/>
        <v/>
      </c>
      <c r="AI2232" s="11" t="str">
        <f t="shared" si="757"/>
        <v/>
      </c>
      <c r="AJ2232" s="11" t="str">
        <f t="shared" si="758"/>
        <v/>
      </c>
      <c r="AK2232" s="11" t="str">
        <f t="shared" si="759"/>
        <v/>
      </c>
      <c r="AN2232" s="11" t="str">
        <f t="shared" si="760"/>
        <v/>
      </c>
      <c r="AO2232" s="11" t="str">
        <f t="shared" si="761"/>
        <v/>
      </c>
      <c r="AP2232" s="11" t="str">
        <f t="shared" si="762"/>
        <v/>
      </c>
      <c r="AT2232" s="11" t="str">
        <f t="shared" si="763"/>
        <v/>
      </c>
      <c r="AU2232" s="11" t="str">
        <f t="shared" si="764"/>
        <v/>
      </c>
      <c r="AV2232" s="11" t="str">
        <f t="shared" si="765"/>
        <v/>
      </c>
      <c r="AW2232" s="11" t="str">
        <f t="shared" si="766"/>
        <v/>
      </c>
      <c r="AX2232" s="11" t="str">
        <f t="shared" si="767"/>
        <v/>
      </c>
      <c r="AY2232" s="11" t="str">
        <f t="shared" si="748"/>
        <v/>
      </c>
      <c r="AZ2232" s="11" t="str">
        <f t="shared" si="768"/>
        <v/>
      </c>
      <c r="BA2232" s="11" t="str">
        <f t="shared" si="750"/>
        <v xml:space="preserve"> </v>
      </c>
      <c r="BB2232" s="11" t="str">
        <f>IFERROR(IF(AW2232="","",VLOOKUP(AW2232,SUSS!R:S,2,FALSE)),AY2232*SUSS!$M$2)</f>
        <v/>
      </c>
      <c r="BC2232" s="11" t="str">
        <f t="shared" si="749"/>
        <v/>
      </c>
    </row>
    <row r="2233" spans="29:55">
      <c r="AC2233" s="11" t="str">
        <f t="shared" si="751"/>
        <v/>
      </c>
      <c r="AD2233" s="11" t="str">
        <f t="shared" si="752"/>
        <v/>
      </c>
      <c r="AE2233" s="11" t="str">
        <f t="shared" si="753"/>
        <v/>
      </c>
      <c r="AF2233" s="11" t="str">
        <f t="shared" si="754"/>
        <v/>
      </c>
      <c r="AG2233" s="11" t="str">
        <f t="shared" si="755"/>
        <v/>
      </c>
      <c r="AH2233" s="11" t="str">
        <f t="shared" si="756"/>
        <v/>
      </c>
      <c r="AI2233" s="11" t="str">
        <f t="shared" si="757"/>
        <v/>
      </c>
      <c r="AJ2233" s="11" t="str">
        <f t="shared" si="758"/>
        <v/>
      </c>
      <c r="AK2233" s="11" t="str">
        <f t="shared" si="759"/>
        <v/>
      </c>
      <c r="AN2233" s="11" t="str">
        <f t="shared" si="760"/>
        <v/>
      </c>
      <c r="AO2233" s="11" t="str">
        <f t="shared" si="761"/>
        <v/>
      </c>
      <c r="AP2233" s="11" t="str">
        <f t="shared" si="762"/>
        <v/>
      </c>
      <c r="AT2233" s="11" t="str">
        <f t="shared" si="763"/>
        <v/>
      </c>
      <c r="AU2233" s="11" t="str">
        <f t="shared" si="764"/>
        <v/>
      </c>
      <c r="AV2233" s="11" t="str">
        <f t="shared" si="765"/>
        <v/>
      </c>
      <c r="AW2233" s="11" t="str">
        <f t="shared" si="766"/>
        <v/>
      </c>
      <c r="AX2233" s="11" t="str">
        <f t="shared" si="767"/>
        <v/>
      </c>
      <c r="AY2233" s="11" t="str">
        <f t="shared" si="748"/>
        <v/>
      </c>
      <c r="AZ2233" s="11" t="str">
        <f t="shared" si="768"/>
        <v/>
      </c>
      <c r="BA2233" s="11" t="str">
        <f t="shared" si="750"/>
        <v xml:space="preserve"> </v>
      </c>
      <c r="BB2233" s="11" t="str">
        <f>IFERROR(IF(AW2233="","",VLOOKUP(AW2233,SUSS!R:S,2,FALSE)),AY2233*SUSS!$M$2)</f>
        <v/>
      </c>
      <c r="BC2233" s="11" t="str">
        <f t="shared" si="749"/>
        <v/>
      </c>
    </row>
    <row r="2234" spans="29:55">
      <c r="AC2234" s="11" t="str">
        <f t="shared" si="751"/>
        <v/>
      </c>
      <c r="AD2234" s="11" t="str">
        <f t="shared" si="752"/>
        <v/>
      </c>
      <c r="AE2234" s="11" t="str">
        <f t="shared" si="753"/>
        <v/>
      </c>
      <c r="AF2234" s="11" t="str">
        <f t="shared" si="754"/>
        <v/>
      </c>
      <c r="AG2234" s="11" t="str">
        <f t="shared" si="755"/>
        <v/>
      </c>
      <c r="AH2234" s="11" t="str">
        <f t="shared" si="756"/>
        <v/>
      </c>
      <c r="AI2234" s="11" t="str">
        <f t="shared" si="757"/>
        <v/>
      </c>
      <c r="AJ2234" s="11" t="str">
        <f t="shared" si="758"/>
        <v/>
      </c>
      <c r="AK2234" s="11" t="str">
        <f t="shared" si="759"/>
        <v/>
      </c>
      <c r="AN2234" s="11" t="str">
        <f t="shared" si="760"/>
        <v/>
      </c>
      <c r="AO2234" s="11" t="str">
        <f t="shared" si="761"/>
        <v/>
      </c>
      <c r="AP2234" s="11" t="str">
        <f t="shared" si="762"/>
        <v/>
      </c>
      <c r="AT2234" s="11" t="str">
        <f t="shared" si="763"/>
        <v/>
      </c>
      <c r="AU2234" s="11" t="str">
        <f t="shared" si="764"/>
        <v/>
      </c>
      <c r="AV2234" s="11" t="str">
        <f t="shared" si="765"/>
        <v/>
      </c>
      <c r="AW2234" s="11" t="str">
        <f t="shared" si="766"/>
        <v/>
      </c>
      <c r="AX2234" s="11" t="str">
        <f t="shared" si="767"/>
        <v/>
      </c>
      <c r="AY2234" s="11" t="str">
        <f t="shared" si="748"/>
        <v/>
      </c>
      <c r="AZ2234" s="11" t="str">
        <f t="shared" si="768"/>
        <v/>
      </c>
      <c r="BA2234" s="11" t="str">
        <f t="shared" si="750"/>
        <v xml:space="preserve"> </v>
      </c>
      <c r="BB2234" s="11" t="str">
        <f>IFERROR(IF(AW2234="","",VLOOKUP(AW2234,SUSS!R:S,2,FALSE)),AY2234*SUSS!$M$2)</f>
        <v/>
      </c>
      <c r="BC2234" s="11" t="str">
        <f t="shared" si="749"/>
        <v/>
      </c>
    </row>
    <row r="2235" spans="29:55">
      <c r="AC2235" s="11" t="str">
        <f t="shared" si="751"/>
        <v/>
      </c>
      <c r="AD2235" s="11" t="str">
        <f t="shared" si="752"/>
        <v/>
      </c>
      <c r="AE2235" s="11" t="str">
        <f t="shared" si="753"/>
        <v/>
      </c>
      <c r="AF2235" s="11" t="str">
        <f t="shared" si="754"/>
        <v/>
      </c>
      <c r="AG2235" s="11" t="str">
        <f t="shared" si="755"/>
        <v/>
      </c>
      <c r="AH2235" s="11" t="str">
        <f t="shared" si="756"/>
        <v/>
      </c>
      <c r="AI2235" s="11" t="str">
        <f t="shared" si="757"/>
        <v/>
      </c>
      <c r="AJ2235" s="11" t="str">
        <f t="shared" si="758"/>
        <v/>
      </c>
      <c r="AK2235" s="11" t="str">
        <f t="shared" si="759"/>
        <v/>
      </c>
      <c r="AN2235" s="11" t="str">
        <f t="shared" si="760"/>
        <v/>
      </c>
      <c r="AO2235" s="11" t="str">
        <f t="shared" si="761"/>
        <v/>
      </c>
      <c r="AP2235" s="11" t="str">
        <f t="shared" si="762"/>
        <v/>
      </c>
      <c r="AT2235" s="11" t="str">
        <f t="shared" si="763"/>
        <v/>
      </c>
      <c r="AU2235" s="11" t="str">
        <f t="shared" si="764"/>
        <v/>
      </c>
      <c r="AV2235" s="11" t="str">
        <f t="shared" si="765"/>
        <v/>
      </c>
      <c r="AW2235" s="11" t="str">
        <f t="shared" si="766"/>
        <v/>
      </c>
      <c r="AX2235" s="11" t="str">
        <f t="shared" si="767"/>
        <v/>
      </c>
      <c r="AY2235" s="11" t="str">
        <f t="shared" si="748"/>
        <v/>
      </c>
      <c r="AZ2235" s="11" t="str">
        <f t="shared" si="768"/>
        <v/>
      </c>
      <c r="BA2235" s="11" t="str">
        <f t="shared" si="750"/>
        <v xml:space="preserve"> </v>
      </c>
      <c r="BB2235" s="11" t="str">
        <f>IFERROR(IF(AW2235="","",VLOOKUP(AW2235,SUSS!R:S,2,FALSE)),AY2235*SUSS!$M$2)</f>
        <v/>
      </c>
      <c r="BC2235" s="11" t="str">
        <f t="shared" si="749"/>
        <v/>
      </c>
    </row>
    <row r="2236" spans="29:55">
      <c r="AC2236" s="11" t="str">
        <f t="shared" si="751"/>
        <v/>
      </c>
      <c r="AD2236" s="11" t="str">
        <f t="shared" si="752"/>
        <v/>
      </c>
      <c r="AE2236" s="11" t="str">
        <f t="shared" si="753"/>
        <v/>
      </c>
      <c r="AF2236" s="11" t="str">
        <f t="shared" si="754"/>
        <v/>
      </c>
      <c r="AG2236" s="11" t="str">
        <f t="shared" si="755"/>
        <v/>
      </c>
      <c r="AH2236" s="11" t="str">
        <f t="shared" si="756"/>
        <v/>
      </c>
      <c r="AI2236" s="11" t="str">
        <f t="shared" si="757"/>
        <v/>
      </c>
      <c r="AJ2236" s="11" t="str">
        <f t="shared" si="758"/>
        <v/>
      </c>
      <c r="AK2236" s="11" t="str">
        <f t="shared" si="759"/>
        <v/>
      </c>
      <c r="AN2236" s="11" t="str">
        <f t="shared" si="760"/>
        <v/>
      </c>
      <c r="AO2236" s="11" t="str">
        <f t="shared" si="761"/>
        <v/>
      </c>
      <c r="AP2236" s="11" t="str">
        <f t="shared" si="762"/>
        <v/>
      </c>
      <c r="AT2236" s="11" t="str">
        <f t="shared" si="763"/>
        <v/>
      </c>
      <c r="AU2236" s="11" t="str">
        <f t="shared" si="764"/>
        <v/>
      </c>
      <c r="AV2236" s="11" t="str">
        <f t="shared" si="765"/>
        <v/>
      </c>
      <c r="AW2236" s="11" t="str">
        <f t="shared" si="766"/>
        <v/>
      </c>
      <c r="AX2236" s="11" t="str">
        <f t="shared" si="767"/>
        <v/>
      </c>
      <c r="AY2236" s="11" t="str">
        <f t="shared" si="748"/>
        <v/>
      </c>
      <c r="AZ2236" s="11" t="str">
        <f t="shared" si="768"/>
        <v/>
      </c>
      <c r="BA2236" s="11" t="str">
        <f t="shared" si="750"/>
        <v xml:space="preserve"> </v>
      </c>
      <c r="BB2236" s="11" t="str">
        <f>IFERROR(IF(AW2236="","",VLOOKUP(AW2236,SUSS!R:S,2,FALSE)),AY2236*SUSS!$M$2)</f>
        <v/>
      </c>
      <c r="BC2236" s="11" t="str">
        <f t="shared" si="749"/>
        <v/>
      </c>
    </row>
    <row r="2237" spans="29:55">
      <c r="AC2237" s="11" t="str">
        <f t="shared" si="751"/>
        <v/>
      </c>
      <c r="AD2237" s="11" t="str">
        <f t="shared" si="752"/>
        <v/>
      </c>
      <c r="AE2237" s="11" t="str">
        <f t="shared" si="753"/>
        <v/>
      </c>
      <c r="AF2237" s="11" t="str">
        <f t="shared" si="754"/>
        <v/>
      </c>
      <c r="AG2237" s="11" t="str">
        <f t="shared" si="755"/>
        <v/>
      </c>
      <c r="AH2237" s="11" t="str">
        <f t="shared" si="756"/>
        <v/>
      </c>
      <c r="AI2237" s="11" t="str">
        <f t="shared" si="757"/>
        <v/>
      </c>
      <c r="AJ2237" s="11" t="str">
        <f t="shared" si="758"/>
        <v/>
      </c>
      <c r="AK2237" s="11" t="str">
        <f t="shared" si="759"/>
        <v/>
      </c>
      <c r="AN2237" s="11" t="str">
        <f t="shared" si="760"/>
        <v/>
      </c>
      <c r="AO2237" s="11" t="str">
        <f t="shared" si="761"/>
        <v/>
      </c>
      <c r="AP2237" s="11" t="str">
        <f t="shared" si="762"/>
        <v/>
      </c>
      <c r="AT2237" s="11" t="str">
        <f t="shared" si="763"/>
        <v/>
      </c>
      <c r="AU2237" s="11" t="str">
        <f t="shared" si="764"/>
        <v/>
      </c>
      <c r="AV2237" s="11" t="str">
        <f t="shared" si="765"/>
        <v/>
      </c>
      <c r="AW2237" s="11" t="str">
        <f t="shared" si="766"/>
        <v/>
      </c>
      <c r="AX2237" s="11" t="str">
        <f t="shared" si="767"/>
        <v/>
      </c>
      <c r="AY2237" s="11" t="str">
        <f t="shared" si="748"/>
        <v/>
      </c>
      <c r="AZ2237" s="11" t="str">
        <f t="shared" si="768"/>
        <v/>
      </c>
      <c r="BA2237" s="11" t="str">
        <f t="shared" si="750"/>
        <v xml:space="preserve"> </v>
      </c>
      <c r="BB2237" s="11" t="str">
        <f>IFERROR(IF(AW2237="","",VLOOKUP(AW2237,SUSS!R:S,2,FALSE)),AY2237*SUSS!$M$2)</f>
        <v/>
      </c>
      <c r="BC2237" s="11" t="str">
        <f t="shared" si="749"/>
        <v/>
      </c>
    </row>
    <row r="2238" spans="29:55">
      <c r="AC2238" s="11" t="str">
        <f t="shared" si="751"/>
        <v/>
      </c>
      <c r="AD2238" s="11" t="str">
        <f t="shared" si="752"/>
        <v/>
      </c>
      <c r="AE2238" s="11" t="str">
        <f t="shared" si="753"/>
        <v/>
      </c>
      <c r="AF2238" s="11" t="str">
        <f t="shared" si="754"/>
        <v/>
      </c>
      <c r="AG2238" s="11" t="str">
        <f t="shared" si="755"/>
        <v/>
      </c>
      <c r="AH2238" s="11" t="str">
        <f t="shared" si="756"/>
        <v/>
      </c>
      <c r="AI2238" s="11" t="str">
        <f t="shared" si="757"/>
        <v/>
      </c>
      <c r="AJ2238" s="11" t="str">
        <f t="shared" si="758"/>
        <v/>
      </c>
      <c r="AK2238" s="11" t="str">
        <f t="shared" si="759"/>
        <v/>
      </c>
      <c r="AN2238" s="11" t="str">
        <f t="shared" si="760"/>
        <v/>
      </c>
      <c r="AO2238" s="11" t="str">
        <f t="shared" si="761"/>
        <v/>
      </c>
      <c r="AP2238" s="11" t="str">
        <f t="shared" si="762"/>
        <v/>
      </c>
      <c r="AT2238" s="11" t="str">
        <f t="shared" si="763"/>
        <v/>
      </c>
      <c r="AU2238" s="11" t="str">
        <f t="shared" si="764"/>
        <v/>
      </c>
      <c r="AV2238" s="11" t="str">
        <f t="shared" si="765"/>
        <v/>
      </c>
      <c r="AW2238" s="11" t="str">
        <f t="shared" si="766"/>
        <v/>
      </c>
      <c r="AX2238" s="11" t="str">
        <f t="shared" si="767"/>
        <v/>
      </c>
      <c r="AY2238" s="11" t="str">
        <f t="shared" si="748"/>
        <v/>
      </c>
      <c r="AZ2238" s="11" t="str">
        <f t="shared" si="768"/>
        <v/>
      </c>
      <c r="BA2238" s="11" t="str">
        <f t="shared" si="750"/>
        <v xml:space="preserve"> </v>
      </c>
      <c r="BB2238" s="11" t="str">
        <f>IFERROR(IF(AW2238="","",VLOOKUP(AW2238,SUSS!R:S,2,FALSE)),AY2238*SUSS!$M$2)</f>
        <v/>
      </c>
      <c r="BC2238" s="11" t="str">
        <f t="shared" si="749"/>
        <v/>
      </c>
    </row>
    <row r="2239" spans="29:55">
      <c r="AC2239" s="11" t="str">
        <f t="shared" si="751"/>
        <v/>
      </c>
      <c r="AD2239" s="11" t="str">
        <f t="shared" si="752"/>
        <v/>
      </c>
      <c r="AE2239" s="11" t="str">
        <f t="shared" si="753"/>
        <v/>
      </c>
      <c r="AF2239" s="11" t="str">
        <f t="shared" si="754"/>
        <v/>
      </c>
      <c r="AG2239" s="11" t="str">
        <f t="shared" si="755"/>
        <v/>
      </c>
      <c r="AH2239" s="11" t="str">
        <f t="shared" si="756"/>
        <v/>
      </c>
      <c r="AI2239" s="11" t="str">
        <f t="shared" si="757"/>
        <v/>
      </c>
      <c r="AJ2239" s="11" t="str">
        <f t="shared" si="758"/>
        <v/>
      </c>
      <c r="AK2239" s="11" t="str">
        <f t="shared" si="759"/>
        <v/>
      </c>
      <c r="AN2239" s="11" t="str">
        <f t="shared" si="760"/>
        <v/>
      </c>
      <c r="AO2239" s="11" t="str">
        <f t="shared" si="761"/>
        <v/>
      </c>
      <c r="AP2239" s="11" t="str">
        <f t="shared" si="762"/>
        <v/>
      </c>
      <c r="AT2239" s="11" t="str">
        <f t="shared" si="763"/>
        <v/>
      </c>
      <c r="AU2239" s="11" t="str">
        <f t="shared" si="764"/>
        <v/>
      </c>
      <c r="AV2239" s="11" t="str">
        <f t="shared" si="765"/>
        <v/>
      </c>
      <c r="AW2239" s="11" t="str">
        <f t="shared" si="766"/>
        <v/>
      </c>
      <c r="AX2239" s="11" t="str">
        <f t="shared" si="767"/>
        <v/>
      </c>
      <c r="AY2239" s="11" t="str">
        <f t="shared" si="748"/>
        <v/>
      </c>
      <c r="AZ2239" s="11" t="str">
        <f t="shared" si="768"/>
        <v/>
      </c>
      <c r="BA2239" s="11" t="str">
        <f t="shared" si="750"/>
        <v xml:space="preserve"> </v>
      </c>
      <c r="BB2239" s="11" t="str">
        <f>IFERROR(IF(AW2239="","",VLOOKUP(AW2239,SUSS!R:S,2,FALSE)),AY2239*SUSS!$M$2)</f>
        <v/>
      </c>
      <c r="BC2239" s="11" t="str">
        <f t="shared" si="749"/>
        <v/>
      </c>
    </row>
    <row r="2240" spans="29:55">
      <c r="AC2240" s="11" t="str">
        <f t="shared" si="751"/>
        <v/>
      </c>
      <c r="AD2240" s="11" t="str">
        <f t="shared" si="752"/>
        <v/>
      </c>
      <c r="AE2240" s="11" t="str">
        <f t="shared" si="753"/>
        <v/>
      </c>
      <c r="AF2240" s="11" t="str">
        <f t="shared" si="754"/>
        <v/>
      </c>
      <c r="AG2240" s="11" t="str">
        <f t="shared" si="755"/>
        <v/>
      </c>
      <c r="AH2240" s="11" t="str">
        <f t="shared" si="756"/>
        <v/>
      </c>
      <c r="AI2240" s="11" t="str">
        <f t="shared" si="757"/>
        <v/>
      </c>
      <c r="AJ2240" s="11" t="str">
        <f t="shared" si="758"/>
        <v/>
      </c>
      <c r="AK2240" s="11" t="str">
        <f t="shared" si="759"/>
        <v/>
      </c>
      <c r="AN2240" s="11" t="str">
        <f t="shared" si="760"/>
        <v/>
      </c>
      <c r="AO2240" s="11" t="str">
        <f t="shared" si="761"/>
        <v/>
      </c>
      <c r="AP2240" s="11" t="str">
        <f t="shared" si="762"/>
        <v/>
      </c>
      <c r="AT2240" s="11" t="str">
        <f t="shared" si="763"/>
        <v/>
      </c>
      <c r="AU2240" s="11" t="str">
        <f t="shared" si="764"/>
        <v/>
      </c>
      <c r="AV2240" s="11" t="str">
        <f t="shared" si="765"/>
        <v/>
      </c>
      <c r="AW2240" s="11" t="str">
        <f t="shared" si="766"/>
        <v/>
      </c>
      <c r="AX2240" s="11" t="str">
        <f t="shared" si="767"/>
        <v/>
      </c>
      <c r="AY2240" s="11" t="str">
        <f t="shared" si="748"/>
        <v/>
      </c>
      <c r="AZ2240" s="11" t="str">
        <f t="shared" si="768"/>
        <v/>
      </c>
      <c r="BA2240" s="11" t="str">
        <f t="shared" si="750"/>
        <v xml:space="preserve"> </v>
      </c>
      <c r="BB2240" s="11" t="str">
        <f>IFERROR(IF(AW2240="","",VLOOKUP(AW2240,SUSS!R:S,2,FALSE)),AY2240*SUSS!$M$2)</f>
        <v/>
      </c>
      <c r="BC2240" s="11" t="str">
        <f t="shared" si="749"/>
        <v/>
      </c>
    </row>
    <row r="2241" spans="29:55">
      <c r="AC2241" s="11" t="str">
        <f t="shared" si="751"/>
        <v/>
      </c>
      <c r="AD2241" s="11" t="str">
        <f t="shared" si="752"/>
        <v/>
      </c>
      <c r="AE2241" s="11" t="str">
        <f t="shared" si="753"/>
        <v/>
      </c>
      <c r="AF2241" s="11" t="str">
        <f t="shared" si="754"/>
        <v/>
      </c>
      <c r="AG2241" s="11" t="str">
        <f t="shared" si="755"/>
        <v/>
      </c>
      <c r="AH2241" s="11" t="str">
        <f t="shared" si="756"/>
        <v/>
      </c>
      <c r="AI2241" s="11" t="str">
        <f t="shared" si="757"/>
        <v/>
      </c>
      <c r="AJ2241" s="11" t="str">
        <f t="shared" si="758"/>
        <v/>
      </c>
      <c r="AK2241" s="11" t="str">
        <f t="shared" si="759"/>
        <v/>
      </c>
      <c r="AN2241" s="11" t="str">
        <f t="shared" si="760"/>
        <v/>
      </c>
      <c r="AO2241" s="11" t="str">
        <f t="shared" si="761"/>
        <v/>
      </c>
      <c r="AP2241" s="11" t="str">
        <f t="shared" si="762"/>
        <v/>
      </c>
      <c r="AT2241" s="11" t="str">
        <f t="shared" si="763"/>
        <v/>
      </c>
      <c r="AU2241" s="11" t="str">
        <f t="shared" si="764"/>
        <v/>
      </c>
      <c r="AV2241" s="11" t="str">
        <f t="shared" si="765"/>
        <v/>
      </c>
      <c r="AW2241" s="11" t="str">
        <f t="shared" si="766"/>
        <v/>
      </c>
      <c r="AX2241" s="11" t="str">
        <f t="shared" si="767"/>
        <v/>
      </c>
      <c r="AY2241" s="11" t="str">
        <f t="shared" si="748"/>
        <v/>
      </c>
      <c r="AZ2241" s="11" t="str">
        <f t="shared" si="768"/>
        <v/>
      </c>
      <c r="BA2241" s="11" t="str">
        <f t="shared" si="750"/>
        <v xml:space="preserve"> </v>
      </c>
      <c r="BB2241" s="11" t="str">
        <f>IFERROR(IF(AW2241="","",VLOOKUP(AW2241,SUSS!R:S,2,FALSE)),AY2241*SUSS!$M$2)</f>
        <v/>
      </c>
      <c r="BC2241" s="11" t="str">
        <f t="shared" si="749"/>
        <v/>
      </c>
    </row>
    <row r="2242" spans="29:55">
      <c r="AC2242" s="11" t="str">
        <f t="shared" si="751"/>
        <v/>
      </c>
      <c r="AD2242" s="11" t="str">
        <f t="shared" si="752"/>
        <v/>
      </c>
      <c r="AE2242" s="11" t="str">
        <f t="shared" si="753"/>
        <v/>
      </c>
      <c r="AF2242" s="11" t="str">
        <f t="shared" si="754"/>
        <v/>
      </c>
      <c r="AG2242" s="11" t="str">
        <f t="shared" si="755"/>
        <v/>
      </c>
      <c r="AH2242" s="11" t="str">
        <f t="shared" si="756"/>
        <v/>
      </c>
      <c r="AI2242" s="11" t="str">
        <f t="shared" si="757"/>
        <v/>
      </c>
      <c r="AJ2242" s="11" t="str">
        <f t="shared" si="758"/>
        <v/>
      </c>
      <c r="AK2242" s="11" t="str">
        <f t="shared" si="759"/>
        <v/>
      </c>
      <c r="AN2242" s="11" t="str">
        <f t="shared" si="760"/>
        <v/>
      </c>
      <c r="AO2242" s="11" t="str">
        <f t="shared" si="761"/>
        <v/>
      </c>
      <c r="AP2242" s="11" t="str">
        <f t="shared" si="762"/>
        <v/>
      </c>
      <c r="AT2242" s="11" t="str">
        <f t="shared" si="763"/>
        <v/>
      </c>
      <c r="AU2242" s="11" t="str">
        <f t="shared" si="764"/>
        <v/>
      </c>
      <c r="AV2242" s="11" t="str">
        <f t="shared" si="765"/>
        <v/>
      </c>
      <c r="AW2242" s="11" t="str">
        <f t="shared" si="766"/>
        <v/>
      </c>
      <c r="AX2242" s="11" t="str">
        <f t="shared" si="767"/>
        <v/>
      </c>
      <c r="AY2242" s="11" t="str">
        <f t="shared" si="748"/>
        <v/>
      </c>
      <c r="AZ2242" s="11" t="str">
        <f t="shared" si="768"/>
        <v/>
      </c>
      <c r="BA2242" s="11" t="str">
        <f t="shared" si="750"/>
        <v xml:space="preserve"> </v>
      </c>
      <c r="BB2242" s="11" t="str">
        <f>IFERROR(IF(AW2242="","",VLOOKUP(AW2242,SUSS!R:S,2,FALSE)),AY2242*SUSS!$M$2)</f>
        <v/>
      </c>
      <c r="BC2242" s="11" t="str">
        <f t="shared" si="749"/>
        <v/>
      </c>
    </row>
    <row r="2243" spans="29:55">
      <c r="AC2243" s="11" t="str">
        <f t="shared" si="751"/>
        <v/>
      </c>
      <c r="AD2243" s="11" t="str">
        <f t="shared" si="752"/>
        <v/>
      </c>
      <c r="AE2243" s="11" t="str">
        <f t="shared" si="753"/>
        <v/>
      </c>
      <c r="AF2243" s="11" t="str">
        <f t="shared" si="754"/>
        <v/>
      </c>
      <c r="AG2243" s="11" t="str">
        <f t="shared" si="755"/>
        <v/>
      </c>
      <c r="AH2243" s="11" t="str">
        <f t="shared" si="756"/>
        <v/>
      </c>
      <c r="AI2243" s="11" t="str">
        <f t="shared" si="757"/>
        <v/>
      </c>
      <c r="AJ2243" s="11" t="str">
        <f t="shared" si="758"/>
        <v/>
      </c>
      <c r="AK2243" s="11" t="str">
        <f t="shared" si="759"/>
        <v/>
      </c>
      <c r="AN2243" s="11" t="str">
        <f t="shared" si="760"/>
        <v/>
      </c>
      <c r="AO2243" s="11" t="str">
        <f t="shared" si="761"/>
        <v/>
      </c>
      <c r="AP2243" s="11" t="str">
        <f t="shared" si="762"/>
        <v/>
      </c>
      <c r="AT2243" s="11" t="str">
        <f t="shared" si="763"/>
        <v/>
      </c>
      <c r="AU2243" s="11" t="str">
        <f t="shared" si="764"/>
        <v/>
      </c>
      <c r="AV2243" s="11" t="str">
        <f t="shared" si="765"/>
        <v/>
      </c>
      <c r="AW2243" s="11" t="str">
        <f t="shared" si="766"/>
        <v/>
      </c>
      <c r="AX2243" s="11" t="str">
        <f t="shared" si="767"/>
        <v/>
      </c>
      <c r="AY2243" s="11" t="str">
        <f t="shared" si="748"/>
        <v/>
      </c>
      <c r="AZ2243" s="11" t="str">
        <f t="shared" si="768"/>
        <v/>
      </c>
      <c r="BA2243" s="11" t="str">
        <f t="shared" si="750"/>
        <v xml:space="preserve"> </v>
      </c>
      <c r="BB2243" s="11" t="str">
        <f>IFERROR(IF(AW2243="","",VLOOKUP(AW2243,SUSS!R:S,2,FALSE)),AY2243*SUSS!$M$2)</f>
        <v/>
      </c>
      <c r="BC2243" s="11" t="str">
        <f t="shared" si="749"/>
        <v/>
      </c>
    </row>
    <row r="2244" spans="29:55">
      <c r="AC2244" s="11" t="str">
        <f t="shared" si="751"/>
        <v/>
      </c>
      <c r="AD2244" s="11" t="str">
        <f t="shared" si="752"/>
        <v/>
      </c>
      <c r="AE2244" s="11" t="str">
        <f t="shared" si="753"/>
        <v/>
      </c>
      <c r="AF2244" s="11" t="str">
        <f t="shared" si="754"/>
        <v/>
      </c>
      <c r="AG2244" s="11" t="str">
        <f t="shared" si="755"/>
        <v/>
      </c>
      <c r="AH2244" s="11" t="str">
        <f t="shared" si="756"/>
        <v/>
      </c>
      <c r="AI2244" s="11" t="str">
        <f t="shared" si="757"/>
        <v/>
      </c>
      <c r="AJ2244" s="11" t="str">
        <f t="shared" si="758"/>
        <v/>
      </c>
      <c r="AK2244" s="11" t="str">
        <f t="shared" si="759"/>
        <v/>
      </c>
      <c r="AN2244" s="11" t="str">
        <f t="shared" si="760"/>
        <v/>
      </c>
      <c r="AO2244" s="11" t="str">
        <f t="shared" si="761"/>
        <v/>
      </c>
      <c r="AP2244" s="11" t="str">
        <f t="shared" si="762"/>
        <v/>
      </c>
      <c r="AT2244" s="11" t="str">
        <f t="shared" si="763"/>
        <v/>
      </c>
      <c r="AU2244" s="11" t="str">
        <f t="shared" si="764"/>
        <v/>
      </c>
      <c r="AV2244" s="11" t="str">
        <f t="shared" si="765"/>
        <v/>
      </c>
      <c r="AW2244" s="11" t="str">
        <f t="shared" si="766"/>
        <v/>
      </c>
      <c r="AX2244" s="11" t="str">
        <f t="shared" si="767"/>
        <v/>
      </c>
      <c r="AY2244" s="11" t="str">
        <f t="shared" ref="AY2244:AY2307" si="769">VLOOKUP(AX2244,AO:AP,2,FALSE)</f>
        <v/>
      </c>
      <c r="AZ2244" s="11" t="str">
        <f t="shared" si="768"/>
        <v/>
      </c>
      <c r="BA2244" s="11" t="str">
        <f t="shared" si="750"/>
        <v xml:space="preserve"> </v>
      </c>
      <c r="BB2244" s="11" t="str">
        <f>IFERROR(IF(AW2244="","",VLOOKUP(AW2244,SUSS!R:S,2,FALSE)),AY2244*SUSS!$M$2)</f>
        <v/>
      </c>
      <c r="BC2244" s="11" t="str">
        <f t="shared" si="749"/>
        <v/>
      </c>
    </row>
    <row r="2245" spans="29:55">
      <c r="AC2245" s="11" t="str">
        <f t="shared" si="751"/>
        <v/>
      </c>
      <c r="AD2245" s="11" t="str">
        <f t="shared" si="752"/>
        <v/>
      </c>
      <c r="AE2245" s="11" t="str">
        <f t="shared" si="753"/>
        <v/>
      </c>
      <c r="AF2245" s="11" t="str">
        <f t="shared" si="754"/>
        <v/>
      </c>
      <c r="AG2245" s="11" t="str">
        <f t="shared" si="755"/>
        <v/>
      </c>
      <c r="AH2245" s="11" t="str">
        <f t="shared" si="756"/>
        <v/>
      </c>
      <c r="AI2245" s="11" t="str">
        <f t="shared" si="757"/>
        <v/>
      </c>
      <c r="AJ2245" s="11" t="str">
        <f t="shared" si="758"/>
        <v/>
      </c>
      <c r="AK2245" s="11" t="str">
        <f t="shared" si="759"/>
        <v/>
      </c>
      <c r="AN2245" s="11" t="str">
        <f t="shared" si="760"/>
        <v/>
      </c>
      <c r="AO2245" s="11" t="str">
        <f t="shared" si="761"/>
        <v/>
      </c>
      <c r="AP2245" s="11" t="str">
        <f t="shared" si="762"/>
        <v/>
      </c>
      <c r="AT2245" s="11" t="str">
        <f t="shared" si="763"/>
        <v/>
      </c>
      <c r="AU2245" s="11" t="str">
        <f t="shared" si="764"/>
        <v/>
      </c>
      <c r="AV2245" s="11" t="str">
        <f t="shared" si="765"/>
        <v/>
      </c>
      <c r="AW2245" s="11" t="str">
        <f t="shared" si="766"/>
        <v/>
      </c>
      <c r="AX2245" s="11" t="str">
        <f t="shared" si="767"/>
        <v/>
      </c>
      <c r="AY2245" s="11" t="str">
        <f t="shared" si="769"/>
        <v/>
      </c>
      <c r="AZ2245" s="11" t="str">
        <f t="shared" si="768"/>
        <v/>
      </c>
      <c r="BA2245" s="11" t="str">
        <f t="shared" si="750"/>
        <v xml:space="preserve"> </v>
      </c>
      <c r="BB2245" s="11" t="str">
        <f>IFERROR(IF(AW2245="","",VLOOKUP(AW2245,SUSS!R:S,2,FALSE)),AY2245*SUSS!$M$2)</f>
        <v/>
      </c>
      <c r="BC2245" s="11" t="str">
        <f t="shared" ref="BC2245:BC2308" si="770">IFERROR(IF(BB2245&lt;&gt;"",AZ2245*BB2245,""),"VER")</f>
        <v/>
      </c>
    </row>
    <row r="2246" spans="29:55">
      <c r="AC2246" s="11" t="str">
        <f t="shared" si="751"/>
        <v/>
      </c>
      <c r="AD2246" s="11" t="str">
        <f t="shared" si="752"/>
        <v/>
      </c>
      <c r="AE2246" s="11" t="str">
        <f t="shared" si="753"/>
        <v/>
      </c>
      <c r="AF2246" s="11" t="str">
        <f t="shared" si="754"/>
        <v/>
      </c>
      <c r="AG2246" s="11" t="str">
        <f t="shared" si="755"/>
        <v/>
      </c>
      <c r="AH2246" s="11" t="str">
        <f t="shared" si="756"/>
        <v/>
      </c>
      <c r="AI2246" s="11" t="str">
        <f t="shared" si="757"/>
        <v/>
      </c>
      <c r="AJ2246" s="11" t="str">
        <f t="shared" si="758"/>
        <v/>
      </c>
      <c r="AK2246" s="11" t="str">
        <f t="shared" si="759"/>
        <v/>
      </c>
      <c r="AN2246" s="11" t="str">
        <f t="shared" si="760"/>
        <v/>
      </c>
      <c r="AO2246" s="11" t="str">
        <f t="shared" si="761"/>
        <v/>
      </c>
      <c r="AP2246" s="11" t="str">
        <f t="shared" si="762"/>
        <v/>
      </c>
      <c r="AT2246" s="11" t="str">
        <f t="shared" si="763"/>
        <v/>
      </c>
      <c r="AU2246" s="11" t="str">
        <f t="shared" si="764"/>
        <v/>
      </c>
      <c r="AV2246" s="11" t="str">
        <f t="shared" si="765"/>
        <v/>
      </c>
      <c r="AW2246" s="11" t="str">
        <f t="shared" si="766"/>
        <v/>
      </c>
      <c r="AX2246" s="11" t="str">
        <f t="shared" si="767"/>
        <v/>
      </c>
      <c r="AY2246" s="11" t="str">
        <f t="shared" si="769"/>
        <v/>
      </c>
      <c r="AZ2246" s="11" t="str">
        <f t="shared" si="768"/>
        <v/>
      </c>
      <c r="BA2246" s="11" t="str">
        <f t="shared" si="750"/>
        <v xml:space="preserve"> </v>
      </c>
      <c r="BB2246" s="11" t="str">
        <f>IFERROR(IF(AW2246="","",VLOOKUP(AW2246,SUSS!R:S,2,FALSE)),AY2246*SUSS!$M$2)</f>
        <v/>
      </c>
      <c r="BC2246" s="11" t="str">
        <f t="shared" si="770"/>
        <v/>
      </c>
    </row>
    <row r="2247" spans="29:55">
      <c r="AC2247" s="11" t="str">
        <f t="shared" si="751"/>
        <v/>
      </c>
      <c r="AD2247" s="11" t="str">
        <f t="shared" si="752"/>
        <v/>
      </c>
      <c r="AE2247" s="11" t="str">
        <f t="shared" si="753"/>
        <v/>
      </c>
      <c r="AF2247" s="11" t="str">
        <f t="shared" si="754"/>
        <v/>
      </c>
      <c r="AG2247" s="11" t="str">
        <f t="shared" si="755"/>
        <v/>
      </c>
      <c r="AH2247" s="11" t="str">
        <f t="shared" si="756"/>
        <v/>
      </c>
      <c r="AI2247" s="11" t="str">
        <f t="shared" si="757"/>
        <v/>
      </c>
      <c r="AJ2247" s="11" t="str">
        <f t="shared" si="758"/>
        <v/>
      </c>
      <c r="AK2247" s="11" t="str">
        <f t="shared" si="759"/>
        <v/>
      </c>
      <c r="AN2247" s="11" t="str">
        <f t="shared" si="760"/>
        <v/>
      </c>
      <c r="AO2247" s="11" t="str">
        <f t="shared" si="761"/>
        <v/>
      </c>
      <c r="AP2247" s="11" t="str">
        <f t="shared" si="762"/>
        <v/>
      </c>
      <c r="AT2247" s="11" t="str">
        <f t="shared" si="763"/>
        <v/>
      </c>
      <c r="AU2247" s="11" t="str">
        <f t="shared" si="764"/>
        <v/>
      </c>
      <c r="AV2247" s="11" t="str">
        <f t="shared" si="765"/>
        <v/>
      </c>
      <c r="AW2247" s="11" t="str">
        <f t="shared" si="766"/>
        <v/>
      </c>
      <c r="AX2247" s="11" t="str">
        <f t="shared" si="767"/>
        <v/>
      </c>
      <c r="AY2247" s="11" t="str">
        <f t="shared" si="769"/>
        <v/>
      </c>
      <c r="AZ2247" s="11" t="str">
        <f t="shared" si="768"/>
        <v/>
      </c>
      <c r="BA2247" s="11" t="str">
        <f t="shared" si="750"/>
        <v xml:space="preserve"> </v>
      </c>
      <c r="BB2247" s="11" t="str">
        <f>IFERROR(IF(AW2247="","",VLOOKUP(AW2247,SUSS!R:S,2,FALSE)),AY2247*SUSS!$M$2)</f>
        <v/>
      </c>
      <c r="BC2247" s="11" t="str">
        <f t="shared" si="770"/>
        <v/>
      </c>
    </row>
    <row r="2248" spans="29:55">
      <c r="AC2248" s="11" t="str">
        <f t="shared" si="751"/>
        <v/>
      </c>
      <c r="AD2248" s="11" t="str">
        <f t="shared" si="752"/>
        <v/>
      </c>
      <c r="AE2248" s="11" t="str">
        <f t="shared" si="753"/>
        <v/>
      </c>
      <c r="AF2248" s="11" t="str">
        <f t="shared" si="754"/>
        <v/>
      </c>
      <c r="AG2248" s="11" t="str">
        <f t="shared" si="755"/>
        <v/>
      </c>
      <c r="AH2248" s="11" t="str">
        <f t="shared" si="756"/>
        <v/>
      </c>
      <c r="AI2248" s="11" t="str">
        <f t="shared" si="757"/>
        <v/>
      </c>
      <c r="AJ2248" s="11" t="str">
        <f t="shared" si="758"/>
        <v/>
      </c>
      <c r="AK2248" s="11" t="str">
        <f t="shared" si="759"/>
        <v/>
      </c>
      <c r="AN2248" s="11" t="str">
        <f t="shared" si="760"/>
        <v/>
      </c>
      <c r="AO2248" s="11" t="str">
        <f t="shared" si="761"/>
        <v/>
      </c>
      <c r="AP2248" s="11" t="str">
        <f t="shared" si="762"/>
        <v/>
      </c>
      <c r="AT2248" s="11" t="str">
        <f t="shared" si="763"/>
        <v/>
      </c>
      <c r="AU2248" s="11" t="str">
        <f t="shared" si="764"/>
        <v/>
      </c>
      <c r="AV2248" s="11" t="str">
        <f t="shared" si="765"/>
        <v/>
      </c>
      <c r="AW2248" s="11" t="str">
        <f t="shared" si="766"/>
        <v/>
      </c>
      <c r="AX2248" s="11" t="str">
        <f t="shared" si="767"/>
        <v/>
      </c>
      <c r="AY2248" s="11" t="str">
        <f t="shared" si="769"/>
        <v/>
      </c>
      <c r="AZ2248" s="11" t="str">
        <f t="shared" si="768"/>
        <v/>
      </c>
      <c r="BA2248" s="11" t="str">
        <f t="shared" ref="BA2248:BA2311" si="771">AT2248&amp;" "&amp;AU2248</f>
        <v xml:space="preserve"> </v>
      </c>
      <c r="BB2248" s="11" t="str">
        <f>IFERROR(IF(AW2248="","",VLOOKUP(AW2248,SUSS!R:S,2,FALSE)),AY2248*SUSS!$M$2)</f>
        <v/>
      </c>
      <c r="BC2248" s="11" t="str">
        <f t="shared" si="770"/>
        <v/>
      </c>
    </row>
    <row r="2249" spans="29:55">
      <c r="AC2249" s="11" t="str">
        <f t="shared" si="751"/>
        <v/>
      </c>
      <c r="AD2249" s="11" t="str">
        <f t="shared" si="752"/>
        <v/>
      </c>
      <c r="AE2249" s="11" t="str">
        <f t="shared" si="753"/>
        <v/>
      </c>
      <c r="AF2249" s="11" t="str">
        <f t="shared" si="754"/>
        <v/>
      </c>
      <c r="AG2249" s="11" t="str">
        <f t="shared" si="755"/>
        <v/>
      </c>
      <c r="AH2249" s="11" t="str">
        <f t="shared" si="756"/>
        <v/>
      </c>
      <c r="AI2249" s="11" t="str">
        <f t="shared" si="757"/>
        <v/>
      </c>
      <c r="AJ2249" s="11" t="str">
        <f t="shared" si="758"/>
        <v/>
      </c>
      <c r="AK2249" s="11" t="str">
        <f t="shared" si="759"/>
        <v/>
      </c>
      <c r="AN2249" s="11" t="str">
        <f t="shared" si="760"/>
        <v/>
      </c>
      <c r="AO2249" s="11" t="str">
        <f t="shared" si="761"/>
        <v/>
      </c>
      <c r="AP2249" s="11" t="str">
        <f t="shared" si="762"/>
        <v/>
      </c>
      <c r="AT2249" s="11" t="str">
        <f t="shared" si="763"/>
        <v/>
      </c>
      <c r="AU2249" s="11" t="str">
        <f t="shared" si="764"/>
        <v/>
      </c>
      <c r="AV2249" s="11" t="str">
        <f t="shared" si="765"/>
        <v/>
      </c>
      <c r="AW2249" s="11" t="str">
        <f t="shared" si="766"/>
        <v/>
      </c>
      <c r="AX2249" s="11" t="str">
        <f t="shared" si="767"/>
        <v/>
      </c>
      <c r="AY2249" s="11" t="str">
        <f t="shared" si="769"/>
        <v/>
      </c>
      <c r="AZ2249" s="11" t="str">
        <f t="shared" si="768"/>
        <v/>
      </c>
      <c r="BA2249" s="11" t="str">
        <f t="shared" si="771"/>
        <v xml:space="preserve"> </v>
      </c>
      <c r="BB2249" s="11" t="str">
        <f>IFERROR(IF(AW2249="","",VLOOKUP(AW2249,SUSS!R:S,2,FALSE)),AY2249*SUSS!$M$2)</f>
        <v/>
      </c>
      <c r="BC2249" s="11" t="str">
        <f t="shared" si="770"/>
        <v/>
      </c>
    </row>
    <row r="2250" spans="29:55">
      <c r="AC2250" s="11" t="str">
        <f t="shared" si="751"/>
        <v/>
      </c>
      <c r="AD2250" s="11" t="str">
        <f t="shared" si="752"/>
        <v/>
      </c>
      <c r="AE2250" s="11" t="str">
        <f t="shared" si="753"/>
        <v/>
      </c>
      <c r="AF2250" s="11" t="str">
        <f t="shared" si="754"/>
        <v/>
      </c>
      <c r="AG2250" s="11" t="str">
        <f t="shared" si="755"/>
        <v/>
      </c>
      <c r="AH2250" s="11" t="str">
        <f t="shared" si="756"/>
        <v/>
      </c>
      <c r="AI2250" s="11" t="str">
        <f t="shared" si="757"/>
        <v/>
      </c>
      <c r="AJ2250" s="11" t="str">
        <f t="shared" si="758"/>
        <v/>
      </c>
      <c r="AK2250" s="11" t="str">
        <f t="shared" si="759"/>
        <v/>
      </c>
      <c r="AN2250" s="11" t="str">
        <f t="shared" si="760"/>
        <v/>
      </c>
      <c r="AO2250" s="11" t="str">
        <f t="shared" si="761"/>
        <v/>
      </c>
      <c r="AP2250" s="11" t="str">
        <f t="shared" si="762"/>
        <v/>
      </c>
      <c r="AT2250" s="11" t="str">
        <f t="shared" si="763"/>
        <v/>
      </c>
      <c r="AU2250" s="11" t="str">
        <f t="shared" si="764"/>
        <v/>
      </c>
      <c r="AV2250" s="11" t="str">
        <f t="shared" si="765"/>
        <v/>
      </c>
      <c r="AW2250" s="11" t="str">
        <f t="shared" si="766"/>
        <v/>
      </c>
      <c r="AX2250" s="11" t="str">
        <f t="shared" si="767"/>
        <v/>
      </c>
      <c r="AY2250" s="11" t="str">
        <f t="shared" si="769"/>
        <v/>
      </c>
      <c r="AZ2250" s="11" t="str">
        <f t="shared" si="768"/>
        <v/>
      </c>
      <c r="BA2250" s="11" t="str">
        <f t="shared" si="771"/>
        <v xml:space="preserve"> </v>
      </c>
      <c r="BB2250" s="11" t="str">
        <f>IFERROR(IF(AW2250="","",VLOOKUP(AW2250,SUSS!R:S,2,FALSE)),AY2250*SUSS!$M$2)</f>
        <v/>
      </c>
      <c r="BC2250" s="11" t="str">
        <f t="shared" si="770"/>
        <v/>
      </c>
    </row>
    <row r="2251" spans="29:55">
      <c r="AC2251" s="11" t="str">
        <f t="shared" si="751"/>
        <v/>
      </c>
      <c r="AD2251" s="11" t="str">
        <f t="shared" si="752"/>
        <v/>
      </c>
      <c r="AE2251" s="11" t="str">
        <f t="shared" si="753"/>
        <v/>
      </c>
      <c r="AF2251" s="11" t="str">
        <f t="shared" si="754"/>
        <v/>
      </c>
      <c r="AG2251" s="11" t="str">
        <f t="shared" si="755"/>
        <v/>
      </c>
      <c r="AH2251" s="11" t="str">
        <f t="shared" si="756"/>
        <v/>
      </c>
      <c r="AI2251" s="11" t="str">
        <f t="shared" si="757"/>
        <v/>
      </c>
      <c r="AJ2251" s="11" t="str">
        <f t="shared" si="758"/>
        <v/>
      </c>
      <c r="AK2251" s="11" t="str">
        <f t="shared" si="759"/>
        <v/>
      </c>
      <c r="AN2251" s="11" t="str">
        <f t="shared" si="760"/>
        <v/>
      </c>
      <c r="AO2251" s="11" t="str">
        <f t="shared" si="761"/>
        <v/>
      </c>
      <c r="AP2251" s="11" t="str">
        <f t="shared" si="762"/>
        <v/>
      </c>
      <c r="AT2251" s="11" t="str">
        <f t="shared" si="763"/>
        <v/>
      </c>
      <c r="AU2251" s="11" t="str">
        <f t="shared" si="764"/>
        <v/>
      </c>
      <c r="AV2251" s="11" t="str">
        <f t="shared" si="765"/>
        <v/>
      </c>
      <c r="AW2251" s="11" t="str">
        <f t="shared" si="766"/>
        <v/>
      </c>
      <c r="AX2251" s="11" t="str">
        <f t="shared" si="767"/>
        <v/>
      </c>
      <c r="AY2251" s="11" t="str">
        <f t="shared" si="769"/>
        <v/>
      </c>
      <c r="AZ2251" s="11" t="str">
        <f t="shared" si="768"/>
        <v/>
      </c>
      <c r="BA2251" s="11" t="str">
        <f t="shared" si="771"/>
        <v xml:space="preserve"> </v>
      </c>
      <c r="BB2251" s="11" t="str">
        <f>IFERROR(IF(AW2251="","",VLOOKUP(AW2251,SUSS!R:S,2,FALSE)),AY2251*SUSS!$M$2)</f>
        <v/>
      </c>
      <c r="BC2251" s="11" t="str">
        <f t="shared" si="770"/>
        <v/>
      </c>
    </row>
    <row r="2252" spans="29:55">
      <c r="AC2252" s="11" t="str">
        <f t="shared" si="751"/>
        <v/>
      </c>
      <c r="AD2252" s="11" t="str">
        <f t="shared" si="752"/>
        <v/>
      </c>
      <c r="AE2252" s="11" t="str">
        <f t="shared" si="753"/>
        <v/>
      </c>
      <c r="AF2252" s="11" t="str">
        <f t="shared" si="754"/>
        <v/>
      </c>
      <c r="AG2252" s="11" t="str">
        <f t="shared" si="755"/>
        <v/>
      </c>
      <c r="AH2252" s="11" t="str">
        <f t="shared" si="756"/>
        <v/>
      </c>
      <c r="AI2252" s="11" t="str">
        <f t="shared" si="757"/>
        <v/>
      </c>
      <c r="AJ2252" s="11" t="str">
        <f t="shared" si="758"/>
        <v/>
      </c>
      <c r="AK2252" s="11" t="str">
        <f t="shared" si="759"/>
        <v/>
      </c>
      <c r="AN2252" s="11" t="str">
        <f t="shared" si="760"/>
        <v/>
      </c>
      <c r="AO2252" s="11" t="str">
        <f t="shared" si="761"/>
        <v/>
      </c>
      <c r="AP2252" s="11" t="str">
        <f t="shared" si="762"/>
        <v/>
      </c>
      <c r="AT2252" s="11" t="str">
        <f t="shared" si="763"/>
        <v/>
      </c>
      <c r="AU2252" s="11" t="str">
        <f t="shared" si="764"/>
        <v/>
      </c>
      <c r="AV2252" s="11" t="str">
        <f t="shared" si="765"/>
        <v/>
      </c>
      <c r="AW2252" s="11" t="str">
        <f t="shared" si="766"/>
        <v/>
      </c>
      <c r="AX2252" s="11" t="str">
        <f t="shared" si="767"/>
        <v/>
      </c>
      <c r="AY2252" s="11" t="str">
        <f t="shared" si="769"/>
        <v/>
      </c>
      <c r="AZ2252" s="11" t="str">
        <f t="shared" si="768"/>
        <v/>
      </c>
      <c r="BA2252" s="11" t="str">
        <f t="shared" si="771"/>
        <v xml:space="preserve"> </v>
      </c>
      <c r="BB2252" s="11" t="str">
        <f>IFERROR(IF(AW2252="","",VLOOKUP(AW2252,SUSS!R:S,2,FALSE)),AY2252*SUSS!$M$2)</f>
        <v/>
      </c>
      <c r="BC2252" s="11" t="str">
        <f t="shared" si="770"/>
        <v/>
      </c>
    </row>
    <row r="2253" spans="29:55">
      <c r="AC2253" s="11" t="str">
        <f t="shared" si="751"/>
        <v/>
      </c>
      <c r="AD2253" s="11" t="str">
        <f t="shared" si="752"/>
        <v/>
      </c>
      <c r="AE2253" s="11" t="str">
        <f t="shared" si="753"/>
        <v/>
      </c>
      <c r="AF2253" s="11" t="str">
        <f t="shared" si="754"/>
        <v/>
      </c>
      <c r="AG2253" s="11" t="str">
        <f t="shared" si="755"/>
        <v/>
      </c>
      <c r="AH2253" s="11" t="str">
        <f t="shared" si="756"/>
        <v/>
      </c>
      <c r="AI2253" s="11" t="str">
        <f t="shared" si="757"/>
        <v/>
      </c>
      <c r="AJ2253" s="11" t="str">
        <f t="shared" si="758"/>
        <v/>
      </c>
      <c r="AK2253" s="11" t="str">
        <f t="shared" si="759"/>
        <v/>
      </c>
      <c r="AN2253" s="11" t="str">
        <f t="shared" si="760"/>
        <v/>
      </c>
      <c r="AO2253" s="11" t="str">
        <f t="shared" si="761"/>
        <v/>
      </c>
      <c r="AP2253" s="11" t="str">
        <f t="shared" si="762"/>
        <v/>
      </c>
      <c r="AT2253" s="11" t="str">
        <f t="shared" si="763"/>
        <v/>
      </c>
      <c r="AU2253" s="11" t="str">
        <f t="shared" si="764"/>
        <v/>
      </c>
      <c r="AV2253" s="11" t="str">
        <f t="shared" si="765"/>
        <v/>
      </c>
      <c r="AW2253" s="11" t="str">
        <f t="shared" si="766"/>
        <v/>
      </c>
      <c r="AX2253" s="11" t="str">
        <f t="shared" si="767"/>
        <v/>
      </c>
      <c r="AY2253" s="11" t="str">
        <f t="shared" si="769"/>
        <v/>
      </c>
      <c r="AZ2253" s="11" t="str">
        <f t="shared" si="768"/>
        <v/>
      </c>
      <c r="BA2253" s="11" t="str">
        <f t="shared" si="771"/>
        <v xml:space="preserve"> </v>
      </c>
      <c r="BB2253" s="11" t="str">
        <f>IFERROR(IF(AW2253="","",VLOOKUP(AW2253,SUSS!R:S,2,FALSE)),AY2253*SUSS!$M$2)</f>
        <v/>
      </c>
      <c r="BC2253" s="11" t="str">
        <f t="shared" si="770"/>
        <v/>
      </c>
    </row>
    <row r="2254" spans="29:55">
      <c r="AC2254" s="11" t="str">
        <f t="shared" si="751"/>
        <v/>
      </c>
      <c r="AD2254" s="11" t="str">
        <f t="shared" si="752"/>
        <v/>
      </c>
      <c r="AE2254" s="11" t="str">
        <f t="shared" si="753"/>
        <v/>
      </c>
      <c r="AF2254" s="11" t="str">
        <f t="shared" si="754"/>
        <v/>
      </c>
      <c r="AG2254" s="11" t="str">
        <f t="shared" si="755"/>
        <v/>
      </c>
      <c r="AH2254" s="11" t="str">
        <f t="shared" si="756"/>
        <v/>
      </c>
      <c r="AI2254" s="11" t="str">
        <f t="shared" si="757"/>
        <v/>
      </c>
      <c r="AJ2254" s="11" t="str">
        <f t="shared" si="758"/>
        <v/>
      </c>
      <c r="AK2254" s="11" t="str">
        <f t="shared" si="759"/>
        <v/>
      </c>
      <c r="AN2254" s="11" t="str">
        <f t="shared" si="760"/>
        <v/>
      </c>
      <c r="AO2254" s="11" t="str">
        <f t="shared" si="761"/>
        <v/>
      </c>
      <c r="AP2254" s="11" t="str">
        <f t="shared" si="762"/>
        <v/>
      </c>
      <c r="AT2254" s="11" t="str">
        <f t="shared" si="763"/>
        <v/>
      </c>
      <c r="AU2254" s="11" t="str">
        <f t="shared" si="764"/>
        <v/>
      </c>
      <c r="AV2254" s="11" t="str">
        <f t="shared" si="765"/>
        <v/>
      </c>
      <c r="AW2254" s="11" t="str">
        <f t="shared" si="766"/>
        <v/>
      </c>
      <c r="AX2254" s="11" t="str">
        <f t="shared" si="767"/>
        <v/>
      </c>
      <c r="AY2254" s="11" t="str">
        <f t="shared" si="769"/>
        <v/>
      </c>
      <c r="AZ2254" s="11" t="str">
        <f t="shared" si="768"/>
        <v/>
      </c>
      <c r="BA2254" s="11" t="str">
        <f t="shared" si="771"/>
        <v xml:space="preserve"> </v>
      </c>
      <c r="BB2254" s="11" t="str">
        <f>IFERROR(IF(AW2254="","",VLOOKUP(AW2254,SUSS!R:S,2,FALSE)),AY2254*SUSS!$M$2)</f>
        <v/>
      </c>
      <c r="BC2254" s="11" t="str">
        <f t="shared" si="770"/>
        <v/>
      </c>
    </row>
    <row r="2255" spans="29:55">
      <c r="AC2255" s="11" t="str">
        <f t="shared" si="751"/>
        <v/>
      </c>
      <c r="AD2255" s="11" t="str">
        <f t="shared" si="752"/>
        <v/>
      </c>
      <c r="AE2255" s="11" t="str">
        <f t="shared" si="753"/>
        <v/>
      </c>
      <c r="AF2255" s="11" t="str">
        <f t="shared" si="754"/>
        <v/>
      </c>
      <c r="AG2255" s="11" t="str">
        <f t="shared" si="755"/>
        <v/>
      </c>
      <c r="AH2255" s="11" t="str">
        <f t="shared" si="756"/>
        <v/>
      </c>
      <c r="AI2255" s="11" t="str">
        <f t="shared" si="757"/>
        <v/>
      </c>
      <c r="AJ2255" s="11" t="str">
        <f t="shared" si="758"/>
        <v/>
      </c>
      <c r="AK2255" s="11" t="str">
        <f t="shared" si="759"/>
        <v/>
      </c>
      <c r="AN2255" s="11" t="str">
        <f t="shared" si="760"/>
        <v/>
      </c>
      <c r="AO2255" s="11" t="str">
        <f t="shared" si="761"/>
        <v/>
      </c>
      <c r="AP2255" s="11" t="str">
        <f t="shared" si="762"/>
        <v/>
      </c>
      <c r="AT2255" s="11" t="str">
        <f t="shared" si="763"/>
        <v/>
      </c>
      <c r="AU2255" s="11" t="str">
        <f t="shared" si="764"/>
        <v/>
      </c>
      <c r="AV2255" s="11" t="str">
        <f t="shared" si="765"/>
        <v/>
      </c>
      <c r="AW2255" s="11" t="str">
        <f t="shared" si="766"/>
        <v/>
      </c>
      <c r="AX2255" s="11" t="str">
        <f t="shared" si="767"/>
        <v/>
      </c>
      <c r="AY2255" s="11" t="str">
        <f t="shared" si="769"/>
        <v/>
      </c>
      <c r="AZ2255" s="11" t="str">
        <f t="shared" si="768"/>
        <v/>
      </c>
      <c r="BA2255" s="11" t="str">
        <f t="shared" si="771"/>
        <v xml:space="preserve"> </v>
      </c>
      <c r="BB2255" s="11" t="str">
        <f>IFERROR(IF(AW2255="","",VLOOKUP(AW2255,SUSS!R:S,2,FALSE)),AY2255*SUSS!$M$2)</f>
        <v/>
      </c>
      <c r="BC2255" s="11" t="str">
        <f t="shared" si="770"/>
        <v/>
      </c>
    </row>
    <row r="2256" spans="29:55">
      <c r="AC2256" s="11" t="str">
        <f t="shared" si="751"/>
        <v/>
      </c>
      <c r="AD2256" s="11" t="str">
        <f t="shared" si="752"/>
        <v/>
      </c>
      <c r="AE2256" s="11" t="str">
        <f t="shared" si="753"/>
        <v/>
      </c>
      <c r="AF2256" s="11" t="str">
        <f t="shared" si="754"/>
        <v/>
      </c>
      <c r="AG2256" s="11" t="str">
        <f t="shared" si="755"/>
        <v/>
      </c>
      <c r="AH2256" s="11" t="str">
        <f t="shared" si="756"/>
        <v/>
      </c>
      <c r="AI2256" s="11" t="str">
        <f t="shared" si="757"/>
        <v/>
      </c>
      <c r="AJ2256" s="11" t="str">
        <f t="shared" si="758"/>
        <v/>
      </c>
      <c r="AK2256" s="11" t="str">
        <f t="shared" si="759"/>
        <v/>
      </c>
      <c r="AN2256" s="11" t="str">
        <f t="shared" si="760"/>
        <v/>
      </c>
      <c r="AO2256" s="11" t="str">
        <f t="shared" si="761"/>
        <v/>
      </c>
      <c r="AP2256" s="11" t="str">
        <f t="shared" si="762"/>
        <v/>
      </c>
      <c r="AT2256" s="11" t="str">
        <f t="shared" si="763"/>
        <v/>
      </c>
      <c r="AU2256" s="11" t="str">
        <f t="shared" si="764"/>
        <v/>
      </c>
      <c r="AV2256" s="11" t="str">
        <f t="shared" si="765"/>
        <v/>
      </c>
      <c r="AW2256" s="11" t="str">
        <f t="shared" si="766"/>
        <v/>
      </c>
      <c r="AX2256" s="11" t="str">
        <f t="shared" si="767"/>
        <v/>
      </c>
      <c r="AY2256" s="11" t="str">
        <f t="shared" si="769"/>
        <v/>
      </c>
      <c r="AZ2256" s="11" t="str">
        <f t="shared" si="768"/>
        <v/>
      </c>
      <c r="BA2256" s="11" t="str">
        <f t="shared" si="771"/>
        <v xml:space="preserve"> </v>
      </c>
      <c r="BB2256" s="11" t="str">
        <f>IFERROR(IF(AW2256="","",VLOOKUP(AW2256,SUSS!R:S,2,FALSE)),AY2256*SUSS!$M$2)</f>
        <v/>
      </c>
      <c r="BC2256" s="11" t="str">
        <f t="shared" si="770"/>
        <v/>
      </c>
    </row>
    <row r="2257" spans="29:55">
      <c r="AC2257" s="11" t="str">
        <f t="shared" si="751"/>
        <v/>
      </c>
      <c r="AD2257" s="11" t="str">
        <f t="shared" si="752"/>
        <v/>
      </c>
      <c r="AE2257" s="11" t="str">
        <f t="shared" si="753"/>
        <v/>
      </c>
      <c r="AF2257" s="11" t="str">
        <f t="shared" si="754"/>
        <v/>
      </c>
      <c r="AG2257" s="11" t="str">
        <f t="shared" si="755"/>
        <v/>
      </c>
      <c r="AH2257" s="11" t="str">
        <f t="shared" si="756"/>
        <v/>
      </c>
      <c r="AI2257" s="11" t="str">
        <f t="shared" si="757"/>
        <v/>
      </c>
      <c r="AJ2257" s="11" t="str">
        <f t="shared" si="758"/>
        <v/>
      </c>
      <c r="AK2257" s="11" t="str">
        <f t="shared" si="759"/>
        <v/>
      </c>
      <c r="AN2257" s="11" t="str">
        <f t="shared" si="760"/>
        <v/>
      </c>
      <c r="AO2257" s="11" t="str">
        <f t="shared" si="761"/>
        <v/>
      </c>
      <c r="AP2257" s="11" t="str">
        <f t="shared" si="762"/>
        <v/>
      </c>
      <c r="AT2257" s="11" t="str">
        <f t="shared" si="763"/>
        <v/>
      </c>
      <c r="AU2257" s="11" t="str">
        <f t="shared" si="764"/>
        <v/>
      </c>
      <c r="AV2257" s="11" t="str">
        <f t="shared" si="765"/>
        <v/>
      </c>
      <c r="AW2257" s="11" t="str">
        <f t="shared" si="766"/>
        <v/>
      </c>
      <c r="AX2257" s="11" t="str">
        <f t="shared" si="767"/>
        <v/>
      </c>
      <c r="AY2257" s="11" t="str">
        <f t="shared" si="769"/>
        <v/>
      </c>
      <c r="AZ2257" s="11" t="str">
        <f t="shared" si="768"/>
        <v/>
      </c>
      <c r="BA2257" s="11" t="str">
        <f t="shared" si="771"/>
        <v xml:space="preserve"> </v>
      </c>
      <c r="BB2257" s="11" t="str">
        <f>IFERROR(IF(AW2257="","",VLOOKUP(AW2257,SUSS!R:S,2,FALSE)),AY2257*SUSS!$M$2)</f>
        <v/>
      </c>
      <c r="BC2257" s="11" t="str">
        <f t="shared" si="770"/>
        <v/>
      </c>
    </row>
    <row r="2258" spans="29:55">
      <c r="AC2258" s="11" t="str">
        <f t="shared" si="751"/>
        <v/>
      </c>
      <c r="AD2258" s="11" t="str">
        <f t="shared" si="752"/>
        <v/>
      </c>
      <c r="AE2258" s="11" t="str">
        <f t="shared" si="753"/>
        <v/>
      </c>
      <c r="AF2258" s="11" t="str">
        <f t="shared" si="754"/>
        <v/>
      </c>
      <c r="AG2258" s="11" t="str">
        <f t="shared" si="755"/>
        <v/>
      </c>
      <c r="AH2258" s="11" t="str">
        <f t="shared" si="756"/>
        <v/>
      </c>
      <c r="AI2258" s="11" t="str">
        <f t="shared" si="757"/>
        <v/>
      </c>
      <c r="AJ2258" s="11" t="str">
        <f t="shared" si="758"/>
        <v/>
      </c>
      <c r="AK2258" s="11" t="str">
        <f t="shared" si="759"/>
        <v/>
      </c>
      <c r="AN2258" s="11" t="str">
        <f t="shared" si="760"/>
        <v/>
      </c>
      <c r="AO2258" s="11" t="str">
        <f t="shared" si="761"/>
        <v/>
      </c>
      <c r="AP2258" s="11" t="str">
        <f t="shared" si="762"/>
        <v/>
      </c>
      <c r="AT2258" s="11" t="str">
        <f t="shared" si="763"/>
        <v/>
      </c>
      <c r="AU2258" s="11" t="str">
        <f t="shared" si="764"/>
        <v/>
      </c>
      <c r="AV2258" s="11" t="str">
        <f t="shared" si="765"/>
        <v/>
      </c>
      <c r="AW2258" s="11" t="str">
        <f t="shared" si="766"/>
        <v/>
      </c>
      <c r="AX2258" s="11" t="str">
        <f t="shared" si="767"/>
        <v/>
      </c>
      <c r="AY2258" s="11" t="str">
        <f t="shared" si="769"/>
        <v/>
      </c>
      <c r="AZ2258" s="11" t="str">
        <f t="shared" si="768"/>
        <v/>
      </c>
      <c r="BA2258" s="11" t="str">
        <f t="shared" si="771"/>
        <v xml:space="preserve"> </v>
      </c>
      <c r="BB2258" s="11" t="str">
        <f>IFERROR(IF(AW2258="","",VLOOKUP(AW2258,SUSS!R:S,2,FALSE)),AY2258*SUSS!$M$2)</f>
        <v/>
      </c>
      <c r="BC2258" s="11" t="str">
        <f t="shared" si="770"/>
        <v/>
      </c>
    </row>
    <row r="2259" spans="29:55">
      <c r="AC2259" s="11" t="str">
        <f t="shared" si="751"/>
        <v/>
      </c>
      <c r="AD2259" s="11" t="str">
        <f t="shared" si="752"/>
        <v/>
      </c>
      <c r="AE2259" s="11" t="str">
        <f t="shared" si="753"/>
        <v/>
      </c>
      <c r="AF2259" s="11" t="str">
        <f t="shared" si="754"/>
        <v/>
      </c>
      <c r="AG2259" s="11" t="str">
        <f t="shared" si="755"/>
        <v/>
      </c>
      <c r="AH2259" s="11" t="str">
        <f t="shared" si="756"/>
        <v/>
      </c>
      <c r="AI2259" s="11" t="str">
        <f t="shared" si="757"/>
        <v/>
      </c>
      <c r="AJ2259" s="11" t="str">
        <f t="shared" si="758"/>
        <v/>
      </c>
      <c r="AK2259" s="11" t="str">
        <f t="shared" si="759"/>
        <v/>
      </c>
      <c r="AN2259" s="11" t="str">
        <f t="shared" si="760"/>
        <v/>
      </c>
      <c r="AO2259" s="11" t="str">
        <f t="shared" si="761"/>
        <v/>
      </c>
      <c r="AP2259" s="11" t="str">
        <f t="shared" si="762"/>
        <v/>
      </c>
      <c r="AT2259" s="11" t="str">
        <f t="shared" si="763"/>
        <v/>
      </c>
      <c r="AU2259" s="11" t="str">
        <f t="shared" si="764"/>
        <v/>
      </c>
      <c r="AV2259" s="11" t="str">
        <f t="shared" si="765"/>
        <v/>
      </c>
      <c r="AW2259" s="11" t="str">
        <f t="shared" si="766"/>
        <v/>
      </c>
      <c r="AX2259" s="11" t="str">
        <f t="shared" si="767"/>
        <v/>
      </c>
      <c r="AY2259" s="11" t="str">
        <f t="shared" si="769"/>
        <v/>
      </c>
      <c r="AZ2259" s="11" t="str">
        <f t="shared" si="768"/>
        <v/>
      </c>
      <c r="BA2259" s="11" t="str">
        <f t="shared" si="771"/>
        <v xml:space="preserve"> </v>
      </c>
      <c r="BB2259" s="11" t="str">
        <f>IFERROR(IF(AW2259="","",VLOOKUP(AW2259,SUSS!R:S,2,FALSE)),AY2259*SUSS!$M$2)</f>
        <v/>
      </c>
      <c r="BC2259" s="11" t="str">
        <f t="shared" si="770"/>
        <v/>
      </c>
    </row>
    <row r="2260" spans="29:55">
      <c r="AC2260" s="11" t="str">
        <f t="shared" si="751"/>
        <v/>
      </c>
      <c r="AD2260" s="11" t="str">
        <f t="shared" si="752"/>
        <v/>
      </c>
      <c r="AE2260" s="11" t="str">
        <f t="shared" si="753"/>
        <v/>
      </c>
      <c r="AF2260" s="11" t="str">
        <f t="shared" si="754"/>
        <v/>
      </c>
      <c r="AG2260" s="11" t="str">
        <f t="shared" si="755"/>
        <v/>
      </c>
      <c r="AH2260" s="11" t="str">
        <f t="shared" si="756"/>
        <v/>
      </c>
      <c r="AI2260" s="11" t="str">
        <f t="shared" si="757"/>
        <v/>
      </c>
      <c r="AJ2260" s="11" t="str">
        <f t="shared" si="758"/>
        <v/>
      </c>
      <c r="AK2260" s="11" t="str">
        <f t="shared" si="759"/>
        <v/>
      </c>
      <c r="AN2260" s="11" t="str">
        <f t="shared" si="760"/>
        <v/>
      </c>
      <c r="AO2260" s="11" t="str">
        <f t="shared" si="761"/>
        <v/>
      </c>
      <c r="AP2260" s="11" t="str">
        <f t="shared" si="762"/>
        <v/>
      </c>
      <c r="AT2260" s="11" t="str">
        <f t="shared" si="763"/>
        <v/>
      </c>
      <c r="AU2260" s="11" t="str">
        <f t="shared" si="764"/>
        <v/>
      </c>
      <c r="AV2260" s="11" t="str">
        <f t="shared" si="765"/>
        <v/>
      </c>
      <c r="AW2260" s="11" t="str">
        <f t="shared" si="766"/>
        <v/>
      </c>
      <c r="AX2260" s="11" t="str">
        <f t="shared" si="767"/>
        <v/>
      </c>
      <c r="AY2260" s="11" t="str">
        <f t="shared" si="769"/>
        <v/>
      </c>
      <c r="AZ2260" s="11" t="str">
        <f t="shared" si="768"/>
        <v/>
      </c>
      <c r="BA2260" s="11" t="str">
        <f t="shared" si="771"/>
        <v xml:space="preserve"> </v>
      </c>
      <c r="BB2260" s="11" t="str">
        <f>IFERROR(IF(AW2260="","",VLOOKUP(AW2260,SUSS!R:S,2,FALSE)),AY2260*SUSS!$M$2)</f>
        <v/>
      </c>
      <c r="BC2260" s="11" t="str">
        <f t="shared" si="770"/>
        <v/>
      </c>
    </row>
    <row r="2261" spans="29:55">
      <c r="AC2261" s="11" t="str">
        <f t="shared" si="751"/>
        <v/>
      </c>
      <c r="AD2261" s="11" t="str">
        <f t="shared" si="752"/>
        <v/>
      </c>
      <c r="AE2261" s="11" t="str">
        <f t="shared" si="753"/>
        <v/>
      </c>
      <c r="AF2261" s="11" t="str">
        <f t="shared" si="754"/>
        <v/>
      </c>
      <c r="AG2261" s="11" t="str">
        <f t="shared" si="755"/>
        <v/>
      </c>
      <c r="AH2261" s="11" t="str">
        <f t="shared" si="756"/>
        <v/>
      </c>
      <c r="AI2261" s="11" t="str">
        <f t="shared" si="757"/>
        <v/>
      </c>
      <c r="AJ2261" s="11" t="str">
        <f t="shared" si="758"/>
        <v/>
      </c>
      <c r="AK2261" s="11" t="str">
        <f t="shared" si="759"/>
        <v/>
      </c>
      <c r="AN2261" s="11" t="str">
        <f t="shared" si="760"/>
        <v/>
      </c>
      <c r="AO2261" s="11" t="str">
        <f t="shared" si="761"/>
        <v/>
      </c>
      <c r="AP2261" s="11" t="str">
        <f t="shared" si="762"/>
        <v/>
      </c>
      <c r="AT2261" s="11" t="str">
        <f t="shared" si="763"/>
        <v/>
      </c>
      <c r="AU2261" s="11" t="str">
        <f t="shared" si="764"/>
        <v/>
      </c>
      <c r="AV2261" s="11" t="str">
        <f t="shared" si="765"/>
        <v/>
      </c>
      <c r="AW2261" s="11" t="str">
        <f t="shared" si="766"/>
        <v/>
      </c>
      <c r="AX2261" s="11" t="str">
        <f t="shared" si="767"/>
        <v/>
      </c>
      <c r="AY2261" s="11" t="str">
        <f t="shared" si="769"/>
        <v/>
      </c>
      <c r="AZ2261" s="11" t="str">
        <f t="shared" si="768"/>
        <v/>
      </c>
      <c r="BA2261" s="11" t="str">
        <f t="shared" si="771"/>
        <v xml:space="preserve"> </v>
      </c>
      <c r="BB2261" s="11" t="str">
        <f>IFERROR(IF(AW2261="","",VLOOKUP(AW2261,SUSS!R:S,2,FALSE)),AY2261*SUSS!$M$2)</f>
        <v/>
      </c>
      <c r="BC2261" s="11" t="str">
        <f t="shared" si="770"/>
        <v/>
      </c>
    </row>
    <row r="2262" spans="29:55">
      <c r="AC2262" s="11" t="str">
        <f t="shared" si="751"/>
        <v/>
      </c>
      <c r="AD2262" s="11" t="str">
        <f t="shared" si="752"/>
        <v/>
      </c>
      <c r="AE2262" s="11" t="str">
        <f t="shared" si="753"/>
        <v/>
      </c>
      <c r="AF2262" s="11" t="str">
        <f t="shared" si="754"/>
        <v/>
      </c>
      <c r="AG2262" s="11" t="str">
        <f t="shared" si="755"/>
        <v/>
      </c>
      <c r="AH2262" s="11" t="str">
        <f t="shared" si="756"/>
        <v/>
      </c>
      <c r="AI2262" s="11" t="str">
        <f t="shared" si="757"/>
        <v/>
      </c>
      <c r="AJ2262" s="11" t="str">
        <f t="shared" si="758"/>
        <v/>
      </c>
      <c r="AK2262" s="11" t="str">
        <f t="shared" si="759"/>
        <v/>
      </c>
      <c r="AN2262" s="11" t="str">
        <f t="shared" si="760"/>
        <v/>
      </c>
      <c r="AO2262" s="11" t="str">
        <f t="shared" si="761"/>
        <v/>
      </c>
      <c r="AP2262" s="11" t="str">
        <f t="shared" si="762"/>
        <v/>
      </c>
      <c r="AT2262" s="11" t="str">
        <f t="shared" si="763"/>
        <v/>
      </c>
      <c r="AU2262" s="11" t="str">
        <f t="shared" si="764"/>
        <v/>
      </c>
      <c r="AV2262" s="11" t="str">
        <f t="shared" si="765"/>
        <v/>
      </c>
      <c r="AW2262" s="11" t="str">
        <f t="shared" si="766"/>
        <v/>
      </c>
      <c r="AX2262" s="11" t="str">
        <f t="shared" si="767"/>
        <v/>
      </c>
      <c r="AY2262" s="11" t="str">
        <f t="shared" si="769"/>
        <v/>
      </c>
      <c r="AZ2262" s="11" t="str">
        <f t="shared" si="768"/>
        <v/>
      </c>
      <c r="BA2262" s="11" t="str">
        <f t="shared" si="771"/>
        <v xml:space="preserve"> </v>
      </c>
      <c r="BB2262" s="11" t="str">
        <f>IFERROR(IF(AW2262="","",VLOOKUP(AW2262,SUSS!R:S,2,FALSE)),AY2262*SUSS!$M$2)</f>
        <v/>
      </c>
      <c r="BC2262" s="11" t="str">
        <f t="shared" si="770"/>
        <v/>
      </c>
    </row>
    <row r="2263" spans="29:55">
      <c r="AC2263" s="11" t="str">
        <f t="shared" si="751"/>
        <v/>
      </c>
      <c r="AD2263" s="11" t="str">
        <f t="shared" si="752"/>
        <v/>
      </c>
      <c r="AE2263" s="11" t="str">
        <f t="shared" si="753"/>
        <v/>
      </c>
      <c r="AF2263" s="11" t="str">
        <f t="shared" si="754"/>
        <v/>
      </c>
      <c r="AG2263" s="11" t="str">
        <f t="shared" si="755"/>
        <v/>
      </c>
      <c r="AH2263" s="11" t="str">
        <f t="shared" si="756"/>
        <v/>
      </c>
      <c r="AI2263" s="11" t="str">
        <f t="shared" si="757"/>
        <v/>
      </c>
      <c r="AJ2263" s="11" t="str">
        <f t="shared" si="758"/>
        <v/>
      </c>
      <c r="AK2263" s="11" t="str">
        <f t="shared" si="759"/>
        <v/>
      </c>
      <c r="AN2263" s="11" t="str">
        <f t="shared" si="760"/>
        <v/>
      </c>
      <c r="AO2263" s="11" t="str">
        <f t="shared" si="761"/>
        <v/>
      </c>
      <c r="AP2263" s="11" t="str">
        <f t="shared" si="762"/>
        <v/>
      </c>
      <c r="AT2263" s="11" t="str">
        <f t="shared" si="763"/>
        <v/>
      </c>
      <c r="AU2263" s="11" t="str">
        <f t="shared" si="764"/>
        <v/>
      </c>
      <c r="AV2263" s="11" t="str">
        <f t="shared" si="765"/>
        <v/>
      </c>
      <c r="AW2263" s="11" t="str">
        <f t="shared" si="766"/>
        <v/>
      </c>
      <c r="AX2263" s="11" t="str">
        <f t="shared" si="767"/>
        <v/>
      </c>
      <c r="AY2263" s="11" t="str">
        <f t="shared" si="769"/>
        <v/>
      </c>
      <c r="AZ2263" s="11" t="str">
        <f t="shared" si="768"/>
        <v/>
      </c>
      <c r="BA2263" s="11" t="str">
        <f t="shared" si="771"/>
        <v xml:space="preserve"> </v>
      </c>
      <c r="BB2263" s="11" t="str">
        <f>IFERROR(IF(AW2263="","",VLOOKUP(AW2263,SUSS!R:S,2,FALSE)),AY2263*SUSS!$M$2)</f>
        <v/>
      </c>
      <c r="BC2263" s="11" t="str">
        <f t="shared" si="770"/>
        <v/>
      </c>
    </row>
    <row r="2264" spans="29:55">
      <c r="AC2264" s="11" t="str">
        <f t="shared" si="751"/>
        <v/>
      </c>
      <c r="AD2264" s="11" t="str">
        <f t="shared" si="752"/>
        <v/>
      </c>
      <c r="AE2264" s="11" t="str">
        <f t="shared" si="753"/>
        <v/>
      </c>
      <c r="AF2264" s="11" t="str">
        <f t="shared" si="754"/>
        <v/>
      </c>
      <c r="AG2264" s="11" t="str">
        <f t="shared" si="755"/>
        <v/>
      </c>
      <c r="AH2264" s="11" t="str">
        <f t="shared" si="756"/>
        <v/>
      </c>
      <c r="AI2264" s="11" t="str">
        <f t="shared" si="757"/>
        <v/>
      </c>
      <c r="AJ2264" s="11" t="str">
        <f t="shared" si="758"/>
        <v/>
      </c>
      <c r="AK2264" s="11" t="str">
        <f t="shared" si="759"/>
        <v/>
      </c>
      <c r="AN2264" s="11" t="str">
        <f t="shared" si="760"/>
        <v/>
      </c>
      <c r="AO2264" s="11" t="str">
        <f t="shared" si="761"/>
        <v/>
      </c>
      <c r="AP2264" s="11" t="str">
        <f t="shared" si="762"/>
        <v/>
      </c>
      <c r="AT2264" s="11" t="str">
        <f t="shared" si="763"/>
        <v/>
      </c>
      <c r="AU2264" s="11" t="str">
        <f t="shared" si="764"/>
        <v/>
      </c>
      <c r="AV2264" s="11" t="str">
        <f t="shared" si="765"/>
        <v/>
      </c>
      <c r="AW2264" s="11" t="str">
        <f t="shared" si="766"/>
        <v/>
      </c>
      <c r="AX2264" s="11" t="str">
        <f t="shared" si="767"/>
        <v/>
      </c>
      <c r="AY2264" s="11" t="str">
        <f t="shared" si="769"/>
        <v/>
      </c>
      <c r="AZ2264" s="11" t="str">
        <f t="shared" si="768"/>
        <v/>
      </c>
      <c r="BA2264" s="11" t="str">
        <f t="shared" si="771"/>
        <v xml:space="preserve"> </v>
      </c>
      <c r="BB2264" s="11" t="str">
        <f>IFERROR(IF(AW2264="","",VLOOKUP(AW2264,SUSS!R:S,2,FALSE)),AY2264*SUSS!$M$2)</f>
        <v/>
      </c>
      <c r="BC2264" s="11" t="str">
        <f t="shared" si="770"/>
        <v/>
      </c>
    </row>
    <row r="2265" spans="29:55">
      <c r="AC2265" s="11" t="str">
        <f t="shared" si="751"/>
        <v/>
      </c>
      <c r="AD2265" s="11" t="str">
        <f t="shared" si="752"/>
        <v/>
      </c>
      <c r="AE2265" s="11" t="str">
        <f t="shared" si="753"/>
        <v/>
      </c>
      <c r="AF2265" s="11" t="str">
        <f t="shared" si="754"/>
        <v/>
      </c>
      <c r="AG2265" s="11" t="str">
        <f t="shared" si="755"/>
        <v/>
      </c>
      <c r="AH2265" s="11" t="str">
        <f t="shared" si="756"/>
        <v/>
      </c>
      <c r="AI2265" s="11" t="str">
        <f t="shared" si="757"/>
        <v/>
      </c>
      <c r="AJ2265" s="11" t="str">
        <f t="shared" si="758"/>
        <v/>
      </c>
      <c r="AK2265" s="11" t="str">
        <f t="shared" si="759"/>
        <v/>
      </c>
      <c r="AN2265" s="11" t="str">
        <f t="shared" si="760"/>
        <v/>
      </c>
      <c r="AO2265" s="11" t="str">
        <f t="shared" si="761"/>
        <v/>
      </c>
      <c r="AP2265" s="11" t="str">
        <f t="shared" si="762"/>
        <v/>
      </c>
      <c r="AT2265" s="11" t="str">
        <f t="shared" si="763"/>
        <v/>
      </c>
      <c r="AU2265" s="11" t="str">
        <f t="shared" si="764"/>
        <v/>
      </c>
      <c r="AV2265" s="11" t="str">
        <f t="shared" si="765"/>
        <v/>
      </c>
      <c r="AW2265" s="11" t="str">
        <f t="shared" si="766"/>
        <v/>
      </c>
      <c r="AX2265" s="11" t="str">
        <f t="shared" si="767"/>
        <v/>
      </c>
      <c r="AY2265" s="11" t="str">
        <f t="shared" si="769"/>
        <v/>
      </c>
      <c r="AZ2265" s="11" t="str">
        <f t="shared" si="768"/>
        <v/>
      </c>
      <c r="BA2265" s="11" t="str">
        <f t="shared" si="771"/>
        <v xml:space="preserve"> </v>
      </c>
      <c r="BB2265" s="11" t="str">
        <f>IFERROR(IF(AW2265="","",VLOOKUP(AW2265,SUSS!R:S,2,FALSE)),AY2265*SUSS!$M$2)</f>
        <v/>
      </c>
      <c r="BC2265" s="11" t="str">
        <f t="shared" si="770"/>
        <v/>
      </c>
    </row>
    <row r="2266" spans="29:55">
      <c r="AC2266" s="11" t="str">
        <f t="shared" si="751"/>
        <v/>
      </c>
      <c r="AD2266" s="11" t="str">
        <f t="shared" si="752"/>
        <v/>
      </c>
      <c r="AE2266" s="11" t="str">
        <f t="shared" si="753"/>
        <v/>
      </c>
      <c r="AF2266" s="11" t="str">
        <f t="shared" si="754"/>
        <v/>
      </c>
      <c r="AG2266" s="11" t="str">
        <f t="shared" si="755"/>
        <v/>
      </c>
      <c r="AH2266" s="11" t="str">
        <f t="shared" si="756"/>
        <v/>
      </c>
      <c r="AI2266" s="11" t="str">
        <f t="shared" si="757"/>
        <v/>
      </c>
      <c r="AJ2266" s="11" t="str">
        <f t="shared" si="758"/>
        <v/>
      </c>
      <c r="AK2266" s="11" t="str">
        <f t="shared" si="759"/>
        <v/>
      </c>
      <c r="AN2266" s="11" t="str">
        <f t="shared" si="760"/>
        <v/>
      </c>
      <c r="AO2266" s="11" t="str">
        <f t="shared" si="761"/>
        <v/>
      </c>
      <c r="AP2266" s="11" t="str">
        <f t="shared" si="762"/>
        <v/>
      </c>
      <c r="AT2266" s="11" t="str">
        <f t="shared" si="763"/>
        <v/>
      </c>
      <c r="AU2266" s="11" t="str">
        <f t="shared" si="764"/>
        <v/>
      </c>
      <c r="AV2266" s="11" t="str">
        <f t="shared" si="765"/>
        <v/>
      </c>
      <c r="AW2266" s="11" t="str">
        <f t="shared" si="766"/>
        <v/>
      </c>
      <c r="AX2266" s="11" t="str">
        <f t="shared" si="767"/>
        <v/>
      </c>
      <c r="AY2266" s="11" t="str">
        <f t="shared" si="769"/>
        <v/>
      </c>
      <c r="AZ2266" s="11" t="str">
        <f t="shared" si="768"/>
        <v/>
      </c>
      <c r="BA2266" s="11" t="str">
        <f t="shared" si="771"/>
        <v xml:space="preserve"> </v>
      </c>
      <c r="BB2266" s="11" t="str">
        <f>IFERROR(IF(AW2266="","",VLOOKUP(AW2266,SUSS!R:S,2,FALSE)),AY2266*SUSS!$M$2)</f>
        <v/>
      </c>
      <c r="BC2266" s="11" t="str">
        <f t="shared" si="770"/>
        <v/>
      </c>
    </row>
    <row r="2267" spans="29:55">
      <c r="AC2267" s="11" t="str">
        <f t="shared" si="751"/>
        <v/>
      </c>
      <c r="AD2267" s="11" t="str">
        <f t="shared" si="752"/>
        <v/>
      </c>
      <c r="AE2267" s="11" t="str">
        <f t="shared" si="753"/>
        <v/>
      </c>
      <c r="AF2267" s="11" t="str">
        <f t="shared" si="754"/>
        <v/>
      </c>
      <c r="AG2267" s="11" t="str">
        <f t="shared" si="755"/>
        <v/>
      </c>
      <c r="AH2267" s="11" t="str">
        <f t="shared" si="756"/>
        <v/>
      </c>
      <c r="AI2267" s="11" t="str">
        <f t="shared" si="757"/>
        <v/>
      </c>
      <c r="AJ2267" s="11" t="str">
        <f t="shared" si="758"/>
        <v/>
      </c>
      <c r="AK2267" s="11" t="str">
        <f t="shared" si="759"/>
        <v/>
      </c>
      <c r="AN2267" s="11" t="str">
        <f t="shared" si="760"/>
        <v/>
      </c>
      <c r="AO2267" s="11" t="str">
        <f t="shared" si="761"/>
        <v/>
      </c>
      <c r="AP2267" s="11" t="str">
        <f t="shared" si="762"/>
        <v/>
      </c>
      <c r="AT2267" s="11" t="str">
        <f t="shared" si="763"/>
        <v/>
      </c>
      <c r="AU2267" s="11" t="str">
        <f t="shared" si="764"/>
        <v/>
      </c>
      <c r="AV2267" s="11" t="str">
        <f t="shared" si="765"/>
        <v/>
      </c>
      <c r="AW2267" s="11" t="str">
        <f t="shared" si="766"/>
        <v/>
      </c>
      <c r="AX2267" s="11" t="str">
        <f t="shared" si="767"/>
        <v/>
      </c>
      <c r="AY2267" s="11" t="str">
        <f t="shared" si="769"/>
        <v/>
      </c>
      <c r="AZ2267" s="11" t="str">
        <f t="shared" si="768"/>
        <v/>
      </c>
      <c r="BA2267" s="11" t="str">
        <f t="shared" si="771"/>
        <v xml:space="preserve"> </v>
      </c>
      <c r="BB2267" s="11" t="str">
        <f>IFERROR(IF(AW2267="","",VLOOKUP(AW2267,SUSS!R:S,2,FALSE)),AY2267*SUSS!$M$2)</f>
        <v/>
      </c>
      <c r="BC2267" s="11" t="str">
        <f t="shared" si="770"/>
        <v/>
      </c>
    </row>
    <row r="2268" spans="29:55">
      <c r="AC2268" s="11" t="str">
        <f t="shared" si="751"/>
        <v/>
      </c>
      <c r="AD2268" s="11" t="str">
        <f t="shared" si="752"/>
        <v/>
      </c>
      <c r="AE2268" s="11" t="str">
        <f t="shared" si="753"/>
        <v/>
      </c>
      <c r="AF2268" s="11" t="str">
        <f t="shared" si="754"/>
        <v/>
      </c>
      <c r="AG2268" s="11" t="str">
        <f t="shared" si="755"/>
        <v/>
      </c>
      <c r="AH2268" s="11" t="str">
        <f t="shared" si="756"/>
        <v/>
      </c>
      <c r="AI2268" s="11" t="str">
        <f t="shared" si="757"/>
        <v/>
      </c>
      <c r="AJ2268" s="11" t="str">
        <f t="shared" si="758"/>
        <v/>
      </c>
      <c r="AK2268" s="11" t="str">
        <f t="shared" si="759"/>
        <v/>
      </c>
      <c r="AN2268" s="11" t="str">
        <f t="shared" si="760"/>
        <v/>
      </c>
      <c r="AO2268" s="11" t="str">
        <f t="shared" si="761"/>
        <v/>
      </c>
      <c r="AP2268" s="11" t="str">
        <f t="shared" si="762"/>
        <v/>
      </c>
      <c r="AT2268" s="11" t="str">
        <f t="shared" si="763"/>
        <v/>
      </c>
      <c r="AU2268" s="11" t="str">
        <f t="shared" si="764"/>
        <v/>
      </c>
      <c r="AV2268" s="11" t="str">
        <f t="shared" si="765"/>
        <v/>
      </c>
      <c r="AW2268" s="11" t="str">
        <f t="shared" si="766"/>
        <v/>
      </c>
      <c r="AX2268" s="11" t="str">
        <f t="shared" si="767"/>
        <v/>
      </c>
      <c r="AY2268" s="11" t="str">
        <f t="shared" si="769"/>
        <v/>
      </c>
      <c r="AZ2268" s="11" t="str">
        <f t="shared" si="768"/>
        <v/>
      </c>
      <c r="BA2268" s="11" t="str">
        <f t="shared" si="771"/>
        <v xml:space="preserve"> </v>
      </c>
      <c r="BB2268" s="11" t="str">
        <f>IFERROR(IF(AW2268="","",VLOOKUP(AW2268,SUSS!R:S,2,FALSE)),AY2268*SUSS!$M$2)</f>
        <v/>
      </c>
      <c r="BC2268" s="11" t="str">
        <f t="shared" si="770"/>
        <v/>
      </c>
    </row>
    <row r="2269" spans="29:55">
      <c r="AC2269" s="11" t="str">
        <f t="shared" si="751"/>
        <v/>
      </c>
      <c r="AD2269" s="11" t="str">
        <f t="shared" si="752"/>
        <v/>
      </c>
      <c r="AE2269" s="11" t="str">
        <f t="shared" si="753"/>
        <v/>
      </c>
      <c r="AF2269" s="11" t="str">
        <f t="shared" si="754"/>
        <v/>
      </c>
      <c r="AG2269" s="11" t="str">
        <f t="shared" si="755"/>
        <v/>
      </c>
      <c r="AH2269" s="11" t="str">
        <f t="shared" si="756"/>
        <v/>
      </c>
      <c r="AI2269" s="11" t="str">
        <f t="shared" si="757"/>
        <v/>
      </c>
      <c r="AJ2269" s="11" t="str">
        <f t="shared" si="758"/>
        <v/>
      </c>
      <c r="AK2269" s="11" t="str">
        <f t="shared" si="759"/>
        <v/>
      </c>
      <c r="AN2269" s="11" t="str">
        <f t="shared" si="760"/>
        <v/>
      </c>
      <c r="AO2269" s="11" t="str">
        <f t="shared" si="761"/>
        <v/>
      </c>
      <c r="AP2269" s="11" t="str">
        <f t="shared" si="762"/>
        <v/>
      </c>
      <c r="AT2269" s="11" t="str">
        <f t="shared" si="763"/>
        <v/>
      </c>
      <c r="AU2269" s="11" t="str">
        <f t="shared" si="764"/>
        <v/>
      </c>
      <c r="AV2269" s="11" t="str">
        <f t="shared" si="765"/>
        <v/>
      </c>
      <c r="AW2269" s="11" t="str">
        <f t="shared" si="766"/>
        <v/>
      </c>
      <c r="AX2269" s="11" t="str">
        <f t="shared" si="767"/>
        <v/>
      </c>
      <c r="AY2269" s="11" t="str">
        <f t="shared" si="769"/>
        <v/>
      </c>
      <c r="AZ2269" s="11" t="str">
        <f t="shared" si="768"/>
        <v/>
      </c>
      <c r="BA2269" s="11" t="str">
        <f t="shared" si="771"/>
        <v xml:space="preserve"> </v>
      </c>
      <c r="BB2269" s="11" t="str">
        <f>IFERROR(IF(AW2269="","",VLOOKUP(AW2269,SUSS!R:S,2,FALSE)),AY2269*SUSS!$M$2)</f>
        <v/>
      </c>
      <c r="BC2269" s="11" t="str">
        <f t="shared" si="770"/>
        <v/>
      </c>
    </row>
    <row r="2270" spans="29:55">
      <c r="AC2270" s="11" t="str">
        <f t="shared" ref="AC2270:AC2333" si="772">IF($E2270=$AD$1,IF($G2270=$AE$1,A2270,""),"")</f>
        <v/>
      </c>
      <c r="AD2270" s="11" t="str">
        <f t="shared" ref="AD2270:AD2333" si="773">IF($E2270=$AD$1,IF($G2270=$AE$1,E2270,""),"")</f>
        <v/>
      </c>
      <c r="AE2270" s="11" t="str">
        <f t="shared" ref="AE2270:AE2333" si="774">IF($E2270=$AD$1,IF($G2270=$AE$1,F2270,""),"")</f>
        <v/>
      </c>
      <c r="AF2270" s="11" t="str">
        <f t="shared" ref="AF2270:AF2333" si="775">IF($E2270=$AD$1,IF($G2270=$AE$1,G2270,""),"")</f>
        <v/>
      </c>
      <c r="AG2270" s="11" t="str">
        <f t="shared" ref="AG2270:AG2333" si="776">IF($E2270=$AD$1,IF($G2270=$AE$1,I2270,""),"")</f>
        <v/>
      </c>
      <c r="AH2270" s="11" t="str">
        <f t="shared" ref="AH2270:AH2333" si="777">IF($E2270=$AD$1,IF($G2270=$AE$1,J2270,""),"")</f>
        <v/>
      </c>
      <c r="AI2270" s="11" t="str">
        <f t="shared" ref="AI2270:AI2333" si="778">IF($E2270=$AD$1,IF($G2270=$AE$1,K2270,""),"")</f>
        <v/>
      </c>
      <c r="AJ2270" s="11" t="str">
        <f t="shared" ref="AJ2270:AJ2333" si="779">IF($E2270=$AD$1,IF($G2270=$AE$1,B2270,""),"")</f>
        <v/>
      </c>
      <c r="AK2270" s="11" t="str">
        <f t="shared" ref="AK2270:AK2333" si="780">IF($E2270=$AD$1,IF($G2270=$AE$1,C2270,""),"")</f>
        <v/>
      </c>
      <c r="AN2270" s="11" t="str">
        <f t="shared" ref="AN2270:AN2333" si="781">LEFT(AO2270,7)</f>
        <v/>
      </c>
      <c r="AO2270" s="11" t="str">
        <f t="shared" ref="AO2270:AO2333" si="782">IF(AF2270=$AE$1,AJ2270&amp;"/"&amp;AK2270&amp;" "&amp;AD2270,"")</f>
        <v/>
      </c>
      <c r="AP2270" s="11" t="str">
        <f t="shared" ref="AP2270:AP2333" si="783">IF(AO2270&lt;&gt;"",AI2270,"")</f>
        <v/>
      </c>
      <c r="AT2270" s="11" t="str">
        <f t="shared" ref="AT2270:AT2333" si="784">IF($Q2270=$AD$1,N2270,"")</f>
        <v/>
      </c>
      <c r="AU2270" s="11" t="str">
        <f t="shared" ref="AU2270:AU2333" si="785">IF($Q2270=$AD$1,O2270,"")</f>
        <v/>
      </c>
      <c r="AV2270" s="11" t="str">
        <f t="shared" ref="AV2270:AV2333" si="786">IF($Q2270=$AD$1,P2270,"")</f>
        <v/>
      </c>
      <c r="AW2270" s="11" t="str">
        <f t="shared" ref="AW2270:AW2333" si="787">IF($Q2270=$AD$1,T2270,"")</f>
        <v/>
      </c>
      <c r="AX2270" s="11" t="str">
        <f t="shared" ref="AX2270:AX2333" si="788">IF(AW2270&lt;&gt;"",AW2270&amp;" "&amp;$AD$1,"")</f>
        <v/>
      </c>
      <c r="AY2270" s="11" t="str">
        <f t="shared" si="769"/>
        <v/>
      </c>
      <c r="AZ2270" s="11" t="str">
        <f t="shared" ref="AZ2270:AZ2333" si="789">IF(AY2270="","",AV2270/AY2270)</f>
        <v/>
      </c>
      <c r="BA2270" s="11" t="str">
        <f t="shared" si="771"/>
        <v xml:space="preserve"> </v>
      </c>
      <c r="BB2270" s="11" t="str">
        <f>IFERROR(IF(AW2270="","",VLOOKUP(AW2270,SUSS!R:S,2,FALSE)),AY2270*SUSS!$M$2)</f>
        <v/>
      </c>
      <c r="BC2270" s="11" t="str">
        <f t="shared" si="770"/>
        <v/>
      </c>
    </row>
    <row r="2271" spans="29:55">
      <c r="AC2271" s="11" t="str">
        <f t="shared" si="772"/>
        <v/>
      </c>
      <c r="AD2271" s="11" t="str">
        <f t="shared" si="773"/>
        <v/>
      </c>
      <c r="AE2271" s="11" t="str">
        <f t="shared" si="774"/>
        <v/>
      </c>
      <c r="AF2271" s="11" t="str">
        <f t="shared" si="775"/>
        <v/>
      </c>
      <c r="AG2271" s="11" t="str">
        <f t="shared" si="776"/>
        <v/>
      </c>
      <c r="AH2271" s="11" t="str">
        <f t="shared" si="777"/>
        <v/>
      </c>
      <c r="AI2271" s="11" t="str">
        <f t="shared" si="778"/>
        <v/>
      </c>
      <c r="AJ2271" s="11" t="str">
        <f t="shared" si="779"/>
        <v/>
      </c>
      <c r="AK2271" s="11" t="str">
        <f t="shared" si="780"/>
        <v/>
      </c>
      <c r="AN2271" s="11" t="str">
        <f t="shared" si="781"/>
        <v/>
      </c>
      <c r="AO2271" s="11" t="str">
        <f t="shared" si="782"/>
        <v/>
      </c>
      <c r="AP2271" s="11" t="str">
        <f t="shared" si="783"/>
        <v/>
      </c>
      <c r="AT2271" s="11" t="str">
        <f t="shared" si="784"/>
        <v/>
      </c>
      <c r="AU2271" s="11" t="str">
        <f t="shared" si="785"/>
        <v/>
      </c>
      <c r="AV2271" s="11" t="str">
        <f t="shared" si="786"/>
        <v/>
      </c>
      <c r="AW2271" s="11" t="str">
        <f t="shared" si="787"/>
        <v/>
      </c>
      <c r="AX2271" s="11" t="str">
        <f t="shared" si="788"/>
        <v/>
      </c>
      <c r="AY2271" s="11" t="str">
        <f t="shared" si="769"/>
        <v/>
      </c>
      <c r="AZ2271" s="11" t="str">
        <f t="shared" si="789"/>
        <v/>
      </c>
      <c r="BA2271" s="11" t="str">
        <f t="shared" si="771"/>
        <v xml:space="preserve"> </v>
      </c>
      <c r="BB2271" s="11" t="str">
        <f>IFERROR(IF(AW2271="","",VLOOKUP(AW2271,SUSS!R:S,2,FALSE)),AY2271*SUSS!$M$2)</f>
        <v/>
      </c>
      <c r="BC2271" s="11" t="str">
        <f t="shared" si="770"/>
        <v/>
      </c>
    </row>
    <row r="2272" spans="29:55">
      <c r="AC2272" s="11" t="str">
        <f t="shared" si="772"/>
        <v/>
      </c>
      <c r="AD2272" s="11" t="str">
        <f t="shared" si="773"/>
        <v/>
      </c>
      <c r="AE2272" s="11" t="str">
        <f t="shared" si="774"/>
        <v/>
      </c>
      <c r="AF2272" s="11" t="str">
        <f t="shared" si="775"/>
        <v/>
      </c>
      <c r="AG2272" s="11" t="str">
        <f t="shared" si="776"/>
        <v/>
      </c>
      <c r="AH2272" s="11" t="str">
        <f t="shared" si="777"/>
        <v/>
      </c>
      <c r="AI2272" s="11" t="str">
        <f t="shared" si="778"/>
        <v/>
      </c>
      <c r="AJ2272" s="11" t="str">
        <f t="shared" si="779"/>
        <v/>
      </c>
      <c r="AK2272" s="11" t="str">
        <f t="shared" si="780"/>
        <v/>
      </c>
      <c r="AN2272" s="11" t="str">
        <f t="shared" si="781"/>
        <v/>
      </c>
      <c r="AO2272" s="11" t="str">
        <f t="shared" si="782"/>
        <v/>
      </c>
      <c r="AP2272" s="11" t="str">
        <f t="shared" si="783"/>
        <v/>
      </c>
      <c r="AT2272" s="11" t="str">
        <f t="shared" si="784"/>
        <v/>
      </c>
      <c r="AU2272" s="11" t="str">
        <f t="shared" si="785"/>
        <v/>
      </c>
      <c r="AV2272" s="11" t="str">
        <f t="shared" si="786"/>
        <v/>
      </c>
      <c r="AW2272" s="11" t="str">
        <f t="shared" si="787"/>
        <v/>
      </c>
      <c r="AX2272" s="11" t="str">
        <f t="shared" si="788"/>
        <v/>
      </c>
      <c r="AY2272" s="11" t="str">
        <f t="shared" si="769"/>
        <v/>
      </c>
      <c r="AZ2272" s="11" t="str">
        <f t="shared" si="789"/>
        <v/>
      </c>
      <c r="BA2272" s="11" t="str">
        <f t="shared" si="771"/>
        <v xml:space="preserve"> </v>
      </c>
      <c r="BB2272" s="11" t="str">
        <f>IFERROR(IF(AW2272="","",VLOOKUP(AW2272,SUSS!R:S,2,FALSE)),AY2272*SUSS!$M$2)</f>
        <v/>
      </c>
      <c r="BC2272" s="11" t="str">
        <f t="shared" si="770"/>
        <v/>
      </c>
    </row>
    <row r="2273" spans="29:55">
      <c r="AC2273" s="11" t="str">
        <f t="shared" si="772"/>
        <v/>
      </c>
      <c r="AD2273" s="11" t="str">
        <f t="shared" si="773"/>
        <v/>
      </c>
      <c r="AE2273" s="11" t="str">
        <f t="shared" si="774"/>
        <v/>
      </c>
      <c r="AF2273" s="11" t="str">
        <f t="shared" si="775"/>
        <v/>
      </c>
      <c r="AG2273" s="11" t="str">
        <f t="shared" si="776"/>
        <v/>
      </c>
      <c r="AH2273" s="11" t="str">
        <f t="shared" si="777"/>
        <v/>
      </c>
      <c r="AI2273" s="11" t="str">
        <f t="shared" si="778"/>
        <v/>
      </c>
      <c r="AJ2273" s="11" t="str">
        <f t="shared" si="779"/>
        <v/>
      </c>
      <c r="AK2273" s="11" t="str">
        <f t="shared" si="780"/>
        <v/>
      </c>
      <c r="AN2273" s="11" t="str">
        <f t="shared" si="781"/>
        <v/>
      </c>
      <c r="AO2273" s="11" t="str">
        <f t="shared" si="782"/>
        <v/>
      </c>
      <c r="AP2273" s="11" t="str">
        <f t="shared" si="783"/>
        <v/>
      </c>
      <c r="AT2273" s="11" t="str">
        <f t="shared" si="784"/>
        <v/>
      </c>
      <c r="AU2273" s="11" t="str">
        <f t="shared" si="785"/>
        <v/>
      </c>
      <c r="AV2273" s="11" t="str">
        <f t="shared" si="786"/>
        <v/>
      </c>
      <c r="AW2273" s="11" t="str">
        <f t="shared" si="787"/>
        <v/>
      </c>
      <c r="AX2273" s="11" t="str">
        <f t="shared" si="788"/>
        <v/>
      </c>
      <c r="AY2273" s="11" t="str">
        <f t="shared" si="769"/>
        <v/>
      </c>
      <c r="AZ2273" s="11" t="str">
        <f t="shared" si="789"/>
        <v/>
      </c>
      <c r="BA2273" s="11" t="str">
        <f t="shared" si="771"/>
        <v xml:space="preserve"> </v>
      </c>
      <c r="BB2273" s="11" t="str">
        <f>IFERROR(IF(AW2273="","",VLOOKUP(AW2273,SUSS!R:S,2,FALSE)),AY2273*SUSS!$M$2)</f>
        <v/>
      </c>
      <c r="BC2273" s="11" t="str">
        <f t="shared" si="770"/>
        <v/>
      </c>
    </row>
    <row r="2274" spans="29:55">
      <c r="AC2274" s="11" t="str">
        <f t="shared" si="772"/>
        <v/>
      </c>
      <c r="AD2274" s="11" t="str">
        <f t="shared" si="773"/>
        <v/>
      </c>
      <c r="AE2274" s="11" t="str">
        <f t="shared" si="774"/>
        <v/>
      </c>
      <c r="AF2274" s="11" t="str">
        <f t="shared" si="775"/>
        <v/>
      </c>
      <c r="AG2274" s="11" t="str">
        <f t="shared" si="776"/>
        <v/>
      </c>
      <c r="AH2274" s="11" t="str">
        <f t="shared" si="777"/>
        <v/>
      </c>
      <c r="AI2274" s="11" t="str">
        <f t="shared" si="778"/>
        <v/>
      </c>
      <c r="AJ2274" s="11" t="str">
        <f t="shared" si="779"/>
        <v/>
      </c>
      <c r="AK2274" s="11" t="str">
        <f t="shared" si="780"/>
        <v/>
      </c>
      <c r="AN2274" s="11" t="str">
        <f t="shared" si="781"/>
        <v/>
      </c>
      <c r="AO2274" s="11" t="str">
        <f t="shared" si="782"/>
        <v/>
      </c>
      <c r="AP2274" s="11" t="str">
        <f t="shared" si="783"/>
        <v/>
      </c>
      <c r="AT2274" s="11" t="str">
        <f t="shared" si="784"/>
        <v/>
      </c>
      <c r="AU2274" s="11" t="str">
        <f t="shared" si="785"/>
        <v/>
      </c>
      <c r="AV2274" s="11" t="str">
        <f t="shared" si="786"/>
        <v/>
      </c>
      <c r="AW2274" s="11" t="str">
        <f t="shared" si="787"/>
        <v/>
      </c>
      <c r="AX2274" s="11" t="str">
        <f t="shared" si="788"/>
        <v/>
      </c>
      <c r="AY2274" s="11" t="str">
        <f t="shared" si="769"/>
        <v/>
      </c>
      <c r="AZ2274" s="11" t="str">
        <f t="shared" si="789"/>
        <v/>
      </c>
      <c r="BA2274" s="11" t="str">
        <f t="shared" si="771"/>
        <v xml:space="preserve"> </v>
      </c>
      <c r="BB2274" s="11" t="str">
        <f>IFERROR(IF(AW2274="","",VLOOKUP(AW2274,SUSS!R:S,2,FALSE)),AY2274*SUSS!$M$2)</f>
        <v/>
      </c>
      <c r="BC2274" s="11" t="str">
        <f t="shared" si="770"/>
        <v/>
      </c>
    </row>
    <row r="2275" spans="29:55">
      <c r="AC2275" s="11" t="str">
        <f t="shared" si="772"/>
        <v/>
      </c>
      <c r="AD2275" s="11" t="str">
        <f t="shared" si="773"/>
        <v/>
      </c>
      <c r="AE2275" s="11" t="str">
        <f t="shared" si="774"/>
        <v/>
      </c>
      <c r="AF2275" s="11" t="str">
        <f t="shared" si="775"/>
        <v/>
      </c>
      <c r="AG2275" s="11" t="str">
        <f t="shared" si="776"/>
        <v/>
      </c>
      <c r="AH2275" s="11" t="str">
        <f t="shared" si="777"/>
        <v/>
      </c>
      <c r="AI2275" s="11" t="str">
        <f t="shared" si="778"/>
        <v/>
      </c>
      <c r="AJ2275" s="11" t="str">
        <f t="shared" si="779"/>
        <v/>
      </c>
      <c r="AK2275" s="11" t="str">
        <f t="shared" si="780"/>
        <v/>
      </c>
      <c r="AN2275" s="11" t="str">
        <f t="shared" si="781"/>
        <v/>
      </c>
      <c r="AO2275" s="11" t="str">
        <f t="shared" si="782"/>
        <v/>
      </c>
      <c r="AP2275" s="11" t="str">
        <f t="shared" si="783"/>
        <v/>
      </c>
      <c r="AT2275" s="11" t="str">
        <f t="shared" si="784"/>
        <v/>
      </c>
      <c r="AU2275" s="11" t="str">
        <f t="shared" si="785"/>
        <v/>
      </c>
      <c r="AV2275" s="11" t="str">
        <f t="shared" si="786"/>
        <v/>
      </c>
      <c r="AW2275" s="11" t="str">
        <f t="shared" si="787"/>
        <v/>
      </c>
      <c r="AX2275" s="11" t="str">
        <f t="shared" si="788"/>
        <v/>
      </c>
      <c r="AY2275" s="11" t="str">
        <f t="shared" si="769"/>
        <v/>
      </c>
      <c r="AZ2275" s="11" t="str">
        <f t="shared" si="789"/>
        <v/>
      </c>
      <c r="BA2275" s="11" t="str">
        <f t="shared" si="771"/>
        <v xml:space="preserve"> </v>
      </c>
      <c r="BB2275" s="11" t="str">
        <f>IFERROR(IF(AW2275="","",VLOOKUP(AW2275,SUSS!R:S,2,FALSE)),AY2275*SUSS!$M$2)</f>
        <v/>
      </c>
      <c r="BC2275" s="11" t="str">
        <f t="shared" si="770"/>
        <v/>
      </c>
    </row>
    <row r="2276" spans="29:55">
      <c r="AC2276" s="11" t="str">
        <f t="shared" si="772"/>
        <v/>
      </c>
      <c r="AD2276" s="11" t="str">
        <f t="shared" si="773"/>
        <v/>
      </c>
      <c r="AE2276" s="11" t="str">
        <f t="shared" si="774"/>
        <v/>
      </c>
      <c r="AF2276" s="11" t="str">
        <f t="shared" si="775"/>
        <v/>
      </c>
      <c r="AG2276" s="11" t="str">
        <f t="shared" si="776"/>
        <v/>
      </c>
      <c r="AH2276" s="11" t="str">
        <f t="shared" si="777"/>
        <v/>
      </c>
      <c r="AI2276" s="11" t="str">
        <f t="shared" si="778"/>
        <v/>
      </c>
      <c r="AJ2276" s="11" t="str">
        <f t="shared" si="779"/>
        <v/>
      </c>
      <c r="AK2276" s="11" t="str">
        <f t="shared" si="780"/>
        <v/>
      </c>
      <c r="AN2276" s="11" t="str">
        <f t="shared" si="781"/>
        <v/>
      </c>
      <c r="AO2276" s="11" t="str">
        <f t="shared" si="782"/>
        <v/>
      </c>
      <c r="AP2276" s="11" t="str">
        <f t="shared" si="783"/>
        <v/>
      </c>
      <c r="AT2276" s="11" t="str">
        <f t="shared" si="784"/>
        <v/>
      </c>
      <c r="AU2276" s="11" t="str">
        <f t="shared" si="785"/>
        <v/>
      </c>
      <c r="AV2276" s="11" t="str">
        <f t="shared" si="786"/>
        <v/>
      </c>
      <c r="AW2276" s="11" t="str">
        <f t="shared" si="787"/>
        <v/>
      </c>
      <c r="AX2276" s="11" t="str">
        <f t="shared" si="788"/>
        <v/>
      </c>
      <c r="AY2276" s="11" t="str">
        <f t="shared" si="769"/>
        <v/>
      </c>
      <c r="AZ2276" s="11" t="str">
        <f t="shared" si="789"/>
        <v/>
      </c>
      <c r="BA2276" s="11" t="str">
        <f t="shared" si="771"/>
        <v xml:space="preserve"> </v>
      </c>
      <c r="BB2276" s="11" t="str">
        <f>IFERROR(IF(AW2276="","",VLOOKUP(AW2276,SUSS!R:S,2,FALSE)),AY2276*SUSS!$M$2)</f>
        <v/>
      </c>
      <c r="BC2276" s="11" t="str">
        <f t="shared" si="770"/>
        <v/>
      </c>
    </row>
    <row r="2277" spans="29:55">
      <c r="AC2277" s="11" t="str">
        <f t="shared" si="772"/>
        <v/>
      </c>
      <c r="AD2277" s="11" t="str">
        <f t="shared" si="773"/>
        <v/>
      </c>
      <c r="AE2277" s="11" t="str">
        <f t="shared" si="774"/>
        <v/>
      </c>
      <c r="AF2277" s="11" t="str">
        <f t="shared" si="775"/>
        <v/>
      </c>
      <c r="AG2277" s="11" t="str">
        <f t="shared" si="776"/>
        <v/>
      </c>
      <c r="AH2277" s="11" t="str">
        <f t="shared" si="777"/>
        <v/>
      </c>
      <c r="AI2277" s="11" t="str">
        <f t="shared" si="778"/>
        <v/>
      </c>
      <c r="AJ2277" s="11" t="str">
        <f t="shared" si="779"/>
        <v/>
      </c>
      <c r="AK2277" s="11" t="str">
        <f t="shared" si="780"/>
        <v/>
      </c>
      <c r="AN2277" s="11" t="str">
        <f t="shared" si="781"/>
        <v/>
      </c>
      <c r="AO2277" s="11" t="str">
        <f t="shared" si="782"/>
        <v/>
      </c>
      <c r="AP2277" s="11" t="str">
        <f t="shared" si="783"/>
        <v/>
      </c>
      <c r="AT2277" s="11" t="str">
        <f t="shared" si="784"/>
        <v/>
      </c>
      <c r="AU2277" s="11" t="str">
        <f t="shared" si="785"/>
        <v/>
      </c>
      <c r="AV2277" s="11" t="str">
        <f t="shared" si="786"/>
        <v/>
      </c>
      <c r="AW2277" s="11" t="str">
        <f t="shared" si="787"/>
        <v/>
      </c>
      <c r="AX2277" s="11" t="str">
        <f t="shared" si="788"/>
        <v/>
      </c>
      <c r="AY2277" s="11" t="str">
        <f t="shared" si="769"/>
        <v/>
      </c>
      <c r="AZ2277" s="11" t="str">
        <f t="shared" si="789"/>
        <v/>
      </c>
      <c r="BA2277" s="11" t="str">
        <f t="shared" si="771"/>
        <v xml:space="preserve"> </v>
      </c>
      <c r="BB2277" s="11" t="str">
        <f>IFERROR(IF(AW2277="","",VLOOKUP(AW2277,SUSS!R:S,2,FALSE)),AY2277*SUSS!$M$2)</f>
        <v/>
      </c>
      <c r="BC2277" s="11" t="str">
        <f t="shared" si="770"/>
        <v/>
      </c>
    </row>
    <row r="2278" spans="29:55">
      <c r="AC2278" s="11" t="str">
        <f t="shared" si="772"/>
        <v/>
      </c>
      <c r="AD2278" s="11" t="str">
        <f t="shared" si="773"/>
        <v/>
      </c>
      <c r="AE2278" s="11" t="str">
        <f t="shared" si="774"/>
        <v/>
      </c>
      <c r="AF2278" s="11" t="str">
        <f t="shared" si="775"/>
        <v/>
      </c>
      <c r="AG2278" s="11" t="str">
        <f t="shared" si="776"/>
        <v/>
      </c>
      <c r="AH2278" s="11" t="str">
        <f t="shared" si="777"/>
        <v/>
      </c>
      <c r="AI2278" s="11" t="str">
        <f t="shared" si="778"/>
        <v/>
      </c>
      <c r="AJ2278" s="11" t="str">
        <f t="shared" si="779"/>
        <v/>
      </c>
      <c r="AK2278" s="11" t="str">
        <f t="shared" si="780"/>
        <v/>
      </c>
      <c r="AN2278" s="11" t="str">
        <f t="shared" si="781"/>
        <v/>
      </c>
      <c r="AO2278" s="11" t="str">
        <f t="shared" si="782"/>
        <v/>
      </c>
      <c r="AP2278" s="11" t="str">
        <f t="shared" si="783"/>
        <v/>
      </c>
      <c r="AT2278" s="11" t="str">
        <f t="shared" si="784"/>
        <v/>
      </c>
      <c r="AU2278" s="11" t="str">
        <f t="shared" si="785"/>
        <v/>
      </c>
      <c r="AV2278" s="11" t="str">
        <f t="shared" si="786"/>
        <v/>
      </c>
      <c r="AW2278" s="11" t="str">
        <f t="shared" si="787"/>
        <v/>
      </c>
      <c r="AX2278" s="11" t="str">
        <f t="shared" si="788"/>
        <v/>
      </c>
      <c r="AY2278" s="11" t="str">
        <f t="shared" si="769"/>
        <v/>
      </c>
      <c r="AZ2278" s="11" t="str">
        <f t="shared" si="789"/>
        <v/>
      </c>
      <c r="BA2278" s="11" t="str">
        <f t="shared" si="771"/>
        <v xml:space="preserve"> </v>
      </c>
      <c r="BB2278" s="11" t="str">
        <f>IFERROR(IF(AW2278="","",VLOOKUP(AW2278,SUSS!R:S,2,FALSE)),AY2278*SUSS!$M$2)</f>
        <v/>
      </c>
      <c r="BC2278" s="11" t="str">
        <f t="shared" si="770"/>
        <v/>
      </c>
    </row>
    <row r="2279" spans="29:55">
      <c r="AC2279" s="11" t="str">
        <f t="shared" si="772"/>
        <v/>
      </c>
      <c r="AD2279" s="11" t="str">
        <f t="shared" si="773"/>
        <v/>
      </c>
      <c r="AE2279" s="11" t="str">
        <f t="shared" si="774"/>
        <v/>
      </c>
      <c r="AF2279" s="11" t="str">
        <f t="shared" si="775"/>
        <v/>
      </c>
      <c r="AG2279" s="11" t="str">
        <f t="shared" si="776"/>
        <v/>
      </c>
      <c r="AH2279" s="11" t="str">
        <f t="shared" si="777"/>
        <v/>
      </c>
      <c r="AI2279" s="11" t="str">
        <f t="shared" si="778"/>
        <v/>
      </c>
      <c r="AJ2279" s="11" t="str">
        <f t="shared" si="779"/>
        <v/>
      </c>
      <c r="AK2279" s="11" t="str">
        <f t="shared" si="780"/>
        <v/>
      </c>
      <c r="AN2279" s="11" t="str">
        <f t="shared" si="781"/>
        <v/>
      </c>
      <c r="AO2279" s="11" t="str">
        <f t="shared" si="782"/>
        <v/>
      </c>
      <c r="AP2279" s="11" t="str">
        <f t="shared" si="783"/>
        <v/>
      </c>
      <c r="AT2279" s="11" t="str">
        <f t="shared" si="784"/>
        <v/>
      </c>
      <c r="AU2279" s="11" t="str">
        <f t="shared" si="785"/>
        <v/>
      </c>
      <c r="AV2279" s="11" t="str">
        <f t="shared" si="786"/>
        <v/>
      </c>
      <c r="AW2279" s="11" t="str">
        <f t="shared" si="787"/>
        <v/>
      </c>
      <c r="AX2279" s="11" t="str">
        <f t="shared" si="788"/>
        <v/>
      </c>
      <c r="AY2279" s="11" t="str">
        <f t="shared" si="769"/>
        <v/>
      </c>
      <c r="AZ2279" s="11" t="str">
        <f t="shared" si="789"/>
        <v/>
      </c>
      <c r="BA2279" s="11" t="str">
        <f t="shared" si="771"/>
        <v xml:space="preserve"> </v>
      </c>
      <c r="BB2279" s="11" t="str">
        <f>IFERROR(IF(AW2279="","",VLOOKUP(AW2279,SUSS!R:S,2,FALSE)),AY2279*SUSS!$M$2)</f>
        <v/>
      </c>
      <c r="BC2279" s="11" t="str">
        <f t="shared" si="770"/>
        <v/>
      </c>
    </row>
    <row r="2280" spans="29:55">
      <c r="AC2280" s="11" t="str">
        <f t="shared" si="772"/>
        <v/>
      </c>
      <c r="AD2280" s="11" t="str">
        <f t="shared" si="773"/>
        <v/>
      </c>
      <c r="AE2280" s="11" t="str">
        <f t="shared" si="774"/>
        <v/>
      </c>
      <c r="AF2280" s="11" t="str">
        <f t="shared" si="775"/>
        <v/>
      </c>
      <c r="AG2280" s="11" t="str">
        <f t="shared" si="776"/>
        <v/>
      </c>
      <c r="AH2280" s="11" t="str">
        <f t="shared" si="777"/>
        <v/>
      </c>
      <c r="AI2280" s="11" t="str">
        <f t="shared" si="778"/>
        <v/>
      </c>
      <c r="AJ2280" s="11" t="str">
        <f t="shared" si="779"/>
        <v/>
      </c>
      <c r="AK2280" s="11" t="str">
        <f t="shared" si="780"/>
        <v/>
      </c>
      <c r="AN2280" s="11" t="str">
        <f t="shared" si="781"/>
        <v/>
      </c>
      <c r="AO2280" s="11" t="str">
        <f t="shared" si="782"/>
        <v/>
      </c>
      <c r="AP2280" s="11" t="str">
        <f t="shared" si="783"/>
        <v/>
      </c>
      <c r="AT2280" s="11" t="str">
        <f t="shared" si="784"/>
        <v/>
      </c>
      <c r="AU2280" s="11" t="str">
        <f t="shared" si="785"/>
        <v/>
      </c>
      <c r="AV2280" s="11" t="str">
        <f t="shared" si="786"/>
        <v/>
      </c>
      <c r="AW2280" s="11" t="str">
        <f t="shared" si="787"/>
        <v/>
      </c>
      <c r="AX2280" s="11" t="str">
        <f t="shared" si="788"/>
        <v/>
      </c>
      <c r="AY2280" s="11" t="str">
        <f t="shared" si="769"/>
        <v/>
      </c>
      <c r="AZ2280" s="11" t="str">
        <f t="shared" si="789"/>
        <v/>
      </c>
      <c r="BA2280" s="11" t="str">
        <f t="shared" si="771"/>
        <v xml:space="preserve"> </v>
      </c>
      <c r="BB2280" s="11" t="str">
        <f>IFERROR(IF(AW2280="","",VLOOKUP(AW2280,SUSS!R:S,2,FALSE)),AY2280*SUSS!$M$2)</f>
        <v/>
      </c>
      <c r="BC2280" s="11" t="str">
        <f t="shared" si="770"/>
        <v/>
      </c>
    </row>
    <row r="2281" spans="29:55">
      <c r="AC2281" s="11" t="str">
        <f t="shared" si="772"/>
        <v/>
      </c>
      <c r="AD2281" s="11" t="str">
        <f t="shared" si="773"/>
        <v/>
      </c>
      <c r="AE2281" s="11" t="str">
        <f t="shared" si="774"/>
        <v/>
      </c>
      <c r="AF2281" s="11" t="str">
        <f t="shared" si="775"/>
        <v/>
      </c>
      <c r="AG2281" s="11" t="str">
        <f t="shared" si="776"/>
        <v/>
      </c>
      <c r="AH2281" s="11" t="str">
        <f t="shared" si="777"/>
        <v/>
      </c>
      <c r="AI2281" s="11" t="str">
        <f t="shared" si="778"/>
        <v/>
      </c>
      <c r="AJ2281" s="11" t="str">
        <f t="shared" si="779"/>
        <v/>
      </c>
      <c r="AK2281" s="11" t="str">
        <f t="shared" si="780"/>
        <v/>
      </c>
      <c r="AN2281" s="11" t="str">
        <f t="shared" si="781"/>
        <v/>
      </c>
      <c r="AO2281" s="11" t="str">
        <f t="shared" si="782"/>
        <v/>
      </c>
      <c r="AP2281" s="11" t="str">
        <f t="shared" si="783"/>
        <v/>
      </c>
      <c r="AT2281" s="11" t="str">
        <f t="shared" si="784"/>
        <v/>
      </c>
      <c r="AU2281" s="11" t="str">
        <f t="shared" si="785"/>
        <v/>
      </c>
      <c r="AV2281" s="11" t="str">
        <f t="shared" si="786"/>
        <v/>
      </c>
      <c r="AW2281" s="11" t="str">
        <f t="shared" si="787"/>
        <v/>
      </c>
      <c r="AX2281" s="11" t="str">
        <f t="shared" si="788"/>
        <v/>
      </c>
      <c r="AY2281" s="11" t="str">
        <f t="shared" si="769"/>
        <v/>
      </c>
      <c r="AZ2281" s="11" t="str">
        <f t="shared" si="789"/>
        <v/>
      </c>
      <c r="BA2281" s="11" t="str">
        <f t="shared" si="771"/>
        <v xml:space="preserve"> </v>
      </c>
      <c r="BB2281" s="11" t="str">
        <f>IFERROR(IF(AW2281="","",VLOOKUP(AW2281,SUSS!R:S,2,FALSE)),AY2281*SUSS!$M$2)</f>
        <v/>
      </c>
      <c r="BC2281" s="11" t="str">
        <f t="shared" si="770"/>
        <v/>
      </c>
    </row>
    <row r="2282" spans="29:55">
      <c r="AC2282" s="11" t="str">
        <f t="shared" si="772"/>
        <v/>
      </c>
      <c r="AD2282" s="11" t="str">
        <f t="shared" si="773"/>
        <v/>
      </c>
      <c r="AE2282" s="11" t="str">
        <f t="shared" si="774"/>
        <v/>
      </c>
      <c r="AF2282" s="11" t="str">
        <f t="shared" si="775"/>
        <v/>
      </c>
      <c r="AG2282" s="11" t="str">
        <f t="shared" si="776"/>
        <v/>
      </c>
      <c r="AH2282" s="11" t="str">
        <f t="shared" si="777"/>
        <v/>
      </c>
      <c r="AI2282" s="11" t="str">
        <f t="shared" si="778"/>
        <v/>
      </c>
      <c r="AJ2282" s="11" t="str">
        <f t="shared" si="779"/>
        <v/>
      </c>
      <c r="AK2282" s="11" t="str">
        <f t="shared" si="780"/>
        <v/>
      </c>
      <c r="AN2282" s="11" t="str">
        <f t="shared" si="781"/>
        <v/>
      </c>
      <c r="AO2282" s="11" t="str">
        <f t="shared" si="782"/>
        <v/>
      </c>
      <c r="AP2282" s="11" t="str">
        <f t="shared" si="783"/>
        <v/>
      </c>
      <c r="AT2282" s="11" t="str">
        <f t="shared" si="784"/>
        <v/>
      </c>
      <c r="AU2282" s="11" t="str">
        <f t="shared" si="785"/>
        <v/>
      </c>
      <c r="AV2282" s="11" t="str">
        <f t="shared" si="786"/>
        <v/>
      </c>
      <c r="AW2282" s="11" t="str">
        <f t="shared" si="787"/>
        <v/>
      </c>
      <c r="AX2282" s="11" t="str">
        <f t="shared" si="788"/>
        <v/>
      </c>
      <c r="AY2282" s="11" t="str">
        <f t="shared" si="769"/>
        <v/>
      </c>
      <c r="AZ2282" s="11" t="str">
        <f t="shared" si="789"/>
        <v/>
      </c>
      <c r="BA2282" s="11" t="str">
        <f t="shared" si="771"/>
        <v xml:space="preserve"> </v>
      </c>
      <c r="BB2282" s="11" t="str">
        <f>IFERROR(IF(AW2282="","",VLOOKUP(AW2282,SUSS!R:S,2,FALSE)),AY2282*SUSS!$M$2)</f>
        <v/>
      </c>
      <c r="BC2282" s="11" t="str">
        <f t="shared" si="770"/>
        <v/>
      </c>
    </row>
    <row r="2283" spans="29:55">
      <c r="AC2283" s="11" t="str">
        <f t="shared" si="772"/>
        <v/>
      </c>
      <c r="AD2283" s="11" t="str">
        <f t="shared" si="773"/>
        <v/>
      </c>
      <c r="AE2283" s="11" t="str">
        <f t="shared" si="774"/>
        <v/>
      </c>
      <c r="AF2283" s="11" t="str">
        <f t="shared" si="775"/>
        <v/>
      </c>
      <c r="AG2283" s="11" t="str">
        <f t="shared" si="776"/>
        <v/>
      </c>
      <c r="AH2283" s="11" t="str">
        <f t="shared" si="777"/>
        <v/>
      </c>
      <c r="AI2283" s="11" t="str">
        <f t="shared" si="778"/>
        <v/>
      </c>
      <c r="AJ2283" s="11" t="str">
        <f t="shared" si="779"/>
        <v/>
      </c>
      <c r="AK2283" s="11" t="str">
        <f t="shared" si="780"/>
        <v/>
      </c>
      <c r="AN2283" s="11" t="str">
        <f t="shared" si="781"/>
        <v/>
      </c>
      <c r="AO2283" s="11" t="str">
        <f t="shared" si="782"/>
        <v/>
      </c>
      <c r="AP2283" s="11" t="str">
        <f t="shared" si="783"/>
        <v/>
      </c>
      <c r="AT2283" s="11" t="str">
        <f t="shared" si="784"/>
        <v/>
      </c>
      <c r="AU2283" s="11" t="str">
        <f t="shared" si="785"/>
        <v/>
      </c>
      <c r="AV2283" s="11" t="str">
        <f t="shared" si="786"/>
        <v/>
      </c>
      <c r="AW2283" s="11" t="str">
        <f t="shared" si="787"/>
        <v/>
      </c>
      <c r="AX2283" s="11" t="str">
        <f t="shared" si="788"/>
        <v/>
      </c>
      <c r="AY2283" s="11" t="str">
        <f t="shared" si="769"/>
        <v/>
      </c>
      <c r="AZ2283" s="11" t="str">
        <f t="shared" si="789"/>
        <v/>
      </c>
      <c r="BA2283" s="11" t="str">
        <f t="shared" si="771"/>
        <v xml:space="preserve"> </v>
      </c>
      <c r="BB2283" s="11" t="str">
        <f>IFERROR(IF(AW2283="","",VLOOKUP(AW2283,SUSS!R:S,2,FALSE)),AY2283*SUSS!$M$2)</f>
        <v/>
      </c>
      <c r="BC2283" s="11" t="str">
        <f t="shared" si="770"/>
        <v/>
      </c>
    </row>
    <row r="2284" spans="29:55">
      <c r="AC2284" s="11" t="str">
        <f t="shared" si="772"/>
        <v/>
      </c>
      <c r="AD2284" s="11" t="str">
        <f t="shared" si="773"/>
        <v/>
      </c>
      <c r="AE2284" s="11" t="str">
        <f t="shared" si="774"/>
        <v/>
      </c>
      <c r="AF2284" s="11" t="str">
        <f t="shared" si="775"/>
        <v/>
      </c>
      <c r="AG2284" s="11" t="str">
        <f t="shared" si="776"/>
        <v/>
      </c>
      <c r="AH2284" s="11" t="str">
        <f t="shared" si="777"/>
        <v/>
      </c>
      <c r="AI2284" s="11" t="str">
        <f t="shared" si="778"/>
        <v/>
      </c>
      <c r="AJ2284" s="11" t="str">
        <f t="shared" si="779"/>
        <v/>
      </c>
      <c r="AK2284" s="11" t="str">
        <f t="shared" si="780"/>
        <v/>
      </c>
      <c r="AN2284" s="11" t="str">
        <f t="shared" si="781"/>
        <v/>
      </c>
      <c r="AO2284" s="11" t="str">
        <f t="shared" si="782"/>
        <v/>
      </c>
      <c r="AP2284" s="11" t="str">
        <f t="shared" si="783"/>
        <v/>
      </c>
      <c r="AT2284" s="11" t="str">
        <f t="shared" si="784"/>
        <v/>
      </c>
      <c r="AU2284" s="11" t="str">
        <f t="shared" si="785"/>
        <v/>
      </c>
      <c r="AV2284" s="11" t="str">
        <f t="shared" si="786"/>
        <v/>
      </c>
      <c r="AW2284" s="11" t="str">
        <f t="shared" si="787"/>
        <v/>
      </c>
      <c r="AX2284" s="11" t="str">
        <f t="shared" si="788"/>
        <v/>
      </c>
      <c r="AY2284" s="11" t="str">
        <f t="shared" si="769"/>
        <v/>
      </c>
      <c r="AZ2284" s="11" t="str">
        <f t="shared" si="789"/>
        <v/>
      </c>
      <c r="BA2284" s="11" t="str">
        <f t="shared" si="771"/>
        <v xml:space="preserve"> </v>
      </c>
      <c r="BB2284" s="11" t="str">
        <f>IFERROR(IF(AW2284="","",VLOOKUP(AW2284,SUSS!R:S,2,FALSE)),AY2284*SUSS!$M$2)</f>
        <v/>
      </c>
      <c r="BC2284" s="11" t="str">
        <f t="shared" si="770"/>
        <v/>
      </c>
    </row>
    <row r="2285" spans="29:55">
      <c r="AC2285" s="11" t="str">
        <f t="shared" si="772"/>
        <v/>
      </c>
      <c r="AD2285" s="11" t="str">
        <f t="shared" si="773"/>
        <v/>
      </c>
      <c r="AE2285" s="11" t="str">
        <f t="shared" si="774"/>
        <v/>
      </c>
      <c r="AF2285" s="11" t="str">
        <f t="shared" si="775"/>
        <v/>
      </c>
      <c r="AG2285" s="11" t="str">
        <f t="shared" si="776"/>
        <v/>
      </c>
      <c r="AH2285" s="11" t="str">
        <f t="shared" si="777"/>
        <v/>
      </c>
      <c r="AI2285" s="11" t="str">
        <f t="shared" si="778"/>
        <v/>
      </c>
      <c r="AJ2285" s="11" t="str">
        <f t="shared" si="779"/>
        <v/>
      </c>
      <c r="AK2285" s="11" t="str">
        <f t="shared" si="780"/>
        <v/>
      </c>
      <c r="AN2285" s="11" t="str">
        <f t="shared" si="781"/>
        <v/>
      </c>
      <c r="AO2285" s="11" t="str">
        <f t="shared" si="782"/>
        <v/>
      </c>
      <c r="AP2285" s="11" t="str">
        <f t="shared" si="783"/>
        <v/>
      </c>
      <c r="AT2285" s="11" t="str">
        <f t="shared" si="784"/>
        <v/>
      </c>
      <c r="AU2285" s="11" t="str">
        <f t="shared" si="785"/>
        <v/>
      </c>
      <c r="AV2285" s="11" t="str">
        <f t="shared" si="786"/>
        <v/>
      </c>
      <c r="AW2285" s="11" t="str">
        <f t="shared" si="787"/>
        <v/>
      </c>
      <c r="AX2285" s="11" t="str">
        <f t="shared" si="788"/>
        <v/>
      </c>
      <c r="AY2285" s="11" t="str">
        <f t="shared" si="769"/>
        <v/>
      </c>
      <c r="AZ2285" s="11" t="str">
        <f t="shared" si="789"/>
        <v/>
      </c>
      <c r="BA2285" s="11" t="str">
        <f t="shared" si="771"/>
        <v xml:space="preserve"> </v>
      </c>
      <c r="BB2285" s="11" t="str">
        <f>IFERROR(IF(AW2285="","",VLOOKUP(AW2285,SUSS!R:S,2,FALSE)),AY2285*SUSS!$M$2)</f>
        <v/>
      </c>
      <c r="BC2285" s="11" t="str">
        <f t="shared" si="770"/>
        <v/>
      </c>
    </row>
    <row r="2286" spans="29:55">
      <c r="AC2286" s="11" t="str">
        <f t="shared" si="772"/>
        <v/>
      </c>
      <c r="AD2286" s="11" t="str">
        <f t="shared" si="773"/>
        <v/>
      </c>
      <c r="AE2286" s="11" t="str">
        <f t="shared" si="774"/>
        <v/>
      </c>
      <c r="AF2286" s="11" t="str">
        <f t="shared" si="775"/>
        <v/>
      </c>
      <c r="AG2286" s="11" t="str">
        <f t="shared" si="776"/>
        <v/>
      </c>
      <c r="AH2286" s="11" t="str">
        <f t="shared" si="777"/>
        <v/>
      </c>
      <c r="AI2286" s="11" t="str">
        <f t="shared" si="778"/>
        <v/>
      </c>
      <c r="AJ2286" s="11" t="str">
        <f t="shared" si="779"/>
        <v/>
      </c>
      <c r="AK2286" s="11" t="str">
        <f t="shared" si="780"/>
        <v/>
      </c>
      <c r="AN2286" s="11" t="str">
        <f t="shared" si="781"/>
        <v/>
      </c>
      <c r="AO2286" s="11" t="str">
        <f t="shared" si="782"/>
        <v/>
      </c>
      <c r="AP2286" s="11" t="str">
        <f t="shared" si="783"/>
        <v/>
      </c>
      <c r="AT2286" s="11" t="str">
        <f t="shared" si="784"/>
        <v/>
      </c>
      <c r="AU2286" s="11" t="str">
        <f t="shared" si="785"/>
        <v/>
      </c>
      <c r="AV2286" s="11" t="str">
        <f t="shared" si="786"/>
        <v/>
      </c>
      <c r="AW2286" s="11" t="str">
        <f t="shared" si="787"/>
        <v/>
      </c>
      <c r="AX2286" s="11" t="str">
        <f t="shared" si="788"/>
        <v/>
      </c>
      <c r="AY2286" s="11" t="str">
        <f t="shared" si="769"/>
        <v/>
      </c>
      <c r="AZ2286" s="11" t="str">
        <f t="shared" si="789"/>
        <v/>
      </c>
      <c r="BA2286" s="11" t="str">
        <f t="shared" si="771"/>
        <v xml:space="preserve"> </v>
      </c>
      <c r="BB2286" s="11" t="str">
        <f>IFERROR(IF(AW2286="","",VLOOKUP(AW2286,SUSS!R:S,2,FALSE)),AY2286*SUSS!$M$2)</f>
        <v/>
      </c>
      <c r="BC2286" s="11" t="str">
        <f t="shared" si="770"/>
        <v/>
      </c>
    </row>
    <row r="2287" spans="29:55">
      <c r="AC2287" s="11" t="str">
        <f t="shared" si="772"/>
        <v/>
      </c>
      <c r="AD2287" s="11" t="str">
        <f t="shared" si="773"/>
        <v/>
      </c>
      <c r="AE2287" s="11" t="str">
        <f t="shared" si="774"/>
        <v/>
      </c>
      <c r="AF2287" s="11" t="str">
        <f t="shared" si="775"/>
        <v/>
      </c>
      <c r="AG2287" s="11" t="str">
        <f t="shared" si="776"/>
        <v/>
      </c>
      <c r="AH2287" s="11" t="str">
        <f t="shared" si="777"/>
        <v/>
      </c>
      <c r="AI2287" s="11" t="str">
        <f t="shared" si="778"/>
        <v/>
      </c>
      <c r="AJ2287" s="11" t="str">
        <f t="shared" si="779"/>
        <v/>
      </c>
      <c r="AK2287" s="11" t="str">
        <f t="shared" si="780"/>
        <v/>
      </c>
      <c r="AN2287" s="11" t="str">
        <f t="shared" si="781"/>
        <v/>
      </c>
      <c r="AO2287" s="11" t="str">
        <f t="shared" si="782"/>
        <v/>
      </c>
      <c r="AP2287" s="11" t="str">
        <f t="shared" si="783"/>
        <v/>
      </c>
      <c r="AT2287" s="11" t="str">
        <f t="shared" si="784"/>
        <v/>
      </c>
      <c r="AU2287" s="11" t="str">
        <f t="shared" si="785"/>
        <v/>
      </c>
      <c r="AV2287" s="11" t="str">
        <f t="shared" si="786"/>
        <v/>
      </c>
      <c r="AW2287" s="11" t="str">
        <f t="shared" si="787"/>
        <v/>
      </c>
      <c r="AX2287" s="11" t="str">
        <f t="shared" si="788"/>
        <v/>
      </c>
      <c r="AY2287" s="11" t="str">
        <f t="shared" si="769"/>
        <v/>
      </c>
      <c r="AZ2287" s="11" t="str">
        <f t="shared" si="789"/>
        <v/>
      </c>
      <c r="BA2287" s="11" t="str">
        <f t="shared" si="771"/>
        <v xml:space="preserve"> </v>
      </c>
      <c r="BB2287" s="11" t="str">
        <f>IFERROR(IF(AW2287="","",VLOOKUP(AW2287,SUSS!R:S,2,FALSE)),AY2287*SUSS!$M$2)</f>
        <v/>
      </c>
      <c r="BC2287" s="11" t="str">
        <f t="shared" si="770"/>
        <v/>
      </c>
    </row>
    <row r="2288" spans="29:55">
      <c r="AC2288" s="11" t="str">
        <f t="shared" si="772"/>
        <v/>
      </c>
      <c r="AD2288" s="11" t="str">
        <f t="shared" si="773"/>
        <v/>
      </c>
      <c r="AE2288" s="11" t="str">
        <f t="shared" si="774"/>
        <v/>
      </c>
      <c r="AF2288" s="11" t="str">
        <f t="shared" si="775"/>
        <v/>
      </c>
      <c r="AG2288" s="11" t="str">
        <f t="shared" si="776"/>
        <v/>
      </c>
      <c r="AH2288" s="11" t="str">
        <f t="shared" si="777"/>
        <v/>
      </c>
      <c r="AI2288" s="11" t="str">
        <f t="shared" si="778"/>
        <v/>
      </c>
      <c r="AJ2288" s="11" t="str">
        <f t="shared" si="779"/>
        <v/>
      </c>
      <c r="AK2288" s="11" t="str">
        <f t="shared" si="780"/>
        <v/>
      </c>
      <c r="AN2288" s="11" t="str">
        <f t="shared" si="781"/>
        <v/>
      </c>
      <c r="AO2288" s="11" t="str">
        <f t="shared" si="782"/>
        <v/>
      </c>
      <c r="AP2288" s="11" t="str">
        <f t="shared" si="783"/>
        <v/>
      </c>
      <c r="AT2288" s="11" t="str">
        <f t="shared" si="784"/>
        <v/>
      </c>
      <c r="AU2288" s="11" t="str">
        <f t="shared" si="785"/>
        <v/>
      </c>
      <c r="AV2288" s="11" t="str">
        <f t="shared" si="786"/>
        <v/>
      </c>
      <c r="AW2288" s="11" t="str">
        <f t="shared" si="787"/>
        <v/>
      </c>
      <c r="AX2288" s="11" t="str">
        <f t="shared" si="788"/>
        <v/>
      </c>
      <c r="AY2288" s="11" t="str">
        <f t="shared" si="769"/>
        <v/>
      </c>
      <c r="AZ2288" s="11" t="str">
        <f t="shared" si="789"/>
        <v/>
      </c>
      <c r="BA2288" s="11" t="str">
        <f t="shared" si="771"/>
        <v xml:space="preserve"> </v>
      </c>
      <c r="BB2288" s="11" t="str">
        <f>IFERROR(IF(AW2288="","",VLOOKUP(AW2288,SUSS!R:S,2,FALSE)),AY2288*SUSS!$M$2)</f>
        <v/>
      </c>
      <c r="BC2288" s="11" t="str">
        <f t="shared" si="770"/>
        <v/>
      </c>
    </row>
    <row r="2289" spans="29:55">
      <c r="AC2289" s="11" t="str">
        <f t="shared" si="772"/>
        <v/>
      </c>
      <c r="AD2289" s="11" t="str">
        <f t="shared" si="773"/>
        <v/>
      </c>
      <c r="AE2289" s="11" t="str">
        <f t="shared" si="774"/>
        <v/>
      </c>
      <c r="AF2289" s="11" t="str">
        <f t="shared" si="775"/>
        <v/>
      </c>
      <c r="AG2289" s="11" t="str">
        <f t="shared" si="776"/>
        <v/>
      </c>
      <c r="AH2289" s="11" t="str">
        <f t="shared" si="777"/>
        <v/>
      </c>
      <c r="AI2289" s="11" t="str">
        <f t="shared" si="778"/>
        <v/>
      </c>
      <c r="AJ2289" s="11" t="str">
        <f t="shared" si="779"/>
        <v/>
      </c>
      <c r="AK2289" s="11" t="str">
        <f t="shared" si="780"/>
        <v/>
      </c>
      <c r="AN2289" s="11" t="str">
        <f t="shared" si="781"/>
        <v/>
      </c>
      <c r="AO2289" s="11" t="str">
        <f t="shared" si="782"/>
        <v/>
      </c>
      <c r="AP2289" s="11" t="str">
        <f t="shared" si="783"/>
        <v/>
      </c>
      <c r="AT2289" s="11" t="str">
        <f t="shared" si="784"/>
        <v/>
      </c>
      <c r="AU2289" s="11" t="str">
        <f t="shared" si="785"/>
        <v/>
      </c>
      <c r="AV2289" s="11" t="str">
        <f t="shared" si="786"/>
        <v/>
      </c>
      <c r="AW2289" s="11" t="str">
        <f t="shared" si="787"/>
        <v/>
      </c>
      <c r="AX2289" s="11" t="str">
        <f t="shared" si="788"/>
        <v/>
      </c>
      <c r="AY2289" s="11" t="str">
        <f t="shared" si="769"/>
        <v/>
      </c>
      <c r="AZ2289" s="11" t="str">
        <f t="shared" si="789"/>
        <v/>
      </c>
      <c r="BA2289" s="11" t="str">
        <f t="shared" si="771"/>
        <v xml:space="preserve"> </v>
      </c>
      <c r="BB2289" s="11" t="str">
        <f>IFERROR(IF(AW2289="","",VLOOKUP(AW2289,SUSS!R:S,2,FALSE)),AY2289*SUSS!$M$2)</f>
        <v/>
      </c>
      <c r="BC2289" s="11" t="str">
        <f t="shared" si="770"/>
        <v/>
      </c>
    </row>
    <row r="2290" spans="29:55">
      <c r="AC2290" s="11" t="str">
        <f t="shared" si="772"/>
        <v/>
      </c>
      <c r="AD2290" s="11" t="str">
        <f t="shared" si="773"/>
        <v/>
      </c>
      <c r="AE2290" s="11" t="str">
        <f t="shared" si="774"/>
        <v/>
      </c>
      <c r="AF2290" s="11" t="str">
        <f t="shared" si="775"/>
        <v/>
      </c>
      <c r="AG2290" s="11" t="str">
        <f t="shared" si="776"/>
        <v/>
      </c>
      <c r="AH2290" s="11" t="str">
        <f t="shared" si="777"/>
        <v/>
      </c>
      <c r="AI2290" s="11" t="str">
        <f t="shared" si="778"/>
        <v/>
      </c>
      <c r="AJ2290" s="11" t="str">
        <f t="shared" si="779"/>
        <v/>
      </c>
      <c r="AK2290" s="11" t="str">
        <f t="shared" si="780"/>
        <v/>
      </c>
      <c r="AN2290" s="11" t="str">
        <f t="shared" si="781"/>
        <v/>
      </c>
      <c r="AO2290" s="11" t="str">
        <f t="shared" si="782"/>
        <v/>
      </c>
      <c r="AP2290" s="11" t="str">
        <f t="shared" si="783"/>
        <v/>
      </c>
      <c r="AT2290" s="11" t="str">
        <f t="shared" si="784"/>
        <v/>
      </c>
      <c r="AU2290" s="11" t="str">
        <f t="shared" si="785"/>
        <v/>
      </c>
      <c r="AV2290" s="11" t="str">
        <f t="shared" si="786"/>
        <v/>
      </c>
      <c r="AW2290" s="11" t="str">
        <f t="shared" si="787"/>
        <v/>
      </c>
      <c r="AX2290" s="11" t="str">
        <f t="shared" si="788"/>
        <v/>
      </c>
      <c r="AY2290" s="11" t="str">
        <f t="shared" si="769"/>
        <v/>
      </c>
      <c r="AZ2290" s="11" t="str">
        <f t="shared" si="789"/>
        <v/>
      </c>
      <c r="BA2290" s="11" t="str">
        <f t="shared" si="771"/>
        <v xml:space="preserve"> </v>
      </c>
      <c r="BB2290" s="11" t="str">
        <f>IFERROR(IF(AW2290="","",VLOOKUP(AW2290,SUSS!R:S,2,FALSE)),AY2290*SUSS!$M$2)</f>
        <v/>
      </c>
      <c r="BC2290" s="11" t="str">
        <f t="shared" si="770"/>
        <v/>
      </c>
    </row>
    <row r="2291" spans="29:55">
      <c r="AC2291" s="11" t="str">
        <f t="shared" si="772"/>
        <v/>
      </c>
      <c r="AD2291" s="11" t="str">
        <f t="shared" si="773"/>
        <v/>
      </c>
      <c r="AE2291" s="11" t="str">
        <f t="shared" si="774"/>
        <v/>
      </c>
      <c r="AF2291" s="11" t="str">
        <f t="shared" si="775"/>
        <v/>
      </c>
      <c r="AG2291" s="11" t="str">
        <f t="shared" si="776"/>
        <v/>
      </c>
      <c r="AH2291" s="11" t="str">
        <f t="shared" si="777"/>
        <v/>
      </c>
      <c r="AI2291" s="11" t="str">
        <f t="shared" si="778"/>
        <v/>
      </c>
      <c r="AJ2291" s="11" t="str">
        <f t="shared" si="779"/>
        <v/>
      </c>
      <c r="AK2291" s="11" t="str">
        <f t="shared" si="780"/>
        <v/>
      </c>
      <c r="AN2291" s="11" t="str">
        <f t="shared" si="781"/>
        <v/>
      </c>
      <c r="AO2291" s="11" t="str">
        <f t="shared" si="782"/>
        <v/>
      </c>
      <c r="AP2291" s="11" t="str">
        <f t="shared" si="783"/>
        <v/>
      </c>
      <c r="AT2291" s="11" t="str">
        <f t="shared" si="784"/>
        <v/>
      </c>
      <c r="AU2291" s="11" t="str">
        <f t="shared" si="785"/>
        <v/>
      </c>
      <c r="AV2291" s="11" t="str">
        <f t="shared" si="786"/>
        <v/>
      </c>
      <c r="AW2291" s="11" t="str">
        <f t="shared" si="787"/>
        <v/>
      </c>
      <c r="AX2291" s="11" t="str">
        <f t="shared" si="788"/>
        <v/>
      </c>
      <c r="AY2291" s="11" t="str">
        <f t="shared" si="769"/>
        <v/>
      </c>
      <c r="AZ2291" s="11" t="str">
        <f t="shared" si="789"/>
        <v/>
      </c>
      <c r="BA2291" s="11" t="str">
        <f t="shared" si="771"/>
        <v xml:space="preserve"> </v>
      </c>
      <c r="BB2291" s="11" t="str">
        <f>IFERROR(IF(AW2291="","",VLOOKUP(AW2291,SUSS!R:S,2,FALSE)),AY2291*SUSS!$M$2)</f>
        <v/>
      </c>
      <c r="BC2291" s="11" t="str">
        <f t="shared" si="770"/>
        <v/>
      </c>
    </row>
    <row r="2292" spans="29:55">
      <c r="AC2292" s="11" t="str">
        <f t="shared" si="772"/>
        <v/>
      </c>
      <c r="AD2292" s="11" t="str">
        <f t="shared" si="773"/>
        <v/>
      </c>
      <c r="AE2292" s="11" t="str">
        <f t="shared" si="774"/>
        <v/>
      </c>
      <c r="AF2292" s="11" t="str">
        <f t="shared" si="775"/>
        <v/>
      </c>
      <c r="AG2292" s="11" t="str">
        <f t="shared" si="776"/>
        <v/>
      </c>
      <c r="AH2292" s="11" t="str">
        <f t="shared" si="777"/>
        <v/>
      </c>
      <c r="AI2292" s="11" t="str">
        <f t="shared" si="778"/>
        <v/>
      </c>
      <c r="AJ2292" s="11" t="str">
        <f t="shared" si="779"/>
        <v/>
      </c>
      <c r="AK2292" s="11" t="str">
        <f t="shared" si="780"/>
        <v/>
      </c>
      <c r="AN2292" s="11" t="str">
        <f t="shared" si="781"/>
        <v/>
      </c>
      <c r="AO2292" s="11" t="str">
        <f t="shared" si="782"/>
        <v/>
      </c>
      <c r="AP2292" s="11" t="str">
        <f t="shared" si="783"/>
        <v/>
      </c>
      <c r="AT2292" s="11" t="str">
        <f t="shared" si="784"/>
        <v/>
      </c>
      <c r="AU2292" s="11" t="str">
        <f t="shared" si="785"/>
        <v/>
      </c>
      <c r="AV2292" s="11" t="str">
        <f t="shared" si="786"/>
        <v/>
      </c>
      <c r="AW2292" s="11" t="str">
        <f t="shared" si="787"/>
        <v/>
      </c>
      <c r="AX2292" s="11" t="str">
        <f t="shared" si="788"/>
        <v/>
      </c>
      <c r="AY2292" s="11" t="str">
        <f t="shared" si="769"/>
        <v/>
      </c>
      <c r="AZ2292" s="11" t="str">
        <f t="shared" si="789"/>
        <v/>
      </c>
      <c r="BA2292" s="11" t="str">
        <f t="shared" si="771"/>
        <v xml:space="preserve"> </v>
      </c>
      <c r="BB2292" s="11" t="str">
        <f>IFERROR(IF(AW2292="","",VLOOKUP(AW2292,SUSS!R:S,2,FALSE)),AY2292*SUSS!$M$2)</f>
        <v/>
      </c>
      <c r="BC2292" s="11" t="str">
        <f t="shared" si="770"/>
        <v/>
      </c>
    </row>
    <row r="2293" spans="29:55">
      <c r="AC2293" s="11" t="str">
        <f t="shared" si="772"/>
        <v/>
      </c>
      <c r="AD2293" s="11" t="str">
        <f t="shared" si="773"/>
        <v/>
      </c>
      <c r="AE2293" s="11" t="str">
        <f t="shared" si="774"/>
        <v/>
      </c>
      <c r="AF2293" s="11" t="str">
        <f t="shared" si="775"/>
        <v/>
      </c>
      <c r="AG2293" s="11" t="str">
        <f t="shared" si="776"/>
        <v/>
      </c>
      <c r="AH2293" s="11" t="str">
        <f t="shared" si="777"/>
        <v/>
      </c>
      <c r="AI2293" s="11" t="str">
        <f t="shared" si="778"/>
        <v/>
      </c>
      <c r="AJ2293" s="11" t="str">
        <f t="shared" si="779"/>
        <v/>
      </c>
      <c r="AK2293" s="11" t="str">
        <f t="shared" si="780"/>
        <v/>
      </c>
      <c r="AN2293" s="11" t="str">
        <f t="shared" si="781"/>
        <v/>
      </c>
      <c r="AO2293" s="11" t="str">
        <f t="shared" si="782"/>
        <v/>
      </c>
      <c r="AP2293" s="11" t="str">
        <f t="shared" si="783"/>
        <v/>
      </c>
      <c r="AT2293" s="11" t="str">
        <f t="shared" si="784"/>
        <v/>
      </c>
      <c r="AU2293" s="11" t="str">
        <f t="shared" si="785"/>
        <v/>
      </c>
      <c r="AV2293" s="11" t="str">
        <f t="shared" si="786"/>
        <v/>
      </c>
      <c r="AW2293" s="11" t="str">
        <f t="shared" si="787"/>
        <v/>
      </c>
      <c r="AX2293" s="11" t="str">
        <f t="shared" si="788"/>
        <v/>
      </c>
      <c r="AY2293" s="11" t="str">
        <f t="shared" si="769"/>
        <v/>
      </c>
      <c r="AZ2293" s="11" t="str">
        <f t="shared" si="789"/>
        <v/>
      </c>
      <c r="BA2293" s="11" t="str">
        <f t="shared" si="771"/>
        <v xml:space="preserve"> </v>
      </c>
      <c r="BB2293" s="11" t="str">
        <f>IFERROR(IF(AW2293="","",VLOOKUP(AW2293,SUSS!R:S,2,FALSE)),AY2293*SUSS!$M$2)</f>
        <v/>
      </c>
      <c r="BC2293" s="11" t="str">
        <f t="shared" si="770"/>
        <v/>
      </c>
    </row>
    <row r="2294" spans="29:55">
      <c r="AC2294" s="11" t="str">
        <f t="shared" si="772"/>
        <v/>
      </c>
      <c r="AD2294" s="11" t="str">
        <f t="shared" si="773"/>
        <v/>
      </c>
      <c r="AE2294" s="11" t="str">
        <f t="shared" si="774"/>
        <v/>
      </c>
      <c r="AF2294" s="11" t="str">
        <f t="shared" si="775"/>
        <v/>
      </c>
      <c r="AG2294" s="11" t="str">
        <f t="shared" si="776"/>
        <v/>
      </c>
      <c r="AH2294" s="11" t="str">
        <f t="shared" si="777"/>
        <v/>
      </c>
      <c r="AI2294" s="11" t="str">
        <f t="shared" si="778"/>
        <v/>
      </c>
      <c r="AJ2294" s="11" t="str">
        <f t="shared" si="779"/>
        <v/>
      </c>
      <c r="AK2294" s="11" t="str">
        <f t="shared" si="780"/>
        <v/>
      </c>
      <c r="AN2294" s="11" t="str">
        <f t="shared" si="781"/>
        <v/>
      </c>
      <c r="AO2294" s="11" t="str">
        <f t="shared" si="782"/>
        <v/>
      </c>
      <c r="AP2294" s="11" t="str">
        <f t="shared" si="783"/>
        <v/>
      </c>
      <c r="AT2294" s="11" t="str">
        <f t="shared" si="784"/>
        <v/>
      </c>
      <c r="AU2294" s="11" t="str">
        <f t="shared" si="785"/>
        <v/>
      </c>
      <c r="AV2294" s="11" t="str">
        <f t="shared" si="786"/>
        <v/>
      </c>
      <c r="AW2294" s="11" t="str">
        <f t="shared" si="787"/>
        <v/>
      </c>
      <c r="AX2294" s="11" t="str">
        <f t="shared" si="788"/>
        <v/>
      </c>
      <c r="AY2294" s="11" t="str">
        <f t="shared" si="769"/>
        <v/>
      </c>
      <c r="AZ2294" s="11" t="str">
        <f t="shared" si="789"/>
        <v/>
      </c>
      <c r="BA2294" s="11" t="str">
        <f t="shared" si="771"/>
        <v xml:space="preserve"> </v>
      </c>
      <c r="BB2294" s="11" t="str">
        <f>IFERROR(IF(AW2294="","",VLOOKUP(AW2294,SUSS!R:S,2,FALSE)),AY2294*SUSS!$M$2)</f>
        <v/>
      </c>
      <c r="BC2294" s="11" t="str">
        <f t="shared" si="770"/>
        <v/>
      </c>
    </row>
    <row r="2295" spans="29:55">
      <c r="AC2295" s="11" t="str">
        <f t="shared" si="772"/>
        <v/>
      </c>
      <c r="AD2295" s="11" t="str">
        <f t="shared" si="773"/>
        <v/>
      </c>
      <c r="AE2295" s="11" t="str">
        <f t="shared" si="774"/>
        <v/>
      </c>
      <c r="AF2295" s="11" t="str">
        <f t="shared" si="775"/>
        <v/>
      </c>
      <c r="AG2295" s="11" t="str">
        <f t="shared" si="776"/>
        <v/>
      </c>
      <c r="AH2295" s="11" t="str">
        <f t="shared" si="777"/>
        <v/>
      </c>
      <c r="AI2295" s="11" t="str">
        <f t="shared" si="778"/>
        <v/>
      </c>
      <c r="AJ2295" s="11" t="str">
        <f t="shared" si="779"/>
        <v/>
      </c>
      <c r="AK2295" s="11" t="str">
        <f t="shared" si="780"/>
        <v/>
      </c>
      <c r="AN2295" s="11" t="str">
        <f t="shared" si="781"/>
        <v/>
      </c>
      <c r="AO2295" s="11" t="str">
        <f t="shared" si="782"/>
        <v/>
      </c>
      <c r="AP2295" s="11" t="str">
        <f t="shared" si="783"/>
        <v/>
      </c>
      <c r="AT2295" s="11" t="str">
        <f t="shared" si="784"/>
        <v/>
      </c>
      <c r="AU2295" s="11" t="str">
        <f t="shared" si="785"/>
        <v/>
      </c>
      <c r="AV2295" s="11" t="str">
        <f t="shared" si="786"/>
        <v/>
      </c>
      <c r="AW2295" s="11" t="str">
        <f t="shared" si="787"/>
        <v/>
      </c>
      <c r="AX2295" s="11" t="str">
        <f t="shared" si="788"/>
        <v/>
      </c>
      <c r="AY2295" s="11" t="str">
        <f t="shared" si="769"/>
        <v/>
      </c>
      <c r="AZ2295" s="11" t="str">
        <f t="shared" si="789"/>
        <v/>
      </c>
      <c r="BA2295" s="11" t="str">
        <f t="shared" si="771"/>
        <v xml:space="preserve"> </v>
      </c>
      <c r="BB2295" s="11" t="str">
        <f>IFERROR(IF(AW2295="","",VLOOKUP(AW2295,SUSS!R:S,2,FALSE)),AY2295*SUSS!$M$2)</f>
        <v/>
      </c>
      <c r="BC2295" s="11" t="str">
        <f t="shared" si="770"/>
        <v/>
      </c>
    </row>
    <row r="2296" spans="29:55">
      <c r="AC2296" s="11" t="str">
        <f t="shared" si="772"/>
        <v/>
      </c>
      <c r="AD2296" s="11" t="str">
        <f t="shared" si="773"/>
        <v/>
      </c>
      <c r="AE2296" s="11" t="str">
        <f t="shared" si="774"/>
        <v/>
      </c>
      <c r="AF2296" s="11" t="str">
        <f t="shared" si="775"/>
        <v/>
      </c>
      <c r="AG2296" s="11" t="str">
        <f t="shared" si="776"/>
        <v/>
      </c>
      <c r="AH2296" s="11" t="str">
        <f t="shared" si="777"/>
        <v/>
      </c>
      <c r="AI2296" s="11" t="str">
        <f t="shared" si="778"/>
        <v/>
      </c>
      <c r="AJ2296" s="11" t="str">
        <f t="shared" si="779"/>
        <v/>
      </c>
      <c r="AK2296" s="11" t="str">
        <f t="shared" si="780"/>
        <v/>
      </c>
      <c r="AN2296" s="11" t="str">
        <f t="shared" si="781"/>
        <v/>
      </c>
      <c r="AO2296" s="11" t="str">
        <f t="shared" si="782"/>
        <v/>
      </c>
      <c r="AP2296" s="11" t="str">
        <f t="shared" si="783"/>
        <v/>
      </c>
      <c r="AT2296" s="11" t="str">
        <f t="shared" si="784"/>
        <v/>
      </c>
      <c r="AU2296" s="11" t="str">
        <f t="shared" si="785"/>
        <v/>
      </c>
      <c r="AV2296" s="11" t="str">
        <f t="shared" si="786"/>
        <v/>
      </c>
      <c r="AW2296" s="11" t="str">
        <f t="shared" si="787"/>
        <v/>
      </c>
      <c r="AX2296" s="11" t="str">
        <f t="shared" si="788"/>
        <v/>
      </c>
      <c r="AY2296" s="11" t="str">
        <f t="shared" si="769"/>
        <v/>
      </c>
      <c r="AZ2296" s="11" t="str">
        <f t="shared" si="789"/>
        <v/>
      </c>
      <c r="BA2296" s="11" t="str">
        <f t="shared" si="771"/>
        <v xml:space="preserve"> </v>
      </c>
      <c r="BB2296" s="11" t="str">
        <f>IFERROR(IF(AW2296="","",VLOOKUP(AW2296,SUSS!R:S,2,FALSE)),AY2296*SUSS!$M$2)</f>
        <v/>
      </c>
      <c r="BC2296" s="11" t="str">
        <f t="shared" si="770"/>
        <v/>
      </c>
    </row>
    <row r="2297" spans="29:55">
      <c r="AC2297" s="11" t="str">
        <f t="shared" si="772"/>
        <v/>
      </c>
      <c r="AD2297" s="11" t="str">
        <f t="shared" si="773"/>
        <v/>
      </c>
      <c r="AE2297" s="11" t="str">
        <f t="shared" si="774"/>
        <v/>
      </c>
      <c r="AF2297" s="11" t="str">
        <f t="shared" si="775"/>
        <v/>
      </c>
      <c r="AG2297" s="11" t="str">
        <f t="shared" si="776"/>
        <v/>
      </c>
      <c r="AH2297" s="11" t="str">
        <f t="shared" si="777"/>
        <v/>
      </c>
      <c r="AI2297" s="11" t="str">
        <f t="shared" si="778"/>
        <v/>
      </c>
      <c r="AJ2297" s="11" t="str">
        <f t="shared" si="779"/>
        <v/>
      </c>
      <c r="AK2297" s="11" t="str">
        <f t="shared" si="780"/>
        <v/>
      </c>
      <c r="AN2297" s="11" t="str">
        <f t="shared" si="781"/>
        <v/>
      </c>
      <c r="AO2297" s="11" t="str">
        <f t="shared" si="782"/>
        <v/>
      </c>
      <c r="AP2297" s="11" t="str">
        <f t="shared" si="783"/>
        <v/>
      </c>
      <c r="AT2297" s="11" t="str">
        <f t="shared" si="784"/>
        <v/>
      </c>
      <c r="AU2297" s="11" t="str">
        <f t="shared" si="785"/>
        <v/>
      </c>
      <c r="AV2297" s="11" t="str">
        <f t="shared" si="786"/>
        <v/>
      </c>
      <c r="AW2297" s="11" t="str">
        <f t="shared" si="787"/>
        <v/>
      </c>
      <c r="AX2297" s="11" t="str">
        <f t="shared" si="788"/>
        <v/>
      </c>
      <c r="AY2297" s="11" t="str">
        <f t="shared" si="769"/>
        <v/>
      </c>
      <c r="AZ2297" s="11" t="str">
        <f t="shared" si="789"/>
        <v/>
      </c>
      <c r="BA2297" s="11" t="str">
        <f t="shared" si="771"/>
        <v xml:space="preserve"> </v>
      </c>
      <c r="BB2297" s="11" t="str">
        <f>IFERROR(IF(AW2297="","",VLOOKUP(AW2297,SUSS!R:S,2,FALSE)),AY2297*SUSS!$M$2)</f>
        <v/>
      </c>
      <c r="BC2297" s="11" t="str">
        <f t="shared" si="770"/>
        <v/>
      </c>
    </row>
    <row r="2298" spans="29:55">
      <c r="AC2298" s="11" t="str">
        <f t="shared" si="772"/>
        <v/>
      </c>
      <c r="AD2298" s="11" t="str">
        <f t="shared" si="773"/>
        <v/>
      </c>
      <c r="AE2298" s="11" t="str">
        <f t="shared" si="774"/>
        <v/>
      </c>
      <c r="AF2298" s="11" t="str">
        <f t="shared" si="775"/>
        <v/>
      </c>
      <c r="AG2298" s="11" t="str">
        <f t="shared" si="776"/>
        <v/>
      </c>
      <c r="AH2298" s="11" t="str">
        <f t="shared" si="777"/>
        <v/>
      </c>
      <c r="AI2298" s="11" t="str">
        <f t="shared" si="778"/>
        <v/>
      </c>
      <c r="AJ2298" s="11" t="str">
        <f t="shared" si="779"/>
        <v/>
      </c>
      <c r="AK2298" s="11" t="str">
        <f t="shared" si="780"/>
        <v/>
      </c>
      <c r="AN2298" s="11" t="str">
        <f t="shared" si="781"/>
        <v/>
      </c>
      <c r="AO2298" s="11" t="str">
        <f t="shared" si="782"/>
        <v/>
      </c>
      <c r="AP2298" s="11" t="str">
        <f t="shared" si="783"/>
        <v/>
      </c>
      <c r="AT2298" s="11" t="str">
        <f t="shared" si="784"/>
        <v/>
      </c>
      <c r="AU2298" s="11" t="str">
        <f t="shared" si="785"/>
        <v/>
      </c>
      <c r="AV2298" s="11" t="str">
        <f t="shared" si="786"/>
        <v/>
      </c>
      <c r="AW2298" s="11" t="str">
        <f t="shared" si="787"/>
        <v/>
      </c>
      <c r="AX2298" s="11" t="str">
        <f t="shared" si="788"/>
        <v/>
      </c>
      <c r="AY2298" s="11" t="str">
        <f t="shared" si="769"/>
        <v/>
      </c>
      <c r="AZ2298" s="11" t="str">
        <f t="shared" si="789"/>
        <v/>
      </c>
      <c r="BA2298" s="11" t="str">
        <f t="shared" si="771"/>
        <v xml:space="preserve"> </v>
      </c>
      <c r="BB2298" s="11" t="str">
        <f>IFERROR(IF(AW2298="","",VLOOKUP(AW2298,SUSS!R:S,2,FALSE)),AY2298*SUSS!$M$2)</f>
        <v/>
      </c>
      <c r="BC2298" s="11" t="str">
        <f t="shared" si="770"/>
        <v/>
      </c>
    </row>
    <row r="2299" spans="29:55">
      <c r="AC2299" s="11" t="str">
        <f t="shared" si="772"/>
        <v/>
      </c>
      <c r="AD2299" s="11" t="str">
        <f t="shared" si="773"/>
        <v/>
      </c>
      <c r="AE2299" s="11" t="str">
        <f t="shared" si="774"/>
        <v/>
      </c>
      <c r="AF2299" s="11" t="str">
        <f t="shared" si="775"/>
        <v/>
      </c>
      <c r="AG2299" s="11" t="str">
        <f t="shared" si="776"/>
        <v/>
      </c>
      <c r="AH2299" s="11" t="str">
        <f t="shared" si="777"/>
        <v/>
      </c>
      <c r="AI2299" s="11" t="str">
        <f t="shared" si="778"/>
        <v/>
      </c>
      <c r="AJ2299" s="11" t="str">
        <f t="shared" si="779"/>
        <v/>
      </c>
      <c r="AK2299" s="11" t="str">
        <f t="shared" si="780"/>
        <v/>
      </c>
      <c r="AN2299" s="11" t="str">
        <f t="shared" si="781"/>
        <v/>
      </c>
      <c r="AO2299" s="11" t="str">
        <f t="shared" si="782"/>
        <v/>
      </c>
      <c r="AP2299" s="11" t="str">
        <f t="shared" si="783"/>
        <v/>
      </c>
      <c r="AT2299" s="11" t="str">
        <f t="shared" si="784"/>
        <v/>
      </c>
      <c r="AU2299" s="11" t="str">
        <f t="shared" si="785"/>
        <v/>
      </c>
      <c r="AV2299" s="11" t="str">
        <f t="shared" si="786"/>
        <v/>
      </c>
      <c r="AW2299" s="11" t="str">
        <f t="shared" si="787"/>
        <v/>
      </c>
      <c r="AX2299" s="11" t="str">
        <f t="shared" si="788"/>
        <v/>
      </c>
      <c r="AY2299" s="11" t="str">
        <f t="shared" si="769"/>
        <v/>
      </c>
      <c r="AZ2299" s="11" t="str">
        <f t="shared" si="789"/>
        <v/>
      </c>
      <c r="BA2299" s="11" t="str">
        <f t="shared" si="771"/>
        <v xml:space="preserve"> </v>
      </c>
      <c r="BB2299" s="11" t="str">
        <f>IFERROR(IF(AW2299="","",VLOOKUP(AW2299,SUSS!R:S,2,FALSE)),AY2299*SUSS!$M$2)</f>
        <v/>
      </c>
      <c r="BC2299" s="11" t="str">
        <f t="shared" si="770"/>
        <v/>
      </c>
    </row>
    <row r="2300" spans="29:55">
      <c r="AC2300" s="11" t="str">
        <f t="shared" si="772"/>
        <v/>
      </c>
      <c r="AD2300" s="11" t="str">
        <f t="shared" si="773"/>
        <v/>
      </c>
      <c r="AE2300" s="11" t="str">
        <f t="shared" si="774"/>
        <v/>
      </c>
      <c r="AF2300" s="11" t="str">
        <f t="shared" si="775"/>
        <v/>
      </c>
      <c r="AG2300" s="11" t="str">
        <f t="shared" si="776"/>
        <v/>
      </c>
      <c r="AH2300" s="11" t="str">
        <f t="shared" si="777"/>
        <v/>
      </c>
      <c r="AI2300" s="11" t="str">
        <f t="shared" si="778"/>
        <v/>
      </c>
      <c r="AJ2300" s="11" t="str">
        <f t="shared" si="779"/>
        <v/>
      </c>
      <c r="AK2300" s="11" t="str">
        <f t="shared" si="780"/>
        <v/>
      </c>
      <c r="AN2300" s="11" t="str">
        <f t="shared" si="781"/>
        <v/>
      </c>
      <c r="AO2300" s="11" t="str">
        <f t="shared" si="782"/>
        <v/>
      </c>
      <c r="AP2300" s="11" t="str">
        <f t="shared" si="783"/>
        <v/>
      </c>
      <c r="AT2300" s="11" t="str">
        <f t="shared" si="784"/>
        <v/>
      </c>
      <c r="AU2300" s="11" t="str">
        <f t="shared" si="785"/>
        <v/>
      </c>
      <c r="AV2300" s="11" t="str">
        <f t="shared" si="786"/>
        <v/>
      </c>
      <c r="AW2300" s="11" t="str">
        <f t="shared" si="787"/>
        <v/>
      </c>
      <c r="AX2300" s="11" t="str">
        <f t="shared" si="788"/>
        <v/>
      </c>
      <c r="AY2300" s="11" t="str">
        <f t="shared" si="769"/>
        <v/>
      </c>
      <c r="AZ2300" s="11" t="str">
        <f t="shared" si="789"/>
        <v/>
      </c>
      <c r="BA2300" s="11" t="str">
        <f t="shared" si="771"/>
        <v xml:space="preserve"> </v>
      </c>
      <c r="BB2300" s="11" t="str">
        <f>IFERROR(IF(AW2300="","",VLOOKUP(AW2300,SUSS!R:S,2,FALSE)),AY2300*SUSS!$M$2)</f>
        <v/>
      </c>
      <c r="BC2300" s="11" t="str">
        <f t="shared" si="770"/>
        <v/>
      </c>
    </row>
    <row r="2301" spans="29:55">
      <c r="AC2301" s="11" t="str">
        <f t="shared" si="772"/>
        <v/>
      </c>
      <c r="AD2301" s="11" t="str">
        <f t="shared" si="773"/>
        <v/>
      </c>
      <c r="AE2301" s="11" t="str">
        <f t="shared" si="774"/>
        <v/>
      </c>
      <c r="AF2301" s="11" t="str">
        <f t="shared" si="775"/>
        <v/>
      </c>
      <c r="AG2301" s="11" t="str">
        <f t="shared" si="776"/>
        <v/>
      </c>
      <c r="AH2301" s="11" t="str">
        <f t="shared" si="777"/>
        <v/>
      </c>
      <c r="AI2301" s="11" t="str">
        <f t="shared" si="778"/>
        <v/>
      </c>
      <c r="AJ2301" s="11" t="str">
        <f t="shared" si="779"/>
        <v/>
      </c>
      <c r="AK2301" s="11" t="str">
        <f t="shared" si="780"/>
        <v/>
      </c>
      <c r="AN2301" s="11" t="str">
        <f t="shared" si="781"/>
        <v/>
      </c>
      <c r="AO2301" s="11" t="str">
        <f t="shared" si="782"/>
        <v/>
      </c>
      <c r="AP2301" s="11" t="str">
        <f t="shared" si="783"/>
        <v/>
      </c>
      <c r="AT2301" s="11" t="str">
        <f t="shared" si="784"/>
        <v/>
      </c>
      <c r="AU2301" s="11" t="str">
        <f t="shared" si="785"/>
        <v/>
      </c>
      <c r="AV2301" s="11" t="str">
        <f t="shared" si="786"/>
        <v/>
      </c>
      <c r="AW2301" s="11" t="str">
        <f t="shared" si="787"/>
        <v/>
      </c>
      <c r="AX2301" s="11" t="str">
        <f t="shared" si="788"/>
        <v/>
      </c>
      <c r="AY2301" s="11" t="str">
        <f t="shared" si="769"/>
        <v/>
      </c>
      <c r="AZ2301" s="11" t="str">
        <f t="shared" si="789"/>
        <v/>
      </c>
      <c r="BA2301" s="11" t="str">
        <f t="shared" si="771"/>
        <v xml:space="preserve"> </v>
      </c>
      <c r="BB2301" s="11" t="str">
        <f>IFERROR(IF(AW2301="","",VLOOKUP(AW2301,SUSS!R:S,2,FALSE)),AY2301*SUSS!$M$2)</f>
        <v/>
      </c>
      <c r="BC2301" s="11" t="str">
        <f t="shared" si="770"/>
        <v/>
      </c>
    </row>
    <row r="2302" spans="29:55">
      <c r="AC2302" s="11" t="str">
        <f t="shared" si="772"/>
        <v/>
      </c>
      <c r="AD2302" s="11" t="str">
        <f t="shared" si="773"/>
        <v/>
      </c>
      <c r="AE2302" s="11" t="str">
        <f t="shared" si="774"/>
        <v/>
      </c>
      <c r="AF2302" s="11" t="str">
        <f t="shared" si="775"/>
        <v/>
      </c>
      <c r="AG2302" s="11" t="str">
        <f t="shared" si="776"/>
        <v/>
      </c>
      <c r="AH2302" s="11" t="str">
        <f t="shared" si="777"/>
        <v/>
      </c>
      <c r="AI2302" s="11" t="str">
        <f t="shared" si="778"/>
        <v/>
      </c>
      <c r="AJ2302" s="11" t="str">
        <f t="shared" si="779"/>
        <v/>
      </c>
      <c r="AK2302" s="11" t="str">
        <f t="shared" si="780"/>
        <v/>
      </c>
      <c r="AN2302" s="11" t="str">
        <f t="shared" si="781"/>
        <v/>
      </c>
      <c r="AO2302" s="11" t="str">
        <f t="shared" si="782"/>
        <v/>
      </c>
      <c r="AP2302" s="11" t="str">
        <f t="shared" si="783"/>
        <v/>
      </c>
      <c r="AT2302" s="11" t="str">
        <f t="shared" si="784"/>
        <v/>
      </c>
      <c r="AU2302" s="11" t="str">
        <f t="shared" si="785"/>
        <v/>
      </c>
      <c r="AV2302" s="11" t="str">
        <f t="shared" si="786"/>
        <v/>
      </c>
      <c r="AW2302" s="11" t="str">
        <f t="shared" si="787"/>
        <v/>
      </c>
      <c r="AX2302" s="11" t="str">
        <f t="shared" si="788"/>
        <v/>
      </c>
      <c r="AY2302" s="11" t="str">
        <f t="shared" si="769"/>
        <v/>
      </c>
      <c r="AZ2302" s="11" t="str">
        <f t="shared" si="789"/>
        <v/>
      </c>
      <c r="BA2302" s="11" t="str">
        <f t="shared" si="771"/>
        <v xml:space="preserve"> </v>
      </c>
      <c r="BB2302" s="11" t="str">
        <f>IFERROR(IF(AW2302="","",VLOOKUP(AW2302,SUSS!R:S,2,FALSE)),AY2302*SUSS!$M$2)</f>
        <v/>
      </c>
      <c r="BC2302" s="11" t="str">
        <f t="shared" si="770"/>
        <v/>
      </c>
    </row>
    <row r="2303" spans="29:55">
      <c r="AC2303" s="11" t="str">
        <f t="shared" si="772"/>
        <v/>
      </c>
      <c r="AD2303" s="11" t="str">
        <f t="shared" si="773"/>
        <v/>
      </c>
      <c r="AE2303" s="11" t="str">
        <f t="shared" si="774"/>
        <v/>
      </c>
      <c r="AF2303" s="11" t="str">
        <f t="shared" si="775"/>
        <v/>
      </c>
      <c r="AG2303" s="11" t="str">
        <f t="shared" si="776"/>
        <v/>
      </c>
      <c r="AH2303" s="11" t="str">
        <f t="shared" si="777"/>
        <v/>
      </c>
      <c r="AI2303" s="11" t="str">
        <f t="shared" si="778"/>
        <v/>
      </c>
      <c r="AJ2303" s="11" t="str">
        <f t="shared" si="779"/>
        <v/>
      </c>
      <c r="AK2303" s="11" t="str">
        <f t="shared" si="780"/>
        <v/>
      </c>
      <c r="AN2303" s="11" t="str">
        <f t="shared" si="781"/>
        <v/>
      </c>
      <c r="AO2303" s="11" t="str">
        <f t="shared" si="782"/>
        <v/>
      </c>
      <c r="AP2303" s="11" t="str">
        <f t="shared" si="783"/>
        <v/>
      </c>
      <c r="AT2303" s="11" t="str">
        <f t="shared" si="784"/>
        <v/>
      </c>
      <c r="AU2303" s="11" t="str">
        <f t="shared" si="785"/>
        <v/>
      </c>
      <c r="AV2303" s="11" t="str">
        <f t="shared" si="786"/>
        <v/>
      </c>
      <c r="AW2303" s="11" t="str">
        <f t="shared" si="787"/>
        <v/>
      </c>
      <c r="AX2303" s="11" t="str">
        <f t="shared" si="788"/>
        <v/>
      </c>
      <c r="AY2303" s="11" t="str">
        <f t="shared" si="769"/>
        <v/>
      </c>
      <c r="AZ2303" s="11" t="str">
        <f t="shared" si="789"/>
        <v/>
      </c>
      <c r="BA2303" s="11" t="str">
        <f t="shared" si="771"/>
        <v xml:space="preserve"> </v>
      </c>
      <c r="BB2303" s="11" t="str">
        <f>IFERROR(IF(AW2303="","",VLOOKUP(AW2303,SUSS!R:S,2,FALSE)),AY2303*SUSS!$M$2)</f>
        <v/>
      </c>
      <c r="BC2303" s="11" t="str">
        <f t="shared" si="770"/>
        <v/>
      </c>
    </row>
    <row r="2304" spans="29:55">
      <c r="AC2304" s="11" t="str">
        <f t="shared" si="772"/>
        <v/>
      </c>
      <c r="AD2304" s="11" t="str">
        <f t="shared" si="773"/>
        <v/>
      </c>
      <c r="AE2304" s="11" t="str">
        <f t="shared" si="774"/>
        <v/>
      </c>
      <c r="AF2304" s="11" t="str">
        <f t="shared" si="775"/>
        <v/>
      </c>
      <c r="AG2304" s="11" t="str">
        <f t="shared" si="776"/>
        <v/>
      </c>
      <c r="AH2304" s="11" t="str">
        <f t="shared" si="777"/>
        <v/>
      </c>
      <c r="AI2304" s="11" t="str">
        <f t="shared" si="778"/>
        <v/>
      </c>
      <c r="AJ2304" s="11" t="str">
        <f t="shared" si="779"/>
        <v/>
      </c>
      <c r="AK2304" s="11" t="str">
        <f t="shared" si="780"/>
        <v/>
      </c>
      <c r="AN2304" s="11" t="str">
        <f t="shared" si="781"/>
        <v/>
      </c>
      <c r="AO2304" s="11" t="str">
        <f t="shared" si="782"/>
        <v/>
      </c>
      <c r="AP2304" s="11" t="str">
        <f t="shared" si="783"/>
        <v/>
      </c>
      <c r="AT2304" s="11" t="str">
        <f t="shared" si="784"/>
        <v/>
      </c>
      <c r="AU2304" s="11" t="str">
        <f t="shared" si="785"/>
        <v/>
      </c>
      <c r="AV2304" s="11" t="str">
        <f t="shared" si="786"/>
        <v/>
      </c>
      <c r="AW2304" s="11" t="str">
        <f t="shared" si="787"/>
        <v/>
      </c>
      <c r="AX2304" s="11" t="str">
        <f t="shared" si="788"/>
        <v/>
      </c>
      <c r="AY2304" s="11" t="str">
        <f t="shared" si="769"/>
        <v/>
      </c>
      <c r="AZ2304" s="11" t="str">
        <f t="shared" si="789"/>
        <v/>
      </c>
      <c r="BA2304" s="11" t="str">
        <f t="shared" si="771"/>
        <v xml:space="preserve"> </v>
      </c>
      <c r="BB2304" s="11" t="str">
        <f>IFERROR(IF(AW2304="","",VLOOKUP(AW2304,SUSS!R:S,2,FALSE)),AY2304*SUSS!$M$2)</f>
        <v/>
      </c>
      <c r="BC2304" s="11" t="str">
        <f t="shared" si="770"/>
        <v/>
      </c>
    </row>
    <row r="2305" spans="29:55">
      <c r="AC2305" s="11" t="str">
        <f t="shared" si="772"/>
        <v/>
      </c>
      <c r="AD2305" s="11" t="str">
        <f t="shared" si="773"/>
        <v/>
      </c>
      <c r="AE2305" s="11" t="str">
        <f t="shared" si="774"/>
        <v/>
      </c>
      <c r="AF2305" s="11" t="str">
        <f t="shared" si="775"/>
        <v/>
      </c>
      <c r="AG2305" s="11" t="str">
        <f t="shared" si="776"/>
        <v/>
      </c>
      <c r="AH2305" s="11" t="str">
        <f t="shared" si="777"/>
        <v/>
      </c>
      <c r="AI2305" s="11" t="str">
        <f t="shared" si="778"/>
        <v/>
      </c>
      <c r="AJ2305" s="11" t="str">
        <f t="shared" si="779"/>
        <v/>
      </c>
      <c r="AK2305" s="11" t="str">
        <f t="shared" si="780"/>
        <v/>
      </c>
      <c r="AN2305" s="11" t="str">
        <f t="shared" si="781"/>
        <v/>
      </c>
      <c r="AO2305" s="11" t="str">
        <f t="shared" si="782"/>
        <v/>
      </c>
      <c r="AP2305" s="11" t="str">
        <f t="shared" si="783"/>
        <v/>
      </c>
      <c r="AT2305" s="11" t="str">
        <f t="shared" si="784"/>
        <v/>
      </c>
      <c r="AU2305" s="11" t="str">
        <f t="shared" si="785"/>
        <v/>
      </c>
      <c r="AV2305" s="11" t="str">
        <f t="shared" si="786"/>
        <v/>
      </c>
      <c r="AW2305" s="11" t="str">
        <f t="shared" si="787"/>
        <v/>
      </c>
      <c r="AX2305" s="11" t="str">
        <f t="shared" si="788"/>
        <v/>
      </c>
      <c r="AY2305" s="11" t="str">
        <f t="shared" si="769"/>
        <v/>
      </c>
      <c r="AZ2305" s="11" t="str">
        <f t="shared" si="789"/>
        <v/>
      </c>
      <c r="BA2305" s="11" t="str">
        <f t="shared" si="771"/>
        <v xml:space="preserve"> </v>
      </c>
      <c r="BB2305" s="11" t="str">
        <f>IFERROR(IF(AW2305="","",VLOOKUP(AW2305,SUSS!R:S,2,FALSE)),AY2305*SUSS!$M$2)</f>
        <v/>
      </c>
      <c r="BC2305" s="11" t="str">
        <f t="shared" si="770"/>
        <v/>
      </c>
    </row>
    <row r="2306" spans="29:55">
      <c r="AC2306" s="11" t="str">
        <f t="shared" si="772"/>
        <v/>
      </c>
      <c r="AD2306" s="11" t="str">
        <f t="shared" si="773"/>
        <v/>
      </c>
      <c r="AE2306" s="11" t="str">
        <f t="shared" si="774"/>
        <v/>
      </c>
      <c r="AF2306" s="11" t="str">
        <f t="shared" si="775"/>
        <v/>
      </c>
      <c r="AG2306" s="11" t="str">
        <f t="shared" si="776"/>
        <v/>
      </c>
      <c r="AH2306" s="11" t="str">
        <f t="shared" si="777"/>
        <v/>
      </c>
      <c r="AI2306" s="11" t="str">
        <f t="shared" si="778"/>
        <v/>
      </c>
      <c r="AJ2306" s="11" t="str">
        <f t="shared" si="779"/>
        <v/>
      </c>
      <c r="AK2306" s="11" t="str">
        <f t="shared" si="780"/>
        <v/>
      </c>
      <c r="AN2306" s="11" t="str">
        <f t="shared" si="781"/>
        <v/>
      </c>
      <c r="AO2306" s="11" t="str">
        <f t="shared" si="782"/>
        <v/>
      </c>
      <c r="AP2306" s="11" t="str">
        <f t="shared" si="783"/>
        <v/>
      </c>
      <c r="AT2306" s="11" t="str">
        <f t="shared" si="784"/>
        <v/>
      </c>
      <c r="AU2306" s="11" t="str">
        <f t="shared" si="785"/>
        <v/>
      </c>
      <c r="AV2306" s="11" t="str">
        <f t="shared" si="786"/>
        <v/>
      </c>
      <c r="AW2306" s="11" t="str">
        <f t="shared" si="787"/>
        <v/>
      </c>
      <c r="AX2306" s="11" t="str">
        <f t="shared" si="788"/>
        <v/>
      </c>
      <c r="AY2306" s="11" t="str">
        <f t="shared" si="769"/>
        <v/>
      </c>
      <c r="AZ2306" s="11" t="str">
        <f t="shared" si="789"/>
        <v/>
      </c>
      <c r="BA2306" s="11" t="str">
        <f t="shared" si="771"/>
        <v xml:space="preserve"> </v>
      </c>
      <c r="BB2306" s="11" t="str">
        <f>IFERROR(IF(AW2306="","",VLOOKUP(AW2306,SUSS!R:S,2,FALSE)),AY2306*SUSS!$M$2)</f>
        <v/>
      </c>
      <c r="BC2306" s="11" t="str">
        <f t="shared" si="770"/>
        <v/>
      </c>
    </row>
    <row r="2307" spans="29:55">
      <c r="AC2307" s="11" t="str">
        <f t="shared" si="772"/>
        <v/>
      </c>
      <c r="AD2307" s="11" t="str">
        <f t="shared" si="773"/>
        <v/>
      </c>
      <c r="AE2307" s="11" t="str">
        <f t="shared" si="774"/>
        <v/>
      </c>
      <c r="AF2307" s="11" t="str">
        <f t="shared" si="775"/>
        <v/>
      </c>
      <c r="AG2307" s="11" t="str">
        <f t="shared" si="776"/>
        <v/>
      </c>
      <c r="AH2307" s="11" t="str">
        <f t="shared" si="777"/>
        <v/>
      </c>
      <c r="AI2307" s="11" t="str">
        <f t="shared" si="778"/>
        <v/>
      </c>
      <c r="AJ2307" s="11" t="str">
        <f t="shared" si="779"/>
        <v/>
      </c>
      <c r="AK2307" s="11" t="str">
        <f t="shared" si="780"/>
        <v/>
      </c>
      <c r="AN2307" s="11" t="str">
        <f t="shared" si="781"/>
        <v/>
      </c>
      <c r="AO2307" s="11" t="str">
        <f t="shared" si="782"/>
        <v/>
      </c>
      <c r="AP2307" s="11" t="str">
        <f t="shared" si="783"/>
        <v/>
      </c>
      <c r="AT2307" s="11" t="str">
        <f t="shared" si="784"/>
        <v/>
      </c>
      <c r="AU2307" s="11" t="str">
        <f t="shared" si="785"/>
        <v/>
      </c>
      <c r="AV2307" s="11" t="str">
        <f t="shared" si="786"/>
        <v/>
      </c>
      <c r="AW2307" s="11" t="str">
        <f t="shared" si="787"/>
        <v/>
      </c>
      <c r="AX2307" s="11" t="str">
        <f t="shared" si="788"/>
        <v/>
      </c>
      <c r="AY2307" s="11" t="str">
        <f t="shared" si="769"/>
        <v/>
      </c>
      <c r="AZ2307" s="11" t="str">
        <f t="shared" si="789"/>
        <v/>
      </c>
      <c r="BA2307" s="11" t="str">
        <f t="shared" si="771"/>
        <v xml:space="preserve"> </v>
      </c>
      <c r="BB2307" s="11" t="str">
        <f>IFERROR(IF(AW2307="","",VLOOKUP(AW2307,SUSS!R:S,2,FALSE)),AY2307*SUSS!$M$2)</f>
        <v/>
      </c>
      <c r="BC2307" s="11" t="str">
        <f t="shared" si="770"/>
        <v/>
      </c>
    </row>
    <row r="2308" spans="29:55">
      <c r="AC2308" s="11" t="str">
        <f t="shared" si="772"/>
        <v/>
      </c>
      <c r="AD2308" s="11" t="str">
        <f t="shared" si="773"/>
        <v/>
      </c>
      <c r="AE2308" s="11" t="str">
        <f t="shared" si="774"/>
        <v/>
      </c>
      <c r="AF2308" s="11" t="str">
        <f t="shared" si="775"/>
        <v/>
      </c>
      <c r="AG2308" s="11" t="str">
        <f t="shared" si="776"/>
        <v/>
      </c>
      <c r="AH2308" s="11" t="str">
        <f t="shared" si="777"/>
        <v/>
      </c>
      <c r="AI2308" s="11" t="str">
        <f t="shared" si="778"/>
        <v/>
      </c>
      <c r="AJ2308" s="11" t="str">
        <f t="shared" si="779"/>
        <v/>
      </c>
      <c r="AK2308" s="11" t="str">
        <f t="shared" si="780"/>
        <v/>
      </c>
      <c r="AN2308" s="11" t="str">
        <f t="shared" si="781"/>
        <v/>
      </c>
      <c r="AO2308" s="11" t="str">
        <f t="shared" si="782"/>
        <v/>
      </c>
      <c r="AP2308" s="11" t="str">
        <f t="shared" si="783"/>
        <v/>
      </c>
      <c r="AT2308" s="11" t="str">
        <f t="shared" si="784"/>
        <v/>
      </c>
      <c r="AU2308" s="11" t="str">
        <f t="shared" si="785"/>
        <v/>
      </c>
      <c r="AV2308" s="11" t="str">
        <f t="shared" si="786"/>
        <v/>
      </c>
      <c r="AW2308" s="11" t="str">
        <f t="shared" si="787"/>
        <v/>
      </c>
      <c r="AX2308" s="11" t="str">
        <f t="shared" si="788"/>
        <v/>
      </c>
      <c r="AY2308" s="11" t="str">
        <f t="shared" ref="AY2308:AY2371" si="790">VLOOKUP(AX2308,AO:AP,2,FALSE)</f>
        <v/>
      </c>
      <c r="AZ2308" s="11" t="str">
        <f t="shared" si="789"/>
        <v/>
      </c>
      <c r="BA2308" s="11" t="str">
        <f t="shared" si="771"/>
        <v xml:space="preserve"> </v>
      </c>
      <c r="BB2308" s="11" t="str">
        <f>IFERROR(IF(AW2308="","",VLOOKUP(AW2308,SUSS!R:S,2,FALSE)),AY2308*SUSS!$M$2)</f>
        <v/>
      </c>
      <c r="BC2308" s="11" t="str">
        <f t="shared" si="770"/>
        <v/>
      </c>
    </row>
    <row r="2309" spans="29:55">
      <c r="AC2309" s="11" t="str">
        <f t="shared" si="772"/>
        <v/>
      </c>
      <c r="AD2309" s="11" t="str">
        <f t="shared" si="773"/>
        <v/>
      </c>
      <c r="AE2309" s="11" t="str">
        <f t="shared" si="774"/>
        <v/>
      </c>
      <c r="AF2309" s="11" t="str">
        <f t="shared" si="775"/>
        <v/>
      </c>
      <c r="AG2309" s="11" t="str">
        <f t="shared" si="776"/>
        <v/>
      </c>
      <c r="AH2309" s="11" t="str">
        <f t="shared" si="777"/>
        <v/>
      </c>
      <c r="AI2309" s="11" t="str">
        <f t="shared" si="778"/>
        <v/>
      </c>
      <c r="AJ2309" s="11" t="str">
        <f t="shared" si="779"/>
        <v/>
      </c>
      <c r="AK2309" s="11" t="str">
        <f t="shared" si="780"/>
        <v/>
      </c>
      <c r="AN2309" s="11" t="str">
        <f t="shared" si="781"/>
        <v/>
      </c>
      <c r="AO2309" s="11" t="str">
        <f t="shared" si="782"/>
        <v/>
      </c>
      <c r="AP2309" s="11" t="str">
        <f t="shared" si="783"/>
        <v/>
      </c>
      <c r="AT2309" s="11" t="str">
        <f t="shared" si="784"/>
        <v/>
      </c>
      <c r="AU2309" s="11" t="str">
        <f t="shared" si="785"/>
        <v/>
      </c>
      <c r="AV2309" s="11" t="str">
        <f t="shared" si="786"/>
        <v/>
      </c>
      <c r="AW2309" s="11" t="str">
        <f t="shared" si="787"/>
        <v/>
      </c>
      <c r="AX2309" s="11" t="str">
        <f t="shared" si="788"/>
        <v/>
      </c>
      <c r="AY2309" s="11" t="str">
        <f t="shared" si="790"/>
        <v/>
      </c>
      <c r="AZ2309" s="11" t="str">
        <f t="shared" si="789"/>
        <v/>
      </c>
      <c r="BA2309" s="11" t="str">
        <f t="shared" si="771"/>
        <v xml:space="preserve"> </v>
      </c>
      <c r="BB2309" s="11" t="str">
        <f>IFERROR(IF(AW2309="","",VLOOKUP(AW2309,SUSS!R:S,2,FALSE)),AY2309*SUSS!$M$2)</f>
        <v/>
      </c>
      <c r="BC2309" s="11" t="str">
        <f t="shared" ref="BC2309:BC2372" si="791">IFERROR(IF(BB2309&lt;&gt;"",AZ2309*BB2309,""),"VER")</f>
        <v/>
      </c>
    </row>
    <row r="2310" spans="29:55">
      <c r="AC2310" s="11" t="str">
        <f t="shared" si="772"/>
        <v/>
      </c>
      <c r="AD2310" s="11" t="str">
        <f t="shared" si="773"/>
        <v/>
      </c>
      <c r="AE2310" s="11" t="str">
        <f t="shared" si="774"/>
        <v/>
      </c>
      <c r="AF2310" s="11" t="str">
        <f t="shared" si="775"/>
        <v/>
      </c>
      <c r="AG2310" s="11" t="str">
        <f t="shared" si="776"/>
        <v/>
      </c>
      <c r="AH2310" s="11" t="str">
        <f t="shared" si="777"/>
        <v/>
      </c>
      <c r="AI2310" s="11" t="str">
        <f t="shared" si="778"/>
        <v/>
      </c>
      <c r="AJ2310" s="11" t="str">
        <f t="shared" si="779"/>
        <v/>
      </c>
      <c r="AK2310" s="11" t="str">
        <f t="shared" si="780"/>
        <v/>
      </c>
      <c r="AN2310" s="11" t="str">
        <f t="shared" si="781"/>
        <v/>
      </c>
      <c r="AO2310" s="11" t="str">
        <f t="shared" si="782"/>
        <v/>
      </c>
      <c r="AP2310" s="11" t="str">
        <f t="shared" si="783"/>
        <v/>
      </c>
      <c r="AT2310" s="11" t="str">
        <f t="shared" si="784"/>
        <v/>
      </c>
      <c r="AU2310" s="11" t="str">
        <f t="shared" si="785"/>
        <v/>
      </c>
      <c r="AV2310" s="11" t="str">
        <f t="shared" si="786"/>
        <v/>
      </c>
      <c r="AW2310" s="11" t="str">
        <f t="shared" si="787"/>
        <v/>
      </c>
      <c r="AX2310" s="11" t="str">
        <f t="shared" si="788"/>
        <v/>
      </c>
      <c r="AY2310" s="11" t="str">
        <f t="shared" si="790"/>
        <v/>
      </c>
      <c r="AZ2310" s="11" t="str">
        <f t="shared" si="789"/>
        <v/>
      </c>
      <c r="BA2310" s="11" t="str">
        <f t="shared" si="771"/>
        <v xml:space="preserve"> </v>
      </c>
      <c r="BB2310" s="11" t="str">
        <f>IFERROR(IF(AW2310="","",VLOOKUP(AW2310,SUSS!R:S,2,FALSE)),AY2310*SUSS!$M$2)</f>
        <v/>
      </c>
      <c r="BC2310" s="11" t="str">
        <f t="shared" si="791"/>
        <v/>
      </c>
    </row>
    <row r="2311" spans="29:55">
      <c r="AC2311" s="11" t="str">
        <f t="shared" si="772"/>
        <v/>
      </c>
      <c r="AD2311" s="11" t="str">
        <f t="shared" si="773"/>
        <v/>
      </c>
      <c r="AE2311" s="11" t="str">
        <f t="shared" si="774"/>
        <v/>
      </c>
      <c r="AF2311" s="11" t="str">
        <f t="shared" si="775"/>
        <v/>
      </c>
      <c r="AG2311" s="11" t="str">
        <f t="shared" si="776"/>
        <v/>
      </c>
      <c r="AH2311" s="11" t="str">
        <f t="shared" si="777"/>
        <v/>
      </c>
      <c r="AI2311" s="11" t="str">
        <f t="shared" si="778"/>
        <v/>
      </c>
      <c r="AJ2311" s="11" t="str">
        <f t="shared" si="779"/>
        <v/>
      </c>
      <c r="AK2311" s="11" t="str">
        <f t="shared" si="780"/>
        <v/>
      </c>
      <c r="AN2311" s="11" t="str">
        <f t="shared" si="781"/>
        <v/>
      </c>
      <c r="AO2311" s="11" t="str">
        <f t="shared" si="782"/>
        <v/>
      </c>
      <c r="AP2311" s="11" t="str">
        <f t="shared" si="783"/>
        <v/>
      </c>
      <c r="AT2311" s="11" t="str">
        <f t="shared" si="784"/>
        <v/>
      </c>
      <c r="AU2311" s="11" t="str">
        <f t="shared" si="785"/>
        <v/>
      </c>
      <c r="AV2311" s="11" t="str">
        <f t="shared" si="786"/>
        <v/>
      </c>
      <c r="AW2311" s="11" t="str">
        <f t="shared" si="787"/>
        <v/>
      </c>
      <c r="AX2311" s="11" t="str">
        <f t="shared" si="788"/>
        <v/>
      </c>
      <c r="AY2311" s="11" t="str">
        <f t="shared" si="790"/>
        <v/>
      </c>
      <c r="AZ2311" s="11" t="str">
        <f t="shared" si="789"/>
        <v/>
      </c>
      <c r="BA2311" s="11" t="str">
        <f t="shared" si="771"/>
        <v xml:space="preserve"> </v>
      </c>
      <c r="BB2311" s="11" t="str">
        <f>IFERROR(IF(AW2311="","",VLOOKUP(AW2311,SUSS!R:S,2,FALSE)),AY2311*SUSS!$M$2)</f>
        <v/>
      </c>
      <c r="BC2311" s="11" t="str">
        <f t="shared" si="791"/>
        <v/>
      </c>
    </row>
    <row r="2312" spans="29:55">
      <c r="AC2312" s="11" t="str">
        <f t="shared" si="772"/>
        <v/>
      </c>
      <c r="AD2312" s="11" t="str">
        <f t="shared" si="773"/>
        <v/>
      </c>
      <c r="AE2312" s="11" t="str">
        <f t="shared" si="774"/>
        <v/>
      </c>
      <c r="AF2312" s="11" t="str">
        <f t="shared" si="775"/>
        <v/>
      </c>
      <c r="AG2312" s="11" t="str">
        <f t="shared" si="776"/>
        <v/>
      </c>
      <c r="AH2312" s="11" t="str">
        <f t="shared" si="777"/>
        <v/>
      </c>
      <c r="AI2312" s="11" t="str">
        <f t="shared" si="778"/>
        <v/>
      </c>
      <c r="AJ2312" s="11" t="str">
        <f t="shared" si="779"/>
        <v/>
      </c>
      <c r="AK2312" s="11" t="str">
        <f t="shared" si="780"/>
        <v/>
      </c>
      <c r="AN2312" s="11" t="str">
        <f t="shared" si="781"/>
        <v/>
      </c>
      <c r="AO2312" s="11" t="str">
        <f t="shared" si="782"/>
        <v/>
      </c>
      <c r="AP2312" s="11" t="str">
        <f t="shared" si="783"/>
        <v/>
      </c>
      <c r="AT2312" s="11" t="str">
        <f t="shared" si="784"/>
        <v/>
      </c>
      <c r="AU2312" s="11" t="str">
        <f t="shared" si="785"/>
        <v/>
      </c>
      <c r="AV2312" s="11" t="str">
        <f t="shared" si="786"/>
        <v/>
      </c>
      <c r="AW2312" s="11" t="str">
        <f t="shared" si="787"/>
        <v/>
      </c>
      <c r="AX2312" s="11" t="str">
        <f t="shared" si="788"/>
        <v/>
      </c>
      <c r="AY2312" s="11" t="str">
        <f t="shared" si="790"/>
        <v/>
      </c>
      <c r="AZ2312" s="11" t="str">
        <f t="shared" si="789"/>
        <v/>
      </c>
      <c r="BA2312" s="11" t="str">
        <f t="shared" ref="BA2312:BA2375" si="792">AT2312&amp;" "&amp;AU2312</f>
        <v xml:space="preserve"> </v>
      </c>
      <c r="BB2312" s="11" t="str">
        <f>IFERROR(IF(AW2312="","",VLOOKUP(AW2312,SUSS!R:S,2,FALSE)),AY2312*SUSS!$M$2)</f>
        <v/>
      </c>
      <c r="BC2312" s="11" t="str">
        <f t="shared" si="791"/>
        <v/>
      </c>
    </row>
    <row r="2313" spans="29:55">
      <c r="AC2313" s="11" t="str">
        <f t="shared" si="772"/>
        <v/>
      </c>
      <c r="AD2313" s="11" t="str">
        <f t="shared" si="773"/>
        <v/>
      </c>
      <c r="AE2313" s="11" t="str">
        <f t="shared" si="774"/>
        <v/>
      </c>
      <c r="AF2313" s="11" t="str">
        <f t="shared" si="775"/>
        <v/>
      </c>
      <c r="AG2313" s="11" t="str">
        <f t="shared" si="776"/>
        <v/>
      </c>
      <c r="AH2313" s="11" t="str">
        <f t="shared" si="777"/>
        <v/>
      </c>
      <c r="AI2313" s="11" t="str">
        <f t="shared" si="778"/>
        <v/>
      </c>
      <c r="AJ2313" s="11" t="str">
        <f t="shared" si="779"/>
        <v/>
      </c>
      <c r="AK2313" s="11" t="str">
        <f t="shared" si="780"/>
        <v/>
      </c>
      <c r="AN2313" s="11" t="str">
        <f t="shared" si="781"/>
        <v/>
      </c>
      <c r="AO2313" s="11" t="str">
        <f t="shared" si="782"/>
        <v/>
      </c>
      <c r="AP2313" s="11" t="str">
        <f t="shared" si="783"/>
        <v/>
      </c>
      <c r="AT2313" s="11" t="str">
        <f t="shared" si="784"/>
        <v/>
      </c>
      <c r="AU2313" s="11" t="str">
        <f t="shared" si="785"/>
        <v/>
      </c>
      <c r="AV2313" s="11" t="str">
        <f t="shared" si="786"/>
        <v/>
      </c>
      <c r="AW2313" s="11" t="str">
        <f t="shared" si="787"/>
        <v/>
      </c>
      <c r="AX2313" s="11" t="str">
        <f t="shared" si="788"/>
        <v/>
      </c>
      <c r="AY2313" s="11" t="str">
        <f t="shared" si="790"/>
        <v/>
      </c>
      <c r="AZ2313" s="11" t="str">
        <f t="shared" si="789"/>
        <v/>
      </c>
      <c r="BA2313" s="11" t="str">
        <f t="shared" si="792"/>
        <v xml:space="preserve"> </v>
      </c>
      <c r="BB2313" s="11" t="str">
        <f>IFERROR(IF(AW2313="","",VLOOKUP(AW2313,SUSS!R:S,2,FALSE)),AY2313*SUSS!$M$2)</f>
        <v/>
      </c>
      <c r="BC2313" s="11" t="str">
        <f t="shared" si="791"/>
        <v/>
      </c>
    </row>
    <row r="2314" spans="29:55">
      <c r="AC2314" s="11" t="str">
        <f t="shared" si="772"/>
        <v/>
      </c>
      <c r="AD2314" s="11" t="str">
        <f t="shared" si="773"/>
        <v/>
      </c>
      <c r="AE2314" s="11" t="str">
        <f t="shared" si="774"/>
        <v/>
      </c>
      <c r="AF2314" s="11" t="str">
        <f t="shared" si="775"/>
        <v/>
      </c>
      <c r="AG2314" s="11" t="str">
        <f t="shared" si="776"/>
        <v/>
      </c>
      <c r="AH2314" s="11" t="str">
        <f t="shared" si="777"/>
        <v/>
      </c>
      <c r="AI2314" s="11" t="str">
        <f t="shared" si="778"/>
        <v/>
      </c>
      <c r="AJ2314" s="11" t="str">
        <f t="shared" si="779"/>
        <v/>
      </c>
      <c r="AK2314" s="11" t="str">
        <f t="shared" si="780"/>
        <v/>
      </c>
      <c r="AN2314" s="11" t="str">
        <f t="shared" si="781"/>
        <v/>
      </c>
      <c r="AO2314" s="11" t="str">
        <f t="shared" si="782"/>
        <v/>
      </c>
      <c r="AP2314" s="11" t="str">
        <f t="shared" si="783"/>
        <v/>
      </c>
      <c r="AT2314" s="11" t="str">
        <f t="shared" si="784"/>
        <v/>
      </c>
      <c r="AU2314" s="11" t="str">
        <f t="shared" si="785"/>
        <v/>
      </c>
      <c r="AV2314" s="11" t="str">
        <f t="shared" si="786"/>
        <v/>
      </c>
      <c r="AW2314" s="11" t="str">
        <f t="shared" si="787"/>
        <v/>
      </c>
      <c r="AX2314" s="11" t="str">
        <f t="shared" si="788"/>
        <v/>
      </c>
      <c r="AY2314" s="11" t="str">
        <f t="shared" si="790"/>
        <v/>
      </c>
      <c r="AZ2314" s="11" t="str">
        <f t="shared" si="789"/>
        <v/>
      </c>
      <c r="BA2314" s="11" t="str">
        <f t="shared" si="792"/>
        <v xml:space="preserve"> </v>
      </c>
      <c r="BB2314" s="11" t="str">
        <f>IFERROR(IF(AW2314="","",VLOOKUP(AW2314,SUSS!R:S,2,FALSE)),AY2314*SUSS!$M$2)</f>
        <v/>
      </c>
      <c r="BC2314" s="11" t="str">
        <f t="shared" si="791"/>
        <v/>
      </c>
    </row>
    <row r="2315" spans="29:55">
      <c r="AC2315" s="11" t="str">
        <f t="shared" si="772"/>
        <v/>
      </c>
      <c r="AD2315" s="11" t="str">
        <f t="shared" si="773"/>
        <v/>
      </c>
      <c r="AE2315" s="11" t="str">
        <f t="shared" si="774"/>
        <v/>
      </c>
      <c r="AF2315" s="11" t="str">
        <f t="shared" si="775"/>
        <v/>
      </c>
      <c r="AG2315" s="11" t="str">
        <f t="shared" si="776"/>
        <v/>
      </c>
      <c r="AH2315" s="11" t="str">
        <f t="shared" si="777"/>
        <v/>
      </c>
      <c r="AI2315" s="11" t="str">
        <f t="shared" si="778"/>
        <v/>
      </c>
      <c r="AJ2315" s="11" t="str">
        <f t="shared" si="779"/>
        <v/>
      </c>
      <c r="AK2315" s="11" t="str">
        <f t="shared" si="780"/>
        <v/>
      </c>
      <c r="AN2315" s="11" t="str">
        <f t="shared" si="781"/>
        <v/>
      </c>
      <c r="AO2315" s="11" t="str">
        <f t="shared" si="782"/>
        <v/>
      </c>
      <c r="AP2315" s="11" t="str">
        <f t="shared" si="783"/>
        <v/>
      </c>
      <c r="AT2315" s="11" t="str">
        <f t="shared" si="784"/>
        <v/>
      </c>
      <c r="AU2315" s="11" t="str">
        <f t="shared" si="785"/>
        <v/>
      </c>
      <c r="AV2315" s="11" t="str">
        <f t="shared" si="786"/>
        <v/>
      </c>
      <c r="AW2315" s="11" t="str">
        <f t="shared" si="787"/>
        <v/>
      </c>
      <c r="AX2315" s="11" t="str">
        <f t="shared" si="788"/>
        <v/>
      </c>
      <c r="AY2315" s="11" t="str">
        <f t="shared" si="790"/>
        <v/>
      </c>
      <c r="AZ2315" s="11" t="str">
        <f t="shared" si="789"/>
        <v/>
      </c>
      <c r="BA2315" s="11" t="str">
        <f t="shared" si="792"/>
        <v xml:space="preserve"> </v>
      </c>
      <c r="BB2315" s="11" t="str">
        <f>IFERROR(IF(AW2315="","",VLOOKUP(AW2315,SUSS!R:S,2,FALSE)),AY2315*SUSS!$M$2)</f>
        <v/>
      </c>
      <c r="BC2315" s="11" t="str">
        <f t="shared" si="791"/>
        <v/>
      </c>
    </row>
    <row r="2316" spans="29:55">
      <c r="AC2316" s="11" t="str">
        <f t="shared" si="772"/>
        <v/>
      </c>
      <c r="AD2316" s="11" t="str">
        <f t="shared" si="773"/>
        <v/>
      </c>
      <c r="AE2316" s="11" t="str">
        <f t="shared" si="774"/>
        <v/>
      </c>
      <c r="AF2316" s="11" t="str">
        <f t="shared" si="775"/>
        <v/>
      </c>
      <c r="AG2316" s="11" t="str">
        <f t="shared" si="776"/>
        <v/>
      </c>
      <c r="AH2316" s="11" t="str">
        <f t="shared" si="777"/>
        <v/>
      </c>
      <c r="AI2316" s="11" t="str">
        <f t="shared" si="778"/>
        <v/>
      </c>
      <c r="AJ2316" s="11" t="str">
        <f t="shared" si="779"/>
        <v/>
      </c>
      <c r="AK2316" s="11" t="str">
        <f t="shared" si="780"/>
        <v/>
      </c>
      <c r="AN2316" s="11" t="str">
        <f t="shared" si="781"/>
        <v/>
      </c>
      <c r="AO2316" s="11" t="str">
        <f t="shared" si="782"/>
        <v/>
      </c>
      <c r="AP2316" s="11" t="str">
        <f t="shared" si="783"/>
        <v/>
      </c>
      <c r="AT2316" s="11" t="str">
        <f t="shared" si="784"/>
        <v/>
      </c>
      <c r="AU2316" s="11" t="str">
        <f t="shared" si="785"/>
        <v/>
      </c>
      <c r="AV2316" s="11" t="str">
        <f t="shared" si="786"/>
        <v/>
      </c>
      <c r="AW2316" s="11" t="str">
        <f t="shared" si="787"/>
        <v/>
      </c>
      <c r="AX2316" s="11" t="str">
        <f t="shared" si="788"/>
        <v/>
      </c>
      <c r="AY2316" s="11" t="str">
        <f t="shared" si="790"/>
        <v/>
      </c>
      <c r="AZ2316" s="11" t="str">
        <f t="shared" si="789"/>
        <v/>
      </c>
      <c r="BA2316" s="11" t="str">
        <f t="shared" si="792"/>
        <v xml:space="preserve"> </v>
      </c>
      <c r="BB2316" s="11" t="str">
        <f>IFERROR(IF(AW2316="","",VLOOKUP(AW2316,SUSS!R:S,2,FALSE)),AY2316*SUSS!$M$2)</f>
        <v/>
      </c>
      <c r="BC2316" s="11" t="str">
        <f t="shared" si="791"/>
        <v/>
      </c>
    </row>
    <row r="2317" spans="29:55">
      <c r="AC2317" s="11" t="str">
        <f t="shared" si="772"/>
        <v/>
      </c>
      <c r="AD2317" s="11" t="str">
        <f t="shared" si="773"/>
        <v/>
      </c>
      <c r="AE2317" s="11" t="str">
        <f t="shared" si="774"/>
        <v/>
      </c>
      <c r="AF2317" s="11" t="str">
        <f t="shared" si="775"/>
        <v/>
      </c>
      <c r="AG2317" s="11" t="str">
        <f t="shared" si="776"/>
        <v/>
      </c>
      <c r="AH2317" s="11" t="str">
        <f t="shared" si="777"/>
        <v/>
      </c>
      <c r="AI2317" s="11" t="str">
        <f t="shared" si="778"/>
        <v/>
      </c>
      <c r="AJ2317" s="11" t="str">
        <f t="shared" si="779"/>
        <v/>
      </c>
      <c r="AK2317" s="11" t="str">
        <f t="shared" si="780"/>
        <v/>
      </c>
      <c r="AN2317" s="11" t="str">
        <f t="shared" si="781"/>
        <v/>
      </c>
      <c r="AO2317" s="11" t="str">
        <f t="shared" si="782"/>
        <v/>
      </c>
      <c r="AP2317" s="11" t="str">
        <f t="shared" si="783"/>
        <v/>
      </c>
      <c r="AT2317" s="11" t="str">
        <f t="shared" si="784"/>
        <v/>
      </c>
      <c r="AU2317" s="11" t="str">
        <f t="shared" si="785"/>
        <v/>
      </c>
      <c r="AV2317" s="11" t="str">
        <f t="shared" si="786"/>
        <v/>
      </c>
      <c r="AW2317" s="11" t="str">
        <f t="shared" si="787"/>
        <v/>
      </c>
      <c r="AX2317" s="11" t="str">
        <f t="shared" si="788"/>
        <v/>
      </c>
      <c r="AY2317" s="11" t="str">
        <f t="shared" si="790"/>
        <v/>
      </c>
      <c r="AZ2317" s="11" t="str">
        <f t="shared" si="789"/>
        <v/>
      </c>
      <c r="BA2317" s="11" t="str">
        <f t="shared" si="792"/>
        <v xml:space="preserve"> </v>
      </c>
      <c r="BB2317" s="11" t="str">
        <f>IFERROR(IF(AW2317="","",VLOOKUP(AW2317,SUSS!R:S,2,FALSE)),AY2317*SUSS!$M$2)</f>
        <v/>
      </c>
      <c r="BC2317" s="11" t="str">
        <f t="shared" si="791"/>
        <v/>
      </c>
    </row>
    <row r="2318" spans="29:55">
      <c r="AC2318" s="11" t="str">
        <f t="shared" si="772"/>
        <v/>
      </c>
      <c r="AD2318" s="11" t="str">
        <f t="shared" si="773"/>
        <v/>
      </c>
      <c r="AE2318" s="11" t="str">
        <f t="shared" si="774"/>
        <v/>
      </c>
      <c r="AF2318" s="11" t="str">
        <f t="shared" si="775"/>
        <v/>
      </c>
      <c r="AG2318" s="11" t="str">
        <f t="shared" si="776"/>
        <v/>
      </c>
      <c r="AH2318" s="11" t="str">
        <f t="shared" si="777"/>
        <v/>
      </c>
      <c r="AI2318" s="11" t="str">
        <f t="shared" si="778"/>
        <v/>
      </c>
      <c r="AJ2318" s="11" t="str">
        <f t="shared" si="779"/>
        <v/>
      </c>
      <c r="AK2318" s="11" t="str">
        <f t="shared" si="780"/>
        <v/>
      </c>
      <c r="AN2318" s="11" t="str">
        <f t="shared" si="781"/>
        <v/>
      </c>
      <c r="AO2318" s="11" t="str">
        <f t="shared" si="782"/>
        <v/>
      </c>
      <c r="AP2318" s="11" t="str">
        <f t="shared" si="783"/>
        <v/>
      </c>
      <c r="AT2318" s="11" t="str">
        <f t="shared" si="784"/>
        <v/>
      </c>
      <c r="AU2318" s="11" t="str">
        <f t="shared" si="785"/>
        <v/>
      </c>
      <c r="AV2318" s="11" t="str">
        <f t="shared" si="786"/>
        <v/>
      </c>
      <c r="AW2318" s="11" t="str">
        <f t="shared" si="787"/>
        <v/>
      </c>
      <c r="AX2318" s="11" t="str">
        <f t="shared" si="788"/>
        <v/>
      </c>
      <c r="AY2318" s="11" t="str">
        <f t="shared" si="790"/>
        <v/>
      </c>
      <c r="AZ2318" s="11" t="str">
        <f t="shared" si="789"/>
        <v/>
      </c>
      <c r="BA2318" s="11" t="str">
        <f t="shared" si="792"/>
        <v xml:space="preserve"> </v>
      </c>
      <c r="BB2318" s="11" t="str">
        <f>IFERROR(IF(AW2318="","",VLOOKUP(AW2318,SUSS!R:S,2,FALSE)),AY2318*SUSS!$M$2)</f>
        <v/>
      </c>
      <c r="BC2318" s="11" t="str">
        <f t="shared" si="791"/>
        <v/>
      </c>
    </row>
    <row r="2319" spans="29:55">
      <c r="AC2319" s="11" t="str">
        <f t="shared" si="772"/>
        <v/>
      </c>
      <c r="AD2319" s="11" t="str">
        <f t="shared" si="773"/>
        <v/>
      </c>
      <c r="AE2319" s="11" t="str">
        <f t="shared" si="774"/>
        <v/>
      </c>
      <c r="AF2319" s="11" t="str">
        <f t="shared" si="775"/>
        <v/>
      </c>
      <c r="AG2319" s="11" t="str">
        <f t="shared" si="776"/>
        <v/>
      </c>
      <c r="AH2319" s="11" t="str">
        <f t="shared" si="777"/>
        <v/>
      </c>
      <c r="AI2319" s="11" t="str">
        <f t="shared" si="778"/>
        <v/>
      </c>
      <c r="AJ2319" s="11" t="str">
        <f t="shared" si="779"/>
        <v/>
      </c>
      <c r="AK2319" s="11" t="str">
        <f t="shared" si="780"/>
        <v/>
      </c>
      <c r="AN2319" s="11" t="str">
        <f t="shared" si="781"/>
        <v/>
      </c>
      <c r="AO2319" s="11" t="str">
        <f t="shared" si="782"/>
        <v/>
      </c>
      <c r="AP2319" s="11" t="str">
        <f t="shared" si="783"/>
        <v/>
      </c>
      <c r="AT2319" s="11" t="str">
        <f t="shared" si="784"/>
        <v/>
      </c>
      <c r="AU2319" s="11" t="str">
        <f t="shared" si="785"/>
        <v/>
      </c>
      <c r="AV2319" s="11" t="str">
        <f t="shared" si="786"/>
        <v/>
      </c>
      <c r="AW2319" s="11" t="str">
        <f t="shared" si="787"/>
        <v/>
      </c>
      <c r="AX2319" s="11" t="str">
        <f t="shared" si="788"/>
        <v/>
      </c>
      <c r="AY2319" s="11" t="str">
        <f t="shared" si="790"/>
        <v/>
      </c>
      <c r="AZ2319" s="11" t="str">
        <f t="shared" si="789"/>
        <v/>
      </c>
      <c r="BA2319" s="11" t="str">
        <f t="shared" si="792"/>
        <v xml:space="preserve"> </v>
      </c>
      <c r="BB2319" s="11" t="str">
        <f>IFERROR(IF(AW2319="","",VLOOKUP(AW2319,SUSS!R:S,2,FALSE)),AY2319*SUSS!$M$2)</f>
        <v/>
      </c>
      <c r="BC2319" s="11" t="str">
        <f t="shared" si="791"/>
        <v/>
      </c>
    </row>
    <row r="2320" spans="29:55">
      <c r="AC2320" s="11" t="str">
        <f t="shared" si="772"/>
        <v/>
      </c>
      <c r="AD2320" s="11" t="str">
        <f t="shared" si="773"/>
        <v/>
      </c>
      <c r="AE2320" s="11" t="str">
        <f t="shared" si="774"/>
        <v/>
      </c>
      <c r="AF2320" s="11" t="str">
        <f t="shared" si="775"/>
        <v/>
      </c>
      <c r="AG2320" s="11" t="str">
        <f t="shared" si="776"/>
        <v/>
      </c>
      <c r="AH2320" s="11" t="str">
        <f t="shared" si="777"/>
        <v/>
      </c>
      <c r="AI2320" s="11" t="str">
        <f t="shared" si="778"/>
        <v/>
      </c>
      <c r="AJ2320" s="11" t="str">
        <f t="shared" si="779"/>
        <v/>
      </c>
      <c r="AK2320" s="11" t="str">
        <f t="shared" si="780"/>
        <v/>
      </c>
      <c r="AN2320" s="11" t="str">
        <f t="shared" si="781"/>
        <v/>
      </c>
      <c r="AO2320" s="11" t="str">
        <f t="shared" si="782"/>
        <v/>
      </c>
      <c r="AP2320" s="11" t="str">
        <f t="shared" si="783"/>
        <v/>
      </c>
      <c r="AT2320" s="11" t="str">
        <f t="shared" si="784"/>
        <v/>
      </c>
      <c r="AU2320" s="11" t="str">
        <f t="shared" si="785"/>
        <v/>
      </c>
      <c r="AV2320" s="11" t="str">
        <f t="shared" si="786"/>
        <v/>
      </c>
      <c r="AW2320" s="11" t="str">
        <f t="shared" si="787"/>
        <v/>
      </c>
      <c r="AX2320" s="11" t="str">
        <f t="shared" si="788"/>
        <v/>
      </c>
      <c r="AY2320" s="11" t="str">
        <f t="shared" si="790"/>
        <v/>
      </c>
      <c r="AZ2320" s="11" t="str">
        <f t="shared" si="789"/>
        <v/>
      </c>
      <c r="BA2320" s="11" t="str">
        <f t="shared" si="792"/>
        <v xml:space="preserve"> </v>
      </c>
      <c r="BB2320" s="11" t="str">
        <f>IFERROR(IF(AW2320="","",VLOOKUP(AW2320,SUSS!R:S,2,FALSE)),AY2320*SUSS!$M$2)</f>
        <v/>
      </c>
      <c r="BC2320" s="11" t="str">
        <f t="shared" si="791"/>
        <v/>
      </c>
    </row>
    <row r="2321" spans="29:55">
      <c r="AC2321" s="11" t="str">
        <f t="shared" si="772"/>
        <v/>
      </c>
      <c r="AD2321" s="11" t="str">
        <f t="shared" si="773"/>
        <v/>
      </c>
      <c r="AE2321" s="11" t="str">
        <f t="shared" si="774"/>
        <v/>
      </c>
      <c r="AF2321" s="11" t="str">
        <f t="shared" si="775"/>
        <v/>
      </c>
      <c r="AG2321" s="11" t="str">
        <f t="shared" si="776"/>
        <v/>
      </c>
      <c r="AH2321" s="11" t="str">
        <f t="shared" si="777"/>
        <v/>
      </c>
      <c r="AI2321" s="11" t="str">
        <f t="shared" si="778"/>
        <v/>
      </c>
      <c r="AJ2321" s="11" t="str">
        <f t="shared" si="779"/>
        <v/>
      </c>
      <c r="AK2321" s="11" t="str">
        <f t="shared" si="780"/>
        <v/>
      </c>
      <c r="AN2321" s="11" t="str">
        <f t="shared" si="781"/>
        <v/>
      </c>
      <c r="AO2321" s="11" t="str">
        <f t="shared" si="782"/>
        <v/>
      </c>
      <c r="AP2321" s="11" t="str">
        <f t="shared" si="783"/>
        <v/>
      </c>
      <c r="AT2321" s="11" t="str">
        <f t="shared" si="784"/>
        <v/>
      </c>
      <c r="AU2321" s="11" t="str">
        <f t="shared" si="785"/>
        <v/>
      </c>
      <c r="AV2321" s="11" t="str">
        <f t="shared" si="786"/>
        <v/>
      </c>
      <c r="AW2321" s="11" t="str">
        <f t="shared" si="787"/>
        <v/>
      </c>
      <c r="AX2321" s="11" t="str">
        <f t="shared" si="788"/>
        <v/>
      </c>
      <c r="AY2321" s="11" t="str">
        <f t="shared" si="790"/>
        <v/>
      </c>
      <c r="AZ2321" s="11" t="str">
        <f t="shared" si="789"/>
        <v/>
      </c>
      <c r="BA2321" s="11" t="str">
        <f t="shared" si="792"/>
        <v xml:space="preserve"> </v>
      </c>
      <c r="BB2321" s="11" t="str">
        <f>IFERROR(IF(AW2321="","",VLOOKUP(AW2321,SUSS!R:S,2,FALSE)),AY2321*SUSS!$M$2)</f>
        <v/>
      </c>
      <c r="BC2321" s="11" t="str">
        <f t="shared" si="791"/>
        <v/>
      </c>
    </row>
    <row r="2322" spans="29:55">
      <c r="AC2322" s="11" t="str">
        <f t="shared" si="772"/>
        <v/>
      </c>
      <c r="AD2322" s="11" t="str">
        <f t="shared" si="773"/>
        <v/>
      </c>
      <c r="AE2322" s="11" t="str">
        <f t="shared" si="774"/>
        <v/>
      </c>
      <c r="AF2322" s="11" t="str">
        <f t="shared" si="775"/>
        <v/>
      </c>
      <c r="AG2322" s="11" t="str">
        <f t="shared" si="776"/>
        <v/>
      </c>
      <c r="AH2322" s="11" t="str">
        <f t="shared" si="777"/>
        <v/>
      </c>
      <c r="AI2322" s="11" t="str">
        <f t="shared" si="778"/>
        <v/>
      </c>
      <c r="AJ2322" s="11" t="str">
        <f t="shared" si="779"/>
        <v/>
      </c>
      <c r="AK2322" s="11" t="str">
        <f t="shared" si="780"/>
        <v/>
      </c>
      <c r="AN2322" s="11" t="str">
        <f t="shared" si="781"/>
        <v/>
      </c>
      <c r="AO2322" s="11" t="str">
        <f t="shared" si="782"/>
        <v/>
      </c>
      <c r="AP2322" s="11" t="str">
        <f t="shared" si="783"/>
        <v/>
      </c>
      <c r="AT2322" s="11" t="str">
        <f t="shared" si="784"/>
        <v/>
      </c>
      <c r="AU2322" s="11" t="str">
        <f t="shared" si="785"/>
        <v/>
      </c>
      <c r="AV2322" s="11" t="str">
        <f t="shared" si="786"/>
        <v/>
      </c>
      <c r="AW2322" s="11" t="str">
        <f t="shared" si="787"/>
        <v/>
      </c>
      <c r="AX2322" s="11" t="str">
        <f t="shared" si="788"/>
        <v/>
      </c>
      <c r="AY2322" s="11" t="str">
        <f t="shared" si="790"/>
        <v/>
      </c>
      <c r="AZ2322" s="11" t="str">
        <f t="shared" si="789"/>
        <v/>
      </c>
      <c r="BA2322" s="11" t="str">
        <f t="shared" si="792"/>
        <v xml:space="preserve"> </v>
      </c>
      <c r="BB2322" s="11" t="str">
        <f>IFERROR(IF(AW2322="","",VLOOKUP(AW2322,SUSS!R:S,2,FALSE)),AY2322*SUSS!$M$2)</f>
        <v/>
      </c>
      <c r="BC2322" s="11" t="str">
        <f t="shared" si="791"/>
        <v/>
      </c>
    </row>
    <row r="2323" spans="29:55">
      <c r="AC2323" s="11" t="str">
        <f t="shared" si="772"/>
        <v/>
      </c>
      <c r="AD2323" s="11" t="str">
        <f t="shared" si="773"/>
        <v/>
      </c>
      <c r="AE2323" s="11" t="str">
        <f t="shared" si="774"/>
        <v/>
      </c>
      <c r="AF2323" s="11" t="str">
        <f t="shared" si="775"/>
        <v/>
      </c>
      <c r="AG2323" s="11" t="str">
        <f t="shared" si="776"/>
        <v/>
      </c>
      <c r="AH2323" s="11" t="str">
        <f t="shared" si="777"/>
        <v/>
      </c>
      <c r="AI2323" s="11" t="str">
        <f t="shared" si="778"/>
        <v/>
      </c>
      <c r="AJ2323" s="11" t="str">
        <f t="shared" si="779"/>
        <v/>
      </c>
      <c r="AK2323" s="11" t="str">
        <f t="shared" si="780"/>
        <v/>
      </c>
      <c r="AN2323" s="11" t="str">
        <f t="shared" si="781"/>
        <v/>
      </c>
      <c r="AO2323" s="11" t="str">
        <f t="shared" si="782"/>
        <v/>
      </c>
      <c r="AP2323" s="11" t="str">
        <f t="shared" si="783"/>
        <v/>
      </c>
      <c r="AT2323" s="11" t="str">
        <f t="shared" si="784"/>
        <v/>
      </c>
      <c r="AU2323" s="11" t="str">
        <f t="shared" si="785"/>
        <v/>
      </c>
      <c r="AV2323" s="11" t="str">
        <f t="shared" si="786"/>
        <v/>
      </c>
      <c r="AW2323" s="11" t="str">
        <f t="shared" si="787"/>
        <v/>
      </c>
      <c r="AX2323" s="11" t="str">
        <f t="shared" si="788"/>
        <v/>
      </c>
      <c r="AY2323" s="11" t="str">
        <f t="shared" si="790"/>
        <v/>
      </c>
      <c r="AZ2323" s="11" t="str">
        <f t="shared" si="789"/>
        <v/>
      </c>
      <c r="BA2323" s="11" t="str">
        <f t="shared" si="792"/>
        <v xml:space="preserve"> </v>
      </c>
      <c r="BB2323" s="11" t="str">
        <f>IFERROR(IF(AW2323="","",VLOOKUP(AW2323,SUSS!R:S,2,FALSE)),AY2323*SUSS!$M$2)</f>
        <v/>
      </c>
      <c r="BC2323" s="11" t="str">
        <f t="shared" si="791"/>
        <v/>
      </c>
    </row>
    <row r="2324" spans="29:55">
      <c r="AC2324" s="11" t="str">
        <f t="shared" si="772"/>
        <v/>
      </c>
      <c r="AD2324" s="11" t="str">
        <f t="shared" si="773"/>
        <v/>
      </c>
      <c r="AE2324" s="11" t="str">
        <f t="shared" si="774"/>
        <v/>
      </c>
      <c r="AF2324" s="11" t="str">
        <f t="shared" si="775"/>
        <v/>
      </c>
      <c r="AG2324" s="11" t="str">
        <f t="shared" si="776"/>
        <v/>
      </c>
      <c r="AH2324" s="11" t="str">
        <f t="shared" si="777"/>
        <v/>
      </c>
      <c r="AI2324" s="11" t="str">
        <f t="shared" si="778"/>
        <v/>
      </c>
      <c r="AJ2324" s="11" t="str">
        <f t="shared" si="779"/>
        <v/>
      </c>
      <c r="AK2324" s="11" t="str">
        <f t="shared" si="780"/>
        <v/>
      </c>
      <c r="AN2324" s="11" t="str">
        <f t="shared" si="781"/>
        <v/>
      </c>
      <c r="AO2324" s="11" t="str">
        <f t="shared" si="782"/>
        <v/>
      </c>
      <c r="AP2324" s="11" t="str">
        <f t="shared" si="783"/>
        <v/>
      </c>
      <c r="AT2324" s="11" t="str">
        <f t="shared" si="784"/>
        <v/>
      </c>
      <c r="AU2324" s="11" t="str">
        <f t="shared" si="785"/>
        <v/>
      </c>
      <c r="AV2324" s="11" t="str">
        <f t="shared" si="786"/>
        <v/>
      </c>
      <c r="AW2324" s="11" t="str">
        <f t="shared" si="787"/>
        <v/>
      </c>
      <c r="AX2324" s="11" t="str">
        <f t="shared" si="788"/>
        <v/>
      </c>
      <c r="AY2324" s="11" t="str">
        <f t="shared" si="790"/>
        <v/>
      </c>
      <c r="AZ2324" s="11" t="str">
        <f t="shared" si="789"/>
        <v/>
      </c>
      <c r="BA2324" s="11" t="str">
        <f t="shared" si="792"/>
        <v xml:space="preserve"> </v>
      </c>
      <c r="BB2324" s="11" t="str">
        <f>IFERROR(IF(AW2324="","",VLOOKUP(AW2324,SUSS!R:S,2,FALSE)),AY2324*SUSS!$M$2)</f>
        <v/>
      </c>
      <c r="BC2324" s="11" t="str">
        <f t="shared" si="791"/>
        <v/>
      </c>
    </row>
    <row r="2325" spans="29:55">
      <c r="AC2325" s="11" t="str">
        <f t="shared" si="772"/>
        <v/>
      </c>
      <c r="AD2325" s="11" t="str">
        <f t="shared" si="773"/>
        <v/>
      </c>
      <c r="AE2325" s="11" t="str">
        <f t="shared" si="774"/>
        <v/>
      </c>
      <c r="AF2325" s="11" t="str">
        <f t="shared" si="775"/>
        <v/>
      </c>
      <c r="AG2325" s="11" t="str">
        <f t="shared" si="776"/>
        <v/>
      </c>
      <c r="AH2325" s="11" t="str">
        <f t="shared" si="777"/>
        <v/>
      </c>
      <c r="AI2325" s="11" t="str">
        <f t="shared" si="778"/>
        <v/>
      </c>
      <c r="AJ2325" s="11" t="str">
        <f t="shared" si="779"/>
        <v/>
      </c>
      <c r="AK2325" s="11" t="str">
        <f t="shared" si="780"/>
        <v/>
      </c>
      <c r="AN2325" s="11" t="str">
        <f t="shared" si="781"/>
        <v/>
      </c>
      <c r="AO2325" s="11" t="str">
        <f t="shared" si="782"/>
        <v/>
      </c>
      <c r="AP2325" s="11" t="str">
        <f t="shared" si="783"/>
        <v/>
      </c>
      <c r="AT2325" s="11" t="str">
        <f t="shared" si="784"/>
        <v/>
      </c>
      <c r="AU2325" s="11" t="str">
        <f t="shared" si="785"/>
        <v/>
      </c>
      <c r="AV2325" s="11" t="str">
        <f t="shared" si="786"/>
        <v/>
      </c>
      <c r="AW2325" s="11" t="str">
        <f t="shared" si="787"/>
        <v/>
      </c>
      <c r="AX2325" s="11" t="str">
        <f t="shared" si="788"/>
        <v/>
      </c>
      <c r="AY2325" s="11" t="str">
        <f t="shared" si="790"/>
        <v/>
      </c>
      <c r="AZ2325" s="11" t="str">
        <f t="shared" si="789"/>
        <v/>
      </c>
      <c r="BA2325" s="11" t="str">
        <f t="shared" si="792"/>
        <v xml:space="preserve"> </v>
      </c>
      <c r="BB2325" s="11" t="str">
        <f>IFERROR(IF(AW2325="","",VLOOKUP(AW2325,SUSS!R:S,2,FALSE)),AY2325*SUSS!$M$2)</f>
        <v/>
      </c>
      <c r="BC2325" s="11" t="str">
        <f t="shared" si="791"/>
        <v/>
      </c>
    </row>
    <row r="2326" spans="29:55">
      <c r="AC2326" s="11" t="str">
        <f t="shared" si="772"/>
        <v/>
      </c>
      <c r="AD2326" s="11" t="str">
        <f t="shared" si="773"/>
        <v/>
      </c>
      <c r="AE2326" s="11" t="str">
        <f t="shared" si="774"/>
        <v/>
      </c>
      <c r="AF2326" s="11" t="str">
        <f t="shared" si="775"/>
        <v/>
      </c>
      <c r="AG2326" s="11" t="str">
        <f t="shared" si="776"/>
        <v/>
      </c>
      <c r="AH2326" s="11" t="str">
        <f t="shared" si="777"/>
        <v/>
      </c>
      <c r="AI2326" s="11" t="str">
        <f t="shared" si="778"/>
        <v/>
      </c>
      <c r="AJ2326" s="11" t="str">
        <f t="shared" si="779"/>
        <v/>
      </c>
      <c r="AK2326" s="11" t="str">
        <f t="shared" si="780"/>
        <v/>
      </c>
      <c r="AN2326" s="11" t="str">
        <f t="shared" si="781"/>
        <v/>
      </c>
      <c r="AO2326" s="11" t="str">
        <f t="shared" si="782"/>
        <v/>
      </c>
      <c r="AP2326" s="11" t="str">
        <f t="shared" si="783"/>
        <v/>
      </c>
      <c r="AT2326" s="11" t="str">
        <f t="shared" si="784"/>
        <v/>
      </c>
      <c r="AU2326" s="11" t="str">
        <f t="shared" si="785"/>
        <v/>
      </c>
      <c r="AV2326" s="11" t="str">
        <f t="shared" si="786"/>
        <v/>
      </c>
      <c r="AW2326" s="11" t="str">
        <f t="shared" si="787"/>
        <v/>
      </c>
      <c r="AX2326" s="11" t="str">
        <f t="shared" si="788"/>
        <v/>
      </c>
      <c r="AY2326" s="11" t="str">
        <f t="shared" si="790"/>
        <v/>
      </c>
      <c r="AZ2326" s="11" t="str">
        <f t="shared" si="789"/>
        <v/>
      </c>
      <c r="BA2326" s="11" t="str">
        <f t="shared" si="792"/>
        <v xml:space="preserve"> </v>
      </c>
      <c r="BB2326" s="11" t="str">
        <f>IFERROR(IF(AW2326="","",VLOOKUP(AW2326,SUSS!R:S,2,FALSE)),AY2326*SUSS!$M$2)</f>
        <v/>
      </c>
      <c r="BC2326" s="11" t="str">
        <f t="shared" si="791"/>
        <v/>
      </c>
    </row>
    <row r="2327" spans="29:55">
      <c r="AC2327" s="11" t="str">
        <f t="shared" si="772"/>
        <v/>
      </c>
      <c r="AD2327" s="11" t="str">
        <f t="shared" si="773"/>
        <v/>
      </c>
      <c r="AE2327" s="11" t="str">
        <f t="shared" si="774"/>
        <v/>
      </c>
      <c r="AF2327" s="11" t="str">
        <f t="shared" si="775"/>
        <v/>
      </c>
      <c r="AG2327" s="11" t="str">
        <f t="shared" si="776"/>
        <v/>
      </c>
      <c r="AH2327" s="11" t="str">
        <f t="shared" si="777"/>
        <v/>
      </c>
      <c r="AI2327" s="11" t="str">
        <f t="shared" si="778"/>
        <v/>
      </c>
      <c r="AJ2327" s="11" t="str">
        <f t="shared" si="779"/>
        <v/>
      </c>
      <c r="AK2327" s="11" t="str">
        <f t="shared" si="780"/>
        <v/>
      </c>
      <c r="AN2327" s="11" t="str">
        <f t="shared" si="781"/>
        <v/>
      </c>
      <c r="AO2327" s="11" t="str">
        <f t="shared" si="782"/>
        <v/>
      </c>
      <c r="AP2327" s="11" t="str">
        <f t="shared" si="783"/>
        <v/>
      </c>
      <c r="AT2327" s="11" t="str">
        <f t="shared" si="784"/>
        <v/>
      </c>
      <c r="AU2327" s="11" t="str">
        <f t="shared" si="785"/>
        <v/>
      </c>
      <c r="AV2327" s="11" t="str">
        <f t="shared" si="786"/>
        <v/>
      </c>
      <c r="AW2327" s="11" t="str">
        <f t="shared" si="787"/>
        <v/>
      </c>
      <c r="AX2327" s="11" t="str">
        <f t="shared" si="788"/>
        <v/>
      </c>
      <c r="AY2327" s="11" t="str">
        <f t="shared" si="790"/>
        <v/>
      </c>
      <c r="AZ2327" s="11" t="str">
        <f t="shared" si="789"/>
        <v/>
      </c>
      <c r="BA2327" s="11" t="str">
        <f t="shared" si="792"/>
        <v xml:space="preserve"> </v>
      </c>
      <c r="BB2327" s="11" t="str">
        <f>IFERROR(IF(AW2327="","",VLOOKUP(AW2327,SUSS!R:S,2,FALSE)),AY2327*SUSS!$M$2)</f>
        <v/>
      </c>
      <c r="BC2327" s="11" t="str">
        <f t="shared" si="791"/>
        <v/>
      </c>
    </row>
    <row r="2328" spans="29:55">
      <c r="AC2328" s="11" t="str">
        <f t="shared" si="772"/>
        <v/>
      </c>
      <c r="AD2328" s="11" t="str">
        <f t="shared" si="773"/>
        <v/>
      </c>
      <c r="AE2328" s="11" t="str">
        <f t="shared" si="774"/>
        <v/>
      </c>
      <c r="AF2328" s="11" t="str">
        <f t="shared" si="775"/>
        <v/>
      </c>
      <c r="AG2328" s="11" t="str">
        <f t="shared" si="776"/>
        <v/>
      </c>
      <c r="AH2328" s="11" t="str">
        <f t="shared" si="777"/>
        <v/>
      </c>
      <c r="AI2328" s="11" t="str">
        <f t="shared" si="778"/>
        <v/>
      </c>
      <c r="AJ2328" s="11" t="str">
        <f t="shared" si="779"/>
        <v/>
      </c>
      <c r="AK2328" s="11" t="str">
        <f t="shared" si="780"/>
        <v/>
      </c>
      <c r="AN2328" s="11" t="str">
        <f t="shared" si="781"/>
        <v/>
      </c>
      <c r="AO2328" s="11" t="str">
        <f t="shared" si="782"/>
        <v/>
      </c>
      <c r="AP2328" s="11" t="str">
        <f t="shared" si="783"/>
        <v/>
      </c>
      <c r="AT2328" s="11" t="str">
        <f t="shared" si="784"/>
        <v/>
      </c>
      <c r="AU2328" s="11" t="str">
        <f t="shared" si="785"/>
        <v/>
      </c>
      <c r="AV2328" s="11" t="str">
        <f t="shared" si="786"/>
        <v/>
      </c>
      <c r="AW2328" s="11" t="str">
        <f t="shared" si="787"/>
        <v/>
      </c>
      <c r="AX2328" s="11" t="str">
        <f t="shared" si="788"/>
        <v/>
      </c>
      <c r="AY2328" s="11" t="str">
        <f t="shared" si="790"/>
        <v/>
      </c>
      <c r="AZ2328" s="11" t="str">
        <f t="shared" si="789"/>
        <v/>
      </c>
      <c r="BA2328" s="11" t="str">
        <f t="shared" si="792"/>
        <v xml:space="preserve"> </v>
      </c>
      <c r="BB2328" s="11" t="str">
        <f>IFERROR(IF(AW2328="","",VLOOKUP(AW2328,SUSS!R:S,2,FALSE)),AY2328*SUSS!$M$2)</f>
        <v/>
      </c>
      <c r="BC2328" s="11" t="str">
        <f t="shared" si="791"/>
        <v/>
      </c>
    </row>
    <row r="2329" spans="29:55">
      <c r="AC2329" s="11" t="str">
        <f t="shared" si="772"/>
        <v/>
      </c>
      <c r="AD2329" s="11" t="str">
        <f t="shared" si="773"/>
        <v/>
      </c>
      <c r="AE2329" s="11" t="str">
        <f t="shared" si="774"/>
        <v/>
      </c>
      <c r="AF2329" s="11" t="str">
        <f t="shared" si="775"/>
        <v/>
      </c>
      <c r="AG2329" s="11" t="str">
        <f t="shared" si="776"/>
        <v/>
      </c>
      <c r="AH2329" s="11" t="str">
        <f t="shared" si="777"/>
        <v/>
      </c>
      <c r="AI2329" s="11" t="str">
        <f t="shared" si="778"/>
        <v/>
      </c>
      <c r="AJ2329" s="11" t="str">
        <f t="shared" si="779"/>
        <v/>
      </c>
      <c r="AK2329" s="11" t="str">
        <f t="shared" si="780"/>
        <v/>
      </c>
      <c r="AN2329" s="11" t="str">
        <f t="shared" si="781"/>
        <v/>
      </c>
      <c r="AO2329" s="11" t="str">
        <f t="shared" si="782"/>
        <v/>
      </c>
      <c r="AP2329" s="11" t="str">
        <f t="shared" si="783"/>
        <v/>
      </c>
      <c r="AT2329" s="11" t="str">
        <f t="shared" si="784"/>
        <v/>
      </c>
      <c r="AU2329" s="11" t="str">
        <f t="shared" si="785"/>
        <v/>
      </c>
      <c r="AV2329" s="11" t="str">
        <f t="shared" si="786"/>
        <v/>
      </c>
      <c r="AW2329" s="11" t="str">
        <f t="shared" si="787"/>
        <v/>
      </c>
      <c r="AX2329" s="11" t="str">
        <f t="shared" si="788"/>
        <v/>
      </c>
      <c r="AY2329" s="11" t="str">
        <f t="shared" si="790"/>
        <v/>
      </c>
      <c r="AZ2329" s="11" t="str">
        <f t="shared" si="789"/>
        <v/>
      </c>
      <c r="BA2329" s="11" t="str">
        <f t="shared" si="792"/>
        <v xml:space="preserve"> </v>
      </c>
      <c r="BB2329" s="11" t="str">
        <f>IFERROR(IF(AW2329="","",VLOOKUP(AW2329,SUSS!R:S,2,FALSE)),AY2329*SUSS!$M$2)</f>
        <v/>
      </c>
      <c r="BC2329" s="11" t="str">
        <f t="shared" si="791"/>
        <v/>
      </c>
    </row>
    <row r="2330" spans="29:55">
      <c r="AC2330" s="11" t="str">
        <f t="shared" si="772"/>
        <v/>
      </c>
      <c r="AD2330" s="11" t="str">
        <f t="shared" si="773"/>
        <v/>
      </c>
      <c r="AE2330" s="11" t="str">
        <f t="shared" si="774"/>
        <v/>
      </c>
      <c r="AF2330" s="11" t="str">
        <f t="shared" si="775"/>
        <v/>
      </c>
      <c r="AG2330" s="11" t="str">
        <f t="shared" si="776"/>
        <v/>
      </c>
      <c r="AH2330" s="11" t="str">
        <f t="shared" si="777"/>
        <v/>
      </c>
      <c r="AI2330" s="11" t="str">
        <f t="shared" si="778"/>
        <v/>
      </c>
      <c r="AJ2330" s="11" t="str">
        <f t="shared" si="779"/>
        <v/>
      </c>
      <c r="AK2330" s="11" t="str">
        <f t="shared" si="780"/>
        <v/>
      </c>
      <c r="AN2330" s="11" t="str">
        <f t="shared" si="781"/>
        <v/>
      </c>
      <c r="AO2330" s="11" t="str">
        <f t="shared" si="782"/>
        <v/>
      </c>
      <c r="AP2330" s="11" t="str">
        <f t="shared" si="783"/>
        <v/>
      </c>
      <c r="AT2330" s="11" t="str">
        <f t="shared" si="784"/>
        <v/>
      </c>
      <c r="AU2330" s="11" t="str">
        <f t="shared" si="785"/>
        <v/>
      </c>
      <c r="AV2330" s="11" t="str">
        <f t="shared" si="786"/>
        <v/>
      </c>
      <c r="AW2330" s="11" t="str">
        <f t="shared" si="787"/>
        <v/>
      </c>
      <c r="AX2330" s="11" t="str">
        <f t="shared" si="788"/>
        <v/>
      </c>
      <c r="AY2330" s="11" t="str">
        <f t="shared" si="790"/>
        <v/>
      </c>
      <c r="AZ2330" s="11" t="str">
        <f t="shared" si="789"/>
        <v/>
      </c>
      <c r="BA2330" s="11" t="str">
        <f t="shared" si="792"/>
        <v xml:space="preserve"> </v>
      </c>
      <c r="BB2330" s="11" t="str">
        <f>IFERROR(IF(AW2330="","",VLOOKUP(AW2330,SUSS!R:S,2,FALSE)),AY2330*SUSS!$M$2)</f>
        <v/>
      </c>
      <c r="BC2330" s="11" t="str">
        <f t="shared" si="791"/>
        <v/>
      </c>
    </row>
    <row r="2331" spans="29:55">
      <c r="AC2331" s="11" t="str">
        <f t="shared" si="772"/>
        <v/>
      </c>
      <c r="AD2331" s="11" t="str">
        <f t="shared" si="773"/>
        <v/>
      </c>
      <c r="AE2331" s="11" t="str">
        <f t="shared" si="774"/>
        <v/>
      </c>
      <c r="AF2331" s="11" t="str">
        <f t="shared" si="775"/>
        <v/>
      </c>
      <c r="AG2331" s="11" t="str">
        <f t="shared" si="776"/>
        <v/>
      </c>
      <c r="AH2331" s="11" t="str">
        <f t="shared" si="777"/>
        <v/>
      </c>
      <c r="AI2331" s="11" t="str">
        <f t="shared" si="778"/>
        <v/>
      </c>
      <c r="AJ2331" s="11" t="str">
        <f t="shared" si="779"/>
        <v/>
      </c>
      <c r="AK2331" s="11" t="str">
        <f t="shared" si="780"/>
        <v/>
      </c>
      <c r="AN2331" s="11" t="str">
        <f t="shared" si="781"/>
        <v/>
      </c>
      <c r="AO2331" s="11" t="str">
        <f t="shared" si="782"/>
        <v/>
      </c>
      <c r="AP2331" s="11" t="str">
        <f t="shared" si="783"/>
        <v/>
      </c>
      <c r="AT2331" s="11" t="str">
        <f t="shared" si="784"/>
        <v/>
      </c>
      <c r="AU2331" s="11" t="str">
        <f t="shared" si="785"/>
        <v/>
      </c>
      <c r="AV2331" s="11" t="str">
        <f t="shared" si="786"/>
        <v/>
      </c>
      <c r="AW2331" s="11" t="str">
        <f t="shared" si="787"/>
        <v/>
      </c>
      <c r="AX2331" s="11" t="str">
        <f t="shared" si="788"/>
        <v/>
      </c>
      <c r="AY2331" s="11" t="str">
        <f t="shared" si="790"/>
        <v/>
      </c>
      <c r="AZ2331" s="11" t="str">
        <f t="shared" si="789"/>
        <v/>
      </c>
      <c r="BA2331" s="11" t="str">
        <f t="shared" si="792"/>
        <v xml:space="preserve"> </v>
      </c>
      <c r="BB2331" s="11" t="str">
        <f>IFERROR(IF(AW2331="","",VLOOKUP(AW2331,SUSS!R:S,2,FALSE)),AY2331*SUSS!$M$2)</f>
        <v/>
      </c>
      <c r="BC2331" s="11" t="str">
        <f t="shared" si="791"/>
        <v/>
      </c>
    </row>
    <row r="2332" spans="29:55">
      <c r="AC2332" s="11" t="str">
        <f t="shared" si="772"/>
        <v/>
      </c>
      <c r="AD2332" s="11" t="str">
        <f t="shared" si="773"/>
        <v/>
      </c>
      <c r="AE2332" s="11" t="str">
        <f t="shared" si="774"/>
        <v/>
      </c>
      <c r="AF2332" s="11" t="str">
        <f t="shared" si="775"/>
        <v/>
      </c>
      <c r="AG2332" s="11" t="str">
        <f t="shared" si="776"/>
        <v/>
      </c>
      <c r="AH2332" s="11" t="str">
        <f t="shared" si="777"/>
        <v/>
      </c>
      <c r="AI2332" s="11" t="str">
        <f t="shared" si="778"/>
        <v/>
      </c>
      <c r="AJ2332" s="11" t="str">
        <f t="shared" si="779"/>
        <v/>
      </c>
      <c r="AK2332" s="11" t="str">
        <f t="shared" si="780"/>
        <v/>
      </c>
      <c r="AN2332" s="11" t="str">
        <f t="shared" si="781"/>
        <v/>
      </c>
      <c r="AO2332" s="11" t="str">
        <f t="shared" si="782"/>
        <v/>
      </c>
      <c r="AP2332" s="11" t="str">
        <f t="shared" si="783"/>
        <v/>
      </c>
      <c r="AT2332" s="11" t="str">
        <f t="shared" si="784"/>
        <v/>
      </c>
      <c r="AU2332" s="11" t="str">
        <f t="shared" si="785"/>
        <v/>
      </c>
      <c r="AV2332" s="11" t="str">
        <f t="shared" si="786"/>
        <v/>
      </c>
      <c r="AW2332" s="11" t="str">
        <f t="shared" si="787"/>
        <v/>
      </c>
      <c r="AX2332" s="11" t="str">
        <f t="shared" si="788"/>
        <v/>
      </c>
      <c r="AY2332" s="11" t="str">
        <f t="shared" si="790"/>
        <v/>
      </c>
      <c r="AZ2332" s="11" t="str">
        <f t="shared" si="789"/>
        <v/>
      </c>
      <c r="BA2332" s="11" t="str">
        <f t="shared" si="792"/>
        <v xml:space="preserve"> </v>
      </c>
      <c r="BB2332" s="11" t="str">
        <f>IFERROR(IF(AW2332="","",VLOOKUP(AW2332,SUSS!R:S,2,FALSE)),AY2332*SUSS!$M$2)</f>
        <v/>
      </c>
      <c r="BC2332" s="11" t="str">
        <f t="shared" si="791"/>
        <v/>
      </c>
    </row>
    <row r="2333" spans="29:55">
      <c r="AC2333" s="11" t="str">
        <f t="shared" si="772"/>
        <v/>
      </c>
      <c r="AD2333" s="11" t="str">
        <f t="shared" si="773"/>
        <v/>
      </c>
      <c r="AE2333" s="11" t="str">
        <f t="shared" si="774"/>
        <v/>
      </c>
      <c r="AF2333" s="11" t="str">
        <f t="shared" si="775"/>
        <v/>
      </c>
      <c r="AG2333" s="11" t="str">
        <f t="shared" si="776"/>
        <v/>
      </c>
      <c r="AH2333" s="11" t="str">
        <f t="shared" si="777"/>
        <v/>
      </c>
      <c r="AI2333" s="11" t="str">
        <f t="shared" si="778"/>
        <v/>
      </c>
      <c r="AJ2333" s="11" t="str">
        <f t="shared" si="779"/>
        <v/>
      </c>
      <c r="AK2333" s="11" t="str">
        <f t="shared" si="780"/>
        <v/>
      </c>
      <c r="AN2333" s="11" t="str">
        <f t="shared" si="781"/>
        <v/>
      </c>
      <c r="AO2333" s="11" t="str">
        <f t="shared" si="782"/>
        <v/>
      </c>
      <c r="AP2333" s="11" t="str">
        <f t="shared" si="783"/>
        <v/>
      </c>
      <c r="AT2333" s="11" t="str">
        <f t="shared" si="784"/>
        <v/>
      </c>
      <c r="AU2333" s="11" t="str">
        <f t="shared" si="785"/>
        <v/>
      </c>
      <c r="AV2333" s="11" t="str">
        <f t="shared" si="786"/>
        <v/>
      </c>
      <c r="AW2333" s="11" t="str">
        <f t="shared" si="787"/>
        <v/>
      </c>
      <c r="AX2333" s="11" t="str">
        <f t="shared" si="788"/>
        <v/>
      </c>
      <c r="AY2333" s="11" t="str">
        <f t="shared" si="790"/>
        <v/>
      </c>
      <c r="AZ2333" s="11" t="str">
        <f t="shared" si="789"/>
        <v/>
      </c>
      <c r="BA2333" s="11" t="str">
        <f t="shared" si="792"/>
        <v xml:space="preserve"> </v>
      </c>
      <c r="BB2333" s="11" t="str">
        <f>IFERROR(IF(AW2333="","",VLOOKUP(AW2333,SUSS!R:S,2,FALSE)),AY2333*SUSS!$M$2)</f>
        <v/>
      </c>
      <c r="BC2333" s="11" t="str">
        <f t="shared" si="791"/>
        <v/>
      </c>
    </row>
    <row r="2334" spans="29:55">
      <c r="AC2334" s="11" t="str">
        <f t="shared" ref="AC2334:AC2397" si="793">IF($E2334=$AD$1,IF($G2334=$AE$1,A2334,""),"")</f>
        <v/>
      </c>
      <c r="AD2334" s="11" t="str">
        <f t="shared" ref="AD2334:AD2397" si="794">IF($E2334=$AD$1,IF($G2334=$AE$1,E2334,""),"")</f>
        <v/>
      </c>
      <c r="AE2334" s="11" t="str">
        <f t="shared" ref="AE2334:AE2397" si="795">IF($E2334=$AD$1,IF($G2334=$AE$1,F2334,""),"")</f>
        <v/>
      </c>
      <c r="AF2334" s="11" t="str">
        <f t="shared" ref="AF2334:AF2397" si="796">IF($E2334=$AD$1,IF($G2334=$AE$1,G2334,""),"")</f>
        <v/>
      </c>
      <c r="AG2334" s="11" t="str">
        <f t="shared" ref="AG2334:AG2397" si="797">IF($E2334=$AD$1,IF($G2334=$AE$1,I2334,""),"")</f>
        <v/>
      </c>
      <c r="AH2334" s="11" t="str">
        <f t="shared" ref="AH2334:AH2397" si="798">IF($E2334=$AD$1,IF($G2334=$AE$1,J2334,""),"")</f>
        <v/>
      </c>
      <c r="AI2334" s="11" t="str">
        <f t="shared" ref="AI2334:AI2397" si="799">IF($E2334=$AD$1,IF($G2334=$AE$1,K2334,""),"")</f>
        <v/>
      </c>
      <c r="AJ2334" s="11" t="str">
        <f t="shared" ref="AJ2334:AJ2397" si="800">IF($E2334=$AD$1,IF($G2334=$AE$1,B2334,""),"")</f>
        <v/>
      </c>
      <c r="AK2334" s="11" t="str">
        <f t="shared" ref="AK2334:AK2397" si="801">IF($E2334=$AD$1,IF($G2334=$AE$1,C2334,""),"")</f>
        <v/>
      </c>
      <c r="AN2334" s="11" t="str">
        <f t="shared" ref="AN2334:AN2397" si="802">LEFT(AO2334,7)</f>
        <v/>
      </c>
      <c r="AO2334" s="11" t="str">
        <f t="shared" ref="AO2334:AO2397" si="803">IF(AF2334=$AE$1,AJ2334&amp;"/"&amp;AK2334&amp;" "&amp;AD2334,"")</f>
        <v/>
      </c>
      <c r="AP2334" s="11" t="str">
        <f t="shared" ref="AP2334:AP2397" si="804">IF(AO2334&lt;&gt;"",AI2334,"")</f>
        <v/>
      </c>
      <c r="AT2334" s="11" t="str">
        <f t="shared" ref="AT2334:AT2397" si="805">IF($Q2334=$AD$1,N2334,"")</f>
        <v/>
      </c>
      <c r="AU2334" s="11" t="str">
        <f t="shared" ref="AU2334:AU2397" si="806">IF($Q2334=$AD$1,O2334,"")</f>
        <v/>
      </c>
      <c r="AV2334" s="11" t="str">
        <f t="shared" ref="AV2334:AV2397" si="807">IF($Q2334=$AD$1,P2334,"")</f>
        <v/>
      </c>
      <c r="AW2334" s="11" t="str">
        <f t="shared" ref="AW2334:AW2397" si="808">IF($Q2334=$AD$1,T2334,"")</f>
        <v/>
      </c>
      <c r="AX2334" s="11" t="str">
        <f t="shared" ref="AX2334:AX2397" si="809">IF(AW2334&lt;&gt;"",AW2334&amp;" "&amp;$AD$1,"")</f>
        <v/>
      </c>
      <c r="AY2334" s="11" t="str">
        <f t="shared" si="790"/>
        <v/>
      </c>
      <c r="AZ2334" s="11" t="str">
        <f t="shared" ref="AZ2334:AZ2397" si="810">IF(AY2334="","",AV2334/AY2334)</f>
        <v/>
      </c>
      <c r="BA2334" s="11" t="str">
        <f t="shared" si="792"/>
        <v xml:space="preserve"> </v>
      </c>
      <c r="BB2334" s="11" t="str">
        <f>IFERROR(IF(AW2334="","",VLOOKUP(AW2334,SUSS!R:S,2,FALSE)),AY2334*SUSS!$M$2)</f>
        <v/>
      </c>
      <c r="BC2334" s="11" t="str">
        <f t="shared" si="791"/>
        <v/>
      </c>
    </row>
    <row r="2335" spans="29:55">
      <c r="AC2335" s="11" t="str">
        <f t="shared" si="793"/>
        <v/>
      </c>
      <c r="AD2335" s="11" t="str">
        <f t="shared" si="794"/>
        <v/>
      </c>
      <c r="AE2335" s="11" t="str">
        <f t="shared" si="795"/>
        <v/>
      </c>
      <c r="AF2335" s="11" t="str">
        <f t="shared" si="796"/>
        <v/>
      </c>
      <c r="AG2335" s="11" t="str">
        <f t="shared" si="797"/>
        <v/>
      </c>
      <c r="AH2335" s="11" t="str">
        <f t="shared" si="798"/>
        <v/>
      </c>
      <c r="AI2335" s="11" t="str">
        <f t="shared" si="799"/>
        <v/>
      </c>
      <c r="AJ2335" s="11" t="str">
        <f t="shared" si="800"/>
        <v/>
      </c>
      <c r="AK2335" s="11" t="str">
        <f t="shared" si="801"/>
        <v/>
      </c>
      <c r="AN2335" s="11" t="str">
        <f t="shared" si="802"/>
        <v/>
      </c>
      <c r="AO2335" s="11" t="str">
        <f t="shared" si="803"/>
        <v/>
      </c>
      <c r="AP2335" s="11" t="str">
        <f t="shared" si="804"/>
        <v/>
      </c>
      <c r="AT2335" s="11" t="str">
        <f t="shared" si="805"/>
        <v/>
      </c>
      <c r="AU2335" s="11" t="str">
        <f t="shared" si="806"/>
        <v/>
      </c>
      <c r="AV2335" s="11" t="str">
        <f t="shared" si="807"/>
        <v/>
      </c>
      <c r="AW2335" s="11" t="str">
        <f t="shared" si="808"/>
        <v/>
      </c>
      <c r="AX2335" s="11" t="str">
        <f t="shared" si="809"/>
        <v/>
      </c>
      <c r="AY2335" s="11" t="str">
        <f t="shared" si="790"/>
        <v/>
      </c>
      <c r="AZ2335" s="11" t="str">
        <f t="shared" si="810"/>
        <v/>
      </c>
      <c r="BA2335" s="11" t="str">
        <f t="shared" si="792"/>
        <v xml:space="preserve"> </v>
      </c>
      <c r="BB2335" s="11" t="str">
        <f>IFERROR(IF(AW2335="","",VLOOKUP(AW2335,SUSS!R:S,2,FALSE)),AY2335*SUSS!$M$2)</f>
        <v/>
      </c>
      <c r="BC2335" s="11" t="str">
        <f t="shared" si="791"/>
        <v/>
      </c>
    </row>
    <row r="2336" spans="29:55">
      <c r="AC2336" s="11" t="str">
        <f t="shared" si="793"/>
        <v/>
      </c>
      <c r="AD2336" s="11" t="str">
        <f t="shared" si="794"/>
        <v/>
      </c>
      <c r="AE2336" s="11" t="str">
        <f t="shared" si="795"/>
        <v/>
      </c>
      <c r="AF2336" s="11" t="str">
        <f t="shared" si="796"/>
        <v/>
      </c>
      <c r="AG2336" s="11" t="str">
        <f t="shared" si="797"/>
        <v/>
      </c>
      <c r="AH2336" s="11" t="str">
        <f t="shared" si="798"/>
        <v/>
      </c>
      <c r="AI2336" s="11" t="str">
        <f t="shared" si="799"/>
        <v/>
      </c>
      <c r="AJ2336" s="11" t="str">
        <f t="shared" si="800"/>
        <v/>
      </c>
      <c r="AK2336" s="11" t="str">
        <f t="shared" si="801"/>
        <v/>
      </c>
      <c r="AN2336" s="11" t="str">
        <f t="shared" si="802"/>
        <v/>
      </c>
      <c r="AO2336" s="11" t="str">
        <f t="shared" si="803"/>
        <v/>
      </c>
      <c r="AP2336" s="11" t="str">
        <f t="shared" si="804"/>
        <v/>
      </c>
      <c r="AT2336" s="11" t="str">
        <f t="shared" si="805"/>
        <v/>
      </c>
      <c r="AU2336" s="11" t="str">
        <f t="shared" si="806"/>
        <v/>
      </c>
      <c r="AV2336" s="11" t="str">
        <f t="shared" si="807"/>
        <v/>
      </c>
      <c r="AW2336" s="11" t="str">
        <f t="shared" si="808"/>
        <v/>
      </c>
      <c r="AX2336" s="11" t="str">
        <f t="shared" si="809"/>
        <v/>
      </c>
      <c r="AY2336" s="11" t="str">
        <f t="shared" si="790"/>
        <v/>
      </c>
      <c r="AZ2336" s="11" t="str">
        <f t="shared" si="810"/>
        <v/>
      </c>
      <c r="BA2336" s="11" t="str">
        <f t="shared" si="792"/>
        <v xml:space="preserve"> </v>
      </c>
      <c r="BB2336" s="11" t="str">
        <f>IFERROR(IF(AW2336="","",VLOOKUP(AW2336,SUSS!R:S,2,FALSE)),AY2336*SUSS!$M$2)</f>
        <v/>
      </c>
      <c r="BC2336" s="11" t="str">
        <f t="shared" si="791"/>
        <v/>
      </c>
    </row>
    <row r="2337" spans="29:55">
      <c r="AC2337" s="11" t="str">
        <f t="shared" si="793"/>
        <v/>
      </c>
      <c r="AD2337" s="11" t="str">
        <f t="shared" si="794"/>
        <v/>
      </c>
      <c r="AE2337" s="11" t="str">
        <f t="shared" si="795"/>
        <v/>
      </c>
      <c r="AF2337" s="11" t="str">
        <f t="shared" si="796"/>
        <v/>
      </c>
      <c r="AG2337" s="11" t="str">
        <f t="shared" si="797"/>
        <v/>
      </c>
      <c r="AH2337" s="11" t="str">
        <f t="shared" si="798"/>
        <v/>
      </c>
      <c r="AI2337" s="11" t="str">
        <f t="shared" si="799"/>
        <v/>
      </c>
      <c r="AJ2337" s="11" t="str">
        <f t="shared" si="800"/>
        <v/>
      </c>
      <c r="AK2337" s="11" t="str">
        <f t="shared" si="801"/>
        <v/>
      </c>
      <c r="AN2337" s="11" t="str">
        <f t="shared" si="802"/>
        <v/>
      </c>
      <c r="AO2337" s="11" t="str">
        <f t="shared" si="803"/>
        <v/>
      </c>
      <c r="AP2337" s="11" t="str">
        <f t="shared" si="804"/>
        <v/>
      </c>
      <c r="AT2337" s="11" t="str">
        <f t="shared" si="805"/>
        <v/>
      </c>
      <c r="AU2337" s="11" t="str">
        <f t="shared" si="806"/>
        <v/>
      </c>
      <c r="AV2337" s="11" t="str">
        <f t="shared" si="807"/>
        <v/>
      </c>
      <c r="AW2337" s="11" t="str">
        <f t="shared" si="808"/>
        <v/>
      </c>
      <c r="AX2337" s="11" t="str">
        <f t="shared" si="809"/>
        <v/>
      </c>
      <c r="AY2337" s="11" t="str">
        <f t="shared" si="790"/>
        <v/>
      </c>
      <c r="AZ2337" s="11" t="str">
        <f t="shared" si="810"/>
        <v/>
      </c>
      <c r="BA2337" s="11" t="str">
        <f t="shared" si="792"/>
        <v xml:space="preserve"> </v>
      </c>
      <c r="BB2337" s="11" t="str">
        <f>IFERROR(IF(AW2337="","",VLOOKUP(AW2337,SUSS!R:S,2,FALSE)),AY2337*SUSS!$M$2)</f>
        <v/>
      </c>
      <c r="BC2337" s="11" t="str">
        <f t="shared" si="791"/>
        <v/>
      </c>
    </row>
    <row r="2338" spans="29:55">
      <c r="AC2338" s="11" t="str">
        <f t="shared" si="793"/>
        <v/>
      </c>
      <c r="AD2338" s="11" t="str">
        <f t="shared" si="794"/>
        <v/>
      </c>
      <c r="AE2338" s="11" t="str">
        <f t="shared" si="795"/>
        <v/>
      </c>
      <c r="AF2338" s="11" t="str">
        <f t="shared" si="796"/>
        <v/>
      </c>
      <c r="AG2338" s="11" t="str">
        <f t="shared" si="797"/>
        <v/>
      </c>
      <c r="AH2338" s="11" t="str">
        <f t="shared" si="798"/>
        <v/>
      </c>
      <c r="AI2338" s="11" t="str">
        <f t="shared" si="799"/>
        <v/>
      </c>
      <c r="AJ2338" s="11" t="str">
        <f t="shared" si="800"/>
        <v/>
      </c>
      <c r="AK2338" s="11" t="str">
        <f t="shared" si="801"/>
        <v/>
      </c>
      <c r="AN2338" s="11" t="str">
        <f t="shared" si="802"/>
        <v/>
      </c>
      <c r="AO2338" s="11" t="str">
        <f t="shared" si="803"/>
        <v/>
      </c>
      <c r="AP2338" s="11" t="str">
        <f t="shared" si="804"/>
        <v/>
      </c>
      <c r="AT2338" s="11" t="str">
        <f t="shared" si="805"/>
        <v/>
      </c>
      <c r="AU2338" s="11" t="str">
        <f t="shared" si="806"/>
        <v/>
      </c>
      <c r="AV2338" s="11" t="str">
        <f t="shared" si="807"/>
        <v/>
      </c>
      <c r="AW2338" s="11" t="str">
        <f t="shared" si="808"/>
        <v/>
      </c>
      <c r="AX2338" s="11" t="str">
        <f t="shared" si="809"/>
        <v/>
      </c>
      <c r="AY2338" s="11" t="str">
        <f t="shared" si="790"/>
        <v/>
      </c>
      <c r="AZ2338" s="11" t="str">
        <f t="shared" si="810"/>
        <v/>
      </c>
      <c r="BA2338" s="11" t="str">
        <f t="shared" si="792"/>
        <v xml:space="preserve"> </v>
      </c>
      <c r="BB2338" s="11" t="str">
        <f>IFERROR(IF(AW2338="","",VLOOKUP(AW2338,SUSS!R:S,2,FALSE)),AY2338*SUSS!$M$2)</f>
        <v/>
      </c>
      <c r="BC2338" s="11" t="str">
        <f t="shared" si="791"/>
        <v/>
      </c>
    </row>
    <row r="2339" spans="29:55">
      <c r="AC2339" s="11" t="str">
        <f t="shared" si="793"/>
        <v/>
      </c>
      <c r="AD2339" s="11" t="str">
        <f t="shared" si="794"/>
        <v/>
      </c>
      <c r="AE2339" s="11" t="str">
        <f t="shared" si="795"/>
        <v/>
      </c>
      <c r="AF2339" s="11" t="str">
        <f t="shared" si="796"/>
        <v/>
      </c>
      <c r="AG2339" s="11" t="str">
        <f t="shared" si="797"/>
        <v/>
      </c>
      <c r="AH2339" s="11" t="str">
        <f t="shared" si="798"/>
        <v/>
      </c>
      <c r="AI2339" s="11" t="str">
        <f t="shared" si="799"/>
        <v/>
      </c>
      <c r="AJ2339" s="11" t="str">
        <f t="shared" si="800"/>
        <v/>
      </c>
      <c r="AK2339" s="11" t="str">
        <f t="shared" si="801"/>
        <v/>
      </c>
      <c r="AN2339" s="11" t="str">
        <f t="shared" si="802"/>
        <v/>
      </c>
      <c r="AO2339" s="11" t="str">
        <f t="shared" si="803"/>
        <v/>
      </c>
      <c r="AP2339" s="11" t="str">
        <f t="shared" si="804"/>
        <v/>
      </c>
      <c r="AT2339" s="11" t="str">
        <f t="shared" si="805"/>
        <v/>
      </c>
      <c r="AU2339" s="11" t="str">
        <f t="shared" si="806"/>
        <v/>
      </c>
      <c r="AV2339" s="11" t="str">
        <f t="shared" si="807"/>
        <v/>
      </c>
      <c r="AW2339" s="11" t="str">
        <f t="shared" si="808"/>
        <v/>
      </c>
      <c r="AX2339" s="11" t="str">
        <f t="shared" si="809"/>
        <v/>
      </c>
      <c r="AY2339" s="11" t="str">
        <f t="shared" si="790"/>
        <v/>
      </c>
      <c r="AZ2339" s="11" t="str">
        <f t="shared" si="810"/>
        <v/>
      </c>
      <c r="BA2339" s="11" t="str">
        <f t="shared" si="792"/>
        <v xml:space="preserve"> </v>
      </c>
      <c r="BB2339" s="11" t="str">
        <f>IFERROR(IF(AW2339="","",VLOOKUP(AW2339,SUSS!R:S,2,FALSE)),AY2339*SUSS!$M$2)</f>
        <v/>
      </c>
      <c r="BC2339" s="11" t="str">
        <f t="shared" si="791"/>
        <v/>
      </c>
    </row>
    <row r="2340" spans="29:55">
      <c r="AC2340" s="11" t="str">
        <f t="shared" si="793"/>
        <v/>
      </c>
      <c r="AD2340" s="11" t="str">
        <f t="shared" si="794"/>
        <v/>
      </c>
      <c r="AE2340" s="11" t="str">
        <f t="shared" si="795"/>
        <v/>
      </c>
      <c r="AF2340" s="11" t="str">
        <f t="shared" si="796"/>
        <v/>
      </c>
      <c r="AG2340" s="11" t="str">
        <f t="shared" si="797"/>
        <v/>
      </c>
      <c r="AH2340" s="11" t="str">
        <f t="shared" si="798"/>
        <v/>
      </c>
      <c r="AI2340" s="11" t="str">
        <f t="shared" si="799"/>
        <v/>
      </c>
      <c r="AJ2340" s="11" t="str">
        <f t="shared" si="800"/>
        <v/>
      </c>
      <c r="AK2340" s="11" t="str">
        <f t="shared" si="801"/>
        <v/>
      </c>
      <c r="AN2340" s="11" t="str">
        <f t="shared" si="802"/>
        <v/>
      </c>
      <c r="AO2340" s="11" t="str">
        <f t="shared" si="803"/>
        <v/>
      </c>
      <c r="AP2340" s="11" t="str">
        <f t="shared" si="804"/>
        <v/>
      </c>
      <c r="AT2340" s="11" t="str">
        <f t="shared" si="805"/>
        <v/>
      </c>
      <c r="AU2340" s="11" t="str">
        <f t="shared" si="806"/>
        <v/>
      </c>
      <c r="AV2340" s="11" t="str">
        <f t="shared" si="807"/>
        <v/>
      </c>
      <c r="AW2340" s="11" t="str">
        <f t="shared" si="808"/>
        <v/>
      </c>
      <c r="AX2340" s="11" t="str">
        <f t="shared" si="809"/>
        <v/>
      </c>
      <c r="AY2340" s="11" t="str">
        <f t="shared" si="790"/>
        <v/>
      </c>
      <c r="AZ2340" s="11" t="str">
        <f t="shared" si="810"/>
        <v/>
      </c>
      <c r="BA2340" s="11" t="str">
        <f t="shared" si="792"/>
        <v xml:space="preserve"> </v>
      </c>
      <c r="BB2340" s="11" t="str">
        <f>IFERROR(IF(AW2340="","",VLOOKUP(AW2340,SUSS!R:S,2,FALSE)),AY2340*SUSS!$M$2)</f>
        <v/>
      </c>
      <c r="BC2340" s="11" t="str">
        <f t="shared" si="791"/>
        <v/>
      </c>
    </row>
    <row r="2341" spans="29:55">
      <c r="AC2341" s="11" t="str">
        <f t="shared" si="793"/>
        <v/>
      </c>
      <c r="AD2341" s="11" t="str">
        <f t="shared" si="794"/>
        <v/>
      </c>
      <c r="AE2341" s="11" t="str">
        <f t="shared" si="795"/>
        <v/>
      </c>
      <c r="AF2341" s="11" t="str">
        <f t="shared" si="796"/>
        <v/>
      </c>
      <c r="AG2341" s="11" t="str">
        <f t="shared" si="797"/>
        <v/>
      </c>
      <c r="AH2341" s="11" t="str">
        <f t="shared" si="798"/>
        <v/>
      </c>
      <c r="AI2341" s="11" t="str">
        <f t="shared" si="799"/>
        <v/>
      </c>
      <c r="AJ2341" s="11" t="str">
        <f t="shared" si="800"/>
        <v/>
      </c>
      <c r="AK2341" s="11" t="str">
        <f t="shared" si="801"/>
        <v/>
      </c>
      <c r="AN2341" s="11" t="str">
        <f t="shared" si="802"/>
        <v/>
      </c>
      <c r="AO2341" s="11" t="str">
        <f t="shared" si="803"/>
        <v/>
      </c>
      <c r="AP2341" s="11" t="str">
        <f t="shared" si="804"/>
        <v/>
      </c>
      <c r="AT2341" s="11" t="str">
        <f t="shared" si="805"/>
        <v/>
      </c>
      <c r="AU2341" s="11" t="str">
        <f t="shared" si="806"/>
        <v/>
      </c>
      <c r="AV2341" s="11" t="str">
        <f t="shared" si="807"/>
        <v/>
      </c>
      <c r="AW2341" s="11" t="str">
        <f t="shared" si="808"/>
        <v/>
      </c>
      <c r="AX2341" s="11" t="str">
        <f t="shared" si="809"/>
        <v/>
      </c>
      <c r="AY2341" s="11" t="str">
        <f t="shared" si="790"/>
        <v/>
      </c>
      <c r="AZ2341" s="11" t="str">
        <f t="shared" si="810"/>
        <v/>
      </c>
      <c r="BA2341" s="11" t="str">
        <f t="shared" si="792"/>
        <v xml:space="preserve"> </v>
      </c>
      <c r="BB2341" s="11" t="str">
        <f>IFERROR(IF(AW2341="","",VLOOKUP(AW2341,SUSS!R:S,2,FALSE)),AY2341*SUSS!$M$2)</f>
        <v/>
      </c>
      <c r="BC2341" s="11" t="str">
        <f t="shared" si="791"/>
        <v/>
      </c>
    </row>
    <row r="2342" spans="29:55">
      <c r="AC2342" s="11" t="str">
        <f t="shared" si="793"/>
        <v/>
      </c>
      <c r="AD2342" s="11" t="str">
        <f t="shared" si="794"/>
        <v/>
      </c>
      <c r="AE2342" s="11" t="str">
        <f t="shared" si="795"/>
        <v/>
      </c>
      <c r="AF2342" s="11" t="str">
        <f t="shared" si="796"/>
        <v/>
      </c>
      <c r="AG2342" s="11" t="str">
        <f t="shared" si="797"/>
        <v/>
      </c>
      <c r="AH2342" s="11" t="str">
        <f t="shared" si="798"/>
        <v/>
      </c>
      <c r="AI2342" s="11" t="str">
        <f t="shared" si="799"/>
        <v/>
      </c>
      <c r="AJ2342" s="11" t="str">
        <f t="shared" si="800"/>
        <v/>
      </c>
      <c r="AK2342" s="11" t="str">
        <f t="shared" si="801"/>
        <v/>
      </c>
      <c r="AN2342" s="11" t="str">
        <f t="shared" si="802"/>
        <v/>
      </c>
      <c r="AO2342" s="11" t="str">
        <f t="shared" si="803"/>
        <v/>
      </c>
      <c r="AP2342" s="11" t="str">
        <f t="shared" si="804"/>
        <v/>
      </c>
      <c r="AT2342" s="11" t="str">
        <f t="shared" si="805"/>
        <v/>
      </c>
      <c r="AU2342" s="11" t="str">
        <f t="shared" si="806"/>
        <v/>
      </c>
      <c r="AV2342" s="11" t="str">
        <f t="shared" si="807"/>
        <v/>
      </c>
      <c r="AW2342" s="11" t="str">
        <f t="shared" si="808"/>
        <v/>
      </c>
      <c r="AX2342" s="11" t="str">
        <f t="shared" si="809"/>
        <v/>
      </c>
      <c r="AY2342" s="11" t="str">
        <f t="shared" si="790"/>
        <v/>
      </c>
      <c r="AZ2342" s="11" t="str">
        <f t="shared" si="810"/>
        <v/>
      </c>
      <c r="BA2342" s="11" t="str">
        <f t="shared" si="792"/>
        <v xml:space="preserve"> </v>
      </c>
      <c r="BB2342" s="11" t="str">
        <f>IFERROR(IF(AW2342="","",VLOOKUP(AW2342,SUSS!R:S,2,FALSE)),AY2342*SUSS!$M$2)</f>
        <v/>
      </c>
      <c r="BC2342" s="11" t="str">
        <f t="shared" si="791"/>
        <v/>
      </c>
    </row>
    <row r="2343" spans="29:55">
      <c r="AC2343" s="11" t="str">
        <f t="shared" si="793"/>
        <v/>
      </c>
      <c r="AD2343" s="11" t="str">
        <f t="shared" si="794"/>
        <v/>
      </c>
      <c r="AE2343" s="11" t="str">
        <f t="shared" si="795"/>
        <v/>
      </c>
      <c r="AF2343" s="11" t="str">
        <f t="shared" si="796"/>
        <v/>
      </c>
      <c r="AG2343" s="11" t="str">
        <f t="shared" si="797"/>
        <v/>
      </c>
      <c r="AH2343" s="11" t="str">
        <f t="shared" si="798"/>
        <v/>
      </c>
      <c r="AI2343" s="11" t="str">
        <f t="shared" si="799"/>
        <v/>
      </c>
      <c r="AJ2343" s="11" t="str">
        <f t="shared" si="800"/>
        <v/>
      </c>
      <c r="AK2343" s="11" t="str">
        <f t="shared" si="801"/>
        <v/>
      </c>
      <c r="AN2343" s="11" t="str">
        <f t="shared" si="802"/>
        <v/>
      </c>
      <c r="AO2343" s="11" t="str">
        <f t="shared" si="803"/>
        <v/>
      </c>
      <c r="AP2343" s="11" t="str">
        <f t="shared" si="804"/>
        <v/>
      </c>
      <c r="AT2343" s="11" t="str">
        <f t="shared" si="805"/>
        <v/>
      </c>
      <c r="AU2343" s="11" t="str">
        <f t="shared" si="806"/>
        <v/>
      </c>
      <c r="AV2343" s="11" t="str">
        <f t="shared" si="807"/>
        <v/>
      </c>
      <c r="AW2343" s="11" t="str">
        <f t="shared" si="808"/>
        <v/>
      </c>
      <c r="AX2343" s="11" t="str">
        <f t="shared" si="809"/>
        <v/>
      </c>
      <c r="AY2343" s="11" t="str">
        <f t="shared" si="790"/>
        <v/>
      </c>
      <c r="AZ2343" s="11" t="str">
        <f t="shared" si="810"/>
        <v/>
      </c>
      <c r="BA2343" s="11" t="str">
        <f t="shared" si="792"/>
        <v xml:space="preserve"> </v>
      </c>
      <c r="BB2343" s="11" t="str">
        <f>IFERROR(IF(AW2343="","",VLOOKUP(AW2343,SUSS!R:S,2,FALSE)),AY2343*SUSS!$M$2)</f>
        <v/>
      </c>
      <c r="BC2343" s="11" t="str">
        <f t="shared" si="791"/>
        <v/>
      </c>
    </row>
    <row r="2344" spans="29:55">
      <c r="AC2344" s="11" t="str">
        <f t="shared" si="793"/>
        <v/>
      </c>
      <c r="AD2344" s="11" t="str">
        <f t="shared" si="794"/>
        <v/>
      </c>
      <c r="AE2344" s="11" t="str">
        <f t="shared" si="795"/>
        <v/>
      </c>
      <c r="AF2344" s="11" t="str">
        <f t="shared" si="796"/>
        <v/>
      </c>
      <c r="AG2344" s="11" t="str">
        <f t="shared" si="797"/>
        <v/>
      </c>
      <c r="AH2344" s="11" t="str">
        <f t="shared" si="798"/>
        <v/>
      </c>
      <c r="AI2344" s="11" t="str">
        <f t="shared" si="799"/>
        <v/>
      </c>
      <c r="AJ2344" s="11" t="str">
        <f t="shared" si="800"/>
        <v/>
      </c>
      <c r="AK2344" s="11" t="str">
        <f t="shared" si="801"/>
        <v/>
      </c>
      <c r="AN2344" s="11" t="str">
        <f t="shared" si="802"/>
        <v/>
      </c>
      <c r="AO2344" s="11" t="str">
        <f t="shared" si="803"/>
        <v/>
      </c>
      <c r="AP2344" s="11" t="str">
        <f t="shared" si="804"/>
        <v/>
      </c>
      <c r="AT2344" s="11" t="str">
        <f t="shared" si="805"/>
        <v/>
      </c>
      <c r="AU2344" s="11" t="str">
        <f t="shared" si="806"/>
        <v/>
      </c>
      <c r="AV2344" s="11" t="str">
        <f t="shared" si="807"/>
        <v/>
      </c>
      <c r="AW2344" s="11" t="str">
        <f t="shared" si="808"/>
        <v/>
      </c>
      <c r="AX2344" s="11" t="str">
        <f t="shared" si="809"/>
        <v/>
      </c>
      <c r="AY2344" s="11" t="str">
        <f t="shared" si="790"/>
        <v/>
      </c>
      <c r="AZ2344" s="11" t="str">
        <f t="shared" si="810"/>
        <v/>
      </c>
      <c r="BA2344" s="11" t="str">
        <f t="shared" si="792"/>
        <v xml:space="preserve"> </v>
      </c>
      <c r="BB2344" s="11" t="str">
        <f>IFERROR(IF(AW2344="","",VLOOKUP(AW2344,SUSS!R:S,2,FALSE)),AY2344*SUSS!$M$2)</f>
        <v/>
      </c>
      <c r="BC2344" s="11" t="str">
        <f t="shared" si="791"/>
        <v/>
      </c>
    </row>
    <row r="2345" spans="29:55">
      <c r="AC2345" s="11" t="str">
        <f t="shared" si="793"/>
        <v/>
      </c>
      <c r="AD2345" s="11" t="str">
        <f t="shared" si="794"/>
        <v/>
      </c>
      <c r="AE2345" s="11" t="str">
        <f t="shared" si="795"/>
        <v/>
      </c>
      <c r="AF2345" s="11" t="str">
        <f t="shared" si="796"/>
        <v/>
      </c>
      <c r="AG2345" s="11" t="str">
        <f t="shared" si="797"/>
        <v/>
      </c>
      <c r="AH2345" s="11" t="str">
        <f t="shared" si="798"/>
        <v/>
      </c>
      <c r="AI2345" s="11" t="str">
        <f t="shared" si="799"/>
        <v/>
      </c>
      <c r="AJ2345" s="11" t="str">
        <f t="shared" si="800"/>
        <v/>
      </c>
      <c r="AK2345" s="11" t="str">
        <f t="shared" si="801"/>
        <v/>
      </c>
      <c r="AN2345" s="11" t="str">
        <f t="shared" si="802"/>
        <v/>
      </c>
      <c r="AO2345" s="11" t="str">
        <f t="shared" si="803"/>
        <v/>
      </c>
      <c r="AP2345" s="11" t="str">
        <f t="shared" si="804"/>
        <v/>
      </c>
      <c r="AT2345" s="11" t="str">
        <f t="shared" si="805"/>
        <v/>
      </c>
      <c r="AU2345" s="11" t="str">
        <f t="shared" si="806"/>
        <v/>
      </c>
      <c r="AV2345" s="11" t="str">
        <f t="shared" si="807"/>
        <v/>
      </c>
      <c r="AW2345" s="11" t="str">
        <f t="shared" si="808"/>
        <v/>
      </c>
      <c r="AX2345" s="11" t="str">
        <f t="shared" si="809"/>
        <v/>
      </c>
      <c r="AY2345" s="11" t="str">
        <f t="shared" si="790"/>
        <v/>
      </c>
      <c r="AZ2345" s="11" t="str">
        <f t="shared" si="810"/>
        <v/>
      </c>
      <c r="BA2345" s="11" t="str">
        <f t="shared" si="792"/>
        <v xml:space="preserve"> </v>
      </c>
      <c r="BB2345" s="11" t="str">
        <f>IFERROR(IF(AW2345="","",VLOOKUP(AW2345,SUSS!R:S,2,FALSE)),AY2345*SUSS!$M$2)</f>
        <v/>
      </c>
      <c r="BC2345" s="11" t="str">
        <f t="shared" si="791"/>
        <v/>
      </c>
    </row>
    <row r="2346" spans="29:55">
      <c r="AC2346" s="11" t="str">
        <f t="shared" si="793"/>
        <v/>
      </c>
      <c r="AD2346" s="11" t="str">
        <f t="shared" si="794"/>
        <v/>
      </c>
      <c r="AE2346" s="11" t="str">
        <f t="shared" si="795"/>
        <v/>
      </c>
      <c r="AF2346" s="11" t="str">
        <f t="shared" si="796"/>
        <v/>
      </c>
      <c r="AG2346" s="11" t="str">
        <f t="shared" si="797"/>
        <v/>
      </c>
      <c r="AH2346" s="11" t="str">
        <f t="shared" si="798"/>
        <v/>
      </c>
      <c r="AI2346" s="11" t="str">
        <f t="shared" si="799"/>
        <v/>
      </c>
      <c r="AJ2346" s="11" t="str">
        <f t="shared" si="800"/>
        <v/>
      </c>
      <c r="AK2346" s="11" t="str">
        <f t="shared" si="801"/>
        <v/>
      </c>
      <c r="AN2346" s="11" t="str">
        <f t="shared" si="802"/>
        <v/>
      </c>
      <c r="AO2346" s="11" t="str">
        <f t="shared" si="803"/>
        <v/>
      </c>
      <c r="AP2346" s="11" t="str">
        <f t="shared" si="804"/>
        <v/>
      </c>
      <c r="AT2346" s="11" t="str">
        <f t="shared" si="805"/>
        <v/>
      </c>
      <c r="AU2346" s="11" t="str">
        <f t="shared" si="806"/>
        <v/>
      </c>
      <c r="AV2346" s="11" t="str">
        <f t="shared" si="807"/>
        <v/>
      </c>
      <c r="AW2346" s="11" t="str">
        <f t="shared" si="808"/>
        <v/>
      </c>
      <c r="AX2346" s="11" t="str">
        <f t="shared" si="809"/>
        <v/>
      </c>
      <c r="AY2346" s="11" t="str">
        <f t="shared" si="790"/>
        <v/>
      </c>
      <c r="AZ2346" s="11" t="str">
        <f t="shared" si="810"/>
        <v/>
      </c>
      <c r="BA2346" s="11" t="str">
        <f t="shared" si="792"/>
        <v xml:space="preserve"> </v>
      </c>
      <c r="BB2346" s="11" t="str">
        <f>IFERROR(IF(AW2346="","",VLOOKUP(AW2346,SUSS!R:S,2,FALSE)),AY2346*SUSS!$M$2)</f>
        <v/>
      </c>
      <c r="BC2346" s="11" t="str">
        <f t="shared" si="791"/>
        <v/>
      </c>
    </row>
    <row r="2347" spans="29:55">
      <c r="AC2347" s="11" t="str">
        <f t="shared" si="793"/>
        <v/>
      </c>
      <c r="AD2347" s="11" t="str">
        <f t="shared" si="794"/>
        <v/>
      </c>
      <c r="AE2347" s="11" t="str">
        <f t="shared" si="795"/>
        <v/>
      </c>
      <c r="AF2347" s="11" t="str">
        <f t="shared" si="796"/>
        <v/>
      </c>
      <c r="AG2347" s="11" t="str">
        <f t="shared" si="797"/>
        <v/>
      </c>
      <c r="AH2347" s="11" t="str">
        <f t="shared" si="798"/>
        <v/>
      </c>
      <c r="AI2347" s="11" t="str">
        <f t="shared" si="799"/>
        <v/>
      </c>
      <c r="AJ2347" s="11" t="str">
        <f t="shared" si="800"/>
        <v/>
      </c>
      <c r="AK2347" s="11" t="str">
        <f t="shared" si="801"/>
        <v/>
      </c>
      <c r="AN2347" s="11" t="str">
        <f t="shared" si="802"/>
        <v/>
      </c>
      <c r="AO2347" s="11" t="str">
        <f t="shared" si="803"/>
        <v/>
      </c>
      <c r="AP2347" s="11" t="str">
        <f t="shared" si="804"/>
        <v/>
      </c>
      <c r="AT2347" s="11" t="str">
        <f t="shared" si="805"/>
        <v/>
      </c>
      <c r="AU2347" s="11" t="str">
        <f t="shared" si="806"/>
        <v/>
      </c>
      <c r="AV2347" s="11" t="str">
        <f t="shared" si="807"/>
        <v/>
      </c>
      <c r="AW2347" s="11" t="str">
        <f t="shared" si="808"/>
        <v/>
      </c>
      <c r="AX2347" s="11" t="str">
        <f t="shared" si="809"/>
        <v/>
      </c>
      <c r="AY2347" s="11" t="str">
        <f t="shared" si="790"/>
        <v/>
      </c>
      <c r="AZ2347" s="11" t="str">
        <f t="shared" si="810"/>
        <v/>
      </c>
      <c r="BA2347" s="11" t="str">
        <f t="shared" si="792"/>
        <v xml:space="preserve"> </v>
      </c>
      <c r="BB2347" s="11" t="str">
        <f>IFERROR(IF(AW2347="","",VLOOKUP(AW2347,SUSS!R:S,2,FALSE)),AY2347*SUSS!$M$2)</f>
        <v/>
      </c>
      <c r="BC2347" s="11" t="str">
        <f t="shared" si="791"/>
        <v/>
      </c>
    </row>
    <row r="2348" spans="29:55">
      <c r="AC2348" s="11" t="str">
        <f t="shared" si="793"/>
        <v/>
      </c>
      <c r="AD2348" s="11" t="str">
        <f t="shared" si="794"/>
        <v/>
      </c>
      <c r="AE2348" s="11" t="str">
        <f t="shared" si="795"/>
        <v/>
      </c>
      <c r="AF2348" s="11" t="str">
        <f t="shared" si="796"/>
        <v/>
      </c>
      <c r="AG2348" s="11" t="str">
        <f t="shared" si="797"/>
        <v/>
      </c>
      <c r="AH2348" s="11" t="str">
        <f t="shared" si="798"/>
        <v/>
      </c>
      <c r="AI2348" s="11" t="str">
        <f t="shared" si="799"/>
        <v/>
      </c>
      <c r="AJ2348" s="11" t="str">
        <f t="shared" si="800"/>
        <v/>
      </c>
      <c r="AK2348" s="11" t="str">
        <f t="shared" si="801"/>
        <v/>
      </c>
      <c r="AN2348" s="11" t="str">
        <f t="shared" si="802"/>
        <v/>
      </c>
      <c r="AO2348" s="11" t="str">
        <f t="shared" si="803"/>
        <v/>
      </c>
      <c r="AP2348" s="11" t="str">
        <f t="shared" si="804"/>
        <v/>
      </c>
      <c r="AT2348" s="11" t="str">
        <f t="shared" si="805"/>
        <v/>
      </c>
      <c r="AU2348" s="11" t="str">
        <f t="shared" si="806"/>
        <v/>
      </c>
      <c r="AV2348" s="11" t="str">
        <f t="shared" si="807"/>
        <v/>
      </c>
      <c r="AW2348" s="11" t="str">
        <f t="shared" si="808"/>
        <v/>
      </c>
      <c r="AX2348" s="11" t="str">
        <f t="shared" si="809"/>
        <v/>
      </c>
      <c r="AY2348" s="11" t="str">
        <f t="shared" si="790"/>
        <v/>
      </c>
      <c r="AZ2348" s="11" t="str">
        <f t="shared" si="810"/>
        <v/>
      </c>
      <c r="BA2348" s="11" t="str">
        <f t="shared" si="792"/>
        <v xml:space="preserve"> </v>
      </c>
      <c r="BB2348" s="11" t="str">
        <f>IFERROR(IF(AW2348="","",VLOOKUP(AW2348,SUSS!R:S,2,FALSE)),AY2348*SUSS!$M$2)</f>
        <v/>
      </c>
      <c r="BC2348" s="11" t="str">
        <f t="shared" si="791"/>
        <v/>
      </c>
    </row>
    <row r="2349" spans="29:55">
      <c r="AC2349" s="11" t="str">
        <f t="shared" si="793"/>
        <v/>
      </c>
      <c r="AD2349" s="11" t="str">
        <f t="shared" si="794"/>
        <v/>
      </c>
      <c r="AE2349" s="11" t="str">
        <f t="shared" si="795"/>
        <v/>
      </c>
      <c r="AF2349" s="11" t="str">
        <f t="shared" si="796"/>
        <v/>
      </c>
      <c r="AG2349" s="11" t="str">
        <f t="shared" si="797"/>
        <v/>
      </c>
      <c r="AH2349" s="11" t="str">
        <f t="shared" si="798"/>
        <v/>
      </c>
      <c r="AI2349" s="11" t="str">
        <f t="shared" si="799"/>
        <v/>
      </c>
      <c r="AJ2349" s="11" t="str">
        <f t="shared" si="800"/>
        <v/>
      </c>
      <c r="AK2349" s="11" t="str">
        <f t="shared" si="801"/>
        <v/>
      </c>
      <c r="AN2349" s="11" t="str">
        <f t="shared" si="802"/>
        <v/>
      </c>
      <c r="AO2349" s="11" t="str">
        <f t="shared" si="803"/>
        <v/>
      </c>
      <c r="AP2349" s="11" t="str">
        <f t="shared" si="804"/>
        <v/>
      </c>
      <c r="AT2349" s="11" t="str">
        <f t="shared" si="805"/>
        <v/>
      </c>
      <c r="AU2349" s="11" t="str">
        <f t="shared" si="806"/>
        <v/>
      </c>
      <c r="AV2349" s="11" t="str">
        <f t="shared" si="807"/>
        <v/>
      </c>
      <c r="AW2349" s="11" t="str">
        <f t="shared" si="808"/>
        <v/>
      </c>
      <c r="AX2349" s="11" t="str">
        <f t="shared" si="809"/>
        <v/>
      </c>
      <c r="AY2349" s="11" t="str">
        <f t="shared" si="790"/>
        <v/>
      </c>
      <c r="AZ2349" s="11" t="str">
        <f t="shared" si="810"/>
        <v/>
      </c>
      <c r="BA2349" s="11" t="str">
        <f t="shared" si="792"/>
        <v xml:space="preserve"> </v>
      </c>
      <c r="BB2349" s="11" t="str">
        <f>IFERROR(IF(AW2349="","",VLOOKUP(AW2349,SUSS!R:S,2,FALSE)),AY2349*SUSS!$M$2)</f>
        <v/>
      </c>
      <c r="BC2349" s="11" t="str">
        <f t="shared" si="791"/>
        <v/>
      </c>
    </row>
    <row r="2350" spans="29:55">
      <c r="AC2350" s="11" t="str">
        <f t="shared" si="793"/>
        <v/>
      </c>
      <c r="AD2350" s="11" t="str">
        <f t="shared" si="794"/>
        <v/>
      </c>
      <c r="AE2350" s="11" t="str">
        <f t="shared" si="795"/>
        <v/>
      </c>
      <c r="AF2350" s="11" t="str">
        <f t="shared" si="796"/>
        <v/>
      </c>
      <c r="AG2350" s="11" t="str">
        <f t="shared" si="797"/>
        <v/>
      </c>
      <c r="AH2350" s="11" t="str">
        <f t="shared" si="798"/>
        <v/>
      </c>
      <c r="AI2350" s="11" t="str">
        <f t="shared" si="799"/>
        <v/>
      </c>
      <c r="AJ2350" s="11" t="str">
        <f t="shared" si="800"/>
        <v/>
      </c>
      <c r="AK2350" s="11" t="str">
        <f t="shared" si="801"/>
        <v/>
      </c>
      <c r="AN2350" s="11" t="str">
        <f t="shared" si="802"/>
        <v/>
      </c>
      <c r="AO2350" s="11" t="str">
        <f t="shared" si="803"/>
        <v/>
      </c>
      <c r="AP2350" s="11" t="str">
        <f t="shared" si="804"/>
        <v/>
      </c>
      <c r="AT2350" s="11" t="str">
        <f t="shared" si="805"/>
        <v/>
      </c>
      <c r="AU2350" s="11" t="str">
        <f t="shared" si="806"/>
        <v/>
      </c>
      <c r="AV2350" s="11" t="str">
        <f t="shared" si="807"/>
        <v/>
      </c>
      <c r="AW2350" s="11" t="str">
        <f t="shared" si="808"/>
        <v/>
      </c>
      <c r="AX2350" s="11" t="str">
        <f t="shared" si="809"/>
        <v/>
      </c>
      <c r="AY2350" s="11" t="str">
        <f t="shared" si="790"/>
        <v/>
      </c>
      <c r="AZ2350" s="11" t="str">
        <f t="shared" si="810"/>
        <v/>
      </c>
      <c r="BA2350" s="11" t="str">
        <f t="shared" si="792"/>
        <v xml:space="preserve"> </v>
      </c>
      <c r="BB2350" s="11" t="str">
        <f>IFERROR(IF(AW2350="","",VLOOKUP(AW2350,SUSS!R:S,2,FALSE)),AY2350*SUSS!$M$2)</f>
        <v/>
      </c>
      <c r="BC2350" s="11" t="str">
        <f t="shared" si="791"/>
        <v/>
      </c>
    </row>
    <row r="2351" spans="29:55">
      <c r="AC2351" s="11" t="str">
        <f t="shared" si="793"/>
        <v/>
      </c>
      <c r="AD2351" s="11" t="str">
        <f t="shared" si="794"/>
        <v/>
      </c>
      <c r="AE2351" s="11" t="str">
        <f t="shared" si="795"/>
        <v/>
      </c>
      <c r="AF2351" s="11" t="str">
        <f t="shared" si="796"/>
        <v/>
      </c>
      <c r="AG2351" s="11" t="str">
        <f t="shared" si="797"/>
        <v/>
      </c>
      <c r="AH2351" s="11" t="str">
        <f t="shared" si="798"/>
        <v/>
      </c>
      <c r="AI2351" s="11" t="str">
        <f t="shared" si="799"/>
        <v/>
      </c>
      <c r="AJ2351" s="11" t="str">
        <f t="shared" si="800"/>
        <v/>
      </c>
      <c r="AK2351" s="11" t="str">
        <f t="shared" si="801"/>
        <v/>
      </c>
      <c r="AN2351" s="11" t="str">
        <f t="shared" si="802"/>
        <v/>
      </c>
      <c r="AO2351" s="11" t="str">
        <f t="shared" si="803"/>
        <v/>
      </c>
      <c r="AP2351" s="11" t="str">
        <f t="shared" si="804"/>
        <v/>
      </c>
      <c r="AT2351" s="11" t="str">
        <f t="shared" si="805"/>
        <v/>
      </c>
      <c r="AU2351" s="11" t="str">
        <f t="shared" si="806"/>
        <v/>
      </c>
      <c r="AV2351" s="11" t="str">
        <f t="shared" si="807"/>
        <v/>
      </c>
      <c r="AW2351" s="11" t="str">
        <f t="shared" si="808"/>
        <v/>
      </c>
      <c r="AX2351" s="11" t="str">
        <f t="shared" si="809"/>
        <v/>
      </c>
      <c r="AY2351" s="11" t="str">
        <f t="shared" si="790"/>
        <v/>
      </c>
      <c r="AZ2351" s="11" t="str">
        <f t="shared" si="810"/>
        <v/>
      </c>
      <c r="BA2351" s="11" t="str">
        <f t="shared" si="792"/>
        <v xml:space="preserve"> </v>
      </c>
      <c r="BB2351" s="11" t="str">
        <f>IFERROR(IF(AW2351="","",VLOOKUP(AW2351,SUSS!R:S,2,FALSE)),AY2351*SUSS!$M$2)</f>
        <v/>
      </c>
      <c r="BC2351" s="11" t="str">
        <f t="shared" si="791"/>
        <v/>
      </c>
    </row>
    <row r="2352" spans="29:55">
      <c r="AC2352" s="11" t="str">
        <f t="shared" si="793"/>
        <v/>
      </c>
      <c r="AD2352" s="11" t="str">
        <f t="shared" si="794"/>
        <v/>
      </c>
      <c r="AE2352" s="11" t="str">
        <f t="shared" si="795"/>
        <v/>
      </c>
      <c r="AF2352" s="11" t="str">
        <f t="shared" si="796"/>
        <v/>
      </c>
      <c r="AG2352" s="11" t="str">
        <f t="shared" si="797"/>
        <v/>
      </c>
      <c r="AH2352" s="11" t="str">
        <f t="shared" si="798"/>
        <v/>
      </c>
      <c r="AI2352" s="11" t="str">
        <f t="shared" si="799"/>
        <v/>
      </c>
      <c r="AJ2352" s="11" t="str">
        <f t="shared" si="800"/>
        <v/>
      </c>
      <c r="AK2352" s="11" t="str">
        <f t="shared" si="801"/>
        <v/>
      </c>
      <c r="AN2352" s="11" t="str">
        <f t="shared" si="802"/>
        <v/>
      </c>
      <c r="AO2352" s="11" t="str">
        <f t="shared" si="803"/>
        <v/>
      </c>
      <c r="AP2352" s="11" t="str">
        <f t="shared" si="804"/>
        <v/>
      </c>
      <c r="AT2352" s="11" t="str">
        <f t="shared" si="805"/>
        <v/>
      </c>
      <c r="AU2352" s="11" t="str">
        <f t="shared" si="806"/>
        <v/>
      </c>
      <c r="AV2352" s="11" t="str">
        <f t="shared" si="807"/>
        <v/>
      </c>
      <c r="AW2352" s="11" t="str">
        <f t="shared" si="808"/>
        <v/>
      </c>
      <c r="AX2352" s="11" t="str">
        <f t="shared" si="809"/>
        <v/>
      </c>
      <c r="AY2352" s="11" t="str">
        <f t="shared" si="790"/>
        <v/>
      </c>
      <c r="AZ2352" s="11" t="str">
        <f t="shared" si="810"/>
        <v/>
      </c>
      <c r="BA2352" s="11" t="str">
        <f t="shared" si="792"/>
        <v xml:space="preserve"> </v>
      </c>
      <c r="BB2352" s="11" t="str">
        <f>IFERROR(IF(AW2352="","",VLOOKUP(AW2352,SUSS!R:S,2,FALSE)),AY2352*SUSS!$M$2)</f>
        <v/>
      </c>
      <c r="BC2352" s="11" t="str">
        <f t="shared" si="791"/>
        <v/>
      </c>
    </row>
    <row r="2353" spans="29:55">
      <c r="AC2353" s="11" t="str">
        <f t="shared" si="793"/>
        <v/>
      </c>
      <c r="AD2353" s="11" t="str">
        <f t="shared" si="794"/>
        <v/>
      </c>
      <c r="AE2353" s="11" t="str">
        <f t="shared" si="795"/>
        <v/>
      </c>
      <c r="AF2353" s="11" t="str">
        <f t="shared" si="796"/>
        <v/>
      </c>
      <c r="AG2353" s="11" t="str">
        <f t="shared" si="797"/>
        <v/>
      </c>
      <c r="AH2353" s="11" t="str">
        <f t="shared" si="798"/>
        <v/>
      </c>
      <c r="AI2353" s="11" t="str">
        <f t="shared" si="799"/>
        <v/>
      </c>
      <c r="AJ2353" s="11" t="str">
        <f t="shared" si="800"/>
        <v/>
      </c>
      <c r="AK2353" s="11" t="str">
        <f t="shared" si="801"/>
        <v/>
      </c>
      <c r="AN2353" s="11" t="str">
        <f t="shared" si="802"/>
        <v/>
      </c>
      <c r="AO2353" s="11" t="str">
        <f t="shared" si="803"/>
        <v/>
      </c>
      <c r="AP2353" s="11" t="str">
        <f t="shared" si="804"/>
        <v/>
      </c>
      <c r="AT2353" s="11" t="str">
        <f t="shared" si="805"/>
        <v/>
      </c>
      <c r="AU2353" s="11" t="str">
        <f t="shared" si="806"/>
        <v/>
      </c>
      <c r="AV2353" s="11" t="str">
        <f t="shared" si="807"/>
        <v/>
      </c>
      <c r="AW2353" s="11" t="str">
        <f t="shared" si="808"/>
        <v/>
      </c>
      <c r="AX2353" s="11" t="str">
        <f t="shared" si="809"/>
        <v/>
      </c>
      <c r="AY2353" s="11" t="str">
        <f t="shared" si="790"/>
        <v/>
      </c>
      <c r="AZ2353" s="11" t="str">
        <f t="shared" si="810"/>
        <v/>
      </c>
      <c r="BA2353" s="11" t="str">
        <f t="shared" si="792"/>
        <v xml:space="preserve"> </v>
      </c>
      <c r="BB2353" s="11" t="str">
        <f>IFERROR(IF(AW2353="","",VLOOKUP(AW2353,SUSS!R:S,2,FALSE)),AY2353*SUSS!$M$2)</f>
        <v/>
      </c>
      <c r="BC2353" s="11" t="str">
        <f t="shared" si="791"/>
        <v/>
      </c>
    </row>
    <row r="2354" spans="29:55">
      <c r="AC2354" s="11" t="str">
        <f t="shared" si="793"/>
        <v/>
      </c>
      <c r="AD2354" s="11" t="str">
        <f t="shared" si="794"/>
        <v/>
      </c>
      <c r="AE2354" s="11" t="str">
        <f t="shared" si="795"/>
        <v/>
      </c>
      <c r="AF2354" s="11" t="str">
        <f t="shared" si="796"/>
        <v/>
      </c>
      <c r="AG2354" s="11" t="str">
        <f t="shared" si="797"/>
        <v/>
      </c>
      <c r="AH2354" s="11" t="str">
        <f t="shared" si="798"/>
        <v/>
      </c>
      <c r="AI2354" s="11" t="str">
        <f t="shared" si="799"/>
        <v/>
      </c>
      <c r="AJ2354" s="11" t="str">
        <f t="shared" si="800"/>
        <v/>
      </c>
      <c r="AK2354" s="11" t="str">
        <f t="shared" si="801"/>
        <v/>
      </c>
      <c r="AN2354" s="11" t="str">
        <f t="shared" si="802"/>
        <v/>
      </c>
      <c r="AO2354" s="11" t="str">
        <f t="shared" si="803"/>
        <v/>
      </c>
      <c r="AP2354" s="11" t="str">
        <f t="shared" si="804"/>
        <v/>
      </c>
      <c r="AT2354" s="11" t="str">
        <f t="shared" si="805"/>
        <v/>
      </c>
      <c r="AU2354" s="11" t="str">
        <f t="shared" si="806"/>
        <v/>
      </c>
      <c r="AV2354" s="11" t="str">
        <f t="shared" si="807"/>
        <v/>
      </c>
      <c r="AW2354" s="11" t="str">
        <f t="shared" si="808"/>
        <v/>
      </c>
      <c r="AX2354" s="11" t="str">
        <f t="shared" si="809"/>
        <v/>
      </c>
      <c r="AY2354" s="11" t="str">
        <f t="shared" si="790"/>
        <v/>
      </c>
      <c r="AZ2354" s="11" t="str">
        <f t="shared" si="810"/>
        <v/>
      </c>
      <c r="BA2354" s="11" t="str">
        <f t="shared" si="792"/>
        <v xml:space="preserve"> </v>
      </c>
      <c r="BB2354" s="11" t="str">
        <f>IFERROR(IF(AW2354="","",VLOOKUP(AW2354,SUSS!R:S,2,FALSE)),AY2354*SUSS!$M$2)</f>
        <v/>
      </c>
      <c r="BC2354" s="11" t="str">
        <f t="shared" si="791"/>
        <v/>
      </c>
    </row>
    <row r="2355" spans="29:55">
      <c r="AC2355" s="11" t="str">
        <f t="shared" si="793"/>
        <v/>
      </c>
      <c r="AD2355" s="11" t="str">
        <f t="shared" si="794"/>
        <v/>
      </c>
      <c r="AE2355" s="11" t="str">
        <f t="shared" si="795"/>
        <v/>
      </c>
      <c r="AF2355" s="11" t="str">
        <f t="shared" si="796"/>
        <v/>
      </c>
      <c r="AG2355" s="11" t="str">
        <f t="shared" si="797"/>
        <v/>
      </c>
      <c r="AH2355" s="11" t="str">
        <f t="shared" si="798"/>
        <v/>
      </c>
      <c r="AI2355" s="11" t="str">
        <f t="shared" si="799"/>
        <v/>
      </c>
      <c r="AJ2355" s="11" t="str">
        <f t="shared" si="800"/>
        <v/>
      </c>
      <c r="AK2355" s="11" t="str">
        <f t="shared" si="801"/>
        <v/>
      </c>
      <c r="AN2355" s="11" t="str">
        <f t="shared" si="802"/>
        <v/>
      </c>
      <c r="AO2355" s="11" t="str">
        <f t="shared" si="803"/>
        <v/>
      </c>
      <c r="AP2355" s="11" t="str">
        <f t="shared" si="804"/>
        <v/>
      </c>
      <c r="AT2355" s="11" t="str">
        <f t="shared" si="805"/>
        <v/>
      </c>
      <c r="AU2355" s="11" t="str">
        <f t="shared" si="806"/>
        <v/>
      </c>
      <c r="AV2355" s="11" t="str">
        <f t="shared" si="807"/>
        <v/>
      </c>
      <c r="AW2355" s="11" t="str">
        <f t="shared" si="808"/>
        <v/>
      </c>
      <c r="AX2355" s="11" t="str">
        <f t="shared" si="809"/>
        <v/>
      </c>
      <c r="AY2355" s="11" t="str">
        <f t="shared" si="790"/>
        <v/>
      </c>
      <c r="AZ2355" s="11" t="str">
        <f t="shared" si="810"/>
        <v/>
      </c>
      <c r="BA2355" s="11" t="str">
        <f t="shared" si="792"/>
        <v xml:space="preserve"> </v>
      </c>
      <c r="BB2355" s="11" t="str">
        <f>IFERROR(IF(AW2355="","",VLOOKUP(AW2355,SUSS!R:S,2,FALSE)),AY2355*SUSS!$M$2)</f>
        <v/>
      </c>
      <c r="BC2355" s="11" t="str">
        <f t="shared" si="791"/>
        <v/>
      </c>
    </row>
    <row r="2356" spans="29:55">
      <c r="AC2356" s="11" t="str">
        <f t="shared" si="793"/>
        <v/>
      </c>
      <c r="AD2356" s="11" t="str">
        <f t="shared" si="794"/>
        <v/>
      </c>
      <c r="AE2356" s="11" t="str">
        <f t="shared" si="795"/>
        <v/>
      </c>
      <c r="AF2356" s="11" t="str">
        <f t="shared" si="796"/>
        <v/>
      </c>
      <c r="AG2356" s="11" t="str">
        <f t="shared" si="797"/>
        <v/>
      </c>
      <c r="AH2356" s="11" t="str">
        <f t="shared" si="798"/>
        <v/>
      </c>
      <c r="AI2356" s="11" t="str">
        <f t="shared" si="799"/>
        <v/>
      </c>
      <c r="AJ2356" s="11" t="str">
        <f t="shared" si="800"/>
        <v/>
      </c>
      <c r="AK2356" s="11" t="str">
        <f t="shared" si="801"/>
        <v/>
      </c>
      <c r="AN2356" s="11" t="str">
        <f t="shared" si="802"/>
        <v/>
      </c>
      <c r="AO2356" s="11" t="str">
        <f t="shared" si="803"/>
        <v/>
      </c>
      <c r="AP2356" s="11" t="str">
        <f t="shared" si="804"/>
        <v/>
      </c>
      <c r="AT2356" s="11" t="str">
        <f t="shared" si="805"/>
        <v/>
      </c>
      <c r="AU2356" s="11" t="str">
        <f t="shared" si="806"/>
        <v/>
      </c>
      <c r="AV2356" s="11" t="str">
        <f t="shared" si="807"/>
        <v/>
      </c>
      <c r="AW2356" s="11" t="str">
        <f t="shared" si="808"/>
        <v/>
      </c>
      <c r="AX2356" s="11" t="str">
        <f t="shared" si="809"/>
        <v/>
      </c>
      <c r="AY2356" s="11" t="str">
        <f t="shared" si="790"/>
        <v/>
      </c>
      <c r="AZ2356" s="11" t="str">
        <f t="shared" si="810"/>
        <v/>
      </c>
      <c r="BA2356" s="11" t="str">
        <f t="shared" si="792"/>
        <v xml:space="preserve"> </v>
      </c>
      <c r="BB2356" s="11" t="str">
        <f>IFERROR(IF(AW2356="","",VLOOKUP(AW2356,SUSS!R:S,2,FALSE)),AY2356*SUSS!$M$2)</f>
        <v/>
      </c>
      <c r="BC2356" s="11" t="str">
        <f t="shared" si="791"/>
        <v/>
      </c>
    </row>
    <row r="2357" spans="29:55">
      <c r="AC2357" s="11" t="str">
        <f t="shared" si="793"/>
        <v/>
      </c>
      <c r="AD2357" s="11" t="str">
        <f t="shared" si="794"/>
        <v/>
      </c>
      <c r="AE2357" s="11" t="str">
        <f t="shared" si="795"/>
        <v/>
      </c>
      <c r="AF2357" s="11" t="str">
        <f t="shared" si="796"/>
        <v/>
      </c>
      <c r="AG2357" s="11" t="str">
        <f t="shared" si="797"/>
        <v/>
      </c>
      <c r="AH2357" s="11" t="str">
        <f t="shared" si="798"/>
        <v/>
      </c>
      <c r="AI2357" s="11" t="str">
        <f t="shared" si="799"/>
        <v/>
      </c>
      <c r="AJ2357" s="11" t="str">
        <f t="shared" si="800"/>
        <v/>
      </c>
      <c r="AK2357" s="11" t="str">
        <f t="shared" si="801"/>
        <v/>
      </c>
      <c r="AN2357" s="11" t="str">
        <f t="shared" si="802"/>
        <v/>
      </c>
      <c r="AO2357" s="11" t="str">
        <f t="shared" si="803"/>
        <v/>
      </c>
      <c r="AP2357" s="11" t="str">
        <f t="shared" si="804"/>
        <v/>
      </c>
      <c r="AT2357" s="11" t="str">
        <f t="shared" si="805"/>
        <v/>
      </c>
      <c r="AU2357" s="11" t="str">
        <f t="shared" si="806"/>
        <v/>
      </c>
      <c r="AV2357" s="11" t="str">
        <f t="shared" si="807"/>
        <v/>
      </c>
      <c r="AW2357" s="11" t="str">
        <f t="shared" si="808"/>
        <v/>
      </c>
      <c r="AX2357" s="11" t="str">
        <f t="shared" si="809"/>
        <v/>
      </c>
      <c r="AY2357" s="11" t="str">
        <f t="shared" si="790"/>
        <v/>
      </c>
      <c r="AZ2357" s="11" t="str">
        <f t="shared" si="810"/>
        <v/>
      </c>
      <c r="BA2357" s="11" t="str">
        <f t="shared" si="792"/>
        <v xml:space="preserve"> </v>
      </c>
      <c r="BB2357" s="11" t="str">
        <f>IFERROR(IF(AW2357="","",VLOOKUP(AW2357,SUSS!R:S,2,FALSE)),AY2357*SUSS!$M$2)</f>
        <v/>
      </c>
      <c r="BC2357" s="11" t="str">
        <f t="shared" si="791"/>
        <v/>
      </c>
    </row>
    <row r="2358" spans="29:55">
      <c r="AC2358" s="11" t="str">
        <f t="shared" si="793"/>
        <v/>
      </c>
      <c r="AD2358" s="11" t="str">
        <f t="shared" si="794"/>
        <v/>
      </c>
      <c r="AE2358" s="11" t="str">
        <f t="shared" si="795"/>
        <v/>
      </c>
      <c r="AF2358" s="11" t="str">
        <f t="shared" si="796"/>
        <v/>
      </c>
      <c r="AG2358" s="11" t="str">
        <f t="shared" si="797"/>
        <v/>
      </c>
      <c r="AH2358" s="11" t="str">
        <f t="shared" si="798"/>
        <v/>
      </c>
      <c r="AI2358" s="11" t="str">
        <f t="shared" si="799"/>
        <v/>
      </c>
      <c r="AJ2358" s="11" t="str">
        <f t="shared" si="800"/>
        <v/>
      </c>
      <c r="AK2358" s="11" t="str">
        <f t="shared" si="801"/>
        <v/>
      </c>
      <c r="AN2358" s="11" t="str">
        <f t="shared" si="802"/>
        <v/>
      </c>
      <c r="AO2358" s="11" t="str">
        <f t="shared" si="803"/>
        <v/>
      </c>
      <c r="AP2358" s="11" t="str">
        <f t="shared" si="804"/>
        <v/>
      </c>
      <c r="AT2358" s="11" t="str">
        <f t="shared" si="805"/>
        <v/>
      </c>
      <c r="AU2358" s="11" t="str">
        <f t="shared" si="806"/>
        <v/>
      </c>
      <c r="AV2358" s="11" t="str">
        <f t="shared" si="807"/>
        <v/>
      </c>
      <c r="AW2358" s="11" t="str">
        <f t="shared" si="808"/>
        <v/>
      </c>
      <c r="AX2358" s="11" t="str">
        <f t="shared" si="809"/>
        <v/>
      </c>
      <c r="AY2358" s="11" t="str">
        <f t="shared" si="790"/>
        <v/>
      </c>
      <c r="AZ2358" s="11" t="str">
        <f t="shared" si="810"/>
        <v/>
      </c>
      <c r="BA2358" s="11" t="str">
        <f t="shared" si="792"/>
        <v xml:space="preserve"> </v>
      </c>
      <c r="BB2358" s="11" t="str">
        <f>IFERROR(IF(AW2358="","",VLOOKUP(AW2358,SUSS!R:S,2,FALSE)),AY2358*SUSS!$M$2)</f>
        <v/>
      </c>
      <c r="BC2358" s="11" t="str">
        <f t="shared" si="791"/>
        <v/>
      </c>
    </row>
    <row r="2359" spans="29:55">
      <c r="AC2359" s="11" t="str">
        <f t="shared" si="793"/>
        <v/>
      </c>
      <c r="AD2359" s="11" t="str">
        <f t="shared" si="794"/>
        <v/>
      </c>
      <c r="AE2359" s="11" t="str">
        <f t="shared" si="795"/>
        <v/>
      </c>
      <c r="AF2359" s="11" t="str">
        <f t="shared" si="796"/>
        <v/>
      </c>
      <c r="AG2359" s="11" t="str">
        <f t="shared" si="797"/>
        <v/>
      </c>
      <c r="AH2359" s="11" t="str">
        <f t="shared" si="798"/>
        <v/>
      </c>
      <c r="AI2359" s="11" t="str">
        <f t="shared" si="799"/>
        <v/>
      </c>
      <c r="AJ2359" s="11" t="str">
        <f t="shared" si="800"/>
        <v/>
      </c>
      <c r="AK2359" s="11" t="str">
        <f t="shared" si="801"/>
        <v/>
      </c>
      <c r="AN2359" s="11" t="str">
        <f t="shared" si="802"/>
        <v/>
      </c>
      <c r="AO2359" s="11" t="str">
        <f t="shared" si="803"/>
        <v/>
      </c>
      <c r="AP2359" s="11" t="str">
        <f t="shared" si="804"/>
        <v/>
      </c>
      <c r="AT2359" s="11" t="str">
        <f t="shared" si="805"/>
        <v/>
      </c>
      <c r="AU2359" s="11" t="str">
        <f t="shared" si="806"/>
        <v/>
      </c>
      <c r="AV2359" s="11" t="str">
        <f t="shared" si="807"/>
        <v/>
      </c>
      <c r="AW2359" s="11" t="str">
        <f t="shared" si="808"/>
        <v/>
      </c>
      <c r="AX2359" s="11" t="str">
        <f t="shared" si="809"/>
        <v/>
      </c>
      <c r="AY2359" s="11" t="str">
        <f t="shared" si="790"/>
        <v/>
      </c>
      <c r="AZ2359" s="11" t="str">
        <f t="shared" si="810"/>
        <v/>
      </c>
      <c r="BA2359" s="11" t="str">
        <f t="shared" si="792"/>
        <v xml:space="preserve"> </v>
      </c>
      <c r="BB2359" s="11" t="str">
        <f>IFERROR(IF(AW2359="","",VLOOKUP(AW2359,SUSS!R:S,2,FALSE)),AY2359*SUSS!$M$2)</f>
        <v/>
      </c>
      <c r="BC2359" s="11" t="str">
        <f t="shared" si="791"/>
        <v/>
      </c>
    </row>
    <row r="2360" spans="29:55">
      <c r="AC2360" s="11" t="str">
        <f t="shared" si="793"/>
        <v/>
      </c>
      <c r="AD2360" s="11" t="str">
        <f t="shared" si="794"/>
        <v/>
      </c>
      <c r="AE2360" s="11" t="str">
        <f t="shared" si="795"/>
        <v/>
      </c>
      <c r="AF2360" s="11" t="str">
        <f t="shared" si="796"/>
        <v/>
      </c>
      <c r="AG2360" s="11" t="str">
        <f t="shared" si="797"/>
        <v/>
      </c>
      <c r="AH2360" s="11" t="str">
        <f t="shared" si="798"/>
        <v/>
      </c>
      <c r="AI2360" s="11" t="str">
        <f t="shared" si="799"/>
        <v/>
      </c>
      <c r="AJ2360" s="11" t="str">
        <f t="shared" si="800"/>
        <v/>
      </c>
      <c r="AK2360" s="11" t="str">
        <f t="shared" si="801"/>
        <v/>
      </c>
      <c r="AN2360" s="11" t="str">
        <f t="shared" si="802"/>
        <v/>
      </c>
      <c r="AO2360" s="11" t="str">
        <f t="shared" si="803"/>
        <v/>
      </c>
      <c r="AP2360" s="11" t="str">
        <f t="shared" si="804"/>
        <v/>
      </c>
      <c r="AT2360" s="11" t="str">
        <f t="shared" si="805"/>
        <v/>
      </c>
      <c r="AU2360" s="11" t="str">
        <f t="shared" si="806"/>
        <v/>
      </c>
      <c r="AV2360" s="11" t="str">
        <f t="shared" si="807"/>
        <v/>
      </c>
      <c r="AW2360" s="11" t="str">
        <f t="shared" si="808"/>
        <v/>
      </c>
      <c r="AX2360" s="11" t="str">
        <f t="shared" si="809"/>
        <v/>
      </c>
      <c r="AY2360" s="11" t="str">
        <f t="shared" si="790"/>
        <v/>
      </c>
      <c r="AZ2360" s="11" t="str">
        <f t="shared" si="810"/>
        <v/>
      </c>
      <c r="BA2360" s="11" t="str">
        <f t="shared" si="792"/>
        <v xml:space="preserve"> </v>
      </c>
      <c r="BB2360" s="11" t="str">
        <f>IFERROR(IF(AW2360="","",VLOOKUP(AW2360,SUSS!R:S,2,FALSE)),AY2360*SUSS!$M$2)</f>
        <v/>
      </c>
      <c r="BC2360" s="11" t="str">
        <f t="shared" si="791"/>
        <v/>
      </c>
    </row>
    <row r="2361" spans="29:55">
      <c r="AC2361" s="11" t="str">
        <f t="shared" si="793"/>
        <v/>
      </c>
      <c r="AD2361" s="11" t="str">
        <f t="shared" si="794"/>
        <v/>
      </c>
      <c r="AE2361" s="11" t="str">
        <f t="shared" si="795"/>
        <v/>
      </c>
      <c r="AF2361" s="11" t="str">
        <f t="shared" si="796"/>
        <v/>
      </c>
      <c r="AG2361" s="11" t="str">
        <f t="shared" si="797"/>
        <v/>
      </c>
      <c r="AH2361" s="11" t="str">
        <f t="shared" si="798"/>
        <v/>
      </c>
      <c r="AI2361" s="11" t="str">
        <f t="shared" si="799"/>
        <v/>
      </c>
      <c r="AJ2361" s="11" t="str">
        <f t="shared" si="800"/>
        <v/>
      </c>
      <c r="AK2361" s="11" t="str">
        <f t="shared" si="801"/>
        <v/>
      </c>
      <c r="AN2361" s="11" t="str">
        <f t="shared" si="802"/>
        <v/>
      </c>
      <c r="AO2361" s="11" t="str">
        <f t="shared" si="803"/>
        <v/>
      </c>
      <c r="AP2361" s="11" t="str">
        <f t="shared" si="804"/>
        <v/>
      </c>
      <c r="AT2361" s="11" t="str">
        <f t="shared" si="805"/>
        <v/>
      </c>
      <c r="AU2361" s="11" t="str">
        <f t="shared" si="806"/>
        <v/>
      </c>
      <c r="AV2361" s="11" t="str">
        <f t="shared" si="807"/>
        <v/>
      </c>
      <c r="AW2361" s="11" t="str">
        <f t="shared" si="808"/>
        <v/>
      </c>
      <c r="AX2361" s="11" t="str">
        <f t="shared" si="809"/>
        <v/>
      </c>
      <c r="AY2361" s="11" t="str">
        <f t="shared" si="790"/>
        <v/>
      </c>
      <c r="AZ2361" s="11" t="str">
        <f t="shared" si="810"/>
        <v/>
      </c>
      <c r="BA2361" s="11" t="str">
        <f t="shared" si="792"/>
        <v xml:space="preserve"> </v>
      </c>
      <c r="BB2361" s="11" t="str">
        <f>IFERROR(IF(AW2361="","",VLOOKUP(AW2361,SUSS!R:S,2,FALSE)),AY2361*SUSS!$M$2)</f>
        <v/>
      </c>
      <c r="BC2361" s="11" t="str">
        <f t="shared" si="791"/>
        <v/>
      </c>
    </row>
    <row r="2362" spans="29:55">
      <c r="AC2362" s="11" t="str">
        <f t="shared" si="793"/>
        <v/>
      </c>
      <c r="AD2362" s="11" t="str">
        <f t="shared" si="794"/>
        <v/>
      </c>
      <c r="AE2362" s="11" t="str">
        <f t="shared" si="795"/>
        <v/>
      </c>
      <c r="AF2362" s="11" t="str">
        <f t="shared" si="796"/>
        <v/>
      </c>
      <c r="AG2362" s="11" t="str">
        <f t="shared" si="797"/>
        <v/>
      </c>
      <c r="AH2362" s="11" t="str">
        <f t="shared" si="798"/>
        <v/>
      </c>
      <c r="AI2362" s="11" t="str">
        <f t="shared" si="799"/>
        <v/>
      </c>
      <c r="AJ2362" s="11" t="str">
        <f t="shared" si="800"/>
        <v/>
      </c>
      <c r="AK2362" s="11" t="str">
        <f t="shared" si="801"/>
        <v/>
      </c>
      <c r="AN2362" s="11" t="str">
        <f t="shared" si="802"/>
        <v/>
      </c>
      <c r="AO2362" s="11" t="str">
        <f t="shared" si="803"/>
        <v/>
      </c>
      <c r="AP2362" s="11" t="str">
        <f t="shared" si="804"/>
        <v/>
      </c>
      <c r="AT2362" s="11" t="str">
        <f t="shared" si="805"/>
        <v/>
      </c>
      <c r="AU2362" s="11" t="str">
        <f t="shared" si="806"/>
        <v/>
      </c>
      <c r="AV2362" s="11" t="str">
        <f t="shared" si="807"/>
        <v/>
      </c>
      <c r="AW2362" s="11" t="str">
        <f t="shared" si="808"/>
        <v/>
      </c>
      <c r="AX2362" s="11" t="str">
        <f t="shared" si="809"/>
        <v/>
      </c>
      <c r="AY2362" s="11" t="str">
        <f t="shared" si="790"/>
        <v/>
      </c>
      <c r="AZ2362" s="11" t="str">
        <f t="shared" si="810"/>
        <v/>
      </c>
      <c r="BA2362" s="11" t="str">
        <f t="shared" si="792"/>
        <v xml:space="preserve"> </v>
      </c>
      <c r="BB2362" s="11" t="str">
        <f>IFERROR(IF(AW2362="","",VLOOKUP(AW2362,SUSS!R:S,2,FALSE)),AY2362*SUSS!$M$2)</f>
        <v/>
      </c>
      <c r="BC2362" s="11" t="str">
        <f t="shared" si="791"/>
        <v/>
      </c>
    </row>
    <row r="2363" spans="29:55">
      <c r="AC2363" s="11" t="str">
        <f t="shared" si="793"/>
        <v/>
      </c>
      <c r="AD2363" s="11" t="str">
        <f t="shared" si="794"/>
        <v/>
      </c>
      <c r="AE2363" s="11" t="str">
        <f t="shared" si="795"/>
        <v/>
      </c>
      <c r="AF2363" s="11" t="str">
        <f t="shared" si="796"/>
        <v/>
      </c>
      <c r="AG2363" s="11" t="str">
        <f t="shared" si="797"/>
        <v/>
      </c>
      <c r="AH2363" s="11" t="str">
        <f t="shared" si="798"/>
        <v/>
      </c>
      <c r="AI2363" s="11" t="str">
        <f t="shared" si="799"/>
        <v/>
      </c>
      <c r="AJ2363" s="11" t="str">
        <f t="shared" si="800"/>
        <v/>
      </c>
      <c r="AK2363" s="11" t="str">
        <f t="shared" si="801"/>
        <v/>
      </c>
      <c r="AN2363" s="11" t="str">
        <f t="shared" si="802"/>
        <v/>
      </c>
      <c r="AO2363" s="11" t="str">
        <f t="shared" si="803"/>
        <v/>
      </c>
      <c r="AP2363" s="11" t="str">
        <f t="shared" si="804"/>
        <v/>
      </c>
      <c r="AT2363" s="11" t="str">
        <f t="shared" si="805"/>
        <v/>
      </c>
      <c r="AU2363" s="11" t="str">
        <f t="shared" si="806"/>
        <v/>
      </c>
      <c r="AV2363" s="11" t="str">
        <f t="shared" si="807"/>
        <v/>
      </c>
      <c r="AW2363" s="11" t="str">
        <f t="shared" si="808"/>
        <v/>
      </c>
      <c r="AX2363" s="11" t="str">
        <f t="shared" si="809"/>
        <v/>
      </c>
      <c r="AY2363" s="11" t="str">
        <f t="shared" si="790"/>
        <v/>
      </c>
      <c r="AZ2363" s="11" t="str">
        <f t="shared" si="810"/>
        <v/>
      </c>
      <c r="BA2363" s="11" t="str">
        <f t="shared" si="792"/>
        <v xml:space="preserve"> </v>
      </c>
      <c r="BB2363" s="11" t="str">
        <f>IFERROR(IF(AW2363="","",VLOOKUP(AW2363,SUSS!R:S,2,FALSE)),AY2363*SUSS!$M$2)</f>
        <v/>
      </c>
      <c r="BC2363" s="11" t="str">
        <f t="shared" si="791"/>
        <v/>
      </c>
    </row>
    <row r="2364" spans="29:55">
      <c r="AC2364" s="11" t="str">
        <f t="shared" si="793"/>
        <v/>
      </c>
      <c r="AD2364" s="11" t="str">
        <f t="shared" si="794"/>
        <v/>
      </c>
      <c r="AE2364" s="11" t="str">
        <f t="shared" si="795"/>
        <v/>
      </c>
      <c r="AF2364" s="11" t="str">
        <f t="shared" si="796"/>
        <v/>
      </c>
      <c r="AG2364" s="11" t="str">
        <f t="shared" si="797"/>
        <v/>
      </c>
      <c r="AH2364" s="11" t="str">
        <f t="shared" si="798"/>
        <v/>
      </c>
      <c r="AI2364" s="11" t="str">
        <f t="shared" si="799"/>
        <v/>
      </c>
      <c r="AJ2364" s="11" t="str">
        <f t="shared" si="800"/>
        <v/>
      </c>
      <c r="AK2364" s="11" t="str">
        <f t="shared" si="801"/>
        <v/>
      </c>
      <c r="AN2364" s="11" t="str">
        <f t="shared" si="802"/>
        <v/>
      </c>
      <c r="AO2364" s="11" t="str">
        <f t="shared" si="803"/>
        <v/>
      </c>
      <c r="AP2364" s="11" t="str">
        <f t="shared" si="804"/>
        <v/>
      </c>
      <c r="AT2364" s="11" t="str">
        <f t="shared" si="805"/>
        <v/>
      </c>
      <c r="AU2364" s="11" t="str">
        <f t="shared" si="806"/>
        <v/>
      </c>
      <c r="AV2364" s="11" t="str">
        <f t="shared" si="807"/>
        <v/>
      </c>
      <c r="AW2364" s="11" t="str">
        <f t="shared" si="808"/>
        <v/>
      </c>
      <c r="AX2364" s="11" t="str">
        <f t="shared" si="809"/>
        <v/>
      </c>
      <c r="AY2364" s="11" t="str">
        <f t="shared" si="790"/>
        <v/>
      </c>
      <c r="AZ2364" s="11" t="str">
        <f t="shared" si="810"/>
        <v/>
      </c>
      <c r="BA2364" s="11" t="str">
        <f t="shared" si="792"/>
        <v xml:space="preserve"> </v>
      </c>
      <c r="BB2364" s="11" t="str">
        <f>IFERROR(IF(AW2364="","",VLOOKUP(AW2364,SUSS!R:S,2,FALSE)),AY2364*SUSS!$M$2)</f>
        <v/>
      </c>
      <c r="BC2364" s="11" t="str">
        <f t="shared" si="791"/>
        <v/>
      </c>
    </row>
    <row r="2365" spans="29:55">
      <c r="AC2365" s="11" t="str">
        <f t="shared" si="793"/>
        <v/>
      </c>
      <c r="AD2365" s="11" t="str">
        <f t="shared" si="794"/>
        <v/>
      </c>
      <c r="AE2365" s="11" t="str">
        <f t="shared" si="795"/>
        <v/>
      </c>
      <c r="AF2365" s="11" t="str">
        <f t="shared" si="796"/>
        <v/>
      </c>
      <c r="AG2365" s="11" t="str">
        <f t="shared" si="797"/>
        <v/>
      </c>
      <c r="AH2365" s="11" t="str">
        <f t="shared" si="798"/>
        <v/>
      </c>
      <c r="AI2365" s="11" t="str">
        <f t="shared" si="799"/>
        <v/>
      </c>
      <c r="AJ2365" s="11" t="str">
        <f t="shared" si="800"/>
        <v/>
      </c>
      <c r="AK2365" s="11" t="str">
        <f t="shared" si="801"/>
        <v/>
      </c>
      <c r="AN2365" s="11" t="str">
        <f t="shared" si="802"/>
        <v/>
      </c>
      <c r="AO2365" s="11" t="str">
        <f t="shared" si="803"/>
        <v/>
      </c>
      <c r="AP2365" s="11" t="str">
        <f t="shared" si="804"/>
        <v/>
      </c>
      <c r="AT2365" s="11" t="str">
        <f t="shared" si="805"/>
        <v/>
      </c>
      <c r="AU2365" s="11" t="str">
        <f t="shared" si="806"/>
        <v/>
      </c>
      <c r="AV2365" s="11" t="str">
        <f t="shared" si="807"/>
        <v/>
      </c>
      <c r="AW2365" s="11" t="str">
        <f t="shared" si="808"/>
        <v/>
      </c>
      <c r="AX2365" s="11" t="str">
        <f t="shared" si="809"/>
        <v/>
      </c>
      <c r="AY2365" s="11" t="str">
        <f t="shared" si="790"/>
        <v/>
      </c>
      <c r="AZ2365" s="11" t="str">
        <f t="shared" si="810"/>
        <v/>
      </c>
      <c r="BA2365" s="11" t="str">
        <f t="shared" si="792"/>
        <v xml:space="preserve"> </v>
      </c>
      <c r="BB2365" s="11" t="str">
        <f>IFERROR(IF(AW2365="","",VLOOKUP(AW2365,SUSS!R:S,2,FALSE)),AY2365*SUSS!$M$2)</f>
        <v/>
      </c>
      <c r="BC2365" s="11" t="str">
        <f t="shared" si="791"/>
        <v/>
      </c>
    </row>
    <row r="2366" spans="29:55">
      <c r="AC2366" s="11" t="str">
        <f t="shared" si="793"/>
        <v/>
      </c>
      <c r="AD2366" s="11" t="str">
        <f t="shared" si="794"/>
        <v/>
      </c>
      <c r="AE2366" s="11" t="str">
        <f t="shared" si="795"/>
        <v/>
      </c>
      <c r="AF2366" s="11" t="str">
        <f t="shared" si="796"/>
        <v/>
      </c>
      <c r="AG2366" s="11" t="str">
        <f t="shared" si="797"/>
        <v/>
      </c>
      <c r="AH2366" s="11" t="str">
        <f t="shared" si="798"/>
        <v/>
      </c>
      <c r="AI2366" s="11" t="str">
        <f t="shared" si="799"/>
        <v/>
      </c>
      <c r="AJ2366" s="11" t="str">
        <f t="shared" si="800"/>
        <v/>
      </c>
      <c r="AK2366" s="11" t="str">
        <f t="shared" si="801"/>
        <v/>
      </c>
      <c r="AN2366" s="11" t="str">
        <f t="shared" si="802"/>
        <v/>
      </c>
      <c r="AO2366" s="11" t="str">
        <f t="shared" si="803"/>
        <v/>
      </c>
      <c r="AP2366" s="11" t="str">
        <f t="shared" si="804"/>
        <v/>
      </c>
      <c r="AT2366" s="11" t="str">
        <f t="shared" si="805"/>
        <v/>
      </c>
      <c r="AU2366" s="11" t="str">
        <f t="shared" si="806"/>
        <v/>
      </c>
      <c r="AV2366" s="11" t="str">
        <f t="shared" si="807"/>
        <v/>
      </c>
      <c r="AW2366" s="11" t="str">
        <f t="shared" si="808"/>
        <v/>
      </c>
      <c r="AX2366" s="11" t="str">
        <f t="shared" si="809"/>
        <v/>
      </c>
      <c r="AY2366" s="11" t="str">
        <f t="shared" si="790"/>
        <v/>
      </c>
      <c r="AZ2366" s="11" t="str">
        <f t="shared" si="810"/>
        <v/>
      </c>
      <c r="BA2366" s="11" t="str">
        <f t="shared" si="792"/>
        <v xml:space="preserve"> </v>
      </c>
      <c r="BB2366" s="11" t="str">
        <f>IFERROR(IF(AW2366="","",VLOOKUP(AW2366,SUSS!R:S,2,FALSE)),AY2366*SUSS!$M$2)</f>
        <v/>
      </c>
      <c r="BC2366" s="11" t="str">
        <f t="shared" si="791"/>
        <v/>
      </c>
    </row>
    <row r="2367" spans="29:55">
      <c r="AC2367" s="11" t="str">
        <f t="shared" si="793"/>
        <v/>
      </c>
      <c r="AD2367" s="11" t="str">
        <f t="shared" si="794"/>
        <v/>
      </c>
      <c r="AE2367" s="11" t="str">
        <f t="shared" si="795"/>
        <v/>
      </c>
      <c r="AF2367" s="11" t="str">
        <f t="shared" si="796"/>
        <v/>
      </c>
      <c r="AG2367" s="11" t="str">
        <f t="shared" si="797"/>
        <v/>
      </c>
      <c r="AH2367" s="11" t="str">
        <f t="shared" si="798"/>
        <v/>
      </c>
      <c r="AI2367" s="11" t="str">
        <f t="shared" si="799"/>
        <v/>
      </c>
      <c r="AJ2367" s="11" t="str">
        <f t="shared" si="800"/>
        <v/>
      </c>
      <c r="AK2367" s="11" t="str">
        <f t="shared" si="801"/>
        <v/>
      </c>
      <c r="AN2367" s="11" t="str">
        <f t="shared" si="802"/>
        <v/>
      </c>
      <c r="AO2367" s="11" t="str">
        <f t="shared" si="803"/>
        <v/>
      </c>
      <c r="AP2367" s="11" t="str">
        <f t="shared" si="804"/>
        <v/>
      </c>
      <c r="AT2367" s="11" t="str">
        <f t="shared" si="805"/>
        <v/>
      </c>
      <c r="AU2367" s="11" t="str">
        <f t="shared" si="806"/>
        <v/>
      </c>
      <c r="AV2367" s="11" t="str">
        <f t="shared" si="807"/>
        <v/>
      </c>
      <c r="AW2367" s="11" t="str">
        <f t="shared" si="808"/>
        <v/>
      </c>
      <c r="AX2367" s="11" t="str">
        <f t="shared" si="809"/>
        <v/>
      </c>
      <c r="AY2367" s="11" t="str">
        <f t="shared" si="790"/>
        <v/>
      </c>
      <c r="AZ2367" s="11" t="str">
        <f t="shared" si="810"/>
        <v/>
      </c>
      <c r="BA2367" s="11" t="str">
        <f t="shared" si="792"/>
        <v xml:space="preserve"> </v>
      </c>
      <c r="BB2367" s="11" t="str">
        <f>IFERROR(IF(AW2367="","",VLOOKUP(AW2367,SUSS!R:S,2,FALSE)),AY2367*SUSS!$M$2)</f>
        <v/>
      </c>
      <c r="BC2367" s="11" t="str">
        <f t="shared" si="791"/>
        <v/>
      </c>
    </row>
    <row r="2368" spans="29:55">
      <c r="AC2368" s="11" t="str">
        <f t="shared" si="793"/>
        <v/>
      </c>
      <c r="AD2368" s="11" t="str">
        <f t="shared" si="794"/>
        <v/>
      </c>
      <c r="AE2368" s="11" t="str">
        <f t="shared" si="795"/>
        <v/>
      </c>
      <c r="AF2368" s="11" t="str">
        <f t="shared" si="796"/>
        <v/>
      </c>
      <c r="AG2368" s="11" t="str">
        <f t="shared" si="797"/>
        <v/>
      </c>
      <c r="AH2368" s="11" t="str">
        <f t="shared" si="798"/>
        <v/>
      </c>
      <c r="AI2368" s="11" t="str">
        <f t="shared" si="799"/>
        <v/>
      </c>
      <c r="AJ2368" s="11" t="str">
        <f t="shared" si="800"/>
        <v/>
      </c>
      <c r="AK2368" s="11" t="str">
        <f t="shared" si="801"/>
        <v/>
      </c>
      <c r="AN2368" s="11" t="str">
        <f t="shared" si="802"/>
        <v/>
      </c>
      <c r="AO2368" s="11" t="str">
        <f t="shared" si="803"/>
        <v/>
      </c>
      <c r="AP2368" s="11" t="str">
        <f t="shared" si="804"/>
        <v/>
      </c>
      <c r="AT2368" s="11" t="str">
        <f t="shared" si="805"/>
        <v/>
      </c>
      <c r="AU2368" s="11" t="str">
        <f t="shared" si="806"/>
        <v/>
      </c>
      <c r="AV2368" s="11" t="str">
        <f t="shared" si="807"/>
        <v/>
      </c>
      <c r="AW2368" s="11" t="str">
        <f t="shared" si="808"/>
        <v/>
      </c>
      <c r="AX2368" s="11" t="str">
        <f t="shared" si="809"/>
        <v/>
      </c>
      <c r="AY2368" s="11" t="str">
        <f t="shared" si="790"/>
        <v/>
      </c>
      <c r="AZ2368" s="11" t="str">
        <f t="shared" si="810"/>
        <v/>
      </c>
      <c r="BA2368" s="11" t="str">
        <f t="shared" si="792"/>
        <v xml:space="preserve"> </v>
      </c>
      <c r="BB2368" s="11" t="str">
        <f>IFERROR(IF(AW2368="","",VLOOKUP(AW2368,SUSS!R:S,2,FALSE)),AY2368*SUSS!$M$2)</f>
        <v/>
      </c>
      <c r="BC2368" s="11" t="str">
        <f t="shared" si="791"/>
        <v/>
      </c>
    </row>
    <row r="2369" spans="29:55">
      <c r="AC2369" s="11" t="str">
        <f t="shared" si="793"/>
        <v/>
      </c>
      <c r="AD2369" s="11" t="str">
        <f t="shared" si="794"/>
        <v/>
      </c>
      <c r="AE2369" s="11" t="str">
        <f t="shared" si="795"/>
        <v/>
      </c>
      <c r="AF2369" s="11" t="str">
        <f t="shared" si="796"/>
        <v/>
      </c>
      <c r="AG2369" s="11" t="str">
        <f t="shared" si="797"/>
        <v/>
      </c>
      <c r="AH2369" s="11" t="str">
        <f t="shared" si="798"/>
        <v/>
      </c>
      <c r="AI2369" s="11" t="str">
        <f t="shared" si="799"/>
        <v/>
      </c>
      <c r="AJ2369" s="11" t="str">
        <f t="shared" si="800"/>
        <v/>
      </c>
      <c r="AK2369" s="11" t="str">
        <f t="shared" si="801"/>
        <v/>
      </c>
      <c r="AN2369" s="11" t="str">
        <f t="shared" si="802"/>
        <v/>
      </c>
      <c r="AO2369" s="11" t="str">
        <f t="shared" si="803"/>
        <v/>
      </c>
      <c r="AP2369" s="11" t="str">
        <f t="shared" si="804"/>
        <v/>
      </c>
      <c r="AT2369" s="11" t="str">
        <f t="shared" si="805"/>
        <v/>
      </c>
      <c r="AU2369" s="11" t="str">
        <f t="shared" si="806"/>
        <v/>
      </c>
      <c r="AV2369" s="11" t="str">
        <f t="shared" si="807"/>
        <v/>
      </c>
      <c r="AW2369" s="11" t="str">
        <f t="shared" si="808"/>
        <v/>
      </c>
      <c r="AX2369" s="11" t="str">
        <f t="shared" si="809"/>
        <v/>
      </c>
      <c r="AY2369" s="11" t="str">
        <f t="shared" si="790"/>
        <v/>
      </c>
      <c r="AZ2369" s="11" t="str">
        <f t="shared" si="810"/>
        <v/>
      </c>
      <c r="BA2369" s="11" t="str">
        <f t="shared" si="792"/>
        <v xml:space="preserve"> </v>
      </c>
      <c r="BB2369" s="11" t="str">
        <f>IFERROR(IF(AW2369="","",VLOOKUP(AW2369,SUSS!R:S,2,FALSE)),AY2369*SUSS!$M$2)</f>
        <v/>
      </c>
      <c r="BC2369" s="11" t="str">
        <f t="shared" si="791"/>
        <v/>
      </c>
    </row>
    <row r="2370" spans="29:55">
      <c r="AC2370" s="11" t="str">
        <f t="shared" si="793"/>
        <v/>
      </c>
      <c r="AD2370" s="11" t="str">
        <f t="shared" si="794"/>
        <v/>
      </c>
      <c r="AE2370" s="11" t="str">
        <f t="shared" si="795"/>
        <v/>
      </c>
      <c r="AF2370" s="11" t="str">
        <f t="shared" si="796"/>
        <v/>
      </c>
      <c r="AG2370" s="11" t="str">
        <f t="shared" si="797"/>
        <v/>
      </c>
      <c r="AH2370" s="11" t="str">
        <f t="shared" si="798"/>
        <v/>
      </c>
      <c r="AI2370" s="11" t="str">
        <f t="shared" si="799"/>
        <v/>
      </c>
      <c r="AJ2370" s="11" t="str">
        <f t="shared" si="800"/>
        <v/>
      </c>
      <c r="AK2370" s="11" t="str">
        <f t="shared" si="801"/>
        <v/>
      </c>
      <c r="AN2370" s="11" t="str">
        <f t="shared" si="802"/>
        <v/>
      </c>
      <c r="AO2370" s="11" t="str">
        <f t="shared" si="803"/>
        <v/>
      </c>
      <c r="AP2370" s="11" t="str">
        <f t="shared" si="804"/>
        <v/>
      </c>
      <c r="AT2370" s="11" t="str">
        <f t="shared" si="805"/>
        <v/>
      </c>
      <c r="AU2370" s="11" t="str">
        <f t="shared" si="806"/>
        <v/>
      </c>
      <c r="AV2370" s="11" t="str">
        <f t="shared" si="807"/>
        <v/>
      </c>
      <c r="AW2370" s="11" t="str">
        <f t="shared" si="808"/>
        <v/>
      </c>
      <c r="AX2370" s="11" t="str">
        <f t="shared" si="809"/>
        <v/>
      </c>
      <c r="AY2370" s="11" t="str">
        <f t="shared" si="790"/>
        <v/>
      </c>
      <c r="AZ2370" s="11" t="str">
        <f t="shared" si="810"/>
        <v/>
      </c>
      <c r="BA2370" s="11" t="str">
        <f t="shared" si="792"/>
        <v xml:space="preserve"> </v>
      </c>
      <c r="BB2370" s="11" t="str">
        <f>IFERROR(IF(AW2370="","",VLOOKUP(AW2370,SUSS!R:S,2,FALSE)),AY2370*SUSS!$M$2)</f>
        <v/>
      </c>
      <c r="BC2370" s="11" t="str">
        <f t="shared" si="791"/>
        <v/>
      </c>
    </row>
    <row r="2371" spans="29:55">
      <c r="AC2371" s="11" t="str">
        <f t="shared" si="793"/>
        <v/>
      </c>
      <c r="AD2371" s="11" t="str">
        <f t="shared" si="794"/>
        <v/>
      </c>
      <c r="AE2371" s="11" t="str">
        <f t="shared" si="795"/>
        <v/>
      </c>
      <c r="AF2371" s="11" t="str">
        <f t="shared" si="796"/>
        <v/>
      </c>
      <c r="AG2371" s="11" t="str">
        <f t="shared" si="797"/>
        <v/>
      </c>
      <c r="AH2371" s="11" t="str">
        <f t="shared" si="798"/>
        <v/>
      </c>
      <c r="AI2371" s="11" t="str">
        <f t="shared" si="799"/>
        <v/>
      </c>
      <c r="AJ2371" s="11" t="str">
        <f t="shared" si="800"/>
        <v/>
      </c>
      <c r="AK2371" s="11" t="str">
        <f t="shared" si="801"/>
        <v/>
      </c>
      <c r="AN2371" s="11" t="str">
        <f t="shared" si="802"/>
        <v/>
      </c>
      <c r="AO2371" s="11" t="str">
        <f t="shared" si="803"/>
        <v/>
      </c>
      <c r="AP2371" s="11" t="str">
        <f t="shared" si="804"/>
        <v/>
      </c>
      <c r="AT2371" s="11" t="str">
        <f t="shared" si="805"/>
        <v/>
      </c>
      <c r="AU2371" s="11" t="str">
        <f t="shared" si="806"/>
        <v/>
      </c>
      <c r="AV2371" s="11" t="str">
        <f t="shared" si="807"/>
        <v/>
      </c>
      <c r="AW2371" s="11" t="str">
        <f t="shared" si="808"/>
        <v/>
      </c>
      <c r="AX2371" s="11" t="str">
        <f t="shared" si="809"/>
        <v/>
      </c>
      <c r="AY2371" s="11" t="str">
        <f t="shared" si="790"/>
        <v/>
      </c>
      <c r="AZ2371" s="11" t="str">
        <f t="shared" si="810"/>
        <v/>
      </c>
      <c r="BA2371" s="11" t="str">
        <f t="shared" si="792"/>
        <v xml:space="preserve"> </v>
      </c>
      <c r="BB2371" s="11" t="str">
        <f>IFERROR(IF(AW2371="","",VLOOKUP(AW2371,SUSS!R:S,2,FALSE)),AY2371*SUSS!$M$2)</f>
        <v/>
      </c>
      <c r="BC2371" s="11" t="str">
        <f t="shared" si="791"/>
        <v/>
      </c>
    </row>
    <row r="2372" spans="29:55">
      <c r="AC2372" s="11" t="str">
        <f t="shared" si="793"/>
        <v/>
      </c>
      <c r="AD2372" s="11" t="str">
        <f t="shared" si="794"/>
        <v/>
      </c>
      <c r="AE2372" s="11" t="str">
        <f t="shared" si="795"/>
        <v/>
      </c>
      <c r="AF2372" s="11" t="str">
        <f t="shared" si="796"/>
        <v/>
      </c>
      <c r="AG2372" s="11" t="str">
        <f t="shared" si="797"/>
        <v/>
      </c>
      <c r="AH2372" s="11" t="str">
        <f t="shared" si="798"/>
        <v/>
      </c>
      <c r="AI2372" s="11" t="str">
        <f t="shared" si="799"/>
        <v/>
      </c>
      <c r="AJ2372" s="11" t="str">
        <f t="shared" si="800"/>
        <v/>
      </c>
      <c r="AK2372" s="11" t="str">
        <f t="shared" si="801"/>
        <v/>
      </c>
      <c r="AN2372" s="11" t="str">
        <f t="shared" si="802"/>
        <v/>
      </c>
      <c r="AO2372" s="11" t="str">
        <f t="shared" si="803"/>
        <v/>
      </c>
      <c r="AP2372" s="11" t="str">
        <f t="shared" si="804"/>
        <v/>
      </c>
      <c r="AT2372" s="11" t="str">
        <f t="shared" si="805"/>
        <v/>
      </c>
      <c r="AU2372" s="11" t="str">
        <f t="shared" si="806"/>
        <v/>
      </c>
      <c r="AV2372" s="11" t="str">
        <f t="shared" si="807"/>
        <v/>
      </c>
      <c r="AW2372" s="11" t="str">
        <f t="shared" si="808"/>
        <v/>
      </c>
      <c r="AX2372" s="11" t="str">
        <f t="shared" si="809"/>
        <v/>
      </c>
      <c r="AY2372" s="11" t="str">
        <f t="shared" ref="AY2372:AY2435" si="811">VLOOKUP(AX2372,AO:AP,2,FALSE)</f>
        <v/>
      </c>
      <c r="AZ2372" s="11" t="str">
        <f t="shared" si="810"/>
        <v/>
      </c>
      <c r="BA2372" s="11" t="str">
        <f t="shared" si="792"/>
        <v xml:space="preserve"> </v>
      </c>
      <c r="BB2372" s="11" t="str">
        <f>IFERROR(IF(AW2372="","",VLOOKUP(AW2372,SUSS!R:S,2,FALSE)),AY2372*SUSS!$M$2)</f>
        <v/>
      </c>
      <c r="BC2372" s="11" t="str">
        <f t="shared" si="791"/>
        <v/>
      </c>
    </row>
    <row r="2373" spans="29:55">
      <c r="AC2373" s="11" t="str">
        <f t="shared" si="793"/>
        <v/>
      </c>
      <c r="AD2373" s="11" t="str">
        <f t="shared" si="794"/>
        <v/>
      </c>
      <c r="AE2373" s="11" t="str">
        <f t="shared" si="795"/>
        <v/>
      </c>
      <c r="AF2373" s="11" t="str">
        <f t="shared" si="796"/>
        <v/>
      </c>
      <c r="AG2373" s="11" t="str">
        <f t="shared" si="797"/>
        <v/>
      </c>
      <c r="AH2373" s="11" t="str">
        <f t="shared" si="798"/>
        <v/>
      </c>
      <c r="AI2373" s="11" t="str">
        <f t="shared" si="799"/>
        <v/>
      </c>
      <c r="AJ2373" s="11" t="str">
        <f t="shared" si="800"/>
        <v/>
      </c>
      <c r="AK2373" s="11" t="str">
        <f t="shared" si="801"/>
        <v/>
      </c>
      <c r="AN2373" s="11" t="str">
        <f t="shared" si="802"/>
        <v/>
      </c>
      <c r="AO2373" s="11" t="str">
        <f t="shared" si="803"/>
        <v/>
      </c>
      <c r="AP2373" s="11" t="str">
        <f t="shared" si="804"/>
        <v/>
      </c>
      <c r="AT2373" s="11" t="str">
        <f t="shared" si="805"/>
        <v/>
      </c>
      <c r="AU2373" s="11" t="str">
        <f t="shared" si="806"/>
        <v/>
      </c>
      <c r="AV2373" s="11" t="str">
        <f t="shared" si="807"/>
        <v/>
      </c>
      <c r="AW2373" s="11" t="str">
        <f t="shared" si="808"/>
        <v/>
      </c>
      <c r="AX2373" s="11" t="str">
        <f t="shared" si="809"/>
        <v/>
      </c>
      <c r="AY2373" s="11" t="str">
        <f t="shared" si="811"/>
        <v/>
      </c>
      <c r="AZ2373" s="11" t="str">
        <f t="shared" si="810"/>
        <v/>
      </c>
      <c r="BA2373" s="11" t="str">
        <f t="shared" si="792"/>
        <v xml:space="preserve"> </v>
      </c>
      <c r="BB2373" s="11" t="str">
        <f>IFERROR(IF(AW2373="","",VLOOKUP(AW2373,SUSS!R:S,2,FALSE)),AY2373*SUSS!$M$2)</f>
        <v/>
      </c>
      <c r="BC2373" s="11" t="str">
        <f t="shared" ref="BC2373:BC2436" si="812">IFERROR(IF(BB2373&lt;&gt;"",AZ2373*BB2373,""),"VER")</f>
        <v/>
      </c>
    </row>
    <row r="2374" spans="29:55">
      <c r="AC2374" s="11" t="str">
        <f t="shared" si="793"/>
        <v/>
      </c>
      <c r="AD2374" s="11" t="str">
        <f t="shared" si="794"/>
        <v/>
      </c>
      <c r="AE2374" s="11" t="str">
        <f t="shared" si="795"/>
        <v/>
      </c>
      <c r="AF2374" s="11" t="str">
        <f t="shared" si="796"/>
        <v/>
      </c>
      <c r="AG2374" s="11" t="str">
        <f t="shared" si="797"/>
        <v/>
      </c>
      <c r="AH2374" s="11" t="str">
        <f t="shared" si="798"/>
        <v/>
      </c>
      <c r="AI2374" s="11" t="str">
        <f t="shared" si="799"/>
        <v/>
      </c>
      <c r="AJ2374" s="11" t="str">
        <f t="shared" si="800"/>
        <v/>
      </c>
      <c r="AK2374" s="11" t="str">
        <f t="shared" si="801"/>
        <v/>
      </c>
      <c r="AN2374" s="11" t="str">
        <f t="shared" si="802"/>
        <v/>
      </c>
      <c r="AO2374" s="11" t="str">
        <f t="shared" si="803"/>
        <v/>
      </c>
      <c r="AP2374" s="11" t="str">
        <f t="shared" si="804"/>
        <v/>
      </c>
      <c r="AT2374" s="11" t="str">
        <f t="shared" si="805"/>
        <v/>
      </c>
      <c r="AU2374" s="11" t="str">
        <f t="shared" si="806"/>
        <v/>
      </c>
      <c r="AV2374" s="11" t="str">
        <f t="shared" si="807"/>
        <v/>
      </c>
      <c r="AW2374" s="11" t="str">
        <f t="shared" si="808"/>
        <v/>
      </c>
      <c r="AX2374" s="11" t="str">
        <f t="shared" si="809"/>
        <v/>
      </c>
      <c r="AY2374" s="11" t="str">
        <f t="shared" si="811"/>
        <v/>
      </c>
      <c r="AZ2374" s="11" t="str">
        <f t="shared" si="810"/>
        <v/>
      </c>
      <c r="BA2374" s="11" t="str">
        <f t="shared" si="792"/>
        <v xml:space="preserve"> </v>
      </c>
      <c r="BB2374" s="11" t="str">
        <f>IFERROR(IF(AW2374="","",VLOOKUP(AW2374,SUSS!R:S,2,FALSE)),AY2374*SUSS!$M$2)</f>
        <v/>
      </c>
      <c r="BC2374" s="11" t="str">
        <f t="shared" si="812"/>
        <v/>
      </c>
    </row>
    <row r="2375" spans="29:55">
      <c r="AC2375" s="11" t="str">
        <f t="shared" si="793"/>
        <v/>
      </c>
      <c r="AD2375" s="11" t="str">
        <f t="shared" si="794"/>
        <v/>
      </c>
      <c r="AE2375" s="11" t="str">
        <f t="shared" si="795"/>
        <v/>
      </c>
      <c r="AF2375" s="11" t="str">
        <f t="shared" si="796"/>
        <v/>
      </c>
      <c r="AG2375" s="11" t="str">
        <f t="shared" si="797"/>
        <v/>
      </c>
      <c r="AH2375" s="11" t="str">
        <f t="shared" si="798"/>
        <v/>
      </c>
      <c r="AI2375" s="11" t="str">
        <f t="shared" si="799"/>
        <v/>
      </c>
      <c r="AJ2375" s="11" t="str">
        <f t="shared" si="800"/>
        <v/>
      </c>
      <c r="AK2375" s="11" t="str">
        <f t="shared" si="801"/>
        <v/>
      </c>
      <c r="AN2375" s="11" t="str">
        <f t="shared" si="802"/>
        <v/>
      </c>
      <c r="AO2375" s="11" t="str">
        <f t="shared" si="803"/>
        <v/>
      </c>
      <c r="AP2375" s="11" t="str">
        <f t="shared" si="804"/>
        <v/>
      </c>
      <c r="AT2375" s="11" t="str">
        <f t="shared" si="805"/>
        <v/>
      </c>
      <c r="AU2375" s="11" t="str">
        <f t="shared" si="806"/>
        <v/>
      </c>
      <c r="AV2375" s="11" t="str">
        <f t="shared" si="807"/>
        <v/>
      </c>
      <c r="AW2375" s="11" t="str">
        <f t="shared" si="808"/>
        <v/>
      </c>
      <c r="AX2375" s="11" t="str">
        <f t="shared" si="809"/>
        <v/>
      </c>
      <c r="AY2375" s="11" t="str">
        <f t="shared" si="811"/>
        <v/>
      </c>
      <c r="AZ2375" s="11" t="str">
        <f t="shared" si="810"/>
        <v/>
      </c>
      <c r="BA2375" s="11" t="str">
        <f t="shared" si="792"/>
        <v xml:space="preserve"> </v>
      </c>
      <c r="BB2375" s="11" t="str">
        <f>IFERROR(IF(AW2375="","",VLOOKUP(AW2375,SUSS!R:S,2,FALSE)),AY2375*SUSS!$M$2)</f>
        <v/>
      </c>
      <c r="BC2375" s="11" t="str">
        <f t="shared" si="812"/>
        <v/>
      </c>
    </row>
    <row r="2376" spans="29:55">
      <c r="AC2376" s="11" t="str">
        <f t="shared" si="793"/>
        <v/>
      </c>
      <c r="AD2376" s="11" t="str">
        <f t="shared" si="794"/>
        <v/>
      </c>
      <c r="AE2376" s="11" t="str">
        <f t="shared" si="795"/>
        <v/>
      </c>
      <c r="AF2376" s="11" t="str">
        <f t="shared" si="796"/>
        <v/>
      </c>
      <c r="AG2376" s="11" t="str">
        <f t="shared" si="797"/>
        <v/>
      </c>
      <c r="AH2376" s="11" t="str">
        <f t="shared" si="798"/>
        <v/>
      </c>
      <c r="AI2376" s="11" t="str">
        <f t="shared" si="799"/>
        <v/>
      </c>
      <c r="AJ2376" s="11" t="str">
        <f t="shared" si="800"/>
        <v/>
      </c>
      <c r="AK2376" s="11" t="str">
        <f t="shared" si="801"/>
        <v/>
      </c>
      <c r="AN2376" s="11" t="str">
        <f t="shared" si="802"/>
        <v/>
      </c>
      <c r="AO2376" s="11" t="str">
        <f t="shared" si="803"/>
        <v/>
      </c>
      <c r="AP2376" s="11" t="str">
        <f t="shared" si="804"/>
        <v/>
      </c>
      <c r="AT2376" s="11" t="str">
        <f t="shared" si="805"/>
        <v/>
      </c>
      <c r="AU2376" s="11" t="str">
        <f t="shared" si="806"/>
        <v/>
      </c>
      <c r="AV2376" s="11" t="str">
        <f t="shared" si="807"/>
        <v/>
      </c>
      <c r="AW2376" s="11" t="str">
        <f t="shared" si="808"/>
        <v/>
      </c>
      <c r="AX2376" s="11" t="str">
        <f t="shared" si="809"/>
        <v/>
      </c>
      <c r="AY2376" s="11" t="str">
        <f t="shared" si="811"/>
        <v/>
      </c>
      <c r="AZ2376" s="11" t="str">
        <f t="shared" si="810"/>
        <v/>
      </c>
      <c r="BA2376" s="11" t="str">
        <f t="shared" ref="BA2376:BA2439" si="813">AT2376&amp;" "&amp;AU2376</f>
        <v xml:space="preserve"> </v>
      </c>
      <c r="BB2376" s="11" t="str">
        <f>IFERROR(IF(AW2376="","",VLOOKUP(AW2376,SUSS!R:S,2,FALSE)),AY2376*SUSS!$M$2)</f>
        <v/>
      </c>
      <c r="BC2376" s="11" t="str">
        <f t="shared" si="812"/>
        <v/>
      </c>
    </row>
    <row r="2377" spans="29:55">
      <c r="AC2377" s="11" t="str">
        <f t="shared" si="793"/>
        <v/>
      </c>
      <c r="AD2377" s="11" t="str">
        <f t="shared" si="794"/>
        <v/>
      </c>
      <c r="AE2377" s="11" t="str">
        <f t="shared" si="795"/>
        <v/>
      </c>
      <c r="AF2377" s="11" t="str">
        <f t="shared" si="796"/>
        <v/>
      </c>
      <c r="AG2377" s="11" t="str">
        <f t="shared" si="797"/>
        <v/>
      </c>
      <c r="AH2377" s="11" t="str">
        <f t="shared" si="798"/>
        <v/>
      </c>
      <c r="AI2377" s="11" t="str">
        <f t="shared" si="799"/>
        <v/>
      </c>
      <c r="AJ2377" s="11" t="str">
        <f t="shared" si="800"/>
        <v/>
      </c>
      <c r="AK2377" s="11" t="str">
        <f t="shared" si="801"/>
        <v/>
      </c>
      <c r="AN2377" s="11" t="str">
        <f t="shared" si="802"/>
        <v/>
      </c>
      <c r="AO2377" s="11" t="str">
        <f t="shared" si="803"/>
        <v/>
      </c>
      <c r="AP2377" s="11" t="str">
        <f t="shared" si="804"/>
        <v/>
      </c>
      <c r="AT2377" s="11" t="str">
        <f t="shared" si="805"/>
        <v/>
      </c>
      <c r="AU2377" s="11" t="str">
        <f t="shared" si="806"/>
        <v/>
      </c>
      <c r="AV2377" s="11" t="str">
        <f t="shared" si="807"/>
        <v/>
      </c>
      <c r="AW2377" s="11" t="str">
        <f t="shared" si="808"/>
        <v/>
      </c>
      <c r="AX2377" s="11" t="str">
        <f t="shared" si="809"/>
        <v/>
      </c>
      <c r="AY2377" s="11" t="str">
        <f t="shared" si="811"/>
        <v/>
      </c>
      <c r="AZ2377" s="11" t="str">
        <f t="shared" si="810"/>
        <v/>
      </c>
      <c r="BA2377" s="11" t="str">
        <f t="shared" si="813"/>
        <v xml:space="preserve"> </v>
      </c>
      <c r="BB2377" s="11" t="str">
        <f>IFERROR(IF(AW2377="","",VLOOKUP(AW2377,SUSS!R:S,2,FALSE)),AY2377*SUSS!$M$2)</f>
        <v/>
      </c>
      <c r="BC2377" s="11" t="str">
        <f t="shared" si="812"/>
        <v/>
      </c>
    </row>
    <row r="2378" spans="29:55">
      <c r="AC2378" s="11" t="str">
        <f t="shared" si="793"/>
        <v/>
      </c>
      <c r="AD2378" s="11" t="str">
        <f t="shared" si="794"/>
        <v/>
      </c>
      <c r="AE2378" s="11" t="str">
        <f t="shared" si="795"/>
        <v/>
      </c>
      <c r="AF2378" s="11" t="str">
        <f t="shared" si="796"/>
        <v/>
      </c>
      <c r="AG2378" s="11" t="str">
        <f t="shared" si="797"/>
        <v/>
      </c>
      <c r="AH2378" s="11" t="str">
        <f t="shared" si="798"/>
        <v/>
      </c>
      <c r="AI2378" s="11" t="str">
        <f t="shared" si="799"/>
        <v/>
      </c>
      <c r="AJ2378" s="11" t="str">
        <f t="shared" si="800"/>
        <v/>
      </c>
      <c r="AK2378" s="11" t="str">
        <f t="shared" si="801"/>
        <v/>
      </c>
      <c r="AN2378" s="11" t="str">
        <f t="shared" si="802"/>
        <v/>
      </c>
      <c r="AO2378" s="11" t="str">
        <f t="shared" si="803"/>
        <v/>
      </c>
      <c r="AP2378" s="11" t="str">
        <f t="shared" si="804"/>
        <v/>
      </c>
      <c r="AT2378" s="11" t="str">
        <f t="shared" si="805"/>
        <v/>
      </c>
      <c r="AU2378" s="11" t="str">
        <f t="shared" si="806"/>
        <v/>
      </c>
      <c r="AV2378" s="11" t="str">
        <f t="shared" si="807"/>
        <v/>
      </c>
      <c r="AW2378" s="11" t="str">
        <f t="shared" si="808"/>
        <v/>
      </c>
      <c r="AX2378" s="11" t="str">
        <f t="shared" si="809"/>
        <v/>
      </c>
      <c r="AY2378" s="11" t="str">
        <f t="shared" si="811"/>
        <v/>
      </c>
      <c r="AZ2378" s="11" t="str">
        <f t="shared" si="810"/>
        <v/>
      </c>
      <c r="BA2378" s="11" t="str">
        <f t="shared" si="813"/>
        <v xml:space="preserve"> </v>
      </c>
      <c r="BB2378" s="11" t="str">
        <f>IFERROR(IF(AW2378="","",VLOOKUP(AW2378,SUSS!R:S,2,FALSE)),AY2378*SUSS!$M$2)</f>
        <v/>
      </c>
      <c r="BC2378" s="11" t="str">
        <f t="shared" si="812"/>
        <v/>
      </c>
    </row>
    <row r="2379" spans="29:55">
      <c r="AC2379" s="11" t="str">
        <f t="shared" si="793"/>
        <v/>
      </c>
      <c r="AD2379" s="11" t="str">
        <f t="shared" si="794"/>
        <v/>
      </c>
      <c r="AE2379" s="11" t="str">
        <f t="shared" si="795"/>
        <v/>
      </c>
      <c r="AF2379" s="11" t="str">
        <f t="shared" si="796"/>
        <v/>
      </c>
      <c r="AG2379" s="11" t="str">
        <f t="shared" si="797"/>
        <v/>
      </c>
      <c r="AH2379" s="11" t="str">
        <f t="shared" si="798"/>
        <v/>
      </c>
      <c r="AI2379" s="11" t="str">
        <f t="shared" si="799"/>
        <v/>
      </c>
      <c r="AJ2379" s="11" t="str">
        <f t="shared" si="800"/>
        <v/>
      </c>
      <c r="AK2379" s="11" t="str">
        <f t="shared" si="801"/>
        <v/>
      </c>
      <c r="AN2379" s="11" t="str">
        <f t="shared" si="802"/>
        <v/>
      </c>
      <c r="AO2379" s="11" t="str">
        <f t="shared" si="803"/>
        <v/>
      </c>
      <c r="AP2379" s="11" t="str">
        <f t="shared" si="804"/>
        <v/>
      </c>
      <c r="AT2379" s="11" t="str">
        <f t="shared" si="805"/>
        <v/>
      </c>
      <c r="AU2379" s="11" t="str">
        <f t="shared" si="806"/>
        <v/>
      </c>
      <c r="AV2379" s="11" t="str">
        <f t="shared" si="807"/>
        <v/>
      </c>
      <c r="AW2379" s="11" t="str">
        <f t="shared" si="808"/>
        <v/>
      </c>
      <c r="AX2379" s="11" t="str">
        <f t="shared" si="809"/>
        <v/>
      </c>
      <c r="AY2379" s="11" t="str">
        <f t="shared" si="811"/>
        <v/>
      </c>
      <c r="AZ2379" s="11" t="str">
        <f t="shared" si="810"/>
        <v/>
      </c>
      <c r="BA2379" s="11" t="str">
        <f t="shared" si="813"/>
        <v xml:space="preserve"> </v>
      </c>
      <c r="BB2379" s="11" t="str">
        <f>IFERROR(IF(AW2379="","",VLOOKUP(AW2379,SUSS!R:S,2,FALSE)),AY2379*SUSS!$M$2)</f>
        <v/>
      </c>
      <c r="BC2379" s="11" t="str">
        <f t="shared" si="812"/>
        <v/>
      </c>
    </row>
    <row r="2380" spans="29:55">
      <c r="AC2380" s="11" t="str">
        <f t="shared" si="793"/>
        <v/>
      </c>
      <c r="AD2380" s="11" t="str">
        <f t="shared" si="794"/>
        <v/>
      </c>
      <c r="AE2380" s="11" t="str">
        <f t="shared" si="795"/>
        <v/>
      </c>
      <c r="AF2380" s="11" t="str">
        <f t="shared" si="796"/>
        <v/>
      </c>
      <c r="AG2380" s="11" t="str">
        <f t="shared" si="797"/>
        <v/>
      </c>
      <c r="AH2380" s="11" t="str">
        <f t="shared" si="798"/>
        <v/>
      </c>
      <c r="AI2380" s="11" t="str">
        <f t="shared" si="799"/>
        <v/>
      </c>
      <c r="AJ2380" s="11" t="str">
        <f t="shared" si="800"/>
        <v/>
      </c>
      <c r="AK2380" s="11" t="str">
        <f t="shared" si="801"/>
        <v/>
      </c>
      <c r="AN2380" s="11" t="str">
        <f t="shared" si="802"/>
        <v/>
      </c>
      <c r="AO2380" s="11" t="str">
        <f t="shared" si="803"/>
        <v/>
      </c>
      <c r="AP2380" s="11" t="str">
        <f t="shared" si="804"/>
        <v/>
      </c>
      <c r="AT2380" s="11" t="str">
        <f t="shared" si="805"/>
        <v/>
      </c>
      <c r="AU2380" s="11" t="str">
        <f t="shared" si="806"/>
        <v/>
      </c>
      <c r="AV2380" s="11" t="str">
        <f t="shared" si="807"/>
        <v/>
      </c>
      <c r="AW2380" s="11" t="str">
        <f t="shared" si="808"/>
        <v/>
      </c>
      <c r="AX2380" s="11" t="str">
        <f t="shared" si="809"/>
        <v/>
      </c>
      <c r="AY2380" s="11" t="str">
        <f t="shared" si="811"/>
        <v/>
      </c>
      <c r="AZ2380" s="11" t="str">
        <f t="shared" si="810"/>
        <v/>
      </c>
      <c r="BA2380" s="11" t="str">
        <f t="shared" si="813"/>
        <v xml:space="preserve"> </v>
      </c>
      <c r="BB2380" s="11" t="str">
        <f>IFERROR(IF(AW2380="","",VLOOKUP(AW2380,SUSS!R:S,2,FALSE)),AY2380*SUSS!$M$2)</f>
        <v/>
      </c>
      <c r="BC2380" s="11" t="str">
        <f t="shared" si="812"/>
        <v/>
      </c>
    </row>
    <row r="2381" spans="29:55">
      <c r="AC2381" s="11" t="str">
        <f t="shared" si="793"/>
        <v/>
      </c>
      <c r="AD2381" s="11" t="str">
        <f t="shared" si="794"/>
        <v/>
      </c>
      <c r="AE2381" s="11" t="str">
        <f t="shared" si="795"/>
        <v/>
      </c>
      <c r="AF2381" s="11" t="str">
        <f t="shared" si="796"/>
        <v/>
      </c>
      <c r="AG2381" s="11" t="str">
        <f t="shared" si="797"/>
        <v/>
      </c>
      <c r="AH2381" s="11" t="str">
        <f t="shared" si="798"/>
        <v/>
      </c>
      <c r="AI2381" s="11" t="str">
        <f t="shared" si="799"/>
        <v/>
      </c>
      <c r="AJ2381" s="11" t="str">
        <f t="shared" si="800"/>
        <v/>
      </c>
      <c r="AK2381" s="11" t="str">
        <f t="shared" si="801"/>
        <v/>
      </c>
      <c r="AN2381" s="11" t="str">
        <f t="shared" si="802"/>
        <v/>
      </c>
      <c r="AO2381" s="11" t="str">
        <f t="shared" si="803"/>
        <v/>
      </c>
      <c r="AP2381" s="11" t="str">
        <f t="shared" si="804"/>
        <v/>
      </c>
      <c r="AT2381" s="11" t="str">
        <f t="shared" si="805"/>
        <v/>
      </c>
      <c r="AU2381" s="11" t="str">
        <f t="shared" si="806"/>
        <v/>
      </c>
      <c r="AV2381" s="11" t="str">
        <f t="shared" si="807"/>
        <v/>
      </c>
      <c r="AW2381" s="11" t="str">
        <f t="shared" si="808"/>
        <v/>
      </c>
      <c r="AX2381" s="11" t="str">
        <f t="shared" si="809"/>
        <v/>
      </c>
      <c r="AY2381" s="11" t="str">
        <f t="shared" si="811"/>
        <v/>
      </c>
      <c r="AZ2381" s="11" t="str">
        <f t="shared" si="810"/>
        <v/>
      </c>
      <c r="BA2381" s="11" t="str">
        <f t="shared" si="813"/>
        <v xml:space="preserve"> </v>
      </c>
      <c r="BB2381" s="11" t="str">
        <f>IFERROR(IF(AW2381="","",VLOOKUP(AW2381,SUSS!R:S,2,FALSE)),AY2381*SUSS!$M$2)</f>
        <v/>
      </c>
      <c r="BC2381" s="11" t="str">
        <f t="shared" si="812"/>
        <v/>
      </c>
    </row>
    <row r="2382" spans="29:55">
      <c r="AC2382" s="11" t="str">
        <f t="shared" si="793"/>
        <v/>
      </c>
      <c r="AD2382" s="11" t="str">
        <f t="shared" si="794"/>
        <v/>
      </c>
      <c r="AE2382" s="11" t="str">
        <f t="shared" si="795"/>
        <v/>
      </c>
      <c r="AF2382" s="11" t="str">
        <f t="shared" si="796"/>
        <v/>
      </c>
      <c r="AG2382" s="11" t="str">
        <f t="shared" si="797"/>
        <v/>
      </c>
      <c r="AH2382" s="11" t="str">
        <f t="shared" si="798"/>
        <v/>
      </c>
      <c r="AI2382" s="11" t="str">
        <f t="shared" si="799"/>
        <v/>
      </c>
      <c r="AJ2382" s="11" t="str">
        <f t="shared" si="800"/>
        <v/>
      </c>
      <c r="AK2382" s="11" t="str">
        <f t="shared" si="801"/>
        <v/>
      </c>
      <c r="AN2382" s="11" t="str">
        <f t="shared" si="802"/>
        <v/>
      </c>
      <c r="AO2382" s="11" t="str">
        <f t="shared" si="803"/>
        <v/>
      </c>
      <c r="AP2382" s="11" t="str">
        <f t="shared" si="804"/>
        <v/>
      </c>
      <c r="AT2382" s="11" t="str">
        <f t="shared" si="805"/>
        <v/>
      </c>
      <c r="AU2382" s="11" t="str">
        <f t="shared" si="806"/>
        <v/>
      </c>
      <c r="AV2382" s="11" t="str">
        <f t="shared" si="807"/>
        <v/>
      </c>
      <c r="AW2382" s="11" t="str">
        <f t="shared" si="808"/>
        <v/>
      </c>
      <c r="AX2382" s="11" t="str">
        <f t="shared" si="809"/>
        <v/>
      </c>
      <c r="AY2382" s="11" t="str">
        <f t="shared" si="811"/>
        <v/>
      </c>
      <c r="AZ2382" s="11" t="str">
        <f t="shared" si="810"/>
        <v/>
      </c>
      <c r="BA2382" s="11" t="str">
        <f t="shared" si="813"/>
        <v xml:space="preserve"> </v>
      </c>
      <c r="BB2382" s="11" t="str">
        <f>IFERROR(IF(AW2382="","",VLOOKUP(AW2382,SUSS!R:S,2,FALSE)),AY2382*SUSS!$M$2)</f>
        <v/>
      </c>
      <c r="BC2382" s="11" t="str">
        <f t="shared" si="812"/>
        <v/>
      </c>
    </row>
    <row r="2383" spans="29:55">
      <c r="AC2383" s="11" t="str">
        <f t="shared" si="793"/>
        <v/>
      </c>
      <c r="AD2383" s="11" t="str">
        <f t="shared" si="794"/>
        <v/>
      </c>
      <c r="AE2383" s="11" t="str">
        <f t="shared" si="795"/>
        <v/>
      </c>
      <c r="AF2383" s="11" t="str">
        <f t="shared" si="796"/>
        <v/>
      </c>
      <c r="AG2383" s="11" t="str">
        <f t="shared" si="797"/>
        <v/>
      </c>
      <c r="AH2383" s="11" t="str">
        <f t="shared" si="798"/>
        <v/>
      </c>
      <c r="AI2383" s="11" t="str">
        <f t="shared" si="799"/>
        <v/>
      </c>
      <c r="AJ2383" s="11" t="str">
        <f t="shared" si="800"/>
        <v/>
      </c>
      <c r="AK2383" s="11" t="str">
        <f t="shared" si="801"/>
        <v/>
      </c>
      <c r="AN2383" s="11" t="str">
        <f t="shared" si="802"/>
        <v/>
      </c>
      <c r="AO2383" s="11" t="str">
        <f t="shared" si="803"/>
        <v/>
      </c>
      <c r="AP2383" s="11" t="str">
        <f t="shared" si="804"/>
        <v/>
      </c>
      <c r="AT2383" s="11" t="str">
        <f t="shared" si="805"/>
        <v/>
      </c>
      <c r="AU2383" s="11" t="str">
        <f t="shared" si="806"/>
        <v/>
      </c>
      <c r="AV2383" s="11" t="str">
        <f t="shared" si="807"/>
        <v/>
      </c>
      <c r="AW2383" s="11" t="str">
        <f t="shared" si="808"/>
        <v/>
      </c>
      <c r="AX2383" s="11" t="str">
        <f t="shared" si="809"/>
        <v/>
      </c>
      <c r="AY2383" s="11" t="str">
        <f t="shared" si="811"/>
        <v/>
      </c>
      <c r="AZ2383" s="11" t="str">
        <f t="shared" si="810"/>
        <v/>
      </c>
      <c r="BA2383" s="11" t="str">
        <f t="shared" si="813"/>
        <v xml:space="preserve"> </v>
      </c>
      <c r="BB2383" s="11" t="str">
        <f>IFERROR(IF(AW2383="","",VLOOKUP(AW2383,SUSS!R:S,2,FALSE)),AY2383*SUSS!$M$2)</f>
        <v/>
      </c>
      <c r="BC2383" s="11" t="str">
        <f t="shared" si="812"/>
        <v/>
      </c>
    </row>
    <row r="2384" spans="29:55">
      <c r="AC2384" s="11" t="str">
        <f t="shared" si="793"/>
        <v/>
      </c>
      <c r="AD2384" s="11" t="str">
        <f t="shared" si="794"/>
        <v/>
      </c>
      <c r="AE2384" s="11" t="str">
        <f t="shared" si="795"/>
        <v/>
      </c>
      <c r="AF2384" s="11" t="str">
        <f t="shared" si="796"/>
        <v/>
      </c>
      <c r="AG2384" s="11" t="str">
        <f t="shared" si="797"/>
        <v/>
      </c>
      <c r="AH2384" s="11" t="str">
        <f t="shared" si="798"/>
        <v/>
      </c>
      <c r="AI2384" s="11" t="str">
        <f t="shared" si="799"/>
        <v/>
      </c>
      <c r="AJ2384" s="11" t="str">
        <f t="shared" si="800"/>
        <v/>
      </c>
      <c r="AK2384" s="11" t="str">
        <f t="shared" si="801"/>
        <v/>
      </c>
      <c r="AN2384" s="11" t="str">
        <f t="shared" si="802"/>
        <v/>
      </c>
      <c r="AO2384" s="11" t="str">
        <f t="shared" si="803"/>
        <v/>
      </c>
      <c r="AP2384" s="11" t="str">
        <f t="shared" si="804"/>
        <v/>
      </c>
      <c r="AT2384" s="11" t="str">
        <f t="shared" si="805"/>
        <v/>
      </c>
      <c r="AU2384" s="11" t="str">
        <f t="shared" si="806"/>
        <v/>
      </c>
      <c r="AV2384" s="11" t="str">
        <f t="shared" si="807"/>
        <v/>
      </c>
      <c r="AW2384" s="11" t="str">
        <f t="shared" si="808"/>
        <v/>
      </c>
      <c r="AX2384" s="11" t="str">
        <f t="shared" si="809"/>
        <v/>
      </c>
      <c r="AY2384" s="11" t="str">
        <f t="shared" si="811"/>
        <v/>
      </c>
      <c r="AZ2384" s="11" t="str">
        <f t="shared" si="810"/>
        <v/>
      </c>
      <c r="BA2384" s="11" t="str">
        <f t="shared" si="813"/>
        <v xml:space="preserve"> </v>
      </c>
      <c r="BB2384" s="11" t="str">
        <f>IFERROR(IF(AW2384="","",VLOOKUP(AW2384,SUSS!R:S,2,FALSE)),AY2384*SUSS!$M$2)</f>
        <v/>
      </c>
      <c r="BC2384" s="11" t="str">
        <f t="shared" si="812"/>
        <v/>
      </c>
    </row>
    <row r="2385" spans="29:55">
      <c r="AC2385" s="11" t="str">
        <f t="shared" si="793"/>
        <v/>
      </c>
      <c r="AD2385" s="11" t="str">
        <f t="shared" si="794"/>
        <v/>
      </c>
      <c r="AE2385" s="11" t="str">
        <f t="shared" si="795"/>
        <v/>
      </c>
      <c r="AF2385" s="11" t="str">
        <f t="shared" si="796"/>
        <v/>
      </c>
      <c r="AG2385" s="11" t="str">
        <f t="shared" si="797"/>
        <v/>
      </c>
      <c r="AH2385" s="11" t="str">
        <f t="shared" si="798"/>
        <v/>
      </c>
      <c r="AI2385" s="11" t="str">
        <f t="shared" si="799"/>
        <v/>
      </c>
      <c r="AJ2385" s="11" t="str">
        <f t="shared" si="800"/>
        <v/>
      </c>
      <c r="AK2385" s="11" t="str">
        <f t="shared" si="801"/>
        <v/>
      </c>
      <c r="AN2385" s="11" t="str">
        <f t="shared" si="802"/>
        <v/>
      </c>
      <c r="AO2385" s="11" t="str">
        <f t="shared" si="803"/>
        <v/>
      </c>
      <c r="AP2385" s="11" t="str">
        <f t="shared" si="804"/>
        <v/>
      </c>
      <c r="AT2385" s="11" t="str">
        <f t="shared" si="805"/>
        <v/>
      </c>
      <c r="AU2385" s="11" t="str">
        <f t="shared" si="806"/>
        <v/>
      </c>
      <c r="AV2385" s="11" t="str">
        <f t="shared" si="807"/>
        <v/>
      </c>
      <c r="AW2385" s="11" t="str">
        <f t="shared" si="808"/>
        <v/>
      </c>
      <c r="AX2385" s="11" t="str">
        <f t="shared" si="809"/>
        <v/>
      </c>
      <c r="AY2385" s="11" t="str">
        <f t="shared" si="811"/>
        <v/>
      </c>
      <c r="AZ2385" s="11" t="str">
        <f t="shared" si="810"/>
        <v/>
      </c>
      <c r="BA2385" s="11" t="str">
        <f t="shared" si="813"/>
        <v xml:space="preserve"> </v>
      </c>
      <c r="BB2385" s="11" t="str">
        <f>IFERROR(IF(AW2385="","",VLOOKUP(AW2385,SUSS!R:S,2,FALSE)),AY2385*SUSS!$M$2)</f>
        <v/>
      </c>
      <c r="BC2385" s="11" t="str">
        <f t="shared" si="812"/>
        <v/>
      </c>
    </row>
    <row r="2386" spans="29:55">
      <c r="AC2386" s="11" t="str">
        <f t="shared" si="793"/>
        <v/>
      </c>
      <c r="AD2386" s="11" t="str">
        <f t="shared" si="794"/>
        <v/>
      </c>
      <c r="AE2386" s="11" t="str">
        <f t="shared" si="795"/>
        <v/>
      </c>
      <c r="AF2386" s="11" t="str">
        <f t="shared" si="796"/>
        <v/>
      </c>
      <c r="AG2386" s="11" t="str">
        <f t="shared" si="797"/>
        <v/>
      </c>
      <c r="AH2386" s="11" t="str">
        <f t="shared" si="798"/>
        <v/>
      </c>
      <c r="AI2386" s="11" t="str">
        <f t="shared" si="799"/>
        <v/>
      </c>
      <c r="AJ2386" s="11" t="str">
        <f t="shared" si="800"/>
        <v/>
      </c>
      <c r="AK2386" s="11" t="str">
        <f t="shared" si="801"/>
        <v/>
      </c>
      <c r="AN2386" s="11" t="str">
        <f t="shared" si="802"/>
        <v/>
      </c>
      <c r="AO2386" s="11" t="str">
        <f t="shared" si="803"/>
        <v/>
      </c>
      <c r="AP2386" s="11" t="str">
        <f t="shared" si="804"/>
        <v/>
      </c>
      <c r="AT2386" s="11" t="str">
        <f t="shared" si="805"/>
        <v/>
      </c>
      <c r="AU2386" s="11" t="str">
        <f t="shared" si="806"/>
        <v/>
      </c>
      <c r="AV2386" s="11" t="str">
        <f t="shared" si="807"/>
        <v/>
      </c>
      <c r="AW2386" s="11" t="str">
        <f t="shared" si="808"/>
        <v/>
      </c>
      <c r="AX2386" s="11" t="str">
        <f t="shared" si="809"/>
        <v/>
      </c>
      <c r="AY2386" s="11" t="str">
        <f t="shared" si="811"/>
        <v/>
      </c>
      <c r="AZ2386" s="11" t="str">
        <f t="shared" si="810"/>
        <v/>
      </c>
      <c r="BA2386" s="11" t="str">
        <f t="shared" si="813"/>
        <v xml:space="preserve"> </v>
      </c>
      <c r="BB2386" s="11" t="str">
        <f>IFERROR(IF(AW2386="","",VLOOKUP(AW2386,SUSS!R:S,2,FALSE)),AY2386*SUSS!$M$2)</f>
        <v/>
      </c>
      <c r="BC2386" s="11" t="str">
        <f t="shared" si="812"/>
        <v/>
      </c>
    </row>
    <row r="2387" spans="29:55">
      <c r="AC2387" s="11" t="str">
        <f t="shared" si="793"/>
        <v/>
      </c>
      <c r="AD2387" s="11" t="str">
        <f t="shared" si="794"/>
        <v/>
      </c>
      <c r="AE2387" s="11" t="str">
        <f t="shared" si="795"/>
        <v/>
      </c>
      <c r="AF2387" s="11" t="str">
        <f t="shared" si="796"/>
        <v/>
      </c>
      <c r="AG2387" s="11" t="str">
        <f t="shared" si="797"/>
        <v/>
      </c>
      <c r="AH2387" s="11" t="str">
        <f t="shared" si="798"/>
        <v/>
      </c>
      <c r="AI2387" s="11" t="str">
        <f t="shared" si="799"/>
        <v/>
      </c>
      <c r="AJ2387" s="11" t="str">
        <f t="shared" si="800"/>
        <v/>
      </c>
      <c r="AK2387" s="11" t="str">
        <f t="shared" si="801"/>
        <v/>
      </c>
      <c r="AN2387" s="11" t="str">
        <f t="shared" si="802"/>
        <v/>
      </c>
      <c r="AO2387" s="11" t="str">
        <f t="shared" si="803"/>
        <v/>
      </c>
      <c r="AP2387" s="11" t="str">
        <f t="shared" si="804"/>
        <v/>
      </c>
      <c r="AT2387" s="11" t="str">
        <f t="shared" si="805"/>
        <v/>
      </c>
      <c r="AU2387" s="11" t="str">
        <f t="shared" si="806"/>
        <v/>
      </c>
      <c r="AV2387" s="11" t="str">
        <f t="shared" si="807"/>
        <v/>
      </c>
      <c r="AW2387" s="11" t="str">
        <f t="shared" si="808"/>
        <v/>
      </c>
      <c r="AX2387" s="11" t="str">
        <f t="shared" si="809"/>
        <v/>
      </c>
      <c r="AY2387" s="11" t="str">
        <f t="shared" si="811"/>
        <v/>
      </c>
      <c r="AZ2387" s="11" t="str">
        <f t="shared" si="810"/>
        <v/>
      </c>
      <c r="BA2387" s="11" t="str">
        <f t="shared" si="813"/>
        <v xml:space="preserve"> </v>
      </c>
      <c r="BB2387" s="11" t="str">
        <f>IFERROR(IF(AW2387="","",VLOOKUP(AW2387,SUSS!R:S,2,FALSE)),AY2387*SUSS!$M$2)</f>
        <v/>
      </c>
      <c r="BC2387" s="11" t="str">
        <f t="shared" si="812"/>
        <v/>
      </c>
    </row>
    <row r="2388" spans="29:55">
      <c r="AC2388" s="11" t="str">
        <f t="shared" si="793"/>
        <v/>
      </c>
      <c r="AD2388" s="11" t="str">
        <f t="shared" si="794"/>
        <v/>
      </c>
      <c r="AE2388" s="11" t="str">
        <f t="shared" si="795"/>
        <v/>
      </c>
      <c r="AF2388" s="11" t="str">
        <f t="shared" si="796"/>
        <v/>
      </c>
      <c r="AG2388" s="11" t="str">
        <f t="shared" si="797"/>
        <v/>
      </c>
      <c r="AH2388" s="11" t="str">
        <f t="shared" si="798"/>
        <v/>
      </c>
      <c r="AI2388" s="11" t="str">
        <f t="shared" si="799"/>
        <v/>
      </c>
      <c r="AJ2388" s="11" t="str">
        <f t="shared" si="800"/>
        <v/>
      </c>
      <c r="AK2388" s="11" t="str">
        <f t="shared" si="801"/>
        <v/>
      </c>
      <c r="AN2388" s="11" t="str">
        <f t="shared" si="802"/>
        <v/>
      </c>
      <c r="AO2388" s="11" t="str">
        <f t="shared" si="803"/>
        <v/>
      </c>
      <c r="AP2388" s="11" t="str">
        <f t="shared" si="804"/>
        <v/>
      </c>
      <c r="AT2388" s="11" t="str">
        <f t="shared" si="805"/>
        <v/>
      </c>
      <c r="AU2388" s="11" t="str">
        <f t="shared" si="806"/>
        <v/>
      </c>
      <c r="AV2388" s="11" t="str">
        <f t="shared" si="807"/>
        <v/>
      </c>
      <c r="AW2388" s="11" t="str">
        <f t="shared" si="808"/>
        <v/>
      </c>
      <c r="AX2388" s="11" t="str">
        <f t="shared" si="809"/>
        <v/>
      </c>
      <c r="AY2388" s="11" t="str">
        <f t="shared" si="811"/>
        <v/>
      </c>
      <c r="AZ2388" s="11" t="str">
        <f t="shared" si="810"/>
        <v/>
      </c>
      <c r="BA2388" s="11" t="str">
        <f t="shared" si="813"/>
        <v xml:space="preserve"> </v>
      </c>
      <c r="BB2388" s="11" t="str">
        <f>IFERROR(IF(AW2388="","",VLOOKUP(AW2388,SUSS!R:S,2,FALSE)),AY2388*SUSS!$M$2)</f>
        <v/>
      </c>
      <c r="BC2388" s="11" t="str">
        <f t="shared" si="812"/>
        <v/>
      </c>
    </row>
    <row r="2389" spans="29:55">
      <c r="AC2389" s="11" t="str">
        <f t="shared" si="793"/>
        <v/>
      </c>
      <c r="AD2389" s="11" t="str">
        <f t="shared" si="794"/>
        <v/>
      </c>
      <c r="AE2389" s="11" t="str">
        <f t="shared" si="795"/>
        <v/>
      </c>
      <c r="AF2389" s="11" t="str">
        <f t="shared" si="796"/>
        <v/>
      </c>
      <c r="AG2389" s="11" t="str">
        <f t="shared" si="797"/>
        <v/>
      </c>
      <c r="AH2389" s="11" t="str">
        <f t="shared" si="798"/>
        <v/>
      </c>
      <c r="AI2389" s="11" t="str">
        <f t="shared" si="799"/>
        <v/>
      </c>
      <c r="AJ2389" s="11" t="str">
        <f t="shared" si="800"/>
        <v/>
      </c>
      <c r="AK2389" s="11" t="str">
        <f t="shared" si="801"/>
        <v/>
      </c>
      <c r="AN2389" s="11" t="str">
        <f t="shared" si="802"/>
        <v/>
      </c>
      <c r="AO2389" s="11" t="str">
        <f t="shared" si="803"/>
        <v/>
      </c>
      <c r="AP2389" s="11" t="str">
        <f t="shared" si="804"/>
        <v/>
      </c>
      <c r="AT2389" s="11" t="str">
        <f t="shared" si="805"/>
        <v/>
      </c>
      <c r="AU2389" s="11" t="str">
        <f t="shared" si="806"/>
        <v/>
      </c>
      <c r="AV2389" s="11" t="str">
        <f t="shared" si="807"/>
        <v/>
      </c>
      <c r="AW2389" s="11" t="str">
        <f t="shared" si="808"/>
        <v/>
      </c>
      <c r="AX2389" s="11" t="str">
        <f t="shared" si="809"/>
        <v/>
      </c>
      <c r="AY2389" s="11" t="str">
        <f t="shared" si="811"/>
        <v/>
      </c>
      <c r="AZ2389" s="11" t="str">
        <f t="shared" si="810"/>
        <v/>
      </c>
      <c r="BA2389" s="11" t="str">
        <f t="shared" si="813"/>
        <v xml:space="preserve"> </v>
      </c>
      <c r="BB2389" s="11" t="str">
        <f>IFERROR(IF(AW2389="","",VLOOKUP(AW2389,SUSS!R:S,2,FALSE)),AY2389*SUSS!$M$2)</f>
        <v/>
      </c>
      <c r="BC2389" s="11" t="str">
        <f t="shared" si="812"/>
        <v/>
      </c>
    </row>
    <row r="2390" spans="29:55">
      <c r="AC2390" s="11" t="str">
        <f t="shared" si="793"/>
        <v/>
      </c>
      <c r="AD2390" s="11" t="str">
        <f t="shared" si="794"/>
        <v/>
      </c>
      <c r="AE2390" s="11" t="str">
        <f t="shared" si="795"/>
        <v/>
      </c>
      <c r="AF2390" s="11" t="str">
        <f t="shared" si="796"/>
        <v/>
      </c>
      <c r="AG2390" s="11" t="str">
        <f t="shared" si="797"/>
        <v/>
      </c>
      <c r="AH2390" s="11" t="str">
        <f t="shared" si="798"/>
        <v/>
      </c>
      <c r="AI2390" s="11" t="str">
        <f t="shared" si="799"/>
        <v/>
      </c>
      <c r="AJ2390" s="11" t="str">
        <f t="shared" si="800"/>
        <v/>
      </c>
      <c r="AK2390" s="11" t="str">
        <f t="shared" si="801"/>
        <v/>
      </c>
      <c r="AN2390" s="11" t="str">
        <f t="shared" si="802"/>
        <v/>
      </c>
      <c r="AO2390" s="11" t="str">
        <f t="shared" si="803"/>
        <v/>
      </c>
      <c r="AP2390" s="11" t="str">
        <f t="shared" si="804"/>
        <v/>
      </c>
      <c r="AT2390" s="11" t="str">
        <f t="shared" si="805"/>
        <v/>
      </c>
      <c r="AU2390" s="11" t="str">
        <f t="shared" si="806"/>
        <v/>
      </c>
      <c r="AV2390" s="11" t="str">
        <f t="shared" si="807"/>
        <v/>
      </c>
      <c r="AW2390" s="11" t="str">
        <f t="shared" si="808"/>
        <v/>
      </c>
      <c r="AX2390" s="11" t="str">
        <f t="shared" si="809"/>
        <v/>
      </c>
      <c r="AY2390" s="11" t="str">
        <f t="shared" si="811"/>
        <v/>
      </c>
      <c r="AZ2390" s="11" t="str">
        <f t="shared" si="810"/>
        <v/>
      </c>
      <c r="BA2390" s="11" t="str">
        <f t="shared" si="813"/>
        <v xml:space="preserve"> </v>
      </c>
      <c r="BB2390" s="11" t="str">
        <f>IFERROR(IF(AW2390="","",VLOOKUP(AW2390,SUSS!R:S,2,FALSE)),AY2390*SUSS!$M$2)</f>
        <v/>
      </c>
      <c r="BC2390" s="11" t="str">
        <f t="shared" si="812"/>
        <v/>
      </c>
    </row>
    <row r="2391" spans="29:55">
      <c r="AC2391" s="11" t="str">
        <f t="shared" si="793"/>
        <v/>
      </c>
      <c r="AD2391" s="11" t="str">
        <f t="shared" si="794"/>
        <v/>
      </c>
      <c r="AE2391" s="11" t="str">
        <f t="shared" si="795"/>
        <v/>
      </c>
      <c r="AF2391" s="11" t="str">
        <f t="shared" si="796"/>
        <v/>
      </c>
      <c r="AG2391" s="11" t="str">
        <f t="shared" si="797"/>
        <v/>
      </c>
      <c r="AH2391" s="11" t="str">
        <f t="shared" si="798"/>
        <v/>
      </c>
      <c r="AI2391" s="11" t="str">
        <f t="shared" si="799"/>
        <v/>
      </c>
      <c r="AJ2391" s="11" t="str">
        <f t="shared" si="800"/>
        <v/>
      </c>
      <c r="AK2391" s="11" t="str">
        <f t="shared" si="801"/>
        <v/>
      </c>
      <c r="AN2391" s="11" t="str">
        <f t="shared" si="802"/>
        <v/>
      </c>
      <c r="AO2391" s="11" t="str">
        <f t="shared" si="803"/>
        <v/>
      </c>
      <c r="AP2391" s="11" t="str">
        <f t="shared" si="804"/>
        <v/>
      </c>
      <c r="AT2391" s="11" t="str">
        <f t="shared" si="805"/>
        <v/>
      </c>
      <c r="AU2391" s="11" t="str">
        <f t="shared" si="806"/>
        <v/>
      </c>
      <c r="AV2391" s="11" t="str">
        <f t="shared" si="807"/>
        <v/>
      </c>
      <c r="AW2391" s="11" t="str">
        <f t="shared" si="808"/>
        <v/>
      </c>
      <c r="AX2391" s="11" t="str">
        <f t="shared" si="809"/>
        <v/>
      </c>
      <c r="AY2391" s="11" t="str">
        <f t="shared" si="811"/>
        <v/>
      </c>
      <c r="AZ2391" s="11" t="str">
        <f t="shared" si="810"/>
        <v/>
      </c>
      <c r="BA2391" s="11" t="str">
        <f t="shared" si="813"/>
        <v xml:space="preserve"> </v>
      </c>
      <c r="BB2391" s="11" t="str">
        <f>IFERROR(IF(AW2391="","",VLOOKUP(AW2391,SUSS!R:S,2,FALSE)),AY2391*SUSS!$M$2)</f>
        <v/>
      </c>
      <c r="BC2391" s="11" t="str">
        <f t="shared" si="812"/>
        <v/>
      </c>
    </row>
    <row r="2392" spans="29:55">
      <c r="AC2392" s="11" t="str">
        <f t="shared" si="793"/>
        <v/>
      </c>
      <c r="AD2392" s="11" t="str">
        <f t="shared" si="794"/>
        <v/>
      </c>
      <c r="AE2392" s="11" t="str">
        <f t="shared" si="795"/>
        <v/>
      </c>
      <c r="AF2392" s="11" t="str">
        <f t="shared" si="796"/>
        <v/>
      </c>
      <c r="AG2392" s="11" t="str">
        <f t="shared" si="797"/>
        <v/>
      </c>
      <c r="AH2392" s="11" t="str">
        <f t="shared" si="798"/>
        <v/>
      </c>
      <c r="AI2392" s="11" t="str">
        <f t="shared" si="799"/>
        <v/>
      </c>
      <c r="AJ2392" s="11" t="str">
        <f t="shared" si="800"/>
        <v/>
      </c>
      <c r="AK2392" s="11" t="str">
        <f t="shared" si="801"/>
        <v/>
      </c>
      <c r="AN2392" s="11" t="str">
        <f t="shared" si="802"/>
        <v/>
      </c>
      <c r="AO2392" s="11" t="str">
        <f t="shared" si="803"/>
        <v/>
      </c>
      <c r="AP2392" s="11" t="str">
        <f t="shared" si="804"/>
        <v/>
      </c>
      <c r="AT2392" s="11" t="str">
        <f t="shared" si="805"/>
        <v/>
      </c>
      <c r="AU2392" s="11" t="str">
        <f t="shared" si="806"/>
        <v/>
      </c>
      <c r="AV2392" s="11" t="str">
        <f t="shared" si="807"/>
        <v/>
      </c>
      <c r="AW2392" s="11" t="str">
        <f t="shared" si="808"/>
        <v/>
      </c>
      <c r="AX2392" s="11" t="str">
        <f t="shared" si="809"/>
        <v/>
      </c>
      <c r="AY2392" s="11" t="str">
        <f t="shared" si="811"/>
        <v/>
      </c>
      <c r="AZ2392" s="11" t="str">
        <f t="shared" si="810"/>
        <v/>
      </c>
      <c r="BA2392" s="11" t="str">
        <f t="shared" si="813"/>
        <v xml:space="preserve"> </v>
      </c>
      <c r="BB2392" s="11" t="str">
        <f>IFERROR(IF(AW2392="","",VLOOKUP(AW2392,SUSS!R:S,2,FALSE)),AY2392*SUSS!$M$2)</f>
        <v/>
      </c>
      <c r="BC2392" s="11" t="str">
        <f t="shared" si="812"/>
        <v/>
      </c>
    </row>
    <row r="2393" spans="29:55">
      <c r="AC2393" s="11" t="str">
        <f t="shared" si="793"/>
        <v/>
      </c>
      <c r="AD2393" s="11" t="str">
        <f t="shared" si="794"/>
        <v/>
      </c>
      <c r="AE2393" s="11" t="str">
        <f t="shared" si="795"/>
        <v/>
      </c>
      <c r="AF2393" s="11" t="str">
        <f t="shared" si="796"/>
        <v/>
      </c>
      <c r="AG2393" s="11" t="str">
        <f t="shared" si="797"/>
        <v/>
      </c>
      <c r="AH2393" s="11" t="str">
        <f t="shared" si="798"/>
        <v/>
      </c>
      <c r="AI2393" s="11" t="str">
        <f t="shared" si="799"/>
        <v/>
      </c>
      <c r="AJ2393" s="11" t="str">
        <f t="shared" si="800"/>
        <v/>
      </c>
      <c r="AK2393" s="11" t="str">
        <f t="shared" si="801"/>
        <v/>
      </c>
      <c r="AN2393" s="11" t="str">
        <f t="shared" si="802"/>
        <v/>
      </c>
      <c r="AO2393" s="11" t="str">
        <f t="shared" si="803"/>
        <v/>
      </c>
      <c r="AP2393" s="11" t="str">
        <f t="shared" si="804"/>
        <v/>
      </c>
      <c r="AT2393" s="11" t="str">
        <f t="shared" si="805"/>
        <v/>
      </c>
      <c r="AU2393" s="11" t="str">
        <f t="shared" si="806"/>
        <v/>
      </c>
      <c r="AV2393" s="11" t="str">
        <f t="shared" si="807"/>
        <v/>
      </c>
      <c r="AW2393" s="11" t="str">
        <f t="shared" si="808"/>
        <v/>
      </c>
      <c r="AX2393" s="11" t="str">
        <f t="shared" si="809"/>
        <v/>
      </c>
      <c r="AY2393" s="11" t="str">
        <f t="shared" si="811"/>
        <v/>
      </c>
      <c r="AZ2393" s="11" t="str">
        <f t="shared" si="810"/>
        <v/>
      </c>
      <c r="BA2393" s="11" t="str">
        <f t="shared" si="813"/>
        <v xml:space="preserve"> </v>
      </c>
      <c r="BB2393" s="11" t="str">
        <f>IFERROR(IF(AW2393="","",VLOOKUP(AW2393,SUSS!R:S,2,FALSE)),AY2393*SUSS!$M$2)</f>
        <v/>
      </c>
      <c r="BC2393" s="11" t="str">
        <f t="shared" si="812"/>
        <v/>
      </c>
    </row>
    <row r="2394" spans="29:55">
      <c r="AC2394" s="11" t="str">
        <f t="shared" si="793"/>
        <v/>
      </c>
      <c r="AD2394" s="11" t="str">
        <f t="shared" si="794"/>
        <v/>
      </c>
      <c r="AE2394" s="11" t="str">
        <f t="shared" si="795"/>
        <v/>
      </c>
      <c r="AF2394" s="11" t="str">
        <f t="shared" si="796"/>
        <v/>
      </c>
      <c r="AG2394" s="11" t="str">
        <f t="shared" si="797"/>
        <v/>
      </c>
      <c r="AH2394" s="11" t="str">
        <f t="shared" si="798"/>
        <v/>
      </c>
      <c r="AI2394" s="11" t="str">
        <f t="shared" si="799"/>
        <v/>
      </c>
      <c r="AJ2394" s="11" t="str">
        <f t="shared" si="800"/>
        <v/>
      </c>
      <c r="AK2394" s="11" t="str">
        <f t="shared" si="801"/>
        <v/>
      </c>
      <c r="AN2394" s="11" t="str">
        <f t="shared" si="802"/>
        <v/>
      </c>
      <c r="AO2394" s="11" t="str">
        <f t="shared" si="803"/>
        <v/>
      </c>
      <c r="AP2394" s="11" t="str">
        <f t="shared" si="804"/>
        <v/>
      </c>
      <c r="AT2394" s="11" t="str">
        <f t="shared" si="805"/>
        <v/>
      </c>
      <c r="AU2394" s="11" t="str">
        <f t="shared" si="806"/>
        <v/>
      </c>
      <c r="AV2394" s="11" t="str">
        <f t="shared" si="807"/>
        <v/>
      </c>
      <c r="AW2394" s="11" t="str">
        <f t="shared" si="808"/>
        <v/>
      </c>
      <c r="AX2394" s="11" t="str">
        <f t="shared" si="809"/>
        <v/>
      </c>
      <c r="AY2394" s="11" t="str">
        <f t="shared" si="811"/>
        <v/>
      </c>
      <c r="AZ2394" s="11" t="str">
        <f t="shared" si="810"/>
        <v/>
      </c>
      <c r="BA2394" s="11" t="str">
        <f t="shared" si="813"/>
        <v xml:space="preserve"> </v>
      </c>
      <c r="BB2394" s="11" t="str">
        <f>IFERROR(IF(AW2394="","",VLOOKUP(AW2394,SUSS!R:S,2,FALSE)),AY2394*SUSS!$M$2)</f>
        <v/>
      </c>
      <c r="BC2394" s="11" t="str">
        <f t="shared" si="812"/>
        <v/>
      </c>
    </row>
    <row r="2395" spans="29:55">
      <c r="AC2395" s="11" t="str">
        <f t="shared" si="793"/>
        <v/>
      </c>
      <c r="AD2395" s="11" t="str">
        <f t="shared" si="794"/>
        <v/>
      </c>
      <c r="AE2395" s="11" t="str">
        <f t="shared" si="795"/>
        <v/>
      </c>
      <c r="AF2395" s="11" t="str">
        <f t="shared" si="796"/>
        <v/>
      </c>
      <c r="AG2395" s="11" t="str">
        <f t="shared" si="797"/>
        <v/>
      </c>
      <c r="AH2395" s="11" t="str">
        <f t="shared" si="798"/>
        <v/>
      </c>
      <c r="AI2395" s="11" t="str">
        <f t="shared" si="799"/>
        <v/>
      </c>
      <c r="AJ2395" s="11" t="str">
        <f t="shared" si="800"/>
        <v/>
      </c>
      <c r="AK2395" s="11" t="str">
        <f t="shared" si="801"/>
        <v/>
      </c>
      <c r="AN2395" s="11" t="str">
        <f t="shared" si="802"/>
        <v/>
      </c>
      <c r="AO2395" s="11" t="str">
        <f t="shared" si="803"/>
        <v/>
      </c>
      <c r="AP2395" s="11" t="str">
        <f t="shared" si="804"/>
        <v/>
      </c>
      <c r="AT2395" s="11" t="str">
        <f t="shared" si="805"/>
        <v/>
      </c>
      <c r="AU2395" s="11" t="str">
        <f t="shared" si="806"/>
        <v/>
      </c>
      <c r="AV2395" s="11" t="str">
        <f t="shared" si="807"/>
        <v/>
      </c>
      <c r="AW2395" s="11" t="str">
        <f t="shared" si="808"/>
        <v/>
      </c>
      <c r="AX2395" s="11" t="str">
        <f t="shared" si="809"/>
        <v/>
      </c>
      <c r="AY2395" s="11" t="str">
        <f t="shared" si="811"/>
        <v/>
      </c>
      <c r="AZ2395" s="11" t="str">
        <f t="shared" si="810"/>
        <v/>
      </c>
      <c r="BA2395" s="11" t="str">
        <f t="shared" si="813"/>
        <v xml:space="preserve"> </v>
      </c>
      <c r="BB2395" s="11" t="str">
        <f>IFERROR(IF(AW2395="","",VLOOKUP(AW2395,SUSS!R:S,2,FALSE)),AY2395*SUSS!$M$2)</f>
        <v/>
      </c>
      <c r="BC2395" s="11" t="str">
        <f t="shared" si="812"/>
        <v/>
      </c>
    </row>
    <row r="2396" spans="29:55">
      <c r="AC2396" s="11" t="str">
        <f t="shared" si="793"/>
        <v/>
      </c>
      <c r="AD2396" s="11" t="str">
        <f t="shared" si="794"/>
        <v/>
      </c>
      <c r="AE2396" s="11" t="str">
        <f t="shared" si="795"/>
        <v/>
      </c>
      <c r="AF2396" s="11" t="str">
        <f t="shared" si="796"/>
        <v/>
      </c>
      <c r="AG2396" s="11" t="str">
        <f t="shared" si="797"/>
        <v/>
      </c>
      <c r="AH2396" s="11" t="str">
        <f t="shared" si="798"/>
        <v/>
      </c>
      <c r="AI2396" s="11" t="str">
        <f t="shared" si="799"/>
        <v/>
      </c>
      <c r="AJ2396" s="11" t="str">
        <f t="shared" si="800"/>
        <v/>
      </c>
      <c r="AK2396" s="11" t="str">
        <f t="shared" si="801"/>
        <v/>
      </c>
      <c r="AN2396" s="11" t="str">
        <f t="shared" si="802"/>
        <v/>
      </c>
      <c r="AO2396" s="11" t="str">
        <f t="shared" si="803"/>
        <v/>
      </c>
      <c r="AP2396" s="11" t="str">
        <f t="shared" si="804"/>
        <v/>
      </c>
      <c r="AT2396" s="11" t="str">
        <f t="shared" si="805"/>
        <v/>
      </c>
      <c r="AU2396" s="11" t="str">
        <f t="shared" si="806"/>
        <v/>
      </c>
      <c r="AV2396" s="11" t="str">
        <f t="shared" si="807"/>
        <v/>
      </c>
      <c r="AW2396" s="11" t="str">
        <f t="shared" si="808"/>
        <v/>
      </c>
      <c r="AX2396" s="11" t="str">
        <f t="shared" si="809"/>
        <v/>
      </c>
      <c r="AY2396" s="11" t="str">
        <f t="shared" si="811"/>
        <v/>
      </c>
      <c r="AZ2396" s="11" t="str">
        <f t="shared" si="810"/>
        <v/>
      </c>
      <c r="BA2396" s="11" t="str">
        <f t="shared" si="813"/>
        <v xml:space="preserve"> </v>
      </c>
      <c r="BB2396" s="11" t="str">
        <f>IFERROR(IF(AW2396="","",VLOOKUP(AW2396,SUSS!R:S,2,FALSE)),AY2396*SUSS!$M$2)</f>
        <v/>
      </c>
      <c r="BC2396" s="11" t="str">
        <f t="shared" si="812"/>
        <v/>
      </c>
    </row>
    <row r="2397" spans="29:55">
      <c r="AC2397" s="11" t="str">
        <f t="shared" si="793"/>
        <v/>
      </c>
      <c r="AD2397" s="11" t="str">
        <f t="shared" si="794"/>
        <v/>
      </c>
      <c r="AE2397" s="11" t="str">
        <f t="shared" si="795"/>
        <v/>
      </c>
      <c r="AF2397" s="11" t="str">
        <f t="shared" si="796"/>
        <v/>
      </c>
      <c r="AG2397" s="11" t="str">
        <f t="shared" si="797"/>
        <v/>
      </c>
      <c r="AH2397" s="11" t="str">
        <f t="shared" si="798"/>
        <v/>
      </c>
      <c r="AI2397" s="11" t="str">
        <f t="shared" si="799"/>
        <v/>
      </c>
      <c r="AJ2397" s="11" t="str">
        <f t="shared" si="800"/>
        <v/>
      </c>
      <c r="AK2397" s="11" t="str">
        <f t="shared" si="801"/>
        <v/>
      </c>
      <c r="AN2397" s="11" t="str">
        <f t="shared" si="802"/>
        <v/>
      </c>
      <c r="AO2397" s="11" t="str">
        <f t="shared" si="803"/>
        <v/>
      </c>
      <c r="AP2397" s="11" t="str">
        <f t="shared" si="804"/>
        <v/>
      </c>
      <c r="AT2397" s="11" t="str">
        <f t="shared" si="805"/>
        <v/>
      </c>
      <c r="AU2397" s="11" t="str">
        <f t="shared" si="806"/>
        <v/>
      </c>
      <c r="AV2397" s="11" t="str">
        <f t="shared" si="807"/>
        <v/>
      </c>
      <c r="AW2397" s="11" t="str">
        <f t="shared" si="808"/>
        <v/>
      </c>
      <c r="AX2397" s="11" t="str">
        <f t="shared" si="809"/>
        <v/>
      </c>
      <c r="AY2397" s="11" t="str">
        <f t="shared" si="811"/>
        <v/>
      </c>
      <c r="AZ2397" s="11" t="str">
        <f t="shared" si="810"/>
        <v/>
      </c>
      <c r="BA2397" s="11" t="str">
        <f t="shared" si="813"/>
        <v xml:space="preserve"> </v>
      </c>
      <c r="BB2397" s="11" t="str">
        <f>IFERROR(IF(AW2397="","",VLOOKUP(AW2397,SUSS!R:S,2,FALSE)),AY2397*SUSS!$M$2)</f>
        <v/>
      </c>
      <c r="BC2397" s="11" t="str">
        <f t="shared" si="812"/>
        <v/>
      </c>
    </row>
    <row r="2398" spans="29:55">
      <c r="AC2398" s="11" t="str">
        <f t="shared" ref="AC2398:AC2461" si="814">IF($E2398=$AD$1,IF($G2398=$AE$1,A2398,""),"")</f>
        <v/>
      </c>
      <c r="AD2398" s="11" t="str">
        <f t="shared" ref="AD2398:AD2461" si="815">IF($E2398=$AD$1,IF($G2398=$AE$1,E2398,""),"")</f>
        <v/>
      </c>
      <c r="AE2398" s="11" t="str">
        <f t="shared" ref="AE2398:AE2461" si="816">IF($E2398=$AD$1,IF($G2398=$AE$1,F2398,""),"")</f>
        <v/>
      </c>
      <c r="AF2398" s="11" t="str">
        <f t="shared" ref="AF2398:AF2461" si="817">IF($E2398=$AD$1,IF($G2398=$AE$1,G2398,""),"")</f>
        <v/>
      </c>
      <c r="AG2398" s="11" t="str">
        <f t="shared" ref="AG2398:AG2461" si="818">IF($E2398=$AD$1,IF($G2398=$AE$1,I2398,""),"")</f>
        <v/>
      </c>
      <c r="AH2398" s="11" t="str">
        <f t="shared" ref="AH2398:AH2461" si="819">IF($E2398=$AD$1,IF($G2398=$AE$1,J2398,""),"")</f>
        <v/>
      </c>
      <c r="AI2398" s="11" t="str">
        <f t="shared" ref="AI2398:AI2461" si="820">IF($E2398=$AD$1,IF($G2398=$AE$1,K2398,""),"")</f>
        <v/>
      </c>
      <c r="AJ2398" s="11" t="str">
        <f t="shared" ref="AJ2398:AJ2461" si="821">IF($E2398=$AD$1,IF($G2398=$AE$1,B2398,""),"")</f>
        <v/>
      </c>
      <c r="AK2398" s="11" t="str">
        <f t="shared" ref="AK2398:AK2461" si="822">IF($E2398=$AD$1,IF($G2398=$AE$1,C2398,""),"")</f>
        <v/>
      </c>
      <c r="AN2398" s="11" t="str">
        <f t="shared" ref="AN2398:AN2461" si="823">LEFT(AO2398,7)</f>
        <v/>
      </c>
      <c r="AO2398" s="11" t="str">
        <f t="shared" ref="AO2398:AO2461" si="824">IF(AF2398=$AE$1,AJ2398&amp;"/"&amp;AK2398&amp;" "&amp;AD2398,"")</f>
        <v/>
      </c>
      <c r="AP2398" s="11" t="str">
        <f t="shared" ref="AP2398:AP2461" si="825">IF(AO2398&lt;&gt;"",AI2398,"")</f>
        <v/>
      </c>
      <c r="AT2398" s="11" t="str">
        <f t="shared" ref="AT2398:AT2461" si="826">IF($Q2398=$AD$1,N2398,"")</f>
        <v/>
      </c>
      <c r="AU2398" s="11" t="str">
        <f t="shared" ref="AU2398:AU2461" si="827">IF($Q2398=$AD$1,O2398,"")</f>
        <v/>
      </c>
      <c r="AV2398" s="11" t="str">
        <f t="shared" ref="AV2398:AV2461" si="828">IF($Q2398=$AD$1,P2398,"")</f>
        <v/>
      </c>
      <c r="AW2398" s="11" t="str">
        <f t="shared" ref="AW2398:AW2461" si="829">IF($Q2398=$AD$1,T2398,"")</f>
        <v/>
      </c>
      <c r="AX2398" s="11" t="str">
        <f t="shared" ref="AX2398:AX2461" si="830">IF(AW2398&lt;&gt;"",AW2398&amp;" "&amp;$AD$1,"")</f>
        <v/>
      </c>
      <c r="AY2398" s="11" t="str">
        <f t="shared" si="811"/>
        <v/>
      </c>
      <c r="AZ2398" s="11" t="str">
        <f t="shared" ref="AZ2398:AZ2461" si="831">IF(AY2398="","",AV2398/AY2398)</f>
        <v/>
      </c>
      <c r="BA2398" s="11" t="str">
        <f t="shared" si="813"/>
        <v xml:space="preserve"> </v>
      </c>
      <c r="BB2398" s="11" t="str">
        <f>IFERROR(IF(AW2398="","",VLOOKUP(AW2398,SUSS!R:S,2,FALSE)),AY2398*SUSS!$M$2)</f>
        <v/>
      </c>
      <c r="BC2398" s="11" t="str">
        <f t="shared" si="812"/>
        <v/>
      </c>
    </row>
    <row r="2399" spans="29:55">
      <c r="AC2399" s="11" t="str">
        <f t="shared" si="814"/>
        <v/>
      </c>
      <c r="AD2399" s="11" t="str">
        <f t="shared" si="815"/>
        <v/>
      </c>
      <c r="AE2399" s="11" t="str">
        <f t="shared" si="816"/>
        <v/>
      </c>
      <c r="AF2399" s="11" t="str">
        <f t="shared" si="817"/>
        <v/>
      </c>
      <c r="AG2399" s="11" t="str">
        <f t="shared" si="818"/>
        <v/>
      </c>
      <c r="AH2399" s="11" t="str">
        <f t="shared" si="819"/>
        <v/>
      </c>
      <c r="AI2399" s="11" t="str">
        <f t="shared" si="820"/>
        <v/>
      </c>
      <c r="AJ2399" s="11" t="str">
        <f t="shared" si="821"/>
        <v/>
      </c>
      <c r="AK2399" s="11" t="str">
        <f t="shared" si="822"/>
        <v/>
      </c>
      <c r="AN2399" s="11" t="str">
        <f t="shared" si="823"/>
        <v/>
      </c>
      <c r="AO2399" s="11" t="str">
        <f t="shared" si="824"/>
        <v/>
      </c>
      <c r="AP2399" s="11" t="str">
        <f t="shared" si="825"/>
        <v/>
      </c>
      <c r="AT2399" s="11" t="str">
        <f t="shared" si="826"/>
        <v/>
      </c>
      <c r="AU2399" s="11" t="str">
        <f t="shared" si="827"/>
        <v/>
      </c>
      <c r="AV2399" s="11" t="str">
        <f t="shared" si="828"/>
        <v/>
      </c>
      <c r="AW2399" s="11" t="str">
        <f t="shared" si="829"/>
        <v/>
      </c>
      <c r="AX2399" s="11" t="str">
        <f t="shared" si="830"/>
        <v/>
      </c>
      <c r="AY2399" s="11" t="str">
        <f t="shared" si="811"/>
        <v/>
      </c>
      <c r="AZ2399" s="11" t="str">
        <f t="shared" si="831"/>
        <v/>
      </c>
      <c r="BA2399" s="11" t="str">
        <f t="shared" si="813"/>
        <v xml:space="preserve"> </v>
      </c>
      <c r="BB2399" s="11" t="str">
        <f>IFERROR(IF(AW2399="","",VLOOKUP(AW2399,SUSS!R:S,2,FALSE)),AY2399*SUSS!$M$2)</f>
        <v/>
      </c>
      <c r="BC2399" s="11" t="str">
        <f t="shared" si="812"/>
        <v/>
      </c>
    </row>
    <row r="2400" spans="29:55">
      <c r="AC2400" s="11" t="str">
        <f t="shared" si="814"/>
        <v/>
      </c>
      <c r="AD2400" s="11" t="str">
        <f t="shared" si="815"/>
        <v/>
      </c>
      <c r="AE2400" s="11" t="str">
        <f t="shared" si="816"/>
        <v/>
      </c>
      <c r="AF2400" s="11" t="str">
        <f t="shared" si="817"/>
        <v/>
      </c>
      <c r="AG2400" s="11" t="str">
        <f t="shared" si="818"/>
        <v/>
      </c>
      <c r="AH2400" s="11" t="str">
        <f t="shared" si="819"/>
        <v/>
      </c>
      <c r="AI2400" s="11" t="str">
        <f t="shared" si="820"/>
        <v/>
      </c>
      <c r="AJ2400" s="11" t="str">
        <f t="shared" si="821"/>
        <v/>
      </c>
      <c r="AK2400" s="11" t="str">
        <f t="shared" si="822"/>
        <v/>
      </c>
      <c r="AN2400" s="11" t="str">
        <f t="shared" si="823"/>
        <v/>
      </c>
      <c r="AO2400" s="11" t="str">
        <f t="shared" si="824"/>
        <v/>
      </c>
      <c r="AP2400" s="11" t="str">
        <f t="shared" si="825"/>
        <v/>
      </c>
      <c r="AT2400" s="11" t="str">
        <f t="shared" si="826"/>
        <v/>
      </c>
      <c r="AU2400" s="11" t="str">
        <f t="shared" si="827"/>
        <v/>
      </c>
      <c r="AV2400" s="11" t="str">
        <f t="shared" si="828"/>
        <v/>
      </c>
      <c r="AW2400" s="11" t="str">
        <f t="shared" si="829"/>
        <v/>
      </c>
      <c r="AX2400" s="11" t="str">
        <f t="shared" si="830"/>
        <v/>
      </c>
      <c r="AY2400" s="11" t="str">
        <f t="shared" si="811"/>
        <v/>
      </c>
      <c r="AZ2400" s="11" t="str">
        <f t="shared" si="831"/>
        <v/>
      </c>
      <c r="BA2400" s="11" t="str">
        <f t="shared" si="813"/>
        <v xml:space="preserve"> </v>
      </c>
      <c r="BB2400" s="11" t="str">
        <f>IFERROR(IF(AW2400="","",VLOOKUP(AW2400,SUSS!R:S,2,FALSE)),AY2400*SUSS!$M$2)</f>
        <v/>
      </c>
      <c r="BC2400" s="11" t="str">
        <f t="shared" si="812"/>
        <v/>
      </c>
    </row>
    <row r="2401" spans="29:55">
      <c r="AC2401" s="11" t="str">
        <f t="shared" si="814"/>
        <v/>
      </c>
      <c r="AD2401" s="11" t="str">
        <f t="shared" si="815"/>
        <v/>
      </c>
      <c r="AE2401" s="11" t="str">
        <f t="shared" si="816"/>
        <v/>
      </c>
      <c r="AF2401" s="11" t="str">
        <f t="shared" si="817"/>
        <v/>
      </c>
      <c r="AG2401" s="11" t="str">
        <f t="shared" si="818"/>
        <v/>
      </c>
      <c r="AH2401" s="11" t="str">
        <f t="shared" si="819"/>
        <v/>
      </c>
      <c r="AI2401" s="11" t="str">
        <f t="shared" si="820"/>
        <v/>
      </c>
      <c r="AJ2401" s="11" t="str">
        <f t="shared" si="821"/>
        <v/>
      </c>
      <c r="AK2401" s="11" t="str">
        <f t="shared" si="822"/>
        <v/>
      </c>
      <c r="AN2401" s="11" t="str">
        <f t="shared" si="823"/>
        <v/>
      </c>
      <c r="AO2401" s="11" t="str">
        <f t="shared" si="824"/>
        <v/>
      </c>
      <c r="AP2401" s="11" t="str">
        <f t="shared" si="825"/>
        <v/>
      </c>
      <c r="AT2401" s="11" t="str">
        <f t="shared" si="826"/>
        <v/>
      </c>
      <c r="AU2401" s="11" t="str">
        <f t="shared" si="827"/>
        <v/>
      </c>
      <c r="AV2401" s="11" t="str">
        <f t="shared" si="828"/>
        <v/>
      </c>
      <c r="AW2401" s="11" t="str">
        <f t="shared" si="829"/>
        <v/>
      </c>
      <c r="AX2401" s="11" t="str">
        <f t="shared" si="830"/>
        <v/>
      </c>
      <c r="AY2401" s="11" t="str">
        <f t="shared" si="811"/>
        <v/>
      </c>
      <c r="AZ2401" s="11" t="str">
        <f t="shared" si="831"/>
        <v/>
      </c>
      <c r="BA2401" s="11" t="str">
        <f t="shared" si="813"/>
        <v xml:space="preserve"> </v>
      </c>
      <c r="BB2401" s="11" t="str">
        <f>IFERROR(IF(AW2401="","",VLOOKUP(AW2401,SUSS!R:S,2,FALSE)),AY2401*SUSS!$M$2)</f>
        <v/>
      </c>
      <c r="BC2401" s="11" t="str">
        <f t="shared" si="812"/>
        <v/>
      </c>
    </row>
    <row r="2402" spans="29:55">
      <c r="AC2402" s="11" t="str">
        <f t="shared" si="814"/>
        <v/>
      </c>
      <c r="AD2402" s="11" t="str">
        <f t="shared" si="815"/>
        <v/>
      </c>
      <c r="AE2402" s="11" t="str">
        <f t="shared" si="816"/>
        <v/>
      </c>
      <c r="AF2402" s="11" t="str">
        <f t="shared" si="817"/>
        <v/>
      </c>
      <c r="AG2402" s="11" t="str">
        <f t="shared" si="818"/>
        <v/>
      </c>
      <c r="AH2402" s="11" t="str">
        <f t="shared" si="819"/>
        <v/>
      </c>
      <c r="AI2402" s="11" t="str">
        <f t="shared" si="820"/>
        <v/>
      </c>
      <c r="AJ2402" s="11" t="str">
        <f t="shared" si="821"/>
        <v/>
      </c>
      <c r="AK2402" s="11" t="str">
        <f t="shared" si="822"/>
        <v/>
      </c>
      <c r="AN2402" s="11" t="str">
        <f t="shared" si="823"/>
        <v/>
      </c>
      <c r="AO2402" s="11" t="str">
        <f t="shared" si="824"/>
        <v/>
      </c>
      <c r="AP2402" s="11" t="str">
        <f t="shared" si="825"/>
        <v/>
      </c>
      <c r="AT2402" s="11" t="str">
        <f t="shared" si="826"/>
        <v/>
      </c>
      <c r="AU2402" s="11" t="str">
        <f t="shared" si="827"/>
        <v/>
      </c>
      <c r="AV2402" s="11" t="str">
        <f t="shared" si="828"/>
        <v/>
      </c>
      <c r="AW2402" s="11" t="str">
        <f t="shared" si="829"/>
        <v/>
      </c>
      <c r="AX2402" s="11" t="str">
        <f t="shared" si="830"/>
        <v/>
      </c>
      <c r="AY2402" s="11" t="str">
        <f t="shared" si="811"/>
        <v/>
      </c>
      <c r="AZ2402" s="11" t="str">
        <f t="shared" si="831"/>
        <v/>
      </c>
      <c r="BA2402" s="11" t="str">
        <f t="shared" si="813"/>
        <v xml:space="preserve"> </v>
      </c>
      <c r="BB2402" s="11" t="str">
        <f>IFERROR(IF(AW2402="","",VLOOKUP(AW2402,SUSS!R:S,2,FALSE)),AY2402*SUSS!$M$2)</f>
        <v/>
      </c>
      <c r="BC2402" s="11" t="str">
        <f t="shared" si="812"/>
        <v/>
      </c>
    </row>
    <row r="2403" spans="29:55">
      <c r="AC2403" s="11" t="str">
        <f t="shared" si="814"/>
        <v/>
      </c>
      <c r="AD2403" s="11" t="str">
        <f t="shared" si="815"/>
        <v/>
      </c>
      <c r="AE2403" s="11" t="str">
        <f t="shared" si="816"/>
        <v/>
      </c>
      <c r="AF2403" s="11" t="str">
        <f t="shared" si="817"/>
        <v/>
      </c>
      <c r="AG2403" s="11" t="str">
        <f t="shared" si="818"/>
        <v/>
      </c>
      <c r="AH2403" s="11" t="str">
        <f t="shared" si="819"/>
        <v/>
      </c>
      <c r="AI2403" s="11" t="str">
        <f t="shared" si="820"/>
        <v/>
      </c>
      <c r="AJ2403" s="11" t="str">
        <f t="shared" si="821"/>
        <v/>
      </c>
      <c r="AK2403" s="11" t="str">
        <f t="shared" si="822"/>
        <v/>
      </c>
      <c r="AN2403" s="11" t="str">
        <f t="shared" si="823"/>
        <v/>
      </c>
      <c r="AO2403" s="11" t="str">
        <f t="shared" si="824"/>
        <v/>
      </c>
      <c r="AP2403" s="11" t="str">
        <f t="shared" si="825"/>
        <v/>
      </c>
      <c r="AT2403" s="11" t="str">
        <f t="shared" si="826"/>
        <v/>
      </c>
      <c r="AU2403" s="11" t="str">
        <f t="shared" si="827"/>
        <v/>
      </c>
      <c r="AV2403" s="11" t="str">
        <f t="shared" si="828"/>
        <v/>
      </c>
      <c r="AW2403" s="11" t="str">
        <f t="shared" si="829"/>
        <v/>
      </c>
      <c r="AX2403" s="11" t="str">
        <f t="shared" si="830"/>
        <v/>
      </c>
      <c r="AY2403" s="11" t="str">
        <f t="shared" si="811"/>
        <v/>
      </c>
      <c r="AZ2403" s="11" t="str">
        <f t="shared" si="831"/>
        <v/>
      </c>
      <c r="BA2403" s="11" t="str">
        <f t="shared" si="813"/>
        <v xml:space="preserve"> </v>
      </c>
      <c r="BB2403" s="11" t="str">
        <f>IFERROR(IF(AW2403="","",VLOOKUP(AW2403,SUSS!R:S,2,FALSE)),AY2403*SUSS!$M$2)</f>
        <v/>
      </c>
      <c r="BC2403" s="11" t="str">
        <f t="shared" si="812"/>
        <v/>
      </c>
    </row>
    <row r="2404" spans="29:55">
      <c r="AC2404" s="11" t="str">
        <f t="shared" si="814"/>
        <v/>
      </c>
      <c r="AD2404" s="11" t="str">
        <f t="shared" si="815"/>
        <v/>
      </c>
      <c r="AE2404" s="11" t="str">
        <f t="shared" si="816"/>
        <v/>
      </c>
      <c r="AF2404" s="11" t="str">
        <f t="shared" si="817"/>
        <v/>
      </c>
      <c r="AG2404" s="11" t="str">
        <f t="shared" si="818"/>
        <v/>
      </c>
      <c r="AH2404" s="11" t="str">
        <f t="shared" si="819"/>
        <v/>
      </c>
      <c r="AI2404" s="11" t="str">
        <f t="shared" si="820"/>
        <v/>
      </c>
      <c r="AJ2404" s="11" t="str">
        <f t="shared" si="821"/>
        <v/>
      </c>
      <c r="AK2404" s="11" t="str">
        <f t="shared" si="822"/>
        <v/>
      </c>
      <c r="AN2404" s="11" t="str">
        <f t="shared" si="823"/>
        <v/>
      </c>
      <c r="AO2404" s="11" t="str">
        <f t="shared" si="824"/>
        <v/>
      </c>
      <c r="AP2404" s="11" t="str">
        <f t="shared" si="825"/>
        <v/>
      </c>
      <c r="AT2404" s="11" t="str">
        <f t="shared" si="826"/>
        <v/>
      </c>
      <c r="AU2404" s="11" t="str">
        <f t="shared" si="827"/>
        <v/>
      </c>
      <c r="AV2404" s="11" t="str">
        <f t="shared" si="828"/>
        <v/>
      </c>
      <c r="AW2404" s="11" t="str">
        <f t="shared" si="829"/>
        <v/>
      </c>
      <c r="AX2404" s="11" t="str">
        <f t="shared" si="830"/>
        <v/>
      </c>
      <c r="AY2404" s="11" t="str">
        <f t="shared" si="811"/>
        <v/>
      </c>
      <c r="AZ2404" s="11" t="str">
        <f t="shared" si="831"/>
        <v/>
      </c>
      <c r="BA2404" s="11" t="str">
        <f t="shared" si="813"/>
        <v xml:space="preserve"> </v>
      </c>
      <c r="BB2404" s="11" t="str">
        <f>IFERROR(IF(AW2404="","",VLOOKUP(AW2404,SUSS!R:S,2,FALSE)),AY2404*SUSS!$M$2)</f>
        <v/>
      </c>
      <c r="BC2404" s="11" t="str">
        <f t="shared" si="812"/>
        <v/>
      </c>
    </row>
    <row r="2405" spans="29:55">
      <c r="AC2405" s="11" t="str">
        <f t="shared" si="814"/>
        <v/>
      </c>
      <c r="AD2405" s="11" t="str">
        <f t="shared" si="815"/>
        <v/>
      </c>
      <c r="AE2405" s="11" t="str">
        <f t="shared" si="816"/>
        <v/>
      </c>
      <c r="AF2405" s="11" t="str">
        <f t="shared" si="817"/>
        <v/>
      </c>
      <c r="AG2405" s="11" t="str">
        <f t="shared" si="818"/>
        <v/>
      </c>
      <c r="AH2405" s="11" t="str">
        <f t="shared" si="819"/>
        <v/>
      </c>
      <c r="AI2405" s="11" t="str">
        <f t="shared" si="820"/>
        <v/>
      </c>
      <c r="AJ2405" s="11" t="str">
        <f t="shared" si="821"/>
        <v/>
      </c>
      <c r="AK2405" s="11" t="str">
        <f t="shared" si="822"/>
        <v/>
      </c>
      <c r="AN2405" s="11" t="str">
        <f t="shared" si="823"/>
        <v/>
      </c>
      <c r="AO2405" s="11" t="str">
        <f t="shared" si="824"/>
        <v/>
      </c>
      <c r="AP2405" s="11" t="str">
        <f t="shared" si="825"/>
        <v/>
      </c>
      <c r="AT2405" s="11" t="str">
        <f t="shared" si="826"/>
        <v/>
      </c>
      <c r="AU2405" s="11" t="str">
        <f t="shared" si="827"/>
        <v/>
      </c>
      <c r="AV2405" s="11" t="str">
        <f t="shared" si="828"/>
        <v/>
      </c>
      <c r="AW2405" s="11" t="str">
        <f t="shared" si="829"/>
        <v/>
      </c>
      <c r="AX2405" s="11" t="str">
        <f t="shared" si="830"/>
        <v/>
      </c>
      <c r="AY2405" s="11" t="str">
        <f t="shared" si="811"/>
        <v/>
      </c>
      <c r="AZ2405" s="11" t="str">
        <f t="shared" si="831"/>
        <v/>
      </c>
      <c r="BA2405" s="11" t="str">
        <f t="shared" si="813"/>
        <v xml:space="preserve"> </v>
      </c>
      <c r="BB2405" s="11" t="str">
        <f>IFERROR(IF(AW2405="","",VLOOKUP(AW2405,SUSS!R:S,2,FALSE)),AY2405*SUSS!$M$2)</f>
        <v/>
      </c>
      <c r="BC2405" s="11" t="str">
        <f t="shared" si="812"/>
        <v/>
      </c>
    </row>
    <row r="2406" spans="29:55">
      <c r="AC2406" s="11" t="str">
        <f t="shared" si="814"/>
        <v/>
      </c>
      <c r="AD2406" s="11" t="str">
        <f t="shared" si="815"/>
        <v/>
      </c>
      <c r="AE2406" s="11" t="str">
        <f t="shared" si="816"/>
        <v/>
      </c>
      <c r="AF2406" s="11" t="str">
        <f t="shared" si="817"/>
        <v/>
      </c>
      <c r="AG2406" s="11" t="str">
        <f t="shared" si="818"/>
        <v/>
      </c>
      <c r="AH2406" s="11" t="str">
        <f t="shared" si="819"/>
        <v/>
      </c>
      <c r="AI2406" s="11" t="str">
        <f t="shared" si="820"/>
        <v/>
      </c>
      <c r="AJ2406" s="11" t="str">
        <f t="shared" si="821"/>
        <v/>
      </c>
      <c r="AK2406" s="11" t="str">
        <f t="shared" si="822"/>
        <v/>
      </c>
      <c r="AN2406" s="11" t="str">
        <f t="shared" si="823"/>
        <v/>
      </c>
      <c r="AO2406" s="11" t="str">
        <f t="shared" si="824"/>
        <v/>
      </c>
      <c r="AP2406" s="11" t="str">
        <f t="shared" si="825"/>
        <v/>
      </c>
      <c r="AT2406" s="11" t="str">
        <f t="shared" si="826"/>
        <v/>
      </c>
      <c r="AU2406" s="11" t="str">
        <f t="shared" si="827"/>
        <v/>
      </c>
      <c r="AV2406" s="11" t="str">
        <f t="shared" si="828"/>
        <v/>
      </c>
      <c r="AW2406" s="11" t="str">
        <f t="shared" si="829"/>
        <v/>
      </c>
      <c r="AX2406" s="11" t="str">
        <f t="shared" si="830"/>
        <v/>
      </c>
      <c r="AY2406" s="11" t="str">
        <f t="shared" si="811"/>
        <v/>
      </c>
      <c r="AZ2406" s="11" t="str">
        <f t="shared" si="831"/>
        <v/>
      </c>
      <c r="BA2406" s="11" t="str">
        <f t="shared" si="813"/>
        <v xml:space="preserve"> </v>
      </c>
      <c r="BB2406" s="11" t="str">
        <f>IFERROR(IF(AW2406="","",VLOOKUP(AW2406,SUSS!R:S,2,FALSE)),AY2406*SUSS!$M$2)</f>
        <v/>
      </c>
      <c r="BC2406" s="11" t="str">
        <f t="shared" si="812"/>
        <v/>
      </c>
    </row>
    <row r="2407" spans="29:55">
      <c r="AC2407" s="11" t="str">
        <f t="shared" si="814"/>
        <v/>
      </c>
      <c r="AD2407" s="11" t="str">
        <f t="shared" si="815"/>
        <v/>
      </c>
      <c r="AE2407" s="11" t="str">
        <f t="shared" si="816"/>
        <v/>
      </c>
      <c r="AF2407" s="11" t="str">
        <f t="shared" si="817"/>
        <v/>
      </c>
      <c r="AG2407" s="11" t="str">
        <f t="shared" si="818"/>
        <v/>
      </c>
      <c r="AH2407" s="11" t="str">
        <f t="shared" si="819"/>
        <v/>
      </c>
      <c r="AI2407" s="11" t="str">
        <f t="shared" si="820"/>
        <v/>
      </c>
      <c r="AJ2407" s="11" t="str">
        <f t="shared" si="821"/>
        <v/>
      </c>
      <c r="AK2407" s="11" t="str">
        <f t="shared" si="822"/>
        <v/>
      </c>
      <c r="AN2407" s="11" t="str">
        <f t="shared" si="823"/>
        <v/>
      </c>
      <c r="AO2407" s="11" t="str">
        <f t="shared" si="824"/>
        <v/>
      </c>
      <c r="AP2407" s="11" t="str">
        <f t="shared" si="825"/>
        <v/>
      </c>
      <c r="AT2407" s="11" t="str">
        <f t="shared" si="826"/>
        <v/>
      </c>
      <c r="AU2407" s="11" t="str">
        <f t="shared" si="827"/>
        <v/>
      </c>
      <c r="AV2407" s="11" t="str">
        <f t="shared" si="828"/>
        <v/>
      </c>
      <c r="AW2407" s="11" t="str">
        <f t="shared" si="829"/>
        <v/>
      </c>
      <c r="AX2407" s="11" t="str">
        <f t="shared" si="830"/>
        <v/>
      </c>
      <c r="AY2407" s="11" t="str">
        <f t="shared" si="811"/>
        <v/>
      </c>
      <c r="AZ2407" s="11" t="str">
        <f t="shared" si="831"/>
        <v/>
      </c>
      <c r="BA2407" s="11" t="str">
        <f t="shared" si="813"/>
        <v xml:space="preserve"> </v>
      </c>
      <c r="BB2407" s="11" t="str">
        <f>IFERROR(IF(AW2407="","",VLOOKUP(AW2407,SUSS!R:S,2,FALSE)),AY2407*SUSS!$M$2)</f>
        <v/>
      </c>
      <c r="BC2407" s="11" t="str">
        <f t="shared" si="812"/>
        <v/>
      </c>
    </row>
    <row r="2408" spans="29:55">
      <c r="AC2408" s="11" t="str">
        <f t="shared" si="814"/>
        <v/>
      </c>
      <c r="AD2408" s="11" t="str">
        <f t="shared" si="815"/>
        <v/>
      </c>
      <c r="AE2408" s="11" t="str">
        <f t="shared" si="816"/>
        <v/>
      </c>
      <c r="AF2408" s="11" t="str">
        <f t="shared" si="817"/>
        <v/>
      </c>
      <c r="AG2408" s="11" t="str">
        <f t="shared" si="818"/>
        <v/>
      </c>
      <c r="AH2408" s="11" t="str">
        <f t="shared" si="819"/>
        <v/>
      </c>
      <c r="AI2408" s="11" t="str">
        <f t="shared" si="820"/>
        <v/>
      </c>
      <c r="AJ2408" s="11" t="str">
        <f t="shared" si="821"/>
        <v/>
      </c>
      <c r="AK2408" s="11" t="str">
        <f t="shared" si="822"/>
        <v/>
      </c>
      <c r="AN2408" s="11" t="str">
        <f t="shared" si="823"/>
        <v/>
      </c>
      <c r="AO2408" s="11" t="str">
        <f t="shared" si="824"/>
        <v/>
      </c>
      <c r="AP2408" s="11" t="str">
        <f t="shared" si="825"/>
        <v/>
      </c>
      <c r="AT2408" s="11" t="str">
        <f t="shared" si="826"/>
        <v/>
      </c>
      <c r="AU2408" s="11" t="str">
        <f t="shared" si="827"/>
        <v/>
      </c>
      <c r="AV2408" s="11" t="str">
        <f t="shared" si="828"/>
        <v/>
      </c>
      <c r="AW2408" s="11" t="str">
        <f t="shared" si="829"/>
        <v/>
      </c>
      <c r="AX2408" s="11" t="str">
        <f t="shared" si="830"/>
        <v/>
      </c>
      <c r="AY2408" s="11" t="str">
        <f t="shared" si="811"/>
        <v/>
      </c>
      <c r="AZ2408" s="11" t="str">
        <f t="shared" si="831"/>
        <v/>
      </c>
      <c r="BA2408" s="11" t="str">
        <f t="shared" si="813"/>
        <v xml:space="preserve"> </v>
      </c>
      <c r="BB2408" s="11" t="str">
        <f>IFERROR(IF(AW2408="","",VLOOKUP(AW2408,SUSS!R:S,2,FALSE)),AY2408*SUSS!$M$2)</f>
        <v/>
      </c>
      <c r="BC2408" s="11" t="str">
        <f t="shared" si="812"/>
        <v/>
      </c>
    </row>
    <row r="2409" spans="29:55">
      <c r="AC2409" s="11" t="str">
        <f t="shared" si="814"/>
        <v/>
      </c>
      <c r="AD2409" s="11" t="str">
        <f t="shared" si="815"/>
        <v/>
      </c>
      <c r="AE2409" s="11" t="str">
        <f t="shared" si="816"/>
        <v/>
      </c>
      <c r="AF2409" s="11" t="str">
        <f t="shared" si="817"/>
        <v/>
      </c>
      <c r="AG2409" s="11" t="str">
        <f t="shared" si="818"/>
        <v/>
      </c>
      <c r="AH2409" s="11" t="str">
        <f t="shared" si="819"/>
        <v/>
      </c>
      <c r="AI2409" s="11" t="str">
        <f t="shared" si="820"/>
        <v/>
      </c>
      <c r="AJ2409" s="11" t="str">
        <f t="shared" si="821"/>
        <v/>
      </c>
      <c r="AK2409" s="11" t="str">
        <f t="shared" si="822"/>
        <v/>
      </c>
      <c r="AN2409" s="11" t="str">
        <f t="shared" si="823"/>
        <v/>
      </c>
      <c r="AO2409" s="11" t="str">
        <f t="shared" si="824"/>
        <v/>
      </c>
      <c r="AP2409" s="11" t="str">
        <f t="shared" si="825"/>
        <v/>
      </c>
      <c r="AT2409" s="11" t="str">
        <f t="shared" si="826"/>
        <v/>
      </c>
      <c r="AU2409" s="11" t="str">
        <f t="shared" si="827"/>
        <v/>
      </c>
      <c r="AV2409" s="11" t="str">
        <f t="shared" si="828"/>
        <v/>
      </c>
      <c r="AW2409" s="11" t="str">
        <f t="shared" si="829"/>
        <v/>
      </c>
      <c r="AX2409" s="11" t="str">
        <f t="shared" si="830"/>
        <v/>
      </c>
      <c r="AY2409" s="11" t="str">
        <f t="shared" si="811"/>
        <v/>
      </c>
      <c r="AZ2409" s="11" t="str">
        <f t="shared" si="831"/>
        <v/>
      </c>
      <c r="BA2409" s="11" t="str">
        <f t="shared" si="813"/>
        <v xml:space="preserve"> </v>
      </c>
      <c r="BB2409" s="11" t="str">
        <f>IFERROR(IF(AW2409="","",VLOOKUP(AW2409,SUSS!R:S,2,FALSE)),AY2409*SUSS!$M$2)</f>
        <v/>
      </c>
      <c r="BC2409" s="11" t="str">
        <f t="shared" si="812"/>
        <v/>
      </c>
    </row>
    <row r="2410" spans="29:55">
      <c r="AC2410" s="11" t="str">
        <f t="shared" si="814"/>
        <v/>
      </c>
      <c r="AD2410" s="11" t="str">
        <f t="shared" si="815"/>
        <v/>
      </c>
      <c r="AE2410" s="11" t="str">
        <f t="shared" si="816"/>
        <v/>
      </c>
      <c r="AF2410" s="11" t="str">
        <f t="shared" si="817"/>
        <v/>
      </c>
      <c r="AG2410" s="11" t="str">
        <f t="shared" si="818"/>
        <v/>
      </c>
      <c r="AH2410" s="11" t="str">
        <f t="shared" si="819"/>
        <v/>
      </c>
      <c r="AI2410" s="11" t="str">
        <f t="shared" si="820"/>
        <v/>
      </c>
      <c r="AJ2410" s="11" t="str">
        <f t="shared" si="821"/>
        <v/>
      </c>
      <c r="AK2410" s="11" t="str">
        <f t="shared" si="822"/>
        <v/>
      </c>
      <c r="AN2410" s="11" t="str">
        <f t="shared" si="823"/>
        <v/>
      </c>
      <c r="AO2410" s="11" t="str">
        <f t="shared" si="824"/>
        <v/>
      </c>
      <c r="AP2410" s="11" t="str">
        <f t="shared" si="825"/>
        <v/>
      </c>
      <c r="AT2410" s="11" t="str">
        <f t="shared" si="826"/>
        <v/>
      </c>
      <c r="AU2410" s="11" t="str">
        <f t="shared" si="827"/>
        <v/>
      </c>
      <c r="AV2410" s="11" t="str">
        <f t="shared" si="828"/>
        <v/>
      </c>
      <c r="AW2410" s="11" t="str">
        <f t="shared" si="829"/>
        <v/>
      </c>
      <c r="AX2410" s="11" t="str">
        <f t="shared" si="830"/>
        <v/>
      </c>
      <c r="AY2410" s="11" t="str">
        <f t="shared" si="811"/>
        <v/>
      </c>
      <c r="AZ2410" s="11" t="str">
        <f t="shared" si="831"/>
        <v/>
      </c>
      <c r="BA2410" s="11" t="str">
        <f t="shared" si="813"/>
        <v xml:space="preserve"> </v>
      </c>
      <c r="BB2410" s="11" t="str">
        <f>IFERROR(IF(AW2410="","",VLOOKUP(AW2410,SUSS!R:S,2,FALSE)),AY2410*SUSS!$M$2)</f>
        <v/>
      </c>
      <c r="BC2410" s="11" t="str">
        <f t="shared" si="812"/>
        <v/>
      </c>
    </row>
    <row r="2411" spans="29:55">
      <c r="AC2411" s="11" t="str">
        <f t="shared" si="814"/>
        <v/>
      </c>
      <c r="AD2411" s="11" t="str">
        <f t="shared" si="815"/>
        <v/>
      </c>
      <c r="AE2411" s="11" t="str">
        <f t="shared" si="816"/>
        <v/>
      </c>
      <c r="AF2411" s="11" t="str">
        <f t="shared" si="817"/>
        <v/>
      </c>
      <c r="AG2411" s="11" t="str">
        <f t="shared" si="818"/>
        <v/>
      </c>
      <c r="AH2411" s="11" t="str">
        <f t="shared" si="819"/>
        <v/>
      </c>
      <c r="AI2411" s="11" t="str">
        <f t="shared" si="820"/>
        <v/>
      </c>
      <c r="AJ2411" s="11" t="str">
        <f t="shared" si="821"/>
        <v/>
      </c>
      <c r="AK2411" s="11" t="str">
        <f t="shared" si="822"/>
        <v/>
      </c>
      <c r="AN2411" s="11" t="str">
        <f t="shared" si="823"/>
        <v/>
      </c>
      <c r="AO2411" s="11" t="str">
        <f t="shared" si="824"/>
        <v/>
      </c>
      <c r="AP2411" s="11" t="str">
        <f t="shared" si="825"/>
        <v/>
      </c>
      <c r="AT2411" s="11" t="str">
        <f t="shared" si="826"/>
        <v/>
      </c>
      <c r="AU2411" s="11" t="str">
        <f t="shared" si="827"/>
        <v/>
      </c>
      <c r="AV2411" s="11" t="str">
        <f t="shared" si="828"/>
        <v/>
      </c>
      <c r="AW2411" s="11" t="str">
        <f t="shared" si="829"/>
        <v/>
      </c>
      <c r="AX2411" s="11" t="str">
        <f t="shared" si="830"/>
        <v/>
      </c>
      <c r="AY2411" s="11" t="str">
        <f t="shared" si="811"/>
        <v/>
      </c>
      <c r="AZ2411" s="11" t="str">
        <f t="shared" si="831"/>
        <v/>
      </c>
      <c r="BA2411" s="11" t="str">
        <f t="shared" si="813"/>
        <v xml:space="preserve"> </v>
      </c>
      <c r="BB2411" s="11" t="str">
        <f>IFERROR(IF(AW2411="","",VLOOKUP(AW2411,SUSS!R:S,2,FALSE)),AY2411*SUSS!$M$2)</f>
        <v/>
      </c>
      <c r="BC2411" s="11" t="str">
        <f t="shared" si="812"/>
        <v/>
      </c>
    </row>
    <row r="2412" spans="29:55">
      <c r="AC2412" s="11" t="str">
        <f t="shared" si="814"/>
        <v/>
      </c>
      <c r="AD2412" s="11" t="str">
        <f t="shared" si="815"/>
        <v/>
      </c>
      <c r="AE2412" s="11" t="str">
        <f t="shared" si="816"/>
        <v/>
      </c>
      <c r="AF2412" s="11" t="str">
        <f t="shared" si="817"/>
        <v/>
      </c>
      <c r="AG2412" s="11" t="str">
        <f t="shared" si="818"/>
        <v/>
      </c>
      <c r="AH2412" s="11" t="str">
        <f t="shared" si="819"/>
        <v/>
      </c>
      <c r="AI2412" s="11" t="str">
        <f t="shared" si="820"/>
        <v/>
      </c>
      <c r="AJ2412" s="11" t="str">
        <f t="shared" si="821"/>
        <v/>
      </c>
      <c r="AK2412" s="11" t="str">
        <f t="shared" si="822"/>
        <v/>
      </c>
      <c r="AN2412" s="11" t="str">
        <f t="shared" si="823"/>
        <v/>
      </c>
      <c r="AO2412" s="11" t="str">
        <f t="shared" si="824"/>
        <v/>
      </c>
      <c r="AP2412" s="11" t="str">
        <f t="shared" si="825"/>
        <v/>
      </c>
      <c r="AT2412" s="11" t="str">
        <f t="shared" si="826"/>
        <v/>
      </c>
      <c r="AU2412" s="11" t="str">
        <f t="shared" si="827"/>
        <v/>
      </c>
      <c r="AV2412" s="11" t="str">
        <f t="shared" si="828"/>
        <v/>
      </c>
      <c r="AW2412" s="11" t="str">
        <f t="shared" si="829"/>
        <v/>
      </c>
      <c r="AX2412" s="11" t="str">
        <f t="shared" si="830"/>
        <v/>
      </c>
      <c r="AY2412" s="11" t="str">
        <f t="shared" si="811"/>
        <v/>
      </c>
      <c r="AZ2412" s="11" t="str">
        <f t="shared" si="831"/>
        <v/>
      </c>
      <c r="BA2412" s="11" t="str">
        <f t="shared" si="813"/>
        <v xml:space="preserve"> </v>
      </c>
      <c r="BB2412" s="11" t="str">
        <f>IFERROR(IF(AW2412="","",VLOOKUP(AW2412,SUSS!R:S,2,FALSE)),AY2412*SUSS!$M$2)</f>
        <v/>
      </c>
      <c r="BC2412" s="11" t="str">
        <f t="shared" si="812"/>
        <v/>
      </c>
    </row>
    <row r="2413" spans="29:55">
      <c r="AC2413" s="11" t="str">
        <f t="shared" si="814"/>
        <v/>
      </c>
      <c r="AD2413" s="11" t="str">
        <f t="shared" si="815"/>
        <v/>
      </c>
      <c r="AE2413" s="11" t="str">
        <f t="shared" si="816"/>
        <v/>
      </c>
      <c r="AF2413" s="11" t="str">
        <f t="shared" si="817"/>
        <v/>
      </c>
      <c r="AG2413" s="11" t="str">
        <f t="shared" si="818"/>
        <v/>
      </c>
      <c r="AH2413" s="11" t="str">
        <f t="shared" si="819"/>
        <v/>
      </c>
      <c r="AI2413" s="11" t="str">
        <f t="shared" si="820"/>
        <v/>
      </c>
      <c r="AJ2413" s="11" t="str">
        <f t="shared" si="821"/>
        <v/>
      </c>
      <c r="AK2413" s="11" t="str">
        <f t="shared" si="822"/>
        <v/>
      </c>
      <c r="AN2413" s="11" t="str">
        <f t="shared" si="823"/>
        <v/>
      </c>
      <c r="AO2413" s="11" t="str">
        <f t="shared" si="824"/>
        <v/>
      </c>
      <c r="AP2413" s="11" t="str">
        <f t="shared" si="825"/>
        <v/>
      </c>
      <c r="AT2413" s="11" t="str">
        <f t="shared" si="826"/>
        <v/>
      </c>
      <c r="AU2413" s="11" t="str">
        <f t="shared" si="827"/>
        <v/>
      </c>
      <c r="AV2413" s="11" t="str">
        <f t="shared" si="828"/>
        <v/>
      </c>
      <c r="AW2413" s="11" t="str">
        <f t="shared" si="829"/>
        <v/>
      </c>
      <c r="AX2413" s="11" t="str">
        <f t="shared" si="830"/>
        <v/>
      </c>
      <c r="AY2413" s="11" t="str">
        <f t="shared" si="811"/>
        <v/>
      </c>
      <c r="AZ2413" s="11" t="str">
        <f t="shared" si="831"/>
        <v/>
      </c>
      <c r="BA2413" s="11" t="str">
        <f t="shared" si="813"/>
        <v xml:space="preserve"> </v>
      </c>
      <c r="BB2413" s="11" t="str">
        <f>IFERROR(IF(AW2413="","",VLOOKUP(AW2413,SUSS!R:S,2,FALSE)),AY2413*SUSS!$M$2)</f>
        <v/>
      </c>
      <c r="BC2413" s="11" t="str">
        <f t="shared" si="812"/>
        <v/>
      </c>
    </row>
    <row r="2414" spans="29:55">
      <c r="AC2414" s="11" t="str">
        <f t="shared" si="814"/>
        <v/>
      </c>
      <c r="AD2414" s="11" t="str">
        <f t="shared" si="815"/>
        <v/>
      </c>
      <c r="AE2414" s="11" t="str">
        <f t="shared" si="816"/>
        <v/>
      </c>
      <c r="AF2414" s="11" t="str">
        <f t="shared" si="817"/>
        <v/>
      </c>
      <c r="AG2414" s="11" t="str">
        <f t="shared" si="818"/>
        <v/>
      </c>
      <c r="AH2414" s="11" t="str">
        <f t="shared" si="819"/>
        <v/>
      </c>
      <c r="AI2414" s="11" t="str">
        <f t="shared" si="820"/>
        <v/>
      </c>
      <c r="AJ2414" s="11" t="str">
        <f t="shared" si="821"/>
        <v/>
      </c>
      <c r="AK2414" s="11" t="str">
        <f t="shared" si="822"/>
        <v/>
      </c>
      <c r="AN2414" s="11" t="str">
        <f t="shared" si="823"/>
        <v/>
      </c>
      <c r="AO2414" s="11" t="str">
        <f t="shared" si="824"/>
        <v/>
      </c>
      <c r="AP2414" s="11" t="str">
        <f t="shared" si="825"/>
        <v/>
      </c>
      <c r="AT2414" s="11" t="str">
        <f t="shared" si="826"/>
        <v/>
      </c>
      <c r="AU2414" s="11" t="str">
        <f t="shared" si="827"/>
        <v/>
      </c>
      <c r="AV2414" s="11" t="str">
        <f t="shared" si="828"/>
        <v/>
      </c>
      <c r="AW2414" s="11" t="str">
        <f t="shared" si="829"/>
        <v/>
      </c>
      <c r="AX2414" s="11" t="str">
        <f t="shared" si="830"/>
        <v/>
      </c>
      <c r="AY2414" s="11" t="str">
        <f t="shared" si="811"/>
        <v/>
      </c>
      <c r="AZ2414" s="11" t="str">
        <f t="shared" si="831"/>
        <v/>
      </c>
      <c r="BA2414" s="11" t="str">
        <f t="shared" si="813"/>
        <v xml:space="preserve"> </v>
      </c>
      <c r="BB2414" s="11" t="str">
        <f>IFERROR(IF(AW2414="","",VLOOKUP(AW2414,SUSS!R:S,2,FALSE)),AY2414*SUSS!$M$2)</f>
        <v/>
      </c>
      <c r="BC2414" s="11" t="str">
        <f t="shared" si="812"/>
        <v/>
      </c>
    </row>
    <row r="2415" spans="29:55">
      <c r="AC2415" s="11" t="str">
        <f t="shared" si="814"/>
        <v/>
      </c>
      <c r="AD2415" s="11" t="str">
        <f t="shared" si="815"/>
        <v/>
      </c>
      <c r="AE2415" s="11" t="str">
        <f t="shared" si="816"/>
        <v/>
      </c>
      <c r="AF2415" s="11" t="str">
        <f t="shared" si="817"/>
        <v/>
      </c>
      <c r="AG2415" s="11" t="str">
        <f t="shared" si="818"/>
        <v/>
      </c>
      <c r="AH2415" s="11" t="str">
        <f t="shared" si="819"/>
        <v/>
      </c>
      <c r="AI2415" s="11" t="str">
        <f t="shared" si="820"/>
        <v/>
      </c>
      <c r="AJ2415" s="11" t="str">
        <f t="shared" si="821"/>
        <v/>
      </c>
      <c r="AK2415" s="11" t="str">
        <f t="shared" si="822"/>
        <v/>
      </c>
      <c r="AN2415" s="11" t="str">
        <f t="shared" si="823"/>
        <v/>
      </c>
      <c r="AO2415" s="11" t="str">
        <f t="shared" si="824"/>
        <v/>
      </c>
      <c r="AP2415" s="11" t="str">
        <f t="shared" si="825"/>
        <v/>
      </c>
      <c r="AT2415" s="11" t="str">
        <f t="shared" si="826"/>
        <v/>
      </c>
      <c r="AU2415" s="11" t="str">
        <f t="shared" si="827"/>
        <v/>
      </c>
      <c r="AV2415" s="11" t="str">
        <f t="shared" si="828"/>
        <v/>
      </c>
      <c r="AW2415" s="11" t="str">
        <f t="shared" si="829"/>
        <v/>
      </c>
      <c r="AX2415" s="11" t="str">
        <f t="shared" si="830"/>
        <v/>
      </c>
      <c r="AY2415" s="11" t="str">
        <f t="shared" si="811"/>
        <v/>
      </c>
      <c r="AZ2415" s="11" t="str">
        <f t="shared" si="831"/>
        <v/>
      </c>
      <c r="BA2415" s="11" t="str">
        <f t="shared" si="813"/>
        <v xml:space="preserve"> </v>
      </c>
      <c r="BB2415" s="11" t="str">
        <f>IFERROR(IF(AW2415="","",VLOOKUP(AW2415,SUSS!R:S,2,FALSE)),AY2415*SUSS!$M$2)</f>
        <v/>
      </c>
      <c r="BC2415" s="11" t="str">
        <f t="shared" si="812"/>
        <v/>
      </c>
    </row>
    <row r="2416" spans="29:55">
      <c r="AC2416" s="11" t="str">
        <f t="shared" si="814"/>
        <v/>
      </c>
      <c r="AD2416" s="11" t="str">
        <f t="shared" si="815"/>
        <v/>
      </c>
      <c r="AE2416" s="11" t="str">
        <f t="shared" si="816"/>
        <v/>
      </c>
      <c r="AF2416" s="11" t="str">
        <f t="shared" si="817"/>
        <v/>
      </c>
      <c r="AG2416" s="11" t="str">
        <f t="shared" si="818"/>
        <v/>
      </c>
      <c r="AH2416" s="11" t="str">
        <f t="shared" si="819"/>
        <v/>
      </c>
      <c r="AI2416" s="11" t="str">
        <f t="shared" si="820"/>
        <v/>
      </c>
      <c r="AJ2416" s="11" t="str">
        <f t="shared" si="821"/>
        <v/>
      </c>
      <c r="AK2416" s="11" t="str">
        <f t="shared" si="822"/>
        <v/>
      </c>
      <c r="AN2416" s="11" t="str">
        <f t="shared" si="823"/>
        <v/>
      </c>
      <c r="AO2416" s="11" t="str">
        <f t="shared" si="824"/>
        <v/>
      </c>
      <c r="AP2416" s="11" t="str">
        <f t="shared" si="825"/>
        <v/>
      </c>
      <c r="AT2416" s="11" t="str">
        <f t="shared" si="826"/>
        <v/>
      </c>
      <c r="AU2416" s="11" t="str">
        <f t="shared" si="827"/>
        <v/>
      </c>
      <c r="AV2416" s="11" t="str">
        <f t="shared" si="828"/>
        <v/>
      </c>
      <c r="AW2416" s="11" t="str">
        <f t="shared" si="829"/>
        <v/>
      </c>
      <c r="AX2416" s="11" t="str">
        <f t="shared" si="830"/>
        <v/>
      </c>
      <c r="AY2416" s="11" t="str">
        <f t="shared" si="811"/>
        <v/>
      </c>
      <c r="AZ2416" s="11" t="str">
        <f t="shared" si="831"/>
        <v/>
      </c>
      <c r="BA2416" s="11" t="str">
        <f t="shared" si="813"/>
        <v xml:space="preserve"> </v>
      </c>
      <c r="BB2416" s="11" t="str">
        <f>IFERROR(IF(AW2416="","",VLOOKUP(AW2416,SUSS!R:S,2,FALSE)),AY2416*SUSS!$M$2)</f>
        <v/>
      </c>
      <c r="BC2416" s="11" t="str">
        <f t="shared" si="812"/>
        <v/>
      </c>
    </row>
    <row r="2417" spans="29:55">
      <c r="AC2417" s="11" t="str">
        <f t="shared" si="814"/>
        <v/>
      </c>
      <c r="AD2417" s="11" t="str">
        <f t="shared" si="815"/>
        <v/>
      </c>
      <c r="AE2417" s="11" t="str">
        <f t="shared" si="816"/>
        <v/>
      </c>
      <c r="AF2417" s="11" t="str">
        <f t="shared" si="817"/>
        <v/>
      </c>
      <c r="AG2417" s="11" t="str">
        <f t="shared" si="818"/>
        <v/>
      </c>
      <c r="AH2417" s="11" t="str">
        <f t="shared" si="819"/>
        <v/>
      </c>
      <c r="AI2417" s="11" t="str">
        <f t="shared" si="820"/>
        <v/>
      </c>
      <c r="AJ2417" s="11" t="str">
        <f t="shared" si="821"/>
        <v/>
      </c>
      <c r="AK2417" s="11" t="str">
        <f t="shared" si="822"/>
        <v/>
      </c>
      <c r="AN2417" s="11" t="str">
        <f t="shared" si="823"/>
        <v/>
      </c>
      <c r="AO2417" s="11" t="str">
        <f t="shared" si="824"/>
        <v/>
      </c>
      <c r="AP2417" s="11" t="str">
        <f t="shared" si="825"/>
        <v/>
      </c>
      <c r="AT2417" s="11" t="str">
        <f t="shared" si="826"/>
        <v/>
      </c>
      <c r="AU2417" s="11" t="str">
        <f t="shared" si="827"/>
        <v/>
      </c>
      <c r="AV2417" s="11" t="str">
        <f t="shared" si="828"/>
        <v/>
      </c>
      <c r="AW2417" s="11" t="str">
        <f t="shared" si="829"/>
        <v/>
      </c>
      <c r="AX2417" s="11" t="str">
        <f t="shared" si="830"/>
        <v/>
      </c>
      <c r="AY2417" s="11" t="str">
        <f t="shared" si="811"/>
        <v/>
      </c>
      <c r="AZ2417" s="11" t="str">
        <f t="shared" si="831"/>
        <v/>
      </c>
      <c r="BA2417" s="11" t="str">
        <f t="shared" si="813"/>
        <v xml:space="preserve"> </v>
      </c>
      <c r="BB2417" s="11" t="str">
        <f>IFERROR(IF(AW2417="","",VLOOKUP(AW2417,SUSS!R:S,2,FALSE)),AY2417*SUSS!$M$2)</f>
        <v/>
      </c>
      <c r="BC2417" s="11" t="str">
        <f t="shared" si="812"/>
        <v/>
      </c>
    </row>
    <row r="2418" spans="29:55">
      <c r="AC2418" s="11" t="str">
        <f t="shared" si="814"/>
        <v/>
      </c>
      <c r="AD2418" s="11" t="str">
        <f t="shared" si="815"/>
        <v/>
      </c>
      <c r="AE2418" s="11" t="str">
        <f t="shared" si="816"/>
        <v/>
      </c>
      <c r="AF2418" s="11" t="str">
        <f t="shared" si="817"/>
        <v/>
      </c>
      <c r="AG2418" s="11" t="str">
        <f t="shared" si="818"/>
        <v/>
      </c>
      <c r="AH2418" s="11" t="str">
        <f t="shared" si="819"/>
        <v/>
      </c>
      <c r="AI2418" s="11" t="str">
        <f t="shared" si="820"/>
        <v/>
      </c>
      <c r="AJ2418" s="11" t="str">
        <f t="shared" si="821"/>
        <v/>
      </c>
      <c r="AK2418" s="11" t="str">
        <f t="shared" si="822"/>
        <v/>
      </c>
      <c r="AN2418" s="11" t="str">
        <f t="shared" si="823"/>
        <v/>
      </c>
      <c r="AO2418" s="11" t="str">
        <f t="shared" si="824"/>
        <v/>
      </c>
      <c r="AP2418" s="11" t="str">
        <f t="shared" si="825"/>
        <v/>
      </c>
      <c r="AT2418" s="11" t="str">
        <f t="shared" si="826"/>
        <v/>
      </c>
      <c r="AU2418" s="11" t="str">
        <f t="shared" si="827"/>
        <v/>
      </c>
      <c r="AV2418" s="11" t="str">
        <f t="shared" si="828"/>
        <v/>
      </c>
      <c r="AW2418" s="11" t="str">
        <f t="shared" si="829"/>
        <v/>
      </c>
      <c r="AX2418" s="11" t="str">
        <f t="shared" si="830"/>
        <v/>
      </c>
      <c r="AY2418" s="11" t="str">
        <f t="shared" si="811"/>
        <v/>
      </c>
      <c r="AZ2418" s="11" t="str">
        <f t="shared" si="831"/>
        <v/>
      </c>
      <c r="BA2418" s="11" t="str">
        <f t="shared" si="813"/>
        <v xml:space="preserve"> </v>
      </c>
      <c r="BB2418" s="11" t="str">
        <f>IFERROR(IF(AW2418="","",VLOOKUP(AW2418,SUSS!R:S,2,FALSE)),AY2418*SUSS!$M$2)</f>
        <v/>
      </c>
      <c r="BC2418" s="11" t="str">
        <f t="shared" si="812"/>
        <v/>
      </c>
    </row>
    <row r="2419" spans="29:55">
      <c r="AC2419" s="11" t="str">
        <f t="shared" si="814"/>
        <v/>
      </c>
      <c r="AD2419" s="11" t="str">
        <f t="shared" si="815"/>
        <v/>
      </c>
      <c r="AE2419" s="11" t="str">
        <f t="shared" si="816"/>
        <v/>
      </c>
      <c r="AF2419" s="11" t="str">
        <f t="shared" si="817"/>
        <v/>
      </c>
      <c r="AG2419" s="11" t="str">
        <f t="shared" si="818"/>
        <v/>
      </c>
      <c r="AH2419" s="11" t="str">
        <f t="shared" si="819"/>
        <v/>
      </c>
      <c r="AI2419" s="11" t="str">
        <f t="shared" si="820"/>
        <v/>
      </c>
      <c r="AJ2419" s="11" t="str">
        <f t="shared" si="821"/>
        <v/>
      </c>
      <c r="AK2419" s="11" t="str">
        <f t="shared" si="822"/>
        <v/>
      </c>
      <c r="AN2419" s="11" t="str">
        <f t="shared" si="823"/>
        <v/>
      </c>
      <c r="AO2419" s="11" t="str">
        <f t="shared" si="824"/>
        <v/>
      </c>
      <c r="AP2419" s="11" t="str">
        <f t="shared" si="825"/>
        <v/>
      </c>
      <c r="AT2419" s="11" t="str">
        <f t="shared" si="826"/>
        <v/>
      </c>
      <c r="AU2419" s="11" t="str">
        <f t="shared" si="827"/>
        <v/>
      </c>
      <c r="AV2419" s="11" t="str">
        <f t="shared" si="828"/>
        <v/>
      </c>
      <c r="AW2419" s="11" t="str">
        <f t="shared" si="829"/>
        <v/>
      </c>
      <c r="AX2419" s="11" t="str">
        <f t="shared" si="830"/>
        <v/>
      </c>
      <c r="AY2419" s="11" t="str">
        <f t="shared" si="811"/>
        <v/>
      </c>
      <c r="AZ2419" s="11" t="str">
        <f t="shared" si="831"/>
        <v/>
      </c>
      <c r="BA2419" s="11" t="str">
        <f t="shared" si="813"/>
        <v xml:space="preserve"> </v>
      </c>
      <c r="BB2419" s="11" t="str">
        <f>IFERROR(IF(AW2419="","",VLOOKUP(AW2419,SUSS!R:S,2,FALSE)),AY2419*SUSS!$M$2)</f>
        <v/>
      </c>
      <c r="BC2419" s="11" t="str">
        <f t="shared" si="812"/>
        <v/>
      </c>
    </row>
    <row r="2420" spans="29:55">
      <c r="AC2420" s="11" t="str">
        <f t="shared" si="814"/>
        <v/>
      </c>
      <c r="AD2420" s="11" t="str">
        <f t="shared" si="815"/>
        <v/>
      </c>
      <c r="AE2420" s="11" t="str">
        <f t="shared" si="816"/>
        <v/>
      </c>
      <c r="AF2420" s="11" t="str">
        <f t="shared" si="817"/>
        <v/>
      </c>
      <c r="AG2420" s="11" t="str">
        <f t="shared" si="818"/>
        <v/>
      </c>
      <c r="AH2420" s="11" t="str">
        <f t="shared" si="819"/>
        <v/>
      </c>
      <c r="AI2420" s="11" t="str">
        <f t="shared" si="820"/>
        <v/>
      </c>
      <c r="AJ2420" s="11" t="str">
        <f t="shared" si="821"/>
        <v/>
      </c>
      <c r="AK2420" s="11" t="str">
        <f t="shared" si="822"/>
        <v/>
      </c>
      <c r="AN2420" s="11" t="str">
        <f t="shared" si="823"/>
        <v/>
      </c>
      <c r="AO2420" s="11" t="str">
        <f t="shared" si="824"/>
        <v/>
      </c>
      <c r="AP2420" s="11" t="str">
        <f t="shared" si="825"/>
        <v/>
      </c>
      <c r="AT2420" s="11" t="str">
        <f t="shared" si="826"/>
        <v/>
      </c>
      <c r="AU2420" s="11" t="str">
        <f t="shared" si="827"/>
        <v/>
      </c>
      <c r="AV2420" s="11" t="str">
        <f t="shared" si="828"/>
        <v/>
      </c>
      <c r="AW2420" s="11" t="str">
        <f t="shared" si="829"/>
        <v/>
      </c>
      <c r="AX2420" s="11" t="str">
        <f t="shared" si="830"/>
        <v/>
      </c>
      <c r="AY2420" s="11" t="str">
        <f t="shared" si="811"/>
        <v/>
      </c>
      <c r="AZ2420" s="11" t="str">
        <f t="shared" si="831"/>
        <v/>
      </c>
      <c r="BA2420" s="11" t="str">
        <f t="shared" si="813"/>
        <v xml:space="preserve"> </v>
      </c>
      <c r="BB2420" s="11" t="str">
        <f>IFERROR(IF(AW2420="","",VLOOKUP(AW2420,SUSS!R:S,2,FALSE)),AY2420*SUSS!$M$2)</f>
        <v/>
      </c>
      <c r="BC2420" s="11" t="str">
        <f t="shared" si="812"/>
        <v/>
      </c>
    </row>
    <row r="2421" spans="29:55">
      <c r="AC2421" s="11" t="str">
        <f t="shared" si="814"/>
        <v/>
      </c>
      <c r="AD2421" s="11" t="str">
        <f t="shared" si="815"/>
        <v/>
      </c>
      <c r="AE2421" s="11" t="str">
        <f t="shared" si="816"/>
        <v/>
      </c>
      <c r="AF2421" s="11" t="str">
        <f t="shared" si="817"/>
        <v/>
      </c>
      <c r="AG2421" s="11" t="str">
        <f t="shared" si="818"/>
        <v/>
      </c>
      <c r="AH2421" s="11" t="str">
        <f t="shared" si="819"/>
        <v/>
      </c>
      <c r="AI2421" s="11" t="str">
        <f t="shared" si="820"/>
        <v/>
      </c>
      <c r="AJ2421" s="11" t="str">
        <f t="shared" si="821"/>
        <v/>
      </c>
      <c r="AK2421" s="11" t="str">
        <f t="shared" si="822"/>
        <v/>
      </c>
      <c r="AN2421" s="11" t="str">
        <f t="shared" si="823"/>
        <v/>
      </c>
      <c r="AO2421" s="11" t="str">
        <f t="shared" si="824"/>
        <v/>
      </c>
      <c r="AP2421" s="11" t="str">
        <f t="shared" si="825"/>
        <v/>
      </c>
      <c r="AT2421" s="11" t="str">
        <f t="shared" si="826"/>
        <v/>
      </c>
      <c r="AU2421" s="11" t="str">
        <f t="shared" si="827"/>
        <v/>
      </c>
      <c r="AV2421" s="11" t="str">
        <f t="shared" si="828"/>
        <v/>
      </c>
      <c r="AW2421" s="11" t="str">
        <f t="shared" si="829"/>
        <v/>
      </c>
      <c r="AX2421" s="11" t="str">
        <f t="shared" si="830"/>
        <v/>
      </c>
      <c r="AY2421" s="11" t="str">
        <f t="shared" si="811"/>
        <v/>
      </c>
      <c r="AZ2421" s="11" t="str">
        <f t="shared" si="831"/>
        <v/>
      </c>
      <c r="BA2421" s="11" t="str">
        <f t="shared" si="813"/>
        <v xml:space="preserve"> </v>
      </c>
      <c r="BB2421" s="11" t="str">
        <f>IFERROR(IF(AW2421="","",VLOOKUP(AW2421,SUSS!R:S,2,FALSE)),AY2421*SUSS!$M$2)</f>
        <v/>
      </c>
      <c r="BC2421" s="11" t="str">
        <f t="shared" si="812"/>
        <v/>
      </c>
    </row>
    <row r="2422" spans="29:55">
      <c r="AC2422" s="11" t="str">
        <f t="shared" si="814"/>
        <v/>
      </c>
      <c r="AD2422" s="11" t="str">
        <f t="shared" si="815"/>
        <v/>
      </c>
      <c r="AE2422" s="11" t="str">
        <f t="shared" si="816"/>
        <v/>
      </c>
      <c r="AF2422" s="11" t="str">
        <f t="shared" si="817"/>
        <v/>
      </c>
      <c r="AG2422" s="11" t="str">
        <f t="shared" si="818"/>
        <v/>
      </c>
      <c r="AH2422" s="11" t="str">
        <f t="shared" si="819"/>
        <v/>
      </c>
      <c r="AI2422" s="11" t="str">
        <f t="shared" si="820"/>
        <v/>
      </c>
      <c r="AJ2422" s="11" t="str">
        <f t="shared" si="821"/>
        <v/>
      </c>
      <c r="AK2422" s="11" t="str">
        <f t="shared" si="822"/>
        <v/>
      </c>
      <c r="AN2422" s="11" t="str">
        <f t="shared" si="823"/>
        <v/>
      </c>
      <c r="AO2422" s="11" t="str">
        <f t="shared" si="824"/>
        <v/>
      </c>
      <c r="AP2422" s="11" t="str">
        <f t="shared" si="825"/>
        <v/>
      </c>
      <c r="AT2422" s="11" t="str">
        <f t="shared" si="826"/>
        <v/>
      </c>
      <c r="AU2422" s="11" t="str">
        <f t="shared" si="827"/>
        <v/>
      </c>
      <c r="AV2422" s="11" t="str">
        <f t="shared" si="828"/>
        <v/>
      </c>
      <c r="AW2422" s="11" t="str">
        <f t="shared" si="829"/>
        <v/>
      </c>
      <c r="AX2422" s="11" t="str">
        <f t="shared" si="830"/>
        <v/>
      </c>
      <c r="AY2422" s="11" t="str">
        <f t="shared" si="811"/>
        <v/>
      </c>
      <c r="AZ2422" s="11" t="str">
        <f t="shared" si="831"/>
        <v/>
      </c>
      <c r="BA2422" s="11" t="str">
        <f t="shared" si="813"/>
        <v xml:space="preserve"> </v>
      </c>
      <c r="BB2422" s="11" t="str">
        <f>IFERROR(IF(AW2422="","",VLOOKUP(AW2422,SUSS!R:S,2,FALSE)),AY2422*SUSS!$M$2)</f>
        <v/>
      </c>
      <c r="BC2422" s="11" t="str">
        <f t="shared" si="812"/>
        <v/>
      </c>
    </row>
    <row r="2423" spans="29:55">
      <c r="AC2423" s="11" t="str">
        <f t="shared" si="814"/>
        <v/>
      </c>
      <c r="AD2423" s="11" t="str">
        <f t="shared" si="815"/>
        <v/>
      </c>
      <c r="AE2423" s="11" t="str">
        <f t="shared" si="816"/>
        <v/>
      </c>
      <c r="AF2423" s="11" t="str">
        <f t="shared" si="817"/>
        <v/>
      </c>
      <c r="AG2423" s="11" t="str">
        <f t="shared" si="818"/>
        <v/>
      </c>
      <c r="AH2423" s="11" t="str">
        <f t="shared" si="819"/>
        <v/>
      </c>
      <c r="AI2423" s="11" t="str">
        <f t="shared" si="820"/>
        <v/>
      </c>
      <c r="AJ2423" s="11" t="str">
        <f t="shared" si="821"/>
        <v/>
      </c>
      <c r="AK2423" s="11" t="str">
        <f t="shared" si="822"/>
        <v/>
      </c>
      <c r="AN2423" s="11" t="str">
        <f t="shared" si="823"/>
        <v/>
      </c>
      <c r="AO2423" s="11" t="str">
        <f t="shared" si="824"/>
        <v/>
      </c>
      <c r="AP2423" s="11" t="str">
        <f t="shared" si="825"/>
        <v/>
      </c>
      <c r="AT2423" s="11" t="str">
        <f t="shared" si="826"/>
        <v/>
      </c>
      <c r="AU2423" s="11" t="str">
        <f t="shared" si="827"/>
        <v/>
      </c>
      <c r="AV2423" s="11" t="str">
        <f t="shared" si="828"/>
        <v/>
      </c>
      <c r="AW2423" s="11" t="str">
        <f t="shared" si="829"/>
        <v/>
      </c>
      <c r="AX2423" s="11" t="str">
        <f t="shared" si="830"/>
        <v/>
      </c>
      <c r="AY2423" s="11" t="str">
        <f t="shared" si="811"/>
        <v/>
      </c>
      <c r="AZ2423" s="11" t="str">
        <f t="shared" si="831"/>
        <v/>
      </c>
      <c r="BA2423" s="11" t="str">
        <f t="shared" si="813"/>
        <v xml:space="preserve"> </v>
      </c>
      <c r="BB2423" s="11" t="str">
        <f>IFERROR(IF(AW2423="","",VLOOKUP(AW2423,SUSS!R:S,2,FALSE)),AY2423*SUSS!$M$2)</f>
        <v/>
      </c>
      <c r="BC2423" s="11" t="str">
        <f t="shared" si="812"/>
        <v/>
      </c>
    </row>
    <row r="2424" spans="29:55">
      <c r="AC2424" s="11" t="str">
        <f t="shared" si="814"/>
        <v/>
      </c>
      <c r="AD2424" s="11" t="str">
        <f t="shared" si="815"/>
        <v/>
      </c>
      <c r="AE2424" s="11" t="str">
        <f t="shared" si="816"/>
        <v/>
      </c>
      <c r="AF2424" s="11" t="str">
        <f t="shared" si="817"/>
        <v/>
      </c>
      <c r="AG2424" s="11" t="str">
        <f t="shared" si="818"/>
        <v/>
      </c>
      <c r="AH2424" s="11" t="str">
        <f t="shared" si="819"/>
        <v/>
      </c>
      <c r="AI2424" s="11" t="str">
        <f t="shared" si="820"/>
        <v/>
      </c>
      <c r="AJ2424" s="11" t="str">
        <f t="shared" si="821"/>
        <v/>
      </c>
      <c r="AK2424" s="11" t="str">
        <f t="shared" si="822"/>
        <v/>
      </c>
      <c r="AN2424" s="11" t="str">
        <f t="shared" si="823"/>
        <v/>
      </c>
      <c r="AO2424" s="11" t="str">
        <f t="shared" si="824"/>
        <v/>
      </c>
      <c r="AP2424" s="11" t="str">
        <f t="shared" si="825"/>
        <v/>
      </c>
      <c r="AT2424" s="11" t="str">
        <f t="shared" si="826"/>
        <v/>
      </c>
      <c r="AU2424" s="11" t="str">
        <f t="shared" si="827"/>
        <v/>
      </c>
      <c r="AV2424" s="11" t="str">
        <f t="shared" si="828"/>
        <v/>
      </c>
      <c r="AW2424" s="11" t="str">
        <f t="shared" si="829"/>
        <v/>
      </c>
      <c r="AX2424" s="11" t="str">
        <f t="shared" si="830"/>
        <v/>
      </c>
      <c r="AY2424" s="11" t="str">
        <f t="shared" si="811"/>
        <v/>
      </c>
      <c r="AZ2424" s="11" t="str">
        <f t="shared" si="831"/>
        <v/>
      </c>
      <c r="BA2424" s="11" t="str">
        <f t="shared" si="813"/>
        <v xml:space="preserve"> </v>
      </c>
      <c r="BB2424" s="11" t="str">
        <f>IFERROR(IF(AW2424="","",VLOOKUP(AW2424,SUSS!R:S,2,FALSE)),AY2424*SUSS!$M$2)</f>
        <v/>
      </c>
      <c r="BC2424" s="11" t="str">
        <f t="shared" si="812"/>
        <v/>
      </c>
    </row>
    <row r="2425" spans="29:55">
      <c r="AC2425" s="11" t="str">
        <f t="shared" si="814"/>
        <v/>
      </c>
      <c r="AD2425" s="11" t="str">
        <f t="shared" si="815"/>
        <v/>
      </c>
      <c r="AE2425" s="11" t="str">
        <f t="shared" si="816"/>
        <v/>
      </c>
      <c r="AF2425" s="11" t="str">
        <f t="shared" si="817"/>
        <v/>
      </c>
      <c r="AG2425" s="11" t="str">
        <f t="shared" si="818"/>
        <v/>
      </c>
      <c r="AH2425" s="11" t="str">
        <f t="shared" si="819"/>
        <v/>
      </c>
      <c r="AI2425" s="11" t="str">
        <f t="shared" si="820"/>
        <v/>
      </c>
      <c r="AJ2425" s="11" t="str">
        <f t="shared" si="821"/>
        <v/>
      </c>
      <c r="AK2425" s="11" t="str">
        <f t="shared" si="822"/>
        <v/>
      </c>
      <c r="AN2425" s="11" t="str">
        <f t="shared" si="823"/>
        <v/>
      </c>
      <c r="AO2425" s="11" t="str">
        <f t="shared" si="824"/>
        <v/>
      </c>
      <c r="AP2425" s="11" t="str">
        <f t="shared" si="825"/>
        <v/>
      </c>
      <c r="AT2425" s="11" t="str">
        <f t="shared" si="826"/>
        <v/>
      </c>
      <c r="AU2425" s="11" t="str">
        <f t="shared" si="827"/>
        <v/>
      </c>
      <c r="AV2425" s="11" t="str">
        <f t="shared" si="828"/>
        <v/>
      </c>
      <c r="AW2425" s="11" t="str">
        <f t="shared" si="829"/>
        <v/>
      </c>
      <c r="AX2425" s="11" t="str">
        <f t="shared" si="830"/>
        <v/>
      </c>
      <c r="AY2425" s="11" t="str">
        <f t="shared" si="811"/>
        <v/>
      </c>
      <c r="AZ2425" s="11" t="str">
        <f t="shared" si="831"/>
        <v/>
      </c>
      <c r="BA2425" s="11" t="str">
        <f t="shared" si="813"/>
        <v xml:space="preserve"> </v>
      </c>
      <c r="BB2425" s="11" t="str">
        <f>IFERROR(IF(AW2425="","",VLOOKUP(AW2425,SUSS!R:S,2,FALSE)),AY2425*SUSS!$M$2)</f>
        <v/>
      </c>
      <c r="BC2425" s="11" t="str">
        <f t="shared" si="812"/>
        <v/>
      </c>
    </row>
    <row r="2426" spans="29:55">
      <c r="AC2426" s="11" t="str">
        <f t="shared" si="814"/>
        <v/>
      </c>
      <c r="AD2426" s="11" t="str">
        <f t="shared" si="815"/>
        <v/>
      </c>
      <c r="AE2426" s="11" t="str">
        <f t="shared" si="816"/>
        <v/>
      </c>
      <c r="AF2426" s="11" t="str">
        <f t="shared" si="817"/>
        <v/>
      </c>
      <c r="AG2426" s="11" t="str">
        <f t="shared" si="818"/>
        <v/>
      </c>
      <c r="AH2426" s="11" t="str">
        <f t="shared" si="819"/>
        <v/>
      </c>
      <c r="AI2426" s="11" t="str">
        <f t="shared" si="820"/>
        <v/>
      </c>
      <c r="AJ2426" s="11" t="str">
        <f t="shared" si="821"/>
        <v/>
      </c>
      <c r="AK2426" s="11" t="str">
        <f t="shared" si="822"/>
        <v/>
      </c>
      <c r="AN2426" s="11" t="str">
        <f t="shared" si="823"/>
        <v/>
      </c>
      <c r="AO2426" s="11" t="str">
        <f t="shared" si="824"/>
        <v/>
      </c>
      <c r="AP2426" s="11" t="str">
        <f t="shared" si="825"/>
        <v/>
      </c>
      <c r="AT2426" s="11" t="str">
        <f t="shared" si="826"/>
        <v/>
      </c>
      <c r="AU2426" s="11" t="str">
        <f t="shared" si="827"/>
        <v/>
      </c>
      <c r="AV2426" s="11" t="str">
        <f t="shared" si="828"/>
        <v/>
      </c>
      <c r="AW2426" s="11" t="str">
        <f t="shared" si="829"/>
        <v/>
      </c>
      <c r="AX2426" s="11" t="str">
        <f t="shared" si="830"/>
        <v/>
      </c>
      <c r="AY2426" s="11" t="str">
        <f t="shared" si="811"/>
        <v/>
      </c>
      <c r="AZ2426" s="11" t="str">
        <f t="shared" si="831"/>
        <v/>
      </c>
      <c r="BA2426" s="11" t="str">
        <f t="shared" si="813"/>
        <v xml:space="preserve"> </v>
      </c>
      <c r="BB2426" s="11" t="str">
        <f>IFERROR(IF(AW2426="","",VLOOKUP(AW2426,SUSS!R:S,2,FALSE)),AY2426*SUSS!$M$2)</f>
        <v/>
      </c>
      <c r="BC2426" s="11" t="str">
        <f t="shared" si="812"/>
        <v/>
      </c>
    </row>
    <row r="2427" spans="29:55">
      <c r="AC2427" s="11" t="str">
        <f t="shared" si="814"/>
        <v/>
      </c>
      <c r="AD2427" s="11" t="str">
        <f t="shared" si="815"/>
        <v/>
      </c>
      <c r="AE2427" s="11" t="str">
        <f t="shared" si="816"/>
        <v/>
      </c>
      <c r="AF2427" s="11" t="str">
        <f t="shared" si="817"/>
        <v/>
      </c>
      <c r="AG2427" s="11" t="str">
        <f t="shared" si="818"/>
        <v/>
      </c>
      <c r="AH2427" s="11" t="str">
        <f t="shared" si="819"/>
        <v/>
      </c>
      <c r="AI2427" s="11" t="str">
        <f t="shared" si="820"/>
        <v/>
      </c>
      <c r="AJ2427" s="11" t="str">
        <f t="shared" si="821"/>
        <v/>
      </c>
      <c r="AK2427" s="11" t="str">
        <f t="shared" si="822"/>
        <v/>
      </c>
      <c r="AN2427" s="11" t="str">
        <f t="shared" si="823"/>
        <v/>
      </c>
      <c r="AO2427" s="11" t="str">
        <f t="shared" si="824"/>
        <v/>
      </c>
      <c r="AP2427" s="11" t="str">
        <f t="shared" si="825"/>
        <v/>
      </c>
      <c r="AT2427" s="11" t="str">
        <f t="shared" si="826"/>
        <v/>
      </c>
      <c r="AU2427" s="11" t="str">
        <f t="shared" si="827"/>
        <v/>
      </c>
      <c r="AV2427" s="11" t="str">
        <f t="shared" si="828"/>
        <v/>
      </c>
      <c r="AW2427" s="11" t="str">
        <f t="shared" si="829"/>
        <v/>
      </c>
      <c r="AX2427" s="11" t="str">
        <f t="shared" si="830"/>
        <v/>
      </c>
      <c r="AY2427" s="11" t="str">
        <f t="shared" si="811"/>
        <v/>
      </c>
      <c r="AZ2427" s="11" t="str">
        <f t="shared" si="831"/>
        <v/>
      </c>
      <c r="BA2427" s="11" t="str">
        <f t="shared" si="813"/>
        <v xml:space="preserve"> </v>
      </c>
      <c r="BB2427" s="11" t="str">
        <f>IFERROR(IF(AW2427="","",VLOOKUP(AW2427,SUSS!R:S,2,FALSE)),AY2427*SUSS!$M$2)</f>
        <v/>
      </c>
      <c r="BC2427" s="11" t="str">
        <f t="shared" si="812"/>
        <v/>
      </c>
    </row>
    <row r="2428" spans="29:55">
      <c r="AC2428" s="11" t="str">
        <f t="shared" si="814"/>
        <v/>
      </c>
      <c r="AD2428" s="11" t="str">
        <f t="shared" si="815"/>
        <v/>
      </c>
      <c r="AE2428" s="11" t="str">
        <f t="shared" si="816"/>
        <v/>
      </c>
      <c r="AF2428" s="11" t="str">
        <f t="shared" si="817"/>
        <v/>
      </c>
      <c r="AG2428" s="11" t="str">
        <f t="shared" si="818"/>
        <v/>
      </c>
      <c r="AH2428" s="11" t="str">
        <f t="shared" si="819"/>
        <v/>
      </c>
      <c r="AI2428" s="11" t="str">
        <f t="shared" si="820"/>
        <v/>
      </c>
      <c r="AJ2428" s="11" t="str">
        <f t="shared" si="821"/>
        <v/>
      </c>
      <c r="AK2428" s="11" t="str">
        <f t="shared" si="822"/>
        <v/>
      </c>
      <c r="AN2428" s="11" t="str">
        <f t="shared" si="823"/>
        <v/>
      </c>
      <c r="AO2428" s="11" t="str">
        <f t="shared" si="824"/>
        <v/>
      </c>
      <c r="AP2428" s="11" t="str">
        <f t="shared" si="825"/>
        <v/>
      </c>
      <c r="AT2428" s="11" t="str">
        <f t="shared" si="826"/>
        <v/>
      </c>
      <c r="AU2428" s="11" t="str">
        <f t="shared" si="827"/>
        <v/>
      </c>
      <c r="AV2428" s="11" t="str">
        <f t="shared" si="828"/>
        <v/>
      </c>
      <c r="AW2428" s="11" t="str">
        <f t="shared" si="829"/>
        <v/>
      </c>
      <c r="AX2428" s="11" t="str">
        <f t="shared" si="830"/>
        <v/>
      </c>
      <c r="AY2428" s="11" t="str">
        <f t="shared" si="811"/>
        <v/>
      </c>
      <c r="AZ2428" s="11" t="str">
        <f t="shared" si="831"/>
        <v/>
      </c>
      <c r="BA2428" s="11" t="str">
        <f t="shared" si="813"/>
        <v xml:space="preserve"> </v>
      </c>
      <c r="BB2428" s="11" t="str">
        <f>IFERROR(IF(AW2428="","",VLOOKUP(AW2428,SUSS!R:S,2,FALSE)),AY2428*SUSS!$M$2)</f>
        <v/>
      </c>
      <c r="BC2428" s="11" t="str">
        <f t="shared" si="812"/>
        <v/>
      </c>
    </row>
    <row r="2429" spans="29:55">
      <c r="AC2429" s="11" t="str">
        <f t="shared" si="814"/>
        <v/>
      </c>
      <c r="AD2429" s="11" t="str">
        <f t="shared" si="815"/>
        <v/>
      </c>
      <c r="AE2429" s="11" t="str">
        <f t="shared" si="816"/>
        <v/>
      </c>
      <c r="AF2429" s="11" t="str">
        <f t="shared" si="817"/>
        <v/>
      </c>
      <c r="AG2429" s="11" t="str">
        <f t="shared" si="818"/>
        <v/>
      </c>
      <c r="AH2429" s="11" t="str">
        <f t="shared" si="819"/>
        <v/>
      </c>
      <c r="AI2429" s="11" t="str">
        <f t="shared" si="820"/>
        <v/>
      </c>
      <c r="AJ2429" s="11" t="str">
        <f t="shared" si="821"/>
        <v/>
      </c>
      <c r="AK2429" s="11" t="str">
        <f t="shared" si="822"/>
        <v/>
      </c>
      <c r="AN2429" s="11" t="str">
        <f t="shared" si="823"/>
        <v/>
      </c>
      <c r="AO2429" s="11" t="str">
        <f t="shared" si="824"/>
        <v/>
      </c>
      <c r="AP2429" s="11" t="str">
        <f t="shared" si="825"/>
        <v/>
      </c>
      <c r="AT2429" s="11" t="str">
        <f t="shared" si="826"/>
        <v/>
      </c>
      <c r="AU2429" s="11" t="str">
        <f t="shared" si="827"/>
        <v/>
      </c>
      <c r="AV2429" s="11" t="str">
        <f t="shared" si="828"/>
        <v/>
      </c>
      <c r="AW2429" s="11" t="str">
        <f t="shared" si="829"/>
        <v/>
      </c>
      <c r="AX2429" s="11" t="str">
        <f t="shared" si="830"/>
        <v/>
      </c>
      <c r="AY2429" s="11" t="str">
        <f t="shared" si="811"/>
        <v/>
      </c>
      <c r="AZ2429" s="11" t="str">
        <f t="shared" si="831"/>
        <v/>
      </c>
      <c r="BA2429" s="11" t="str">
        <f t="shared" si="813"/>
        <v xml:space="preserve"> </v>
      </c>
      <c r="BB2429" s="11" t="str">
        <f>IFERROR(IF(AW2429="","",VLOOKUP(AW2429,SUSS!R:S,2,FALSE)),AY2429*SUSS!$M$2)</f>
        <v/>
      </c>
      <c r="BC2429" s="11" t="str">
        <f t="shared" si="812"/>
        <v/>
      </c>
    </row>
    <row r="2430" spans="29:55">
      <c r="AC2430" s="11" t="str">
        <f t="shared" si="814"/>
        <v/>
      </c>
      <c r="AD2430" s="11" t="str">
        <f t="shared" si="815"/>
        <v/>
      </c>
      <c r="AE2430" s="11" t="str">
        <f t="shared" si="816"/>
        <v/>
      </c>
      <c r="AF2430" s="11" t="str">
        <f t="shared" si="817"/>
        <v/>
      </c>
      <c r="AG2430" s="11" t="str">
        <f t="shared" si="818"/>
        <v/>
      </c>
      <c r="AH2430" s="11" t="str">
        <f t="shared" si="819"/>
        <v/>
      </c>
      <c r="AI2430" s="11" t="str">
        <f t="shared" si="820"/>
        <v/>
      </c>
      <c r="AJ2430" s="11" t="str">
        <f t="shared" si="821"/>
        <v/>
      </c>
      <c r="AK2430" s="11" t="str">
        <f t="shared" si="822"/>
        <v/>
      </c>
      <c r="AN2430" s="11" t="str">
        <f t="shared" si="823"/>
        <v/>
      </c>
      <c r="AO2430" s="11" t="str">
        <f t="shared" si="824"/>
        <v/>
      </c>
      <c r="AP2430" s="11" t="str">
        <f t="shared" si="825"/>
        <v/>
      </c>
      <c r="AT2430" s="11" t="str">
        <f t="shared" si="826"/>
        <v/>
      </c>
      <c r="AU2430" s="11" t="str">
        <f t="shared" si="827"/>
        <v/>
      </c>
      <c r="AV2430" s="11" t="str">
        <f t="shared" si="828"/>
        <v/>
      </c>
      <c r="AW2430" s="11" t="str">
        <f t="shared" si="829"/>
        <v/>
      </c>
      <c r="AX2430" s="11" t="str">
        <f t="shared" si="830"/>
        <v/>
      </c>
      <c r="AY2430" s="11" t="str">
        <f t="shared" si="811"/>
        <v/>
      </c>
      <c r="AZ2430" s="11" t="str">
        <f t="shared" si="831"/>
        <v/>
      </c>
      <c r="BA2430" s="11" t="str">
        <f t="shared" si="813"/>
        <v xml:space="preserve"> </v>
      </c>
      <c r="BB2430" s="11" t="str">
        <f>IFERROR(IF(AW2430="","",VLOOKUP(AW2430,SUSS!R:S,2,FALSE)),AY2430*SUSS!$M$2)</f>
        <v/>
      </c>
      <c r="BC2430" s="11" t="str">
        <f t="shared" si="812"/>
        <v/>
      </c>
    </row>
    <row r="2431" spans="29:55">
      <c r="AC2431" s="11" t="str">
        <f t="shared" si="814"/>
        <v/>
      </c>
      <c r="AD2431" s="11" t="str">
        <f t="shared" si="815"/>
        <v/>
      </c>
      <c r="AE2431" s="11" t="str">
        <f t="shared" si="816"/>
        <v/>
      </c>
      <c r="AF2431" s="11" t="str">
        <f t="shared" si="817"/>
        <v/>
      </c>
      <c r="AG2431" s="11" t="str">
        <f t="shared" si="818"/>
        <v/>
      </c>
      <c r="AH2431" s="11" t="str">
        <f t="shared" si="819"/>
        <v/>
      </c>
      <c r="AI2431" s="11" t="str">
        <f t="shared" si="820"/>
        <v/>
      </c>
      <c r="AJ2431" s="11" t="str">
        <f t="shared" si="821"/>
        <v/>
      </c>
      <c r="AK2431" s="11" t="str">
        <f t="shared" si="822"/>
        <v/>
      </c>
      <c r="AN2431" s="11" t="str">
        <f t="shared" si="823"/>
        <v/>
      </c>
      <c r="AO2431" s="11" t="str">
        <f t="shared" si="824"/>
        <v/>
      </c>
      <c r="AP2431" s="11" t="str">
        <f t="shared" si="825"/>
        <v/>
      </c>
      <c r="AT2431" s="11" t="str">
        <f t="shared" si="826"/>
        <v/>
      </c>
      <c r="AU2431" s="11" t="str">
        <f t="shared" si="827"/>
        <v/>
      </c>
      <c r="AV2431" s="11" t="str">
        <f t="shared" si="828"/>
        <v/>
      </c>
      <c r="AW2431" s="11" t="str">
        <f t="shared" si="829"/>
        <v/>
      </c>
      <c r="AX2431" s="11" t="str">
        <f t="shared" si="830"/>
        <v/>
      </c>
      <c r="AY2431" s="11" t="str">
        <f t="shared" si="811"/>
        <v/>
      </c>
      <c r="AZ2431" s="11" t="str">
        <f t="shared" si="831"/>
        <v/>
      </c>
      <c r="BA2431" s="11" t="str">
        <f t="shared" si="813"/>
        <v xml:space="preserve"> </v>
      </c>
      <c r="BB2431" s="11" t="str">
        <f>IFERROR(IF(AW2431="","",VLOOKUP(AW2431,SUSS!R:S,2,FALSE)),AY2431*SUSS!$M$2)</f>
        <v/>
      </c>
      <c r="BC2431" s="11" t="str">
        <f t="shared" si="812"/>
        <v/>
      </c>
    </row>
    <row r="2432" spans="29:55">
      <c r="AC2432" s="11" t="str">
        <f t="shared" si="814"/>
        <v/>
      </c>
      <c r="AD2432" s="11" t="str">
        <f t="shared" si="815"/>
        <v/>
      </c>
      <c r="AE2432" s="11" t="str">
        <f t="shared" si="816"/>
        <v/>
      </c>
      <c r="AF2432" s="11" t="str">
        <f t="shared" si="817"/>
        <v/>
      </c>
      <c r="AG2432" s="11" t="str">
        <f t="shared" si="818"/>
        <v/>
      </c>
      <c r="AH2432" s="11" t="str">
        <f t="shared" si="819"/>
        <v/>
      </c>
      <c r="AI2432" s="11" t="str">
        <f t="shared" si="820"/>
        <v/>
      </c>
      <c r="AJ2432" s="11" t="str">
        <f t="shared" si="821"/>
        <v/>
      </c>
      <c r="AK2432" s="11" t="str">
        <f t="shared" si="822"/>
        <v/>
      </c>
      <c r="AN2432" s="11" t="str">
        <f t="shared" si="823"/>
        <v/>
      </c>
      <c r="AO2432" s="11" t="str">
        <f t="shared" si="824"/>
        <v/>
      </c>
      <c r="AP2432" s="11" t="str">
        <f t="shared" si="825"/>
        <v/>
      </c>
      <c r="AT2432" s="11" t="str">
        <f t="shared" si="826"/>
        <v/>
      </c>
      <c r="AU2432" s="11" t="str">
        <f t="shared" si="827"/>
        <v/>
      </c>
      <c r="AV2432" s="11" t="str">
        <f t="shared" si="828"/>
        <v/>
      </c>
      <c r="AW2432" s="11" t="str">
        <f t="shared" si="829"/>
        <v/>
      </c>
      <c r="AX2432" s="11" t="str">
        <f t="shared" si="830"/>
        <v/>
      </c>
      <c r="AY2432" s="11" t="str">
        <f t="shared" si="811"/>
        <v/>
      </c>
      <c r="AZ2432" s="11" t="str">
        <f t="shared" si="831"/>
        <v/>
      </c>
      <c r="BA2432" s="11" t="str">
        <f t="shared" si="813"/>
        <v xml:space="preserve"> </v>
      </c>
      <c r="BB2432" s="11" t="str">
        <f>IFERROR(IF(AW2432="","",VLOOKUP(AW2432,SUSS!R:S,2,FALSE)),AY2432*SUSS!$M$2)</f>
        <v/>
      </c>
      <c r="BC2432" s="11" t="str">
        <f t="shared" si="812"/>
        <v/>
      </c>
    </row>
    <row r="2433" spans="29:55">
      <c r="AC2433" s="11" t="str">
        <f t="shared" si="814"/>
        <v/>
      </c>
      <c r="AD2433" s="11" t="str">
        <f t="shared" si="815"/>
        <v/>
      </c>
      <c r="AE2433" s="11" t="str">
        <f t="shared" si="816"/>
        <v/>
      </c>
      <c r="AF2433" s="11" t="str">
        <f t="shared" si="817"/>
        <v/>
      </c>
      <c r="AG2433" s="11" t="str">
        <f t="shared" si="818"/>
        <v/>
      </c>
      <c r="AH2433" s="11" t="str">
        <f t="shared" si="819"/>
        <v/>
      </c>
      <c r="AI2433" s="11" t="str">
        <f t="shared" si="820"/>
        <v/>
      </c>
      <c r="AJ2433" s="11" t="str">
        <f t="shared" si="821"/>
        <v/>
      </c>
      <c r="AK2433" s="11" t="str">
        <f t="shared" si="822"/>
        <v/>
      </c>
      <c r="AN2433" s="11" t="str">
        <f t="shared" si="823"/>
        <v/>
      </c>
      <c r="AO2433" s="11" t="str">
        <f t="shared" si="824"/>
        <v/>
      </c>
      <c r="AP2433" s="11" t="str">
        <f t="shared" si="825"/>
        <v/>
      </c>
      <c r="AT2433" s="11" t="str">
        <f t="shared" si="826"/>
        <v/>
      </c>
      <c r="AU2433" s="11" t="str">
        <f t="shared" si="827"/>
        <v/>
      </c>
      <c r="AV2433" s="11" t="str">
        <f t="shared" si="828"/>
        <v/>
      </c>
      <c r="AW2433" s="11" t="str">
        <f t="shared" si="829"/>
        <v/>
      </c>
      <c r="AX2433" s="11" t="str">
        <f t="shared" si="830"/>
        <v/>
      </c>
      <c r="AY2433" s="11" t="str">
        <f t="shared" si="811"/>
        <v/>
      </c>
      <c r="AZ2433" s="11" t="str">
        <f t="shared" si="831"/>
        <v/>
      </c>
      <c r="BA2433" s="11" t="str">
        <f t="shared" si="813"/>
        <v xml:space="preserve"> </v>
      </c>
      <c r="BB2433" s="11" t="str">
        <f>IFERROR(IF(AW2433="","",VLOOKUP(AW2433,SUSS!R:S,2,FALSE)),AY2433*SUSS!$M$2)</f>
        <v/>
      </c>
      <c r="BC2433" s="11" t="str">
        <f t="shared" si="812"/>
        <v/>
      </c>
    </row>
    <row r="2434" spans="29:55">
      <c r="AC2434" s="11" t="str">
        <f t="shared" si="814"/>
        <v/>
      </c>
      <c r="AD2434" s="11" t="str">
        <f t="shared" si="815"/>
        <v/>
      </c>
      <c r="AE2434" s="11" t="str">
        <f t="shared" si="816"/>
        <v/>
      </c>
      <c r="AF2434" s="11" t="str">
        <f t="shared" si="817"/>
        <v/>
      </c>
      <c r="AG2434" s="11" t="str">
        <f t="shared" si="818"/>
        <v/>
      </c>
      <c r="AH2434" s="11" t="str">
        <f t="shared" si="819"/>
        <v/>
      </c>
      <c r="AI2434" s="11" t="str">
        <f t="shared" si="820"/>
        <v/>
      </c>
      <c r="AJ2434" s="11" t="str">
        <f t="shared" si="821"/>
        <v/>
      </c>
      <c r="AK2434" s="11" t="str">
        <f t="shared" si="822"/>
        <v/>
      </c>
      <c r="AN2434" s="11" t="str">
        <f t="shared" si="823"/>
        <v/>
      </c>
      <c r="AO2434" s="11" t="str">
        <f t="shared" si="824"/>
        <v/>
      </c>
      <c r="AP2434" s="11" t="str">
        <f t="shared" si="825"/>
        <v/>
      </c>
      <c r="AT2434" s="11" t="str">
        <f t="shared" si="826"/>
        <v/>
      </c>
      <c r="AU2434" s="11" t="str">
        <f t="shared" si="827"/>
        <v/>
      </c>
      <c r="AV2434" s="11" t="str">
        <f t="shared" si="828"/>
        <v/>
      </c>
      <c r="AW2434" s="11" t="str">
        <f t="shared" si="829"/>
        <v/>
      </c>
      <c r="AX2434" s="11" t="str">
        <f t="shared" si="830"/>
        <v/>
      </c>
      <c r="AY2434" s="11" t="str">
        <f t="shared" si="811"/>
        <v/>
      </c>
      <c r="AZ2434" s="11" t="str">
        <f t="shared" si="831"/>
        <v/>
      </c>
      <c r="BA2434" s="11" t="str">
        <f t="shared" si="813"/>
        <v xml:space="preserve"> </v>
      </c>
      <c r="BB2434" s="11" t="str">
        <f>IFERROR(IF(AW2434="","",VLOOKUP(AW2434,SUSS!R:S,2,FALSE)),AY2434*SUSS!$M$2)</f>
        <v/>
      </c>
      <c r="BC2434" s="11" t="str">
        <f t="shared" si="812"/>
        <v/>
      </c>
    </row>
    <row r="2435" spans="29:55">
      <c r="AC2435" s="11" t="str">
        <f t="shared" si="814"/>
        <v/>
      </c>
      <c r="AD2435" s="11" t="str">
        <f t="shared" si="815"/>
        <v/>
      </c>
      <c r="AE2435" s="11" t="str">
        <f t="shared" si="816"/>
        <v/>
      </c>
      <c r="AF2435" s="11" t="str">
        <f t="shared" si="817"/>
        <v/>
      </c>
      <c r="AG2435" s="11" t="str">
        <f t="shared" si="818"/>
        <v/>
      </c>
      <c r="AH2435" s="11" t="str">
        <f t="shared" si="819"/>
        <v/>
      </c>
      <c r="AI2435" s="11" t="str">
        <f t="shared" si="820"/>
        <v/>
      </c>
      <c r="AJ2435" s="11" t="str">
        <f t="shared" si="821"/>
        <v/>
      </c>
      <c r="AK2435" s="11" t="str">
        <f t="shared" si="822"/>
        <v/>
      </c>
      <c r="AN2435" s="11" t="str">
        <f t="shared" si="823"/>
        <v/>
      </c>
      <c r="AO2435" s="11" t="str">
        <f t="shared" si="824"/>
        <v/>
      </c>
      <c r="AP2435" s="11" t="str">
        <f t="shared" si="825"/>
        <v/>
      </c>
      <c r="AT2435" s="11" t="str">
        <f t="shared" si="826"/>
        <v/>
      </c>
      <c r="AU2435" s="11" t="str">
        <f t="shared" si="827"/>
        <v/>
      </c>
      <c r="AV2435" s="11" t="str">
        <f t="shared" si="828"/>
        <v/>
      </c>
      <c r="AW2435" s="11" t="str">
        <f t="shared" si="829"/>
        <v/>
      </c>
      <c r="AX2435" s="11" t="str">
        <f t="shared" si="830"/>
        <v/>
      </c>
      <c r="AY2435" s="11" t="str">
        <f t="shared" si="811"/>
        <v/>
      </c>
      <c r="AZ2435" s="11" t="str">
        <f t="shared" si="831"/>
        <v/>
      </c>
      <c r="BA2435" s="11" t="str">
        <f t="shared" si="813"/>
        <v xml:space="preserve"> </v>
      </c>
      <c r="BB2435" s="11" t="str">
        <f>IFERROR(IF(AW2435="","",VLOOKUP(AW2435,SUSS!R:S,2,FALSE)),AY2435*SUSS!$M$2)</f>
        <v/>
      </c>
      <c r="BC2435" s="11" t="str">
        <f t="shared" si="812"/>
        <v/>
      </c>
    </row>
    <row r="2436" spans="29:55">
      <c r="AC2436" s="11" t="str">
        <f t="shared" si="814"/>
        <v/>
      </c>
      <c r="AD2436" s="11" t="str">
        <f t="shared" si="815"/>
        <v/>
      </c>
      <c r="AE2436" s="11" t="str">
        <f t="shared" si="816"/>
        <v/>
      </c>
      <c r="AF2436" s="11" t="str">
        <f t="shared" si="817"/>
        <v/>
      </c>
      <c r="AG2436" s="11" t="str">
        <f t="shared" si="818"/>
        <v/>
      </c>
      <c r="AH2436" s="11" t="str">
        <f t="shared" si="819"/>
        <v/>
      </c>
      <c r="AI2436" s="11" t="str">
        <f t="shared" si="820"/>
        <v/>
      </c>
      <c r="AJ2436" s="11" t="str">
        <f t="shared" si="821"/>
        <v/>
      </c>
      <c r="AK2436" s="11" t="str">
        <f t="shared" si="822"/>
        <v/>
      </c>
      <c r="AN2436" s="11" t="str">
        <f t="shared" si="823"/>
        <v/>
      </c>
      <c r="AO2436" s="11" t="str">
        <f t="shared" si="824"/>
        <v/>
      </c>
      <c r="AP2436" s="11" t="str">
        <f t="shared" si="825"/>
        <v/>
      </c>
      <c r="AT2436" s="11" t="str">
        <f t="shared" si="826"/>
        <v/>
      </c>
      <c r="AU2436" s="11" t="str">
        <f t="shared" si="827"/>
        <v/>
      </c>
      <c r="AV2436" s="11" t="str">
        <f t="shared" si="828"/>
        <v/>
      </c>
      <c r="AW2436" s="11" t="str">
        <f t="shared" si="829"/>
        <v/>
      </c>
      <c r="AX2436" s="11" t="str">
        <f t="shared" si="830"/>
        <v/>
      </c>
      <c r="AY2436" s="11" t="str">
        <f t="shared" ref="AY2436:AY2499" si="832">VLOOKUP(AX2436,AO:AP,2,FALSE)</f>
        <v/>
      </c>
      <c r="AZ2436" s="11" t="str">
        <f t="shared" si="831"/>
        <v/>
      </c>
      <c r="BA2436" s="11" t="str">
        <f t="shared" si="813"/>
        <v xml:space="preserve"> </v>
      </c>
      <c r="BB2436" s="11" t="str">
        <f>IFERROR(IF(AW2436="","",VLOOKUP(AW2436,SUSS!R:S,2,FALSE)),AY2436*SUSS!$M$2)</f>
        <v/>
      </c>
      <c r="BC2436" s="11" t="str">
        <f t="shared" si="812"/>
        <v/>
      </c>
    </row>
    <row r="2437" spans="29:55">
      <c r="AC2437" s="11" t="str">
        <f t="shared" si="814"/>
        <v/>
      </c>
      <c r="AD2437" s="11" t="str">
        <f t="shared" si="815"/>
        <v/>
      </c>
      <c r="AE2437" s="11" t="str">
        <f t="shared" si="816"/>
        <v/>
      </c>
      <c r="AF2437" s="11" t="str">
        <f t="shared" si="817"/>
        <v/>
      </c>
      <c r="AG2437" s="11" t="str">
        <f t="shared" si="818"/>
        <v/>
      </c>
      <c r="AH2437" s="11" t="str">
        <f t="shared" si="819"/>
        <v/>
      </c>
      <c r="AI2437" s="11" t="str">
        <f t="shared" si="820"/>
        <v/>
      </c>
      <c r="AJ2437" s="11" t="str">
        <f t="shared" si="821"/>
        <v/>
      </c>
      <c r="AK2437" s="11" t="str">
        <f t="shared" si="822"/>
        <v/>
      </c>
      <c r="AN2437" s="11" t="str">
        <f t="shared" si="823"/>
        <v/>
      </c>
      <c r="AO2437" s="11" t="str">
        <f t="shared" si="824"/>
        <v/>
      </c>
      <c r="AP2437" s="11" t="str">
        <f t="shared" si="825"/>
        <v/>
      </c>
      <c r="AT2437" s="11" t="str">
        <f t="shared" si="826"/>
        <v/>
      </c>
      <c r="AU2437" s="11" t="str">
        <f t="shared" si="827"/>
        <v/>
      </c>
      <c r="AV2437" s="11" t="str">
        <f t="shared" si="828"/>
        <v/>
      </c>
      <c r="AW2437" s="11" t="str">
        <f t="shared" si="829"/>
        <v/>
      </c>
      <c r="AX2437" s="11" t="str">
        <f t="shared" si="830"/>
        <v/>
      </c>
      <c r="AY2437" s="11" t="str">
        <f t="shared" si="832"/>
        <v/>
      </c>
      <c r="AZ2437" s="11" t="str">
        <f t="shared" si="831"/>
        <v/>
      </c>
      <c r="BA2437" s="11" t="str">
        <f t="shared" si="813"/>
        <v xml:space="preserve"> </v>
      </c>
      <c r="BB2437" s="11" t="str">
        <f>IFERROR(IF(AW2437="","",VLOOKUP(AW2437,SUSS!R:S,2,FALSE)),AY2437*SUSS!$M$2)</f>
        <v/>
      </c>
      <c r="BC2437" s="11" t="str">
        <f t="shared" ref="BC2437:BC2500" si="833">IFERROR(IF(BB2437&lt;&gt;"",AZ2437*BB2437,""),"VER")</f>
        <v/>
      </c>
    </row>
    <row r="2438" spans="29:55">
      <c r="AC2438" s="11" t="str">
        <f t="shared" si="814"/>
        <v/>
      </c>
      <c r="AD2438" s="11" t="str">
        <f t="shared" si="815"/>
        <v/>
      </c>
      <c r="AE2438" s="11" t="str">
        <f t="shared" si="816"/>
        <v/>
      </c>
      <c r="AF2438" s="11" t="str">
        <f t="shared" si="817"/>
        <v/>
      </c>
      <c r="AG2438" s="11" t="str">
        <f t="shared" si="818"/>
        <v/>
      </c>
      <c r="AH2438" s="11" t="str">
        <f t="shared" si="819"/>
        <v/>
      </c>
      <c r="AI2438" s="11" t="str">
        <f t="shared" si="820"/>
        <v/>
      </c>
      <c r="AJ2438" s="11" t="str">
        <f t="shared" si="821"/>
        <v/>
      </c>
      <c r="AK2438" s="11" t="str">
        <f t="shared" si="822"/>
        <v/>
      </c>
      <c r="AN2438" s="11" t="str">
        <f t="shared" si="823"/>
        <v/>
      </c>
      <c r="AO2438" s="11" t="str">
        <f t="shared" si="824"/>
        <v/>
      </c>
      <c r="AP2438" s="11" t="str">
        <f t="shared" si="825"/>
        <v/>
      </c>
      <c r="AT2438" s="11" t="str">
        <f t="shared" si="826"/>
        <v/>
      </c>
      <c r="AU2438" s="11" t="str">
        <f t="shared" si="827"/>
        <v/>
      </c>
      <c r="AV2438" s="11" t="str">
        <f t="shared" si="828"/>
        <v/>
      </c>
      <c r="AW2438" s="11" t="str">
        <f t="shared" si="829"/>
        <v/>
      </c>
      <c r="AX2438" s="11" t="str">
        <f t="shared" si="830"/>
        <v/>
      </c>
      <c r="AY2438" s="11" t="str">
        <f t="shared" si="832"/>
        <v/>
      </c>
      <c r="AZ2438" s="11" t="str">
        <f t="shared" si="831"/>
        <v/>
      </c>
      <c r="BA2438" s="11" t="str">
        <f t="shared" si="813"/>
        <v xml:space="preserve"> </v>
      </c>
      <c r="BB2438" s="11" t="str">
        <f>IFERROR(IF(AW2438="","",VLOOKUP(AW2438,SUSS!R:S,2,FALSE)),AY2438*SUSS!$M$2)</f>
        <v/>
      </c>
      <c r="BC2438" s="11" t="str">
        <f t="shared" si="833"/>
        <v/>
      </c>
    </row>
    <row r="2439" spans="29:55">
      <c r="AC2439" s="11" t="str">
        <f t="shared" si="814"/>
        <v/>
      </c>
      <c r="AD2439" s="11" t="str">
        <f t="shared" si="815"/>
        <v/>
      </c>
      <c r="AE2439" s="11" t="str">
        <f t="shared" si="816"/>
        <v/>
      </c>
      <c r="AF2439" s="11" t="str">
        <f t="shared" si="817"/>
        <v/>
      </c>
      <c r="AG2439" s="11" t="str">
        <f t="shared" si="818"/>
        <v/>
      </c>
      <c r="AH2439" s="11" t="str">
        <f t="shared" si="819"/>
        <v/>
      </c>
      <c r="AI2439" s="11" t="str">
        <f t="shared" si="820"/>
        <v/>
      </c>
      <c r="AJ2439" s="11" t="str">
        <f t="shared" si="821"/>
        <v/>
      </c>
      <c r="AK2439" s="11" t="str">
        <f t="shared" si="822"/>
        <v/>
      </c>
      <c r="AN2439" s="11" t="str">
        <f t="shared" si="823"/>
        <v/>
      </c>
      <c r="AO2439" s="11" t="str">
        <f t="shared" si="824"/>
        <v/>
      </c>
      <c r="AP2439" s="11" t="str">
        <f t="shared" si="825"/>
        <v/>
      </c>
      <c r="AT2439" s="11" t="str">
        <f t="shared" si="826"/>
        <v/>
      </c>
      <c r="AU2439" s="11" t="str">
        <f t="shared" si="827"/>
        <v/>
      </c>
      <c r="AV2439" s="11" t="str">
        <f t="shared" si="828"/>
        <v/>
      </c>
      <c r="AW2439" s="11" t="str">
        <f t="shared" si="829"/>
        <v/>
      </c>
      <c r="AX2439" s="11" t="str">
        <f t="shared" si="830"/>
        <v/>
      </c>
      <c r="AY2439" s="11" t="str">
        <f t="shared" si="832"/>
        <v/>
      </c>
      <c r="AZ2439" s="11" t="str">
        <f t="shared" si="831"/>
        <v/>
      </c>
      <c r="BA2439" s="11" t="str">
        <f t="shared" si="813"/>
        <v xml:space="preserve"> </v>
      </c>
      <c r="BB2439" s="11" t="str">
        <f>IFERROR(IF(AW2439="","",VLOOKUP(AW2439,SUSS!R:S,2,FALSE)),AY2439*SUSS!$M$2)</f>
        <v/>
      </c>
      <c r="BC2439" s="11" t="str">
        <f t="shared" si="833"/>
        <v/>
      </c>
    </row>
    <row r="2440" spans="29:55">
      <c r="AC2440" s="11" t="str">
        <f t="shared" si="814"/>
        <v/>
      </c>
      <c r="AD2440" s="11" t="str">
        <f t="shared" si="815"/>
        <v/>
      </c>
      <c r="AE2440" s="11" t="str">
        <f t="shared" si="816"/>
        <v/>
      </c>
      <c r="AF2440" s="11" t="str">
        <f t="shared" si="817"/>
        <v/>
      </c>
      <c r="AG2440" s="11" t="str">
        <f t="shared" si="818"/>
        <v/>
      </c>
      <c r="AH2440" s="11" t="str">
        <f t="shared" si="819"/>
        <v/>
      </c>
      <c r="AI2440" s="11" t="str">
        <f t="shared" si="820"/>
        <v/>
      </c>
      <c r="AJ2440" s="11" t="str">
        <f t="shared" si="821"/>
        <v/>
      </c>
      <c r="AK2440" s="11" t="str">
        <f t="shared" si="822"/>
        <v/>
      </c>
      <c r="AN2440" s="11" t="str">
        <f t="shared" si="823"/>
        <v/>
      </c>
      <c r="AO2440" s="11" t="str">
        <f t="shared" si="824"/>
        <v/>
      </c>
      <c r="AP2440" s="11" t="str">
        <f t="shared" si="825"/>
        <v/>
      </c>
      <c r="AT2440" s="11" t="str">
        <f t="shared" si="826"/>
        <v/>
      </c>
      <c r="AU2440" s="11" t="str">
        <f t="shared" si="827"/>
        <v/>
      </c>
      <c r="AV2440" s="11" t="str">
        <f t="shared" si="828"/>
        <v/>
      </c>
      <c r="AW2440" s="11" t="str">
        <f t="shared" si="829"/>
        <v/>
      </c>
      <c r="AX2440" s="11" t="str">
        <f t="shared" si="830"/>
        <v/>
      </c>
      <c r="AY2440" s="11" t="str">
        <f t="shared" si="832"/>
        <v/>
      </c>
      <c r="AZ2440" s="11" t="str">
        <f t="shared" si="831"/>
        <v/>
      </c>
      <c r="BA2440" s="11" t="str">
        <f t="shared" ref="BA2440:BA2503" si="834">AT2440&amp;" "&amp;AU2440</f>
        <v xml:space="preserve"> </v>
      </c>
      <c r="BB2440" s="11" t="str">
        <f>IFERROR(IF(AW2440="","",VLOOKUP(AW2440,SUSS!R:S,2,FALSE)),AY2440*SUSS!$M$2)</f>
        <v/>
      </c>
      <c r="BC2440" s="11" t="str">
        <f t="shared" si="833"/>
        <v/>
      </c>
    </row>
    <row r="2441" spans="29:55">
      <c r="AC2441" s="11" t="str">
        <f t="shared" si="814"/>
        <v/>
      </c>
      <c r="AD2441" s="11" t="str">
        <f t="shared" si="815"/>
        <v/>
      </c>
      <c r="AE2441" s="11" t="str">
        <f t="shared" si="816"/>
        <v/>
      </c>
      <c r="AF2441" s="11" t="str">
        <f t="shared" si="817"/>
        <v/>
      </c>
      <c r="AG2441" s="11" t="str">
        <f t="shared" si="818"/>
        <v/>
      </c>
      <c r="AH2441" s="11" t="str">
        <f t="shared" si="819"/>
        <v/>
      </c>
      <c r="AI2441" s="11" t="str">
        <f t="shared" si="820"/>
        <v/>
      </c>
      <c r="AJ2441" s="11" t="str">
        <f t="shared" si="821"/>
        <v/>
      </c>
      <c r="AK2441" s="11" t="str">
        <f t="shared" si="822"/>
        <v/>
      </c>
      <c r="AN2441" s="11" t="str">
        <f t="shared" si="823"/>
        <v/>
      </c>
      <c r="AO2441" s="11" t="str">
        <f t="shared" si="824"/>
        <v/>
      </c>
      <c r="AP2441" s="11" t="str">
        <f t="shared" si="825"/>
        <v/>
      </c>
      <c r="AT2441" s="11" t="str">
        <f t="shared" si="826"/>
        <v/>
      </c>
      <c r="AU2441" s="11" t="str">
        <f t="shared" si="827"/>
        <v/>
      </c>
      <c r="AV2441" s="11" t="str">
        <f t="shared" si="828"/>
        <v/>
      </c>
      <c r="AW2441" s="11" t="str">
        <f t="shared" si="829"/>
        <v/>
      </c>
      <c r="AX2441" s="11" t="str">
        <f t="shared" si="830"/>
        <v/>
      </c>
      <c r="AY2441" s="11" t="str">
        <f t="shared" si="832"/>
        <v/>
      </c>
      <c r="AZ2441" s="11" t="str">
        <f t="shared" si="831"/>
        <v/>
      </c>
      <c r="BA2441" s="11" t="str">
        <f t="shared" si="834"/>
        <v xml:space="preserve"> </v>
      </c>
      <c r="BB2441" s="11" t="str">
        <f>IFERROR(IF(AW2441="","",VLOOKUP(AW2441,SUSS!R:S,2,FALSE)),AY2441*SUSS!$M$2)</f>
        <v/>
      </c>
      <c r="BC2441" s="11" t="str">
        <f t="shared" si="833"/>
        <v/>
      </c>
    </row>
    <row r="2442" spans="29:55">
      <c r="AC2442" s="11" t="str">
        <f t="shared" si="814"/>
        <v/>
      </c>
      <c r="AD2442" s="11" t="str">
        <f t="shared" si="815"/>
        <v/>
      </c>
      <c r="AE2442" s="11" t="str">
        <f t="shared" si="816"/>
        <v/>
      </c>
      <c r="AF2442" s="11" t="str">
        <f t="shared" si="817"/>
        <v/>
      </c>
      <c r="AG2442" s="11" t="str">
        <f t="shared" si="818"/>
        <v/>
      </c>
      <c r="AH2442" s="11" t="str">
        <f t="shared" si="819"/>
        <v/>
      </c>
      <c r="AI2442" s="11" t="str">
        <f t="shared" si="820"/>
        <v/>
      </c>
      <c r="AJ2442" s="11" t="str">
        <f t="shared" si="821"/>
        <v/>
      </c>
      <c r="AK2442" s="11" t="str">
        <f t="shared" si="822"/>
        <v/>
      </c>
      <c r="AN2442" s="11" t="str">
        <f t="shared" si="823"/>
        <v/>
      </c>
      <c r="AO2442" s="11" t="str">
        <f t="shared" si="824"/>
        <v/>
      </c>
      <c r="AP2442" s="11" t="str">
        <f t="shared" si="825"/>
        <v/>
      </c>
      <c r="AT2442" s="11" t="str">
        <f t="shared" si="826"/>
        <v/>
      </c>
      <c r="AU2442" s="11" t="str">
        <f t="shared" si="827"/>
        <v/>
      </c>
      <c r="AV2442" s="11" t="str">
        <f t="shared" si="828"/>
        <v/>
      </c>
      <c r="AW2442" s="11" t="str">
        <f t="shared" si="829"/>
        <v/>
      </c>
      <c r="AX2442" s="11" t="str">
        <f t="shared" si="830"/>
        <v/>
      </c>
      <c r="AY2442" s="11" t="str">
        <f t="shared" si="832"/>
        <v/>
      </c>
      <c r="AZ2442" s="11" t="str">
        <f t="shared" si="831"/>
        <v/>
      </c>
      <c r="BA2442" s="11" t="str">
        <f t="shared" si="834"/>
        <v xml:space="preserve"> </v>
      </c>
      <c r="BB2442" s="11" t="str">
        <f>IFERROR(IF(AW2442="","",VLOOKUP(AW2442,SUSS!R:S,2,FALSE)),AY2442*SUSS!$M$2)</f>
        <v/>
      </c>
      <c r="BC2442" s="11" t="str">
        <f t="shared" si="833"/>
        <v/>
      </c>
    </row>
    <row r="2443" spans="29:55">
      <c r="AC2443" s="11" t="str">
        <f t="shared" si="814"/>
        <v/>
      </c>
      <c r="AD2443" s="11" t="str">
        <f t="shared" si="815"/>
        <v/>
      </c>
      <c r="AE2443" s="11" t="str">
        <f t="shared" si="816"/>
        <v/>
      </c>
      <c r="AF2443" s="11" t="str">
        <f t="shared" si="817"/>
        <v/>
      </c>
      <c r="AG2443" s="11" t="str">
        <f t="shared" si="818"/>
        <v/>
      </c>
      <c r="AH2443" s="11" t="str">
        <f t="shared" si="819"/>
        <v/>
      </c>
      <c r="AI2443" s="11" t="str">
        <f t="shared" si="820"/>
        <v/>
      </c>
      <c r="AJ2443" s="11" t="str">
        <f t="shared" si="821"/>
        <v/>
      </c>
      <c r="AK2443" s="11" t="str">
        <f t="shared" si="822"/>
        <v/>
      </c>
      <c r="AN2443" s="11" t="str">
        <f t="shared" si="823"/>
        <v/>
      </c>
      <c r="AO2443" s="11" t="str">
        <f t="shared" si="824"/>
        <v/>
      </c>
      <c r="AP2443" s="11" t="str">
        <f t="shared" si="825"/>
        <v/>
      </c>
      <c r="AT2443" s="11" t="str">
        <f t="shared" si="826"/>
        <v/>
      </c>
      <c r="AU2443" s="11" t="str">
        <f t="shared" si="827"/>
        <v/>
      </c>
      <c r="AV2443" s="11" t="str">
        <f t="shared" si="828"/>
        <v/>
      </c>
      <c r="AW2443" s="11" t="str">
        <f t="shared" si="829"/>
        <v/>
      </c>
      <c r="AX2443" s="11" t="str">
        <f t="shared" si="830"/>
        <v/>
      </c>
      <c r="AY2443" s="11" t="str">
        <f t="shared" si="832"/>
        <v/>
      </c>
      <c r="AZ2443" s="11" t="str">
        <f t="shared" si="831"/>
        <v/>
      </c>
      <c r="BA2443" s="11" t="str">
        <f t="shared" si="834"/>
        <v xml:space="preserve"> </v>
      </c>
      <c r="BB2443" s="11" t="str">
        <f>IFERROR(IF(AW2443="","",VLOOKUP(AW2443,SUSS!R:S,2,FALSE)),AY2443*SUSS!$M$2)</f>
        <v/>
      </c>
      <c r="BC2443" s="11" t="str">
        <f t="shared" si="833"/>
        <v/>
      </c>
    </row>
    <row r="2444" spans="29:55">
      <c r="AC2444" s="11" t="str">
        <f t="shared" si="814"/>
        <v/>
      </c>
      <c r="AD2444" s="11" t="str">
        <f t="shared" si="815"/>
        <v/>
      </c>
      <c r="AE2444" s="11" t="str">
        <f t="shared" si="816"/>
        <v/>
      </c>
      <c r="AF2444" s="11" t="str">
        <f t="shared" si="817"/>
        <v/>
      </c>
      <c r="AG2444" s="11" t="str">
        <f t="shared" si="818"/>
        <v/>
      </c>
      <c r="AH2444" s="11" t="str">
        <f t="shared" si="819"/>
        <v/>
      </c>
      <c r="AI2444" s="11" t="str">
        <f t="shared" si="820"/>
        <v/>
      </c>
      <c r="AJ2444" s="11" t="str">
        <f t="shared" si="821"/>
        <v/>
      </c>
      <c r="AK2444" s="11" t="str">
        <f t="shared" si="822"/>
        <v/>
      </c>
      <c r="AN2444" s="11" t="str">
        <f t="shared" si="823"/>
        <v/>
      </c>
      <c r="AO2444" s="11" t="str">
        <f t="shared" si="824"/>
        <v/>
      </c>
      <c r="AP2444" s="11" t="str">
        <f t="shared" si="825"/>
        <v/>
      </c>
      <c r="AT2444" s="11" t="str">
        <f t="shared" si="826"/>
        <v/>
      </c>
      <c r="AU2444" s="11" t="str">
        <f t="shared" si="827"/>
        <v/>
      </c>
      <c r="AV2444" s="11" t="str">
        <f t="shared" si="828"/>
        <v/>
      </c>
      <c r="AW2444" s="11" t="str">
        <f t="shared" si="829"/>
        <v/>
      </c>
      <c r="AX2444" s="11" t="str">
        <f t="shared" si="830"/>
        <v/>
      </c>
      <c r="AY2444" s="11" t="str">
        <f t="shared" si="832"/>
        <v/>
      </c>
      <c r="AZ2444" s="11" t="str">
        <f t="shared" si="831"/>
        <v/>
      </c>
      <c r="BA2444" s="11" t="str">
        <f t="shared" si="834"/>
        <v xml:space="preserve"> </v>
      </c>
      <c r="BB2444" s="11" t="str">
        <f>IFERROR(IF(AW2444="","",VLOOKUP(AW2444,SUSS!R:S,2,FALSE)),AY2444*SUSS!$M$2)</f>
        <v/>
      </c>
      <c r="BC2444" s="11" t="str">
        <f t="shared" si="833"/>
        <v/>
      </c>
    </row>
    <row r="2445" spans="29:55">
      <c r="AC2445" s="11" t="str">
        <f t="shared" si="814"/>
        <v/>
      </c>
      <c r="AD2445" s="11" t="str">
        <f t="shared" si="815"/>
        <v/>
      </c>
      <c r="AE2445" s="11" t="str">
        <f t="shared" si="816"/>
        <v/>
      </c>
      <c r="AF2445" s="11" t="str">
        <f t="shared" si="817"/>
        <v/>
      </c>
      <c r="AG2445" s="11" t="str">
        <f t="shared" si="818"/>
        <v/>
      </c>
      <c r="AH2445" s="11" t="str">
        <f t="shared" si="819"/>
        <v/>
      </c>
      <c r="AI2445" s="11" t="str">
        <f t="shared" si="820"/>
        <v/>
      </c>
      <c r="AJ2445" s="11" t="str">
        <f t="shared" si="821"/>
        <v/>
      </c>
      <c r="AK2445" s="11" t="str">
        <f t="shared" si="822"/>
        <v/>
      </c>
      <c r="AN2445" s="11" t="str">
        <f t="shared" si="823"/>
        <v/>
      </c>
      <c r="AO2445" s="11" t="str">
        <f t="shared" si="824"/>
        <v/>
      </c>
      <c r="AP2445" s="11" t="str">
        <f t="shared" si="825"/>
        <v/>
      </c>
      <c r="AT2445" s="11" t="str">
        <f t="shared" si="826"/>
        <v/>
      </c>
      <c r="AU2445" s="11" t="str">
        <f t="shared" si="827"/>
        <v/>
      </c>
      <c r="AV2445" s="11" t="str">
        <f t="shared" si="828"/>
        <v/>
      </c>
      <c r="AW2445" s="11" t="str">
        <f t="shared" si="829"/>
        <v/>
      </c>
      <c r="AX2445" s="11" t="str">
        <f t="shared" si="830"/>
        <v/>
      </c>
      <c r="AY2445" s="11" t="str">
        <f t="shared" si="832"/>
        <v/>
      </c>
      <c r="AZ2445" s="11" t="str">
        <f t="shared" si="831"/>
        <v/>
      </c>
      <c r="BA2445" s="11" t="str">
        <f t="shared" si="834"/>
        <v xml:space="preserve"> </v>
      </c>
      <c r="BB2445" s="11" t="str">
        <f>IFERROR(IF(AW2445="","",VLOOKUP(AW2445,SUSS!R:S,2,FALSE)),AY2445*SUSS!$M$2)</f>
        <v/>
      </c>
      <c r="BC2445" s="11" t="str">
        <f t="shared" si="833"/>
        <v/>
      </c>
    </row>
    <row r="2446" spans="29:55">
      <c r="AC2446" s="11" t="str">
        <f t="shared" si="814"/>
        <v/>
      </c>
      <c r="AD2446" s="11" t="str">
        <f t="shared" si="815"/>
        <v/>
      </c>
      <c r="AE2446" s="11" t="str">
        <f t="shared" si="816"/>
        <v/>
      </c>
      <c r="AF2446" s="11" t="str">
        <f t="shared" si="817"/>
        <v/>
      </c>
      <c r="AG2446" s="11" t="str">
        <f t="shared" si="818"/>
        <v/>
      </c>
      <c r="AH2446" s="11" t="str">
        <f t="shared" si="819"/>
        <v/>
      </c>
      <c r="AI2446" s="11" t="str">
        <f t="shared" si="820"/>
        <v/>
      </c>
      <c r="AJ2446" s="11" t="str">
        <f t="shared" si="821"/>
        <v/>
      </c>
      <c r="AK2446" s="11" t="str">
        <f t="shared" si="822"/>
        <v/>
      </c>
      <c r="AN2446" s="11" t="str">
        <f t="shared" si="823"/>
        <v/>
      </c>
      <c r="AO2446" s="11" t="str">
        <f t="shared" si="824"/>
        <v/>
      </c>
      <c r="AP2446" s="11" t="str">
        <f t="shared" si="825"/>
        <v/>
      </c>
      <c r="AT2446" s="11" t="str">
        <f t="shared" si="826"/>
        <v/>
      </c>
      <c r="AU2446" s="11" t="str">
        <f t="shared" si="827"/>
        <v/>
      </c>
      <c r="AV2446" s="11" t="str">
        <f t="shared" si="828"/>
        <v/>
      </c>
      <c r="AW2446" s="11" t="str">
        <f t="shared" si="829"/>
        <v/>
      </c>
      <c r="AX2446" s="11" t="str">
        <f t="shared" si="830"/>
        <v/>
      </c>
      <c r="AY2446" s="11" t="str">
        <f t="shared" si="832"/>
        <v/>
      </c>
      <c r="AZ2446" s="11" t="str">
        <f t="shared" si="831"/>
        <v/>
      </c>
      <c r="BA2446" s="11" t="str">
        <f t="shared" si="834"/>
        <v xml:space="preserve"> </v>
      </c>
      <c r="BB2446" s="11" t="str">
        <f>IFERROR(IF(AW2446="","",VLOOKUP(AW2446,SUSS!R:S,2,FALSE)),AY2446*SUSS!$M$2)</f>
        <v/>
      </c>
      <c r="BC2446" s="11" t="str">
        <f t="shared" si="833"/>
        <v/>
      </c>
    </row>
    <row r="2447" spans="29:55">
      <c r="AC2447" s="11" t="str">
        <f t="shared" si="814"/>
        <v/>
      </c>
      <c r="AD2447" s="11" t="str">
        <f t="shared" si="815"/>
        <v/>
      </c>
      <c r="AE2447" s="11" t="str">
        <f t="shared" si="816"/>
        <v/>
      </c>
      <c r="AF2447" s="11" t="str">
        <f t="shared" si="817"/>
        <v/>
      </c>
      <c r="AG2447" s="11" t="str">
        <f t="shared" si="818"/>
        <v/>
      </c>
      <c r="AH2447" s="11" t="str">
        <f t="shared" si="819"/>
        <v/>
      </c>
      <c r="AI2447" s="11" t="str">
        <f t="shared" si="820"/>
        <v/>
      </c>
      <c r="AJ2447" s="11" t="str">
        <f t="shared" si="821"/>
        <v/>
      </c>
      <c r="AK2447" s="11" t="str">
        <f t="shared" si="822"/>
        <v/>
      </c>
      <c r="AN2447" s="11" t="str">
        <f t="shared" si="823"/>
        <v/>
      </c>
      <c r="AO2447" s="11" t="str">
        <f t="shared" si="824"/>
        <v/>
      </c>
      <c r="AP2447" s="11" t="str">
        <f t="shared" si="825"/>
        <v/>
      </c>
      <c r="AT2447" s="11" t="str">
        <f t="shared" si="826"/>
        <v/>
      </c>
      <c r="AU2447" s="11" t="str">
        <f t="shared" si="827"/>
        <v/>
      </c>
      <c r="AV2447" s="11" t="str">
        <f t="shared" si="828"/>
        <v/>
      </c>
      <c r="AW2447" s="11" t="str">
        <f t="shared" si="829"/>
        <v/>
      </c>
      <c r="AX2447" s="11" t="str">
        <f t="shared" si="830"/>
        <v/>
      </c>
      <c r="AY2447" s="11" t="str">
        <f t="shared" si="832"/>
        <v/>
      </c>
      <c r="AZ2447" s="11" t="str">
        <f t="shared" si="831"/>
        <v/>
      </c>
      <c r="BA2447" s="11" t="str">
        <f t="shared" si="834"/>
        <v xml:space="preserve"> </v>
      </c>
      <c r="BB2447" s="11" t="str">
        <f>IFERROR(IF(AW2447="","",VLOOKUP(AW2447,SUSS!R:S,2,FALSE)),AY2447*SUSS!$M$2)</f>
        <v/>
      </c>
      <c r="BC2447" s="11" t="str">
        <f t="shared" si="833"/>
        <v/>
      </c>
    </row>
    <row r="2448" spans="29:55">
      <c r="AC2448" s="11" t="str">
        <f t="shared" si="814"/>
        <v/>
      </c>
      <c r="AD2448" s="11" t="str">
        <f t="shared" si="815"/>
        <v/>
      </c>
      <c r="AE2448" s="11" t="str">
        <f t="shared" si="816"/>
        <v/>
      </c>
      <c r="AF2448" s="11" t="str">
        <f t="shared" si="817"/>
        <v/>
      </c>
      <c r="AG2448" s="11" t="str">
        <f t="shared" si="818"/>
        <v/>
      </c>
      <c r="AH2448" s="11" t="str">
        <f t="shared" si="819"/>
        <v/>
      </c>
      <c r="AI2448" s="11" t="str">
        <f t="shared" si="820"/>
        <v/>
      </c>
      <c r="AJ2448" s="11" t="str">
        <f t="shared" si="821"/>
        <v/>
      </c>
      <c r="AK2448" s="11" t="str">
        <f t="shared" si="822"/>
        <v/>
      </c>
      <c r="AN2448" s="11" t="str">
        <f t="shared" si="823"/>
        <v/>
      </c>
      <c r="AO2448" s="11" t="str">
        <f t="shared" si="824"/>
        <v/>
      </c>
      <c r="AP2448" s="11" t="str">
        <f t="shared" si="825"/>
        <v/>
      </c>
      <c r="AT2448" s="11" t="str">
        <f t="shared" si="826"/>
        <v/>
      </c>
      <c r="AU2448" s="11" t="str">
        <f t="shared" si="827"/>
        <v/>
      </c>
      <c r="AV2448" s="11" t="str">
        <f t="shared" si="828"/>
        <v/>
      </c>
      <c r="AW2448" s="11" t="str">
        <f t="shared" si="829"/>
        <v/>
      </c>
      <c r="AX2448" s="11" t="str">
        <f t="shared" si="830"/>
        <v/>
      </c>
      <c r="AY2448" s="11" t="str">
        <f t="shared" si="832"/>
        <v/>
      </c>
      <c r="AZ2448" s="11" t="str">
        <f t="shared" si="831"/>
        <v/>
      </c>
      <c r="BA2448" s="11" t="str">
        <f t="shared" si="834"/>
        <v xml:space="preserve"> </v>
      </c>
      <c r="BB2448" s="11" t="str">
        <f>IFERROR(IF(AW2448="","",VLOOKUP(AW2448,SUSS!R:S,2,FALSE)),AY2448*SUSS!$M$2)</f>
        <v/>
      </c>
      <c r="BC2448" s="11" t="str">
        <f t="shared" si="833"/>
        <v/>
      </c>
    </row>
    <row r="2449" spans="29:55">
      <c r="AC2449" s="11" t="str">
        <f t="shared" si="814"/>
        <v/>
      </c>
      <c r="AD2449" s="11" t="str">
        <f t="shared" si="815"/>
        <v/>
      </c>
      <c r="AE2449" s="11" t="str">
        <f t="shared" si="816"/>
        <v/>
      </c>
      <c r="AF2449" s="11" t="str">
        <f t="shared" si="817"/>
        <v/>
      </c>
      <c r="AG2449" s="11" t="str">
        <f t="shared" si="818"/>
        <v/>
      </c>
      <c r="AH2449" s="11" t="str">
        <f t="shared" si="819"/>
        <v/>
      </c>
      <c r="AI2449" s="11" t="str">
        <f t="shared" si="820"/>
        <v/>
      </c>
      <c r="AJ2449" s="11" t="str">
        <f t="shared" si="821"/>
        <v/>
      </c>
      <c r="AK2449" s="11" t="str">
        <f t="shared" si="822"/>
        <v/>
      </c>
      <c r="AN2449" s="11" t="str">
        <f t="shared" si="823"/>
        <v/>
      </c>
      <c r="AO2449" s="11" t="str">
        <f t="shared" si="824"/>
        <v/>
      </c>
      <c r="AP2449" s="11" t="str">
        <f t="shared" si="825"/>
        <v/>
      </c>
      <c r="AT2449" s="11" t="str">
        <f t="shared" si="826"/>
        <v/>
      </c>
      <c r="AU2449" s="11" t="str">
        <f t="shared" si="827"/>
        <v/>
      </c>
      <c r="AV2449" s="11" t="str">
        <f t="shared" si="828"/>
        <v/>
      </c>
      <c r="AW2449" s="11" t="str">
        <f t="shared" si="829"/>
        <v/>
      </c>
      <c r="AX2449" s="11" t="str">
        <f t="shared" si="830"/>
        <v/>
      </c>
      <c r="AY2449" s="11" t="str">
        <f t="shared" si="832"/>
        <v/>
      </c>
      <c r="AZ2449" s="11" t="str">
        <f t="shared" si="831"/>
        <v/>
      </c>
      <c r="BA2449" s="11" t="str">
        <f t="shared" si="834"/>
        <v xml:space="preserve"> </v>
      </c>
      <c r="BB2449" s="11" t="str">
        <f>IFERROR(IF(AW2449="","",VLOOKUP(AW2449,SUSS!R:S,2,FALSE)),AY2449*SUSS!$M$2)</f>
        <v/>
      </c>
      <c r="BC2449" s="11" t="str">
        <f t="shared" si="833"/>
        <v/>
      </c>
    </row>
    <row r="2450" spans="29:55">
      <c r="AC2450" s="11" t="str">
        <f t="shared" si="814"/>
        <v/>
      </c>
      <c r="AD2450" s="11" t="str">
        <f t="shared" si="815"/>
        <v/>
      </c>
      <c r="AE2450" s="11" t="str">
        <f t="shared" si="816"/>
        <v/>
      </c>
      <c r="AF2450" s="11" t="str">
        <f t="shared" si="817"/>
        <v/>
      </c>
      <c r="AG2450" s="11" t="str">
        <f t="shared" si="818"/>
        <v/>
      </c>
      <c r="AH2450" s="11" t="str">
        <f t="shared" si="819"/>
        <v/>
      </c>
      <c r="AI2450" s="11" t="str">
        <f t="shared" si="820"/>
        <v/>
      </c>
      <c r="AJ2450" s="11" t="str">
        <f t="shared" si="821"/>
        <v/>
      </c>
      <c r="AK2450" s="11" t="str">
        <f t="shared" si="822"/>
        <v/>
      </c>
      <c r="AN2450" s="11" t="str">
        <f t="shared" si="823"/>
        <v/>
      </c>
      <c r="AO2450" s="11" t="str">
        <f t="shared" si="824"/>
        <v/>
      </c>
      <c r="AP2450" s="11" t="str">
        <f t="shared" si="825"/>
        <v/>
      </c>
      <c r="AT2450" s="11" t="str">
        <f t="shared" si="826"/>
        <v/>
      </c>
      <c r="AU2450" s="11" t="str">
        <f t="shared" si="827"/>
        <v/>
      </c>
      <c r="AV2450" s="11" t="str">
        <f t="shared" si="828"/>
        <v/>
      </c>
      <c r="AW2450" s="11" t="str">
        <f t="shared" si="829"/>
        <v/>
      </c>
      <c r="AX2450" s="11" t="str">
        <f t="shared" si="830"/>
        <v/>
      </c>
      <c r="AY2450" s="11" t="str">
        <f t="shared" si="832"/>
        <v/>
      </c>
      <c r="AZ2450" s="11" t="str">
        <f t="shared" si="831"/>
        <v/>
      </c>
      <c r="BA2450" s="11" t="str">
        <f t="shared" si="834"/>
        <v xml:space="preserve"> </v>
      </c>
      <c r="BB2450" s="11" t="str">
        <f>IFERROR(IF(AW2450="","",VLOOKUP(AW2450,SUSS!R:S,2,FALSE)),AY2450*SUSS!$M$2)</f>
        <v/>
      </c>
      <c r="BC2450" s="11" t="str">
        <f t="shared" si="833"/>
        <v/>
      </c>
    </row>
    <row r="2451" spans="29:55">
      <c r="AC2451" s="11" t="str">
        <f t="shared" si="814"/>
        <v/>
      </c>
      <c r="AD2451" s="11" t="str">
        <f t="shared" si="815"/>
        <v/>
      </c>
      <c r="AE2451" s="11" t="str">
        <f t="shared" si="816"/>
        <v/>
      </c>
      <c r="AF2451" s="11" t="str">
        <f t="shared" si="817"/>
        <v/>
      </c>
      <c r="AG2451" s="11" t="str">
        <f t="shared" si="818"/>
        <v/>
      </c>
      <c r="AH2451" s="11" t="str">
        <f t="shared" si="819"/>
        <v/>
      </c>
      <c r="AI2451" s="11" t="str">
        <f t="shared" si="820"/>
        <v/>
      </c>
      <c r="AJ2451" s="11" t="str">
        <f t="shared" si="821"/>
        <v/>
      </c>
      <c r="AK2451" s="11" t="str">
        <f t="shared" si="822"/>
        <v/>
      </c>
      <c r="AN2451" s="11" t="str">
        <f t="shared" si="823"/>
        <v/>
      </c>
      <c r="AO2451" s="11" t="str">
        <f t="shared" si="824"/>
        <v/>
      </c>
      <c r="AP2451" s="11" t="str">
        <f t="shared" si="825"/>
        <v/>
      </c>
      <c r="AT2451" s="11" t="str">
        <f t="shared" si="826"/>
        <v/>
      </c>
      <c r="AU2451" s="11" t="str">
        <f t="shared" si="827"/>
        <v/>
      </c>
      <c r="AV2451" s="11" t="str">
        <f t="shared" si="828"/>
        <v/>
      </c>
      <c r="AW2451" s="11" t="str">
        <f t="shared" si="829"/>
        <v/>
      </c>
      <c r="AX2451" s="11" t="str">
        <f t="shared" si="830"/>
        <v/>
      </c>
      <c r="AY2451" s="11" t="str">
        <f t="shared" si="832"/>
        <v/>
      </c>
      <c r="AZ2451" s="11" t="str">
        <f t="shared" si="831"/>
        <v/>
      </c>
      <c r="BA2451" s="11" t="str">
        <f t="shared" si="834"/>
        <v xml:space="preserve"> </v>
      </c>
      <c r="BB2451" s="11" t="str">
        <f>IFERROR(IF(AW2451="","",VLOOKUP(AW2451,SUSS!R:S,2,FALSE)),AY2451*SUSS!$M$2)</f>
        <v/>
      </c>
      <c r="BC2451" s="11" t="str">
        <f t="shared" si="833"/>
        <v/>
      </c>
    </row>
    <row r="2452" spans="29:55">
      <c r="AC2452" s="11" t="str">
        <f t="shared" si="814"/>
        <v/>
      </c>
      <c r="AD2452" s="11" t="str">
        <f t="shared" si="815"/>
        <v/>
      </c>
      <c r="AE2452" s="11" t="str">
        <f t="shared" si="816"/>
        <v/>
      </c>
      <c r="AF2452" s="11" t="str">
        <f t="shared" si="817"/>
        <v/>
      </c>
      <c r="AG2452" s="11" t="str">
        <f t="shared" si="818"/>
        <v/>
      </c>
      <c r="AH2452" s="11" t="str">
        <f t="shared" si="819"/>
        <v/>
      </c>
      <c r="AI2452" s="11" t="str">
        <f t="shared" si="820"/>
        <v/>
      </c>
      <c r="AJ2452" s="11" t="str">
        <f t="shared" si="821"/>
        <v/>
      </c>
      <c r="AK2452" s="11" t="str">
        <f t="shared" si="822"/>
        <v/>
      </c>
      <c r="AN2452" s="11" t="str">
        <f t="shared" si="823"/>
        <v/>
      </c>
      <c r="AO2452" s="11" t="str">
        <f t="shared" si="824"/>
        <v/>
      </c>
      <c r="AP2452" s="11" t="str">
        <f t="shared" si="825"/>
        <v/>
      </c>
      <c r="AT2452" s="11" t="str">
        <f t="shared" si="826"/>
        <v/>
      </c>
      <c r="AU2452" s="11" t="str">
        <f t="shared" si="827"/>
        <v/>
      </c>
      <c r="AV2452" s="11" t="str">
        <f t="shared" si="828"/>
        <v/>
      </c>
      <c r="AW2452" s="11" t="str">
        <f t="shared" si="829"/>
        <v/>
      </c>
      <c r="AX2452" s="11" t="str">
        <f t="shared" si="830"/>
        <v/>
      </c>
      <c r="AY2452" s="11" t="str">
        <f t="shared" si="832"/>
        <v/>
      </c>
      <c r="AZ2452" s="11" t="str">
        <f t="shared" si="831"/>
        <v/>
      </c>
      <c r="BA2452" s="11" t="str">
        <f t="shared" si="834"/>
        <v xml:space="preserve"> </v>
      </c>
      <c r="BB2452" s="11" t="str">
        <f>IFERROR(IF(AW2452="","",VLOOKUP(AW2452,SUSS!R:S,2,FALSE)),AY2452*SUSS!$M$2)</f>
        <v/>
      </c>
      <c r="BC2452" s="11" t="str">
        <f t="shared" si="833"/>
        <v/>
      </c>
    </row>
    <row r="2453" spans="29:55">
      <c r="AC2453" s="11" t="str">
        <f t="shared" si="814"/>
        <v/>
      </c>
      <c r="AD2453" s="11" t="str">
        <f t="shared" si="815"/>
        <v/>
      </c>
      <c r="AE2453" s="11" t="str">
        <f t="shared" si="816"/>
        <v/>
      </c>
      <c r="AF2453" s="11" t="str">
        <f t="shared" si="817"/>
        <v/>
      </c>
      <c r="AG2453" s="11" t="str">
        <f t="shared" si="818"/>
        <v/>
      </c>
      <c r="AH2453" s="11" t="str">
        <f t="shared" si="819"/>
        <v/>
      </c>
      <c r="AI2453" s="11" t="str">
        <f t="shared" si="820"/>
        <v/>
      </c>
      <c r="AJ2453" s="11" t="str">
        <f t="shared" si="821"/>
        <v/>
      </c>
      <c r="AK2453" s="11" t="str">
        <f t="shared" si="822"/>
        <v/>
      </c>
      <c r="AN2453" s="11" t="str">
        <f t="shared" si="823"/>
        <v/>
      </c>
      <c r="AO2453" s="11" t="str">
        <f t="shared" si="824"/>
        <v/>
      </c>
      <c r="AP2453" s="11" t="str">
        <f t="shared" si="825"/>
        <v/>
      </c>
      <c r="AT2453" s="11" t="str">
        <f t="shared" si="826"/>
        <v/>
      </c>
      <c r="AU2453" s="11" t="str">
        <f t="shared" si="827"/>
        <v/>
      </c>
      <c r="AV2453" s="11" t="str">
        <f t="shared" si="828"/>
        <v/>
      </c>
      <c r="AW2453" s="11" t="str">
        <f t="shared" si="829"/>
        <v/>
      </c>
      <c r="AX2453" s="11" t="str">
        <f t="shared" si="830"/>
        <v/>
      </c>
      <c r="AY2453" s="11" t="str">
        <f t="shared" si="832"/>
        <v/>
      </c>
      <c r="AZ2453" s="11" t="str">
        <f t="shared" si="831"/>
        <v/>
      </c>
      <c r="BA2453" s="11" t="str">
        <f t="shared" si="834"/>
        <v xml:space="preserve"> </v>
      </c>
      <c r="BB2453" s="11" t="str">
        <f>IFERROR(IF(AW2453="","",VLOOKUP(AW2453,SUSS!R:S,2,FALSE)),AY2453*SUSS!$M$2)</f>
        <v/>
      </c>
      <c r="BC2453" s="11" t="str">
        <f t="shared" si="833"/>
        <v/>
      </c>
    </row>
    <row r="2454" spans="29:55">
      <c r="AC2454" s="11" t="str">
        <f t="shared" si="814"/>
        <v/>
      </c>
      <c r="AD2454" s="11" t="str">
        <f t="shared" si="815"/>
        <v/>
      </c>
      <c r="AE2454" s="11" t="str">
        <f t="shared" si="816"/>
        <v/>
      </c>
      <c r="AF2454" s="11" t="str">
        <f t="shared" si="817"/>
        <v/>
      </c>
      <c r="AG2454" s="11" t="str">
        <f t="shared" si="818"/>
        <v/>
      </c>
      <c r="AH2454" s="11" t="str">
        <f t="shared" si="819"/>
        <v/>
      </c>
      <c r="AI2454" s="11" t="str">
        <f t="shared" si="820"/>
        <v/>
      </c>
      <c r="AJ2454" s="11" t="str">
        <f t="shared" si="821"/>
        <v/>
      </c>
      <c r="AK2454" s="11" t="str">
        <f t="shared" si="822"/>
        <v/>
      </c>
      <c r="AN2454" s="11" t="str">
        <f t="shared" si="823"/>
        <v/>
      </c>
      <c r="AO2454" s="11" t="str">
        <f t="shared" si="824"/>
        <v/>
      </c>
      <c r="AP2454" s="11" t="str">
        <f t="shared" si="825"/>
        <v/>
      </c>
      <c r="AT2454" s="11" t="str">
        <f t="shared" si="826"/>
        <v/>
      </c>
      <c r="AU2454" s="11" t="str">
        <f t="shared" si="827"/>
        <v/>
      </c>
      <c r="AV2454" s="11" t="str">
        <f t="shared" si="828"/>
        <v/>
      </c>
      <c r="AW2454" s="11" t="str">
        <f t="shared" si="829"/>
        <v/>
      </c>
      <c r="AX2454" s="11" t="str">
        <f t="shared" si="830"/>
        <v/>
      </c>
      <c r="AY2454" s="11" t="str">
        <f t="shared" si="832"/>
        <v/>
      </c>
      <c r="AZ2454" s="11" t="str">
        <f t="shared" si="831"/>
        <v/>
      </c>
      <c r="BA2454" s="11" t="str">
        <f t="shared" si="834"/>
        <v xml:space="preserve"> </v>
      </c>
      <c r="BB2454" s="11" t="str">
        <f>IFERROR(IF(AW2454="","",VLOOKUP(AW2454,SUSS!R:S,2,FALSE)),AY2454*SUSS!$M$2)</f>
        <v/>
      </c>
      <c r="BC2454" s="11" t="str">
        <f t="shared" si="833"/>
        <v/>
      </c>
    </row>
    <row r="2455" spans="29:55">
      <c r="AC2455" s="11" t="str">
        <f t="shared" si="814"/>
        <v/>
      </c>
      <c r="AD2455" s="11" t="str">
        <f t="shared" si="815"/>
        <v/>
      </c>
      <c r="AE2455" s="11" t="str">
        <f t="shared" si="816"/>
        <v/>
      </c>
      <c r="AF2455" s="11" t="str">
        <f t="shared" si="817"/>
        <v/>
      </c>
      <c r="AG2455" s="11" t="str">
        <f t="shared" si="818"/>
        <v/>
      </c>
      <c r="AH2455" s="11" t="str">
        <f t="shared" si="819"/>
        <v/>
      </c>
      <c r="AI2455" s="11" t="str">
        <f t="shared" si="820"/>
        <v/>
      </c>
      <c r="AJ2455" s="11" t="str">
        <f t="shared" si="821"/>
        <v/>
      </c>
      <c r="AK2455" s="11" t="str">
        <f t="shared" si="822"/>
        <v/>
      </c>
      <c r="AN2455" s="11" t="str">
        <f t="shared" si="823"/>
        <v/>
      </c>
      <c r="AO2455" s="11" t="str">
        <f t="shared" si="824"/>
        <v/>
      </c>
      <c r="AP2455" s="11" t="str">
        <f t="shared" si="825"/>
        <v/>
      </c>
      <c r="AT2455" s="11" t="str">
        <f t="shared" si="826"/>
        <v/>
      </c>
      <c r="AU2455" s="11" t="str">
        <f t="shared" si="827"/>
        <v/>
      </c>
      <c r="AV2455" s="11" t="str">
        <f t="shared" si="828"/>
        <v/>
      </c>
      <c r="AW2455" s="11" t="str">
        <f t="shared" si="829"/>
        <v/>
      </c>
      <c r="AX2455" s="11" t="str">
        <f t="shared" si="830"/>
        <v/>
      </c>
      <c r="AY2455" s="11" t="str">
        <f t="shared" si="832"/>
        <v/>
      </c>
      <c r="AZ2455" s="11" t="str">
        <f t="shared" si="831"/>
        <v/>
      </c>
      <c r="BA2455" s="11" t="str">
        <f t="shared" si="834"/>
        <v xml:space="preserve"> </v>
      </c>
      <c r="BB2455" s="11" t="str">
        <f>IFERROR(IF(AW2455="","",VLOOKUP(AW2455,SUSS!R:S,2,FALSE)),AY2455*SUSS!$M$2)</f>
        <v/>
      </c>
      <c r="BC2455" s="11" t="str">
        <f t="shared" si="833"/>
        <v/>
      </c>
    </row>
    <row r="2456" spans="29:55">
      <c r="AC2456" s="11" t="str">
        <f t="shared" si="814"/>
        <v/>
      </c>
      <c r="AD2456" s="11" t="str">
        <f t="shared" si="815"/>
        <v/>
      </c>
      <c r="AE2456" s="11" t="str">
        <f t="shared" si="816"/>
        <v/>
      </c>
      <c r="AF2456" s="11" t="str">
        <f t="shared" si="817"/>
        <v/>
      </c>
      <c r="AG2456" s="11" t="str">
        <f t="shared" si="818"/>
        <v/>
      </c>
      <c r="AH2456" s="11" t="str">
        <f t="shared" si="819"/>
        <v/>
      </c>
      <c r="AI2456" s="11" t="str">
        <f t="shared" si="820"/>
        <v/>
      </c>
      <c r="AJ2456" s="11" t="str">
        <f t="shared" si="821"/>
        <v/>
      </c>
      <c r="AK2456" s="11" t="str">
        <f t="shared" si="822"/>
        <v/>
      </c>
      <c r="AN2456" s="11" t="str">
        <f t="shared" si="823"/>
        <v/>
      </c>
      <c r="AO2456" s="11" t="str">
        <f t="shared" si="824"/>
        <v/>
      </c>
      <c r="AP2456" s="11" t="str">
        <f t="shared" si="825"/>
        <v/>
      </c>
      <c r="AT2456" s="11" t="str">
        <f t="shared" si="826"/>
        <v/>
      </c>
      <c r="AU2456" s="11" t="str">
        <f t="shared" si="827"/>
        <v/>
      </c>
      <c r="AV2456" s="11" t="str">
        <f t="shared" si="828"/>
        <v/>
      </c>
      <c r="AW2456" s="11" t="str">
        <f t="shared" si="829"/>
        <v/>
      </c>
      <c r="AX2456" s="11" t="str">
        <f t="shared" si="830"/>
        <v/>
      </c>
      <c r="AY2456" s="11" t="str">
        <f t="shared" si="832"/>
        <v/>
      </c>
      <c r="AZ2456" s="11" t="str">
        <f t="shared" si="831"/>
        <v/>
      </c>
      <c r="BA2456" s="11" t="str">
        <f t="shared" si="834"/>
        <v xml:space="preserve"> </v>
      </c>
      <c r="BB2456" s="11" t="str">
        <f>IFERROR(IF(AW2456="","",VLOOKUP(AW2456,SUSS!R:S,2,FALSE)),AY2456*SUSS!$M$2)</f>
        <v/>
      </c>
      <c r="BC2456" s="11" t="str">
        <f t="shared" si="833"/>
        <v/>
      </c>
    </row>
    <row r="2457" spans="29:55">
      <c r="AC2457" s="11" t="str">
        <f t="shared" si="814"/>
        <v/>
      </c>
      <c r="AD2457" s="11" t="str">
        <f t="shared" si="815"/>
        <v/>
      </c>
      <c r="AE2457" s="11" t="str">
        <f t="shared" si="816"/>
        <v/>
      </c>
      <c r="AF2457" s="11" t="str">
        <f t="shared" si="817"/>
        <v/>
      </c>
      <c r="AG2457" s="11" t="str">
        <f t="shared" si="818"/>
        <v/>
      </c>
      <c r="AH2457" s="11" t="str">
        <f t="shared" si="819"/>
        <v/>
      </c>
      <c r="AI2457" s="11" t="str">
        <f t="shared" si="820"/>
        <v/>
      </c>
      <c r="AJ2457" s="11" t="str">
        <f t="shared" si="821"/>
        <v/>
      </c>
      <c r="AK2457" s="11" t="str">
        <f t="shared" si="822"/>
        <v/>
      </c>
      <c r="AN2457" s="11" t="str">
        <f t="shared" si="823"/>
        <v/>
      </c>
      <c r="AO2457" s="11" t="str">
        <f t="shared" si="824"/>
        <v/>
      </c>
      <c r="AP2457" s="11" t="str">
        <f t="shared" si="825"/>
        <v/>
      </c>
      <c r="AT2457" s="11" t="str">
        <f t="shared" si="826"/>
        <v/>
      </c>
      <c r="AU2457" s="11" t="str">
        <f t="shared" si="827"/>
        <v/>
      </c>
      <c r="AV2457" s="11" t="str">
        <f t="shared" si="828"/>
        <v/>
      </c>
      <c r="AW2457" s="11" t="str">
        <f t="shared" si="829"/>
        <v/>
      </c>
      <c r="AX2457" s="11" t="str">
        <f t="shared" si="830"/>
        <v/>
      </c>
      <c r="AY2457" s="11" t="str">
        <f t="shared" si="832"/>
        <v/>
      </c>
      <c r="AZ2457" s="11" t="str">
        <f t="shared" si="831"/>
        <v/>
      </c>
      <c r="BA2457" s="11" t="str">
        <f t="shared" si="834"/>
        <v xml:space="preserve"> </v>
      </c>
      <c r="BB2457" s="11" t="str">
        <f>IFERROR(IF(AW2457="","",VLOOKUP(AW2457,SUSS!R:S,2,FALSE)),AY2457*SUSS!$M$2)</f>
        <v/>
      </c>
      <c r="BC2457" s="11" t="str">
        <f t="shared" si="833"/>
        <v/>
      </c>
    </row>
    <row r="2458" spans="29:55">
      <c r="AC2458" s="11" t="str">
        <f t="shared" si="814"/>
        <v/>
      </c>
      <c r="AD2458" s="11" t="str">
        <f t="shared" si="815"/>
        <v/>
      </c>
      <c r="AE2458" s="11" t="str">
        <f t="shared" si="816"/>
        <v/>
      </c>
      <c r="AF2458" s="11" t="str">
        <f t="shared" si="817"/>
        <v/>
      </c>
      <c r="AG2458" s="11" t="str">
        <f t="shared" si="818"/>
        <v/>
      </c>
      <c r="AH2458" s="11" t="str">
        <f t="shared" si="819"/>
        <v/>
      </c>
      <c r="AI2458" s="11" t="str">
        <f t="shared" si="820"/>
        <v/>
      </c>
      <c r="AJ2458" s="11" t="str">
        <f t="shared" si="821"/>
        <v/>
      </c>
      <c r="AK2458" s="11" t="str">
        <f t="shared" si="822"/>
        <v/>
      </c>
      <c r="AN2458" s="11" t="str">
        <f t="shared" si="823"/>
        <v/>
      </c>
      <c r="AO2458" s="11" t="str">
        <f t="shared" si="824"/>
        <v/>
      </c>
      <c r="AP2458" s="11" t="str">
        <f t="shared" si="825"/>
        <v/>
      </c>
      <c r="AT2458" s="11" t="str">
        <f t="shared" si="826"/>
        <v/>
      </c>
      <c r="AU2458" s="11" t="str">
        <f t="shared" si="827"/>
        <v/>
      </c>
      <c r="AV2458" s="11" t="str">
        <f t="shared" si="828"/>
        <v/>
      </c>
      <c r="AW2458" s="11" t="str">
        <f t="shared" si="829"/>
        <v/>
      </c>
      <c r="AX2458" s="11" t="str">
        <f t="shared" si="830"/>
        <v/>
      </c>
      <c r="AY2458" s="11" t="str">
        <f t="shared" si="832"/>
        <v/>
      </c>
      <c r="AZ2458" s="11" t="str">
        <f t="shared" si="831"/>
        <v/>
      </c>
      <c r="BA2458" s="11" t="str">
        <f t="shared" si="834"/>
        <v xml:space="preserve"> </v>
      </c>
      <c r="BB2458" s="11" t="str">
        <f>IFERROR(IF(AW2458="","",VLOOKUP(AW2458,SUSS!R:S,2,FALSE)),AY2458*SUSS!$M$2)</f>
        <v/>
      </c>
      <c r="BC2458" s="11" t="str">
        <f t="shared" si="833"/>
        <v/>
      </c>
    </row>
    <row r="2459" spans="29:55">
      <c r="AC2459" s="11" t="str">
        <f t="shared" si="814"/>
        <v/>
      </c>
      <c r="AD2459" s="11" t="str">
        <f t="shared" si="815"/>
        <v/>
      </c>
      <c r="AE2459" s="11" t="str">
        <f t="shared" si="816"/>
        <v/>
      </c>
      <c r="AF2459" s="11" t="str">
        <f t="shared" si="817"/>
        <v/>
      </c>
      <c r="AG2459" s="11" t="str">
        <f t="shared" si="818"/>
        <v/>
      </c>
      <c r="AH2459" s="11" t="str">
        <f t="shared" si="819"/>
        <v/>
      </c>
      <c r="AI2459" s="11" t="str">
        <f t="shared" si="820"/>
        <v/>
      </c>
      <c r="AJ2459" s="11" t="str">
        <f t="shared" si="821"/>
        <v/>
      </c>
      <c r="AK2459" s="11" t="str">
        <f t="shared" si="822"/>
        <v/>
      </c>
      <c r="AN2459" s="11" t="str">
        <f t="shared" si="823"/>
        <v/>
      </c>
      <c r="AO2459" s="11" t="str">
        <f t="shared" si="824"/>
        <v/>
      </c>
      <c r="AP2459" s="11" t="str">
        <f t="shared" si="825"/>
        <v/>
      </c>
      <c r="AT2459" s="11" t="str">
        <f t="shared" si="826"/>
        <v/>
      </c>
      <c r="AU2459" s="11" t="str">
        <f t="shared" si="827"/>
        <v/>
      </c>
      <c r="AV2459" s="11" t="str">
        <f t="shared" si="828"/>
        <v/>
      </c>
      <c r="AW2459" s="11" t="str">
        <f t="shared" si="829"/>
        <v/>
      </c>
      <c r="AX2459" s="11" t="str">
        <f t="shared" si="830"/>
        <v/>
      </c>
      <c r="AY2459" s="11" t="str">
        <f t="shared" si="832"/>
        <v/>
      </c>
      <c r="AZ2459" s="11" t="str">
        <f t="shared" si="831"/>
        <v/>
      </c>
      <c r="BA2459" s="11" t="str">
        <f t="shared" si="834"/>
        <v xml:space="preserve"> </v>
      </c>
      <c r="BB2459" s="11" t="str">
        <f>IFERROR(IF(AW2459="","",VLOOKUP(AW2459,SUSS!R:S,2,FALSE)),AY2459*SUSS!$M$2)</f>
        <v/>
      </c>
      <c r="BC2459" s="11" t="str">
        <f t="shared" si="833"/>
        <v/>
      </c>
    </row>
    <row r="2460" spans="29:55">
      <c r="AC2460" s="11" t="str">
        <f t="shared" si="814"/>
        <v/>
      </c>
      <c r="AD2460" s="11" t="str">
        <f t="shared" si="815"/>
        <v/>
      </c>
      <c r="AE2460" s="11" t="str">
        <f t="shared" si="816"/>
        <v/>
      </c>
      <c r="AF2460" s="11" t="str">
        <f t="shared" si="817"/>
        <v/>
      </c>
      <c r="AG2460" s="11" t="str">
        <f t="shared" si="818"/>
        <v/>
      </c>
      <c r="AH2460" s="11" t="str">
        <f t="shared" si="819"/>
        <v/>
      </c>
      <c r="AI2460" s="11" t="str">
        <f t="shared" si="820"/>
        <v/>
      </c>
      <c r="AJ2460" s="11" t="str">
        <f t="shared" si="821"/>
        <v/>
      </c>
      <c r="AK2460" s="11" t="str">
        <f t="shared" si="822"/>
        <v/>
      </c>
      <c r="AN2460" s="11" t="str">
        <f t="shared" si="823"/>
        <v/>
      </c>
      <c r="AO2460" s="11" t="str">
        <f t="shared" si="824"/>
        <v/>
      </c>
      <c r="AP2460" s="11" t="str">
        <f t="shared" si="825"/>
        <v/>
      </c>
      <c r="AT2460" s="11" t="str">
        <f t="shared" si="826"/>
        <v/>
      </c>
      <c r="AU2460" s="11" t="str">
        <f t="shared" si="827"/>
        <v/>
      </c>
      <c r="AV2460" s="11" t="str">
        <f t="shared" si="828"/>
        <v/>
      </c>
      <c r="AW2460" s="11" t="str">
        <f t="shared" si="829"/>
        <v/>
      </c>
      <c r="AX2460" s="11" t="str">
        <f t="shared" si="830"/>
        <v/>
      </c>
      <c r="AY2460" s="11" t="str">
        <f t="shared" si="832"/>
        <v/>
      </c>
      <c r="AZ2460" s="11" t="str">
        <f t="shared" si="831"/>
        <v/>
      </c>
      <c r="BA2460" s="11" t="str">
        <f t="shared" si="834"/>
        <v xml:space="preserve"> </v>
      </c>
      <c r="BB2460" s="11" t="str">
        <f>IFERROR(IF(AW2460="","",VLOOKUP(AW2460,SUSS!R:S,2,FALSE)),AY2460*SUSS!$M$2)</f>
        <v/>
      </c>
      <c r="BC2460" s="11" t="str">
        <f t="shared" si="833"/>
        <v/>
      </c>
    </row>
    <row r="2461" spans="29:55">
      <c r="AC2461" s="11" t="str">
        <f t="shared" si="814"/>
        <v/>
      </c>
      <c r="AD2461" s="11" t="str">
        <f t="shared" si="815"/>
        <v/>
      </c>
      <c r="AE2461" s="11" t="str">
        <f t="shared" si="816"/>
        <v/>
      </c>
      <c r="AF2461" s="11" t="str">
        <f t="shared" si="817"/>
        <v/>
      </c>
      <c r="AG2461" s="11" t="str">
        <f t="shared" si="818"/>
        <v/>
      </c>
      <c r="AH2461" s="11" t="str">
        <f t="shared" si="819"/>
        <v/>
      </c>
      <c r="AI2461" s="11" t="str">
        <f t="shared" si="820"/>
        <v/>
      </c>
      <c r="AJ2461" s="11" t="str">
        <f t="shared" si="821"/>
        <v/>
      </c>
      <c r="AK2461" s="11" t="str">
        <f t="shared" si="822"/>
        <v/>
      </c>
      <c r="AN2461" s="11" t="str">
        <f t="shared" si="823"/>
        <v/>
      </c>
      <c r="AO2461" s="11" t="str">
        <f t="shared" si="824"/>
        <v/>
      </c>
      <c r="AP2461" s="11" t="str">
        <f t="shared" si="825"/>
        <v/>
      </c>
      <c r="AT2461" s="11" t="str">
        <f t="shared" si="826"/>
        <v/>
      </c>
      <c r="AU2461" s="11" t="str">
        <f t="shared" si="827"/>
        <v/>
      </c>
      <c r="AV2461" s="11" t="str">
        <f t="shared" si="828"/>
        <v/>
      </c>
      <c r="AW2461" s="11" t="str">
        <f t="shared" si="829"/>
        <v/>
      </c>
      <c r="AX2461" s="11" t="str">
        <f t="shared" si="830"/>
        <v/>
      </c>
      <c r="AY2461" s="11" t="str">
        <f t="shared" si="832"/>
        <v/>
      </c>
      <c r="AZ2461" s="11" t="str">
        <f t="shared" si="831"/>
        <v/>
      </c>
      <c r="BA2461" s="11" t="str">
        <f t="shared" si="834"/>
        <v xml:space="preserve"> </v>
      </c>
      <c r="BB2461" s="11" t="str">
        <f>IFERROR(IF(AW2461="","",VLOOKUP(AW2461,SUSS!R:S,2,FALSE)),AY2461*SUSS!$M$2)</f>
        <v/>
      </c>
      <c r="BC2461" s="11" t="str">
        <f t="shared" si="833"/>
        <v/>
      </c>
    </row>
    <row r="2462" spans="29:55">
      <c r="AC2462" s="11" t="str">
        <f t="shared" ref="AC2462:AC2525" si="835">IF($E2462=$AD$1,IF($G2462=$AE$1,A2462,""),"")</f>
        <v/>
      </c>
      <c r="AD2462" s="11" t="str">
        <f t="shared" ref="AD2462:AD2525" si="836">IF($E2462=$AD$1,IF($G2462=$AE$1,E2462,""),"")</f>
        <v/>
      </c>
      <c r="AE2462" s="11" t="str">
        <f t="shared" ref="AE2462:AE2525" si="837">IF($E2462=$AD$1,IF($G2462=$AE$1,F2462,""),"")</f>
        <v/>
      </c>
      <c r="AF2462" s="11" t="str">
        <f t="shared" ref="AF2462:AF2525" si="838">IF($E2462=$AD$1,IF($G2462=$AE$1,G2462,""),"")</f>
        <v/>
      </c>
      <c r="AG2462" s="11" t="str">
        <f t="shared" ref="AG2462:AG2525" si="839">IF($E2462=$AD$1,IF($G2462=$AE$1,I2462,""),"")</f>
        <v/>
      </c>
      <c r="AH2462" s="11" t="str">
        <f t="shared" ref="AH2462:AH2525" si="840">IF($E2462=$AD$1,IF($G2462=$AE$1,J2462,""),"")</f>
        <v/>
      </c>
      <c r="AI2462" s="11" t="str">
        <f t="shared" ref="AI2462:AI2525" si="841">IF($E2462=$AD$1,IF($G2462=$AE$1,K2462,""),"")</f>
        <v/>
      </c>
      <c r="AJ2462" s="11" t="str">
        <f t="shared" ref="AJ2462:AJ2525" si="842">IF($E2462=$AD$1,IF($G2462=$AE$1,B2462,""),"")</f>
        <v/>
      </c>
      <c r="AK2462" s="11" t="str">
        <f t="shared" ref="AK2462:AK2525" si="843">IF($E2462=$AD$1,IF($G2462=$AE$1,C2462,""),"")</f>
        <v/>
      </c>
      <c r="AN2462" s="11" t="str">
        <f t="shared" ref="AN2462:AN2525" si="844">LEFT(AO2462,7)</f>
        <v/>
      </c>
      <c r="AO2462" s="11" t="str">
        <f t="shared" ref="AO2462:AO2525" si="845">IF(AF2462=$AE$1,AJ2462&amp;"/"&amp;AK2462&amp;" "&amp;AD2462,"")</f>
        <v/>
      </c>
      <c r="AP2462" s="11" t="str">
        <f t="shared" ref="AP2462:AP2525" si="846">IF(AO2462&lt;&gt;"",AI2462,"")</f>
        <v/>
      </c>
      <c r="AT2462" s="11" t="str">
        <f t="shared" ref="AT2462:AT2525" si="847">IF($Q2462=$AD$1,N2462,"")</f>
        <v/>
      </c>
      <c r="AU2462" s="11" t="str">
        <f t="shared" ref="AU2462:AU2525" si="848">IF($Q2462=$AD$1,O2462,"")</f>
        <v/>
      </c>
      <c r="AV2462" s="11" t="str">
        <f t="shared" ref="AV2462:AV2525" si="849">IF($Q2462=$AD$1,P2462,"")</f>
        <v/>
      </c>
      <c r="AW2462" s="11" t="str">
        <f t="shared" ref="AW2462:AW2525" si="850">IF($Q2462=$AD$1,T2462,"")</f>
        <v/>
      </c>
      <c r="AX2462" s="11" t="str">
        <f t="shared" ref="AX2462:AX2525" si="851">IF(AW2462&lt;&gt;"",AW2462&amp;" "&amp;$AD$1,"")</f>
        <v/>
      </c>
      <c r="AY2462" s="11" t="str">
        <f t="shared" si="832"/>
        <v/>
      </c>
      <c r="AZ2462" s="11" t="str">
        <f t="shared" ref="AZ2462:AZ2525" si="852">IF(AY2462="","",AV2462/AY2462)</f>
        <v/>
      </c>
      <c r="BA2462" s="11" t="str">
        <f t="shared" si="834"/>
        <v xml:space="preserve"> </v>
      </c>
      <c r="BB2462" s="11" t="str">
        <f>IFERROR(IF(AW2462="","",VLOOKUP(AW2462,SUSS!R:S,2,FALSE)),AY2462*SUSS!$M$2)</f>
        <v/>
      </c>
      <c r="BC2462" s="11" t="str">
        <f t="shared" si="833"/>
        <v/>
      </c>
    </row>
    <row r="2463" spans="29:55">
      <c r="AC2463" s="11" t="str">
        <f t="shared" si="835"/>
        <v/>
      </c>
      <c r="AD2463" s="11" t="str">
        <f t="shared" si="836"/>
        <v/>
      </c>
      <c r="AE2463" s="11" t="str">
        <f t="shared" si="837"/>
        <v/>
      </c>
      <c r="AF2463" s="11" t="str">
        <f t="shared" si="838"/>
        <v/>
      </c>
      <c r="AG2463" s="11" t="str">
        <f t="shared" si="839"/>
        <v/>
      </c>
      <c r="AH2463" s="11" t="str">
        <f t="shared" si="840"/>
        <v/>
      </c>
      <c r="AI2463" s="11" t="str">
        <f t="shared" si="841"/>
        <v/>
      </c>
      <c r="AJ2463" s="11" t="str">
        <f t="shared" si="842"/>
        <v/>
      </c>
      <c r="AK2463" s="11" t="str">
        <f t="shared" si="843"/>
        <v/>
      </c>
      <c r="AN2463" s="11" t="str">
        <f t="shared" si="844"/>
        <v/>
      </c>
      <c r="AO2463" s="11" t="str">
        <f t="shared" si="845"/>
        <v/>
      </c>
      <c r="AP2463" s="11" t="str">
        <f t="shared" si="846"/>
        <v/>
      </c>
      <c r="AT2463" s="11" t="str">
        <f t="shared" si="847"/>
        <v/>
      </c>
      <c r="AU2463" s="11" t="str">
        <f t="shared" si="848"/>
        <v/>
      </c>
      <c r="AV2463" s="11" t="str">
        <f t="shared" si="849"/>
        <v/>
      </c>
      <c r="AW2463" s="11" t="str">
        <f t="shared" si="850"/>
        <v/>
      </c>
      <c r="AX2463" s="11" t="str">
        <f t="shared" si="851"/>
        <v/>
      </c>
      <c r="AY2463" s="11" t="str">
        <f t="shared" si="832"/>
        <v/>
      </c>
      <c r="AZ2463" s="11" t="str">
        <f t="shared" si="852"/>
        <v/>
      </c>
      <c r="BA2463" s="11" t="str">
        <f t="shared" si="834"/>
        <v xml:space="preserve"> </v>
      </c>
      <c r="BB2463" s="11" t="str">
        <f>IFERROR(IF(AW2463="","",VLOOKUP(AW2463,SUSS!R:S,2,FALSE)),AY2463*SUSS!$M$2)</f>
        <v/>
      </c>
      <c r="BC2463" s="11" t="str">
        <f t="shared" si="833"/>
        <v/>
      </c>
    </row>
    <row r="2464" spans="29:55">
      <c r="AC2464" s="11" t="str">
        <f t="shared" si="835"/>
        <v/>
      </c>
      <c r="AD2464" s="11" t="str">
        <f t="shared" si="836"/>
        <v/>
      </c>
      <c r="AE2464" s="11" t="str">
        <f t="shared" si="837"/>
        <v/>
      </c>
      <c r="AF2464" s="11" t="str">
        <f t="shared" si="838"/>
        <v/>
      </c>
      <c r="AG2464" s="11" t="str">
        <f t="shared" si="839"/>
        <v/>
      </c>
      <c r="AH2464" s="11" t="str">
        <f t="shared" si="840"/>
        <v/>
      </c>
      <c r="AI2464" s="11" t="str">
        <f t="shared" si="841"/>
        <v/>
      </c>
      <c r="AJ2464" s="11" t="str">
        <f t="shared" si="842"/>
        <v/>
      </c>
      <c r="AK2464" s="11" t="str">
        <f t="shared" si="843"/>
        <v/>
      </c>
      <c r="AN2464" s="11" t="str">
        <f t="shared" si="844"/>
        <v/>
      </c>
      <c r="AO2464" s="11" t="str">
        <f t="shared" si="845"/>
        <v/>
      </c>
      <c r="AP2464" s="11" t="str">
        <f t="shared" si="846"/>
        <v/>
      </c>
      <c r="AT2464" s="11" t="str">
        <f t="shared" si="847"/>
        <v/>
      </c>
      <c r="AU2464" s="11" t="str">
        <f t="shared" si="848"/>
        <v/>
      </c>
      <c r="AV2464" s="11" t="str">
        <f t="shared" si="849"/>
        <v/>
      </c>
      <c r="AW2464" s="11" t="str">
        <f t="shared" si="850"/>
        <v/>
      </c>
      <c r="AX2464" s="11" t="str">
        <f t="shared" si="851"/>
        <v/>
      </c>
      <c r="AY2464" s="11" t="str">
        <f t="shared" si="832"/>
        <v/>
      </c>
      <c r="AZ2464" s="11" t="str">
        <f t="shared" si="852"/>
        <v/>
      </c>
      <c r="BA2464" s="11" t="str">
        <f t="shared" si="834"/>
        <v xml:space="preserve"> </v>
      </c>
      <c r="BB2464" s="11" t="str">
        <f>IFERROR(IF(AW2464="","",VLOOKUP(AW2464,SUSS!R:S,2,FALSE)),AY2464*SUSS!$M$2)</f>
        <v/>
      </c>
      <c r="BC2464" s="11" t="str">
        <f t="shared" si="833"/>
        <v/>
      </c>
    </row>
    <row r="2465" spans="29:55">
      <c r="AC2465" s="11" t="str">
        <f t="shared" si="835"/>
        <v/>
      </c>
      <c r="AD2465" s="11" t="str">
        <f t="shared" si="836"/>
        <v/>
      </c>
      <c r="AE2465" s="11" t="str">
        <f t="shared" si="837"/>
        <v/>
      </c>
      <c r="AF2465" s="11" t="str">
        <f t="shared" si="838"/>
        <v/>
      </c>
      <c r="AG2465" s="11" t="str">
        <f t="shared" si="839"/>
        <v/>
      </c>
      <c r="AH2465" s="11" t="str">
        <f t="shared" si="840"/>
        <v/>
      </c>
      <c r="AI2465" s="11" t="str">
        <f t="shared" si="841"/>
        <v/>
      </c>
      <c r="AJ2465" s="11" t="str">
        <f t="shared" si="842"/>
        <v/>
      </c>
      <c r="AK2465" s="11" t="str">
        <f t="shared" si="843"/>
        <v/>
      </c>
      <c r="AN2465" s="11" t="str">
        <f t="shared" si="844"/>
        <v/>
      </c>
      <c r="AO2465" s="11" t="str">
        <f t="shared" si="845"/>
        <v/>
      </c>
      <c r="AP2465" s="11" t="str">
        <f t="shared" si="846"/>
        <v/>
      </c>
      <c r="AT2465" s="11" t="str">
        <f t="shared" si="847"/>
        <v/>
      </c>
      <c r="AU2465" s="11" t="str">
        <f t="shared" si="848"/>
        <v/>
      </c>
      <c r="AV2465" s="11" t="str">
        <f t="shared" si="849"/>
        <v/>
      </c>
      <c r="AW2465" s="11" t="str">
        <f t="shared" si="850"/>
        <v/>
      </c>
      <c r="AX2465" s="11" t="str">
        <f t="shared" si="851"/>
        <v/>
      </c>
      <c r="AY2465" s="11" t="str">
        <f t="shared" si="832"/>
        <v/>
      </c>
      <c r="AZ2465" s="11" t="str">
        <f t="shared" si="852"/>
        <v/>
      </c>
      <c r="BA2465" s="11" t="str">
        <f t="shared" si="834"/>
        <v xml:space="preserve"> </v>
      </c>
      <c r="BB2465" s="11" t="str">
        <f>IFERROR(IF(AW2465="","",VLOOKUP(AW2465,SUSS!R:S,2,FALSE)),AY2465*SUSS!$M$2)</f>
        <v/>
      </c>
      <c r="BC2465" s="11" t="str">
        <f t="shared" si="833"/>
        <v/>
      </c>
    </row>
    <row r="2466" spans="29:55">
      <c r="AC2466" s="11" t="str">
        <f t="shared" si="835"/>
        <v/>
      </c>
      <c r="AD2466" s="11" t="str">
        <f t="shared" si="836"/>
        <v/>
      </c>
      <c r="AE2466" s="11" t="str">
        <f t="shared" si="837"/>
        <v/>
      </c>
      <c r="AF2466" s="11" t="str">
        <f t="shared" si="838"/>
        <v/>
      </c>
      <c r="AG2466" s="11" t="str">
        <f t="shared" si="839"/>
        <v/>
      </c>
      <c r="AH2466" s="11" t="str">
        <f t="shared" si="840"/>
        <v/>
      </c>
      <c r="AI2466" s="11" t="str">
        <f t="shared" si="841"/>
        <v/>
      </c>
      <c r="AJ2466" s="11" t="str">
        <f t="shared" si="842"/>
        <v/>
      </c>
      <c r="AK2466" s="11" t="str">
        <f t="shared" si="843"/>
        <v/>
      </c>
      <c r="AN2466" s="11" t="str">
        <f t="shared" si="844"/>
        <v/>
      </c>
      <c r="AO2466" s="11" t="str">
        <f t="shared" si="845"/>
        <v/>
      </c>
      <c r="AP2466" s="11" t="str">
        <f t="shared" si="846"/>
        <v/>
      </c>
      <c r="AT2466" s="11" t="str">
        <f t="shared" si="847"/>
        <v/>
      </c>
      <c r="AU2466" s="11" t="str">
        <f t="shared" si="848"/>
        <v/>
      </c>
      <c r="AV2466" s="11" t="str">
        <f t="shared" si="849"/>
        <v/>
      </c>
      <c r="AW2466" s="11" t="str">
        <f t="shared" si="850"/>
        <v/>
      </c>
      <c r="AX2466" s="11" t="str">
        <f t="shared" si="851"/>
        <v/>
      </c>
      <c r="AY2466" s="11" t="str">
        <f t="shared" si="832"/>
        <v/>
      </c>
      <c r="AZ2466" s="11" t="str">
        <f t="shared" si="852"/>
        <v/>
      </c>
      <c r="BA2466" s="11" t="str">
        <f t="shared" si="834"/>
        <v xml:space="preserve"> </v>
      </c>
      <c r="BB2466" s="11" t="str">
        <f>IFERROR(IF(AW2466="","",VLOOKUP(AW2466,SUSS!R:S,2,FALSE)),AY2466*SUSS!$M$2)</f>
        <v/>
      </c>
      <c r="BC2466" s="11" t="str">
        <f t="shared" si="833"/>
        <v/>
      </c>
    </row>
    <row r="2467" spans="29:55">
      <c r="AC2467" s="11" t="str">
        <f t="shared" si="835"/>
        <v/>
      </c>
      <c r="AD2467" s="11" t="str">
        <f t="shared" si="836"/>
        <v/>
      </c>
      <c r="AE2467" s="11" t="str">
        <f t="shared" si="837"/>
        <v/>
      </c>
      <c r="AF2467" s="11" t="str">
        <f t="shared" si="838"/>
        <v/>
      </c>
      <c r="AG2467" s="11" t="str">
        <f t="shared" si="839"/>
        <v/>
      </c>
      <c r="AH2467" s="11" t="str">
        <f t="shared" si="840"/>
        <v/>
      </c>
      <c r="AI2467" s="11" t="str">
        <f t="shared" si="841"/>
        <v/>
      </c>
      <c r="AJ2467" s="11" t="str">
        <f t="shared" si="842"/>
        <v/>
      </c>
      <c r="AK2467" s="11" t="str">
        <f t="shared" si="843"/>
        <v/>
      </c>
      <c r="AN2467" s="11" t="str">
        <f t="shared" si="844"/>
        <v/>
      </c>
      <c r="AO2467" s="11" t="str">
        <f t="shared" si="845"/>
        <v/>
      </c>
      <c r="AP2467" s="11" t="str">
        <f t="shared" si="846"/>
        <v/>
      </c>
      <c r="AT2467" s="11" t="str">
        <f t="shared" si="847"/>
        <v/>
      </c>
      <c r="AU2467" s="11" t="str">
        <f t="shared" si="848"/>
        <v/>
      </c>
      <c r="AV2467" s="11" t="str">
        <f t="shared" si="849"/>
        <v/>
      </c>
      <c r="AW2467" s="11" t="str">
        <f t="shared" si="850"/>
        <v/>
      </c>
      <c r="AX2467" s="11" t="str">
        <f t="shared" si="851"/>
        <v/>
      </c>
      <c r="AY2467" s="11" t="str">
        <f t="shared" si="832"/>
        <v/>
      </c>
      <c r="AZ2467" s="11" t="str">
        <f t="shared" si="852"/>
        <v/>
      </c>
      <c r="BA2467" s="11" t="str">
        <f t="shared" si="834"/>
        <v xml:space="preserve"> </v>
      </c>
      <c r="BB2467" s="11" t="str">
        <f>IFERROR(IF(AW2467="","",VLOOKUP(AW2467,SUSS!R:S,2,FALSE)),AY2467*SUSS!$M$2)</f>
        <v/>
      </c>
      <c r="BC2467" s="11" t="str">
        <f t="shared" si="833"/>
        <v/>
      </c>
    </row>
    <row r="2468" spans="29:55">
      <c r="AC2468" s="11" t="str">
        <f t="shared" si="835"/>
        <v/>
      </c>
      <c r="AD2468" s="11" t="str">
        <f t="shared" si="836"/>
        <v/>
      </c>
      <c r="AE2468" s="11" t="str">
        <f t="shared" si="837"/>
        <v/>
      </c>
      <c r="AF2468" s="11" t="str">
        <f t="shared" si="838"/>
        <v/>
      </c>
      <c r="AG2468" s="11" t="str">
        <f t="shared" si="839"/>
        <v/>
      </c>
      <c r="AH2468" s="11" t="str">
        <f t="shared" si="840"/>
        <v/>
      </c>
      <c r="AI2468" s="11" t="str">
        <f t="shared" si="841"/>
        <v/>
      </c>
      <c r="AJ2468" s="11" t="str">
        <f t="shared" si="842"/>
        <v/>
      </c>
      <c r="AK2468" s="11" t="str">
        <f t="shared" si="843"/>
        <v/>
      </c>
      <c r="AN2468" s="11" t="str">
        <f t="shared" si="844"/>
        <v/>
      </c>
      <c r="AO2468" s="11" t="str">
        <f t="shared" si="845"/>
        <v/>
      </c>
      <c r="AP2468" s="11" t="str">
        <f t="shared" si="846"/>
        <v/>
      </c>
      <c r="AT2468" s="11" t="str">
        <f t="shared" si="847"/>
        <v/>
      </c>
      <c r="AU2468" s="11" t="str">
        <f t="shared" si="848"/>
        <v/>
      </c>
      <c r="AV2468" s="11" t="str">
        <f t="shared" si="849"/>
        <v/>
      </c>
      <c r="AW2468" s="11" t="str">
        <f t="shared" si="850"/>
        <v/>
      </c>
      <c r="AX2468" s="11" t="str">
        <f t="shared" si="851"/>
        <v/>
      </c>
      <c r="AY2468" s="11" t="str">
        <f t="shared" si="832"/>
        <v/>
      </c>
      <c r="AZ2468" s="11" t="str">
        <f t="shared" si="852"/>
        <v/>
      </c>
      <c r="BA2468" s="11" t="str">
        <f t="shared" si="834"/>
        <v xml:space="preserve"> </v>
      </c>
      <c r="BB2468" s="11" t="str">
        <f>IFERROR(IF(AW2468="","",VLOOKUP(AW2468,SUSS!R:S,2,FALSE)),AY2468*SUSS!$M$2)</f>
        <v/>
      </c>
      <c r="BC2468" s="11" t="str">
        <f t="shared" si="833"/>
        <v/>
      </c>
    </row>
    <row r="2469" spans="29:55">
      <c r="AC2469" s="11" t="str">
        <f t="shared" si="835"/>
        <v/>
      </c>
      <c r="AD2469" s="11" t="str">
        <f t="shared" si="836"/>
        <v/>
      </c>
      <c r="AE2469" s="11" t="str">
        <f t="shared" si="837"/>
        <v/>
      </c>
      <c r="AF2469" s="11" t="str">
        <f t="shared" si="838"/>
        <v/>
      </c>
      <c r="AG2469" s="11" t="str">
        <f t="shared" si="839"/>
        <v/>
      </c>
      <c r="AH2469" s="11" t="str">
        <f t="shared" si="840"/>
        <v/>
      </c>
      <c r="AI2469" s="11" t="str">
        <f t="shared" si="841"/>
        <v/>
      </c>
      <c r="AJ2469" s="11" t="str">
        <f t="shared" si="842"/>
        <v/>
      </c>
      <c r="AK2469" s="11" t="str">
        <f t="shared" si="843"/>
        <v/>
      </c>
      <c r="AN2469" s="11" t="str">
        <f t="shared" si="844"/>
        <v/>
      </c>
      <c r="AO2469" s="11" t="str">
        <f t="shared" si="845"/>
        <v/>
      </c>
      <c r="AP2469" s="11" t="str">
        <f t="shared" si="846"/>
        <v/>
      </c>
      <c r="AT2469" s="11" t="str">
        <f t="shared" si="847"/>
        <v/>
      </c>
      <c r="AU2469" s="11" t="str">
        <f t="shared" si="848"/>
        <v/>
      </c>
      <c r="AV2469" s="11" t="str">
        <f t="shared" si="849"/>
        <v/>
      </c>
      <c r="AW2469" s="11" t="str">
        <f t="shared" si="850"/>
        <v/>
      </c>
      <c r="AX2469" s="11" t="str">
        <f t="shared" si="851"/>
        <v/>
      </c>
      <c r="AY2469" s="11" t="str">
        <f t="shared" si="832"/>
        <v/>
      </c>
      <c r="AZ2469" s="11" t="str">
        <f t="shared" si="852"/>
        <v/>
      </c>
      <c r="BA2469" s="11" t="str">
        <f t="shared" si="834"/>
        <v xml:space="preserve"> </v>
      </c>
      <c r="BB2469" s="11" t="str">
        <f>IFERROR(IF(AW2469="","",VLOOKUP(AW2469,SUSS!R:S,2,FALSE)),AY2469*SUSS!$M$2)</f>
        <v/>
      </c>
      <c r="BC2469" s="11" t="str">
        <f t="shared" si="833"/>
        <v/>
      </c>
    </row>
    <row r="2470" spans="29:55">
      <c r="AC2470" s="11" t="str">
        <f t="shared" si="835"/>
        <v/>
      </c>
      <c r="AD2470" s="11" t="str">
        <f t="shared" si="836"/>
        <v/>
      </c>
      <c r="AE2470" s="11" t="str">
        <f t="shared" si="837"/>
        <v/>
      </c>
      <c r="AF2470" s="11" t="str">
        <f t="shared" si="838"/>
        <v/>
      </c>
      <c r="AG2470" s="11" t="str">
        <f t="shared" si="839"/>
        <v/>
      </c>
      <c r="AH2470" s="11" t="str">
        <f t="shared" si="840"/>
        <v/>
      </c>
      <c r="AI2470" s="11" t="str">
        <f t="shared" si="841"/>
        <v/>
      </c>
      <c r="AJ2470" s="11" t="str">
        <f t="shared" si="842"/>
        <v/>
      </c>
      <c r="AK2470" s="11" t="str">
        <f t="shared" si="843"/>
        <v/>
      </c>
      <c r="AN2470" s="11" t="str">
        <f t="shared" si="844"/>
        <v/>
      </c>
      <c r="AO2470" s="11" t="str">
        <f t="shared" si="845"/>
        <v/>
      </c>
      <c r="AP2470" s="11" t="str">
        <f t="shared" si="846"/>
        <v/>
      </c>
      <c r="AT2470" s="11" t="str">
        <f t="shared" si="847"/>
        <v/>
      </c>
      <c r="AU2470" s="11" t="str">
        <f t="shared" si="848"/>
        <v/>
      </c>
      <c r="AV2470" s="11" t="str">
        <f t="shared" si="849"/>
        <v/>
      </c>
      <c r="AW2470" s="11" t="str">
        <f t="shared" si="850"/>
        <v/>
      </c>
      <c r="AX2470" s="11" t="str">
        <f t="shared" si="851"/>
        <v/>
      </c>
      <c r="AY2470" s="11" t="str">
        <f t="shared" si="832"/>
        <v/>
      </c>
      <c r="AZ2470" s="11" t="str">
        <f t="shared" si="852"/>
        <v/>
      </c>
      <c r="BA2470" s="11" t="str">
        <f t="shared" si="834"/>
        <v xml:space="preserve"> </v>
      </c>
      <c r="BB2470" s="11" t="str">
        <f>IFERROR(IF(AW2470="","",VLOOKUP(AW2470,SUSS!R:S,2,FALSE)),AY2470*SUSS!$M$2)</f>
        <v/>
      </c>
      <c r="BC2470" s="11" t="str">
        <f t="shared" si="833"/>
        <v/>
      </c>
    </row>
    <row r="2471" spans="29:55">
      <c r="AC2471" s="11" t="str">
        <f t="shared" si="835"/>
        <v/>
      </c>
      <c r="AD2471" s="11" t="str">
        <f t="shared" si="836"/>
        <v/>
      </c>
      <c r="AE2471" s="11" t="str">
        <f t="shared" si="837"/>
        <v/>
      </c>
      <c r="AF2471" s="11" t="str">
        <f t="shared" si="838"/>
        <v/>
      </c>
      <c r="AG2471" s="11" t="str">
        <f t="shared" si="839"/>
        <v/>
      </c>
      <c r="AH2471" s="11" t="str">
        <f t="shared" si="840"/>
        <v/>
      </c>
      <c r="AI2471" s="11" t="str">
        <f t="shared" si="841"/>
        <v/>
      </c>
      <c r="AJ2471" s="11" t="str">
        <f t="shared" si="842"/>
        <v/>
      </c>
      <c r="AK2471" s="11" t="str">
        <f t="shared" si="843"/>
        <v/>
      </c>
      <c r="AN2471" s="11" t="str">
        <f t="shared" si="844"/>
        <v/>
      </c>
      <c r="AO2471" s="11" t="str">
        <f t="shared" si="845"/>
        <v/>
      </c>
      <c r="AP2471" s="11" t="str">
        <f t="shared" si="846"/>
        <v/>
      </c>
      <c r="AT2471" s="11" t="str">
        <f t="shared" si="847"/>
        <v/>
      </c>
      <c r="AU2471" s="11" t="str">
        <f t="shared" si="848"/>
        <v/>
      </c>
      <c r="AV2471" s="11" t="str">
        <f t="shared" si="849"/>
        <v/>
      </c>
      <c r="AW2471" s="11" t="str">
        <f t="shared" si="850"/>
        <v/>
      </c>
      <c r="AX2471" s="11" t="str">
        <f t="shared" si="851"/>
        <v/>
      </c>
      <c r="AY2471" s="11" t="str">
        <f t="shared" si="832"/>
        <v/>
      </c>
      <c r="AZ2471" s="11" t="str">
        <f t="shared" si="852"/>
        <v/>
      </c>
      <c r="BA2471" s="11" t="str">
        <f t="shared" si="834"/>
        <v xml:space="preserve"> </v>
      </c>
      <c r="BB2471" s="11" t="str">
        <f>IFERROR(IF(AW2471="","",VLOOKUP(AW2471,SUSS!R:S,2,FALSE)),AY2471*SUSS!$M$2)</f>
        <v/>
      </c>
      <c r="BC2471" s="11" t="str">
        <f t="shared" si="833"/>
        <v/>
      </c>
    </row>
    <row r="2472" spans="29:55">
      <c r="AC2472" s="11" t="str">
        <f t="shared" si="835"/>
        <v/>
      </c>
      <c r="AD2472" s="11" t="str">
        <f t="shared" si="836"/>
        <v/>
      </c>
      <c r="AE2472" s="11" t="str">
        <f t="shared" si="837"/>
        <v/>
      </c>
      <c r="AF2472" s="11" t="str">
        <f t="shared" si="838"/>
        <v/>
      </c>
      <c r="AG2472" s="11" t="str">
        <f t="shared" si="839"/>
        <v/>
      </c>
      <c r="AH2472" s="11" t="str">
        <f t="shared" si="840"/>
        <v/>
      </c>
      <c r="AI2472" s="11" t="str">
        <f t="shared" si="841"/>
        <v/>
      </c>
      <c r="AJ2472" s="11" t="str">
        <f t="shared" si="842"/>
        <v/>
      </c>
      <c r="AK2472" s="11" t="str">
        <f t="shared" si="843"/>
        <v/>
      </c>
      <c r="AN2472" s="11" t="str">
        <f t="shared" si="844"/>
        <v/>
      </c>
      <c r="AO2472" s="11" t="str">
        <f t="shared" si="845"/>
        <v/>
      </c>
      <c r="AP2472" s="11" t="str">
        <f t="shared" si="846"/>
        <v/>
      </c>
      <c r="AT2472" s="11" t="str">
        <f t="shared" si="847"/>
        <v/>
      </c>
      <c r="AU2472" s="11" t="str">
        <f t="shared" si="848"/>
        <v/>
      </c>
      <c r="AV2472" s="11" t="str">
        <f t="shared" si="849"/>
        <v/>
      </c>
      <c r="AW2472" s="11" t="str">
        <f t="shared" si="850"/>
        <v/>
      </c>
      <c r="AX2472" s="11" t="str">
        <f t="shared" si="851"/>
        <v/>
      </c>
      <c r="AY2472" s="11" t="str">
        <f t="shared" si="832"/>
        <v/>
      </c>
      <c r="AZ2472" s="11" t="str">
        <f t="shared" si="852"/>
        <v/>
      </c>
      <c r="BA2472" s="11" t="str">
        <f t="shared" si="834"/>
        <v xml:space="preserve"> </v>
      </c>
      <c r="BB2472" s="11" t="str">
        <f>IFERROR(IF(AW2472="","",VLOOKUP(AW2472,SUSS!R:S,2,FALSE)),AY2472*SUSS!$M$2)</f>
        <v/>
      </c>
      <c r="BC2472" s="11" t="str">
        <f t="shared" si="833"/>
        <v/>
      </c>
    </row>
    <row r="2473" spans="29:55">
      <c r="AC2473" s="11" t="str">
        <f t="shared" si="835"/>
        <v/>
      </c>
      <c r="AD2473" s="11" t="str">
        <f t="shared" si="836"/>
        <v/>
      </c>
      <c r="AE2473" s="11" t="str">
        <f t="shared" si="837"/>
        <v/>
      </c>
      <c r="AF2473" s="11" t="str">
        <f t="shared" si="838"/>
        <v/>
      </c>
      <c r="AG2473" s="11" t="str">
        <f t="shared" si="839"/>
        <v/>
      </c>
      <c r="AH2473" s="11" t="str">
        <f t="shared" si="840"/>
        <v/>
      </c>
      <c r="AI2473" s="11" t="str">
        <f t="shared" si="841"/>
        <v/>
      </c>
      <c r="AJ2473" s="11" t="str">
        <f t="shared" si="842"/>
        <v/>
      </c>
      <c r="AK2473" s="11" t="str">
        <f t="shared" si="843"/>
        <v/>
      </c>
      <c r="AN2473" s="11" t="str">
        <f t="shared" si="844"/>
        <v/>
      </c>
      <c r="AO2473" s="11" t="str">
        <f t="shared" si="845"/>
        <v/>
      </c>
      <c r="AP2473" s="11" t="str">
        <f t="shared" si="846"/>
        <v/>
      </c>
      <c r="AT2473" s="11" t="str">
        <f t="shared" si="847"/>
        <v/>
      </c>
      <c r="AU2473" s="11" t="str">
        <f t="shared" si="848"/>
        <v/>
      </c>
      <c r="AV2473" s="11" t="str">
        <f t="shared" si="849"/>
        <v/>
      </c>
      <c r="AW2473" s="11" t="str">
        <f t="shared" si="850"/>
        <v/>
      </c>
      <c r="AX2473" s="11" t="str">
        <f t="shared" si="851"/>
        <v/>
      </c>
      <c r="AY2473" s="11" t="str">
        <f t="shared" si="832"/>
        <v/>
      </c>
      <c r="AZ2473" s="11" t="str">
        <f t="shared" si="852"/>
        <v/>
      </c>
      <c r="BA2473" s="11" t="str">
        <f t="shared" si="834"/>
        <v xml:space="preserve"> </v>
      </c>
      <c r="BB2473" s="11" t="str">
        <f>IFERROR(IF(AW2473="","",VLOOKUP(AW2473,SUSS!R:S,2,FALSE)),AY2473*SUSS!$M$2)</f>
        <v/>
      </c>
      <c r="BC2473" s="11" t="str">
        <f t="shared" si="833"/>
        <v/>
      </c>
    </row>
    <row r="2474" spans="29:55">
      <c r="AC2474" s="11" t="str">
        <f t="shared" si="835"/>
        <v/>
      </c>
      <c r="AD2474" s="11" t="str">
        <f t="shared" si="836"/>
        <v/>
      </c>
      <c r="AE2474" s="11" t="str">
        <f t="shared" si="837"/>
        <v/>
      </c>
      <c r="AF2474" s="11" t="str">
        <f t="shared" si="838"/>
        <v/>
      </c>
      <c r="AG2474" s="11" t="str">
        <f t="shared" si="839"/>
        <v/>
      </c>
      <c r="AH2474" s="11" t="str">
        <f t="shared" si="840"/>
        <v/>
      </c>
      <c r="AI2474" s="11" t="str">
        <f t="shared" si="841"/>
        <v/>
      </c>
      <c r="AJ2474" s="11" t="str">
        <f t="shared" si="842"/>
        <v/>
      </c>
      <c r="AK2474" s="11" t="str">
        <f t="shared" si="843"/>
        <v/>
      </c>
      <c r="AN2474" s="11" t="str">
        <f t="shared" si="844"/>
        <v/>
      </c>
      <c r="AO2474" s="11" t="str">
        <f t="shared" si="845"/>
        <v/>
      </c>
      <c r="AP2474" s="11" t="str">
        <f t="shared" si="846"/>
        <v/>
      </c>
      <c r="AT2474" s="11" t="str">
        <f t="shared" si="847"/>
        <v/>
      </c>
      <c r="AU2474" s="11" t="str">
        <f t="shared" si="848"/>
        <v/>
      </c>
      <c r="AV2474" s="11" t="str">
        <f t="shared" si="849"/>
        <v/>
      </c>
      <c r="AW2474" s="11" t="str">
        <f t="shared" si="850"/>
        <v/>
      </c>
      <c r="AX2474" s="11" t="str">
        <f t="shared" si="851"/>
        <v/>
      </c>
      <c r="AY2474" s="11" t="str">
        <f t="shared" si="832"/>
        <v/>
      </c>
      <c r="AZ2474" s="11" t="str">
        <f t="shared" si="852"/>
        <v/>
      </c>
      <c r="BA2474" s="11" t="str">
        <f t="shared" si="834"/>
        <v xml:space="preserve"> </v>
      </c>
      <c r="BB2474" s="11" t="str">
        <f>IFERROR(IF(AW2474="","",VLOOKUP(AW2474,SUSS!R:S,2,FALSE)),AY2474*SUSS!$M$2)</f>
        <v/>
      </c>
      <c r="BC2474" s="11" t="str">
        <f t="shared" si="833"/>
        <v/>
      </c>
    </row>
    <row r="2475" spans="29:55">
      <c r="AC2475" s="11" t="str">
        <f t="shared" si="835"/>
        <v/>
      </c>
      <c r="AD2475" s="11" t="str">
        <f t="shared" si="836"/>
        <v/>
      </c>
      <c r="AE2475" s="11" t="str">
        <f t="shared" si="837"/>
        <v/>
      </c>
      <c r="AF2475" s="11" t="str">
        <f t="shared" si="838"/>
        <v/>
      </c>
      <c r="AG2475" s="11" t="str">
        <f t="shared" si="839"/>
        <v/>
      </c>
      <c r="AH2475" s="11" t="str">
        <f t="shared" si="840"/>
        <v/>
      </c>
      <c r="AI2475" s="11" t="str">
        <f t="shared" si="841"/>
        <v/>
      </c>
      <c r="AJ2475" s="11" t="str">
        <f t="shared" si="842"/>
        <v/>
      </c>
      <c r="AK2475" s="11" t="str">
        <f t="shared" si="843"/>
        <v/>
      </c>
      <c r="AN2475" s="11" t="str">
        <f t="shared" si="844"/>
        <v/>
      </c>
      <c r="AO2475" s="11" t="str">
        <f t="shared" si="845"/>
        <v/>
      </c>
      <c r="AP2475" s="11" t="str">
        <f t="shared" si="846"/>
        <v/>
      </c>
      <c r="AT2475" s="11" t="str">
        <f t="shared" si="847"/>
        <v/>
      </c>
      <c r="AU2475" s="11" t="str">
        <f t="shared" si="848"/>
        <v/>
      </c>
      <c r="AV2475" s="11" t="str">
        <f t="shared" si="849"/>
        <v/>
      </c>
      <c r="AW2475" s="11" t="str">
        <f t="shared" si="850"/>
        <v/>
      </c>
      <c r="AX2475" s="11" t="str">
        <f t="shared" si="851"/>
        <v/>
      </c>
      <c r="AY2475" s="11" t="str">
        <f t="shared" si="832"/>
        <v/>
      </c>
      <c r="AZ2475" s="11" t="str">
        <f t="shared" si="852"/>
        <v/>
      </c>
      <c r="BA2475" s="11" t="str">
        <f t="shared" si="834"/>
        <v xml:space="preserve"> </v>
      </c>
      <c r="BB2475" s="11" t="str">
        <f>IFERROR(IF(AW2475="","",VLOOKUP(AW2475,SUSS!R:S,2,FALSE)),AY2475*SUSS!$M$2)</f>
        <v/>
      </c>
      <c r="BC2475" s="11" t="str">
        <f t="shared" si="833"/>
        <v/>
      </c>
    </row>
    <row r="2476" spans="29:55">
      <c r="AC2476" s="11" t="str">
        <f t="shared" si="835"/>
        <v/>
      </c>
      <c r="AD2476" s="11" t="str">
        <f t="shared" si="836"/>
        <v/>
      </c>
      <c r="AE2476" s="11" t="str">
        <f t="shared" si="837"/>
        <v/>
      </c>
      <c r="AF2476" s="11" t="str">
        <f t="shared" si="838"/>
        <v/>
      </c>
      <c r="AG2476" s="11" t="str">
        <f t="shared" si="839"/>
        <v/>
      </c>
      <c r="AH2476" s="11" t="str">
        <f t="shared" si="840"/>
        <v/>
      </c>
      <c r="AI2476" s="11" t="str">
        <f t="shared" si="841"/>
        <v/>
      </c>
      <c r="AJ2476" s="11" t="str">
        <f t="shared" si="842"/>
        <v/>
      </c>
      <c r="AK2476" s="11" t="str">
        <f t="shared" si="843"/>
        <v/>
      </c>
      <c r="AN2476" s="11" t="str">
        <f t="shared" si="844"/>
        <v/>
      </c>
      <c r="AO2476" s="11" t="str">
        <f t="shared" si="845"/>
        <v/>
      </c>
      <c r="AP2476" s="11" t="str">
        <f t="shared" si="846"/>
        <v/>
      </c>
      <c r="AT2476" s="11" t="str">
        <f t="shared" si="847"/>
        <v/>
      </c>
      <c r="AU2476" s="11" t="str">
        <f t="shared" si="848"/>
        <v/>
      </c>
      <c r="AV2476" s="11" t="str">
        <f t="shared" si="849"/>
        <v/>
      </c>
      <c r="AW2476" s="11" t="str">
        <f t="shared" si="850"/>
        <v/>
      </c>
      <c r="AX2476" s="11" t="str">
        <f t="shared" si="851"/>
        <v/>
      </c>
      <c r="AY2476" s="11" t="str">
        <f t="shared" si="832"/>
        <v/>
      </c>
      <c r="AZ2476" s="11" t="str">
        <f t="shared" si="852"/>
        <v/>
      </c>
      <c r="BA2476" s="11" t="str">
        <f t="shared" si="834"/>
        <v xml:space="preserve"> </v>
      </c>
      <c r="BB2476" s="11" t="str">
        <f>IFERROR(IF(AW2476="","",VLOOKUP(AW2476,SUSS!R:S,2,FALSE)),AY2476*SUSS!$M$2)</f>
        <v/>
      </c>
      <c r="BC2476" s="11" t="str">
        <f t="shared" si="833"/>
        <v/>
      </c>
    </row>
    <row r="2477" spans="29:55">
      <c r="AC2477" s="11" t="str">
        <f t="shared" si="835"/>
        <v/>
      </c>
      <c r="AD2477" s="11" t="str">
        <f t="shared" si="836"/>
        <v/>
      </c>
      <c r="AE2477" s="11" t="str">
        <f t="shared" si="837"/>
        <v/>
      </c>
      <c r="AF2477" s="11" t="str">
        <f t="shared" si="838"/>
        <v/>
      </c>
      <c r="AG2477" s="11" t="str">
        <f t="shared" si="839"/>
        <v/>
      </c>
      <c r="AH2477" s="11" t="str">
        <f t="shared" si="840"/>
        <v/>
      </c>
      <c r="AI2477" s="11" t="str">
        <f t="shared" si="841"/>
        <v/>
      </c>
      <c r="AJ2477" s="11" t="str">
        <f t="shared" si="842"/>
        <v/>
      </c>
      <c r="AK2477" s="11" t="str">
        <f t="shared" si="843"/>
        <v/>
      </c>
      <c r="AN2477" s="11" t="str">
        <f t="shared" si="844"/>
        <v/>
      </c>
      <c r="AO2477" s="11" t="str">
        <f t="shared" si="845"/>
        <v/>
      </c>
      <c r="AP2477" s="11" t="str">
        <f t="shared" si="846"/>
        <v/>
      </c>
      <c r="AT2477" s="11" t="str">
        <f t="shared" si="847"/>
        <v/>
      </c>
      <c r="AU2477" s="11" t="str">
        <f t="shared" si="848"/>
        <v/>
      </c>
      <c r="AV2477" s="11" t="str">
        <f t="shared" si="849"/>
        <v/>
      </c>
      <c r="AW2477" s="11" t="str">
        <f t="shared" si="850"/>
        <v/>
      </c>
      <c r="AX2477" s="11" t="str">
        <f t="shared" si="851"/>
        <v/>
      </c>
      <c r="AY2477" s="11" t="str">
        <f t="shared" si="832"/>
        <v/>
      </c>
      <c r="AZ2477" s="11" t="str">
        <f t="shared" si="852"/>
        <v/>
      </c>
      <c r="BA2477" s="11" t="str">
        <f t="shared" si="834"/>
        <v xml:space="preserve"> </v>
      </c>
      <c r="BB2477" s="11" t="str">
        <f>IFERROR(IF(AW2477="","",VLOOKUP(AW2477,SUSS!R:S,2,FALSE)),AY2477*SUSS!$M$2)</f>
        <v/>
      </c>
      <c r="BC2477" s="11" t="str">
        <f t="shared" si="833"/>
        <v/>
      </c>
    </row>
    <row r="2478" spans="29:55">
      <c r="AC2478" s="11" t="str">
        <f t="shared" si="835"/>
        <v/>
      </c>
      <c r="AD2478" s="11" t="str">
        <f t="shared" si="836"/>
        <v/>
      </c>
      <c r="AE2478" s="11" t="str">
        <f t="shared" si="837"/>
        <v/>
      </c>
      <c r="AF2478" s="11" t="str">
        <f t="shared" si="838"/>
        <v/>
      </c>
      <c r="AG2478" s="11" t="str">
        <f t="shared" si="839"/>
        <v/>
      </c>
      <c r="AH2478" s="11" t="str">
        <f t="shared" si="840"/>
        <v/>
      </c>
      <c r="AI2478" s="11" t="str">
        <f t="shared" si="841"/>
        <v/>
      </c>
      <c r="AJ2478" s="11" t="str">
        <f t="shared" si="842"/>
        <v/>
      </c>
      <c r="AK2478" s="11" t="str">
        <f t="shared" si="843"/>
        <v/>
      </c>
      <c r="AN2478" s="11" t="str">
        <f t="shared" si="844"/>
        <v/>
      </c>
      <c r="AO2478" s="11" t="str">
        <f t="shared" si="845"/>
        <v/>
      </c>
      <c r="AP2478" s="11" t="str">
        <f t="shared" si="846"/>
        <v/>
      </c>
      <c r="AT2478" s="11" t="str">
        <f t="shared" si="847"/>
        <v/>
      </c>
      <c r="AU2478" s="11" t="str">
        <f t="shared" si="848"/>
        <v/>
      </c>
      <c r="AV2478" s="11" t="str">
        <f t="shared" si="849"/>
        <v/>
      </c>
      <c r="AW2478" s="11" t="str">
        <f t="shared" si="850"/>
        <v/>
      </c>
      <c r="AX2478" s="11" t="str">
        <f t="shared" si="851"/>
        <v/>
      </c>
      <c r="AY2478" s="11" t="str">
        <f t="shared" si="832"/>
        <v/>
      </c>
      <c r="AZ2478" s="11" t="str">
        <f t="shared" si="852"/>
        <v/>
      </c>
      <c r="BA2478" s="11" t="str">
        <f t="shared" si="834"/>
        <v xml:space="preserve"> </v>
      </c>
      <c r="BB2478" s="11" t="str">
        <f>IFERROR(IF(AW2478="","",VLOOKUP(AW2478,SUSS!R:S,2,FALSE)),AY2478*SUSS!$M$2)</f>
        <v/>
      </c>
      <c r="BC2478" s="11" t="str">
        <f t="shared" si="833"/>
        <v/>
      </c>
    </row>
    <row r="2479" spans="29:55">
      <c r="AC2479" s="11" t="str">
        <f t="shared" si="835"/>
        <v/>
      </c>
      <c r="AD2479" s="11" t="str">
        <f t="shared" si="836"/>
        <v/>
      </c>
      <c r="AE2479" s="11" t="str">
        <f t="shared" si="837"/>
        <v/>
      </c>
      <c r="AF2479" s="11" t="str">
        <f t="shared" si="838"/>
        <v/>
      </c>
      <c r="AG2479" s="11" t="str">
        <f t="shared" si="839"/>
        <v/>
      </c>
      <c r="AH2479" s="11" t="str">
        <f t="shared" si="840"/>
        <v/>
      </c>
      <c r="AI2479" s="11" t="str">
        <f t="shared" si="841"/>
        <v/>
      </c>
      <c r="AJ2479" s="11" t="str">
        <f t="shared" si="842"/>
        <v/>
      </c>
      <c r="AK2479" s="11" t="str">
        <f t="shared" si="843"/>
        <v/>
      </c>
      <c r="AN2479" s="11" t="str">
        <f t="shared" si="844"/>
        <v/>
      </c>
      <c r="AO2479" s="11" t="str">
        <f t="shared" si="845"/>
        <v/>
      </c>
      <c r="AP2479" s="11" t="str">
        <f t="shared" si="846"/>
        <v/>
      </c>
      <c r="AT2479" s="11" t="str">
        <f t="shared" si="847"/>
        <v/>
      </c>
      <c r="AU2479" s="11" t="str">
        <f t="shared" si="848"/>
        <v/>
      </c>
      <c r="AV2479" s="11" t="str">
        <f t="shared" si="849"/>
        <v/>
      </c>
      <c r="AW2479" s="11" t="str">
        <f t="shared" si="850"/>
        <v/>
      </c>
      <c r="AX2479" s="11" t="str">
        <f t="shared" si="851"/>
        <v/>
      </c>
      <c r="AY2479" s="11" t="str">
        <f t="shared" si="832"/>
        <v/>
      </c>
      <c r="AZ2479" s="11" t="str">
        <f t="shared" si="852"/>
        <v/>
      </c>
      <c r="BA2479" s="11" t="str">
        <f t="shared" si="834"/>
        <v xml:space="preserve"> </v>
      </c>
      <c r="BB2479" s="11" t="str">
        <f>IFERROR(IF(AW2479="","",VLOOKUP(AW2479,SUSS!R:S,2,FALSE)),AY2479*SUSS!$M$2)</f>
        <v/>
      </c>
      <c r="BC2479" s="11" t="str">
        <f t="shared" si="833"/>
        <v/>
      </c>
    </row>
    <row r="2480" spans="29:55">
      <c r="AC2480" s="11" t="str">
        <f t="shared" si="835"/>
        <v/>
      </c>
      <c r="AD2480" s="11" t="str">
        <f t="shared" si="836"/>
        <v/>
      </c>
      <c r="AE2480" s="11" t="str">
        <f t="shared" si="837"/>
        <v/>
      </c>
      <c r="AF2480" s="11" t="str">
        <f t="shared" si="838"/>
        <v/>
      </c>
      <c r="AG2480" s="11" t="str">
        <f t="shared" si="839"/>
        <v/>
      </c>
      <c r="AH2480" s="11" t="str">
        <f t="shared" si="840"/>
        <v/>
      </c>
      <c r="AI2480" s="11" t="str">
        <f t="shared" si="841"/>
        <v/>
      </c>
      <c r="AJ2480" s="11" t="str">
        <f t="shared" si="842"/>
        <v/>
      </c>
      <c r="AK2480" s="11" t="str">
        <f t="shared" si="843"/>
        <v/>
      </c>
      <c r="AN2480" s="11" t="str">
        <f t="shared" si="844"/>
        <v/>
      </c>
      <c r="AO2480" s="11" t="str">
        <f t="shared" si="845"/>
        <v/>
      </c>
      <c r="AP2480" s="11" t="str">
        <f t="shared" si="846"/>
        <v/>
      </c>
      <c r="AT2480" s="11" t="str">
        <f t="shared" si="847"/>
        <v/>
      </c>
      <c r="AU2480" s="11" t="str">
        <f t="shared" si="848"/>
        <v/>
      </c>
      <c r="AV2480" s="11" t="str">
        <f t="shared" si="849"/>
        <v/>
      </c>
      <c r="AW2480" s="11" t="str">
        <f t="shared" si="850"/>
        <v/>
      </c>
      <c r="AX2480" s="11" t="str">
        <f t="shared" si="851"/>
        <v/>
      </c>
      <c r="AY2480" s="11" t="str">
        <f t="shared" si="832"/>
        <v/>
      </c>
      <c r="AZ2480" s="11" t="str">
        <f t="shared" si="852"/>
        <v/>
      </c>
      <c r="BA2480" s="11" t="str">
        <f t="shared" si="834"/>
        <v xml:space="preserve"> </v>
      </c>
      <c r="BB2480" s="11" t="str">
        <f>IFERROR(IF(AW2480="","",VLOOKUP(AW2480,SUSS!R:S,2,FALSE)),AY2480*SUSS!$M$2)</f>
        <v/>
      </c>
      <c r="BC2480" s="11" t="str">
        <f t="shared" si="833"/>
        <v/>
      </c>
    </row>
    <row r="2481" spans="29:55">
      <c r="AC2481" s="11" t="str">
        <f t="shared" si="835"/>
        <v/>
      </c>
      <c r="AD2481" s="11" t="str">
        <f t="shared" si="836"/>
        <v/>
      </c>
      <c r="AE2481" s="11" t="str">
        <f t="shared" si="837"/>
        <v/>
      </c>
      <c r="AF2481" s="11" t="str">
        <f t="shared" si="838"/>
        <v/>
      </c>
      <c r="AG2481" s="11" t="str">
        <f t="shared" si="839"/>
        <v/>
      </c>
      <c r="AH2481" s="11" t="str">
        <f t="shared" si="840"/>
        <v/>
      </c>
      <c r="AI2481" s="11" t="str">
        <f t="shared" si="841"/>
        <v/>
      </c>
      <c r="AJ2481" s="11" t="str">
        <f t="shared" si="842"/>
        <v/>
      </c>
      <c r="AK2481" s="11" t="str">
        <f t="shared" si="843"/>
        <v/>
      </c>
      <c r="AN2481" s="11" t="str">
        <f t="shared" si="844"/>
        <v/>
      </c>
      <c r="AO2481" s="11" t="str">
        <f t="shared" si="845"/>
        <v/>
      </c>
      <c r="AP2481" s="11" t="str">
        <f t="shared" si="846"/>
        <v/>
      </c>
      <c r="AT2481" s="11" t="str">
        <f t="shared" si="847"/>
        <v/>
      </c>
      <c r="AU2481" s="11" t="str">
        <f t="shared" si="848"/>
        <v/>
      </c>
      <c r="AV2481" s="11" t="str">
        <f t="shared" si="849"/>
        <v/>
      </c>
      <c r="AW2481" s="11" t="str">
        <f t="shared" si="850"/>
        <v/>
      </c>
      <c r="AX2481" s="11" t="str">
        <f t="shared" si="851"/>
        <v/>
      </c>
      <c r="AY2481" s="11" t="str">
        <f t="shared" si="832"/>
        <v/>
      </c>
      <c r="AZ2481" s="11" t="str">
        <f t="shared" si="852"/>
        <v/>
      </c>
      <c r="BA2481" s="11" t="str">
        <f t="shared" si="834"/>
        <v xml:space="preserve"> </v>
      </c>
      <c r="BB2481" s="11" t="str">
        <f>IFERROR(IF(AW2481="","",VLOOKUP(AW2481,SUSS!R:S,2,FALSE)),AY2481*SUSS!$M$2)</f>
        <v/>
      </c>
      <c r="BC2481" s="11" t="str">
        <f t="shared" si="833"/>
        <v/>
      </c>
    </row>
    <row r="2482" spans="29:55">
      <c r="AC2482" s="11" t="str">
        <f t="shared" si="835"/>
        <v/>
      </c>
      <c r="AD2482" s="11" t="str">
        <f t="shared" si="836"/>
        <v/>
      </c>
      <c r="AE2482" s="11" t="str">
        <f t="shared" si="837"/>
        <v/>
      </c>
      <c r="AF2482" s="11" t="str">
        <f t="shared" si="838"/>
        <v/>
      </c>
      <c r="AG2482" s="11" t="str">
        <f t="shared" si="839"/>
        <v/>
      </c>
      <c r="AH2482" s="11" t="str">
        <f t="shared" si="840"/>
        <v/>
      </c>
      <c r="AI2482" s="11" t="str">
        <f t="shared" si="841"/>
        <v/>
      </c>
      <c r="AJ2482" s="11" t="str">
        <f t="shared" si="842"/>
        <v/>
      </c>
      <c r="AK2482" s="11" t="str">
        <f t="shared" si="843"/>
        <v/>
      </c>
      <c r="AN2482" s="11" t="str">
        <f t="shared" si="844"/>
        <v/>
      </c>
      <c r="AO2482" s="11" t="str">
        <f t="shared" si="845"/>
        <v/>
      </c>
      <c r="AP2482" s="11" t="str">
        <f t="shared" si="846"/>
        <v/>
      </c>
      <c r="AT2482" s="11" t="str">
        <f t="shared" si="847"/>
        <v/>
      </c>
      <c r="AU2482" s="11" t="str">
        <f t="shared" si="848"/>
        <v/>
      </c>
      <c r="AV2482" s="11" t="str">
        <f t="shared" si="849"/>
        <v/>
      </c>
      <c r="AW2482" s="11" t="str">
        <f t="shared" si="850"/>
        <v/>
      </c>
      <c r="AX2482" s="11" t="str">
        <f t="shared" si="851"/>
        <v/>
      </c>
      <c r="AY2482" s="11" t="str">
        <f t="shared" si="832"/>
        <v/>
      </c>
      <c r="AZ2482" s="11" t="str">
        <f t="shared" si="852"/>
        <v/>
      </c>
      <c r="BA2482" s="11" t="str">
        <f t="shared" si="834"/>
        <v xml:space="preserve"> </v>
      </c>
      <c r="BB2482" s="11" t="str">
        <f>IFERROR(IF(AW2482="","",VLOOKUP(AW2482,SUSS!R:S,2,FALSE)),AY2482*SUSS!$M$2)</f>
        <v/>
      </c>
      <c r="BC2482" s="11" t="str">
        <f t="shared" si="833"/>
        <v/>
      </c>
    </row>
    <row r="2483" spans="29:55">
      <c r="AC2483" s="11" t="str">
        <f t="shared" si="835"/>
        <v/>
      </c>
      <c r="AD2483" s="11" t="str">
        <f t="shared" si="836"/>
        <v/>
      </c>
      <c r="AE2483" s="11" t="str">
        <f t="shared" si="837"/>
        <v/>
      </c>
      <c r="AF2483" s="11" t="str">
        <f t="shared" si="838"/>
        <v/>
      </c>
      <c r="AG2483" s="11" t="str">
        <f t="shared" si="839"/>
        <v/>
      </c>
      <c r="AH2483" s="11" t="str">
        <f t="shared" si="840"/>
        <v/>
      </c>
      <c r="AI2483" s="11" t="str">
        <f t="shared" si="841"/>
        <v/>
      </c>
      <c r="AJ2483" s="11" t="str">
        <f t="shared" si="842"/>
        <v/>
      </c>
      <c r="AK2483" s="11" t="str">
        <f t="shared" si="843"/>
        <v/>
      </c>
      <c r="AN2483" s="11" t="str">
        <f t="shared" si="844"/>
        <v/>
      </c>
      <c r="AO2483" s="11" t="str">
        <f t="shared" si="845"/>
        <v/>
      </c>
      <c r="AP2483" s="11" t="str">
        <f t="shared" si="846"/>
        <v/>
      </c>
      <c r="AT2483" s="11" t="str">
        <f t="shared" si="847"/>
        <v/>
      </c>
      <c r="AU2483" s="11" t="str">
        <f t="shared" si="848"/>
        <v/>
      </c>
      <c r="AV2483" s="11" t="str">
        <f t="shared" si="849"/>
        <v/>
      </c>
      <c r="AW2483" s="11" t="str">
        <f t="shared" si="850"/>
        <v/>
      </c>
      <c r="AX2483" s="11" t="str">
        <f t="shared" si="851"/>
        <v/>
      </c>
      <c r="AY2483" s="11" t="str">
        <f t="shared" si="832"/>
        <v/>
      </c>
      <c r="AZ2483" s="11" t="str">
        <f t="shared" si="852"/>
        <v/>
      </c>
      <c r="BA2483" s="11" t="str">
        <f t="shared" si="834"/>
        <v xml:space="preserve"> </v>
      </c>
      <c r="BB2483" s="11" t="str">
        <f>IFERROR(IF(AW2483="","",VLOOKUP(AW2483,SUSS!R:S,2,FALSE)),AY2483*SUSS!$M$2)</f>
        <v/>
      </c>
      <c r="BC2483" s="11" t="str">
        <f t="shared" si="833"/>
        <v/>
      </c>
    </row>
    <row r="2484" spans="29:55">
      <c r="AC2484" s="11" t="str">
        <f t="shared" si="835"/>
        <v/>
      </c>
      <c r="AD2484" s="11" t="str">
        <f t="shared" si="836"/>
        <v/>
      </c>
      <c r="AE2484" s="11" t="str">
        <f t="shared" si="837"/>
        <v/>
      </c>
      <c r="AF2484" s="11" t="str">
        <f t="shared" si="838"/>
        <v/>
      </c>
      <c r="AG2484" s="11" t="str">
        <f t="shared" si="839"/>
        <v/>
      </c>
      <c r="AH2484" s="11" t="str">
        <f t="shared" si="840"/>
        <v/>
      </c>
      <c r="AI2484" s="11" t="str">
        <f t="shared" si="841"/>
        <v/>
      </c>
      <c r="AJ2484" s="11" t="str">
        <f t="shared" si="842"/>
        <v/>
      </c>
      <c r="AK2484" s="11" t="str">
        <f t="shared" si="843"/>
        <v/>
      </c>
      <c r="AN2484" s="11" t="str">
        <f t="shared" si="844"/>
        <v/>
      </c>
      <c r="AO2484" s="11" t="str">
        <f t="shared" si="845"/>
        <v/>
      </c>
      <c r="AP2484" s="11" t="str">
        <f t="shared" si="846"/>
        <v/>
      </c>
      <c r="AT2484" s="11" t="str">
        <f t="shared" si="847"/>
        <v/>
      </c>
      <c r="AU2484" s="11" t="str">
        <f t="shared" si="848"/>
        <v/>
      </c>
      <c r="AV2484" s="11" t="str">
        <f t="shared" si="849"/>
        <v/>
      </c>
      <c r="AW2484" s="11" t="str">
        <f t="shared" si="850"/>
        <v/>
      </c>
      <c r="AX2484" s="11" t="str">
        <f t="shared" si="851"/>
        <v/>
      </c>
      <c r="AY2484" s="11" t="str">
        <f t="shared" si="832"/>
        <v/>
      </c>
      <c r="AZ2484" s="11" t="str">
        <f t="shared" si="852"/>
        <v/>
      </c>
      <c r="BA2484" s="11" t="str">
        <f t="shared" si="834"/>
        <v xml:space="preserve"> </v>
      </c>
      <c r="BB2484" s="11" t="str">
        <f>IFERROR(IF(AW2484="","",VLOOKUP(AW2484,SUSS!R:S,2,FALSE)),AY2484*SUSS!$M$2)</f>
        <v/>
      </c>
      <c r="BC2484" s="11" t="str">
        <f t="shared" si="833"/>
        <v/>
      </c>
    </row>
    <row r="2485" spans="29:55">
      <c r="AC2485" s="11" t="str">
        <f t="shared" si="835"/>
        <v/>
      </c>
      <c r="AD2485" s="11" t="str">
        <f t="shared" si="836"/>
        <v/>
      </c>
      <c r="AE2485" s="11" t="str">
        <f t="shared" si="837"/>
        <v/>
      </c>
      <c r="AF2485" s="11" t="str">
        <f t="shared" si="838"/>
        <v/>
      </c>
      <c r="AG2485" s="11" t="str">
        <f t="shared" si="839"/>
        <v/>
      </c>
      <c r="AH2485" s="11" t="str">
        <f t="shared" si="840"/>
        <v/>
      </c>
      <c r="AI2485" s="11" t="str">
        <f t="shared" si="841"/>
        <v/>
      </c>
      <c r="AJ2485" s="11" t="str">
        <f t="shared" si="842"/>
        <v/>
      </c>
      <c r="AK2485" s="11" t="str">
        <f t="shared" si="843"/>
        <v/>
      </c>
      <c r="AN2485" s="11" t="str">
        <f t="shared" si="844"/>
        <v/>
      </c>
      <c r="AO2485" s="11" t="str">
        <f t="shared" si="845"/>
        <v/>
      </c>
      <c r="AP2485" s="11" t="str">
        <f t="shared" si="846"/>
        <v/>
      </c>
      <c r="AT2485" s="11" t="str">
        <f t="shared" si="847"/>
        <v/>
      </c>
      <c r="AU2485" s="11" t="str">
        <f t="shared" si="848"/>
        <v/>
      </c>
      <c r="AV2485" s="11" t="str">
        <f t="shared" si="849"/>
        <v/>
      </c>
      <c r="AW2485" s="11" t="str">
        <f t="shared" si="850"/>
        <v/>
      </c>
      <c r="AX2485" s="11" t="str">
        <f t="shared" si="851"/>
        <v/>
      </c>
      <c r="AY2485" s="11" t="str">
        <f t="shared" si="832"/>
        <v/>
      </c>
      <c r="AZ2485" s="11" t="str">
        <f t="shared" si="852"/>
        <v/>
      </c>
      <c r="BA2485" s="11" t="str">
        <f t="shared" si="834"/>
        <v xml:space="preserve"> </v>
      </c>
      <c r="BB2485" s="11" t="str">
        <f>IFERROR(IF(AW2485="","",VLOOKUP(AW2485,SUSS!R:S,2,FALSE)),AY2485*SUSS!$M$2)</f>
        <v/>
      </c>
      <c r="BC2485" s="11" t="str">
        <f t="shared" si="833"/>
        <v/>
      </c>
    </row>
    <row r="2486" spans="29:55">
      <c r="AC2486" s="11" t="str">
        <f t="shared" si="835"/>
        <v/>
      </c>
      <c r="AD2486" s="11" t="str">
        <f t="shared" si="836"/>
        <v/>
      </c>
      <c r="AE2486" s="11" t="str">
        <f t="shared" si="837"/>
        <v/>
      </c>
      <c r="AF2486" s="11" t="str">
        <f t="shared" si="838"/>
        <v/>
      </c>
      <c r="AG2486" s="11" t="str">
        <f t="shared" si="839"/>
        <v/>
      </c>
      <c r="AH2486" s="11" t="str">
        <f t="shared" si="840"/>
        <v/>
      </c>
      <c r="AI2486" s="11" t="str">
        <f t="shared" si="841"/>
        <v/>
      </c>
      <c r="AJ2486" s="11" t="str">
        <f t="shared" si="842"/>
        <v/>
      </c>
      <c r="AK2486" s="11" t="str">
        <f t="shared" si="843"/>
        <v/>
      </c>
      <c r="AN2486" s="11" t="str">
        <f t="shared" si="844"/>
        <v/>
      </c>
      <c r="AO2486" s="11" t="str">
        <f t="shared" si="845"/>
        <v/>
      </c>
      <c r="AP2486" s="11" t="str">
        <f t="shared" si="846"/>
        <v/>
      </c>
      <c r="AT2486" s="11" t="str">
        <f t="shared" si="847"/>
        <v/>
      </c>
      <c r="AU2486" s="11" t="str">
        <f t="shared" si="848"/>
        <v/>
      </c>
      <c r="AV2486" s="11" t="str">
        <f t="shared" si="849"/>
        <v/>
      </c>
      <c r="AW2486" s="11" t="str">
        <f t="shared" si="850"/>
        <v/>
      </c>
      <c r="AX2486" s="11" t="str">
        <f t="shared" si="851"/>
        <v/>
      </c>
      <c r="AY2486" s="11" t="str">
        <f t="shared" si="832"/>
        <v/>
      </c>
      <c r="AZ2486" s="11" t="str">
        <f t="shared" si="852"/>
        <v/>
      </c>
      <c r="BA2486" s="11" t="str">
        <f t="shared" si="834"/>
        <v xml:space="preserve"> </v>
      </c>
      <c r="BB2486" s="11" t="str">
        <f>IFERROR(IF(AW2486="","",VLOOKUP(AW2486,SUSS!R:S,2,FALSE)),AY2486*SUSS!$M$2)</f>
        <v/>
      </c>
      <c r="BC2486" s="11" t="str">
        <f t="shared" si="833"/>
        <v/>
      </c>
    </row>
    <row r="2487" spans="29:55">
      <c r="AC2487" s="11" t="str">
        <f t="shared" si="835"/>
        <v/>
      </c>
      <c r="AD2487" s="11" t="str">
        <f t="shared" si="836"/>
        <v/>
      </c>
      <c r="AE2487" s="11" t="str">
        <f t="shared" si="837"/>
        <v/>
      </c>
      <c r="AF2487" s="11" t="str">
        <f t="shared" si="838"/>
        <v/>
      </c>
      <c r="AG2487" s="11" t="str">
        <f t="shared" si="839"/>
        <v/>
      </c>
      <c r="AH2487" s="11" t="str">
        <f t="shared" si="840"/>
        <v/>
      </c>
      <c r="AI2487" s="11" t="str">
        <f t="shared" si="841"/>
        <v/>
      </c>
      <c r="AJ2487" s="11" t="str">
        <f t="shared" si="842"/>
        <v/>
      </c>
      <c r="AK2487" s="11" t="str">
        <f t="shared" si="843"/>
        <v/>
      </c>
      <c r="AN2487" s="11" t="str">
        <f t="shared" si="844"/>
        <v/>
      </c>
      <c r="AO2487" s="11" t="str">
        <f t="shared" si="845"/>
        <v/>
      </c>
      <c r="AP2487" s="11" t="str">
        <f t="shared" si="846"/>
        <v/>
      </c>
      <c r="AT2487" s="11" t="str">
        <f t="shared" si="847"/>
        <v/>
      </c>
      <c r="AU2487" s="11" t="str">
        <f t="shared" si="848"/>
        <v/>
      </c>
      <c r="AV2487" s="11" t="str">
        <f t="shared" si="849"/>
        <v/>
      </c>
      <c r="AW2487" s="11" t="str">
        <f t="shared" si="850"/>
        <v/>
      </c>
      <c r="AX2487" s="11" t="str">
        <f t="shared" si="851"/>
        <v/>
      </c>
      <c r="AY2487" s="11" t="str">
        <f t="shared" si="832"/>
        <v/>
      </c>
      <c r="AZ2487" s="11" t="str">
        <f t="shared" si="852"/>
        <v/>
      </c>
      <c r="BA2487" s="11" t="str">
        <f t="shared" si="834"/>
        <v xml:space="preserve"> </v>
      </c>
      <c r="BB2487" s="11" t="str">
        <f>IFERROR(IF(AW2487="","",VLOOKUP(AW2487,SUSS!R:S,2,FALSE)),AY2487*SUSS!$M$2)</f>
        <v/>
      </c>
      <c r="BC2487" s="11" t="str">
        <f t="shared" si="833"/>
        <v/>
      </c>
    </row>
    <row r="2488" spans="29:55">
      <c r="AC2488" s="11" t="str">
        <f t="shared" si="835"/>
        <v/>
      </c>
      <c r="AD2488" s="11" t="str">
        <f t="shared" si="836"/>
        <v/>
      </c>
      <c r="AE2488" s="11" t="str">
        <f t="shared" si="837"/>
        <v/>
      </c>
      <c r="AF2488" s="11" t="str">
        <f t="shared" si="838"/>
        <v/>
      </c>
      <c r="AG2488" s="11" t="str">
        <f t="shared" si="839"/>
        <v/>
      </c>
      <c r="AH2488" s="11" t="str">
        <f t="shared" si="840"/>
        <v/>
      </c>
      <c r="AI2488" s="11" t="str">
        <f t="shared" si="841"/>
        <v/>
      </c>
      <c r="AJ2488" s="11" t="str">
        <f t="shared" si="842"/>
        <v/>
      </c>
      <c r="AK2488" s="11" t="str">
        <f t="shared" si="843"/>
        <v/>
      </c>
      <c r="AN2488" s="11" t="str">
        <f t="shared" si="844"/>
        <v/>
      </c>
      <c r="AO2488" s="11" t="str">
        <f t="shared" si="845"/>
        <v/>
      </c>
      <c r="AP2488" s="11" t="str">
        <f t="shared" si="846"/>
        <v/>
      </c>
      <c r="AT2488" s="11" t="str">
        <f t="shared" si="847"/>
        <v/>
      </c>
      <c r="AU2488" s="11" t="str">
        <f t="shared" si="848"/>
        <v/>
      </c>
      <c r="AV2488" s="11" t="str">
        <f t="shared" si="849"/>
        <v/>
      </c>
      <c r="AW2488" s="11" t="str">
        <f t="shared" si="850"/>
        <v/>
      </c>
      <c r="AX2488" s="11" t="str">
        <f t="shared" si="851"/>
        <v/>
      </c>
      <c r="AY2488" s="11" t="str">
        <f t="shared" si="832"/>
        <v/>
      </c>
      <c r="AZ2488" s="11" t="str">
        <f t="shared" si="852"/>
        <v/>
      </c>
      <c r="BA2488" s="11" t="str">
        <f t="shared" si="834"/>
        <v xml:space="preserve"> </v>
      </c>
      <c r="BB2488" s="11" t="str">
        <f>IFERROR(IF(AW2488="","",VLOOKUP(AW2488,SUSS!R:S,2,FALSE)),AY2488*SUSS!$M$2)</f>
        <v/>
      </c>
      <c r="BC2488" s="11" t="str">
        <f t="shared" si="833"/>
        <v/>
      </c>
    </row>
    <row r="2489" spans="29:55">
      <c r="AC2489" s="11" t="str">
        <f t="shared" si="835"/>
        <v/>
      </c>
      <c r="AD2489" s="11" t="str">
        <f t="shared" si="836"/>
        <v/>
      </c>
      <c r="AE2489" s="11" t="str">
        <f t="shared" si="837"/>
        <v/>
      </c>
      <c r="AF2489" s="11" t="str">
        <f t="shared" si="838"/>
        <v/>
      </c>
      <c r="AG2489" s="11" t="str">
        <f t="shared" si="839"/>
        <v/>
      </c>
      <c r="AH2489" s="11" t="str">
        <f t="shared" si="840"/>
        <v/>
      </c>
      <c r="AI2489" s="11" t="str">
        <f t="shared" si="841"/>
        <v/>
      </c>
      <c r="AJ2489" s="11" t="str">
        <f t="shared" si="842"/>
        <v/>
      </c>
      <c r="AK2489" s="11" t="str">
        <f t="shared" si="843"/>
        <v/>
      </c>
      <c r="AN2489" s="11" t="str">
        <f t="shared" si="844"/>
        <v/>
      </c>
      <c r="AO2489" s="11" t="str">
        <f t="shared" si="845"/>
        <v/>
      </c>
      <c r="AP2489" s="11" t="str">
        <f t="shared" si="846"/>
        <v/>
      </c>
      <c r="AT2489" s="11" t="str">
        <f t="shared" si="847"/>
        <v/>
      </c>
      <c r="AU2489" s="11" t="str">
        <f t="shared" si="848"/>
        <v/>
      </c>
      <c r="AV2489" s="11" t="str">
        <f t="shared" si="849"/>
        <v/>
      </c>
      <c r="AW2489" s="11" t="str">
        <f t="shared" si="850"/>
        <v/>
      </c>
      <c r="AX2489" s="11" t="str">
        <f t="shared" si="851"/>
        <v/>
      </c>
      <c r="AY2489" s="11" t="str">
        <f t="shared" si="832"/>
        <v/>
      </c>
      <c r="AZ2489" s="11" t="str">
        <f t="shared" si="852"/>
        <v/>
      </c>
      <c r="BA2489" s="11" t="str">
        <f t="shared" si="834"/>
        <v xml:space="preserve"> </v>
      </c>
      <c r="BB2489" s="11" t="str">
        <f>IFERROR(IF(AW2489="","",VLOOKUP(AW2489,SUSS!R:S,2,FALSE)),AY2489*SUSS!$M$2)</f>
        <v/>
      </c>
      <c r="BC2489" s="11" t="str">
        <f t="shared" si="833"/>
        <v/>
      </c>
    </row>
    <row r="2490" spans="29:55">
      <c r="AC2490" s="11" t="str">
        <f t="shared" si="835"/>
        <v/>
      </c>
      <c r="AD2490" s="11" t="str">
        <f t="shared" si="836"/>
        <v/>
      </c>
      <c r="AE2490" s="11" t="str">
        <f t="shared" si="837"/>
        <v/>
      </c>
      <c r="AF2490" s="11" t="str">
        <f t="shared" si="838"/>
        <v/>
      </c>
      <c r="AG2490" s="11" t="str">
        <f t="shared" si="839"/>
        <v/>
      </c>
      <c r="AH2490" s="11" t="str">
        <f t="shared" si="840"/>
        <v/>
      </c>
      <c r="AI2490" s="11" t="str">
        <f t="shared" si="841"/>
        <v/>
      </c>
      <c r="AJ2490" s="11" t="str">
        <f t="shared" si="842"/>
        <v/>
      </c>
      <c r="AK2490" s="11" t="str">
        <f t="shared" si="843"/>
        <v/>
      </c>
      <c r="AN2490" s="11" t="str">
        <f t="shared" si="844"/>
        <v/>
      </c>
      <c r="AO2490" s="11" t="str">
        <f t="shared" si="845"/>
        <v/>
      </c>
      <c r="AP2490" s="11" t="str">
        <f t="shared" si="846"/>
        <v/>
      </c>
      <c r="AT2490" s="11" t="str">
        <f t="shared" si="847"/>
        <v/>
      </c>
      <c r="AU2490" s="11" t="str">
        <f t="shared" si="848"/>
        <v/>
      </c>
      <c r="AV2490" s="11" t="str">
        <f t="shared" si="849"/>
        <v/>
      </c>
      <c r="AW2490" s="11" t="str">
        <f t="shared" si="850"/>
        <v/>
      </c>
      <c r="AX2490" s="11" t="str">
        <f t="shared" si="851"/>
        <v/>
      </c>
      <c r="AY2490" s="11" t="str">
        <f t="shared" si="832"/>
        <v/>
      </c>
      <c r="AZ2490" s="11" t="str">
        <f t="shared" si="852"/>
        <v/>
      </c>
      <c r="BA2490" s="11" t="str">
        <f t="shared" si="834"/>
        <v xml:space="preserve"> </v>
      </c>
      <c r="BB2490" s="11" t="str">
        <f>IFERROR(IF(AW2490="","",VLOOKUP(AW2490,SUSS!R:S,2,FALSE)),AY2490*SUSS!$M$2)</f>
        <v/>
      </c>
      <c r="BC2490" s="11" t="str">
        <f t="shared" si="833"/>
        <v/>
      </c>
    </row>
    <row r="2491" spans="29:55">
      <c r="AC2491" s="11" t="str">
        <f t="shared" si="835"/>
        <v/>
      </c>
      <c r="AD2491" s="11" t="str">
        <f t="shared" si="836"/>
        <v/>
      </c>
      <c r="AE2491" s="11" t="str">
        <f t="shared" si="837"/>
        <v/>
      </c>
      <c r="AF2491" s="11" t="str">
        <f t="shared" si="838"/>
        <v/>
      </c>
      <c r="AG2491" s="11" t="str">
        <f t="shared" si="839"/>
        <v/>
      </c>
      <c r="AH2491" s="11" t="str">
        <f t="shared" si="840"/>
        <v/>
      </c>
      <c r="AI2491" s="11" t="str">
        <f t="shared" si="841"/>
        <v/>
      </c>
      <c r="AJ2491" s="11" t="str">
        <f t="shared" si="842"/>
        <v/>
      </c>
      <c r="AK2491" s="11" t="str">
        <f t="shared" si="843"/>
        <v/>
      </c>
      <c r="AN2491" s="11" t="str">
        <f t="shared" si="844"/>
        <v/>
      </c>
      <c r="AO2491" s="11" t="str">
        <f t="shared" si="845"/>
        <v/>
      </c>
      <c r="AP2491" s="11" t="str">
        <f t="shared" si="846"/>
        <v/>
      </c>
      <c r="AT2491" s="11" t="str">
        <f t="shared" si="847"/>
        <v/>
      </c>
      <c r="AU2491" s="11" t="str">
        <f t="shared" si="848"/>
        <v/>
      </c>
      <c r="AV2491" s="11" t="str">
        <f t="shared" si="849"/>
        <v/>
      </c>
      <c r="AW2491" s="11" t="str">
        <f t="shared" si="850"/>
        <v/>
      </c>
      <c r="AX2491" s="11" t="str">
        <f t="shared" si="851"/>
        <v/>
      </c>
      <c r="AY2491" s="11" t="str">
        <f t="shared" si="832"/>
        <v/>
      </c>
      <c r="AZ2491" s="11" t="str">
        <f t="shared" si="852"/>
        <v/>
      </c>
      <c r="BA2491" s="11" t="str">
        <f t="shared" si="834"/>
        <v xml:space="preserve"> </v>
      </c>
      <c r="BB2491" s="11" t="str">
        <f>IFERROR(IF(AW2491="","",VLOOKUP(AW2491,SUSS!R:S,2,FALSE)),AY2491*SUSS!$M$2)</f>
        <v/>
      </c>
      <c r="BC2491" s="11" t="str">
        <f t="shared" si="833"/>
        <v/>
      </c>
    </row>
    <row r="2492" spans="29:55">
      <c r="AC2492" s="11" t="str">
        <f t="shared" si="835"/>
        <v/>
      </c>
      <c r="AD2492" s="11" t="str">
        <f t="shared" si="836"/>
        <v/>
      </c>
      <c r="AE2492" s="11" t="str">
        <f t="shared" si="837"/>
        <v/>
      </c>
      <c r="AF2492" s="11" t="str">
        <f t="shared" si="838"/>
        <v/>
      </c>
      <c r="AG2492" s="11" t="str">
        <f t="shared" si="839"/>
        <v/>
      </c>
      <c r="AH2492" s="11" t="str">
        <f t="shared" si="840"/>
        <v/>
      </c>
      <c r="AI2492" s="11" t="str">
        <f t="shared" si="841"/>
        <v/>
      </c>
      <c r="AJ2492" s="11" t="str">
        <f t="shared" si="842"/>
        <v/>
      </c>
      <c r="AK2492" s="11" t="str">
        <f t="shared" si="843"/>
        <v/>
      </c>
      <c r="AN2492" s="11" t="str">
        <f t="shared" si="844"/>
        <v/>
      </c>
      <c r="AO2492" s="11" t="str">
        <f t="shared" si="845"/>
        <v/>
      </c>
      <c r="AP2492" s="11" t="str">
        <f t="shared" si="846"/>
        <v/>
      </c>
      <c r="AT2492" s="11" t="str">
        <f t="shared" si="847"/>
        <v/>
      </c>
      <c r="AU2492" s="11" t="str">
        <f t="shared" si="848"/>
        <v/>
      </c>
      <c r="AV2492" s="11" t="str">
        <f t="shared" si="849"/>
        <v/>
      </c>
      <c r="AW2492" s="11" t="str">
        <f t="shared" si="850"/>
        <v/>
      </c>
      <c r="AX2492" s="11" t="str">
        <f t="shared" si="851"/>
        <v/>
      </c>
      <c r="AY2492" s="11" t="str">
        <f t="shared" si="832"/>
        <v/>
      </c>
      <c r="AZ2492" s="11" t="str">
        <f t="shared" si="852"/>
        <v/>
      </c>
      <c r="BA2492" s="11" t="str">
        <f t="shared" si="834"/>
        <v xml:space="preserve"> </v>
      </c>
      <c r="BB2492" s="11" t="str">
        <f>IFERROR(IF(AW2492="","",VLOOKUP(AW2492,SUSS!R:S,2,FALSE)),AY2492*SUSS!$M$2)</f>
        <v/>
      </c>
      <c r="BC2492" s="11" t="str">
        <f t="shared" si="833"/>
        <v/>
      </c>
    </row>
    <row r="2493" spans="29:55">
      <c r="AC2493" s="11" t="str">
        <f t="shared" si="835"/>
        <v/>
      </c>
      <c r="AD2493" s="11" t="str">
        <f t="shared" si="836"/>
        <v/>
      </c>
      <c r="AE2493" s="11" t="str">
        <f t="shared" si="837"/>
        <v/>
      </c>
      <c r="AF2493" s="11" t="str">
        <f t="shared" si="838"/>
        <v/>
      </c>
      <c r="AG2493" s="11" t="str">
        <f t="shared" si="839"/>
        <v/>
      </c>
      <c r="AH2493" s="11" t="str">
        <f t="shared" si="840"/>
        <v/>
      </c>
      <c r="AI2493" s="11" t="str">
        <f t="shared" si="841"/>
        <v/>
      </c>
      <c r="AJ2493" s="11" t="str">
        <f t="shared" si="842"/>
        <v/>
      </c>
      <c r="AK2493" s="11" t="str">
        <f t="shared" si="843"/>
        <v/>
      </c>
      <c r="AN2493" s="11" t="str">
        <f t="shared" si="844"/>
        <v/>
      </c>
      <c r="AO2493" s="11" t="str">
        <f t="shared" si="845"/>
        <v/>
      </c>
      <c r="AP2493" s="11" t="str">
        <f t="shared" si="846"/>
        <v/>
      </c>
      <c r="AT2493" s="11" t="str">
        <f t="shared" si="847"/>
        <v/>
      </c>
      <c r="AU2493" s="11" t="str">
        <f t="shared" si="848"/>
        <v/>
      </c>
      <c r="AV2493" s="11" t="str">
        <f t="shared" si="849"/>
        <v/>
      </c>
      <c r="AW2493" s="11" t="str">
        <f t="shared" si="850"/>
        <v/>
      </c>
      <c r="AX2493" s="11" t="str">
        <f t="shared" si="851"/>
        <v/>
      </c>
      <c r="AY2493" s="11" t="str">
        <f t="shared" si="832"/>
        <v/>
      </c>
      <c r="AZ2493" s="11" t="str">
        <f t="shared" si="852"/>
        <v/>
      </c>
      <c r="BA2493" s="11" t="str">
        <f t="shared" si="834"/>
        <v xml:space="preserve"> </v>
      </c>
      <c r="BB2493" s="11" t="str">
        <f>IFERROR(IF(AW2493="","",VLOOKUP(AW2493,SUSS!R:S,2,FALSE)),AY2493*SUSS!$M$2)</f>
        <v/>
      </c>
      <c r="BC2493" s="11" t="str">
        <f t="shared" si="833"/>
        <v/>
      </c>
    </row>
    <row r="2494" spans="29:55">
      <c r="AC2494" s="11" t="str">
        <f t="shared" si="835"/>
        <v/>
      </c>
      <c r="AD2494" s="11" t="str">
        <f t="shared" si="836"/>
        <v/>
      </c>
      <c r="AE2494" s="11" t="str">
        <f t="shared" si="837"/>
        <v/>
      </c>
      <c r="AF2494" s="11" t="str">
        <f t="shared" si="838"/>
        <v/>
      </c>
      <c r="AG2494" s="11" t="str">
        <f t="shared" si="839"/>
        <v/>
      </c>
      <c r="AH2494" s="11" t="str">
        <f t="shared" si="840"/>
        <v/>
      </c>
      <c r="AI2494" s="11" t="str">
        <f t="shared" si="841"/>
        <v/>
      </c>
      <c r="AJ2494" s="11" t="str">
        <f t="shared" si="842"/>
        <v/>
      </c>
      <c r="AK2494" s="11" t="str">
        <f t="shared" si="843"/>
        <v/>
      </c>
      <c r="AN2494" s="11" t="str">
        <f t="shared" si="844"/>
        <v/>
      </c>
      <c r="AO2494" s="11" t="str">
        <f t="shared" si="845"/>
        <v/>
      </c>
      <c r="AP2494" s="11" t="str">
        <f t="shared" si="846"/>
        <v/>
      </c>
      <c r="AT2494" s="11" t="str">
        <f t="shared" si="847"/>
        <v/>
      </c>
      <c r="AU2494" s="11" t="str">
        <f t="shared" si="848"/>
        <v/>
      </c>
      <c r="AV2494" s="11" t="str">
        <f t="shared" si="849"/>
        <v/>
      </c>
      <c r="AW2494" s="11" t="str">
        <f t="shared" si="850"/>
        <v/>
      </c>
      <c r="AX2494" s="11" t="str">
        <f t="shared" si="851"/>
        <v/>
      </c>
      <c r="AY2494" s="11" t="str">
        <f t="shared" si="832"/>
        <v/>
      </c>
      <c r="AZ2494" s="11" t="str">
        <f t="shared" si="852"/>
        <v/>
      </c>
      <c r="BA2494" s="11" t="str">
        <f t="shared" si="834"/>
        <v xml:space="preserve"> </v>
      </c>
      <c r="BB2494" s="11" t="str">
        <f>IFERROR(IF(AW2494="","",VLOOKUP(AW2494,SUSS!R:S,2,FALSE)),AY2494*SUSS!$M$2)</f>
        <v/>
      </c>
      <c r="BC2494" s="11" t="str">
        <f t="shared" si="833"/>
        <v/>
      </c>
    </row>
    <row r="2495" spans="29:55">
      <c r="AC2495" s="11" t="str">
        <f t="shared" si="835"/>
        <v/>
      </c>
      <c r="AD2495" s="11" t="str">
        <f t="shared" si="836"/>
        <v/>
      </c>
      <c r="AE2495" s="11" t="str">
        <f t="shared" si="837"/>
        <v/>
      </c>
      <c r="AF2495" s="11" t="str">
        <f t="shared" si="838"/>
        <v/>
      </c>
      <c r="AG2495" s="11" t="str">
        <f t="shared" si="839"/>
        <v/>
      </c>
      <c r="AH2495" s="11" t="str">
        <f t="shared" si="840"/>
        <v/>
      </c>
      <c r="AI2495" s="11" t="str">
        <f t="shared" si="841"/>
        <v/>
      </c>
      <c r="AJ2495" s="11" t="str">
        <f t="shared" si="842"/>
        <v/>
      </c>
      <c r="AK2495" s="11" t="str">
        <f t="shared" si="843"/>
        <v/>
      </c>
      <c r="AN2495" s="11" t="str">
        <f t="shared" si="844"/>
        <v/>
      </c>
      <c r="AO2495" s="11" t="str">
        <f t="shared" si="845"/>
        <v/>
      </c>
      <c r="AP2495" s="11" t="str">
        <f t="shared" si="846"/>
        <v/>
      </c>
      <c r="AT2495" s="11" t="str">
        <f t="shared" si="847"/>
        <v/>
      </c>
      <c r="AU2495" s="11" t="str">
        <f t="shared" si="848"/>
        <v/>
      </c>
      <c r="AV2495" s="11" t="str">
        <f t="shared" si="849"/>
        <v/>
      </c>
      <c r="AW2495" s="11" t="str">
        <f t="shared" si="850"/>
        <v/>
      </c>
      <c r="AX2495" s="11" t="str">
        <f t="shared" si="851"/>
        <v/>
      </c>
      <c r="AY2495" s="11" t="str">
        <f t="shared" si="832"/>
        <v/>
      </c>
      <c r="AZ2495" s="11" t="str">
        <f t="shared" si="852"/>
        <v/>
      </c>
      <c r="BA2495" s="11" t="str">
        <f t="shared" si="834"/>
        <v xml:space="preserve"> </v>
      </c>
      <c r="BB2495" s="11" t="str">
        <f>IFERROR(IF(AW2495="","",VLOOKUP(AW2495,SUSS!R:S,2,FALSE)),AY2495*SUSS!$M$2)</f>
        <v/>
      </c>
      <c r="BC2495" s="11" t="str">
        <f t="shared" si="833"/>
        <v/>
      </c>
    </row>
    <row r="2496" spans="29:55">
      <c r="AC2496" s="11" t="str">
        <f t="shared" si="835"/>
        <v/>
      </c>
      <c r="AD2496" s="11" t="str">
        <f t="shared" si="836"/>
        <v/>
      </c>
      <c r="AE2496" s="11" t="str">
        <f t="shared" si="837"/>
        <v/>
      </c>
      <c r="AF2496" s="11" t="str">
        <f t="shared" si="838"/>
        <v/>
      </c>
      <c r="AG2496" s="11" t="str">
        <f t="shared" si="839"/>
        <v/>
      </c>
      <c r="AH2496" s="11" t="str">
        <f t="shared" si="840"/>
        <v/>
      </c>
      <c r="AI2496" s="11" t="str">
        <f t="shared" si="841"/>
        <v/>
      </c>
      <c r="AJ2496" s="11" t="str">
        <f t="shared" si="842"/>
        <v/>
      </c>
      <c r="AK2496" s="11" t="str">
        <f t="shared" si="843"/>
        <v/>
      </c>
      <c r="AN2496" s="11" t="str">
        <f t="shared" si="844"/>
        <v/>
      </c>
      <c r="AO2496" s="11" t="str">
        <f t="shared" si="845"/>
        <v/>
      </c>
      <c r="AP2496" s="11" t="str">
        <f t="shared" si="846"/>
        <v/>
      </c>
      <c r="AT2496" s="11" t="str">
        <f t="shared" si="847"/>
        <v/>
      </c>
      <c r="AU2496" s="11" t="str">
        <f t="shared" si="848"/>
        <v/>
      </c>
      <c r="AV2496" s="11" t="str">
        <f t="shared" si="849"/>
        <v/>
      </c>
      <c r="AW2496" s="11" t="str">
        <f t="shared" si="850"/>
        <v/>
      </c>
      <c r="AX2496" s="11" t="str">
        <f t="shared" si="851"/>
        <v/>
      </c>
      <c r="AY2496" s="11" t="str">
        <f t="shared" si="832"/>
        <v/>
      </c>
      <c r="AZ2496" s="11" t="str">
        <f t="shared" si="852"/>
        <v/>
      </c>
      <c r="BA2496" s="11" t="str">
        <f t="shared" si="834"/>
        <v xml:space="preserve"> </v>
      </c>
      <c r="BB2496" s="11" t="str">
        <f>IFERROR(IF(AW2496="","",VLOOKUP(AW2496,SUSS!R:S,2,FALSE)),AY2496*SUSS!$M$2)</f>
        <v/>
      </c>
      <c r="BC2496" s="11" t="str">
        <f t="shared" si="833"/>
        <v/>
      </c>
    </row>
    <row r="2497" spans="29:55">
      <c r="AC2497" s="11" t="str">
        <f t="shared" si="835"/>
        <v/>
      </c>
      <c r="AD2497" s="11" t="str">
        <f t="shared" si="836"/>
        <v/>
      </c>
      <c r="AE2497" s="11" t="str">
        <f t="shared" si="837"/>
        <v/>
      </c>
      <c r="AF2497" s="11" t="str">
        <f t="shared" si="838"/>
        <v/>
      </c>
      <c r="AG2497" s="11" t="str">
        <f t="shared" si="839"/>
        <v/>
      </c>
      <c r="AH2497" s="11" t="str">
        <f t="shared" si="840"/>
        <v/>
      </c>
      <c r="AI2497" s="11" t="str">
        <f t="shared" si="841"/>
        <v/>
      </c>
      <c r="AJ2497" s="11" t="str">
        <f t="shared" si="842"/>
        <v/>
      </c>
      <c r="AK2497" s="11" t="str">
        <f t="shared" si="843"/>
        <v/>
      </c>
      <c r="AN2497" s="11" t="str">
        <f t="shared" si="844"/>
        <v/>
      </c>
      <c r="AO2497" s="11" t="str">
        <f t="shared" si="845"/>
        <v/>
      </c>
      <c r="AP2497" s="11" t="str">
        <f t="shared" si="846"/>
        <v/>
      </c>
      <c r="AT2497" s="11" t="str">
        <f t="shared" si="847"/>
        <v/>
      </c>
      <c r="AU2497" s="11" t="str">
        <f t="shared" si="848"/>
        <v/>
      </c>
      <c r="AV2497" s="11" t="str">
        <f t="shared" si="849"/>
        <v/>
      </c>
      <c r="AW2497" s="11" t="str">
        <f t="shared" si="850"/>
        <v/>
      </c>
      <c r="AX2497" s="11" t="str">
        <f t="shared" si="851"/>
        <v/>
      </c>
      <c r="AY2497" s="11" t="str">
        <f t="shared" si="832"/>
        <v/>
      </c>
      <c r="AZ2497" s="11" t="str">
        <f t="shared" si="852"/>
        <v/>
      </c>
      <c r="BA2497" s="11" t="str">
        <f t="shared" si="834"/>
        <v xml:space="preserve"> </v>
      </c>
      <c r="BB2497" s="11" t="str">
        <f>IFERROR(IF(AW2497="","",VLOOKUP(AW2497,SUSS!R:S,2,FALSE)),AY2497*SUSS!$M$2)</f>
        <v/>
      </c>
      <c r="BC2497" s="11" t="str">
        <f t="shared" si="833"/>
        <v/>
      </c>
    </row>
    <row r="2498" spans="29:55">
      <c r="AC2498" s="11" t="str">
        <f t="shared" si="835"/>
        <v/>
      </c>
      <c r="AD2498" s="11" t="str">
        <f t="shared" si="836"/>
        <v/>
      </c>
      <c r="AE2498" s="11" t="str">
        <f t="shared" si="837"/>
        <v/>
      </c>
      <c r="AF2498" s="11" t="str">
        <f t="shared" si="838"/>
        <v/>
      </c>
      <c r="AG2498" s="11" t="str">
        <f t="shared" si="839"/>
        <v/>
      </c>
      <c r="AH2498" s="11" t="str">
        <f t="shared" si="840"/>
        <v/>
      </c>
      <c r="AI2498" s="11" t="str">
        <f t="shared" si="841"/>
        <v/>
      </c>
      <c r="AJ2498" s="11" t="str">
        <f t="shared" si="842"/>
        <v/>
      </c>
      <c r="AK2498" s="11" t="str">
        <f t="shared" si="843"/>
        <v/>
      </c>
      <c r="AN2498" s="11" t="str">
        <f t="shared" si="844"/>
        <v/>
      </c>
      <c r="AO2498" s="11" t="str">
        <f t="shared" si="845"/>
        <v/>
      </c>
      <c r="AP2498" s="11" t="str">
        <f t="shared" si="846"/>
        <v/>
      </c>
      <c r="AT2498" s="11" t="str">
        <f t="shared" si="847"/>
        <v/>
      </c>
      <c r="AU2498" s="11" t="str">
        <f t="shared" si="848"/>
        <v/>
      </c>
      <c r="AV2498" s="11" t="str">
        <f t="shared" si="849"/>
        <v/>
      </c>
      <c r="AW2498" s="11" t="str">
        <f t="shared" si="850"/>
        <v/>
      </c>
      <c r="AX2498" s="11" t="str">
        <f t="shared" si="851"/>
        <v/>
      </c>
      <c r="AY2498" s="11" t="str">
        <f t="shared" si="832"/>
        <v/>
      </c>
      <c r="AZ2498" s="11" t="str">
        <f t="shared" si="852"/>
        <v/>
      </c>
      <c r="BA2498" s="11" t="str">
        <f t="shared" si="834"/>
        <v xml:space="preserve"> </v>
      </c>
      <c r="BB2498" s="11" t="str">
        <f>IFERROR(IF(AW2498="","",VLOOKUP(AW2498,SUSS!R:S,2,FALSE)),AY2498*SUSS!$M$2)</f>
        <v/>
      </c>
      <c r="BC2498" s="11" t="str">
        <f t="shared" si="833"/>
        <v/>
      </c>
    </row>
    <row r="2499" spans="29:55">
      <c r="AC2499" s="11" t="str">
        <f t="shared" si="835"/>
        <v/>
      </c>
      <c r="AD2499" s="11" t="str">
        <f t="shared" si="836"/>
        <v/>
      </c>
      <c r="AE2499" s="11" t="str">
        <f t="shared" si="837"/>
        <v/>
      </c>
      <c r="AF2499" s="11" t="str">
        <f t="shared" si="838"/>
        <v/>
      </c>
      <c r="AG2499" s="11" t="str">
        <f t="shared" si="839"/>
        <v/>
      </c>
      <c r="AH2499" s="11" t="str">
        <f t="shared" si="840"/>
        <v/>
      </c>
      <c r="AI2499" s="11" t="str">
        <f t="shared" si="841"/>
        <v/>
      </c>
      <c r="AJ2499" s="11" t="str">
        <f t="shared" si="842"/>
        <v/>
      </c>
      <c r="AK2499" s="11" t="str">
        <f t="shared" si="843"/>
        <v/>
      </c>
      <c r="AN2499" s="11" t="str">
        <f t="shared" si="844"/>
        <v/>
      </c>
      <c r="AO2499" s="11" t="str">
        <f t="shared" si="845"/>
        <v/>
      </c>
      <c r="AP2499" s="11" t="str">
        <f t="shared" si="846"/>
        <v/>
      </c>
      <c r="AT2499" s="11" t="str">
        <f t="shared" si="847"/>
        <v/>
      </c>
      <c r="AU2499" s="11" t="str">
        <f t="shared" si="848"/>
        <v/>
      </c>
      <c r="AV2499" s="11" t="str">
        <f t="shared" si="849"/>
        <v/>
      </c>
      <c r="AW2499" s="11" t="str">
        <f t="shared" si="850"/>
        <v/>
      </c>
      <c r="AX2499" s="11" t="str">
        <f t="shared" si="851"/>
        <v/>
      </c>
      <c r="AY2499" s="11" t="str">
        <f t="shared" si="832"/>
        <v/>
      </c>
      <c r="AZ2499" s="11" t="str">
        <f t="shared" si="852"/>
        <v/>
      </c>
      <c r="BA2499" s="11" t="str">
        <f t="shared" si="834"/>
        <v xml:space="preserve"> </v>
      </c>
      <c r="BB2499" s="11" t="str">
        <f>IFERROR(IF(AW2499="","",VLOOKUP(AW2499,SUSS!R:S,2,FALSE)),AY2499*SUSS!$M$2)</f>
        <v/>
      </c>
      <c r="BC2499" s="11" t="str">
        <f t="shared" si="833"/>
        <v/>
      </c>
    </row>
    <row r="2500" spans="29:55">
      <c r="AC2500" s="11" t="str">
        <f t="shared" si="835"/>
        <v/>
      </c>
      <c r="AD2500" s="11" t="str">
        <f t="shared" si="836"/>
        <v/>
      </c>
      <c r="AE2500" s="11" t="str">
        <f t="shared" si="837"/>
        <v/>
      </c>
      <c r="AF2500" s="11" t="str">
        <f t="shared" si="838"/>
        <v/>
      </c>
      <c r="AG2500" s="11" t="str">
        <f t="shared" si="839"/>
        <v/>
      </c>
      <c r="AH2500" s="11" t="str">
        <f t="shared" si="840"/>
        <v/>
      </c>
      <c r="AI2500" s="11" t="str">
        <f t="shared" si="841"/>
        <v/>
      </c>
      <c r="AJ2500" s="11" t="str">
        <f t="shared" si="842"/>
        <v/>
      </c>
      <c r="AK2500" s="11" t="str">
        <f t="shared" si="843"/>
        <v/>
      </c>
      <c r="AN2500" s="11" t="str">
        <f t="shared" si="844"/>
        <v/>
      </c>
      <c r="AO2500" s="11" t="str">
        <f t="shared" si="845"/>
        <v/>
      </c>
      <c r="AP2500" s="11" t="str">
        <f t="shared" si="846"/>
        <v/>
      </c>
      <c r="AT2500" s="11" t="str">
        <f t="shared" si="847"/>
        <v/>
      </c>
      <c r="AU2500" s="11" t="str">
        <f t="shared" si="848"/>
        <v/>
      </c>
      <c r="AV2500" s="11" t="str">
        <f t="shared" si="849"/>
        <v/>
      </c>
      <c r="AW2500" s="11" t="str">
        <f t="shared" si="850"/>
        <v/>
      </c>
      <c r="AX2500" s="11" t="str">
        <f t="shared" si="851"/>
        <v/>
      </c>
      <c r="AY2500" s="11" t="str">
        <f t="shared" ref="AY2500:AY2563" si="853">VLOOKUP(AX2500,AO:AP,2,FALSE)</f>
        <v/>
      </c>
      <c r="AZ2500" s="11" t="str">
        <f t="shared" si="852"/>
        <v/>
      </c>
      <c r="BA2500" s="11" t="str">
        <f t="shared" si="834"/>
        <v xml:space="preserve"> </v>
      </c>
      <c r="BB2500" s="11" t="str">
        <f>IFERROR(IF(AW2500="","",VLOOKUP(AW2500,SUSS!R:S,2,FALSE)),AY2500*SUSS!$M$2)</f>
        <v/>
      </c>
      <c r="BC2500" s="11" t="str">
        <f t="shared" si="833"/>
        <v/>
      </c>
    </row>
    <row r="2501" spans="29:55">
      <c r="AC2501" s="11" t="str">
        <f t="shared" si="835"/>
        <v/>
      </c>
      <c r="AD2501" s="11" t="str">
        <f t="shared" si="836"/>
        <v/>
      </c>
      <c r="AE2501" s="11" t="str">
        <f t="shared" si="837"/>
        <v/>
      </c>
      <c r="AF2501" s="11" t="str">
        <f t="shared" si="838"/>
        <v/>
      </c>
      <c r="AG2501" s="11" t="str">
        <f t="shared" si="839"/>
        <v/>
      </c>
      <c r="AH2501" s="11" t="str">
        <f t="shared" si="840"/>
        <v/>
      </c>
      <c r="AI2501" s="11" t="str">
        <f t="shared" si="841"/>
        <v/>
      </c>
      <c r="AJ2501" s="11" t="str">
        <f t="shared" si="842"/>
        <v/>
      </c>
      <c r="AK2501" s="11" t="str">
        <f t="shared" si="843"/>
        <v/>
      </c>
      <c r="AN2501" s="11" t="str">
        <f t="shared" si="844"/>
        <v/>
      </c>
      <c r="AO2501" s="11" t="str">
        <f t="shared" si="845"/>
        <v/>
      </c>
      <c r="AP2501" s="11" t="str">
        <f t="shared" si="846"/>
        <v/>
      </c>
      <c r="AT2501" s="11" t="str">
        <f t="shared" si="847"/>
        <v/>
      </c>
      <c r="AU2501" s="11" t="str">
        <f t="shared" si="848"/>
        <v/>
      </c>
      <c r="AV2501" s="11" t="str">
        <f t="shared" si="849"/>
        <v/>
      </c>
      <c r="AW2501" s="11" t="str">
        <f t="shared" si="850"/>
        <v/>
      </c>
      <c r="AX2501" s="11" t="str">
        <f t="shared" si="851"/>
        <v/>
      </c>
      <c r="AY2501" s="11" t="str">
        <f t="shared" si="853"/>
        <v/>
      </c>
      <c r="AZ2501" s="11" t="str">
        <f t="shared" si="852"/>
        <v/>
      </c>
      <c r="BA2501" s="11" t="str">
        <f t="shared" si="834"/>
        <v xml:space="preserve"> </v>
      </c>
      <c r="BB2501" s="11" t="str">
        <f>IFERROR(IF(AW2501="","",VLOOKUP(AW2501,SUSS!R:S,2,FALSE)),AY2501*SUSS!$M$2)</f>
        <v/>
      </c>
      <c r="BC2501" s="11" t="str">
        <f t="shared" ref="BC2501:BC2564" si="854">IFERROR(IF(BB2501&lt;&gt;"",AZ2501*BB2501,""),"VER")</f>
        <v/>
      </c>
    </row>
    <row r="2502" spans="29:55">
      <c r="AC2502" s="11" t="str">
        <f t="shared" si="835"/>
        <v/>
      </c>
      <c r="AD2502" s="11" t="str">
        <f t="shared" si="836"/>
        <v/>
      </c>
      <c r="AE2502" s="11" t="str">
        <f t="shared" si="837"/>
        <v/>
      </c>
      <c r="AF2502" s="11" t="str">
        <f t="shared" si="838"/>
        <v/>
      </c>
      <c r="AG2502" s="11" t="str">
        <f t="shared" si="839"/>
        <v/>
      </c>
      <c r="AH2502" s="11" t="str">
        <f t="shared" si="840"/>
        <v/>
      </c>
      <c r="AI2502" s="11" t="str">
        <f t="shared" si="841"/>
        <v/>
      </c>
      <c r="AJ2502" s="11" t="str">
        <f t="shared" si="842"/>
        <v/>
      </c>
      <c r="AK2502" s="11" t="str">
        <f t="shared" si="843"/>
        <v/>
      </c>
      <c r="AN2502" s="11" t="str">
        <f t="shared" si="844"/>
        <v/>
      </c>
      <c r="AO2502" s="11" t="str">
        <f t="shared" si="845"/>
        <v/>
      </c>
      <c r="AP2502" s="11" t="str">
        <f t="shared" si="846"/>
        <v/>
      </c>
      <c r="AT2502" s="11" t="str">
        <f t="shared" si="847"/>
        <v/>
      </c>
      <c r="AU2502" s="11" t="str">
        <f t="shared" si="848"/>
        <v/>
      </c>
      <c r="AV2502" s="11" t="str">
        <f t="shared" si="849"/>
        <v/>
      </c>
      <c r="AW2502" s="11" t="str">
        <f t="shared" si="850"/>
        <v/>
      </c>
      <c r="AX2502" s="11" t="str">
        <f t="shared" si="851"/>
        <v/>
      </c>
      <c r="AY2502" s="11" t="str">
        <f t="shared" si="853"/>
        <v/>
      </c>
      <c r="AZ2502" s="11" t="str">
        <f t="shared" si="852"/>
        <v/>
      </c>
      <c r="BA2502" s="11" t="str">
        <f t="shared" si="834"/>
        <v xml:space="preserve"> </v>
      </c>
      <c r="BB2502" s="11" t="str">
        <f>IFERROR(IF(AW2502="","",VLOOKUP(AW2502,SUSS!R:S,2,FALSE)),AY2502*SUSS!$M$2)</f>
        <v/>
      </c>
      <c r="BC2502" s="11" t="str">
        <f t="shared" si="854"/>
        <v/>
      </c>
    </row>
    <row r="2503" spans="29:55">
      <c r="AC2503" s="11" t="str">
        <f t="shared" si="835"/>
        <v/>
      </c>
      <c r="AD2503" s="11" t="str">
        <f t="shared" si="836"/>
        <v/>
      </c>
      <c r="AE2503" s="11" t="str">
        <f t="shared" si="837"/>
        <v/>
      </c>
      <c r="AF2503" s="11" t="str">
        <f t="shared" si="838"/>
        <v/>
      </c>
      <c r="AG2503" s="11" t="str">
        <f t="shared" si="839"/>
        <v/>
      </c>
      <c r="AH2503" s="11" t="str">
        <f t="shared" si="840"/>
        <v/>
      </c>
      <c r="AI2503" s="11" t="str">
        <f t="shared" si="841"/>
        <v/>
      </c>
      <c r="AJ2503" s="11" t="str">
        <f t="shared" si="842"/>
        <v/>
      </c>
      <c r="AK2503" s="11" t="str">
        <f t="shared" si="843"/>
        <v/>
      </c>
      <c r="AN2503" s="11" t="str">
        <f t="shared" si="844"/>
        <v/>
      </c>
      <c r="AO2503" s="11" t="str">
        <f t="shared" si="845"/>
        <v/>
      </c>
      <c r="AP2503" s="11" t="str">
        <f t="shared" si="846"/>
        <v/>
      </c>
      <c r="AT2503" s="11" t="str">
        <f t="shared" si="847"/>
        <v/>
      </c>
      <c r="AU2503" s="11" t="str">
        <f t="shared" si="848"/>
        <v/>
      </c>
      <c r="AV2503" s="11" t="str">
        <f t="shared" si="849"/>
        <v/>
      </c>
      <c r="AW2503" s="11" t="str">
        <f t="shared" si="850"/>
        <v/>
      </c>
      <c r="AX2503" s="11" t="str">
        <f t="shared" si="851"/>
        <v/>
      </c>
      <c r="AY2503" s="11" t="str">
        <f t="shared" si="853"/>
        <v/>
      </c>
      <c r="AZ2503" s="11" t="str">
        <f t="shared" si="852"/>
        <v/>
      </c>
      <c r="BA2503" s="11" t="str">
        <f t="shared" si="834"/>
        <v xml:space="preserve"> </v>
      </c>
      <c r="BB2503" s="11" t="str">
        <f>IFERROR(IF(AW2503="","",VLOOKUP(AW2503,SUSS!R:S,2,FALSE)),AY2503*SUSS!$M$2)</f>
        <v/>
      </c>
      <c r="BC2503" s="11" t="str">
        <f t="shared" si="854"/>
        <v/>
      </c>
    </row>
    <row r="2504" spans="29:55">
      <c r="AC2504" s="11" t="str">
        <f t="shared" si="835"/>
        <v/>
      </c>
      <c r="AD2504" s="11" t="str">
        <f t="shared" si="836"/>
        <v/>
      </c>
      <c r="AE2504" s="11" t="str">
        <f t="shared" si="837"/>
        <v/>
      </c>
      <c r="AF2504" s="11" t="str">
        <f t="shared" si="838"/>
        <v/>
      </c>
      <c r="AG2504" s="11" t="str">
        <f t="shared" si="839"/>
        <v/>
      </c>
      <c r="AH2504" s="11" t="str">
        <f t="shared" si="840"/>
        <v/>
      </c>
      <c r="AI2504" s="11" t="str">
        <f t="shared" si="841"/>
        <v/>
      </c>
      <c r="AJ2504" s="11" t="str">
        <f t="shared" si="842"/>
        <v/>
      </c>
      <c r="AK2504" s="11" t="str">
        <f t="shared" si="843"/>
        <v/>
      </c>
      <c r="AN2504" s="11" t="str">
        <f t="shared" si="844"/>
        <v/>
      </c>
      <c r="AO2504" s="11" t="str">
        <f t="shared" si="845"/>
        <v/>
      </c>
      <c r="AP2504" s="11" t="str">
        <f t="shared" si="846"/>
        <v/>
      </c>
      <c r="AT2504" s="11" t="str">
        <f t="shared" si="847"/>
        <v/>
      </c>
      <c r="AU2504" s="11" t="str">
        <f t="shared" si="848"/>
        <v/>
      </c>
      <c r="AV2504" s="11" t="str">
        <f t="shared" si="849"/>
        <v/>
      </c>
      <c r="AW2504" s="11" t="str">
        <f t="shared" si="850"/>
        <v/>
      </c>
      <c r="AX2504" s="11" t="str">
        <f t="shared" si="851"/>
        <v/>
      </c>
      <c r="AY2504" s="11" t="str">
        <f t="shared" si="853"/>
        <v/>
      </c>
      <c r="AZ2504" s="11" t="str">
        <f t="shared" si="852"/>
        <v/>
      </c>
      <c r="BA2504" s="11" t="str">
        <f t="shared" ref="BA2504:BA2567" si="855">AT2504&amp;" "&amp;AU2504</f>
        <v xml:space="preserve"> </v>
      </c>
      <c r="BB2504" s="11" t="str">
        <f>IFERROR(IF(AW2504="","",VLOOKUP(AW2504,SUSS!R:S,2,FALSE)),AY2504*SUSS!$M$2)</f>
        <v/>
      </c>
      <c r="BC2504" s="11" t="str">
        <f t="shared" si="854"/>
        <v/>
      </c>
    </row>
    <row r="2505" spans="29:55">
      <c r="AC2505" s="11" t="str">
        <f t="shared" si="835"/>
        <v/>
      </c>
      <c r="AD2505" s="11" t="str">
        <f t="shared" si="836"/>
        <v/>
      </c>
      <c r="AE2505" s="11" t="str">
        <f t="shared" si="837"/>
        <v/>
      </c>
      <c r="AF2505" s="11" t="str">
        <f t="shared" si="838"/>
        <v/>
      </c>
      <c r="AG2505" s="11" t="str">
        <f t="shared" si="839"/>
        <v/>
      </c>
      <c r="AH2505" s="11" t="str">
        <f t="shared" si="840"/>
        <v/>
      </c>
      <c r="AI2505" s="11" t="str">
        <f t="shared" si="841"/>
        <v/>
      </c>
      <c r="AJ2505" s="11" t="str">
        <f t="shared" si="842"/>
        <v/>
      </c>
      <c r="AK2505" s="11" t="str">
        <f t="shared" si="843"/>
        <v/>
      </c>
      <c r="AN2505" s="11" t="str">
        <f t="shared" si="844"/>
        <v/>
      </c>
      <c r="AO2505" s="11" t="str">
        <f t="shared" si="845"/>
        <v/>
      </c>
      <c r="AP2505" s="11" t="str">
        <f t="shared" si="846"/>
        <v/>
      </c>
      <c r="AT2505" s="11" t="str">
        <f t="shared" si="847"/>
        <v/>
      </c>
      <c r="AU2505" s="11" t="str">
        <f t="shared" si="848"/>
        <v/>
      </c>
      <c r="AV2505" s="11" t="str">
        <f t="shared" si="849"/>
        <v/>
      </c>
      <c r="AW2505" s="11" t="str">
        <f t="shared" si="850"/>
        <v/>
      </c>
      <c r="AX2505" s="11" t="str">
        <f t="shared" si="851"/>
        <v/>
      </c>
      <c r="AY2505" s="11" t="str">
        <f t="shared" si="853"/>
        <v/>
      </c>
      <c r="AZ2505" s="11" t="str">
        <f t="shared" si="852"/>
        <v/>
      </c>
      <c r="BA2505" s="11" t="str">
        <f t="shared" si="855"/>
        <v xml:space="preserve"> </v>
      </c>
      <c r="BB2505" s="11" t="str">
        <f>IFERROR(IF(AW2505="","",VLOOKUP(AW2505,SUSS!R:S,2,FALSE)),AY2505*SUSS!$M$2)</f>
        <v/>
      </c>
      <c r="BC2505" s="11" t="str">
        <f t="shared" si="854"/>
        <v/>
      </c>
    </row>
    <row r="2506" spans="29:55">
      <c r="AC2506" s="11" t="str">
        <f t="shared" si="835"/>
        <v/>
      </c>
      <c r="AD2506" s="11" t="str">
        <f t="shared" si="836"/>
        <v/>
      </c>
      <c r="AE2506" s="11" t="str">
        <f t="shared" si="837"/>
        <v/>
      </c>
      <c r="AF2506" s="11" t="str">
        <f t="shared" si="838"/>
        <v/>
      </c>
      <c r="AG2506" s="11" t="str">
        <f t="shared" si="839"/>
        <v/>
      </c>
      <c r="AH2506" s="11" t="str">
        <f t="shared" si="840"/>
        <v/>
      </c>
      <c r="AI2506" s="11" t="str">
        <f t="shared" si="841"/>
        <v/>
      </c>
      <c r="AJ2506" s="11" t="str">
        <f t="shared" si="842"/>
        <v/>
      </c>
      <c r="AK2506" s="11" t="str">
        <f t="shared" si="843"/>
        <v/>
      </c>
      <c r="AN2506" s="11" t="str">
        <f t="shared" si="844"/>
        <v/>
      </c>
      <c r="AO2506" s="11" t="str">
        <f t="shared" si="845"/>
        <v/>
      </c>
      <c r="AP2506" s="11" t="str">
        <f t="shared" si="846"/>
        <v/>
      </c>
      <c r="AT2506" s="11" t="str">
        <f t="shared" si="847"/>
        <v/>
      </c>
      <c r="AU2506" s="11" t="str">
        <f t="shared" si="848"/>
        <v/>
      </c>
      <c r="AV2506" s="11" t="str">
        <f t="shared" si="849"/>
        <v/>
      </c>
      <c r="AW2506" s="11" t="str">
        <f t="shared" si="850"/>
        <v/>
      </c>
      <c r="AX2506" s="11" t="str">
        <f t="shared" si="851"/>
        <v/>
      </c>
      <c r="AY2506" s="11" t="str">
        <f t="shared" si="853"/>
        <v/>
      </c>
      <c r="AZ2506" s="11" t="str">
        <f t="shared" si="852"/>
        <v/>
      </c>
      <c r="BA2506" s="11" t="str">
        <f t="shared" si="855"/>
        <v xml:space="preserve"> </v>
      </c>
      <c r="BB2506" s="11" t="str">
        <f>IFERROR(IF(AW2506="","",VLOOKUP(AW2506,SUSS!R:S,2,FALSE)),AY2506*SUSS!$M$2)</f>
        <v/>
      </c>
      <c r="BC2506" s="11" t="str">
        <f t="shared" si="854"/>
        <v/>
      </c>
    </row>
    <row r="2507" spans="29:55">
      <c r="AC2507" s="11" t="str">
        <f t="shared" si="835"/>
        <v/>
      </c>
      <c r="AD2507" s="11" t="str">
        <f t="shared" si="836"/>
        <v/>
      </c>
      <c r="AE2507" s="11" t="str">
        <f t="shared" si="837"/>
        <v/>
      </c>
      <c r="AF2507" s="11" t="str">
        <f t="shared" si="838"/>
        <v/>
      </c>
      <c r="AG2507" s="11" t="str">
        <f t="shared" si="839"/>
        <v/>
      </c>
      <c r="AH2507" s="11" t="str">
        <f t="shared" si="840"/>
        <v/>
      </c>
      <c r="AI2507" s="11" t="str">
        <f t="shared" si="841"/>
        <v/>
      </c>
      <c r="AJ2507" s="11" t="str">
        <f t="shared" si="842"/>
        <v/>
      </c>
      <c r="AK2507" s="11" t="str">
        <f t="shared" si="843"/>
        <v/>
      </c>
      <c r="AN2507" s="11" t="str">
        <f t="shared" si="844"/>
        <v/>
      </c>
      <c r="AO2507" s="11" t="str">
        <f t="shared" si="845"/>
        <v/>
      </c>
      <c r="AP2507" s="11" t="str">
        <f t="shared" si="846"/>
        <v/>
      </c>
      <c r="AT2507" s="11" t="str">
        <f t="shared" si="847"/>
        <v/>
      </c>
      <c r="AU2507" s="11" t="str">
        <f t="shared" si="848"/>
        <v/>
      </c>
      <c r="AV2507" s="11" t="str">
        <f t="shared" si="849"/>
        <v/>
      </c>
      <c r="AW2507" s="11" t="str">
        <f t="shared" si="850"/>
        <v/>
      </c>
      <c r="AX2507" s="11" t="str">
        <f t="shared" si="851"/>
        <v/>
      </c>
      <c r="AY2507" s="11" t="str">
        <f t="shared" si="853"/>
        <v/>
      </c>
      <c r="AZ2507" s="11" t="str">
        <f t="shared" si="852"/>
        <v/>
      </c>
      <c r="BA2507" s="11" t="str">
        <f t="shared" si="855"/>
        <v xml:space="preserve"> </v>
      </c>
      <c r="BB2507" s="11" t="str">
        <f>IFERROR(IF(AW2507="","",VLOOKUP(AW2507,SUSS!R:S,2,FALSE)),AY2507*SUSS!$M$2)</f>
        <v/>
      </c>
      <c r="BC2507" s="11" t="str">
        <f t="shared" si="854"/>
        <v/>
      </c>
    </row>
    <row r="2508" spans="29:55">
      <c r="AC2508" s="11" t="str">
        <f t="shared" si="835"/>
        <v/>
      </c>
      <c r="AD2508" s="11" t="str">
        <f t="shared" si="836"/>
        <v/>
      </c>
      <c r="AE2508" s="11" t="str">
        <f t="shared" si="837"/>
        <v/>
      </c>
      <c r="AF2508" s="11" t="str">
        <f t="shared" si="838"/>
        <v/>
      </c>
      <c r="AG2508" s="11" t="str">
        <f t="shared" si="839"/>
        <v/>
      </c>
      <c r="AH2508" s="11" t="str">
        <f t="shared" si="840"/>
        <v/>
      </c>
      <c r="AI2508" s="11" t="str">
        <f t="shared" si="841"/>
        <v/>
      </c>
      <c r="AJ2508" s="11" t="str">
        <f t="shared" si="842"/>
        <v/>
      </c>
      <c r="AK2508" s="11" t="str">
        <f t="shared" si="843"/>
        <v/>
      </c>
      <c r="AN2508" s="11" t="str">
        <f t="shared" si="844"/>
        <v/>
      </c>
      <c r="AO2508" s="11" t="str">
        <f t="shared" si="845"/>
        <v/>
      </c>
      <c r="AP2508" s="11" t="str">
        <f t="shared" si="846"/>
        <v/>
      </c>
      <c r="AT2508" s="11" t="str">
        <f t="shared" si="847"/>
        <v/>
      </c>
      <c r="AU2508" s="11" t="str">
        <f t="shared" si="848"/>
        <v/>
      </c>
      <c r="AV2508" s="11" t="str">
        <f t="shared" si="849"/>
        <v/>
      </c>
      <c r="AW2508" s="11" t="str">
        <f t="shared" si="850"/>
        <v/>
      </c>
      <c r="AX2508" s="11" t="str">
        <f t="shared" si="851"/>
        <v/>
      </c>
      <c r="AY2508" s="11" t="str">
        <f t="shared" si="853"/>
        <v/>
      </c>
      <c r="AZ2508" s="11" t="str">
        <f t="shared" si="852"/>
        <v/>
      </c>
      <c r="BA2508" s="11" t="str">
        <f t="shared" si="855"/>
        <v xml:space="preserve"> </v>
      </c>
      <c r="BB2508" s="11" t="str">
        <f>IFERROR(IF(AW2508="","",VLOOKUP(AW2508,SUSS!R:S,2,FALSE)),AY2508*SUSS!$M$2)</f>
        <v/>
      </c>
      <c r="BC2508" s="11" t="str">
        <f t="shared" si="854"/>
        <v/>
      </c>
    </row>
    <row r="2509" spans="29:55">
      <c r="AC2509" s="11" t="str">
        <f t="shared" si="835"/>
        <v/>
      </c>
      <c r="AD2509" s="11" t="str">
        <f t="shared" si="836"/>
        <v/>
      </c>
      <c r="AE2509" s="11" t="str">
        <f t="shared" si="837"/>
        <v/>
      </c>
      <c r="AF2509" s="11" t="str">
        <f t="shared" si="838"/>
        <v/>
      </c>
      <c r="AG2509" s="11" t="str">
        <f t="shared" si="839"/>
        <v/>
      </c>
      <c r="AH2509" s="11" t="str">
        <f t="shared" si="840"/>
        <v/>
      </c>
      <c r="AI2509" s="11" t="str">
        <f t="shared" si="841"/>
        <v/>
      </c>
      <c r="AJ2509" s="11" t="str">
        <f t="shared" si="842"/>
        <v/>
      </c>
      <c r="AK2509" s="11" t="str">
        <f t="shared" si="843"/>
        <v/>
      </c>
      <c r="AN2509" s="11" t="str">
        <f t="shared" si="844"/>
        <v/>
      </c>
      <c r="AO2509" s="11" t="str">
        <f t="shared" si="845"/>
        <v/>
      </c>
      <c r="AP2509" s="11" t="str">
        <f t="shared" si="846"/>
        <v/>
      </c>
      <c r="AT2509" s="11" t="str">
        <f t="shared" si="847"/>
        <v/>
      </c>
      <c r="AU2509" s="11" t="str">
        <f t="shared" si="848"/>
        <v/>
      </c>
      <c r="AV2509" s="11" t="str">
        <f t="shared" si="849"/>
        <v/>
      </c>
      <c r="AW2509" s="11" t="str">
        <f t="shared" si="850"/>
        <v/>
      </c>
      <c r="AX2509" s="11" t="str">
        <f t="shared" si="851"/>
        <v/>
      </c>
      <c r="AY2509" s="11" t="str">
        <f t="shared" si="853"/>
        <v/>
      </c>
      <c r="AZ2509" s="11" t="str">
        <f t="shared" si="852"/>
        <v/>
      </c>
      <c r="BA2509" s="11" t="str">
        <f t="shared" si="855"/>
        <v xml:space="preserve"> </v>
      </c>
      <c r="BB2509" s="11" t="str">
        <f>IFERROR(IF(AW2509="","",VLOOKUP(AW2509,SUSS!R:S,2,FALSE)),AY2509*SUSS!$M$2)</f>
        <v/>
      </c>
      <c r="BC2509" s="11" t="str">
        <f t="shared" si="854"/>
        <v/>
      </c>
    </row>
    <row r="2510" spans="29:55">
      <c r="AC2510" s="11" t="str">
        <f t="shared" si="835"/>
        <v/>
      </c>
      <c r="AD2510" s="11" t="str">
        <f t="shared" si="836"/>
        <v/>
      </c>
      <c r="AE2510" s="11" t="str">
        <f t="shared" si="837"/>
        <v/>
      </c>
      <c r="AF2510" s="11" t="str">
        <f t="shared" si="838"/>
        <v/>
      </c>
      <c r="AG2510" s="11" t="str">
        <f t="shared" si="839"/>
        <v/>
      </c>
      <c r="AH2510" s="11" t="str">
        <f t="shared" si="840"/>
        <v/>
      </c>
      <c r="AI2510" s="11" t="str">
        <f t="shared" si="841"/>
        <v/>
      </c>
      <c r="AJ2510" s="11" t="str">
        <f t="shared" si="842"/>
        <v/>
      </c>
      <c r="AK2510" s="11" t="str">
        <f t="shared" si="843"/>
        <v/>
      </c>
      <c r="AN2510" s="11" t="str">
        <f t="shared" si="844"/>
        <v/>
      </c>
      <c r="AO2510" s="11" t="str">
        <f t="shared" si="845"/>
        <v/>
      </c>
      <c r="AP2510" s="11" t="str">
        <f t="shared" si="846"/>
        <v/>
      </c>
      <c r="AT2510" s="11" t="str">
        <f t="shared" si="847"/>
        <v/>
      </c>
      <c r="AU2510" s="11" t="str">
        <f t="shared" si="848"/>
        <v/>
      </c>
      <c r="AV2510" s="11" t="str">
        <f t="shared" si="849"/>
        <v/>
      </c>
      <c r="AW2510" s="11" t="str">
        <f t="shared" si="850"/>
        <v/>
      </c>
      <c r="AX2510" s="11" t="str">
        <f t="shared" si="851"/>
        <v/>
      </c>
      <c r="AY2510" s="11" t="str">
        <f t="shared" si="853"/>
        <v/>
      </c>
      <c r="AZ2510" s="11" t="str">
        <f t="shared" si="852"/>
        <v/>
      </c>
      <c r="BA2510" s="11" t="str">
        <f t="shared" si="855"/>
        <v xml:space="preserve"> </v>
      </c>
      <c r="BB2510" s="11" t="str">
        <f>IFERROR(IF(AW2510="","",VLOOKUP(AW2510,SUSS!R:S,2,FALSE)),AY2510*SUSS!$M$2)</f>
        <v/>
      </c>
      <c r="BC2510" s="11" t="str">
        <f t="shared" si="854"/>
        <v/>
      </c>
    </row>
    <row r="2511" spans="29:55">
      <c r="AC2511" s="11" t="str">
        <f t="shared" si="835"/>
        <v/>
      </c>
      <c r="AD2511" s="11" t="str">
        <f t="shared" si="836"/>
        <v/>
      </c>
      <c r="AE2511" s="11" t="str">
        <f t="shared" si="837"/>
        <v/>
      </c>
      <c r="AF2511" s="11" t="str">
        <f t="shared" si="838"/>
        <v/>
      </c>
      <c r="AG2511" s="11" t="str">
        <f t="shared" si="839"/>
        <v/>
      </c>
      <c r="AH2511" s="11" t="str">
        <f t="shared" si="840"/>
        <v/>
      </c>
      <c r="AI2511" s="11" t="str">
        <f t="shared" si="841"/>
        <v/>
      </c>
      <c r="AJ2511" s="11" t="str">
        <f t="shared" si="842"/>
        <v/>
      </c>
      <c r="AK2511" s="11" t="str">
        <f t="shared" si="843"/>
        <v/>
      </c>
      <c r="AN2511" s="11" t="str">
        <f t="shared" si="844"/>
        <v/>
      </c>
      <c r="AO2511" s="11" t="str">
        <f t="shared" si="845"/>
        <v/>
      </c>
      <c r="AP2511" s="11" t="str">
        <f t="shared" si="846"/>
        <v/>
      </c>
      <c r="AT2511" s="11" t="str">
        <f t="shared" si="847"/>
        <v/>
      </c>
      <c r="AU2511" s="11" t="str">
        <f t="shared" si="848"/>
        <v/>
      </c>
      <c r="AV2511" s="11" t="str">
        <f t="shared" si="849"/>
        <v/>
      </c>
      <c r="AW2511" s="11" t="str">
        <f t="shared" si="850"/>
        <v/>
      </c>
      <c r="AX2511" s="11" t="str">
        <f t="shared" si="851"/>
        <v/>
      </c>
      <c r="AY2511" s="11" t="str">
        <f t="shared" si="853"/>
        <v/>
      </c>
      <c r="AZ2511" s="11" t="str">
        <f t="shared" si="852"/>
        <v/>
      </c>
      <c r="BA2511" s="11" t="str">
        <f t="shared" si="855"/>
        <v xml:space="preserve"> </v>
      </c>
      <c r="BB2511" s="11" t="str">
        <f>IFERROR(IF(AW2511="","",VLOOKUP(AW2511,SUSS!R:S,2,FALSE)),AY2511*SUSS!$M$2)</f>
        <v/>
      </c>
      <c r="BC2511" s="11" t="str">
        <f t="shared" si="854"/>
        <v/>
      </c>
    </row>
    <row r="2512" spans="29:55">
      <c r="AC2512" s="11" t="str">
        <f t="shared" si="835"/>
        <v/>
      </c>
      <c r="AD2512" s="11" t="str">
        <f t="shared" si="836"/>
        <v/>
      </c>
      <c r="AE2512" s="11" t="str">
        <f t="shared" si="837"/>
        <v/>
      </c>
      <c r="AF2512" s="11" t="str">
        <f t="shared" si="838"/>
        <v/>
      </c>
      <c r="AG2512" s="11" t="str">
        <f t="shared" si="839"/>
        <v/>
      </c>
      <c r="AH2512" s="11" t="str">
        <f t="shared" si="840"/>
        <v/>
      </c>
      <c r="AI2512" s="11" t="str">
        <f t="shared" si="841"/>
        <v/>
      </c>
      <c r="AJ2512" s="11" t="str">
        <f t="shared" si="842"/>
        <v/>
      </c>
      <c r="AK2512" s="11" t="str">
        <f t="shared" si="843"/>
        <v/>
      </c>
      <c r="AN2512" s="11" t="str">
        <f t="shared" si="844"/>
        <v/>
      </c>
      <c r="AO2512" s="11" t="str">
        <f t="shared" si="845"/>
        <v/>
      </c>
      <c r="AP2512" s="11" t="str">
        <f t="shared" si="846"/>
        <v/>
      </c>
      <c r="AT2512" s="11" t="str">
        <f t="shared" si="847"/>
        <v/>
      </c>
      <c r="AU2512" s="11" t="str">
        <f t="shared" si="848"/>
        <v/>
      </c>
      <c r="AV2512" s="11" t="str">
        <f t="shared" si="849"/>
        <v/>
      </c>
      <c r="AW2512" s="11" t="str">
        <f t="shared" si="850"/>
        <v/>
      </c>
      <c r="AX2512" s="11" t="str">
        <f t="shared" si="851"/>
        <v/>
      </c>
      <c r="AY2512" s="11" t="str">
        <f t="shared" si="853"/>
        <v/>
      </c>
      <c r="AZ2512" s="11" t="str">
        <f t="shared" si="852"/>
        <v/>
      </c>
      <c r="BA2512" s="11" t="str">
        <f t="shared" si="855"/>
        <v xml:space="preserve"> </v>
      </c>
      <c r="BB2512" s="11" t="str">
        <f>IFERROR(IF(AW2512="","",VLOOKUP(AW2512,SUSS!R:S,2,FALSE)),AY2512*SUSS!$M$2)</f>
        <v/>
      </c>
      <c r="BC2512" s="11" t="str">
        <f t="shared" si="854"/>
        <v/>
      </c>
    </row>
    <row r="2513" spans="29:55">
      <c r="AC2513" s="11" t="str">
        <f t="shared" si="835"/>
        <v/>
      </c>
      <c r="AD2513" s="11" t="str">
        <f t="shared" si="836"/>
        <v/>
      </c>
      <c r="AE2513" s="11" t="str">
        <f t="shared" si="837"/>
        <v/>
      </c>
      <c r="AF2513" s="11" t="str">
        <f t="shared" si="838"/>
        <v/>
      </c>
      <c r="AG2513" s="11" t="str">
        <f t="shared" si="839"/>
        <v/>
      </c>
      <c r="AH2513" s="11" t="str">
        <f t="shared" si="840"/>
        <v/>
      </c>
      <c r="AI2513" s="11" t="str">
        <f t="shared" si="841"/>
        <v/>
      </c>
      <c r="AJ2513" s="11" t="str">
        <f t="shared" si="842"/>
        <v/>
      </c>
      <c r="AK2513" s="11" t="str">
        <f t="shared" si="843"/>
        <v/>
      </c>
      <c r="AN2513" s="11" t="str">
        <f t="shared" si="844"/>
        <v/>
      </c>
      <c r="AO2513" s="11" t="str">
        <f t="shared" si="845"/>
        <v/>
      </c>
      <c r="AP2513" s="11" t="str">
        <f t="shared" si="846"/>
        <v/>
      </c>
      <c r="AT2513" s="11" t="str">
        <f t="shared" si="847"/>
        <v/>
      </c>
      <c r="AU2513" s="11" t="str">
        <f t="shared" si="848"/>
        <v/>
      </c>
      <c r="AV2513" s="11" t="str">
        <f t="shared" si="849"/>
        <v/>
      </c>
      <c r="AW2513" s="11" t="str">
        <f t="shared" si="850"/>
        <v/>
      </c>
      <c r="AX2513" s="11" t="str">
        <f t="shared" si="851"/>
        <v/>
      </c>
      <c r="AY2513" s="11" t="str">
        <f t="shared" si="853"/>
        <v/>
      </c>
      <c r="AZ2513" s="11" t="str">
        <f t="shared" si="852"/>
        <v/>
      </c>
      <c r="BA2513" s="11" t="str">
        <f t="shared" si="855"/>
        <v xml:space="preserve"> </v>
      </c>
      <c r="BB2513" s="11" t="str">
        <f>IFERROR(IF(AW2513="","",VLOOKUP(AW2513,SUSS!R:S,2,FALSE)),AY2513*SUSS!$M$2)</f>
        <v/>
      </c>
      <c r="BC2513" s="11" t="str">
        <f t="shared" si="854"/>
        <v/>
      </c>
    </row>
    <row r="2514" spans="29:55">
      <c r="AC2514" s="11" t="str">
        <f t="shared" si="835"/>
        <v/>
      </c>
      <c r="AD2514" s="11" t="str">
        <f t="shared" si="836"/>
        <v/>
      </c>
      <c r="AE2514" s="11" t="str">
        <f t="shared" si="837"/>
        <v/>
      </c>
      <c r="AF2514" s="11" t="str">
        <f t="shared" si="838"/>
        <v/>
      </c>
      <c r="AG2514" s="11" t="str">
        <f t="shared" si="839"/>
        <v/>
      </c>
      <c r="AH2514" s="11" t="str">
        <f t="shared" si="840"/>
        <v/>
      </c>
      <c r="AI2514" s="11" t="str">
        <f t="shared" si="841"/>
        <v/>
      </c>
      <c r="AJ2514" s="11" t="str">
        <f t="shared" si="842"/>
        <v/>
      </c>
      <c r="AK2514" s="11" t="str">
        <f t="shared" si="843"/>
        <v/>
      </c>
      <c r="AN2514" s="11" t="str">
        <f t="shared" si="844"/>
        <v/>
      </c>
      <c r="AO2514" s="11" t="str">
        <f t="shared" si="845"/>
        <v/>
      </c>
      <c r="AP2514" s="11" t="str">
        <f t="shared" si="846"/>
        <v/>
      </c>
      <c r="AT2514" s="11" t="str">
        <f t="shared" si="847"/>
        <v/>
      </c>
      <c r="AU2514" s="11" t="str">
        <f t="shared" si="848"/>
        <v/>
      </c>
      <c r="AV2514" s="11" t="str">
        <f t="shared" si="849"/>
        <v/>
      </c>
      <c r="AW2514" s="11" t="str">
        <f t="shared" si="850"/>
        <v/>
      </c>
      <c r="AX2514" s="11" t="str">
        <f t="shared" si="851"/>
        <v/>
      </c>
      <c r="AY2514" s="11" t="str">
        <f t="shared" si="853"/>
        <v/>
      </c>
      <c r="AZ2514" s="11" t="str">
        <f t="shared" si="852"/>
        <v/>
      </c>
      <c r="BA2514" s="11" t="str">
        <f t="shared" si="855"/>
        <v xml:space="preserve"> </v>
      </c>
      <c r="BB2514" s="11" t="str">
        <f>IFERROR(IF(AW2514="","",VLOOKUP(AW2514,SUSS!R:S,2,FALSE)),AY2514*SUSS!$M$2)</f>
        <v/>
      </c>
      <c r="BC2514" s="11" t="str">
        <f t="shared" si="854"/>
        <v/>
      </c>
    </row>
    <row r="2515" spans="29:55">
      <c r="AC2515" s="11" t="str">
        <f t="shared" si="835"/>
        <v/>
      </c>
      <c r="AD2515" s="11" t="str">
        <f t="shared" si="836"/>
        <v/>
      </c>
      <c r="AE2515" s="11" t="str">
        <f t="shared" si="837"/>
        <v/>
      </c>
      <c r="AF2515" s="11" t="str">
        <f t="shared" si="838"/>
        <v/>
      </c>
      <c r="AG2515" s="11" t="str">
        <f t="shared" si="839"/>
        <v/>
      </c>
      <c r="AH2515" s="11" t="str">
        <f t="shared" si="840"/>
        <v/>
      </c>
      <c r="AI2515" s="11" t="str">
        <f t="shared" si="841"/>
        <v/>
      </c>
      <c r="AJ2515" s="11" t="str">
        <f t="shared" si="842"/>
        <v/>
      </c>
      <c r="AK2515" s="11" t="str">
        <f t="shared" si="843"/>
        <v/>
      </c>
      <c r="AN2515" s="11" t="str">
        <f t="shared" si="844"/>
        <v/>
      </c>
      <c r="AO2515" s="11" t="str">
        <f t="shared" si="845"/>
        <v/>
      </c>
      <c r="AP2515" s="11" t="str">
        <f t="shared" si="846"/>
        <v/>
      </c>
      <c r="AT2515" s="11" t="str">
        <f t="shared" si="847"/>
        <v/>
      </c>
      <c r="AU2515" s="11" t="str">
        <f t="shared" si="848"/>
        <v/>
      </c>
      <c r="AV2515" s="11" t="str">
        <f t="shared" si="849"/>
        <v/>
      </c>
      <c r="AW2515" s="11" t="str">
        <f t="shared" si="850"/>
        <v/>
      </c>
      <c r="AX2515" s="11" t="str">
        <f t="shared" si="851"/>
        <v/>
      </c>
      <c r="AY2515" s="11" t="str">
        <f t="shared" si="853"/>
        <v/>
      </c>
      <c r="AZ2515" s="11" t="str">
        <f t="shared" si="852"/>
        <v/>
      </c>
      <c r="BA2515" s="11" t="str">
        <f t="shared" si="855"/>
        <v xml:space="preserve"> </v>
      </c>
      <c r="BB2515" s="11" t="str">
        <f>IFERROR(IF(AW2515="","",VLOOKUP(AW2515,SUSS!R:S,2,FALSE)),AY2515*SUSS!$M$2)</f>
        <v/>
      </c>
      <c r="BC2515" s="11" t="str">
        <f t="shared" si="854"/>
        <v/>
      </c>
    </row>
    <row r="2516" spans="29:55">
      <c r="AC2516" s="11" t="str">
        <f t="shared" si="835"/>
        <v/>
      </c>
      <c r="AD2516" s="11" t="str">
        <f t="shared" si="836"/>
        <v/>
      </c>
      <c r="AE2516" s="11" t="str">
        <f t="shared" si="837"/>
        <v/>
      </c>
      <c r="AF2516" s="11" t="str">
        <f t="shared" si="838"/>
        <v/>
      </c>
      <c r="AG2516" s="11" t="str">
        <f t="shared" si="839"/>
        <v/>
      </c>
      <c r="AH2516" s="11" t="str">
        <f t="shared" si="840"/>
        <v/>
      </c>
      <c r="AI2516" s="11" t="str">
        <f t="shared" si="841"/>
        <v/>
      </c>
      <c r="AJ2516" s="11" t="str">
        <f t="shared" si="842"/>
        <v/>
      </c>
      <c r="AK2516" s="11" t="str">
        <f t="shared" si="843"/>
        <v/>
      </c>
      <c r="AN2516" s="11" t="str">
        <f t="shared" si="844"/>
        <v/>
      </c>
      <c r="AO2516" s="11" t="str">
        <f t="shared" si="845"/>
        <v/>
      </c>
      <c r="AP2516" s="11" t="str">
        <f t="shared" si="846"/>
        <v/>
      </c>
      <c r="AT2516" s="11" t="str">
        <f t="shared" si="847"/>
        <v/>
      </c>
      <c r="AU2516" s="11" t="str">
        <f t="shared" si="848"/>
        <v/>
      </c>
      <c r="AV2516" s="11" t="str">
        <f t="shared" si="849"/>
        <v/>
      </c>
      <c r="AW2516" s="11" t="str">
        <f t="shared" si="850"/>
        <v/>
      </c>
      <c r="AX2516" s="11" t="str">
        <f t="shared" si="851"/>
        <v/>
      </c>
      <c r="AY2516" s="11" t="str">
        <f t="shared" si="853"/>
        <v/>
      </c>
      <c r="AZ2516" s="11" t="str">
        <f t="shared" si="852"/>
        <v/>
      </c>
      <c r="BA2516" s="11" t="str">
        <f t="shared" si="855"/>
        <v xml:space="preserve"> </v>
      </c>
      <c r="BB2516" s="11" t="str">
        <f>IFERROR(IF(AW2516="","",VLOOKUP(AW2516,SUSS!R:S,2,FALSE)),AY2516*SUSS!$M$2)</f>
        <v/>
      </c>
      <c r="BC2516" s="11" t="str">
        <f t="shared" si="854"/>
        <v/>
      </c>
    </row>
    <row r="2517" spans="29:55">
      <c r="AC2517" s="11" t="str">
        <f t="shared" si="835"/>
        <v/>
      </c>
      <c r="AD2517" s="11" t="str">
        <f t="shared" si="836"/>
        <v/>
      </c>
      <c r="AE2517" s="11" t="str">
        <f t="shared" si="837"/>
        <v/>
      </c>
      <c r="AF2517" s="11" t="str">
        <f t="shared" si="838"/>
        <v/>
      </c>
      <c r="AG2517" s="11" t="str">
        <f t="shared" si="839"/>
        <v/>
      </c>
      <c r="AH2517" s="11" t="str">
        <f t="shared" si="840"/>
        <v/>
      </c>
      <c r="AI2517" s="11" t="str">
        <f t="shared" si="841"/>
        <v/>
      </c>
      <c r="AJ2517" s="11" t="str">
        <f t="shared" si="842"/>
        <v/>
      </c>
      <c r="AK2517" s="11" t="str">
        <f t="shared" si="843"/>
        <v/>
      </c>
      <c r="AN2517" s="11" t="str">
        <f t="shared" si="844"/>
        <v/>
      </c>
      <c r="AO2517" s="11" t="str">
        <f t="shared" si="845"/>
        <v/>
      </c>
      <c r="AP2517" s="11" t="str">
        <f t="shared" si="846"/>
        <v/>
      </c>
      <c r="AT2517" s="11" t="str">
        <f t="shared" si="847"/>
        <v/>
      </c>
      <c r="AU2517" s="11" t="str">
        <f t="shared" si="848"/>
        <v/>
      </c>
      <c r="AV2517" s="11" t="str">
        <f t="shared" si="849"/>
        <v/>
      </c>
      <c r="AW2517" s="11" t="str">
        <f t="shared" si="850"/>
        <v/>
      </c>
      <c r="AX2517" s="11" t="str">
        <f t="shared" si="851"/>
        <v/>
      </c>
      <c r="AY2517" s="11" t="str">
        <f t="shared" si="853"/>
        <v/>
      </c>
      <c r="AZ2517" s="11" t="str">
        <f t="shared" si="852"/>
        <v/>
      </c>
      <c r="BA2517" s="11" t="str">
        <f t="shared" si="855"/>
        <v xml:space="preserve"> </v>
      </c>
      <c r="BB2517" s="11" t="str">
        <f>IFERROR(IF(AW2517="","",VLOOKUP(AW2517,SUSS!R:S,2,FALSE)),AY2517*SUSS!$M$2)</f>
        <v/>
      </c>
      <c r="BC2517" s="11" t="str">
        <f t="shared" si="854"/>
        <v/>
      </c>
    </row>
    <row r="2518" spans="29:55">
      <c r="AC2518" s="11" t="str">
        <f t="shared" si="835"/>
        <v/>
      </c>
      <c r="AD2518" s="11" t="str">
        <f t="shared" si="836"/>
        <v/>
      </c>
      <c r="AE2518" s="11" t="str">
        <f t="shared" si="837"/>
        <v/>
      </c>
      <c r="AF2518" s="11" t="str">
        <f t="shared" si="838"/>
        <v/>
      </c>
      <c r="AG2518" s="11" t="str">
        <f t="shared" si="839"/>
        <v/>
      </c>
      <c r="AH2518" s="11" t="str">
        <f t="shared" si="840"/>
        <v/>
      </c>
      <c r="AI2518" s="11" t="str">
        <f t="shared" si="841"/>
        <v/>
      </c>
      <c r="AJ2518" s="11" t="str">
        <f t="shared" si="842"/>
        <v/>
      </c>
      <c r="AK2518" s="11" t="str">
        <f t="shared" si="843"/>
        <v/>
      </c>
      <c r="AN2518" s="11" t="str">
        <f t="shared" si="844"/>
        <v/>
      </c>
      <c r="AO2518" s="11" t="str">
        <f t="shared" si="845"/>
        <v/>
      </c>
      <c r="AP2518" s="11" t="str">
        <f t="shared" si="846"/>
        <v/>
      </c>
      <c r="AT2518" s="11" t="str">
        <f t="shared" si="847"/>
        <v/>
      </c>
      <c r="AU2518" s="11" t="str">
        <f t="shared" si="848"/>
        <v/>
      </c>
      <c r="AV2518" s="11" t="str">
        <f t="shared" si="849"/>
        <v/>
      </c>
      <c r="AW2518" s="11" t="str">
        <f t="shared" si="850"/>
        <v/>
      </c>
      <c r="AX2518" s="11" t="str">
        <f t="shared" si="851"/>
        <v/>
      </c>
      <c r="AY2518" s="11" t="str">
        <f t="shared" si="853"/>
        <v/>
      </c>
      <c r="AZ2518" s="11" t="str">
        <f t="shared" si="852"/>
        <v/>
      </c>
      <c r="BA2518" s="11" t="str">
        <f t="shared" si="855"/>
        <v xml:space="preserve"> </v>
      </c>
      <c r="BB2518" s="11" t="str">
        <f>IFERROR(IF(AW2518="","",VLOOKUP(AW2518,SUSS!R:S,2,FALSE)),AY2518*SUSS!$M$2)</f>
        <v/>
      </c>
      <c r="BC2518" s="11" t="str">
        <f t="shared" si="854"/>
        <v/>
      </c>
    </row>
    <row r="2519" spans="29:55">
      <c r="AC2519" s="11" t="str">
        <f t="shared" si="835"/>
        <v/>
      </c>
      <c r="AD2519" s="11" t="str">
        <f t="shared" si="836"/>
        <v/>
      </c>
      <c r="AE2519" s="11" t="str">
        <f t="shared" si="837"/>
        <v/>
      </c>
      <c r="AF2519" s="11" t="str">
        <f t="shared" si="838"/>
        <v/>
      </c>
      <c r="AG2519" s="11" t="str">
        <f t="shared" si="839"/>
        <v/>
      </c>
      <c r="AH2519" s="11" t="str">
        <f t="shared" si="840"/>
        <v/>
      </c>
      <c r="AI2519" s="11" t="str">
        <f t="shared" si="841"/>
        <v/>
      </c>
      <c r="AJ2519" s="11" t="str">
        <f t="shared" si="842"/>
        <v/>
      </c>
      <c r="AK2519" s="11" t="str">
        <f t="shared" si="843"/>
        <v/>
      </c>
      <c r="AN2519" s="11" t="str">
        <f t="shared" si="844"/>
        <v/>
      </c>
      <c r="AO2519" s="11" t="str">
        <f t="shared" si="845"/>
        <v/>
      </c>
      <c r="AP2519" s="11" t="str">
        <f t="shared" si="846"/>
        <v/>
      </c>
      <c r="AT2519" s="11" t="str">
        <f t="shared" si="847"/>
        <v/>
      </c>
      <c r="AU2519" s="11" t="str">
        <f t="shared" si="848"/>
        <v/>
      </c>
      <c r="AV2519" s="11" t="str">
        <f t="shared" si="849"/>
        <v/>
      </c>
      <c r="AW2519" s="11" t="str">
        <f t="shared" si="850"/>
        <v/>
      </c>
      <c r="AX2519" s="11" t="str">
        <f t="shared" si="851"/>
        <v/>
      </c>
      <c r="AY2519" s="11" t="str">
        <f t="shared" si="853"/>
        <v/>
      </c>
      <c r="AZ2519" s="11" t="str">
        <f t="shared" si="852"/>
        <v/>
      </c>
      <c r="BA2519" s="11" t="str">
        <f t="shared" si="855"/>
        <v xml:space="preserve"> </v>
      </c>
      <c r="BB2519" s="11" t="str">
        <f>IFERROR(IF(AW2519="","",VLOOKUP(AW2519,SUSS!R:S,2,FALSE)),AY2519*SUSS!$M$2)</f>
        <v/>
      </c>
      <c r="BC2519" s="11" t="str">
        <f t="shared" si="854"/>
        <v/>
      </c>
    </row>
    <row r="2520" spans="29:55">
      <c r="AC2520" s="11" t="str">
        <f t="shared" si="835"/>
        <v/>
      </c>
      <c r="AD2520" s="11" t="str">
        <f t="shared" si="836"/>
        <v/>
      </c>
      <c r="AE2520" s="11" t="str">
        <f t="shared" si="837"/>
        <v/>
      </c>
      <c r="AF2520" s="11" t="str">
        <f t="shared" si="838"/>
        <v/>
      </c>
      <c r="AG2520" s="11" t="str">
        <f t="shared" si="839"/>
        <v/>
      </c>
      <c r="AH2520" s="11" t="str">
        <f t="shared" si="840"/>
        <v/>
      </c>
      <c r="AI2520" s="11" t="str">
        <f t="shared" si="841"/>
        <v/>
      </c>
      <c r="AJ2520" s="11" t="str">
        <f t="shared" si="842"/>
        <v/>
      </c>
      <c r="AK2520" s="11" t="str">
        <f t="shared" si="843"/>
        <v/>
      </c>
      <c r="AN2520" s="11" t="str">
        <f t="shared" si="844"/>
        <v/>
      </c>
      <c r="AO2520" s="11" t="str">
        <f t="shared" si="845"/>
        <v/>
      </c>
      <c r="AP2520" s="11" t="str">
        <f t="shared" si="846"/>
        <v/>
      </c>
      <c r="AT2520" s="11" t="str">
        <f t="shared" si="847"/>
        <v/>
      </c>
      <c r="AU2520" s="11" t="str">
        <f t="shared" si="848"/>
        <v/>
      </c>
      <c r="AV2520" s="11" t="str">
        <f t="shared" si="849"/>
        <v/>
      </c>
      <c r="AW2520" s="11" t="str">
        <f t="shared" si="850"/>
        <v/>
      </c>
      <c r="AX2520" s="11" t="str">
        <f t="shared" si="851"/>
        <v/>
      </c>
      <c r="AY2520" s="11" t="str">
        <f t="shared" si="853"/>
        <v/>
      </c>
      <c r="AZ2520" s="11" t="str">
        <f t="shared" si="852"/>
        <v/>
      </c>
      <c r="BA2520" s="11" t="str">
        <f t="shared" si="855"/>
        <v xml:space="preserve"> </v>
      </c>
      <c r="BB2520" s="11" t="str">
        <f>IFERROR(IF(AW2520="","",VLOOKUP(AW2520,SUSS!R:S,2,FALSE)),AY2520*SUSS!$M$2)</f>
        <v/>
      </c>
      <c r="BC2520" s="11" t="str">
        <f t="shared" si="854"/>
        <v/>
      </c>
    </row>
    <row r="2521" spans="29:55">
      <c r="AC2521" s="11" t="str">
        <f t="shared" si="835"/>
        <v/>
      </c>
      <c r="AD2521" s="11" t="str">
        <f t="shared" si="836"/>
        <v/>
      </c>
      <c r="AE2521" s="11" t="str">
        <f t="shared" si="837"/>
        <v/>
      </c>
      <c r="AF2521" s="11" t="str">
        <f t="shared" si="838"/>
        <v/>
      </c>
      <c r="AG2521" s="11" t="str">
        <f t="shared" si="839"/>
        <v/>
      </c>
      <c r="AH2521" s="11" t="str">
        <f t="shared" si="840"/>
        <v/>
      </c>
      <c r="AI2521" s="11" t="str">
        <f t="shared" si="841"/>
        <v/>
      </c>
      <c r="AJ2521" s="11" t="str">
        <f t="shared" si="842"/>
        <v/>
      </c>
      <c r="AK2521" s="11" t="str">
        <f t="shared" si="843"/>
        <v/>
      </c>
      <c r="AN2521" s="11" t="str">
        <f t="shared" si="844"/>
        <v/>
      </c>
      <c r="AO2521" s="11" t="str">
        <f t="shared" si="845"/>
        <v/>
      </c>
      <c r="AP2521" s="11" t="str">
        <f t="shared" si="846"/>
        <v/>
      </c>
      <c r="AT2521" s="11" t="str">
        <f t="shared" si="847"/>
        <v/>
      </c>
      <c r="AU2521" s="11" t="str">
        <f t="shared" si="848"/>
        <v/>
      </c>
      <c r="AV2521" s="11" t="str">
        <f t="shared" si="849"/>
        <v/>
      </c>
      <c r="AW2521" s="11" t="str">
        <f t="shared" si="850"/>
        <v/>
      </c>
      <c r="AX2521" s="11" t="str">
        <f t="shared" si="851"/>
        <v/>
      </c>
      <c r="AY2521" s="11" t="str">
        <f t="shared" si="853"/>
        <v/>
      </c>
      <c r="AZ2521" s="11" t="str">
        <f t="shared" si="852"/>
        <v/>
      </c>
      <c r="BA2521" s="11" t="str">
        <f t="shared" si="855"/>
        <v xml:space="preserve"> </v>
      </c>
      <c r="BB2521" s="11" t="str">
        <f>IFERROR(IF(AW2521="","",VLOOKUP(AW2521,SUSS!R:S,2,FALSE)),AY2521*SUSS!$M$2)</f>
        <v/>
      </c>
      <c r="BC2521" s="11" t="str">
        <f t="shared" si="854"/>
        <v/>
      </c>
    </row>
    <row r="2522" spans="29:55">
      <c r="AC2522" s="11" t="str">
        <f t="shared" si="835"/>
        <v/>
      </c>
      <c r="AD2522" s="11" t="str">
        <f t="shared" si="836"/>
        <v/>
      </c>
      <c r="AE2522" s="11" t="str">
        <f t="shared" si="837"/>
        <v/>
      </c>
      <c r="AF2522" s="11" t="str">
        <f t="shared" si="838"/>
        <v/>
      </c>
      <c r="AG2522" s="11" t="str">
        <f t="shared" si="839"/>
        <v/>
      </c>
      <c r="AH2522" s="11" t="str">
        <f t="shared" si="840"/>
        <v/>
      </c>
      <c r="AI2522" s="11" t="str">
        <f t="shared" si="841"/>
        <v/>
      </c>
      <c r="AJ2522" s="11" t="str">
        <f t="shared" si="842"/>
        <v/>
      </c>
      <c r="AK2522" s="11" t="str">
        <f t="shared" si="843"/>
        <v/>
      </c>
      <c r="AN2522" s="11" t="str">
        <f t="shared" si="844"/>
        <v/>
      </c>
      <c r="AO2522" s="11" t="str">
        <f t="shared" si="845"/>
        <v/>
      </c>
      <c r="AP2522" s="11" t="str">
        <f t="shared" si="846"/>
        <v/>
      </c>
      <c r="AT2522" s="11" t="str">
        <f t="shared" si="847"/>
        <v/>
      </c>
      <c r="AU2522" s="11" t="str">
        <f t="shared" si="848"/>
        <v/>
      </c>
      <c r="AV2522" s="11" t="str">
        <f t="shared" si="849"/>
        <v/>
      </c>
      <c r="AW2522" s="11" t="str">
        <f t="shared" si="850"/>
        <v/>
      </c>
      <c r="AX2522" s="11" t="str">
        <f t="shared" si="851"/>
        <v/>
      </c>
      <c r="AY2522" s="11" t="str">
        <f t="shared" si="853"/>
        <v/>
      </c>
      <c r="AZ2522" s="11" t="str">
        <f t="shared" si="852"/>
        <v/>
      </c>
      <c r="BA2522" s="11" t="str">
        <f t="shared" si="855"/>
        <v xml:space="preserve"> </v>
      </c>
      <c r="BB2522" s="11" t="str">
        <f>IFERROR(IF(AW2522="","",VLOOKUP(AW2522,SUSS!R:S,2,FALSE)),AY2522*SUSS!$M$2)</f>
        <v/>
      </c>
      <c r="BC2522" s="11" t="str">
        <f t="shared" si="854"/>
        <v/>
      </c>
    </row>
    <row r="2523" spans="29:55">
      <c r="AC2523" s="11" t="str">
        <f t="shared" si="835"/>
        <v/>
      </c>
      <c r="AD2523" s="11" t="str">
        <f t="shared" si="836"/>
        <v/>
      </c>
      <c r="AE2523" s="11" t="str">
        <f t="shared" si="837"/>
        <v/>
      </c>
      <c r="AF2523" s="11" t="str">
        <f t="shared" si="838"/>
        <v/>
      </c>
      <c r="AG2523" s="11" t="str">
        <f t="shared" si="839"/>
        <v/>
      </c>
      <c r="AH2523" s="11" t="str">
        <f t="shared" si="840"/>
        <v/>
      </c>
      <c r="AI2523" s="11" t="str">
        <f t="shared" si="841"/>
        <v/>
      </c>
      <c r="AJ2523" s="11" t="str">
        <f t="shared" si="842"/>
        <v/>
      </c>
      <c r="AK2523" s="11" t="str">
        <f t="shared" si="843"/>
        <v/>
      </c>
      <c r="AN2523" s="11" t="str">
        <f t="shared" si="844"/>
        <v/>
      </c>
      <c r="AO2523" s="11" t="str">
        <f t="shared" si="845"/>
        <v/>
      </c>
      <c r="AP2523" s="11" t="str">
        <f t="shared" si="846"/>
        <v/>
      </c>
      <c r="AT2523" s="11" t="str">
        <f t="shared" si="847"/>
        <v/>
      </c>
      <c r="AU2523" s="11" t="str">
        <f t="shared" si="848"/>
        <v/>
      </c>
      <c r="AV2523" s="11" t="str">
        <f t="shared" si="849"/>
        <v/>
      </c>
      <c r="AW2523" s="11" t="str">
        <f t="shared" si="850"/>
        <v/>
      </c>
      <c r="AX2523" s="11" t="str">
        <f t="shared" si="851"/>
        <v/>
      </c>
      <c r="AY2523" s="11" t="str">
        <f t="shared" si="853"/>
        <v/>
      </c>
      <c r="AZ2523" s="11" t="str">
        <f t="shared" si="852"/>
        <v/>
      </c>
      <c r="BA2523" s="11" t="str">
        <f t="shared" si="855"/>
        <v xml:space="preserve"> </v>
      </c>
      <c r="BB2523" s="11" t="str">
        <f>IFERROR(IF(AW2523="","",VLOOKUP(AW2523,SUSS!R:S,2,FALSE)),AY2523*SUSS!$M$2)</f>
        <v/>
      </c>
      <c r="BC2523" s="11" t="str">
        <f t="shared" si="854"/>
        <v/>
      </c>
    </row>
    <row r="2524" spans="29:55">
      <c r="AC2524" s="11" t="str">
        <f t="shared" si="835"/>
        <v/>
      </c>
      <c r="AD2524" s="11" t="str">
        <f t="shared" si="836"/>
        <v/>
      </c>
      <c r="AE2524" s="11" t="str">
        <f t="shared" si="837"/>
        <v/>
      </c>
      <c r="AF2524" s="11" t="str">
        <f t="shared" si="838"/>
        <v/>
      </c>
      <c r="AG2524" s="11" t="str">
        <f t="shared" si="839"/>
        <v/>
      </c>
      <c r="AH2524" s="11" t="str">
        <f t="shared" si="840"/>
        <v/>
      </c>
      <c r="AI2524" s="11" t="str">
        <f t="shared" si="841"/>
        <v/>
      </c>
      <c r="AJ2524" s="11" t="str">
        <f t="shared" si="842"/>
        <v/>
      </c>
      <c r="AK2524" s="11" t="str">
        <f t="shared" si="843"/>
        <v/>
      </c>
      <c r="AN2524" s="11" t="str">
        <f t="shared" si="844"/>
        <v/>
      </c>
      <c r="AO2524" s="11" t="str">
        <f t="shared" si="845"/>
        <v/>
      </c>
      <c r="AP2524" s="11" t="str">
        <f t="shared" si="846"/>
        <v/>
      </c>
      <c r="AT2524" s="11" t="str">
        <f t="shared" si="847"/>
        <v/>
      </c>
      <c r="AU2524" s="11" t="str">
        <f t="shared" si="848"/>
        <v/>
      </c>
      <c r="AV2524" s="11" t="str">
        <f t="shared" si="849"/>
        <v/>
      </c>
      <c r="AW2524" s="11" t="str">
        <f t="shared" si="850"/>
        <v/>
      </c>
      <c r="AX2524" s="11" t="str">
        <f t="shared" si="851"/>
        <v/>
      </c>
      <c r="AY2524" s="11" t="str">
        <f t="shared" si="853"/>
        <v/>
      </c>
      <c r="AZ2524" s="11" t="str">
        <f t="shared" si="852"/>
        <v/>
      </c>
      <c r="BA2524" s="11" t="str">
        <f t="shared" si="855"/>
        <v xml:space="preserve"> </v>
      </c>
      <c r="BB2524" s="11" t="str">
        <f>IFERROR(IF(AW2524="","",VLOOKUP(AW2524,SUSS!R:S,2,FALSE)),AY2524*SUSS!$M$2)</f>
        <v/>
      </c>
      <c r="BC2524" s="11" t="str">
        <f t="shared" si="854"/>
        <v/>
      </c>
    </row>
    <row r="2525" spans="29:55">
      <c r="AC2525" s="11" t="str">
        <f t="shared" si="835"/>
        <v/>
      </c>
      <c r="AD2525" s="11" t="str">
        <f t="shared" si="836"/>
        <v/>
      </c>
      <c r="AE2525" s="11" t="str">
        <f t="shared" si="837"/>
        <v/>
      </c>
      <c r="AF2525" s="11" t="str">
        <f t="shared" si="838"/>
        <v/>
      </c>
      <c r="AG2525" s="11" t="str">
        <f t="shared" si="839"/>
        <v/>
      </c>
      <c r="AH2525" s="11" t="str">
        <f t="shared" si="840"/>
        <v/>
      </c>
      <c r="AI2525" s="11" t="str">
        <f t="shared" si="841"/>
        <v/>
      </c>
      <c r="AJ2525" s="11" t="str">
        <f t="shared" si="842"/>
        <v/>
      </c>
      <c r="AK2525" s="11" t="str">
        <f t="shared" si="843"/>
        <v/>
      </c>
      <c r="AN2525" s="11" t="str">
        <f t="shared" si="844"/>
        <v/>
      </c>
      <c r="AO2525" s="11" t="str">
        <f t="shared" si="845"/>
        <v/>
      </c>
      <c r="AP2525" s="11" t="str">
        <f t="shared" si="846"/>
        <v/>
      </c>
      <c r="AT2525" s="11" t="str">
        <f t="shared" si="847"/>
        <v/>
      </c>
      <c r="AU2525" s="11" t="str">
        <f t="shared" si="848"/>
        <v/>
      </c>
      <c r="AV2525" s="11" t="str">
        <f t="shared" si="849"/>
        <v/>
      </c>
      <c r="AW2525" s="11" t="str">
        <f t="shared" si="850"/>
        <v/>
      </c>
      <c r="AX2525" s="11" t="str">
        <f t="shared" si="851"/>
        <v/>
      </c>
      <c r="AY2525" s="11" t="str">
        <f t="shared" si="853"/>
        <v/>
      </c>
      <c r="AZ2525" s="11" t="str">
        <f t="shared" si="852"/>
        <v/>
      </c>
      <c r="BA2525" s="11" t="str">
        <f t="shared" si="855"/>
        <v xml:space="preserve"> </v>
      </c>
      <c r="BB2525" s="11" t="str">
        <f>IFERROR(IF(AW2525="","",VLOOKUP(AW2525,SUSS!R:S,2,FALSE)),AY2525*SUSS!$M$2)</f>
        <v/>
      </c>
      <c r="BC2525" s="11" t="str">
        <f t="shared" si="854"/>
        <v/>
      </c>
    </row>
    <row r="2526" spans="29:55">
      <c r="AC2526" s="11" t="str">
        <f t="shared" ref="AC2526:AC2589" si="856">IF($E2526=$AD$1,IF($G2526=$AE$1,A2526,""),"")</f>
        <v/>
      </c>
      <c r="AD2526" s="11" t="str">
        <f t="shared" ref="AD2526:AD2589" si="857">IF($E2526=$AD$1,IF($G2526=$AE$1,E2526,""),"")</f>
        <v/>
      </c>
      <c r="AE2526" s="11" t="str">
        <f t="shared" ref="AE2526:AE2589" si="858">IF($E2526=$AD$1,IF($G2526=$AE$1,F2526,""),"")</f>
        <v/>
      </c>
      <c r="AF2526" s="11" t="str">
        <f t="shared" ref="AF2526:AF2589" si="859">IF($E2526=$AD$1,IF($G2526=$AE$1,G2526,""),"")</f>
        <v/>
      </c>
      <c r="AG2526" s="11" t="str">
        <f t="shared" ref="AG2526:AG2589" si="860">IF($E2526=$AD$1,IF($G2526=$AE$1,I2526,""),"")</f>
        <v/>
      </c>
      <c r="AH2526" s="11" t="str">
        <f t="shared" ref="AH2526:AH2589" si="861">IF($E2526=$AD$1,IF($G2526=$AE$1,J2526,""),"")</f>
        <v/>
      </c>
      <c r="AI2526" s="11" t="str">
        <f t="shared" ref="AI2526:AI2589" si="862">IF($E2526=$AD$1,IF($G2526=$AE$1,K2526,""),"")</f>
        <v/>
      </c>
      <c r="AJ2526" s="11" t="str">
        <f t="shared" ref="AJ2526:AJ2589" si="863">IF($E2526=$AD$1,IF($G2526=$AE$1,B2526,""),"")</f>
        <v/>
      </c>
      <c r="AK2526" s="11" t="str">
        <f t="shared" ref="AK2526:AK2589" si="864">IF($E2526=$AD$1,IF($G2526=$AE$1,C2526,""),"")</f>
        <v/>
      </c>
      <c r="AN2526" s="11" t="str">
        <f t="shared" ref="AN2526:AN2589" si="865">LEFT(AO2526,7)</f>
        <v/>
      </c>
      <c r="AO2526" s="11" t="str">
        <f t="shared" ref="AO2526:AO2589" si="866">IF(AF2526=$AE$1,AJ2526&amp;"/"&amp;AK2526&amp;" "&amp;AD2526,"")</f>
        <v/>
      </c>
      <c r="AP2526" s="11" t="str">
        <f t="shared" ref="AP2526:AP2589" si="867">IF(AO2526&lt;&gt;"",AI2526,"")</f>
        <v/>
      </c>
      <c r="AT2526" s="11" t="str">
        <f t="shared" ref="AT2526:AT2589" si="868">IF($Q2526=$AD$1,N2526,"")</f>
        <v/>
      </c>
      <c r="AU2526" s="11" t="str">
        <f t="shared" ref="AU2526:AU2589" si="869">IF($Q2526=$AD$1,O2526,"")</f>
        <v/>
      </c>
      <c r="AV2526" s="11" t="str">
        <f t="shared" ref="AV2526:AV2589" si="870">IF($Q2526=$AD$1,P2526,"")</f>
        <v/>
      </c>
      <c r="AW2526" s="11" t="str">
        <f t="shared" ref="AW2526:AW2589" si="871">IF($Q2526=$AD$1,T2526,"")</f>
        <v/>
      </c>
      <c r="AX2526" s="11" t="str">
        <f t="shared" ref="AX2526:AX2589" si="872">IF(AW2526&lt;&gt;"",AW2526&amp;" "&amp;$AD$1,"")</f>
        <v/>
      </c>
      <c r="AY2526" s="11" t="str">
        <f t="shared" si="853"/>
        <v/>
      </c>
      <c r="AZ2526" s="11" t="str">
        <f t="shared" ref="AZ2526:AZ2589" si="873">IF(AY2526="","",AV2526/AY2526)</f>
        <v/>
      </c>
      <c r="BA2526" s="11" t="str">
        <f t="shared" si="855"/>
        <v xml:space="preserve"> </v>
      </c>
      <c r="BB2526" s="11" t="str">
        <f>IFERROR(IF(AW2526="","",VLOOKUP(AW2526,SUSS!R:S,2,FALSE)),AY2526*SUSS!$M$2)</f>
        <v/>
      </c>
      <c r="BC2526" s="11" t="str">
        <f t="shared" si="854"/>
        <v/>
      </c>
    </row>
    <row r="2527" spans="29:55">
      <c r="AC2527" s="11" t="str">
        <f t="shared" si="856"/>
        <v/>
      </c>
      <c r="AD2527" s="11" t="str">
        <f t="shared" si="857"/>
        <v/>
      </c>
      <c r="AE2527" s="11" t="str">
        <f t="shared" si="858"/>
        <v/>
      </c>
      <c r="AF2527" s="11" t="str">
        <f t="shared" si="859"/>
        <v/>
      </c>
      <c r="AG2527" s="11" t="str">
        <f t="shared" si="860"/>
        <v/>
      </c>
      <c r="AH2527" s="11" t="str">
        <f t="shared" si="861"/>
        <v/>
      </c>
      <c r="AI2527" s="11" t="str">
        <f t="shared" si="862"/>
        <v/>
      </c>
      <c r="AJ2527" s="11" t="str">
        <f t="shared" si="863"/>
        <v/>
      </c>
      <c r="AK2527" s="11" t="str">
        <f t="shared" si="864"/>
        <v/>
      </c>
      <c r="AN2527" s="11" t="str">
        <f t="shared" si="865"/>
        <v/>
      </c>
      <c r="AO2527" s="11" t="str">
        <f t="shared" si="866"/>
        <v/>
      </c>
      <c r="AP2527" s="11" t="str">
        <f t="shared" si="867"/>
        <v/>
      </c>
      <c r="AT2527" s="11" t="str">
        <f t="shared" si="868"/>
        <v/>
      </c>
      <c r="AU2527" s="11" t="str">
        <f t="shared" si="869"/>
        <v/>
      </c>
      <c r="AV2527" s="11" t="str">
        <f t="shared" si="870"/>
        <v/>
      </c>
      <c r="AW2527" s="11" t="str">
        <f t="shared" si="871"/>
        <v/>
      </c>
      <c r="AX2527" s="11" t="str">
        <f t="shared" si="872"/>
        <v/>
      </c>
      <c r="AY2527" s="11" t="str">
        <f t="shared" si="853"/>
        <v/>
      </c>
      <c r="AZ2527" s="11" t="str">
        <f t="shared" si="873"/>
        <v/>
      </c>
      <c r="BA2527" s="11" t="str">
        <f t="shared" si="855"/>
        <v xml:space="preserve"> </v>
      </c>
      <c r="BB2527" s="11" t="str">
        <f>IFERROR(IF(AW2527="","",VLOOKUP(AW2527,SUSS!R:S,2,FALSE)),AY2527*SUSS!$M$2)</f>
        <v/>
      </c>
      <c r="BC2527" s="11" t="str">
        <f t="shared" si="854"/>
        <v/>
      </c>
    </row>
    <row r="2528" spans="29:55">
      <c r="AC2528" s="11" t="str">
        <f t="shared" si="856"/>
        <v/>
      </c>
      <c r="AD2528" s="11" t="str">
        <f t="shared" si="857"/>
        <v/>
      </c>
      <c r="AE2528" s="11" t="str">
        <f t="shared" si="858"/>
        <v/>
      </c>
      <c r="AF2528" s="11" t="str">
        <f t="shared" si="859"/>
        <v/>
      </c>
      <c r="AG2528" s="11" t="str">
        <f t="shared" si="860"/>
        <v/>
      </c>
      <c r="AH2528" s="11" t="str">
        <f t="shared" si="861"/>
        <v/>
      </c>
      <c r="AI2528" s="11" t="str">
        <f t="shared" si="862"/>
        <v/>
      </c>
      <c r="AJ2528" s="11" t="str">
        <f t="shared" si="863"/>
        <v/>
      </c>
      <c r="AK2528" s="11" t="str">
        <f t="shared" si="864"/>
        <v/>
      </c>
      <c r="AN2528" s="11" t="str">
        <f t="shared" si="865"/>
        <v/>
      </c>
      <c r="AO2528" s="11" t="str">
        <f t="shared" si="866"/>
        <v/>
      </c>
      <c r="AP2528" s="11" t="str">
        <f t="shared" si="867"/>
        <v/>
      </c>
      <c r="AT2528" s="11" t="str">
        <f t="shared" si="868"/>
        <v/>
      </c>
      <c r="AU2528" s="11" t="str">
        <f t="shared" si="869"/>
        <v/>
      </c>
      <c r="AV2528" s="11" t="str">
        <f t="shared" si="870"/>
        <v/>
      </c>
      <c r="AW2528" s="11" t="str">
        <f t="shared" si="871"/>
        <v/>
      </c>
      <c r="AX2528" s="11" t="str">
        <f t="shared" si="872"/>
        <v/>
      </c>
      <c r="AY2528" s="11" t="str">
        <f t="shared" si="853"/>
        <v/>
      </c>
      <c r="AZ2528" s="11" t="str">
        <f t="shared" si="873"/>
        <v/>
      </c>
      <c r="BA2528" s="11" t="str">
        <f t="shared" si="855"/>
        <v xml:space="preserve"> </v>
      </c>
      <c r="BB2528" s="11" t="str">
        <f>IFERROR(IF(AW2528="","",VLOOKUP(AW2528,SUSS!R:S,2,FALSE)),AY2528*SUSS!$M$2)</f>
        <v/>
      </c>
      <c r="BC2528" s="11" t="str">
        <f t="shared" si="854"/>
        <v/>
      </c>
    </row>
    <row r="2529" spans="29:55">
      <c r="AC2529" s="11" t="str">
        <f t="shared" si="856"/>
        <v/>
      </c>
      <c r="AD2529" s="11" t="str">
        <f t="shared" si="857"/>
        <v/>
      </c>
      <c r="AE2529" s="11" t="str">
        <f t="shared" si="858"/>
        <v/>
      </c>
      <c r="AF2529" s="11" t="str">
        <f t="shared" si="859"/>
        <v/>
      </c>
      <c r="AG2529" s="11" t="str">
        <f t="shared" si="860"/>
        <v/>
      </c>
      <c r="AH2529" s="11" t="str">
        <f t="shared" si="861"/>
        <v/>
      </c>
      <c r="AI2529" s="11" t="str">
        <f t="shared" si="862"/>
        <v/>
      </c>
      <c r="AJ2529" s="11" t="str">
        <f t="shared" si="863"/>
        <v/>
      </c>
      <c r="AK2529" s="11" t="str">
        <f t="shared" si="864"/>
        <v/>
      </c>
      <c r="AN2529" s="11" t="str">
        <f t="shared" si="865"/>
        <v/>
      </c>
      <c r="AO2529" s="11" t="str">
        <f t="shared" si="866"/>
        <v/>
      </c>
      <c r="AP2529" s="11" t="str">
        <f t="shared" si="867"/>
        <v/>
      </c>
      <c r="AT2529" s="11" t="str">
        <f t="shared" si="868"/>
        <v/>
      </c>
      <c r="AU2529" s="11" t="str">
        <f t="shared" si="869"/>
        <v/>
      </c>
      <c r="AV2529" s="11" t="str">
        <f t="shared" si="870"/>
        <v/>
      </c>
      <c r="AW2529" s="11" t="str">
        <f t="shared" si="871"/>
        <v/>
      </c>
      <c r="AX2529" s="11" t="str">
        <f t="shared" si="872"/>
        <v/>
      </c>
      <c r="AY2529" s="11" t="str">
        <f t="shared" si="853"/>
        <v/>
      </c>
      <c r="AZ2529" s="11" t="str">
        <f t="shared" si="873"/>
        <v/>
      </c>
      <c r="BA2529" s="11" t="str">
        <f t="shared" si="855"/>
        <v xml:space="preserve"> </v>
      </c>
      <c r="BB2529" s="11" t="str">
        <f>IFERROR(IF(AW2529="","",VLOOKUP(AW2529,SUSS!R:S,2,FALSE)),AY2529*SUSS!$M$2)</f>
        <v/>
      </c>
      <c r="BC2529" s="11" t="str">
        <f t="shared" si="854"/>
        <v/>
      </c>
    </row>
    <row r="2530" spans="29:55">
      <c r="AC2530" s="11" t="str">
        <f t="shared" si="856"/>
        <v/>
      </c>
      <c r="AD2530" s="11" t="str">
        <f t="shared" si="857"/>
        <v/>
      </c>
      <c r="AE2530" s="11" t="str">
        <f t="shared" si="858"/>
        <v/>
      </c>
      <c r="AF2530" s="11" t="str">
        <f t="shared" si="859"/>
        <v/>
      </c>
      <c r="AG2530" s="11" t="str">
        <f t="shared" si="860"/>
        <v/>
      </c>
      <c r="AH2530" s="11" t="str">
        <f t="shared" si="861"/>
        <v/>
      </c>
      <c r="AI2530" s="11" t="str">
        <f t="shared" si="862"/>
        <v/>
      </c>
      <c r="AJ2530" s="11" t="str">
        <f t="shared" si="863"/>
        <v/>
      </c>
      <c r="AK2530" s="11" t="str">
        <f t="shared" si="864"/>
        <v/>
      </c>
      <c r="AN2530" s="11" t="str">
        <f t="shared" si="865"/>
        <v/>
      </c>
      <c r="AO2530" s="11" t="str">
        <f t="shared" si="866"/>
        <v/>
      </c>
      <c r="AP2530" s="11" t="str">
        <f t="shared" si="867"/>
        <v/>
      </c>
      <c r="AT2530" s="11" t="str">
        <f t="shared" si="868"/>
        <v/>
      </c>
      <c r="AU2530" s="11" t="str">
        <f t="shared" si="869"/>
        <v/>
      </c>
      <c r="AV2530" s="11" t="str">
        <f t="shared" si="870"/>
        <v/>
      </c>
      <c r="AW2530" s="11" t="str">
        <f t="shared" si="871"/>
        <v/>
      </c>
      <c r="AX2530" s="11" t="str">
        <f t="shared" si="872"/>
        <v/>
      </c>
      <c r="AY2530" s="11" t="str">
        <f t="shared" si="853"/>
        <v/>
      </c>
      <c r="AZ2530" s="11" t="str">
        <f t="shared" si="873"/>
        <v/>
      </c>
      <c r="BA2530" s="11" t="str">
        <f t="shared" si="855"/>
        <v xml:space="preserve"> </v>
      </c>
      <c r="BB2530" s="11" t="str">
        <f>IFERROR(IF(AW2530="","",VLOOKUP(AW2530,SUSS!R:S,2,FALSE)),AY2530*SUSS!$M$2)</f>
        <v/>
      </c>
      <c r="BC2530" s="11" t="str">
        <f t="shared" si="854"/>
        <v/>
      </c>
    </row>
    <row r="2531" spans="29:55">
      <c r="AC2531" s="11" t="str">
        <f t="shared" si="856"/>
        <v/>
      </c>
      <c r="AD2531" s="11" t="str">
        <f t="shared" si="857"/>
        <v/>
      </c>
      <c r="AE2531" s="11" t="str">
        <f t="shared" si="858"/>
        <v/>
      </c>
      <c r="AF2531" s="11" t="str">
        <f t="shared" si="859"/>
        <v/>
      </c>
      <c r="AG2531" s="11" t="str">
        <f t="shared" si="860"/>
        <v/>
      </c>
      <c r="AH2531" s="11" t="str">
        <f t="shared" si="861"/>
        <v/>
      </c>
      <c r="AI2531" s="11" t="str">
        <f t="shared" si="862"/>
        <v/>
      </c>
      <c r="AJ2531" s="11" t="str">
        <f t="shared" si="863"/>
        <v/>
      </c>
      <c r="AK2531" s="11" t="str">
        <f t="shared" si="864"/>
        <v/>
      </c>
      <c r="AN2531" s="11" t="str">
        <f t="shared" si="865"/>
        <v/>
      </c>
      <c r="AO2531" s="11" t="str">
        <f t="shared" si="866"/>
        <v/>
      </c>
      <c r="AP2531" s="11" t="str">
        <f t="shared" si="867"/>
        <v/>
      </c>
      <c r="AT2531" s="11" t="str">
        <f t="shared" si="868"/>
        <v/>
      </c>
      <c r="AU2531" s="11" t="str">
        <f t="shared" si="869"/>
        <v/>
      </c>
      <c r="AV2531" s="11" t="str">
        <f t="shared" si="870"/>
        <v/>
      </c>
      <c r="AW2531" s="11" t="str">
        <f t="shared" si="871"/>
        <v/>
      </c>
      <c r="AX2531" s="11" t="str">
        <f t="shared" si="872"/>
        <v/>
      </c>
      <c r="AY2531" s="11" t="str">
        <f t="shared" si="853"/>
        <v/>
      </c>
      <c r="AZ2531" s="11" t="str">
        <f t="shared" si="873"/>
        <v/>
      </c>
      <c r="BA2531" s="11" t="str">
        <f t="shared" si="855"/>
        <v xml:space="preserve"> </v>
      </c>
      <c r="BB2531" s="11" t="str">
        <f>IFERROR(IF(AW2531="","",VLOOKUP(AW2531,SUSS!R:S,2,FALSE)),AY2531*SUSS!$M$2)</f>
        <v/>
      </c>
      <c r="BC2531" s="11" t="str">
        <f t="shared" si="854"/>
        <v/>
      </c>
    </row>
    <row r="2532" spans="29:55">
      <c r="AC2532" s="11" t="str">
        <f t="shared" si="856"/>
        <v/>
      </c>
      <c r="AD2532" s="11" t="str">
        <f t="shared" si="857"/>
        <v/>
      </c>
      <c r="AE2532" s="11" t="str">
        <f t="shared" si="858"/>
        <v/>
      </c>
      <c r="AF2532" s="11" t="str">
        <f t="shared" si="859"/>
        <v/>
      </c>
      <c r="AG2532" s="11" t="str">
        <f t="shared" si="860"/>
        <v/>
      </c>
      <c r="AH2532" s="11" t="str">
        <f t="shared" si="861"/>
        <v/>
      </c>
      <c r="AI2532" s="11" t="str">
        <f t="shared" si="862"/>
        <v/>
      </c>
      <c r="AJ2532" s="11" t="str">
        <f t="shared" si="863"/>
        <v/>
      </c>
      <c r="AK2532" s="11" t="str">
        <f t="shared" si="864"/>
        <v/>
      </c>
      <c r="AN2532" s="11" t="str">
        <f t="shared" si="865"/>
        <v/>
      </c>
      <c r="AO2532" s="11" t="str">
        <f t="shared" si="866"/>
        <v/>
      </c>
      <c r="AP2532" s="11" t="str">
        <f t="shared" si="867"/>
        <v/>
      </c>
      <c r="AT2532" s="11" t="str">
        <f t="shared" si="868"/>
        <v/>
      </c>
      <c r="AU2532" s="11" t="str">
        <f t="shared" si="869"/>
        <v/>
      </c>
      <c r="AV2532" s="11" t="str">
        <f t="shared" si="870"/>
        <v/>
      </c>
      <c r="AW2532" s="11" t="str">
        <f t="shared" si="871"/>
        <v/>
      </c>
      <c r="AX2532" s="11" t="str">
        <f t="shared" si="872"/>
        <v/>
      </c>
      <c r="AY2532" s="11" t="str">
        <f t="shared" si="853"/>
        <v/>
      </c>
      <c r="AZ2532" s="11" t="str">
        <f t="shared" si="873"/>
        <v/>
      </c>
      <c r="BA2532" s="11" t="str">
        <f t="shared" si="855"/>
        <v xml:space="preserve"> </v>
      </c>
      <c r="BB2532" s="11" t="str">
        <f>IFERROR(IF(AW2532="","",VLOOKUP(AW2532,SUSS!R:S,2,FALSE)),AY2532*SUSS!$M$2)</f>
        <v/>
      </c>
      <c r="BC2532" s="11" t="str">
        <f t="shared" si="854"/>
        <v/>
      </c>
    </row>
    <row r="2533" spans="29:55">
      <c r="AC2533" s="11" t="str">
        <f t="shared" si="856"/>
        <v/>
      </c>
      <c r="AD2533" s="11" t="str">
        <f t="shared" si="857"/>
        <v/>
      </c>
      <c r="AE2533" s="11" t="str">
        <f t="shared" si="858"/>
        <v/>
      </c>
      <c r="AF2533" s="11" t="str">
        <f t="shared" si="859"/>
        <v/>
      </c>
      <c r="AG2533" s="11" t="str">
        <f t="shared" si="860"/>
        <v/>
      </c>
      <c r="AH2533" s="11" t="str">
        <f t="shared" si="861"/>
        <v/>
      </c>
      <c r="AI2533" s="11" t="str">
        <f t="shared" si="862"/>
        <v/>
      </c>
      <c r="AJ2533" s="11" t="str">
        <f t="shared" si="863"/>
        <v/>
      </c>
      <c r="AK2533" s="11" t="str">
        <f t="shared" si="864"/>
        <v/>
      </c>
      <c r="AN2533" s="11" t="str">
        <f t="shared" si="865"/>
        <v/>
      </c>
      <c r="AO2533" s="11" t="str">
        <f t="shared" si="866"/>
        <v/>
      </c>
      <c r="AP2533" s="11" t="str">
        <f t="shared" si="867"/>
        <v/>
      </c>
      <c r="AT2533" s="11" t="str">
        <f t="shared" si="868"/>
        <v/>
      </c>
      <c r="AU2533" s="11" t="str">
        <f t="shared" si="869"/>
        <v/>
      </c>
      <c r="AV2533" s="11" t="str">
        <f t="shared" si="870"/>
        <v/>
      </c>
      <c r="AW2533" s="11" t="str">
        <f t="shared" si="871"/>
        <v/>
      </c>
      <c r="AX2533" s="11" t="str">
        <f t="shared" si="872"/>
        <v/>
      </c>
      <c r="AY2533" s="11" t="str">
        <f t="shared" si="853"/>
        <v/>
      </c>
      <c r="AZ2533" s="11" t="str">
        <f t="shared" si="873"/>
        <v/>
      </c>
      <c r="BA2533" s="11" t="str">
        <f t="shared" si="855"/>
        <v xml:space="preserve"> </v>
      </c>
      <c r="BB2533" s="11" t="str">
        <f>IFERROR(IF(AW2533="","",VLOOKUP(AW2533,SUSS!R:S,2,FALSE)),AY2533*SUSS!$M$2)</f>
        <v/>
      </c>
      <c r="BC2533" s="11" t="str">
        <f t="shared" si="854"/>
        <v/>
      </c>
    </row>
    <row r="2534" spans="29:55">
      <c r="AC2534" s="11" t="str">
        <f t="shared" si="856"/>
        <v/>
      </c>
      <c r="AD2534" s="11" t="str">
        <f t="shared" si="857"/>
        <v/>
      </c>
      <c r="AE2534" s="11" t="str">
        <f t="shared" si="858"/>
        <v/>
      </c>
      <c r="AF2534" s="11" t="str">
        <f t="shared" si="859"/>
        <v/>
      </c>
      <c r="AG2534" s="11" t="str">
        <f t="shared" si="860"/>
        <v/>
      </c>
      <c r="AH2534" s="11" t="str">
        <f t="shared" si="861"/>
        <v/>
      </c>
      <c r="AI2534" s="11" t="str">
        <f t="shared" si="862"/>
        <v/>
      </c>
      <c r="AJ2534" s="11" t="str">
        <f t="shared" si="863"/>
        <v/>
      </c>
      <c r="AK2534" s="11" t="str">
        <f t="shared" si="864"/>
        <v/>
      </c>
      <c r="AN2534" s="11" t="str">
        <f t="shared" si="865"/>
        <v/>
      </c>
      <c r="AO2534" s="11" t="str">
        <f t="shared" si="866"/>
        <v/>
      </c>
      <c r="AP2534" s="11" t="str">
        <f t="shared" si="867"/>
        <v/>
      </c>
      <c r="AT2534" s="11" t="str">
        <f t="shared" si="868"/>
        <v/>
      </c>
      <c r="AU2534" s="11" t="str">
        <f t="shared" si="869"/>
        <v/>
      </c>
      <c r="AV2534" s="11" t="str">
        <f t="shared" si="870"/>
        <v/>
      </c>
      <c r="AW2534" s="11" t="str">
        <f t="shared" si="871"/>
        <v/>
      </c>
      <c r="AX2534" s="11" t="str">
        <f t="shared" si="872"/>
        <v/>
      </c>
      <c r="AY2534" s="11" t="str">
        <f t="shared" si="853"/>
        <v/>
      </c>
      <c r="AZ2534" s="11" t="str">
        <f t="shared" si="873"/>
        <v/>
      </c>
      <c r="BA2534" s="11" t="str">
        <f t="shared" si="855"/>
        <v xml:space="preserve"> </v>
      </c>
      <c r="BB2534" s="11" t="str">
        <f>IFERROR(IF(AW2534="","",VLOOKUP(AW2534,SUSS!R:S,2,FALSE)),AY2534*SUSS!$M$2)</f>
        <v/>
      </c>
      <c r="BC2534" s="11" t="str">
        <f t="shared" si="854"/>
        <v/>
      </c>
    </row>
    <row r="2535" spans="29:55">
      <c r="AC2535" s="11" t="str">
        <f t="shared" si="856"/>
        <v/>
      </c>
      <c r="AD2535" s="11" t="str">
        <f t="shared" si="857"/>
        <v/>
      </c>
      <c r="AE2535" s="11" t="str">
        <f t="shared" si="858"/>
        <v/>
      </c>
      <c r="AF2535" s="11" t="str">
        <f t="shared" si="859"/>
        <v/>
      </c>
      <c r="AG2535" s="11" t="str">
        <f t="shared" si="860"/>
        <v/>
      </c>
      <c r="AH2535" s="11" t="str">
        <f t="shared" si="861"/>
        <v/>
      </c>
      <c r="AI2535" s="11" t="str">
        <f t="shared" si="862"/>
        <v/>
      </c>
      <c r="AJ2535" s="11" t="str">
        <f t="shared" si="863"/>
        <v/>
      </c>
      <c r="AK2535" s="11" t="str">
        <f t="shared" si="864"/>
        <v/>
      </c>
      <c r="AN2535" s="11" t="str">
        <f t="shared" si="865"/>
        <v/>
      </c>
      <c r="AO2535" s="11" t="str">
        <f t="shared" si="866"/>
        <v/>
      </c>
      <c r="AP2535" s="11" t="str">
        <f t="shared" si="867"/>
        <v/>
      </c>
      <c r="AT2535" s="11" t="str">
        <f t="shared" si="868"/>
        <v/>
      </c>
      <c r="AU2535" s="11" t="str">
        <f t="shared" si="869"/>
        <v/>
      </c>
      <c r="AV2535" s="11" t="str">
        <f t="shared" si="870"/>
        <v/>
      </c>
      <c r="AW2535" s="11" t="str">
        <f t="shared" si="871"/>
        <v/>
      </c>
      <c r="AX2535" s="11" t="str">
        <f t="shared" si="872"/>
        <v/>
      </c>
      <c r="AY2535" s="11" t="str">
        <f t="shared" si="853"/>
        <v/>
      </c>
      <c r="AZ2535" s="11" t="str">
        <f t="shared" si="873"/>
        <v/>
      </c>
      <c r="BA2535" s="11" t="str">
        <f t="shared" si="855"/>
        <v xml:space="preserve"> </v>
      </c>
      <c r="BB2535" s="11" t="str">
        <f>IFERROR(IF(AW2535="","",VLOOKUP(AW2535,SUSS!R:S,2,FALSE)),AY2535*SUSS!$M$2)</f>
        <v/>
      </c>
      <c r="BC2535" s="11" t="str">
        <f t="shared" si="854"/>
        <v/>
      </c>
    </row>
    <row r="2536" spans="29:55">
      <c r="AC2536" s="11" t="str">
        <f t="shared" si="856"/>
        <v/>
      </c>
      <c r="AD2536" s="11" t="str">
        <f t="shared" si="857"/>
        <v/>
      </c>
      <c r="AE2536" s="11" t="str">
        <f t="shared" si="858"/>
        <v/>
      </c>
      <c r="AF2536" s="11" t="str">
        <f t="shared" si="859"/>
        <v/>
      </c>
      <c r="AG2536" s="11" t="str">
        <f t="shared" si="860"/>
        <v/>
      </c>
      <c r="AH2536" s="11" t="str">
        <f t="shared" si="861"/>
        <v/>
      </c>
      <c r="AI2536" s="11" t="str">
        <f t="shared" si="862"/>
        <v/>
      </c>
      <c r="AJ2536" s="11" t="str">
        <f t="shared" si="863"/>
        <v/>
      </c>
      <c r="AK2536" s="11" t="str">
        <f t="shared" si="864"/>
        <v/>
      </c>
      <c r="AN2536" s="11" t="str">
        <f t="shared" si="865"/>
        <v/>
      </c>
      <c r="AO2536" s="11" t="str">
        <f t="shared" si="866"/>
        <v/>
      </c>
      <c r="AP2536" s="11" t="str">
        <f t="shared" si="867"/>
        <v/>
      </c>
      <c r="AT2536" s="11" t="str">
        <f t="shared" si="868"/>
        <v/>
      </c>
      <c r="AU2536" s="11" t="str">
        <f t="shared" si="869"/>
        <v/>
      </c>
      <c r="AV2536" s="11" t="str">
        <f t="shared" si="870"/>
        <v/>
      </c>
      <c r="AW2536" s="11" t="str">
        <f t="shared" si="871"/>
        <v/>
      </c>
      <c r="AX2536" s="11" t="str">
        <f t="shared" si="872"/>
        <v/>
      </c>
      <c r="AY2536" s="11" t="str">
        <f t="shared" si="853"/>
        <v/>
      </c>
      <c r="AZ2536" s="11" t="str">
        <f t="shared" si="873"/>
        <v/>
      </c>
      <c r="BA2536" s="11" t="str">
        <f t="shared" si="855"/>
        <v xml:space="preserve"> </v>
      </c>
      <c r="BB2536" s="11" t="str">
        <f>IFERROR(IF(AW2536="","",VLOOKUP(AW2536,SUSS!R:S,2,FALSE)),AY2536*SUSS!$M$2)</f>
        <v/>
      </c>
      <c r="BC2536" s="11" t="str">
        <f t="shared" si="854"/>
        <v/>
      </c>
    </row>
    <row r="2537" spans="29:55">
      <c r="AC2537" s="11" t="str">
        <f t="shared" si="856"/>
        <v/>
      </c>
      <c r="AD2537" s="11" t="str">
        <f t="shared" si="857"/>
        <v/>
      </c>
      <c r="AE2537" s="11" t="str">
        <f t="shared" si="858"/>
        <v/>
      </c>
      <c r="AF2537" s="11" t="str">
        <f t="shared" si="859"/>
        <v/>
      </c>
      <c r="AG2537" s="11" t="str">
        <f t="shared" si="860"/>
        <v/>
      </c>
      <c r="AH2537" s="11" t="str">
        <f t="shared" si="861"/>
        <v/>
      </c>
      <c r="AI2537" s="11" t="str">
        <f t="shared" si="862"/>
        <v/>
      </c>
      <c r="AJ2537" s="11" t="str">
        <f t="shared" si="863"/>
        <v/>
      </c>
      <c r="AK2537" s="11" t="str">
        <f t="shared" si="864"/>
        <v/>
      </c>
      <c r="AN2537" s="11" t="str">
        <f t="shared" si="865"/>
        <v/>
      </c>
      <c r="AO2537" s="11" t="str">
        <f t="shared" si="866"/>
        <v/>
      </c>
      <c r="AP2537" s="11" t="str">
        <f t="shared" si="867"/>
        <v/>
      </c>
      <c r="AT2537" s="11" t="str">
        <f t="shared" si="868"/>
        <v/>
      </c>
      <c r="AU2537" s="11" t="str">
        <f t="shared" si="869"/>
        <v/>
      </c>
      <c r="AV2537" s="11" t="str">
        <f t="shared" si="870"/>
        <v/>
      </c>
      <c r="AW2537" s="11" t="str">
        <f t="shared" si="871"/>
        <v/>
      </c>
      <c r="AX2537" s="11" t="str">
        <f t="shared" si="872"/>
        <v/>
      </c>
      <c r="AY2537" s="11" t="str">
        <f t="shared" si="853"/>
        <v/>
      </c>
      <c r="AZ2537" s="11" t="str">
        <f t="shared" si="873"/>
        <v/>
      </c>
      <c r="BA2537" s="11" t="str">
        <f t="shared" si="855"/>
        <v xml:space="preserve"> </v>
      </c>
      <c r="BB2537" s="11" t="str">
        <f>IFERROR(IF(AW2537="","",VLOOKUP(AW2537,SUSS!R:S,2,FALSE)),AY2537*SUSS!$M$2)</f>
        <v/>
      </c>
      <c r="BC2537" s="11" t="str">
        <f t="shared" si="854"/>
        <v/>
      </c>
    </row>
    <row r="2538" spans="29:55">
      <c r="AC2538" s="11" t="str">
        <f t="shared" si="856"/>
        <v/>
      </c>
      <c r="AD2538" s="11" t="str">
        <f t="shared" si="857"/>
        <v/>
      </c>
      <c r="AE2538" s="11" t="str">
        <f t="shared" si="858"/>
        <v/>
      </c>
      <c r="AF2538" s="11" t="str">
        <f t="shared" si="859"/>
        <v/>
      </c>
      <c r="AG2538" s="11" t="str">
        <f t="shared" si="860"/>
        <v/>
      </c>
      <c r="AH2538" s="11" t="str">
        <f t="shared" si="861"/>
        <v/>
      </c>
      <c r="AI2538" s="11" t="str">
        <f t="shared" si="862"/>
        <v/>
      </c>
      <c r="AJ2538" s="11" t="str">
        <f t="shared" si="863"/>
        <v/>
      </c>
      <c r="AK2538" s="11" t="str">
        <f t="shared" si="864"/>
        <v/>
      </c>
      <c r="AN2538" s="11" t="str">
        <f t="shared" si="865"/>
        <v/>
      </c>
      <c r="AO2538" s="11" t="str">
        <f t="shared" si="866"/>
        <v/>
      </c>
      <c r="AP2538" s="11" t="str">
        <f t="shared" si="867"/>
        <v/>
      </c>
      <c r="AT2538" s="11" t="str">
        <f t="shared" si="868"/>
        <v/>
      </c>
      <c r="AU2538" s="11" t="str">
        <f t="shared" si="869"/>
        <v/>
      </c>
      <c r="AV2538" s="11" t="str">
        <f t="shared" si="870"/>
        <v/>
      </c>
      <c r="AW2538" s="11" t="str">
        <f t="shared" si="871"/>
        <v/>
      </c>
      <c r="AX2538" s="11" t="str">
        <f t="shared" si="872"/>
        <v/>
      </c>
      <c r="AY2538" s="11" t="str">
        <f t="shared" si="853"/>
        <v/>
      </c>
      <c r="AZ2538" s="11" t="str">
        <f t="shared" si="873"/>
        <v/>
      </c>
      <c r="BA2538" s="11" t="str">
        <f t="shared" si="855"/>
        <v xml:space="preserve"> </v>
      </c>
      <c r="BB2538" s="11" t="str">
        <f>IFERROR(IF(AW2538="","",VLOOKUP(AW2538,SUSS!R:S,2,FALSE)),AY2538*SUSS!$M$2)</f>
        <v/>
      </c>
      <c r="BC2538" s="11" t="str">
        <f t="shared" si="854"/>
        <v/>
      </c>
    </row>
    <row r="2539" spans="29:55">
      <c r="AC2539" s="11" t="str">
        <f t="shared" si="856"/>
        <v/>
      </c>
      <c r="AD2539" s="11" t="str">
        <f t="shared" si="857"/>
        <v/>
      </c>
      <c r="AE2539" s="11" t="str">
        <f t="shared" si="858"/>
        <v/>
      </c>
      <c r="AF2539" s="11" t="str">
        <f t="shared" si="859"/>
        <v/>
      </c>
      <c r="AG2539" s="11" t="str">
        <f t="shared" si="860"/>
        <v/>
      </c>
      <c r="AH2539" s="11" t="str">
        <f t="shared" si="861"/>
        <v/>
      </c>
      <c r="AI2539" s="11" t="str">
        <f t="shared" si="862"/>
        <v/>
      </c>
      <c r="AJ2539" s="11" t="str">
        <f t="shared" si="863"/>
        <v/>
      </c>
      <c r="AK2539" s="11" t="str">
        <f t="shared" si="864"/>
        <v/>
      </c>
      <c r="AN2539" s="11" t="str">
        <f t="shared" si="865"/>
        <v/>
      </c>
      <c r="AO2539" s="11" t="str">
        <f t="shared" si="866"/>
        <v/>
      </c>
      <c r="AP2539" s="11" t="str">
        <f t="shared" si="867"/>
        <v/>
      </c>
      <c r="AT2539" s="11" t="str">
        <f t="shared" si="868"/>
        <v/>
      </c>
      <c r="AU2539" s="11" t="str">
        <f t="shared" si="869"/>
        <v/>
      </c>
      <c r="AV2539" s="11" t="str">
        <f t="shared" si="870"/>
        <v/>
      </c>
      <c r="AW2539" s="11" t="str">
        <f t="shared" si="871"/>
        <v/>
      </c>
      <c r="AX2539" s="11" t="str">
        <f t="shared" si="872"/>
        <v/>
      </c>
      <c r="AY2539" s="11" t="str">
        <f t="shared" si="853"/>
        <v/>
      </c>
      <c r="AZ2539" s="11" t="str">
        <f t="shared" si="873"/>
        <v/>
      </c>
      <c r="BA2539" s="11" t="str">
        <f t="shared" si="855"/>
        <v xml:space="preserve"> </v>
      </c>
      <c r="BB2539" s="11" t="str">
        <f>IFERROR(IF(AW2539="","",VLOOKUP(AW2539,SUSS!R:S,2,FALSE)),AY2539*SUSS!$M$2)</f>
        <v/>
      </c>
      <c r="BC2539" s="11" t="str">
        <f t="shared" si="854"/>
        <v/>
      </c>
    </row>
    <row r="2540" spans="29:55">
      <c r="AC2540" s="11" t="str">
        <f t="shared" si="856"/>
        <v/>
      </c>
      <c r="AD2540" s="11" t="str">
        <f t="shared" si="857"/>
        <v/>
      </c>
      <c r="AE2540" s="11" t="str">
        <f t="shared" si="858"/>
        <v/>
      </c>
      <c r="AF2540" s="11" t="str">
        <f t="shared" si="859"/>
        <v/>
      </c>
      <c r="AG2540" s="11" t="str">
        <f t="shared" si="860"/>
        <v/>
      </c>
      <c r="AH2540" s="11" t="str">
        <f t="shared" si="861"/>
        <v/>
      </c>
      <c r="AI2540" s="11" t="str">
        <f t="shared" si="862"/>
        <v/>
      </c>
      <c r="AJ2540" s="11" t="str">
        <f t="shared" si="863"/>
        <v/>
      </c>
      <c r="AK2540" s="11" t="str">
        <f t="shared" si="864"/>
        <v/>
      </c>
      <c r="AN2540" s="11" t="str">
        <f t="shared" si="865"/>
        <v/>
      </c>
      <c r="AO2540" s="11" t="str">
        <f t="shared" si="866"/>
        <v/>
      </c>
      <c r="AP2540" s="11" t="str">
        <f t="shared" si="867"/>
        <v/>
      </c>
      <c r="AT2540" s="11" t="str">
        <f t="shared" si="868"/>
        <v/>
      </c>
      <c r="AU2540" s="11" t="str">
        <f t="shared" si="869"/>
        <v/>
      </c>
      <c r="AV2540" s="11" t="str">
        <f t="shared" si="870"/>
        <v/>
      </c>
      <c r="AW2540" s="11" t="str">
        <f t="shared" si="871"/>
        <v/>
      </c>
      <c r="AX2540" s="11" t="str">
        <f t="shared" si="872"/>
        <v/>
      </c>
      <c r="AY2540" s="11" t="str">
        <f t="shared" si="853"/>
        <v/>
      </c>
      <c r="AZ2540" s="11" t="str">
        <f t="shared" si="873"/>
        <v/>
      </c>
      <c r="BA2540" s="11" t="str">
        <f t="shared" si="855"/>
        <v xml:space="preserve"> </v>
      </c>
      <c r="BB2540" s="11" t="str">
        <f>IFERROR(IF(AW2540="","",VLOOKUP(AW2540,SUSS!R:S,2,FALSE)),AY2540*SUSS!$M$2)</f>
        <v/>
      </c>
      <c r="BC2540" s="11" t="str">
        <f t="shared" si="854"/>
        <v/>
      </c>
    </row>
    <row r="2541" spans="29:55">
      <c r="AC2541" s="11" t="str">
        <f t="shared" si="856"/>
        <v/>
      </c>
      <c r="AD2541" s="11" t="str">
        <f t="shared" si="857"/>
        <v/>
      </c>
      <c r="AE2541" s="11" t="str">
        <f t="shared" si="858"/>
        <v/>
      </c>
      <c r="AF2541" s="11" t="str">
        <f t="shared" si="859"/>
        <v/>
      </c>
      <c r="AG2541" s="11" t="str">
        <f t="shared" si="860"/>
        <v/>
      </c>
      <c r="AH2541" s="11" t="str">
        <f t="shared" si="861"/>
        <v/>
      </c>
      <c r="AI2541" s="11" t="str">
        <f t="shared" si="862"/>
        <v/>
      </c>
      <c r="AJ2541" s="11" t="str">
        <f t="shared" si="863"/>
        <v/>
      </c>
      <c r="AK2541" s="11" t="str">
        <f t="shared" si="864"/>
        <v/>
      </c>
      <c r="AN2541" s="11" t="str">
        <f t="shared" si="865"/>
        <v/>
      </c>
      <c r="AO2541" s="11" t="str">
        <f t="shared" si="866"/>
        <v/>
      </c>
      <c r="AP2541" s="11" t="str">
        <f t="shared" si="867"/>
        <v/>
      </c>
      <c r="AT2541" s="11" t="str">
        <f t="shared" si="868"/>
        <v/>
      </c>
      <c r="AU2541" s="11" t="str">
        <f t="shared" si="869"/>
        <v/>
      </c>
      <c r="AV2541" s="11" t="str">
        <f t="shared" si="870"/>
        <v/>
      </c>
      <c r="AW2541" s="11" t="str">
        <f t="shared" si="871"/>
        <v/>
      </c>
      <c r="AX2541" s="11" t="str">
        <f t="shared" si="872"/>
        <v/>
      </c>
      <c r="AY2541" s="11" t="str">
        <f t="shared" si="853"/>
        <v/>
      </c>
      <c r="AZ2541" s="11" t="str">
        <f t="shared" si="873"/>
        <v/>
      </c>
      <c r="BA2541" s="11" t="str">
        <f t="shared" si="855"/>
        <v xml:space="preserve"> </v>
      </c>
      <c r="BB2541" s="11" t="str">
        <f>IFERROR(IF(AW2541="","",VLOOKUP(AW2541,SUSS!R:S,2,FALSE)),AY2541*SUSS!$M$2)</f>
        <v/>
      </c>
      <c r="BC2541" s="11" t="str">
        <f t="shared" si="854"/>
        <v/>
      </c>
    </row>
    <row r="2542" spans="29:55">
      <c r="AC2542" s="11" t="str">
        <f t="shared" si="856"/>
        <v/>
      </c>
      <c r="AD2542" s="11" t="str">
        <f t="shared" si="857"/>
        <v/>
      </c>
      <c r="AE2542" s="11" t="str">
        <f t="shared" si="858"/>
        <v/>
      </c>
      <c r="AF2542" s="11" t="str">
        <f t="shared" si="859"/>
        <v/>
      </c>
      <c r="AG2542" s="11" t="str">
        <f t="shared" si="860"/>
        <v/>
      </c>
      <c r="AH2542" s="11" t="str">
        <f t="shared" si="861"/>
        <v/>
      </c>
      <c r="AI2542" s="11" t="str">
        <f t="shared" si="862"/>
        <v/>
      </c>
      <c r="AJ2542" s="11" t="str">
        <f t="shared" si="863"/>
        <v/>
      </c>
      <c r="AK2542" s="11" t="str">
        <f t="shared" si="864"/>
        <v/>
      </c>
      <c r="AN2542" s="11" t="str">
        <f t="shared" si="865"/>
        <v/>
      </c>
      <c r="AO2542" s="11" t="str">
        <f t="shared" si="866"/>
        <v/>
      </c>
      <c r="AP2542" s="11" t="str">
        <f t="shared" si="867"/>
        <v/>
      </c>
      <c r="AT2542" s="11" t="str">
        <f t="shared" si="868"/>
        <v/>
      </c>
      <c r="AU2542" s="11" t="str">
        <f t="shared" si="869"/>
        <v/>
      </c>
      <c r="AV2542" s="11" t="str">
        <f t="shared" si="870"/>
        <v/>
      </c>
      <c r="AW2542" s="11" t="str">
        <f t="shared" si="871"/>
        <v/>
      </c>
      <c r="AX2542" s="11" t="str">
        <f t="shared" si="872"/>
        <v/>
      </c>
      <c r="AY2542" s="11" t="str">
        <f t="shared" si="853"/>
        <v/>
      </c>
      <c r="AZ2542" s="11" t="str">
        <f t="shared" si="873"/>
        <v/>
      </c>
      <c r="BA2542" s="11" t="str">
        <f t="shared" si="855"/>
        <v xml:space="preserve"> </v>
      </c>
      <c r="BB2542" s="11" t="str">
        <f>IFERROR(IF(AW2542="","",VLOOKUP(AW2542,SUSS!R:S,2,FALSE)),AY2542*SUSS!$M$2)</f>
        <v/>
      </c>
      <c r="BC2542" s="11" t="str">
        <f t="shared" si="854"/>
        <v/>
      </c>
    </row>
    <row r="2543" spans="29:55">
      <c r="AC2543" s="11" t="str">
        <f t="shared" si="856"/>
        <v/>
      </c>
      <c r="AD2543" s="11" t="str">
        <f t="shared" si="857"/>
        <v/>
      </c>
      <c r="AE2543" s="11" t="str">
        <f t="shared" si="858"/>
        <v/>
      </c>
      <c r="AF2543" s="11" t="str">
        <f t="shared" si="859"/>
        <v/>
      </c>
      <c r="AG2543" s="11" t="str">
        <f t="shared" si="860"/>
        <v/>
      </c>
      <c r="AH2543" s="11" t="str">
        <f t="shared" si="861"/>
        <v/>
      </c>
      <c r="AI2543" s="11" t="str">
        <f t="shared" si="862"/>
        <v/>
      </c>
      <c r="AJ2543" s="11" t="str">
        <f t="shared" si="863"/>
        <v/>
      </c>
      <c r="AK2543" s="11" t="str">
        <f t="shared" si="864"/>
        <v/>
      </c>
      <c r="AN2543" s="11" t="str">
        <f t="shared" si="865"/>
        <v/>
      </c>
      <c r="AO2543" s="11" t="str">
        <f t="shared" si="866"/>
        <v/>
      </c>
      <c r="AP2543" s="11" t="str">
        <f t="shared" si="867"/>
        <v/>
      </c>
      <c r="AT2543" s="11" t="str">
        <f t="shared" si="868"/>
        <v/>
      </c>
      <c r="AU2543" s="11" t="str">
        <f t="shared" si="869"/>
        <v/>
      </c>
      <c r="AV2543" s="11" t="str">
        <f t="shared" si="870"/>
        <v/>
      </c>
      <c r="AW2543" s="11" t="str">
        <f t="shared" si="871"/>
        <v/>
      </c>
      <c r="AX2543" s="11" t="str">
        <f t="shared" si="872"/>
        <v/>
      </c>
      <c r="AY2543" s="11" t="str">
        <f t="shared" si="853"/>
        <v/>
      </c>
      <c r="AZ2543" s="11" t="str">
        <f t="shared" si="873"/>
        <v/>
      </c>
      <c r="BA2543" s="11" t="str">
        <f t="shared" si="855"/>
        <v xml:space="preserve"> </v>
      </c>
      <c r="BB2543" s="11" t="str">
        <f>IFERROR(IF(AW2543="","",VLOOKUP(AW2543,SUSS!R:S,2,FALSE)),AY2543*SUSS!$M$2)</f>
        <v/>
      </c>
      <c r="BC2543" s="11" t="str">
        <f t="shared" si="854"/>
        <v/>
      </c>
    </row>
    <row r="2544" spans="29:55">
      <c r="AC2544" s="11" t="str">
        <f t="shared" si="856"/>
        <v/>
      </c>
      <c r="AD2544" s="11" t="str">
        <f t="shared" si="857"/>
        <v/>
      </c>
      <c r="AE2544" s="11" t="str">
        <f t="shared" si="858"/>
        <v/>
      </c>
      <c r="AF2544" s="11" t="str">
        <f t="shared" si="859"/>
        <v/>
      </c>
      <c r="AG2544" s="11" t="str">
        <f t="shared" si="860"/>
        <v/>
      </c>
      <c r="AH2544" s="11" t="str">
        <f t="shared" si="861"/>
        <v/>
      </c>
      <c r="AI2544" s="11" t="str">
        <f t="shared" si="862"/>
        <v/>
      </c>
      <c r="AJ2544" s="11" t="str">
        <f t="shared" si="863"/>
        <v/>
      </c>
      <c r="AK2544" s="11" t="str">
        <f t="shared" si="864"/>
        <v/>
      </c>
      <c r="AN2544" s="11" t="str">
        <f t="shared" si="865"/>
        <v/>
      </c>
      <c r="AO2544" s="11" t="str">
        <f t="shared" si="866"/>
        <v/>
      </c>
      <c r="AP2544" s="11" t="str">
        <f t="shared" si="867"/>
        <v/>
      </c>
      <c r="AT2544" s="11" t="str">
        <f t="shared" si="868"/>
        <v/>
      </c>
      <c r="AU2544" s="11" t="str">
        <f t="shared" si="869"/>
        <v/>
      </c>
      <c r="AV2544" s="11" t="str">
        <f t="shared" si="870"/>
        <v/>
      </c>
      <c r="AW2544" s="11" t="str">
        <f t="shared" si="871"/>
        <v/>
      </c>
      <c r="AX2544" s="11" t="str">
        <f t="shared" si="872"/>
        <v/>
      </c>
      <c r="AY2544" s="11" t="str">
        <f t="shared" si="853"/>
        <v/>
      </c>
      <c r="AZ2544" s="11" t="str">
        <f t="shared" si="873"/>
        <v/>
      </c>
      <c r="BA2544" s="11" t="str">
        <f t="shared" si="855"/>
        <v xml:space="preserve"> </v>
      </c>
      <c r="BB2544" s="11" t="str">
        <f>IFERROR(IF(AW2544="","",VLOOKUP(AW2544,SUSS!R:S,2,FALSE)),AY2544*SUSS!$M$2)</f>
        <v/>
      </c>
      <c r="BC2544" s="11" t="str">
        <f t="shared" si="854"/>
        <v/>
      </c>
    </row>
    <row r="2545" spans="29:55">
      <c r="AC2545" s="11" t="str">
        <f t="shared" si="856"/>
        <v/>
      </c>
      <c r="AD2545" s="11" t="str">
        <f t="shared" si="857"/>
        <v/>
      </c>
      <c r="AE2545" s="11" t="str">
        <f t="shared" si="858"/>
        <v/>
      </c>
      <c r="AF2545" s="11" t="str">
        <f t="shared" si="859"/>
        <v/>
      </c>
      <c r="AG2545" s="11" t="str">
        <f t="shared" si="860"/>
        <v/>
      </c>
      <c r="AH2545" s="11" t="str">
        <f t="shared" si="861"/>
        <v/>
      </c>
      <c r="AI2545" s="11" t="str">
        <f t="shared" si="862"/>
        <v/>
      </c>
      <c r="AJ2545" s="11" t="str">
        <f t="shared" si="863"/>
        <v/>
      </c>
      <c r="AK2545" s="11" t="str">
        <f t="shared" si="864"/>
        <v/>
      </c>
      <c r="AN2545" s="11" t="str">
        <f t="shared" si="865"/>
        <v/>
      </c>
      <c r="AO2545" s="11" t="str">
        <f t="shared" si="866"/>
        <v/>
      </c>
      <c r="AP2545" s="11" t="str">
        <f t="shared" si="867"/>
        <v/>
      </c>
      <c r="AT2545" s="11" t="str">
        <f t="shared" si="868"/>
        <v/>
      </c>
      <c r="AU2545" s="11" t="str">
        <f t="shared" si="869"/>
        <v/>
      </c>
      <c r="AV2545" s="11" t="str">
        <f t="shared" si="870"/>
        <v/>
      </c>
      <c r="AW2545" s="11" t="str">
        <f t="shared" si="871"/>
        <v/>
      </c>
      <c r="AX2545" s="11" t="str">
        <f t="shared" si="872"/>
        <v/>
      </c>
      <c r="AY2545" s="11" t="str">
        <f t="shared" si="853"/>
        <v/>
      </c>
      <c r="AZ2545" s="11" t="str">
        <f t="shared" si="873"/>
        <v/>
      </c>
      <c r="BA2545" s="11" t="str">
        <f t="shared" si="855"/>
        <v xml:space="preserve"> </v>
      </c>
      <c r="BB2545" s="11" t="str">
        <f>IFERROR(IF(AW2545="","",VLOOKUP(AW2545,SUSS!R:S,2,FALSE)),AY2545*SUSS!$M$2)</f>
        <v/>
      </c>
      <c r="BC2545" s="11" t="str">
        <f t="shared" si="854"/>
        <v/>
      </c>
    </row>
    <row r="2546" spans="29:55">
      <c r="AC2546" s="11" t="str">
        <f t="shared" si="856"/>
        <v/>
      </c>
      <c r="AD2546" s="11" t="str">
        <f t="shared" si="857"/>
        <v/>
      </c>
      <c r="AE2546" s="11" t="str">
        <f t="shared" si="858"/>
        <v/>
      </c>
      <c r="AF2546" s="11" t="str">
        <f t="shared" si="859"/>
        <v/>
      </c>
      <c r="AG2546" s="11" t="str">
        <f t="shared" si="860"/>
        <v/>
      </c>
      <c r="AH2546" s="11" t="str">
        <f t="shared" si="861"/>
        <v/>
      </c>
      <c r="AI2546" s="11" t="str">
        <f t="shared" si="862"/>
        <v/>
      </c>
      <c r="AJ2546" s="11" t="str">
        <f t="shared" si="863"/>
        <v/>
      </c>
      <c r="AK2546" s="11" t="str">
        <f t="shared" si="864"/>
        <v/>
      </c>
      <c r="AN2546" s="11" t="str">
        <f t="shared" si="865"/>
        <v/>
      </c>
      <c r="AO2546" s="11" t="str">
        <f t="shared" si="866"/>
        <v/>
      </c>
      <c r="AP2546" s="11" t="str">
        <f t="shared" si="867"/>
        <v/>
      </c>
      <c r="AT2546" s="11" t="str">
        <f t="shared" si="868"/>
        <v/>
      </c>
      <c r="AU2546" s="11" t="str">
        <f t="shared" si="869"/>
        <v/>
      </c>
      <c r="AV2546" s="11" t="str">
        <f t="shared" si="870"/>
        <v/>
      </c>
      <c r="AW2546" s="11" t="str">
        <f t="shared" si="871"/>
        <v/>
      </c>
      <c r="AX2546" s="11" t="str">
        <f t="shared" si="872"/>
        <v/>
      </c>
      <c r="AY2546" s="11" t="str">
        <f t="shared" si="853"/>
        <v/>
      </c>
      <c r="AZ2546" s="11" t="str">
        <f t="shared" si="873"/>
        <v/>
      </c>
      <c r="BA2546" s="11" t="str">
        <f t="shared" si="855"/>
        <v xml:space="preserve"> </v>
      </c>
      <c r="BB2546" s="11" t="str">
        <f>IFERROR(IF(AW2546="","",VLOOKUP(AW2546,SUSS!R:S,2,FALSE)),AY2546*SUSS!$M$2)</f>
        <v/>
      </c>
      <c r="BC2546" s="11" t="str">
        <f t="shared" si="854"/>
        <v/>
      </c>
    </row>
    <row r="2547" spans="29:55">
      <c r="AC2547" s="11" t="str">
        <f t="shared" si="856"/>
        <v/>
      </c>
      <c r="AD2547" s="11" t="str">
        <f t="shared" si="857"/>
        <v/>
      </c>
      <c r="AE2547" s="11" t="str">
        <f t="shared" si="858"/>
        <v/>
      </c>
      <c r="AF2547" s="11" t="str">
        <f t="shared" si="859"/>
        <v/>
      </c>
      <c r="AG2547" s="11" t="str">
        <f t="shared" si="860"/>
        <v/>
      </c>
      <c r="AH2547" s="11" t="str">
        <f t="shared" si="861"/>
        <v/>
      </c>
      <c r="AI2547" s="11" t="str">
        <f t="shared" si="862"/>
        <v/>
      </c>
      <c r="AJ2547" s="11" t="str">
        <f t="shared" si="863"/>
        <v/>
      </c>
      <c r="AK2547" s="11" t="str">
        <f t="shared" si="864"/>
        <v/>
      </c>
      <c r="AN2547" s="11" t="str">
        <f t="shared" si="865"/>
        <v/>
      </c>
      <c r="AO2547" s="11" t="str">
        <f t="shared" si="866"/>
        <v/>
      </c>
      <c r="AP2547" s="11" t="str">
        <f t="shared" si="867"/>
        <v/>
      </c>
      <c r="AT2547" s="11" t="str">
        <f t="shared" si="868"/>
        <v/>
      </c>
      <c r="AU2547" s="11" t="str">
        <f t="shared" si="869"/>
        <v/>
      </c>
      <c r="AV2547" s="11" t="str">
        <f t="shared" si="870"/>
        <v/>
      </c>
      <c r="AW2547" s="11" t="str">
        <f t="shared" si="871"/>
        <v/>
      </c>
      <c r="AX2547" s="11" t="str">
        <f t="shared" si="872"/>
        <v/>
      </c>
      <c r="AY2547" s="11" t="str">
        <f t="shared" si="853"/>
        <v/>
      </c>
      <c r="AZ2547" s="11" t="str">
        <f t="shared" si="873"/>
        <v/>
      </c>
      <c r="BA2547" s="11" t="str">
        <f t="shared" si="855"/>
        <v xml:space="preserve"> </v>
      </c>
      <c r="BB2547" s="11" t="str">
        <f>IFERROR(IF(AW2547="","",VLOOKUP(AW2547,SUSS!R:S,2,FALSE)),AY2547*SUSS!$M$2)</f>
        <v/>
      </c>
      <c r="BC2547" s="11" t="str">
        <f t="shared" si="854"/>
        <v/>
      </c>
    </row>
    <row r="2548" spans="29:55">
      <c r="AC2548" s="11" t="str">
        <f t="shared" si="856"/>
        <v/>
      </c>
      <c r="AD2548" s="11" t="str">
        <f t="shared" si="857"/>
        <v/>
      </c>
      <c r="AE2548" s="11" t="str">
        <f t="shared" si="858"/>
        <v/>
      </c>
      <c r="AF2548" s="11" t="str">
        <f t="shared" si="859"/>
        <v/>
      </c>
      <c r="AG2548" s="11" t="str">
        <f t="shared" si="860"/>
        <v/>
      </c>
      <c r="AH2548" s="11" t="str">
        <f t="shared" si="861"/>
        <v/>
      </c>
      <c r="AI2548" s="11" t="str">
        <f t="shared" si="862"/>
        <v/>
      </c>
      <c r="AJ2548" s="11" t="str">
        <f t="shared" si="863"/>
        <v/>
      </c>
      <c r="AK2548" s="11" t="str">
        <f t="shared" si="864"/>
        <v/>
      </c>
      <c r="AN2548" s="11" t="str">
        <f t="shared" si="865"/>
        <v/>
      </c>
      <c r="AO2548" s="11" t="str">
        <f t="shared" si="866"/>
        <v/>
      </c>
      <c r="AP2548" s="11" t="str">
        <f t="shared" si="867"/>
        <v/>
      </c>
      <c r="AT2548" s="11" t="str">
        <f t="shared" si="868"/>
        <v/>
      </c>
      <c r="AU2548" s="11" t="str">
        <f t="shared" si="869"/>
        <v/>
      </c>
      <c r="AV2548" s="11" t="str">
        <f t="shared" si="870"/>
        <v/>
      </c>
      <c r="AW2548" s="11" t="str">
        <f t="shared" si="871"/>
        <v/>
      </c>
      <c r="AX2548" s="11" t="str">
        <f t="shared" si="872"/>
        <v/>
      </c>
      <c r="AY2548" s="11" t="str">
        <f t="shared" si="853"/>
        <v/>
      </c>
      <c r="AZ2548" s="11" t="str">
        <f t="shared" si="873"/>
        <v/>
      </c>
      <c r="BA2548" s="11" t="str">
        <f t="shared" si="855"/>
        <v xml:space="preserve"> </v>
      </c>
      <c r="BB2548" s="11" t="str">
        <f>IFERROR(IF(AW2548="","",VLOOKUP(AW2548,SUSS!R:S,2,FALSE)),AY2548*SUSS!$M$2)</f>
        <v/>
      </c>
      <c r="BC2548" s="11" t="str">
        <f t="shared" si="854"/>
        <v/>
      </c>
    </row>
    <row r="2549" spans="29:55">
      <c r="AC2549" s="11" t="str">
        <f t="shared" si="856"/>
        <v/>
      </c>
      <c r="AD2549" s="11" t="str">
        <f t="shared" si="857"/>
        <v/>
      </c>
      <c r="AE2549" s="11" t="str">
        <f t="shared" si="858"/>
        <v/>
      </c>
      <c r="AF2549" s="11" t="str">
        <f t="shared" si="859"/>
        <v/>
      </c>
      <c r="AG2549" s="11" t="str">
        <f t="shared" si="860"/>
        <v/>
      </c>
      <c r="AH2549" s="11" t="str">
        <f t="shared" si="861"/>
        <v/>
      </c>
      <c r="AI2549" s="11" t="str">
        <f t="shared" si="862"/>
        <v/>
      </c>
      <c r="AJ2549" s="11" t="str">
        <f t="shared" si="863"/>
        <v/>
      </c>
      <c r="AK2549" s="11" t="str">
        <f t="shared" si="864"/>
        <v/>
      </c>
      <c r="AN2549" s="11" t="str">
        <f t="shared" si="865"/>
        <v/>
      </c>
      <c r="AO2549" s="11" t="str">
        <f t="shared" si="866"/>
        <v/>
      </c>
      <c r="AP2549" s="11" t="str">
        <f t="shared" si="867"/>
        <v/>
      </c>
      <c r="AT2549" s="11" t="str">
        <f t="shared" si="868"/>
        <v/>
      </c>
      <c r="AU2549" s="11" t="str">
        <f t="shared" si="869"/>
        <v/>
      </c>
      <c r="AV2549" s="11" t="str">
        <f t="shared" si="870"/>
        <v/>
      </c>
      <c r="AW2549" s="11" t="str">
        <f t="shared" si="871"/>
        <v/>
      </c>
      <c r="AX2549" s="11" t="str">
        <f t="shared" si="872"/>
        <v/>
      </c>
      <c r="AY2549" s="11" t="str">
        <f t="shared" si="853"/>
        <v/>
      </c>
      <c r="AZ2549" s="11" t="str">
        <f t="shared" si="873"/>
        <v/>
      </c>
      <c r="BA2549" s="11" t="str">
        <f t="shared" si="855"/>
        <v xml:space="preserve"> </v>
      </c>
      <c r="BB2549" s="11" t="str">
        <f>IFERROR(IF(AW2549="","",VLOOKUP(AW2549,SUSS!R:S,2,FALSE)),AY2549*SUSS!$M$2)</f>
        <v/>
      </c>
      <c r="BC2549" s="11" t="str">
        <f t="shared" si="854"/>
        <v/>
      </c>
    </row>
    <row r="2550" spans="29:55">
      <c r="AC2550" s="11" t="str">
        <f t="shared" si="856"/>
        <v/>
      </c>
      <c r="AD2550" s="11" t="str">
        <f t="shared" si="857"/>
        <v/>
      </c>
      <c r="AE2550" s="11" t="str">
        <f t="shared" si="858"/>
        <v/>
      </c>
      <c r="AF2550" s="11" t="str">
        <f t="shared" si="859"/>
        <v/>
      </c>
      <c r="AG2550" s="11" t="str">
        <f t="shared" si="860"/>
        <v/>
      </c>
      <c r="AH2550" s="11" t="str">
        <f t="shared" si="861"/>
        <v/>
      </c>
      <c r="AI2550" s="11" t="str">
        <f t="shared" si="862"/>
        <v/>
      </c>
      <c r="AJ2550" s="11" t="str">
        <f t="shared" si="863"/>
        <v/>
      </c>
      <c r="AK2550" s="11" t="str">
        <f t="shared" si="864"/>
        <v/>
      </c>
      <c r="AN2550" s="11" t="str">
        <f t="shared" si="865"/>
        <v/>
      </c>
      <c r="AO2550" s="11" t="str">
        <f t="shared" si="866"/>
        <v/>
      </c>
      <c r="AP2550" s="11" t="str">
        <f t="shared" si="867"/>
        <v/>
      </c>
      <c r="AT2550" s="11" t="str">
        <f t="shared" si="868"/>
        <v/>
      </c>
      <c r="AU2550" s="11" t="str">
        <f t="shared" si="869"/>
        <v/>
      </c>
      <c r="AV2550" s="11" t="str">
        <f t="shared" si="870"/>
        <v/>
      </c>
      <c r="AW2550" s="11" t="str">
        <f t="shared" si="871"/>
        <v/>
      </c>
      <c r="AX2550" s="11" t="str">
        <f t="shared" si="872"/>
        <v/>
      </c>
      <c r="AY2550" s="11" t="str">
        <f t="shared" si="853"/>
        <v/>
      </c>
      <c r="AZ2550" s="11" t="str">
        <f t="shared" si="873"/>
        <v/>
      </c>
      <c r="BA2550" s="11" t="str">
        <f t="shared" si="855"/>
        <v xml:space="preserve"> </v>
      </c>
      <c r="BB2550" s="11" t="str">
        <f>IFERROR(IF(AW2550="","",VLOOKUP(AW2550,SUSS!R:S,2,FALSE)),AY2550*SUSS!$M$2)</f>
        <v/>
      </c>
      <c r="BC2550" s="11" t="str">
        <f t="shared" si="854"/>
        <v/>
      </c>
    </row>
    <row r="2551" spans="29:55">
      <c r="AC2551" s="11" t="str">
        <f t="shared" si="856"/>
        <v/>
      </c>
      <c r="AD2551" s="11" t="str">
        <f t="shared" si="857"/>
        <v/>
      </c>
      <c r="AE2551" s="11" t="str">
        <f t="shared" si="858"/>
        <v/>
      </c>
      <c r="AF2551" s="11" t="str">
        <f t="shared" si="859"/>
        <v/>
      </c>
      <c r="AG2551" s="11" t="str">
        <f t="shared" si="860"/>
        <v/>
      </c>
      <c r="AH2551" s="11" t="str">
        <f t="shared" si="861"/>
        <v/>
      </c>
      <c r="AI2551" s="11" t="str">
        <f t="shared" si="862"/>
        <v/>
      </c>
      <c r="AJ2551" s="11" t="str">
        <f t="shared" si="863"/>
        <v/>
      </c>
      <c r="AK2551" s="11" t="str">
        <f t="shared" si="864"/>
        <v/>
      </c>
      <c r="AN2551" s="11" t="str">
        <f t="shared" si="865"/>
        <v/>
      </c>
      <c r="AO2551" s="11" t="str">
        <f t="shared" si="866"/>
        <v/>
      </c>
      <c r="AP2551" s="11" t="str">
        <f t="shared" si="867"/>
        <v/>
      </c>
      <c r="AT2551" s="11" t="str">
        <f t="shared" si="868"/>
        <v/>
      </c>
      <c r="AU2551" s="11" t="str">
        <f t="shared" si="869"/>
        <v/>
      </c>
      <c r="AV2551" s="11" t="str">
        <f t="shared" si="870"/>
        <v/>
      </c>
      <c r="AW2551" s="11" t="str">
        <f t="shared" si="871"/>
        <v/>
      </c>
      <c r="AX2551" s="11" t="str">
        <f t="shared" si="872"/>
        <v/>
      </c>
      <c r="AY2551" s="11" t="str">
        <f t="shared" si="853"/>
        <v/>
      </c>
      <c r="AZ2551" s="11" t="str">
        <f t="shared" si="873"/>
        <v/>
      </c>
      <c r="BA2551" s="11" t="str">
        <f t="shared" si="855"/>
        <v xml:space="preserve"> </v>
      </c>
      <c r="BB2551" s="11" t="str">
        <f>IFERROR(IF(AW2551="","",VLOOKUP(AW2551,SUSS!R:S,2,FALSE)),AY2551*SUSS!$M$2)</f>
        <v/>
      </c>
      <c r="BC2551" s="11" t="str">
        <f t="shared" si="854"/>
        <v/>
      </c>
    </row>
    <row r="2552" spans="29:55">
      <c r="AC2552" s="11" t="str">
        <f t="shared" si="856"/>
        <v/>
      </c>
      <c r="AD2552" s="11" t="str">
        <f t="shared" si="857"/>
        <v/>
      </c>
      <c r="AE2552" s="11" t="str">
        <f t="shared" si="858"/>
        <v/>
      </c>
      <c r="AF2552" s="11" t="str">
        <f t="shared" si="859"/>
        <v/>
      </c>
      <c r="AG2552" s="11" t="str">
        <f t="shared" si="860"/>
        <v/>
      </c>
      <c r="AH2552" s="11" t="str">
        <f t="shared" si="861"/>
        <v/>
      </c>
      <c r="AI2552" s="11" t="str">
        <f t="shared" si="862"/>
        <v/>
      </c>
      <c r="AJ2552" s="11" t="str">
        <f t="shared" si="863"/>
        <v/>
      </c>
      <c r="AK2552" s="11" t="str">
        <f t="shared" si="864"/>
        <v/>
      </c>
      <c r="AN2552" s="11" t="str">
        <f t="shared" si="865"/>
        <v/>
      </c>
      <c r="AO2552" s="11" t="str">
        <f t="shared" si="866"/>
        <v/>
      </c>
      <c r="AP2552" s="11" t="str">
        <f t="shared" si="867"/>
        <v/>
      </c>
      <c r="AT2552" s="11" t="str">
        <f t="shared" si="868"/>
        <v/>
      </c>
      <c r="AU2552" s="11" t="str">
        <f t="shared" si="869"/>
        <v/>
      </c>
      <c r="AV2552" s="11" t="str">
        <f t="shared" si="870"/>
        <v/>
      </c>
      <c r="AW2552" s="11" t="str">
        <f t="shared" si="871"/>
        <v/>
      </c>
      <c r="AX2552" s="11" t="str">
        <f t="shared" si="872"/>
        <v/>
      </c>
      <c r="AY2552" s="11" t="str">
        <f t="shared" si="853"/>
        <v/>
      </c>
      <c r="AZ2552" s="11" t="str">
        <f t="shared" si="873"/>
        <v/>
      </c>
      <c r="BA2552" s="11" t="str">
        <f t="shared" si="855"/>
        <v xml:space="preserve"> </v>
      </c>
      <c r="BB2552" s="11" t="str">
        <f>IFERROR(IF(AW2552="","",VLOOKUP(AW2552,SUSS!R:S,2,FALSE)),AY2552*SUSS!$M$2)</f>
        <v/>
      </c>
      <c r="BC2552" s="11" t="str">
        <f t="shared" si="854"/>
        <v/>
      </c>
    </row>
    <row r="2553" spans="29:55">
      <c r="AC2553" s="11" t="str">
        <f t="shared" si="856"/>
        <v/>
      </c>
      <c r="AD2553" s="11" t="str">
        <f t="shared" si="857"/>
        <v/>
      </c>
      <c r="AE2553" s="11" t="str">
        <f t="shared" si="858"/>
        <v/>
      </c>
      <c r="AF2553" s="11" t="str">
        <f t="shared" si="859"/>
        <v/>
      </c>
      <c r="AG2553" s="11" t="str">
        <f t="shared" si="860"/>
        <v/>
      </c>
      <c r="AH2553" s="11" t="str">
        <f t="shared" si="861"/>
        <v/>
      </c>
      <c r="AI2553" s="11" t="str">
        <f t="shared" si="862"/>
        <v/>
      </c>
      <c r="AJ2553" s="11" t="str">
        <f t="shared" si="863"/>
        <v/>
      </c>
      <c r="AK2553" s="11" t="str">
        <f t="shared" si="864"/>
        <v/>
      </c>
      <c r="AN2553" s="11" t="str">
        <f t="shared" si="865"/>
        <v/>
      </c>
      <c r="AO2553" s="11" t="str">
        <f t="shared" si="866"/>
        <v/>
      </c>
      <c r="AP2553" s="11" t="str">
        <f t="shared" si="867"/>
        <v/>
      </c>
      <c r="AT2553" s="11" t="str">
        <f t="shared" si="868"/>
        <v/>
      </c>
      <c r="AU2553" s="11" t="str">
        <f t="shared" si="869"/>
        <v/>
      </c>
      <c r="AV2553" s="11" t="str">
        <f t="shared" si="870"/>
        <v/>
      </c>
      <c r="AW2553" s="11" t="str">
        <f t="shared" si="871"/>
        <v/>
      </c>
      <c r="AX2553" s="11" t="str">
        <f t="shared" si="872"/>
        <v/>
      </c>
      <c r="AY2553" s="11" t="str">
        <f t="shared" si="853"/>
        <v/>
      </c>
      <c r="AZ2553" s="11" t="str">
        <f t="shared" si="873"/>
        <v/>
      </c>
      <c r="BA2553" s="11" t="str">
        <f t="shared" si="855"/>
        <v xml:space="preserve"> </v>
      </c>
      <c r="BB2553" s="11" t="str">
        <f>IFERROR(IF(AW2553="","",VLOOKUP(AW2553,SUSS!R:S,2,FALSE)),AY2553*SUSS!$M$2)</f>
        <v/>
      </c>
      <c r="BC2553" s="11" t="str">
        <f t="shared" si="854"/>
        <v/>
      </c>
    </row>
    <row r="2554" spans="29:55">
      <c r="AC2554" s="11" t="str">
        <f t="shared" si="856"/>
        <v/>
      </c>
      <c r="AD2554" s="11" t="str">
        <f t="shared" si="857"/>
        <v/>
      </c>
      <c r="AE2554" s="11" t="str">
        <f t="shared" si="858"/>
        <v/>
      </c>
      <c r="AF2554" s="11" t="str">
        <f t="shared" si="859"/>
        <v/>
      </c>
      <c r="AG2554" s="11" t="str">
        <f t="shared" si="860"/>
        <v/>
      </c>
      <c r="AH2554" s="11" t="str">
        <f t="shared" si="861"/>
        <v/>
      </c>
      <c r="AI2554" s="11" t="str">
        <f t="shared" si="862"/>
        <v/>
      </c>
      <c r="AJ2554" s="11" t="str">
        <f t="shared" si="863"/>
        <v/>
      </c>
      <c r="AK2554" s="11" t="str">
        <f t="shared" si="864"/>
        <v/>
      </c>
      <c r="AN2554" s="11" t="str">
        <f t="shared" si="865"/>
        <v/>
      </c>
      <c r="AO2554" s="11" t="str">
        <f t="shared" si="866"/>
        <v/>
      </c>
      <c r="AP2554" s="11" t="str">
        <f t="shared" si="867"/>
        <v/>
      </c>
      <c r="AT2554" s="11" t="str">
        <f t="shared" si="868"/>
        <v/>
      </c>
      <c r="AU2554" s="11" t="str">
        <f t="shared" si="869"/>
        <v/>
      </c>
      <c r="AV2554" s="11" t="str">
        <f t="shared" si="870"/>
        <v/>
      </c>
      <c r="AW2554" s="11" t="str">
        <f t="shared" si="871"/>
        <v/>
      </c>
      <c r="AX2554" s="11" t="str">
        <f t="shared" si="872"/>
        <v/>
      </c>
      <c r="AY2554" s="11" t="str">
        <f t="shared" si="853"/>
        <v/>
      </c>
      <c r="AZ2554" s="11" t="str">
        <f t="shared" si="873"/>
        <v/>
      </c>
      <c r="BA2554" s="11" t="str">
        <f t="shared" si="855"/>
        <v xml:space="preserve"> </v>
      </c>
      <c r="BB2554" s="11" t="str">
        <f>IFERROR(IF(AW2554="","",VLOOKUP(AW2554,SUSS!R:S,2,FALSE)),AY2554*SUSS!$M$2)</f>
        <v/>
      </c>
      <c r="BC2554" s="11" t="str">
        <f t="shared" si="854"/>
        <v/>
      </c>
    </row>
    <row r="2555" spans="29:55">
      <c r="AC2555" s="11" t="str">
        <f t="shared" si="856"/>
        <v/>
      </c>
      <c r="AD2555" s="11" t="str">
        <f t="shared" si="857"/>
        <v/>
      </c>
      <c r="AE2555" s="11" t="str">
        <f t="shared" si="858"/>
        <v/>
      </c>
      <c r="AF2555" s="11" t="str">
        <f t="shared" si="859"/>
        <v/>
      </c>
      <c r="AG2555" s="11" t="str">
        <f t="shared" si="860"/>
        <v/>
      </c>
      <c r="AH2555" s="11" t="str">
        <f t="shared" si="861"/>
        <v/>
      </c>
      <c r="AI2555" s="11" t="str">
        <f t="shared" si="862"/>
        <v/>
      </c>
      <c r="AJ2555" s="11" t="str">
        <f t="shared" si="863"/>
        <v/>
      </c>
      <c r="AK2555" s="11" t="str">
        <f t="shared" si="864"/>
        <v/>
      </c>
      <c r="AN2555" s="11" t="str">
        <f t="shared" si="865"/>
        <v/>
      </c>
      <c r="AO2555" s="11" t="str">
        <f t="shared" si="866"/>
        <v/>
      </c>
      <c r="AP2555" s="11" t="str">
        <f t="shared" si="867"/>
        <v/>
      </c>
      <c r="AT2555" s="11" t="str">
        <f t="shared" si="868"/>
        <v/>
      </c>
      <c r="AU2555" s="11" t="str">
        <f t="shared" si="869"/>
        <v/>
      </c>
      <c r="AV2555" s="11" t="str">
        <f t="shared" si="870"/>
        <v/>
      </c>
      <c r="AW2555" s="11" t="str">
        <f t="shared" si="871"/>
        <v/>
      </c>
      <c r="AX2555" s="11" t="str">
        <f t="shared" si="872"/>
        <v/>
      </c>
      <c r="AY2555" s="11" t="str">
        <f t="shared" si="853"/>
        <v/>
      </c>
      <c r="AZ2555" s="11" t="str">
        <f t="shared" si="873"/>
        <v/>
      </c>
      <c r="BA2555" s="11" t="str">
        <f t="shared" si="855"/>
        <v xml:space="preserve"> </v>
      </c>
      <c r="BB2555" s="11" t="str">
        <f>IFERROR(IF(AW2555="","",VLOOKUP(AW2555,SUSS!R:S,2,FALSE)),AY2555*SUSS!$M$2)</f>
        <v/>
      </c>
      <c r="BC2555" s="11" t="str">
        <f t="shared" si="854"/>
        <v/>
      </c>
    </row>
    <row r="2556" spans="29:55">
      <c r="AC2556" s="11" t="str">
        <f t="shared" si="856"/>
        <v/>
      </c>
      <c r="AD2556" s="11" t="str">
        <f t="shared" si="857"/>
        <v/>
      </c>
      <c r="AE2556" s="11" t="str">
        <f t="shared" si="858"/>
        <v/>
      </c>
      <c r="AF2556" s="11" t="str">
        <f t="shared" si="859"/>
        <v/>
      </c>
      <c r="AG2556" s="11" t="str">
        <f t="shared" si="860"/>
        <v/>
      </c>
      <c r="AH2556" s="11" t="str">
        <f t="shared" si="861"/>
        <v/>
      </c>
      <c r="AI2556" s="11" t="str">
        <f t="shared" si="862"/>
        <v/>
      </c>
      <c r="AJ2556" s="11" t="str">
        <f t="shared" si="863"/>
        <v/>
      </c>
      <c r="AK2556" s="11" t="str">
        <f t="shared" si="864"/>
        <v/>
      </c>
      <c r="AN2556" s="11" t="str">
        <f t="shared" si="865"/>
        <v/>
      </c>
      <c r="AO2556" s="11" t="str">
        <f t="shared" si="866"/>
        <v/>
      </c>
      <c r="AP2556" s="11" t="str">
        <f t="shared" si="867"/>
        <v/>
      </c>
      <c r="AT2556" s="11" t="str">
        <f t="shared" si="868"/>
        <v/>
      </c>
      <c r="AU2556" s="11" t="str">
        <f t="shared" si="869"/>
        <v/>
      </c>
      <c r="AV2556" s="11" t="str">
        <f t="shared" si="870"/>
        <v/>
      </c>
      <c r="AW2556" s="11" t="str">
        <f t="shared" si="871"/>
        <v/>
      </c>
      <c r="AX2556" s="11" t="str">
        <f t="shared" si="872"/>
        <v/>
      </c>
      <c r="AY2556" s="11" t="str">
        <f t="shared" si="853"/>
        <v/>
      </c>
      <c r="AZ2556" s="11" t="str">
        <f t="shared" si="873"/>
        <v/>
      </c>
      <c r="BA2556" s="11" t="str">
        <f t="shared" si="855"/>
        <v xml:space="preserve"> </v>
      </c>
      <c r="BB2556" s="11" t="str">
        <f>IFERROR(IF(AW2556="","",VLOOKUP(AW2556,SUSS!R:S,2,FALSE)),AY2556*SUSS!$M$2)</f>
        <v/>
      </c>
      <c r="BC2556" s="11" t="str">
        <f t="shared" si="854"/>
        <v/>
      </c>
    </row>
    <row r="2557" spans="29:55">
      <c r="AC2557" s="11" t="str">
        <f t="shared" si="856"/>
        <v/>
      </c>
      <c r="AD2557" s="11" t="str">
        <f t="shared" si="857"/>
        <v/>
      </c>
      <c r="AE2557" s="11" t="str">
        <f t="shared" si="858"/>
        <v/>
      </c>
      <c r="AF2557" s="11" t="str">
        <f t="shared" si="859"/>
        <v/>
      </c>
      <c r="AG2557" s="11" t="str">
        <f t="shared" si="860"/>
        <v/>
      </c>
      <c r="AH2557" s="11" t="str">
        <f t="shared" si="861"/>
        <v/>
      </c>
      <c r="AI2557" s="11" t="str">
        <f t="shared" si="862"/>
        <v/>
      </c>
      <c r="AJ2557" s="11" t="str">
        <f t="shared" si="863"/>
        <v/>
      </c>
      <c r="AK2557" s="11" t="str">
        <f t="shared" si="864"/>
        <v/>
      </c>
      <c r="AN2557" s="11" t="str">
        <f t="shared" si="865"/>
        <v/>
      </c>
      <c r="AO2557" s="11" t="str">
        <f t="shared" si="866"/>
        <v/>
      </c>
      <c r="AP2557" s="11" t="str">
        <f t="shared" si="867"/>
        <v/>
      </c>
      <c r="AT2557" s="11" t="str">
        <f t="shared" si="868"/>
        <v/>
      </c>
      <c r="AU2557" s="11" t="str">
        <f t="shared" si="869"/>
        <v/>
      </c>
      <c r="AV2557" s="11" t="str">
        <f t="shared" si="870"/>
        <v/>
      </c>
      <c r="AW2557" s="11" t="str">
        <f t="shared" si="871"/>
        <v/>
      </c>
      <c r="AX2557" s="11" t="str">
        <f t="shared" si="872"/>
        <v/>
      </c>
      <c r="AY2557" s="11" t="str">
        <f t="shared" si="853"/>
        <v/>
      </c>
      <c r="AZ2557" s="11" t="str">
        <f t="shared" si="873"/>
        <v/>
      </c>
      <c r="BA2557" s="11" t="str">
        <f t="shared" si="855"/>
        <v xml:space="preserve"> </v>
      </c>
      <c r="BB2557" s="11" t="str">
        <f>IFERROR(IF(AW2557="","",VLOOKUP(AW2557,SUSS!R:S,2,FALSE)),AY2557*SUSS!$M$2)</f>
        <v/>
      </c>
      <c r="BC2557" s="11" t="str">
        <f t="shared" si="854"/>
        <v/>
      </c>
    </row>
    <row r="2558" spans="29:55">
      <c r="AC2558" s="11" t="str">
        <f t="shared" si="856"/>
        <v/>
      </c>
      <c r="AD2558" s="11" t="str">
        <f t="shared" si="857"/>
        <v/>
      </c>
      <c r="AE2558" s="11" t="str">
        <f t="shared" si="858"/>
        <v/>
      </c>
      <c r="AF2558" s="11" t="str">
        <f t="shared" si="859"/>
        <v/>
      </c>
      <c r="AG2558" s="11" t="str">
        <f t="shared" si="860"/>
        <v/>
      </c>
      <c r="AH2558" s="11" t="str">
        <f t="shared" si="861"/>
        <v/>
      </c>
      <c r="AI2558" s="11" t="str">
        <f t="shared" si="862"/>
        <v/>
      </c>
      <c r="AJ2558" s="11" t="str">
        <f t="shared" si="863"/>
        <v/>
      </c>
      <c r="AK2558" s="11" t="str">
        <f t="shared" si="864"/>
        <v/>
      </c>
      <c r="AN2558" s="11" t="str">
        <f t="shared" si="865"/>
        <v/>
      </c>
      <c r="AO2558" s="11" t="str">
        <f t="shared" si="866"/>
        <v/>
      </c>
      <c r="AP2558" s="11" t="str">
        <f t="shared" si="867"/>
        <v/>
      </c>
      <c r="AT2558" s="11" t="str">
        <f t="shared" si="868"/>
        <v/>
      </c>
      <c r="AU2558" s="11" t="str">
        <f t="shared" si="869"/>
        <v/>
      </c>
      <c r="AV2558" s="11" t="str">
        <f t="shared" si="870"/>
        <v/>
      </c>
      <c r="AW2558" s="11" t="str">
        <f t="shared" si="871"/>
        <v/>
      </c>
      <c r="AX2558" s="11" t="str">
        <f t="shared" si="872"/>
        <v/>
      </c>
      <c r="AY2558" s="11" t="str">
        <f t="shared" si="853"/>
        <v/>
      </c>
      <c r="AZ2558" s="11" t="str">
        <f t="shared" si="873"/>
        <v/>
      </c>
      <c r="BA2558" s="11" t="str">
        <f t="shared" si="855"/>
        <v xml:space="preserve"> </v>
      </c>
      <c r="BB2558" s="11" t="str">
        <f>IFERROR(IF(AW2558="","",VLOOKUP(AW2558,SUSS!R:S,2,FALSE)),AY2558*SUSS!$M$2)</f>
        <v/>
      </c>
      <c r="BC2558" s="11" t="str">
        <f t="shared" si="854"/>
        <v/>
      </c>
    </row>
    <row r="2559" spans="29:55">
      <c r="AC2559" s="11" t="str">
        <f t="shared" si="856"/>
        <v/>
      </c>
      <c r="AD2559" s="11" t="str">
        <f t="shared" si="857"/>
        <v/>
      </c>
      <c r="AE2559" s="11" t="str">
        <f t="shared" si="858"/>
        <v/>
      </c>
      <c r="AF2559" s="11" t="str">
        <f t="shared" si="859"/>
        <v/>
      </c>
      <c r="AG2559" s="11" t="str">
        <f t="shared" si="860"/>
        <v/>
      </c>
      <c r="AH2559" s="11" t="str">
        <f t="shared" si="861"/>
        <v/>
      </c>
      <c r="AI2559" s="11" t="str">
        <f t="shared" si="862"/>
        <v/>
      </c>
      <c r="AJ2559" s="11" t="str">
        <f t="shared" si="863"/>
        <v/>
      </c>
      <c r="AK2559" s="11" t="str">
        <f t="shared" si="864"/>
        <v/>
      </c>
      <c r="AN2559" s="11" t="str">
        <f t="shared" si="865"/>
        <v/>
      </c>
      <c r="AO2559" s="11" t="str">
        <f t="shared" si="866"/>
        <v/>
      </c>
      <c r="AP2559" s="11" t="str">
        <f t="shared" si="867"/>
        <v/>
      </c>
      <c r="AT2559" s="11" t="str">
        <f t="shared" si="868"/>
        <v/>
      </c>
      <c r="AU2559" s="11" t="str">
        <f t="shared" si="869"/>
        <v/>
      </c>
      <c r="AV2559" s="11" t="str">
        <f t="shared" si="870"/>
        <v/>
      </c>
      <c r="AW2559" s="11" t="str">
        <f t="shared" si="871"/>
        <v/>
      </c>
      <c r="AX2559" s="11" t="str">
        <f t="shared" si="872"/>
        <v/>
      </c>
      <c r="AY2559" s="11" t="str">
        <f t="shared" si="853"/>
        <v/>
      </c>
      <c r="AZ2559" s="11" t="str">
        <f t="shared" si="873"/>
        <v/>
      </c>
      <c r="BA2559" s="11" t="str">
        <f t="shared" si="855"/>
        <v xml:space="preserve"> </v>
      </c>
      <c r="BB2559" s="11" t="str">
        <f>IFERROR(IF(AW2559="","",VLOOKUP(AW2559,SUSS!R:S,2,FALSE)),AY2559*SUSS!$M$2)</f>
        <v/>
      </c>
      <c r="BC2559" s="11" t="str">
        <f t="shared" si="854"/>
        <v/>
      </c>
    </row>
    <row r="2560" spans="29:55">
      <c r="AC2560" s="11" t="str">
        <f t="shared" si="856"/>
        <v/>
      </c>
      <c r="AD2560" s="11" t="str">
        <f t="shared" si="857"/>
        <v/>
      </c>
      <c r="AE2560" s="11" t="str">
        <f t="shared" si="858"/>
        <v/>
      </c>
      <c r="AF2560" s="11" t="str">
        <f t="shared" si="859"/>
        <v/>
      </c>
      <c r="AG2560" s="11" t="str">
        <f t="shared" si="860"/>
        <v/>
      </c>
      <c r="AH2560" s="11" t="str">
        <f t="shared" si="861"/>
        <v/>
      </c>
      <c r="AI2560" s="11" t="str">
        <f t="shared" si="862"/>
        <v/>
      </c>
      <c r="AJ2560" s="11" t="str">
        <f t="shared" si="863"/>
        <v/>
      </c>
      <c r="AK2560" s="11" t="str">
        <f t="shared" si="864"/>
        <v/>
      </c>
      <c r="AN2560" s="11" t="str">
        <f t="shared" si="865"/>
        <v/>
      </c>
      <c r="AO2560" s="11" t="str">
        <f t="shared" si="866"/>
        <v/>
      </c>
      <c r="AP2560" s="11" t="str">
        <f t="shared" si="867"/>
        <v/>
      </c>
      <c r="AT2560" s="11" t="str">
        <f t="shared" si="868"/>
        <v/>
      </c>
      <c r="AU2560" s="11" t="str">
        <f t="shared" si="869"/>
        <v/>
      </c>
      <c r="AV2560" s="11" t="str">
        <f t="shared" si="870"/>
        <v/>
      </c>
      <c r="AW2560" s="11" t="str">
        <f t="shared" si="871"/>
        <v/>
      </c>
      <c r="AX2560" s="11" t="str">
        <f t="shared" si="872"/>
        <v/>
      </c>
      <c r="AY2560" s="11" t="str">
        <f t="shared" si="853"/>
        <v/>
      </c>
      <c r="AZ2560" s="11" t="str">
        <f t="shared" si="873"/>
        <v/>
      </c>
      <c r="BA2560" s="11" t="str">
        <f t="shared" si="855"/>
        <v xml:space="preserve"> </v>
      </c>
      <c r="BB2560" s="11" t="str">
        <f>IFERROR(IF(AW2560="","",VLOOKUP(AW2560,SUSS!R:S,2,FALSE)),AY2560*SUSS!$M$2)</f>
        <v/>
      </c>
      <c r="BC2560" s="11" t="str">
        <f t="shared" si="854"/>
        <v/>
      </c>
    </row>
    <row r="2561" spans="29:55">
      <c r="AC2561" s="11" t="str">
        <f t="shared" si="856"/>
        <v/>
      </c>
      <c r="AD2561" s="11" t="str">
        <f t="shared" si="857"/>
        <v/>
      </c>
      <c r="AE2561" s="11" t="str">
        <f t="shared" si="858"/>
        <v/>
      </c>
      <c r="AF2561" s="11" t="str">
        <f t="shared" si="859"/>
        <v/>
      </c>
      <c r="AG2561" s="11" t="str">
        <f t="shared" si="860"/>
        <v/>
      </c>
      <c r="AH2561" s="11" t="str">
        <f t="shared" si="861"/>
        <v/>
      </c>
      <c r="AI2561" s="11" t="str">
        <f t="shared" si="862"/>
        <v/>
      </c>
      <c r="AJ2561" s="11" t="str">
        <f t="shared" si="863"/>
        <v/>
      </c>
      <c r="AK2561" s="11" t="str">
        <f t="shared" si="864"/>
        <v/>
      </c>
      <c r="AN2561" s="11" t="str">
        <f t="shared" si="865"/>
        <v/>
      </c>
      <c r="AO2561" s="11" t="str">
        <f t="shared" si="866"/>
        <v/>
      </c>
      <c r="AP2561" s="11" t="str">
        <f t="shared" si="867"/>
        <v/>
      </c>
      <c r="AT2561" s="11" t="str">
        <f t="shared" si="868"/>
        <v/>
      </c>
      <c r="AU2561" s="11" t="str">
        <f t="shared" si="869"/>
        <v/>
      </c>
      <c r="AV2561" s="11" t="str">
        <f t="shared" si="870"/>
        <v/>
      </c>
      <c r="AW2561" s="11" t="str">
        <f t="shared" si="871"/>
        <v/>
      </c>
      <c r="AX2561" s="11" t="str">
        <f t="shared" si="872"/>
        <v/>
      </c>
      <c r="AY2561" s="11" t="str">
        <f t="shared" si="853"/>
        <v/>
      </c>
      <c r="AZ2561" s="11" t="str">
        <f t="shared" si="873"/>
        <v/>
      </c>
      <c r="BA2561" s="11" t="str">
        <f t="shared" si="855"/>
        <v xml:space="preserve"> </v>
      </c>
      <c r="BB2561" s="11" t="str">
        <f>IFERROR(IF(AW2561="","",VLOOKUP(AW2561,SUSS!R:S,2,FALSE)),AY2561*SUSS!$M$2)</f>
        <v/>
      </c>
      <c r="BC2561" s="11" t="str">
        <f t="shared" si="854"/>
        <v/>
      </c>
    </row>
    <row r="2562" spans="29:55">
      <c r="AC2562" s="11" t="str">
        <f t="shared" si="856"/>
        <v/>
      </c>
      <c r="AD2562" s="11" t="str">
        <f t="shared" si="857"/>
        <v/>
      </c>
      <c r="AE2562" s="11" t="str">
        <f t="shared" si="858"/>
        <v/>
      </c>
      <c r="AF2562" s="11" t="str">
        <f t="shared" si="859"/>
        <v/>
      </c>
      <c r="AG2562" s="11" t="str">
        <f t="shared" si="860"/>
        <v/>
      </c>
      <c r="AH2562" s="11" t="str">
        <f t="shared" si="861"/>
        <v/>
      </c>
      <c r="AI2562" s="11" t="str">
        <f t="shared" si="862"/>
        <v/>
      </c>
      <c r="AJ2562" s="11" t="str">
        <f t="shared" si="863"/>
        <v/>
      </c>
      <c r="AK2562" s="11" t="str">
        <f t="shared" si="864"/>
        <v/>
      </c>
      <c r="AN2562" s="11" t="str">
        <f t="shared" si="865"/>
        <v/>
      </c>
      <c r="AO2562" s="11" t="str">
        <f t="shared" si="866"/>
        <v/>
      </c>
      <c r="AP2562" s="11" t="str">
        <f t="shared" si="867"/>
        <v/>
      </c>
      <c r="AT2562" s="11" t="str">
        <f t="shared" si="868"/>
        <v/>
      </c>
      <c r="AU2562" s="11" t="str">
        <f t="shared" si="869"/>
        <v/>
      </c>
      <c r="AV2562" s="11" t="str">
        <f t="shared" si="870"/>
        <v/>
      </c>
      <c r="AW2562" s="11" t="str">
        <f t="shared" si="871"/>
        <v/>
      </c>
      <c r="AX2562" s="11" t="str">
        <f t="shared" si="872"/>
        <v/>
      </c>
      <c r="AY2562" s="11" t="str">
        <f t="shared" si="853"/>
        <v/>
      </c>
      <c r="AZ2562" s="11" t="str">
        <f t="shared" si="873"/>
        <v/>
      </c>
      <c r="BA2562" s="11" t="str">
        <f t="shared" si="855"/>
        <v xml:space="preserve"> </v>
      </c>
      <c r="BB2562" s="11" t="str">
        <f>IFERROR(IF(AW2562="","",VLOOKUP(AW2562,SUSS!R:S,2,FALSE)),AY2562*SUSS!$M$2)</f>
        <v/>
      </c>
      <c r="BC2562" s="11" t="str">
        <f t="shared" si="854"/>
        <v/>
      </c>
    </row>
    <row r="2563" spans="29:55">
      <c r="AC2563" s="11" t="str">
        <f t="shared" si="856"/>
        <v/>
      </c>
      <c r="AD2563" s="11" t="str">
        <f t="shared" si="857"/>
        <v/>
      </c>
      <c r="AE2563" s="11" t="str">
        <f t="shared" si="858"/>
        <v/>
      </c>
      <c r="AF2563" s="11" t="str">
        <f t="shared" si="859"/>
        <v/>
      </c>
      <c r="AG2563" s="11" t="str">
        <f t="shared" si="860"/>
        <v/>
      </c>
      <c r="AH2563" s="11" t="str">
        <f t="shared" si="861"/>
        <v/>
      </c>
      <c r="AI2563" s="11" t="str">
        <f t="shared" si="862"/>
        <v/>
      </c>
      <c r="AJ2563" s="11" t="str">
        <f t="shared" si="863"/>
        <v/>
      </c>
      <c r="AK2563" s="11" t="str">
        <f t="shared" si="864"/>
        <v/>
      </c>
      <c r="AN2563" s="11" t="str">
        <f t="shared" si="865"/>
        <v/>
      </c>
      <c r="AO2563" s="11" t="str">
        <f t="shared" si="866"/>
        <v/>
      </c>
      <c r="AP2563" s="11" t="str">
        <f t="shared" si="867"/>
        <v/>
      </c>
      <c r="AT2563" s="11" t="str">
        <f t="shared" si="868"/>
        <v/>
      </c>
      <c r="AU2563" s="11" t="str">
        <f t="shared" si="869"/>
        <v/>
      </c>
      <c r="AV2563" s="11" t="str">
        <f t="shared" si="870"/>
        <v/>
      </c>
      <c r="AW2563" s="11" t="str">
        <f t="shared" si="871"/>
        <v/>
      </c>
      <c r="AX2563" s="11" t="str">
        <f t="shared" si="872"/>
        <v/>
      </c>
      <c r="AY2563" s="11" t="str">
        <f t="shared" si="853"/>
        <v/>
      </c>
      <c r="AZ2563" s="11" t="str">
        <f t="shared" si="873"/>
        <v/>
      </c>
      <c r="BA2563" s="11" t="str">
        <f t="shared" si="855"/>
        <v xml:space="preserve"> </v>
      </c>
      <c r="BB2563" s="11" t="str">
        <f>IFERROR(IF(AW2563="","",VLOOKUP(AW2563,SUSS!R:S,2,FALSE)),AY2563*SUSS!$M$2)</f>
        <v/>
      </c>
      <c r="BC2563" s="11" t="str">
        <f t="shared" si="854"/>
        <v/>
      </c>
    </row>
    <row r="2564" spans="29:55">
      <c r="AC2564" s="11" t="str">
        <f t="shared" si="856"/>
        <v/>
      </c>
      <c r="AD2564" s="11" t="str">
        <f t="shared" si="857"/>
        <v/>
      </c>
      <c r="AE2564" s="11" t="str">
        <f t="shared" si="858"/>
        <v/>
      </c>
      <c r="AF2564" s="11" t="str">
        <f t="shared" si="859"/>
        <v/>
      </c>
      <c r="AG2564" s="11" t="str">
        <f t="shared" si="860"/>
        <v/>
      </c>
      <c r="AH2564" s="11" t="str">
        <f t="shared" si="861"/>
        <v/>
      </c>
      <c r="AI2564" s="11" t="str">
        <f t="shared" si="862"/>
        <v/>
      </c>
      <c r="AJ2564" s="11" t="str">
        <f t="shared" si="863"/>
        <v/>
      </c>
      <c r="AK2564" s="11" t="str">
        <f t="shared" si="864"/>
        <v/>
      </c>
      <c r="AN2564" s="11" t="str">
        <f t="shared" si="865"/>
        <v/>
      </c>
      <c r="AO2564" s="11" t="str">
        <f t="shared" si="866"/>
        <v/>
      </c>
      <c r="AP2564" s="11" t="str">
        <f t="shared" si="867"/>
        <v/>
      </c>
      <c r="AT2564" s="11" t="str">
        <f t="shared" si="868"/>
        <v/>
      </c>
      <c r="AU2564" s="11" t="str">
        <f t="shared" si="869"/>
        <v/>
      </c>
      <c r="AV2564" s="11" t="str">
        <f t="shared" si="870"/>
        <v/>
      </c>
      <c r="AW2564" s="11" t="str">
        <f t="shared" si="871"/>
        <v/>
      </c>
      <c r="AX2564" s="11" t="str">
        <f t="shared" si="872"/>
        <v/>
      </c>
      <c r="AY2564" s="11" t="str">
        <f t="shared" ref="AY2564:AY2627" si="874">VLOOKUP(AX2564,AO:AP,2,FALSE)</f>
        <v/>
      </c>
      <c r="AZ2564" s="11" t="str">
        <f t="shared" si="873"/>
        <v/>
      </c>
      <c r="BA2564" s="11" t="str">
        <f t="shared" si="855"/>
        <v xml:space="preserve"> </v>
      </c>
      <c r="BB2564" s="11" t="str">
        <f>IFERROR(IF(AW2564="","",VLOOKUP(AW2564,SUSS!R:S,2,FALSE)),AY2564*SUSS!$M$2)</f>
        <v/>
      </c>
      <c r="BC2564" s="11" t="str">
        <f t="shared" si="854"/>
        <v/>
      </c>
    </row>
    <row r="2565" spans="29:55">
      <c r="AC2565" s="11" t="str">
        <f t="shared" si="856"/>
        <v/>
      </c>
      <c r="AD2565" s="11" t="str">
        <f t="shared" si="857"/>
        <v/>
      </c>
      <c r="AE2565" s="11" t="str">
        <f t="shared" si="858"/>
        <v/>
      </c>
      <c r="AF2565" s="11" t="str">
        <f t="shared" si="859"/>
        <v/>
      </c>
      <c r="AG2565" s="11" t="str">
        <f t="shared" si="860"/>
        <v/>
      </c>
      <c r="AH2565" s="11" t="str">
        <f t="shared" si="861"/>
        <v/>
      </c>
      <c r="AI2565" s="11" t="str">
        <f t="shared" si="862"/>
        <v/>
      </c>
      <c r="AJ2565" s="11" t="str">
        <f t="shared" si="863"/>
        <v/>
      </c>
      <c r="AK2565" s="11" t="str">
        <f t="shared" si="864"/>
        <v/>
      </c>
      <c r="AN2565" s="11" t="str">
        <f t="shared" si="865"/>
        <v/>
      </c>
      <c r="AO2565" s="11" t="str">
        <f t="shared" si="866"/>
        <v/>
      </c>
      <c r="AP2565" s="11" t="str">
        <f t="shared" si="867"/>
        <v/>
      </c>
      <c r="AT2565" s="11" t="str">
        <f t="shared" si="868"/>
        <v/>
      </c>
      <c r="AU2565" s="11" t="str">
        <f t="shared" si="869"/>
        <v/>
      </c>
      <c r="AV2565" s="11" t="str">
        <f t="shared" si="870"/>
        <v/>
      </c>
      <c r="AW2565" s="11" t="str">
        <f t="shared" si="871"/>
        <v/>
      </c>
      <c r="AX2565" s="11" t="str">
        <f t="shared" si="872"/>
        <v/>
      </c>
      <c r="AY2565" s="11" t="str">
        <f t="shared" si="874"/>
        <v/>
      </c>
      <c r="AZ2565" s="11" t="str">
        <f t="shared" si="873"/>
        <v/>
      </c>
      <c r="BA2565" s="11" t="str">
        <f t="shared" si="855"/>
        <v xml:space="preserve"> </v>
      </c>
      <c r="BB2565" s="11" t="str">
        <f>IFERROR(IF(AW2565="","",VLOOKUP(AW2565,SUSS!R:S,2,FALSE)),AY2565*SUSS!$M$2)</f>
        <v/>
      </c>
      <c r="BC2565" s="11" t="str">
        <f t="shared" ref="BC2565:BC2628" si="875">IFERROR(IF(BB2565&lt;&gt;"",AZ2565*BB2565,""),"VER")</f>
        <v/>
      </c>
    </row>
    <row r="2566" spans="29:55">
      <c r="AC2566" s="11" t="str">
        <f t="shared" si="856"/>
        <v/>
      </c>
      <c r="AD2566" s="11" t="str">
        <f t="shared" si="857"/>
        <v/>
      </c>
      <c r="AE2566" s="11" t="str">
        <f t="shared" si="858"/>
        <v/>
      </c>
      <c r="AF2566" s="11" t="str">
        <f t="shared" si="859"/>
        <v/>
      </c>
      <c r="AG2566" s="11" t="str">
        <f t="shared" si="860"/>
        <v/>
      </c>
      <c r="AH2566" s="11" t="str">
        <f t="shared" si="861"/>
        <v/>
      </c>
      <c r="AI2566" s="11" t="str">
        <f t="shared" si="862"/>
        <v/>
      </c>
      <c r="AJ2566" s="11" t="str">
        <f t="shared" si="863"/>
        <v/>
      </c>
      <c r="AK2566" s="11" t="str">
        <f t="shared" si="864"/>
        <v/>
      </c>
      <c r="AN2566" s="11" t="str">
        <f t="shared" si="865"/>
        <v/>
      </c>
      <c r="AO2566" s="11" t="str">
        <f t="shared" si="866"/>
        <v/>
      </c>
      <c r="AP2566" s="11" t="str">
        <f t="shared" si="867"/>
        <v/>
      </c>
      <c r="AT2566" s="11" t="str">
        <f t="shared" si="868"/>
        <v/>
      </c>
      <c r="AU2566" s="11" t="str">
        <f t="shared" si="869"/>
        <v/>
      </c>
      <c r="AV2566" s="11" t="str">
        <f t="shared" si="870"/>
        <v/>
      </c>
      <c r="AW2566" s="11" t="str">
        <f t="shared" si="871"/>
        <v/>
      </c>
      <c r="AX2566" s="11" t="str">
        <f t="shared" si="872"/>
        <v/>
      </c>
      <c r="AY2566" s="11" t="str">
        <f t="shared" si="874"/>
        <v/>
      </c>
      <c r="AZ2566" s="11" t="str">
        <f t="shared" si="873"/>
        <v/>
      </c>
      <c r="BA2566" s="11" t="str">
        <f t="shared" si="855"/>
        <v xml:space="preserve"> </v>
      </c>
      <c r="BB2566" s="11" t="str">
        <f>IFERROR(IF(AW2566="","",VLOOKUP(AW2566,SUSS!R:S,2,FALSE)),AY2566*SUSS!$M$2)</f>
        <v/>
      </c>
      <c r="BC2566" s="11" t="str">
        <f t="shared" si="875"/>
        <v/>
      </c>
    </row>
    <row r="2567" spans="29:55">
      <c r="AC2567" s="11" t="str">
        <f t="shared" si="856"/>
        <v/>
      </c>
      <c r="AD2567" s="11" t="str">
        <f t="shared" si="857"/>
        <v/>
      </c>
      <c r="AE2567" s="11" t="str">
        <f t="shared" si="858"/>
        <v/>
      </c>
      <c r="AF2567" s="11" t="str">
        <f t="shared" si="859"/>
        <v/>
      </c>
      <c r="AG2567" s="11" t="str">
        <f t="shared" si="860"/>
        <v/>
      </c>
      <c r="AH2567" s="11" t="str">
        <f t="shared" si="861"/>
        <v/>
      </c>
      <c r="AI2567" s="11" t="str">
        <f t="shared" si="862"/>
        <v/>
      </c>
      <c r="AJ2567" s="11" t="str">
        <f t="shared" si="863"/>
        <v/>
      </c>
      <c r="AK2567" s="11" t="str">
        <f t="shared" si="864"/>
        <v/>
      </c>
      <c r="AN2567" s="11" t="str">
        <f t="shared" si="865"/>
        <v/>
      </c>
      <c r="AO2567" s="11" t="str">
        <f t="shared" si="866"/>
        <v/>
      </c>
      <c r="AP2567" s="11" t="str">
        <f t="shared" si="867"/>
        <v/>
      </c>
      <c r="AT2567" s="11" t="str">
        <f t="shared" si="868"/>
        <v/>
      </c>
      <c r="AU2567" s="11" t="str">
        <f t="shared" si="869"/>
        <v/>
      </c>
      <c r="AV2567" s="11" t="str">
        <f t="shared" si="870"/>
        <v/>
      </c>
      <c r="AW2567" s="11" t="str">
        <f t="shared" si="871"/>
        <v/>
      </c>
      <c r="AX2567" s="11" t="str">
        <f t="shared" si="872"/>
        <v/>
      </c>
      <c r="AY2567" s="11" t="str">
        <f t="shared" si="874"/>
        <v/>
      </c>
      <c r="AZ2567" s="11" t="str">
        <f t="shared" si="873"/>
        <v/>
      </c>
      <c r="BA2567" s="11" t="str">
        <f t="shared" si="855"/>
        <v xml:space="preserve"> </v>
      </c>
      <c r="BB2567" s="11" t="str">
        <f>IFERROR(IF(AW2567="","",VLOOKUP(AW2567,SUSS!R:S,2,FALSE)),AY2567*SUSS!$M$2)</f>
        <v/>
      </c>
      <c r="BC2567" s="11" t="str">
        <f t="shared" si="875"/>
        <v/>
      </c>
    </row>
    <row r="2568" spans="29:55">
      <c r="AC2568" s="11" t="str">
        <f t="shared" si="856"/>
        <v/>
      </c>
      <c r="AD2568" s="11" t="str">
        <f t="shared" si="857"/>
        <v/>
      </c>
      <c r="AE2568" s="11" t="str">
        <f t="shared" si="858"/>
        <v/>
      </c>
      <c r="AF2568" s="11" t="str">
        <f t="shared" si="859"/>
        <v/>
      </c>
      <c r="AG2568" s="11" t="str">
        <f t="shared" si="860"/>
        <v/>
      </c>
      <c r="AH2568" s="11" t="str">
        <f t="shared" si="861"/>
        <v/>
      </c>
      <c r="AI2568" s="11" t="str">
        <f t="shared" si="862"/>
        <v/>
      </c>
      <c r="AJ2568" s="11" t="str">
        <f t="shared" si="863"/>
        <v/>
      </c>
      <c r="AK2568" s="11" t="str">
        <f t="shared" si="864"/>
        <v/>
      </c>
      <c r="AN2568" s="11" t="str">
        <f t="shared" si="865"/>
        <v/>
      </c>
      <c r="AO2568" s="11" t="str">
        <f t="shared" si="866"/>
        <v/>
      </c>
      <c r="AP2568" s="11" t="str">
        <f t="shared" si="867"/>
        <v/>
      </c>
      <c r="AT2568" s="11" t="str">
        <f t="shared" si="868"/>
        <v/>
      </c>
      <c r="AU2568" s="11" t="str">
        <f t="shared" si="869"/>
        <v/>
      </c>
      <c r="AV2568" s="11" t="str">
        <f t="shared" si="870"/>
        <v/>
      </c>
      <c r="AW2568" s="11" t="str">
        <f t="shared" si="871"/>
        <v/>
      </c>
      <c r="AX2568" s="11" t="str">
        <f t="shared" si="872"/>
        <v/>
      </c>
      <c r="AY2568" s="11" t="str">
        <f t="shared" si="874"/>
        <v/>
      </c>
      <c r="AZ2568" s="11" t="str">
        <f t="shared" si="873"/>
        <v/>
      </c>
      <c r="BA2568" s="11" t="str">
        <f t="shared" ref="BA2568:BA2631" si="876">AT2568&amp;" "&amp;AU2568</f>
        <v xml:space="preserve"> </v>
      </c>
      <c r="BB2568" s="11" t="str">
        <f>IFERROR(IF(AW2568="","",VLOOKUP(AW2568,SUSS!R:S,2,FALSE)),AY2568*SUSS!$M$2)</f>
        <v/>
      </c>
      <c r="BC2568" s="11" t="str">
        <f t="shared" si="875"/>
        <v/>
      </c>
    </row>
    <row r="2569" spans="29:55">
      <c r="AC2569" s="11" t="str">
        <f t="shared" si="856"/>
        <v/>
      </c>
      <c r="AD2569" s="11" t="str">
        <f t="shared" si="857"/>
        <v/>
      </c>
      <c r="AE2569" s="11" t="str">
        <f t="shared" si="858"/>
        <v/>
      </c>
      <c r="AF2569" s="11" t="str">
        <f t="shared" si="859"/>
        <v/>
      </c>
      <c r="AG2569" s="11" t="str">
        <f t="shared" si="860"/>
        <v/>
      </c>
      <c r="AH2569" s="11" t="str">
        <f t="shared" si="861"/>
        <v/>
      </c>
      <c r="AI2569" s="11" t="str">
        <f t="shared" si="862"/>
        <v/>
      </c>
      <c r="AJ2569" s="11" t="str">
        <f t="shared" si="863"/>
        <v/>
      </c>
      <c r="AK2569" s="11" t="str">
        <f t="shared" si="864"/>
        <v/>
      </c>
      <c r="AN2569" s="11" t="str">
        <f t="shared" si="865"/>
        <v/>
      </c>
      <c r="AO2569" s="11" t="str">
        <f t="shared" si="866"/>
        <v/>
      </c>
      <c r="AP2569" s="11" t="str">
        <f t="shared" si="867"/>
        <v/>
      </c>
      <c r="AT2569" s="11" t="str">
        <f t="shared" si="868"/>
        <v/>
      </c>
      <c r="AU2569" s="11" t="str">
        <f t="shared" si="869"/>
        <v/>
      </c>
      <c r="AV2569" s="11" t="str">
        <f t="shared" si="870"/>
        <v/>
      </c>
      <c r="AW2569" s="11" t="str">
        <f t="shared" si="871"/>
        <v/>
      </c>
      <c r="AX2569" s="11" t="str">
        <f t="shared" si="872"/>
        <v/>
      </c>
      <c r="AY2569" s="11" t="str">
        <f t="shared" si="874"/>
        <v/>
      </c>
      <c r="AZ2569" s="11" t="str">
        <f t="shared" si="873"/>
        <v/>
      </c>
      <c r="BA2569" s="11" t="str">
        <f t="shared" si="876"/>
        <v xml:space="preserve"> </v>
      </c>
      <c r="BB2569" s="11" t="str">
        <f>IFERROR(IF(AW2569="","",VLOOKUP(AW2569,SUSS!R:S,2,FALSE)),AY2569*SUSS!$M$2)</f>
        <v/>
      </c>
      <c r="BC2569" s="11" t="str">
        <f t="shared" si="875"/>
        <v/>
      </c>
    </row>
    <row r="2570" spans="29:55">
      <c r="AC2570" s="11" t="str">
        <f t="shared" si="856"/>
        <v/>
      </c>
      <c r="AD2570" s="11" t="str">
        <f t="shared" si="857"/>
        <v/>
      </c>
      <c r="AE2570" s="11" t="str">
        <f t="shared" si="858"/>
        <v/>
      </c>
      <c r="AF2570" s="11" t="str">
        <f t="shared" si="859"/>
        <v/>
      </c>
      <c r="AG2570" s="11" t="str">
        <f t="shared" si="860"/>
        <v/>
      </c>
      <c r="AH2570" s="11" t="str">
        <f t="shared" si="861"/>
        <v/>
      </c>
      <c r="AI2570" s="11" t="str">
        <f t="shared" si="862"/>
        <v/>
      </c>
      <c r="AJ2570" s="11" t="str">
        <f t="shared" si="863"/>
        <v/>
      </c>
      <c r="AK2570" s="11" t="str">
        <f t="shared" si="864"/>
        <v/>
      </c>
      <c r="AN2570" s="11" t="str">
        <f t="shared" si="865"/>
        <v/>
      </c>
      <c r="AO2570" s="11" t="str">
        <f t="shared" si="866"/>
        <v/>
      </c>
      <c r="AP2570" s="11" t="str">
        <f t="shared" si="867"/>
        <v/>
      </c>
      <c r="AT2570" s="11" t="str">
        <f t="shared" si="868"/>
        <v/>
      </c>
      <c r="AU2570" s="11" t="str">
        <f t="shared" si="869"/>
        <v/>
      </c>
      <c r="AV2570" s="11" t="str">
        <f t="shared" si="870"/>
        <v/>
      </c>
      <c r="AW2570" s="11" t="str">
        <f t="shared" si="871"/>
        <v/>
      </c>
      <c r="AX2570" s="11" t="str">
        <f t="shared" si="872"/>
        <v/>
      </c>
      <c r="AY2570" s="11" t="str">
        <f t="shared" si="874"/>
        <v/>
      </c>
      <c r="AZ2570" s="11" t="str">
        <f t="shared" si="873"/>
        <v/>
      </c>
      <c r="BA2570" s="11" t="str">
        <f t="shared" si="876"/>
        <v xml:space="preserve"> </v>
      </c>
      <c r="BB2570" s="11" t="str">
        <f>IFERROR(IF(AW2570="","",VLOOKUP(AW2570,SUSS!R:S,2,FALSE)),AY2570*SUSS!$M$2)</f>
        <v/>
      </c>
      <c r="BC2570" s="11" t="str">
        <f t="shared" si="875"/>
        <v/>
      </c>
    </row>
    <row r="2571" spans="29:55">
      <c r="AC2571" s="11" t="str">
        <f t="shared" si="856"/>
        <v/>
      </c>
      <c r="AD2571" s="11" t="str">
        <f t="shared" si="857"/>
        <v/>
      </c>
      <c r="AE2571" s="11" t="str">
        <f t="shared" si="858"/>
        <v/>
      </c>
      <c r="AF2571" s="11" t="str">
        <f t="shared" si="859"/>
        <v/>
      </c>
      <c r="AG2571" s="11" t="str">
        <f t="shared" si="860"/>
        <v/>
      </c>
      <c r="AH2571" s="11" t="str">
        <f t="shared" si="861"/>
        <v/>
      </c>
      <c r="AI2571" s="11" t="str">
        <f t="shared" si="862"/>
        <v/>
      </c>
      <c r="AJ2571" s="11" t="str">
        <f t="shared" si="863"/>
        <v/>
      </c>
      <c r="AK2571" s="11" t="str">
        <f t="shared" si="864"/>
        <v/>
      </c>
      <c r="AN2571" s="11" t="str">
        <f t="shared" si="865"/>
        <v/>
      </c>
      <c r="AO2571" s="11" t="str">
        <f t="shared" si="866"/>
        <v/>
      </c>
      <c r="AP2571" s="11" t="str">
        <f t="shared" si="867"/>
        <v/>
      </c>
      <c r="AT2571" s="11" t="str">
        <f t="shared" si="868"/>
        <v/>
      </c>
      <c r="AU2571" s="11" t="str">
        <f t="shared" si="869"/>
        <v/>
      </c>
      <c r="AV2571" s="11" t="str">
        <f t="shared" si="870"/>
        <v/>
      </c>
      <c r="AW2571" s="11" t="str">
        <f t="shared" si="871"/>
        <v/>
      </c>
      <c r="AX2571" s="11" t="str">
        <f t="shared" si="872"/>
        <v/>
      </c>
      <c r="AY2571" s="11" t="str">
        <f t="shared" si="874"/>
        <v/>
      </c>
      <c r="AZ2571" s="11" t="str">
        <f t="shared" si="873"/>
        <v/>
      </c>
      <c r="BA2571" s="11" t="str">
        <f t="shared" si="876"/>
        <v xml:space="preserve"> </v>
      </c>
      <c r="BB2571" s="11" t="str">
        <f>IFERROR(IF(AW2571="","",VLOOKUP(AW2571,SUSS!R:S,2,FALSE)),AY2571*SUSS!$M$2)</f>
        <v/>
      </c>
      <c r="BC2571" s="11" t="str">
        <f t="shared" si="875"/>
        <v/>
      </c>
    </row>
    <row r="2572" spans="29:55">
      <c r="AC2572" s="11" t="str">
        <f t="shared" si="856"/>
        <v/>
      </c>
      <c r="AD2572" s="11" t="str">
        <f t="shared" si="857"/>
        <v/>
      </c>
      <c r="AE2572" s="11" t="str">
        <f t="shared" si="858"/>
        <v/>
      </c>
      <c r="AF2572" s="11" t="str">
        <f t="shared" si="859"/>
        <v/>
      </c>
      <c r="AG2572" s="11" t="str">
        <f t="shared" si="860"/>
        <v/>
      </c>
      <c r="AH2572" s="11" t="str">
        <f t="shared" si="861"/>
        <v/>
      </c>
      <c r="AI2572" s="11" t="str">
        <f t="shared" si="862"/>
        <v/>
      </c>
      <c r="AJ2572" s="11" t="str">
        <f t="shared" si="863"/>
        <v/>
      </c>
      <c r="AK2572" s="11" t="str">
        <f t="shared" si="864"/>
        <v/>
      </c>
      <c r="AN2572" s="11" t="str">
        <f t="shared" si="865"/>
        <v/>
      </c>
      <c r="AO2572" s="11" t="str">
        <f t="shared" si="866"/>
        <v/>
      </c>
      <c r="AP2572" s="11" t="str">
        <f t="shared" si="867"/>
        <v/>
      </c>
      <c r="AT2572" s="11" t="str">
        <f t="shared" si="868"/>
        <v/>
      </c>
      <c r="AU2572" s="11" t="str">
        <f t="shared" si="869"/>
        <v/>
      </c>
      <c r="AV2572" s="11" t="str">
        <f t="shared" si="870"/>
        <v/>
      </c>
      <c r="AW2572" s="11" t="str">
        <f t="shared" si="871"/>
        <v/>
      </c>
      <c r="AX2572" s="11" t="str">
        <f t="shared" si="872"/>
        <v/>
      </c>
      <c r="AY2572" s="11" t="str">
        <f t="shared" si="874"/>
        <v/>
      </c>
      <c r="AZ2572" s="11" t="str">
        <f t="shared" si="873"/>
        <v/>
      </c>
      <c r="BA2572" s="11" t="str">
        <f t="shared" si="876"/>
        <v xml:space="preserve"> </v>
      </c>
      <c r="BB2572" s="11" t="str">
        <f>IFERROR(IF(AW2572="","",VLOOKUP(AW2572,SUSS!R:S,2,FALSE)),AY2572*SUSS!$M$2)</f>
        <v/>
      </c>
      <c r="BC2572" s="11" t="str">
        <f t="shared" si="875"/>
        <v/>
      </c>
    </row>
    <row r="2573" spans="29:55">
      <c r="AC2573" s="11" t="str">
        <f t="shared" si="856"/>
        <v/>
      </c>
      <c r="AD2573" s="11" t="str">
        <f t="shared" si="857"/>
        <v/>
      </c>
      <c r="AE2573" s="11" t="str">
        <f t="shared" si="858"/>
        <v/>
      </c>
      <c r="AF2573" s="11" t="str">
        <f t="shared" si="859"/>
        <v/>
      </c>
      <c r="AG2573" s="11" t="str">
        <f t="shared" si="860"/>
        <v/>
      </c>
      <c r="AH2573" s="11" t="str">
        <f t="shared" si="861"/>
        <v/>
      </c>
      <c r="AI2573" s="11" t="str">
        <f t="shared" si="862"/>
        <v/>
      </c>
      <c r="AJ2573" s="11" t="str">
        <f t="shared" si="863"/>
        <v/>
      </c>
      <c r="AK2573" s="11" t="str">
        <f t="shared" si="864"/>
        <v/>
      </c>
      <c r="AN2573" s="11" t="str">
        <f t="shared" si="865"/>
        <v/>
      </c>
      <c r="AO2573" s="11" t="str">
        <f t="shared" si="866"/>
        <v/>
      </c>
      <c r="AP2573" s="11" t="str">
        <f t="shared" si="867"/>
        <v/>
      </c>
      <c r="AT2573" s="11" t="str">
        <f t="shared" si="868"/>
        <v/>
      </c>
      <c r="AU2573" s="11" t="str">
        <f t="shared" si="869"/>
        <v/>
      </c>
      <c r="AV2573" s="11" t="str">
        <f t="shared" si="870"/>
        <v/>
      </c>
      <c r="AW2573" s="11" t="str">
        <f t="shared" si="871"/>
        <v/>
      </c>
      <c r="AX2573" s="11" t="str">
        <f t="shared" si="872"/>
        <v/>
      </c>
      <c r="AY2573" s="11" t="str">
        <f t="shared" si="874"/>
        <v/>
      </c>
      <c r="AZ2573" s="11" t="str">
        <f t="shared" si="873"/>
        <v/>
      </c>
      <c r="BA2573" s="11" t="str">
        <f t="shared" si="876"/>
        <v xml:space="preserve"> </v>
      </c>
      <c r="BB2573" s="11" t="str">
        <f>IFERROR(IF(AW2573="","",VLOOKUP(AW2573,SUSS!R:S,2,FALSE)),AY2573*SUSS!$M$2)</f>
        <v/>
      </c>
      <c r="BC2573" s="11" t="str">
        <f t="shared" si="875"/>
        <v/>
      </c>
    </row>
    <row r="2574" spans="29:55">
      <c r="AC2574" s="11" t="str">
        <f t="shared" si="856"/>
        <v/>
      </c>
      <c r="AD2574" s="11" t="str">
        <f t="shared" si="857"/>
        <v/>
      </c>
      <c r="AE2574" s="11" t="str">
        <f t="shared" si="858"/>
        <v/>
      </c>
      <c r="AF2574" s="11" t="str">
        <f t="shared" si="859"/>
        <v/>
      </c>
      <c r="AG2574" s="11" t="str">
        <f t="shared" si="860"/>
        <v/>
      </c>
      <c r="AH2574" s="11" t="str">
        <f t="shared" si="861"/>
        <v/>
      </c>
      <c r="AI2574" s="11" t="str">
        <f t="shared" si="862"/>
        <v/>
      </c>
      <c r="AJ2574" s="11" t="str">
        <f t="shared" si="863"/>
        <v/>
      </c>
      <c r="AK2574" s="11" t="str">
        <f t="shared" si="864"/>
        <v/>
      </c>
      <c r="AN2574" s="11" t="str">
        <f t="shared" si="865"/>
        <v/>
      </c>
      <c r="AO2574" s="11" t="str">
        <f t="shared" si="866"/>
        <v/>
      </c>
      <c r="AP2574" s="11" t="str">
        <f t="shared" si="867"/>
        <v/>
      </c>
      <c r="AT2574" s="11" t="str">
        <f t="shared" si="868"/>
        <v/>
      </c>
      <c r="AU2574" s="11" t="str">
        <f t="shared" si="869"/>
        <v/>
      </c>
      <c r="AV2574" s="11" t="str">
        <f t="shared" si="870"/>
        <v/>
      </c>
      <c r="AW2574" s="11" t="str">
        <f t="shared" si="871"/>
        <v/>
      </c>
      <c r="AX2574" s="11" t="str">
        <f t="shared" si="872"/>
        <v/>
      </c>
      <c r="AY2574" s="11" t="str">
        <f t="shared" si="874"/>
        <v/>
      </c>
      <c r="AZ2574" s="11" t="str">
        <f t="shared" si="873"/>
        <v/>
      </c>
      <c r="BA2574" s="11" t="str">
        <f t="shared" si="876"/>
        <v xml:space="preserve"> </v>
      </c>
      <c r="BB2574" s="11" t="str">
        <f>IFERROR(IF(AW2574="","",VLOOKUP(AW2574,SUSS!R:S,2,FALSE)),AY2574*SUSS!$M$2)</f>
        <v/>
      </c>
      <c r="BC2574" s="11" t="str">
        <f t="shared" si="875"/>
        <v/>
      </c>
    </row>
    <row r="2575" spans="29:55">
      <c r="AC2575" s="11" t="str">
        <f t="shared" si="856"/>
        <v/>
      </c>
      <c r="AD2575" s="11" t="str">
        <f t="shared" si="857"/>
        <v/>
      </c>
      <c r="AE2575" s="11" t="str">
        <f t="shared" si="858"/>
        <v/>
      </c>
      <c r="AF2575" s="11" t="str">
        <f t="shared" si="859"/>
        <v/>
      </c>
      <c r="AG2575" s="11" t="str">
        <f t="shared" si="860"/>
        <v/>
      </c>
      <c r="AH2575" s="11" t="str">
        <f t="shared" si="861"/>
        <v/>
      </c>
      <c r="AI2575" s="11" t="str">
        <f t="shared" si="862"/>
        <v/>
      </c>
      <c r="AJ2575" s="11" t="str">
        <f t="shared" si="863"/>
        <v/>
      </c>
      <c r="AK2575" s="11" t="str">
        <f t="shared" si="864"/>
        <v/>
      </c>
      <c r="AN2575" s="11" t="str">
        <f t="shared" si="865"/>
        <v/>
      </c>
      <c r="AO2575" s="11" t="str">
        <f t="shared" si="866"/>
        <v/>
      </c>
      <c r="AP2575" s="11" t="str">
        <f t="shared" si="867"/>
        <v/>
      </c>
      <c r="AT2575" s="11" t="str">
        <f t="shared" si="868"/>
        <v/>
      </c>
      <c r="AU2575" s="11" t="str">
        <f t="shared" si="869"/>
        <v/>
      </c>
      <c r="AV2575" s="11" t="str">
        <f t="shared" si="870"/>
        <v/>
      </c>
      <c r="AW2575" s="11" t="str">
        <f t="shared" si="871"/>
        <v/>
      </c>
      <c r="AX2575" s="11" t="str">
        <f t="shared" si="872"/>
        <v/>
      </c>
      <c r="AY2575" s="11" t="str">
        <f t="shared" si="874"/>
        <v/>
      </c>
      <c r="AZ2575" s="11" t="str">
        <f t="shared" si="873"/>
        <v/>
      </c>
      <c r="BA2575" s="11" t="str">
        <f t="shared" si="876"/>
        <v xml:space="preserve"> </v>
      </c>
      <c r="BB2575" s="11" t="str">
        <f>IFERROR(IF(AW2575="","",VLOOKUP(AW2575,SUSS!R:S,2,FALSE)),AY2575*SUSS!$M$2)</f>
        <v/>
      </c>
      <c r="BC2575" s="11" t="str">
        <f t="shared" si="875"/>
        <v/>
      </c>
    </row>
    <row r="2576" spans="29:55">
      <c r="AC2576" s="11" t="str">
        <f t="shared" si="856"/>
        <v/>
      </c>
      <c r="AD2576" s="11" t="str">
        <f t="shared" si="857"/>
        <v/>
      </c>
      <c r="AE2576" s="11" t="str">
        <f t="shared" si="858"/>
        <v/>
      </c>
      <c r="AF2576" s="11" t="str">
        <f t="shared" si="859"/>
        <v/>
      </c>
      <c r="AG2576" s="11" t="str">
        <f t="shared" si="860"/>
        <v/>
      </c>
      <c r="AH2576" s="11" t="str">
        <f t="shared" si="861"/>
        <v/>
      </c>
      <c r="AI2576" s="11" t="str">
        <f t="shared" si="862"/>
        <v/>
      </c>
      <c r="AJ2576" s="11" t="str">
        <f t="shared" si="863"/>
        <v/>
      </c>
      <c r="AK2576" s="11" t="str">
        <f t="shared" si="864"/>
        <v/>
      </c>
      <c r="AN2576" s="11" t="str">
        <f t="shared" si="865"/>
        <v/>
      </c>
      <c r="AO2576" s="11" t="str">
        <f t="shared" si="866"/>
        <v/>
      </c>
      <c r="AP2576" s="11" t="str">
        <f t="shared" si="867"/>
        <v/>
      </c>
      <c r="AT2576" s="11" t="str">
        <f t="shared" si="868"/>
        <v/>
      </c>
      <c r="AU2576" s="11" t="str">
        <f t="shared" si="869"/>
        <v/>
      </c>
      <c r="AV2576" s="11" t="str">
        <f t="shared" si="870"/>
        <v/>
      </c>
      <c r="AW2576" s="11" t="str">
        <f t="shared" si="871"/>
        <v/>
      </c>
      <c r="AX2576" s="11" t="str">
        <f t="shared" si="872"/>
        <v/>
      </c>
      <c r="AY2576" s="11" t="str">
        <f t="shared" si="874"/>
        <v/>
      </c>
      <c r="AZ2576" s="11" t="str">
        <f t="shared" si="873"/>
        <v/>
      </c>
      <c r="BA2576" s="11" t="str">
        <f t="shared" si="876"/>
        <v xml:space="preserve"> </v>
      </c>
      <c r="BB2576" s="11" t="str">
        <f>IFERROR(IF(AW2576="","",VLOOKUP(AW2576,SUSS!R:S,2,FALSE)),AY2576*SUSS!$M$2)</f>
        <v/>
      </c>
      <c r="BC2576" s="11" t="str">
        <f t="shared" si="875"/>
        <v/>
      </c>
    </row>
    <row r="2577" spans="29:55">
      <c r="AC2577" s="11" t="str">
        <f t="shared" si="856"/>
        <v/>
      </c>
      <c r="AD2577" s="11" t="str">
        <f t="shared" si="857"/>
        <v/>
      </c>
      <c r="AE2577" s="11" t="str">
        <f t="shared" si="858"/>
        <v/>
      </c>
      <c r="AF2577" s="11" t="str">
        <f t="shared" si="859"/>
        <v/>
      </c>
      <c r="AG2577" s="11" t="str">
        <f t="shared" si="860"/>
        <v/>
      </c>
      <c r="AH2577" s="11" t="str">
        <f t="shared" si="861"/>
        <v/>
      </c>
      <c r="AI2577" s="11" t="str">
        <f t="shared" si="862"/>
        <v/>
      </c>
      <c r="AJ2577" s="11" t="str">
        <f t="shared" si="863"/>
        <v/>
      </c>
      <c r="AK2577" s="11" t="str">
        <f t="shared" si="864"/>
        <v/>
      </c>
      <c r="AN2577" s="11" t="str">
        <f t="shared" si="865"/>
        <v/>
      </c>
      <c r="AO2577" s="11" t="str">
        <f t="shared" si="866"/>
        <v/>
      </c>
      <c r="AP2577" s="11" t="str">
        <f t="shared" si="867"/>
        <v/>
      </c>
      <c r="AT2577" s="11" t="str">
        <f t="shared" si="868"/>
        <v/>
      </c>
      <c r="AU2577" s="11" t="str">
        <f t="shared" si="869"/>
        <v/>
      </c>
      <c r="AV2577" s="11" t="str">
        <f t="shared" si="870"/>
        <v/>
      </c>
      <c r="AW2577" s="11" t="str">
        <f t="shared" si="871"/>
        <v/>
      </c>
      <c r="AX2577" s="11" t="str">
        <f t="shared" si="872"/>
        <v/>
      </c>
      <c r="AY2577" s="11" t="str">
        <f t="shared" si="874"/>
        <v/>
      </c>
      <c r="AZ2577" s="11" t="str">
        <f t="shared" si="873"/>
        <v/>
      </c>
      <c r="BA2577" s="11" t="str">
        <f t="shared" si="876"/>
        <v xml:space="preserve"> </v>
      </c>
      <c r="BB2577" s="11" t="str">
        <f>IFERROR(IF(AW2577="","",VLOOKUP(AW2577,SUSS!R:S,2,FALSE)),AY2577*SUSS!$M$2)</f>
        <v/>
      </c>
      <c r="BC2577" s="11" t="str">
        <f t="shared" si="875"/>
        <v/>
      </c>
    </row>
    <row r="2578" spans="29:55">
      <c r="AC2578" s="11" t="str">
        <f t="shared" si="856"/>
        <v/>
      </c>
      <c r="AD2578" s="11" t="str">
        <f t="shared" si="857"/>
        <v/>
      </c>
      <c r="AE2578" s="11" t="str">
        <f t="shared" si="858"/>
        <v/>
      </c>
      <c r="AF2578" s="11" t="str">
        <f t="shared" si="859"/>
        <v/>
      </c>
      <c r="AG2578" s="11" t="str">
        <f t="shared" si="860"/>
        <v/>
      </c>
      <c r="AH2578" s="11" t="str">
        <f t="shared" si="861"/>
        <v/>
      </c>
      <c r="AI2578" s="11" t="str">
        <f t="shared" si="862"/>
        <v/>
      </c>
      <c r="AJ2578" s="11" t="str">
        <f t="shared" si="863"/>
        <v/>
      </c>
      <c r="AK2578" s="11" t="str">
        <f t="shared" si="864"/>
        <v/>
      </c>
      <c r="AN2578" s="11" t="str">
        <f t="shared" si="865"/>
        <v/>
      </c>
      <c r="AO2578" s="11" t="str">
        <f t="shared" si="866"/>
        <v/>
      </c>
      <c r="AP2578" s="11" t="str">
        <f t="shared" si="867"/>
        <v/>
      </c>
      <c r="AT2578" s="11" t="str">
        <f t="shared" si="868"/>
        <v/>
      </c>
      <c r="AU2578" s="11" t="str">
        <f t="shared" si="869"/>
        <v/>
      </c>
      <c r="AV2578" s="11" t="str">
        <f t="shared" si="870"/>
        <v/>
      </c>
      <c r="AW2578" s="11" t="str">
        <f t="shared" si="871"/>
        <v/>
      </c>
      <c r="AX2578" s="11" t="str">
        <f t="shared" si="872"/>
        <v/>
      </c>
      <c r="AY2578" s="11" t="str">
        <f t="shared" si="874"/>
        <v/>
      </c>
      <c r="AZ2578" s="11" t="str">
        <f t="shared" si="873"/>
        <v/>
      </c>
      <c r="BA2578" s="11" t="str">
        <f t="shared" si="876"/>
        <v xml:space="preserve"> </v>
      </c>
      <c r="BB2578" s="11" t="str">
        <f>IFERROR(IF(AW2578="","",VLOOKUP(AW2578,SUSS!R:S,2,FALSE)),AY2578*SUSS!$M$2)</f>
        <v/>
      </c>
      <c r="BC2578" s="11" t="str">
        <f t="shared" si="875"/>
        <v/>
      </c>
    </row>
    <row r="2579" spans="29:55">
      <c r="AC2579" s="11" t="str">
        <f t="shared" si="856"/>
        <v/>
      </c>
      <c r="AD2579" s="11" t="str">
        <f t="shared" si="857"/>
        <v/>
      </c>
      <c r="AE2579" s="11" t="str">
        <f t="shared" si="858"/>
        <v/>
      </c>
      <c r="AF2579" s="11" t="str">
        <f t="shared" si="859"/>
        <v/>
      </c>
      <c r="AG2579" s="11" t="str">
        <f t="shared" si="860"/>
        <v/>
      </c>
      <c r="AH2579" s="11" t="str">
        <f t="shared" si="861"/>
        <v/>
      </c>
      <c r="AI2579" s="11" t="str">
        <f t="shared" si="862"/>
        <v/>
      </c>
      <c r="AJ2579" s="11" t="str">
        <f t="shared" si="863"/>
        <v/>
      </c>
      <c r="AK2579" s="11" t="str">
        <f t="shared" si="864"/>
        <v/>
      </c>
      <c r="AN2579" s="11" t="str">
        <f t="shared" si="865"/>
        <v/>
      </c>
      <c r="AO2579" s="11" t="str">
        <f t="shared" si="866"/>
        <v/>
      </c>
      <c r="AP2579" s="11" t="str">
        <f t="shared" si="867"/>
        <v/>
      </c>
      <c r="AT2579" s="11" t="str">
        <f t="shared" si="868"/>
        <v/>
      </c>
      <c r="AU2579" s="11" t="str">
        <f t="shared" si="869"/>
        <v/>
      </c>
      <c r="AV2579" s="11" t="str">
        <f t="shared" si="870"/>
        <v/>
      </c>
      <c r="AW2579" s="11" t="str">
        <f t="shared" si="871"/>
        <v/>
      </c>
      <c r="AX2579" s="11" t="str">
        <f t="shared" si="872"/>
        <v/>
      </c>
      <c r="AY2579" s="11" t="str">
        <f t="shared" si="874"/>
        <v/>
      </c>
      <c r="AZ2579" s="11" t="str">
        <f t="shared" si="873"/>
        <v/>
      </c>
      <c r="BA2579" s="11" t="str">
        <f t="shared" si="876"/>
        <v xml:space="preserve"> </v>
      </c>
      <c r="BB2579" s="11" t="str">
        <f>IFERROR(IF(AW2579="","",VLOOKUP(AW2579,SUSS!R:S,2,FALSE)),AY2579*SUSS!$M$2)</f>
        <v/>
      </c>
      <c r="BC2579" s="11" t="str">
        <f t="shared" si="875"/>
        <v/>
      </c>
    </row>
    <row r="2580" spans="29:55">
      <c r="AC2580" s="11" t="str">
        <f t="shared" si="856"/>
        <v/>
      </c>
      <c r="AD2580" s="11" t="str">
        <f t="shared" si="857"/>
        <v/>
      </c>
      <c r="AE2580" s="11" t="str">
        <f t="shared" si="858"/>
        <v/>
      </c>
      <c r="AF2580" s="11" t="str">
        <f t="shared" si="859"/>
        <v/>
      </c>
      <c r="AG2580" s="11" t="str">
        <f t="shared" si="860"/>
        <v/>
      </c>
      <c r="AH2580" s="11" t="str">
        <f t="shared" si="861"/>
        <v/>
      </c>
      <c r="AI2580" s="11" t="str">
        <f t="shared" si="862"/>
        <v/>
      </c>
      <c r="AJ2580" s="11" t="str">
        <f t="shared" si="863"/>
        <v/>
      </c>
      <c r="AK2580" s="11" t="str">
        <f t="shared" si="864"/>
        <v/>
      </c>
      <c r="AN2580" s="11" t="str">
        <f t="shared" si="865"/>
        <v/>
      </c>
      <c r="AO2580" s="11" t="str">
        <f t="shared" si="866"/>
        <v/>
      </c>
      <c r="AP2580" s="11" t="str">
        <f t="shared" si="867"/>
        <v/>
      </c>
      <c r="AT2580" s="11" t="str">
        <f t="shared" si="868"/>
        <v/>
      </c>
      <c r="AU2580" s="11" t="str">
        <f t="shared" si="869"/>
        <v/>
      </c>
      <c r="AV2580" s="11" t="str">
        <f t="shared" si="870"/>
        <v/>
      </c>
      <c r="AW2580" s="11" t="str">
        <f t="shared" si="871"/>
        <v/>
      </c>
      <c r="AX2580" s="11" t="str">
        <f t="shared" si="872"/>
        <v/>
      </c>
      <c r="AY2580" s="11" t="str">
        <f t="shared" si="874"/>
        <v/>
      </c>
      <c r="AZ2580" s="11" t="str">
        <f t="shared" si="873"/>
        <v/>
      </c>
      <c r="BA2580" s="11" t="str">
        <f t="shared" si="876"/>
        <v xml:space="preserve"> </v>
      </c>
      <c r="BB2580" s="11" t="str">
        <f>IFERROR(IF(AW2580="","",VLOOKUP(AW2580,SUSS!R:S,2,FALSE)),AY2580*SUSS!$M$2)</f>
        <v/>
      </c>
      <c r="BC2580" s="11" t="str">
        <f t="shared" si="875"/>
        <v/>
      </c>
    </row>
    <row r="2581" spans="29:55">
      <c r="AC2581" s="11" t="str">
        <f t="shared" si="856"/>
        <v/>
      </c>
      <c r="AD2581" s="11" t="str">
        <f t="shared" si="857"/>
        <v/>
      </c>
      <c r="AE2581" s="11" t="str">
        <f t="shared" si="858"/>
        <v/>
      </c>
      <c r="AF2581" s="11" t="str">
        <f t="shared" si="859"/>
        <v/>
      </c>
      <c r="AG2581" s="11" t="str">
        <f t="shared" si="860"/>
        <v/>
      </c>
      <c r="AH2581" s="11" t="str">
        <f t="shared" si="861"/>
        <v/>
      </c>
      <c r="AI2581" s="11" t="str">
        <f t="shared" si="862"/>
        <v/>
      </c>
      <c r="AJ2581" s="11" t="str">
        <f t="shared" si="863"/>
        <v/>
      </c>
      <c r="AK2581" s="11" t="str">
        <f t="shared" si="864"/>
        <v/>
      </c>
      <c r="AN2581" s="11" t="str">
        <f t="shared" si="865"/>
        <v/>
      </c>
      <c r="AO2581" s="11" t="str">
        <f t="shared" si="866"/>
        <v/>
      </c>
      <c r="AP2581" s="11" t="str">
        <f t="shared" si="867"/>
        <v/>
      </c>
      <c r="AT2581" s="11" t="str">
        <f t="shared" si="868"/>
        <v/>
      </c>
      <c r="AU2581" s="11" t="str">
        <f t="shared" si="869"/>
        <v/>
      </c>
      <c r="AV2581" s="11" t="str">
        <f t="shared" si="870"/>
        <v/>
      </c>
      <c r="AW2581" s="11" t="str">
        <f t="shared" si="871"/>
        <v/>
      </c>
      <c r="AX2581" s="11" t="str">
        <f t="shared" si="872"/>
        <v/>
      </c>
      <c r="AY2581" s="11" t="str">
        <f t="shared" si="874"/>
        <v/>
      </c>
      <c r="AZ2581" s="11" t="str">
        <f t="shared" si="873"/>
        <v/>
      </c>
      <c r="BA2581" s="11" t="str">
        <f t="shared" si="876"/>
        <v xml:space="preserve"> </v>
      </c>
      <c r="BB2581" s="11" t="str">
        <f>IFERROR(IF(AW2581="","",VLOOKUP(AW2581,SUSS!R:S,2,FALSE)),AY2581*SUSS!$M$2)</f>
        <v/>
      </c>
      <c r="BC2581" s="11" t="str">
        <f t="shared" si="875"/>
        <v/>
      </c>
    </row>
    <row r="2582" spans="29:55">
      <c r="AC2582" s="11" t="str">
        <f t="shared" si="856"/>
        <v/>
      </c>
      <c r="AD2582" s="11" t="str">
        <f t="shared" si="857"/>
        <v/>
      </c>
      <c r="AE2582" s="11" t="str">
        <f t="shared" si="858"/>
        <v/>
      </c>
      <c r="AF2582" s="11" t="str">
        <f t="shared" si="859"/>
        <v/>
      </c>
      <c r="AG2582" s="11" t="str">
        <f t="shared" si="860"/>
        <v/>
      </c>
      <c r="AH2582" s="11" t="str">
        <f t="shared" si="861"/>
        <v/>
      </c>
      <c r="AI2582" s="11" t="str">
        <f t="shared" si="862"/>
        <v/>
      </c>
      <c r="AJ2582" s="11" t="str">
        <f t="shared" si="863"/>
        <v/>
      </c>
      <c r="AK2582" s="11" t="str">
        <f t="shared" si="864"/>
        <v/>
      </c>
      <c r="AN2582" s="11" t="str">
        <f t="shared" si="865"/>
        <v/>
      </c>
      <c r="AO2582" s="11" t="str">
        <f t="shared" si="866"/>
        <v/>
      </c>
      <c r="AP2582" s="11" t="str">
        <f t="shared" si="867"/>
        <v/>
      </c>
      <c r="AT2582" s="11" t="str">
        <f t="shared" si="868"/>
        <v/>
      </c>
      <c r="AU2582" s="11" t="str">
        <f t="shared" si="869"/>
        <v/>
      </c>
      <c r="AV2582" s="11" t="str">
        <f t="shared" si="870"/>
        <v/>
      </c>
      <c r="AW2582" s="11" t="str">
        <f t="shared" si="871"/>
        <v/>
      </c>
      <c r="AX2582" s="11" t="str">
        <f t="shared" si="872"/>
        <v/>
      </c>
      <c r="AY2582" s="11" t="str">
        <f t="shared" si="874"/>
        <v/>
      </c>
      <c r="AZ2582" s="11" t="str">
        <f t="shared" si="873"/>
        <v/>
      </c>
      <c r="BA2582" s="11" t="str">
        <f t="shared" si="876"/>
        <v xml:space="preserve"> </v>
      </c>
      <c r="BB2582" s="11" t="str">
        <f>IFERROR(IF(AW2582="","",VLOOKUP(AW2582,SUSS!R:S,2,FALSE)),AY2582*SUSS!$M$2)</f>
        <v/>
      </c>
      <c r="BC2582" s="11" t="str">
        <f t="shared" si="875"/>
        <v/>
      </c>
    </row>
    <row r="2583" spans="29:55">
      <c r="AC2583" s="11" t="str">
        <f t="shared" si="856"/>
        <v/>
      </c>
      <c r="AD2583" s="11" t="str">
        <f t="shared" si="857"/>
        <v/>
      </c>
      <c r="AE2583" s="11" t="str">
        <f t="shared" si="858"/>
        <v/>
      </c>
      <c r="AF2583" s="11" t="str">
        <f t="shared" si="859"/>
        <v/>
      </c>
      <c r="AG2583" s="11" t="str">
        <f t="shared" si="860"/>
        <v/>
      </c>
      <c r="AH2583" s="11" t="str">
        <f t="shared" si="861"/>
        <v/>
      </c>
      <c r="AI2583" s="11" t="str">
        <f t="shared" si="862"/>
        <v/>
      </c>
      <c r="AJ2583" s="11" t="str">
        <f t="shared" si="863"/>
        <v/>
      </c>
      <c r="AK2583" s="11" t="str">
        <f t="shared" si="864"/>
        <v/>
      </c>
      <c r="AN2583" s="11" t="str">
        <f t="shared" si="865"/>
        <v/>
      </c>
      <c r="AO2583" s="11" t="str">
        <f t="shared" si="866"/>
        <v/>
      </c>
      <c r="AP2583" s="11" t="str">
        <f t="shared" si="867"/>
        <v/>
      </c>
      <c r="AT2583" s="11" t="str">
        <f t="shared" si="868"/>
        <v/>
      </c>
      <c r="AU2583" s="11" t="str">
        <f t="shared" si="869"/>
        <v/>
      </c>
      <c r="AV2583" s="11" t="str">
        <f t="shared" si="870"/>
        <v/>
      </c>
      <c r="AW2583" s="11" t="str">
        <f t="shared" si="871"/>
        <v/>
      </c>
      <c r="AX2583" s="11" t="str">
        <f t="shared" si="872"/>
        <v/>
      </c>
      <c r="AY2583" s="11" t="str">
        <f t="shared" si="874"/>
        <v/>
      </c>
      <c r="AZ2583" s="11" t="str">
        <f t="shared" si="873"/>
        <v/>
      </c>
      <c r="BA2583" s="11" t="str">
        <f t="shared" si="876"/>
        <v xml:space="preserve"> </v>
      </c>
      <c r="BB2583" s="11" t="str">
        <f>IFERROR(IF(AW2583="","",VLOOKUP(AW2583,SUSS!R:S,2,FALSE)),AY2583*SUSS!$M$2)</f>
        <v/>
      </c>
      <c r="BC2583" s="11" t="str">
        <f t="shared" si="875"/>
        <v/>
      </c>
    </row>
    <row r="2584" spans="29:55">
      <c r="AC2584" s="11" t="str">
        <f t="shared" si="856"/>
        <v/>
      </c>
      <c r="AD2584" s="11" t="str">
        <f t="shared" si="857"/>
        <v/>
      </c>
      <c r="AE2584" s="11" t="str">
        <f t="shared" si="858"/>
        <v/>
      </c>
      <c r="AF2584" s="11" t="str">
        <f t="shared" si="859"/>
        <v/>
      </c>
      <c r="AG2584" s="11" t="str">
        <f t="shared" si="860"/>
        <v/>
      </c>
      <c r="AH2584" s="11" t="str">
        <f t="shared" si="861"/>
        <v/>
      </c>
      <c r="AI2584" s="11" t="str">
        <f t="shared" si="862"/>
        <v/>
      </c>
      <c r="AJ2584" s="11" t="str">
        <f t="shared" si="863"/>
        <v/>
      </c>
      <c r="AK2584" s="11" t="str">
        <f t="shared" si="864"/>
        <v/>
      </c>
      <c r="AN2584" s="11" t="str">
        <f t="shared" si="865"/>
        <v/>
      </c>
      <c r="AO2584" s="11" t="str">
        <f t="shared" si="866"/>
        <v/>
      </c>
      <c r="AP2584" s="11" t="str">
        <f t="shared" si="867"/>
        <v/>
      </c>
      <c r="AT2584" s="11" t="str">
        <f t="shared" si="868"/>
        <v/>
      </c>
      <c r="AU2584" s="11" t="str">
        <f t="shared" si="869"/>
        <v/>
      </c>
      <c r="AV2584" s="11" t="str">
        <f t="shared" si="870"/>
        <v/>
      </c>
      <c r="AW2584" s="11" t="str">
        <f t="shared" si="871"/>
        <v/>
      </c>
      <c r="AX2584" s="11" t="str">
        <f t="shared" si="872"/>
        <v/>
      </c>
      <c r="AY2584" s="11" t="str">
        <f t="shared" si="874"/>
        <v/>
      </c>
      <c r="AZ2584" s="11" t="str">
        <f t="shared" si="873"/>
        <v/>
      </c>
      <c r="BA2584" s="11" t="str">
        <f t="shared" si="876"/>
        <v xml:space="preserve"> </v>
      </c>
      <c r="BB2584" s="11" t="str">
        <f>IFERROR(IF(AW2584="","",VLOOKUP(AW2584,SUSS!R:S,2,FALSE)),AY2584*SUSS!$M$2)</f>
        <v/>
      </c>
      <c r="BC2584" s="11" t="str">
        <f t="shared" si="875"/>
        <v/>
      </c>
    </row>
    <row r="2585" spans="29:55">
      <c r="AC2585" s="11" t="str">
        <f t="shared" si="856"/>
        <v/>
      </c>
      <c r="AD2585" s="11" t="str">
        <f t="shared" si="857"/>
        <v/>
      </c>
      <c r="AE2585" s="11" t="str">
        <f t="shared" si="858"/>
        <v/>
      </c>
      <c r="AF2585" s="11" t="str">
        <f t="shared" si="859"/>
        <v/>
      </c>
      <c r="AG2585" s="11" t="str">
        <f t="shared" si="860"/>
        <v/>
      </c>
      <c r="AH2585" s="11" t="str">
        <f t="shared" si="861"/>
        <v/>
      </c>
      <c r="AI2585" s="11" t="str">
        <f t="shared" si="862"/>
        <v/>
      </c>
      <c r="AJ2585" s="11" t="str">
        <f t="shared" si="863"/>
        <v/>
      </c>
      <c r="AK2585" s="11" t="str">
        <f t="shared" si="864"/>
        <v/>
      </c>
      <c r="AN2585" s="11" t="str">
        <f t="shared" si="865"/>
        <v/>
      </c>
      <c r="AO2585" s="11" t="str">
        <f t="shared" si="866"/>
        <v/>
      </c>
      <c r="AP2585" s="11" t="str">
        <f t="shared" si="867"/>
        <v/>
      </c>
      <c r="AT2585" s="11" t="str">
        <f t="shared" si="868"/>
        <v/>
      </c>
      <c r="AU2585" s="11" t="str">
        <f t="shared" si="869"/>
        <v/>
      </c>
      <c r="AV2585" s="11" t="str">
        <f t="shared" si="870"/>
        <v/>
      </c>
      <c r="AW2585" s="11" t="str">
        <f t="shared" si="871"/>
        <v/>
      </c>
      <c r="AX2585" s="11" t="str">
        <f t="shared" si="872"/>
        <v/>
      </c>
      <c r="AY2585" s="11" t="str">
        <f t="shared" si="874"/>
        <v/>
      </c>
      <c r="AZ2585" s="11" t="str">
        <f t="shared" si="873"/>
        <v/>
      </c>
      <c r="BA2585" s="11" t="str">
        <f t="shared" si="876"/>
        <v xml:space="preserve"> </v>
      </c>
      <c r="BB2585" s="11" t="str">
        <f>IFERROR(IF(AW2585="","",VLOOKUP(AW2585,SUSS!R:S,2,FALSE)),AY2585*SUSS!$M$2)</f>
        <v/>
      </c>
      <c r="BC2585" s="11" t="str">
        <f t="shared" si="875"/>
        <v/>
      </c>
    </row>
    <row r="2586" spans="29:55">
      <c r="AC2586" s="11" t="str">
        <f t="shared" si="856"/>
        <v/>
      </c>
      <c r="AD2586" s="11" t="str">
        <f t="shared" si="857"/>
        <v/>
      </c>
      <c r="AE2586" s="11" t="str">
        <f t="shared" si="858"/>
        <v/>
      </c>
      <c r="AF2586" s="11" t="str">
        <f t="shared" si="859"/>
        <v/>
      </c>
      <c r="AG2586" s="11" t="str">
        <f t="shared" si="860"/>
        <v/>
      </c>
      <c r="AH2586" s="11" t="str">
        <f t="shared" si="861"/>
        <v/>
      </c>
      <c r="AI2586" s="11" t="str">
        <f t="shared" si="862"/>
        <v/>
      </c>
      <c r="AJ2586" s="11" t="str">
        <f t="shared" si="863"/>
        <v/>
      </c>
      <c r="AK2586" s="11" t="str">
        <f t="shared" si="864"/>
        <v/>
      </c>
      <c r="AN2586" s="11" t="str">
        <f t="shared" si="865"/>
        <v/>
      </c>
      <c r="AO2586" s="11" t="str">
        <f t="shared" si="866"/>
        <v/>
      </c>
      <c r="AP2586" s="11" t="str">
        <f t="shared" si="867"/>
        <v/>
      </c>
      <c r="AT2586" s="11" t="str">
        <f t="shared" si="868"/>
        <v/>
      </c>
      <c r="AU2586" s="11" t="str">
        <f t="shared" si="869"/>
        <v/>
      </c>
      <c r="AV2586" s="11" t="str">
        <f t="shared" si="870"/>
        <v/>
      </c>
      <c r="AW2586" s="11" t="str">
        <f t="shared" si="871"/>
        <v/>
      </c>
      <c r="AX2586" s="11" t="str">
        <f t="shared" si="872"/>
        <v/>
      </c>
      <c r="AY2586" s="11" t="str">
        <f t="shared" si="874"/>
        <v/>
      </c>
      <c r="AZ2586" s="11" t="str">
        <f t="shared" si="873"/>
        <v/>
      </c>
      <c r="BA2586" s="11" t="str">
        <f t="shared" si="876"/>
        <v xml:space="preserve"> </v>
      </c>
      <c r="BB2586" s="11" t="str">
        <f>IFERROR(IF(AW2586="","",VLOOKUP(AW2586,SUSS!R:S,2,FALSE)),AY2586*SUSS!$M$2)</f>
        <v/>
      </c>
      <c r="BC2586" s="11" t="str">
        <f t="shared" si="875"/>
        <v/>
      </c>
    </row>
    <row r="2587" spans="29:55">
      <c r="AC2587" s="11" t="str">
        <f t="shared" si="856"/>
        <v/>
      </c>
      <c r="AD2587" s="11" t="str">
        <f t="shared" si="857"/>
        <v/>
      </c>
      <c r="AE2587" s="11" t="str">
        <f t="shared" si="858"/>
        <v/>
      </c>
      <c r="AF2587" s="11" t="str">
        <f t="shared" si="859"/>
        <v/>
      </c>
      <c r="AG2587" s="11" t="str">
        <f t="shared" si="860"/>
        <v/>
      </c>
      <c r="AH2587" s="11" t="str">
        <f t="shared" si="861"/>
        <v/>
      </c>
      <c r="AI2587" s="11" t="str">
        <f t="shared" si="862"/>
        <v/>
      </c>
      <c r="AJ2587" s="11" t="str">
        <f t="shared" si="863"/>
        <v/>
      </c>
      <c r="AK2587" s="11" t="str">
        <f t="shared" si="864"/>
        <v/>
      </c>
      <c r="AN2587" s="11" t="str">
        <f t="shared" si="865"/>
        <v/>
      </c>
      <c r="AO2587" s="11" t="str">
        <f t="shared" si="866"/>
        <v/>
      </c>
      <c r="AP2587" s="11" t="str">
        <f t="shared" si="867"/>
        <v/>
      </c>
      <c r="AT2587" s="11" t="str">
        <f t="shared" si="868"/>
        <v/>
      </c>
      <c r="AU2587" s="11" t="str">
        <f t="shared" si="869"/>
        <v/>
      </c>
      <c r="AV2587" s="11" t="str">
        <f t="shared" si="870"/>
        <v/>
      </c>
      <c r="AW2587" s="11" t="str">
        <f t="shared" si="871"/>
        <v/>
      </c>
      <c r="AX2587" s="11" t="str">
        <f t="shared" si="872"/>
        <v/>
      </c>
      <c r="AY2587" s="11" t="str">
        <f t="shared" si="874"/>
        <v/>
      </c>
      <c r="AZ2587" s="11" t="str">
        <f t="shared" si="873"/>
        <v/>
      </c>
      <c r="BA2587" s="11" t="str">
        <f t="shared" si="876"/>
        <v xml:space="preserve"> </v>
      </c>
      <c r="BB2587" s="11" t="str">
        <f>IFERROR(IF(AW2587="","",VLOOKUP(AW2587,SUSS!R:S,2,FALSE)),AY2587*SUSS!$M$2)</f>
        <v/>
      </c>
      <c r="BC2587" s="11" t="str">
        <f t="shared" si="875"/>
        <v/>
      </c>
    </row>
    <row r="2588" spans="29:55">
      <c r="AC2588" s="11" t="str">
        <f t="shared" si="856"/>
        <v/>
      </c>
      <c r="AD2588" s="11" t="str">
        <f t="shared" si="857"/>
        <v/>
      </c>
      <c r="AE2588" s="11" t="str">
        <f t="shared" si="858"/>
        <v/>
      </c>
      <c r="AF2588" s="11" t="str">
        <f t="shared" si="859"/>
        <v/>
      </c>
      <c r="AG2588" s="11" t="str">
        <f t="shared" si="860"/>
        <v/>
      </c>
      <c r="AH2588" s="11" t="str">
        <f t="shared" si="861"/>
        <v/>
      </c>
      <c r="AI2588" s="11" t="str">
        <f t="shared" si="862"/>
        <v/>
      </c>
      <c r="AJ2588" s="11" t="str">
        <f t="shared" si="863"/>
        <v/>
      </c>
      <c r="AK2588" s="11" t="str">
        <f t="shared" si="864"/>
        <v/>
      </c>
      <c r="AN2588" s="11" t="str">
        <f t="shared" si="865"/>
        <v/>
      </c>
      <c r="AO2588" s="11" t="str">
        <f t="shared" si="866"/>
        <v/>
      </c>
      <c r="AP2588" s="11" t="str">
        <f t="shared" si="867"/>
        <v/>
      </c>
      <c r="AT2588" s="11" t="str">
        <f t="shared" si="868"/>
        <v/>
      </c>
      <c r="AU2588" s="11" t="str">
        <f t="shared" si="869"/>
        <v/>
      </c>
      <c r="AV2588" s="11" t="str">
        <f t="shared" si="870"/>
        <v/>
      </c>
      <c r="AW2588" s="11" t="str">
        <f t="shared" si="871"/>
        <v/>
      </c>
      <c r="AX2588" s="11" t="str">
        <f t="shared" si="872"/>
        <v/>
      </c>
      <c r="AY2588" s="11" t="str">
        <f t="shared" si="874"/>
        <v/>
      </c>
      <c r="AZ2588" s="11" t="str">
        <f t="shared" si="873"/>
        <v/>
      </c>
      <c r="BA2588" s="11" t="str">
        <f t="shared" si="876"/>
        <v xml:space="preserve"> </v>
      </c>
      <c r="BB2588" s="11" t="str">
        <f>IFERROR(IF(AW2588="","",VLOOKUP(AW2588,SUSS!R:S,2,FALSE)),AY2588*SUSS!$M$2)</f>
        <v/>
      </c>
      <c r="BC2588" s="11" t="str">
        <f t="shared" si="875"/>
        <v/>
      </c>
    </row>
    <row r="2589" spans="29:55">
      <c r="AC2589" s="11" t="str">
        <f t="shared" si="856"/>
        <v/>
      </c>
      <c r="AD2589" s="11" t="str">
        <f t="shared" si="857"/>
        <v/>
      </c>
      <c r="AE2589" s="11" t="str">
        <f t="shared" si="858"/>
        <v/>
      </c>
      <c r="AF2589" s="11" t="str">
        <f t="shared" si="859"/>
        <v/>
      </c>
      <c r="AG2589" s="11" t="str">
        <f t="shared" si="860"/>
        <v/>
      </c>
      <c r="AH2589" s="11" t="str">
        <f t="shared" si="861"/>
        <v/>
      </c>
      <c r="AI2589" s="11" t="str">
        <f t="shared" si="862"/>
        <v/>
      </c>
      <c r="AJ2589" s="11" t="str">
        <f t="shared" si="863"/>
        <v/>
      </c>
      <c r="AK2589" s="11" t="str">
        <f t="shared" si="864"/>
        <v/>
      </c>
      <c r="AN2589" s="11" t="str">
        <f t="shared" si="865"/>
        <v/>
      </c>
      <c r="AO2589" s="11" t="str">
        <f t="shared" si="866"/>
        <v/>
      </c>
      <c r="AP2589" s="11" t="str">
        <f t="shared" si="867"/>
        <v/>
      </c>
      <c r="AT2589" s="11" t="str">
        <f t="shared" si="868"/>
        <v/>
      </c>
      <c r="AU2589" s="11" t="str">
        <f t="shared" si="869"/>
        <v/>
      </c>
      <c r="AV2589" s="11" t="str">
        <f t="shared" si="870"/>
        <v/>
      </c>
      <c r="AW2589" s="11" t="str">
        <f t="shared" si="871"/>
        <v/>
      </c>
      <c r="AX2589" s="11" t="str">
        <f t="shared" si="872"/>
        <v/>
      </c>
      <c r="AY2589" s="11" t="str">
        <f t="shared" si="874"/>
        <v/>
      </c>
      <c r="AZ2589" s="11" t="str">
        <f t="shared" si="873"/>
        <v/>
      </c>
      <c r="BA2589" s="11" t="str">
        <f t="shared" si="876"/>
        <v xml:space="preserve"> </v>
      </c>
      <c r="BB2589" s="11" t="str">
        <f>IFERROR(IF(AW2589="","",VLOOKUP(AW2589,SUSS!R:S,2,FALSE)),AY2589*SUSS!$M$2)</f>
        <v/>
      </c>
      <c r="BC2589" s="11" t="str">
        <f t="shared" si="875"/>
        <v/>
      </c>
    </row>
    <row r="2590" spans="29:55">
      <c r="AC2590" s="11" t="str">
        <f t="shared" ref="AC2590:AC2653" si="877">IF($E2590=$AD$1,IF($G2590=$AE$1,A2590,""),"")</f>
        <v/>
      </c>
      <c r="AD2590" s="11" t="str">
        <f t="shared" ref="AD2590:AD2653" si="878">IF($E2590=$AD$1,IF($G2590=$AE$1,E2590,""),"")</f>
        <v/>
      </c>
      <c r="AE2590" s="11" t="str">
        <f t="shared" ref="AE2590:AE2653" si="879">IF($E2590=$AD$1,IF($G2590=$AE$1,F2590,""),"")</f>
        <v/>
      </c>
      <c r="AF2590" s="11" t="str">
        <f t="shared" ref="AF2590:AF2653" si="880">IF($E2590=$AD$1,IF($G2590=$AE$1,G2590,""),"")</f>
        <v/>
      </c>
      <c r="AG2590" s="11" t="str">
        <f t="shared" ref="AG2590:AG2653" si="881">IF($E2590=$AD$1,IF($G2590=$AE$1,I2590,""),"")</f>
        <v/>
      </c>
      <c r="AH2590" s="11" t="str">
        <f t="shared" ref="AH2590:AH2653" si="882">IF($E2590=$AD$1,IF($G2590=$AE$1,J2590,""),"")</f>
        <v/>
      </c>
      <c r="AI2590" s="11" t="str">
        <f t="shared" ref="AI2590:AI2653" si="883">IF($E2590=$AD$1,IF($G2590=$AE$1,K2590,""),"")</f>
        <v/>
      </c>
      <c r="AJ2590" s="11" t="str">
        <f t="shared" ref="AJ2590:AJ2653" si="884">IF($E2590=$AD$1,IF($G2590=$AE$1,B2590,""),"")</f>
        <v/>
      </c>
      <c r="AK2590" s="11" t="str">
        <f t="shared" ref="AK2590:AK2653" si="885">IF($E2590=$AD$1,IF($G2590=$AE$1,C2590,""),"")</f>
        <v/>
      </c>
      <c r="AN2590" s="11" t="str">
        <f t="shared" ref="AN2590:AN2653" si="886">LEFT(AO2590,7)</f>
        <v/>
      </c>
      <c r="AO2590" s="11" t="str">
        <f t="shared" ref="AO2590:AO2653" si="887">IF(AF2590=$AE$1,AJ2590&amp;"/"&amp;AK2590&amp;" "&amp;AD2590,"")</f>
        <v/>
      </c>
      <c r="AP2590" s="11" t="str">
        <f t="shared" ref="AP2590:AP2653" si="888">IF(AO2590&lt;&gt;"",AI2590,"")</f>
        <v/>
      </c>
      <c r="AT2590" s="11" t="str">
        <f t="shared" ref="AT2590:AT2653" si="889">IF($Q2590=$AD$1,N2590,"")</f>
        <v/>
      </c>
      <c r="AU2590" s="11" t="str">
        <f t="shared" ref="AU2590:AU2653" si="890">IF($Q2590=$AD$1,O2590,"")</f>
        <v/>
      </c>
      <c r="AV2590" s="11" t="str">
        <f t="shared" ref="AV2590:AV2653" si="891">IF($Q2590=$AD$1,P2590,"")</f>
        <v/>
      </c>
      <c r="AW2590" s="11" t="str">
        <f t="shared" ref="AW2590:AW2653" si="892">IF($Q2590=$AD$1,T2590,"")</f>
        <v/>
      </c>
      <c r="AX2590" s="11" t="str">
        <f t="shared" ref="AX2590:AX2653" si="893">IF(AW2590&lt;&gt;"",AW2590&amp;" "&amp;$AD$1,"")</f>
        <v/>
      </c>
      <c r="AY2590" s="11" t="str">
        <f t="shared" si="874"/>
        <v/>
      </c>
      <c r="AZ2590" s="11" t="str">
        <f t="shared" ref="AZ2590:AZ2653" si="894">IF(AY2590="","",AV2590/AY2590)</f>
        <v/>
      </c>
      <c r="BA2590" s="11" t="str">
        <f t="shared" si="876"/>
        <v xml:space="preserve"> </v>
      </c>
      <c r="BB2590" s="11" t="str">
        <f>IFERROR(IF(AW2590="","",VLOOKUP(AW2590,SUSS!R:S,2,FALSE)),AY2590*SUSS!$M$2)</f>
        <v/>
      </c>
      <c r="BC2590" s="11" t="str">
        <f t="shared" si="875"/>
        <v/>
      </c>
    </row>
    <row r="2591" spans="29:55">
      <c r="AC2591" s="11" t="str">
        <f t="shared" si="877"/>
        <v/>
      </c>
      <c r="AD2591" s="11" t="str">
        <f t="shared" si="878"/>
        <v/>
      </c>
      <c r="AE2591" s="11" t="str">
        <f t="shared" si="879"/>
        <v/>
      </c>
      <c r="AF2591" s="11" t="str">
        <f t="shared" si="880"/>
        <v/>
      </c>
      <c r="AG2591" s="11" t="str">
        <f t="shared" si="881"/>
        <v/>
      </c>
      <c r="AH2591" s="11" t="str">
        <f t="shared" si="882"/>
        <v/>
      </c>
      <c r="AI2591" s="11" t="str">
        <f t="shared" si="883"/>
        <v/>
      </c>
      <c r="AJ2591" s="11" t="str">
        <f t="shared" si="884"/>
        <v/>
      </c>
      <c r="AK2591" s="11" t="str">
        <f t="shared" si="885"/>
        <v/>
      </c>
      <c r="AN2591" s="11" t="str">
        <f t="shared" si="886"/>
        <v/>
      </c>
      <c r="AO2591" s="11" t="str">
        <f t="shared" si="887"/>
        <v/>
      </c>
      <c r="AP2591" s="11" t="str">
        <f t="shared" si="888"/>
        <v/>
      </c>
      <c r="AT2591" s="11" t="str">
        <f t="shared" si="889"/>
        <v/>
      </c>
      <c r="AU2591" s="11" t="str">
        <f t="shared" si="890"/>
        <v/>
      </c>
      <c r="AV2591" s="11" t="str">
        <f t="shared" si="891"/>
        <v/>
      </c>
      <c r="AW2591" s="11" t="str">
        <f t="shared" si="892"/>
        <v/>
      </c>
      <c r="AX2591" s="11" t="str">
        <f t="shared" si="893"/>
        <v/>
      </c>
      <c r="AY2591" s="11" t="str">
        <f t="shared" si="874"/>
        <v/>
      </c>
      <c r="AZ2591" s="11" t="str">
        <f t="shared" si="894"/>
        <v/>
      </c>
      <c r="BA2591" s="11" t="str">
        <f t="shared" si="876"/>
        <v xml:space="preserve"> </v>
      </c>
      <c r="BB2591" s="11" t="str">
        <f>IFERROR(IF(AW2591="","",VLOOKUP(AW2591,SUSS!R:S,2,FALSE)),AY2591*SUSS!$M$2)</f>
        <v/>
      </c>
      <c r="BC2591" s="11" t="str">
        <f t="shared" si="875"/>
        <v/>
      </c>
    </row>
    <row r="2592" spans="29:55">
      <c r="AC2592" s="11" t="str">
        <f t="shared" si="877"/>
        <v/>
      </c>
      <c r="AD2592" s="11" t="str">
        <f t="shared" si="878"/>
        <v/>
      </c>
      <c r="AE2592" s="11" t="str">
        <f t="shared" si="879"/>
        <v/>
      </c>
      <c r="AF2592" s="11" t="str">
        <f t="shared" si="880"/>
        <v/>
      </c>
      <c r="AG2592" s="11" t="str">
        <f t="shared" si="881"/>
        <v/>
      </c>
      <c r="AH2592" s="11" t="str">
        <f t="shared" si="882"/>
        <v/>
      </c>
      <c r="AI2592" s="11" t="str">
        <f t="shared" si="883"/>
        <v/>
      </c>
      <c r="AJ2592" s="11" t="str">
        <f t="shared" si="884"/>
        <v/>
      </c>
      <c r="AK2592" s="11" t="str">
        <f t="shared" si="885"/>
        <v/>
      </c>
      <c r="AN2592" s="11" t="str">
        <f t="shared" si="886"/>
        <v/>
      </c>
      <c r="AO2592" s="11" t="str">
        <f t="shared" si="887"/>
        <v/>
      </c>
      <c r="AP2592" s="11" t="str">
        <f t="shared" si="888"/>
        <v/>
      </c>
      <c r="AT2592" s="11" t="str">
        <f t="shared" si="889"/>
        <v/>
      </c>
      <c r="AU2592" s="11" t="str">
        <f t="shared" si="890"/>
        <v/>
      </c>
      <c r="AV2592" s="11" t="str">
        <f t="shared" si="891"/>
        <v/>
      </c>
      <c r="AW2592" s="11" t="str">
        <f t="shared" si="892"/>
        <v/>
      </c>
      <c r="AX2592" s="11" t="str">
        <f t="shared" si="893"/>
        <v/>
      </c>
      <c r="AY2592" s="11" t="str">
        <f t="shared" si="874"/>
        <v/>
      </c>
      <c r="AZ2592" s="11" t="str">
        <f t="shared" si="894"/>
        <v/>
      </c>
      <c r="BA2592" s="11" t="str">
        <f t="shared" si="876"/>
        <v xml:space="preserve"> </v>
      </c>
      <c r="BB2592" s="11" t="str">
        <f>IFERROR(IF(AW2592="","",VLOOKUP(AW2592,SUSS!R:S,2,FALSE)),AY2592*SUSS!$M$2)</f>
        <v/>
      </c>
      <c r="BC2592" s="11" t="str">
        <f t="shared" si="875"/>
        <v/>
      </c>
    </row>
    <row r="2593" spans="29:55">
      <c r="AC2593" s="11" t="str">
        <f t="shared" si="877"/>
        <v/>
      </c>
      <c r="AD2593" s="11" t="str">
        <f t="shared" si="878"/>
        <v/>
      </c>
      <c r="AE2593" s="11" t="str">
        <f t="shared" si="879"/>
        <v/>
      </c>
      <c r="AF2593" s="11" t="str">
        <f t="shared" si="880"/>
        <v/>
      </c>
      <c r="AG2593" s="11" t="str">
        <f t="shared" si="881"/>
        <v/>
      </c>
      <c r="AH2593" s="11" t="str">
        <f t="shared" si="882"/>
        <v/>
      </c>
      <c r="AI2593" s="11" t="str">
        <f t="shared" si="883"/>
        <v/>
      </c>
      <c r="AJ2593" s="11" t="str">
        <f t="shared" si="884"/>
        <v/>
      </c>
      <c r="AK2593" s="11" t="str">
        <f t="shared" si="885"/>
        <v/>
      </c>
      <c r="AN2593" s="11" t="str">
        <f t="shared" si="886"/>
        <v/>
      </c>
      <c r="AO2593" s="11" t="str">
        <f t="shared" si="887"/>
        <v/>
      </c>
      <c r="AP2593" s="11" t="str">
        <f t="shared" si="888"/>
        <v/>
      </c>
      <c r="AT2593" s="11" t="str">
        <f t="shared" si="889"/>
        <v/>
      </c>
      <c r="AU2593" s="11" t="str">
        <f t="shared" si="890"/>
        <v/>
      </c>
      <c r="AV2593" s="11" t="str">
        <f t="shared" si="891"/>
        <v/>
      </c>
      <c r="AW2593" s="11" t="str">
        <f t="shared" si="892"/>
        <v/>
      </c>
      <c r="AX2593" s="11" t="str">
        <f t="shared" si="893"/>
        <v/>
      </c>
      <c r="AY2593" s="11" t="str">
        <f t="shared" si="874"/>
        <v/>
      </c>
      <c r="AZ2593" s="11" t="str">
        <f t="shared" si="894"/>
        <v/>
      </c>
      <c r="BA2593" s="11" t="str">
        <f t="shared" si="876"/>
        <v xml:space="preserve"> </v>
      </c>
      <c r="BB2593" s="11" t="str">
        <f>IFERROR(IF(AW2593="","",VLOOKUP(AW2593,SUSS!R:S,2,FALSE)),AY2593*SUSS!$M$2)</f>
        <v/>
      </c>
      <c r="BC2593" s="11" t="str">
        <f t="shared" si="875"/>
        <v/>
      </c>
    </row>
    <row r="2594" spans="29:55">
      <c r="AC2594" s="11" t="str">
        <f t="shared" si="877"/>
        <v/>
      </c>
      <c r="AD2594" s="11" t="str">
        <f t="shared" si="878"/>
        <v/>
      </c>
      <c r="AE2594" s="11" t="str">
        <f t="shared" si="879"/>
        <v/>
      </c>
      <c r="AF2594" s="11" t="str">
        <f t="shared" si="880"/>
        <v/>
      </c>
      <c r="AG2594" s="11" t="str">
        <f t="shared" si="881"/>
        <v/>
      </c>
      <c r="AH2594" s="11" t="str">
        <f t="shared" si="882"/>
        <v/>
      </c>
      <c r="AI2594" s="11" t="str">
        <f t="shared" si="883"/>
        <v/>
      </c>
      <c r="AJ2594" s="11" t="str">
        <f t="shared" si="884"/>
        <v/>
      </c>
      <c r="AK2594" s="11" t="str">
        <f t="shared" si="885"/>
        <v/>
      </c>
      <c r="AN2594" s="11" t="str">
        <f t="shared" si="886"/>
        <v/>
      </c>
      <c r="AO2594" s="11" t="str">
        <f t="shared" si="887"/>
        <v/>
      </c>
      <c r="AP2594" s="11" t="str">
        <f t="shared" si="888"/>
        <v/>
      </c>
      <c r="AT2594" s="11" t="str">
        <f t="shared" si="889"/>
        <v/>
      </c>
      <c r="AU2594" s="11" t="str">
        <f t="shared" si="890"/>
        <v/>
      </c>
      <c r="AV2594" s="11" t="str">
        <f t="shared" si="891"/>
        <v/>
      </c>
      <c r="AW2594" s="11" t="str">
        <f t="shared" si="892"/>
        <v/>
      </c>
      <c r="AX2594" s="11" t="str">
        <f t="shared" si="893"/>
        <v/>
      </c>
      <c r="AY2594" s="11" t="str">
        <f t="shared" si="874"/>
        <v/>
      </c>
      <c r="AZ2594" s="11" t="str">
        <f t="shared" si="894"/>
        <v/>
      </c>
      <c r="BA2594" s="11" t="str">
        <f t="shared" si="876"/>
        <v xml:space="preserve"> </v>
      </c>
      <c r="BB2594" s="11" t="str">
        <f>IFERROR(IF(AW2594="","",VLOOKUP(AW2594,SUSS!R:S,2,FALSE)),AY2594*SUSS!$M$2)</f>
        <v/>
      </c>
      <c r="BC2594" s="11" t="str">
        <f t="shared" si="875"/>
        <v/>
      </c>
    </row>
    <row r="2595" spans="29:55">
      <c r="AC2595" s="11" t="str">
        <f t="shared" si="877"/>
        <v/>
      </c>
      <c r="AD2595" s="11" t="str">
        <f t="shared" si="878"/>
        <v/>
      </c>
      <c r="AE2595" s="11" t="str">
        <f t="shared" si="879"/>
        <v/>
      </c>
      <c r="AF2595" s="11" t="str">
        <f t="shared" si="880"/>
        <v/>
      </c>
      <c r="AG2595" s="11" t="str">
        <f t="shared" si="881"/>
        <v/>
      </c>
      <c r="AH2595" s="11" t="str">
        <f t="shared" si="882"/>
        <v/>
      </c>
      <c r="AI2595" s="11" t="str">
        <f t="shared" si="883"/>
        <v/>
      </c>
      <c r="AJ2595" s="11" t="str">
        <f t="shared" si="884"/>
        <v/>
      </c>
      <c r="AK2595" s="11" t="str">
        <f t="shared" si="885"/>
        <v/>
      </c>
      <c r="AN2595" s="11" t="str">
        <f t="shared" si="886"/>
        <v/>
      </c>
      <c r="AO2595" s="11" t="str">
        <f t="shared" si="887"/>
        <v/>
      </c>
      <c r="AP2595" s="11" t="str">
        <f t="shared" si="888"/>
        <v/>
      </c>
      <c r="AT2595" s="11" t="str">
        <f t="shared" si="889"/>
        <v/>
      </c>
      <c r="AU2595" s="11" t="str">
        <f t="shared" si="890"/>
        <v/>
      </c>
      <c r="AV2595" s="11" t="str">
        <f t="shared" si="891"/>
        <v/>
      </c>
      <c r="AW2595" s="11" t="str">
        <f t="shared" si="892"/>
        <v/>
      </c>
      <c r="AX2595" s="11" t="str">
        <f t="shared" si="893"/>
        <v/>
      </c>
      <c r="AY2595" s="11" t="str">
        <f t="shared" si="874"/>
        <v/>
      </c>
      <c r="AZ2595" s="11" t="str">
        <f t="shared" si="894"/>
        <v/>
      </c>
      <c r="BA2595" s="11" t="str">
        <f t="shared" si="876"/>
        <v xml:space="preserve"> </v>
      </c>
      <c r="BB2595" s="11" t="str">
        <f>IFERROR(IF(AW2595="","",VLOOKUP(AW2595,SUSS!R:S,2,FALSE)),AY2595*SUSS!$M$2)</f>
        <v/>
      </c>
      <c r="BC2595" s="11" t="str">
        <f t="shared" si="875"/>
        <v/>
      </c>
    </row>
    <row r="2596" spans="29:55">
      <c r="AC2596" s="11" t="str">
        <f t="shared" si="877"/>
        <v/>
      </c>
      <c r="AD2596" s="11" t="str">
        <f t="shared" si="878"/>
        <v/>
      </c>
      <c r="AE2596" s="11" t="str">
        <f t="shared" si="879"/>
        <v/>
      </c>
      <c r="AF2596" s="11" t="str">
        <f t="shared" si="880"/>
        <v/>
      </c>
      <c r="AG2596" s="11" t="str">
        <f t="shared" si="881"/>
        <v/>
      </c>
      <c r="AH2596" s="11" t="str">
        <f t="shared" si="882"/>
        <v/>
      </c>
      <c r="AI2596" s="11" t="str">
        <f t="shared" si="883"/>
        <v/>
      </c>
      <c r="AJ2596" s="11" t="str">
        <f t="shared" si="884"/>
        <v/>
      </c>
      <c r="AK2596" s="11" t="str">
        <f t="shared" si="885"/>
        <v/>
      </c>
      <c r="AN2596" s="11" t="str">
        <f t="shared" si="886"/>
        <v/>
      </c>
      <c r="AO2596" s="11" t="str">
        <f t="shared" si="887"/>
        <v/>
      </c>
      <c r="AP2596" s="11" t="str">
        <f t="shared" si="888"/>
        <v/>
      </c>
      <c r="AT2596" s="11" t="str">
        <f t="shared" si="889"/>
        <v/>
      </c>
      <c r="AU2596" s="11" t="str">
        <f t="shared" si="890"/>
        <v/>
      </c>
      <c r="AV2596" s="11" t="str">
        <f t="shared" si="891"/>
        <v/>
      </c>
      <c r="AW2596" s="11" t="str">
        <f t="shared" si="892"/>
        <v/>
      </c>
      <c r="AX2596" s="11" t="str">
        <f t="shared" si="893"/>
        <v/>
      </c>
      <c r="AY2596" s="11" t="str">
        <f t="shared" si="874"/>
        <v/>
      </c>
      <c r="AZ2596" s="11" t="str">
        <f t="shared" si="894"/>
        <v/>
      </c>
      <c r="BA2596" s="11" t="str">
        <f t="shared" si="876"/>
        <v xml:space="preserve"> </v>
      </c>
      <c r="BB2596" s="11" t="str">
        <f>IFERROR(IF(AW2596="","",VLOOKUP(AW2596,SUSS!R:S,2,FALSE)),AY2596*SUSS!$M$2)</f>
        <v/>
      </c>
      <c r="BC2596" s="11" t="str">
        <f t="shared" si="875"/>
        <v/>
      </c>
    </row>
    <row r="2597" spans="29:55">
      <c r="AC2597" s="11" t="str">
        <f t="shared" si="877"/>
        <v/>
      </c>
      <c r="AD2597" s="11" t="str">
        <f t="shared" si="878"/>
        <v/>
      </c>
      <c r="AE2597" s="11" t="str">
        <f t="shared" si="879"/>
        <v/>
      </c>
      <c r="AF2597" s="11" t="str">
        <f t="shared" si="880"/>
        <v/>
      </c>
      <c r="AG2597" s="11" t="str">
        <f t="shared" si="881"/>
        <v/>
      </c>
      <c r="AH2597" s="11" t="str">
        <f t="shared" si="882"/>
        <v/>
      </c>
      <c r="AI2597" s="11" t="str">
        <f t="shared" si="883"/>
        <v/>
      </c>
      <c r="AJ2597" s="11" t="str">
        <f t="shared" si="884"/>
        <v/>
      </c>
      <c r="AK2597" s="11" t="str">
        <f t="shared" si="885"/>
        <v/>
      </c>
      <c r="AN2597" s="11" t="str">
        <f t="shared" si="886"/>
        <v/>
      </c>
      <c r="AO2597" s="11" t="str">
        <f t="shared" si="887"/>
        <v/>
      </c>
      <c r="AP2597" s="11" t="str">
        <f t="shared" si="888"/>
        <v/>
      </c>
      <c r="AT2597" s="11" t="str">
        <f t="shared" si="889"/>
        <v/>
      </c>
      <c r="AU2597" s="11" t="str">
        <f t="shared" si="890"/>
        <v/>
      </c>
      <c r="AV2597" s="11" t="str">
        <f t="shared" si="891"/>
        <v/>
      </c>
      <c r="AW2597" s="11" t="str">
        <f t="shared" si="892"/>
        <v/>
      </c>
      <c r="AX2597" s="11" t="str">
        <f t="shared" si="893"/>
        <v/>
      </c>
      <c r="AY2597" s="11" t="str">
        <f t="shared" si="874"/>
        <v/>
      </c>
      <c r="AZ2597" s="11" t="str">
        <f t="shared" si="894"/>
        <v/>
      </c>
      <c r="BA2597" s="11" t="str">
        <f t="shared" si="876"/>
        <v xml:space="preserve"> </v>
      </c>
      <c r="BB2597" s="11" t="str">
        <f>IFERROR(IF(AW2597="","",VLOOKUP(AW2597,SUSS!R:S,2,FALSE)),AY2597*SUSS!$M$2)</f>
        <v/>
      </c>
      <c r="BC2597" s="11" t="str">
        <f t="shared" si="875"/>
        <v/>
      </c>
    </row>
    <row r="2598" spans="29:55">
      <c r="AC2598" s="11" t="str">
        <f t="shared" si="877"/>
        <v/>
      </c>
      <c r="AD2598" s="11" t="str">
        <f t="shared" si="878"/>
        <v/>
      </c>
      <c r="AE2598" s="11" t="str">
        <f t="shared" si="879"/>
        <v/>
      </c>
      <c r="AF2598" s="11" t="str">
        <f t="shared" si="880"/>
        <v/>
      </c>
      <c r="AG2598" s="11" t="str">
        <f t="shared" si="881"/>
        <v/>
      </c>
      <c r="AH2598" s="11" t="str">
        <f t="shared" si="882"/>
        <v/>
      </c>
      <c r="AI2598" s="11" t="str">
        <f t="shared" si="883"/>
        <v/>
      </c>
      <c r="AJ2598" s="11" t="str">
        <f t="shared" si="884"/>
        <v/>
      </c>
      <c r="AK2598" s="11" t="str">
        <f t="shared" si="885"/>
        <v/>
      </c>
      <c r="AN2598" s="11" t="str">
        <f t="shared" si="886"/>
        <v/>
      </c>
      <c r="AO2598" s="11" t="str">
        <f t="shared" si="887"/>
        <v/>
      </c>
      <c r="AP2598" s="11" t="str">
        <f t="shared" si="888"/>
        <v/>
      </c>
      <c r="AT2598" s="11" t="str">
        <f t="shared" si="889"/>
        <v/>
      </c>
      <c r="AU2598" s="11" t="str">
        <f t="shared" si="890"/>
        <v/>
      </c>
      <c r="AV2598" s="11" t="str">
        <f t="shared" si="891"/>
        <v/>
      </c>
      <c r="AW2598" s="11" t="str">
        <f t="shared" si="892"/>
        <v/>
      </c>
      <c r="AX2598" s="11" t="str">
        <f t="shared" si="893"/>
        <v/>
      </c>
      <c r="AY2598" s="11" t="str">
        <f t="shared" si="874"/>
        <v/>
      </c>
      <c r="AZ2598" s="11" t="str">
        <f t="shared" si="894"/>
        <v/>
      </c>
      <c r="BA2598" s="11" t="str">
        <f t="shared" si="876"/>
        <v xml:space="preserve"> </v>
      </c>
      <c r="BB2598" s="11" t="str">
        <f>IFERROR(IF(AW2598="","",VLOOKUP(AW2598,SUSS!R:S,2,FALSE)),AY2598*SUSS!$M$2)</f>
        <v/>
      </c>
      <c r="BC2598" s="11" t="str">
        <f t="shared" si="875"/>
        <v/>
      </c>
    </row>
    <row r="2599" spans="29:55">
      <c r="AC2599" s="11" t="str">
        <f t="shared" si="877"/>
        <v/>
      </c>
      <c r="AD2599" s="11" t="str">
        <f t="shared" si="878"/>
        <v/>
      </c>
      <c r="AE2599" s="11" t="str">
        <f t="shared" si="879"/>
        <v/>
      </c>
      <c r="AF2599" s="11" t="str">
        <f t="shared" si="880"/>
        <v/>
      </c>
      <c r="AG2599" s="11" t="str">
        <f t="shared" si="881"/>
        <v/>
      </c>
      <c r="AH2599" s="11" t="str">
        <f t="shared" si="882"/>
        <v/>
      </c>
      <c r="AI2599" s="11" t="str">
        <f t="shared" si="883"/>
        <v/>
      </c>
      <c r="AJ2599" s="11" t="str">
        <f t="shared" si="884"/>
        <v/>
      </c>
      <c r="AK2599" s="11" t="str">
        <f t="shared" si="885"/>
        <v/>
      </c>
      <c r="AN2599" s="11" t="str">
        <f t="shared" si="886"/>
        <v/>
      </c>
      <c r="AO2599" s="11" t="str">
        <f t="shared" si="887"/>
        <v/>
      </c>
      <c r="AP2599" s="11" t="str">
        <f t="shared" si="888"/>
        <v/>
      </c>
      <c r="AT2599" s="11" t="str">
        <f t="shared" si="889"/>
        <v/>
      </c>
      <c r="AU2599" s="11" t="str">
        <f t="shared" si="890"/>
        <v/>
      </c>
      <c r="AV2599" s="11" t="str">
        <f t="shared" si="891"/>
        <v/>
      </c>
      <c r="AW2599" s="11" t="str">
        <f t="shared" si="892"/>
        <v/>
      </c>
      <c r="AX2599" s="11" t="str">
        <f t="shared" si="893"/>
        <v/>
      </c>
      <c r="AY2599" s="11" t="str">
        <f t="shared" si="874"/>
        <v/>
      </c>
      <c r="AZ2599" s="11" t="str">
        <f t="shared" si="894"/>
        <v/>
      </c>
      <c r="BA2599" s="11" t="str">
        <f t="shared" si="876"/>
        <v xml:space="preserve"> </v>
      </c>
      <c r="BB2599" s="11" t="str">
        <f>IFERROR(IF(AW2599="","",VLOOKUP(AW2599,SUSS!R:S,2,FALSE)),AY2599*SUSS!$M$2)</f>
        <v/>
      </c>
      <c r="BC2599" s="11" t="str">
        <f t="shared" si="875"/>
        <v/>
      </c>
    </row>
    <row r="2600" spans="29:55">
      <c r="AC2600" s="11" t="str">
        <f t="shared" si="877"/>
        <v/>
      </c>
      <c r="AD2600" s="11" t="str">
        <f t="shared" si="878"/>
        <v/>
      </c>
      <c r="AE2600" s="11" t="str">
        <f t="shared" si="879"/>
        <v/>
      </c>
      <c r="AF2600" s="11" t="str">
        <f t="shared" si="880"/>
        <v/>
      </c>
      <c r="AG2600" s="11" t="str">
        <f t="shared" si="881"/>
        <v/>
      </c>
      <c r="AH2600" s="11" t="str">
        <f t="shared" si="882"/>
        <v/>
      </c>
      <c r="AI2600" s="11" t="str">
        <f t="shared" si="883"/>
        <v/>
      </c>
      <c r="AJ2600" s="11" t="str">
        <f t="shared" si="884"/>
        <v/>
      </c>
      <c r="AK2600" s="11" t="str">
        <f t="shared" si="885"/>
        <v/>
      </c>
      <c r="AN2600" s="11" t="str">
        <f t="shared" si="886"/>
        <v/>
      </c>
      <c r="AO2600" s="11" t="str">
        <f t="shared" si="887"/>
        <v/>
      </c>
      <c r="AP2600" s="11" t="str">
        <f t="shared" si="888"/>
        <v/>
      </c>
      <c r="AT2600" s="11" t="str">
        <f t="shared" si="889"/>
        <v/>
      </c>
      <c r="AU2600" s="11" t="str">
        <f t="shared" si="890"/>
        <v/>
      </c>
      <c r="AV2600" s="11" t="str">
        <f t="shared" si="891"/>
        <v/>
      </c>
      <c r="AW2600" s="11" t="str">
        <f t="shared" si="892"/>
        <v/>
      </c>
      <c r="AX2600" s="11" t="str">
        <f t="shared" si="893"/>
        <v/>
      </c>
      <c r="AY2600" s="11" t="str">
        <f t="shared" si="874"/>
        <v/>
      </c>
      <c r="AZ2600" s="11" t="str">
        <f t="shared" si="894"/>
        <v/>
      </c>
      <c r="BA2600" s="11" t="str">
        <f t="shared" si="876"/>
        <v xml:space="preserve"> </v>
      </c>
      <c r="BB2600" s="11" t="str">
        <f>IFERROR(IF(AW2600="","",VLOOKUP(AW2600,SUSS!R:S,2,FALSE)),AY2600*SUSS!$M$2)</f>
        <v/>
      </c>
      <c r="BC2600" s="11" t="str">
        <f t="shared" si="875"/>
        <v/>
      </c>
    </row>
    <row r="2601" spans="29:55">
      <c r="AC2601" s="11" t="str">
        <f t="shared" si="877"/>
        <v/>
      </c>
      <c r="AD2601" s="11" t="str">
        <f t="shared" si="878"/>
        <v/>
      </c>
      <c r="AE2601" s="11" t="str">
        <f t="shared" si="879"/>
        <v/>
      </c>
      <c r="AF2601" s="11" t="str">
        <f t="shared" si="880"/>
        <v/>
      </c>
      <c r="AG2601" s="11" t="str">
        <f t="shared" si="881"/>
        <v/>
      </c>
      <c r="AH2601" s="11" t="str">
        <f t="shared" si="882"/>
        <v/>
      </c>
      <c r="AI2601" s="11" t="str">
        <f t="shared" si="883"/>
        <v/>
      </c>
      <c r="AJ2601" s="11" t="str">
        <f t="shared" si="884"/>
        <v/>
      </c>
      <c r="AK2601" s="11" t="str">
        <f t="shared" si="885"/>
        <v/>
      </c>
      <c r="AN2601" s="11" t="str">
        <f t="shared" si="886"/>
        <v/>
      </c>
      <c r="AO2601" s="11" t="str">
        <f t="shared" si="887"/>
        <v/>
      </c>
      <c r="AP2601" s="11" t="str">
        <f t="shared" si="888"/>
        <v/>
      </c>
      <c r="AT2601" s="11" t="str">
        <f t="shared" si="889"/>
        <v/>
      </c>
      <c r="AU2601" s="11" t="str">
        <f t="shared" si="890"/>
        <v/>
      </c>
      <c r="AV2601" s="11" t="str">
        <f t="shared" si="891"/>
        <v/>
      </c>
      <c r="AW2601" s="11" t="str">
        <f t="shared" si="892"/>
        <v/>
      </c>
      <c r="AX2601" s="11" t="str">
        <f t="shared" si="893"/>
        <v/>
      </c>
      <c r="AY2601" s="11" t="str">
        <f t="shared" si="874"/>
        <v/>
      </c>
      <c r="AZ2601" s="11" t="str">
        <f t="shared" si="894"/>
        <v/>
      </c>
      <c r="BA2601" s="11" t="str">
        <f t="shared" si="876"/>
        <v xml:space="preserve"> </v>
      </c>
      <c r="BB2601" s="11" t="str">
        <f>IFERROR(IF(AW2601="","",VLOOKUP(AW2601,SUSS!R:S,2,FALSE)),AY2601*SUSS!$M$2)</f>
        <v/>
      </c>
      <c r="BC2601" s="11" t="str">
        <f t="shared" si="875"/>
        <v/>
      </c>
    </row>
    <row r="2602" spans="29:55">
      <c r="AC2602" s="11" t="str">
        <f t="shared" si="877"/>
        <v/>
      </c>
      <c r="AD2602" s="11" t="str">
        <f t="shared" si="878"/>
        <v/>
      </c>
      <c r="AE2602" s="11" t="str">
        <f t="shared" si="879"/>
        <v/>
      </c>
      <c r="AF2602" s="11" t="str">
        <f t="shared" si="880"/>
        <v/>
      </c>
      <c r="AG2602" s="11" t="str">
        <f t="shared" si="881"/>
        <v/>
      </c>
      <c r="AH2602" s="11" t="str">
        <f t="shared" si="882"/>
        <v/>
      </c>
      <c r="AI2602" s="11" t="str">
        <f t="shared" si="883"/>
        <v/>
      </c>
      <c r="AJ2602" s="11" t="str">
        <f t="shared" si="884"/>
        <v/>
      </c>
      <c r="AK2602" s="11" t="str">
        <f t="shared" si="885"/>
        <v/>
      </c>
      <c r="AN2602" s="11" t="str">
        <f t="shared" si="886"/>
        <v/>
      </c>
      <c r="AO2602" s="11" t="str">
        <f t="shared" si="887"/>
        <v/>
      </c>
      <c r="AP2602" s="11" t="str">
        <f t="shared" si="888"/>
        <v/>
      </c>
      <c r="AT2602" s="11" t="str">
        <f t="shared" si="889"/>
        <v/>
      </c>
      <c r="AU2602" s="11" t="str">
        <f t="shared" si="890"/>
        <v/>
      </c>
      <c r="AV2602" s="11" t="str">
        <f t="shared" si="891"/>
        <v/>
      </c>
      <c r="AW2602" s="11" t="str">
        <f t="shared" si="892"/>
        <v/>
      </c>
      <c r="AX2602" s="11" t="str">
        <f t="shared" si="893"/>
        <v/>
      </c>
      <c r="AY2602" s="11" t="str">
        <f t="shared" si="874"/>
        <v/>
      </c>
      <c r="AZ2602" s="11" t="str">
        <f t="shared" si="894"/>
        <v/>
      </c>
      <c r="BA2602" s="11" t="str">
        <f t="shared" si="876"/>
        <v xml:space="preserve"> </v>
      </c>
      <c r="BB2602" s="11" t="str">
        <f>IFERROR(IF(AW2602="","",VLOOKUP(AW2602,SUSS!R:S,2,FALSE)),AY2602*SUSS!$M$2)</f>
        <v/>
      </c>
      <c r="BC2602" s="11" t="str">
        <f t="shared" si="875"/>
        <v/>
      </c>
    </row>
    <row r="2603" spans="29:55">
      <c r="AC2603" s="11" t="str">
        <f t="shared" si="877"/>
        <v/>
      </c>
      <c r="AD2603" s="11" t="str">
        <f t="shared" si="878"/>
        <v/>
      </c>
      <c r="AE2603" s="11" t="str">
        <f t="shared" si="879"/>
        <v/>
      </c>
      <c r="AF2603" s="11" t="str">
        <f t="shared" si="880"/>
        <v/>
      </c>
      <c r="AG2603" s="11" t="str">
        <f t="shared" si="881"/>
        <v/>
      </c>
      <c r="AH2603" s="11" t="str">
        <f t="shared" si="882"/>
        <v/>
      </c>
      <c r="AI2603" s="11" t="str">
        <f t="shared" si="883"/>
        <v/>
      </c>
      <c r="AJ2603" s="11" t="str">
        <f t="shared" si="884"/>
        <v/>
      </c>
      <c r="AK2603" s="11" t="str">
        <f t="shared" si="885"/>
        <v/>
      </c>
      <c r="AN2603" s="11" t="str">
        <f t="shared" si="886"/>
        <v/>
      </c>
      <c r="AO2603" s="11" t="str">
        <f t="shared" si="887"/>
        <v/>
      </c>
      <c r="AP2603" s="11" t="str">
        <f t="shared" si="888"/>
        <v/>
      </c>
      <c r="AT2603" s="11" t="str">
        <f t="shared" si="889"/>
        <v/>
      </c>
      <c r="AU2603" s="11" t="str">
        <f t="shared" si="890"/>
        <v/>
      </c>
      <c r="AV2603" s="11" t="str">
        <f t="shared" si="891"/>
        <v/>
      </c>
      <c r="AW2603" s="11" t="str">
        <f t="shared" si="892"/>
        <v/>
      </c>
      <c r="AX2603" s="11" t="str">
        <f t="shared" si="893"/>
        <v/>
      </c>
      <c r="AY2603" s="11" t="str">
        <f t="shared" si="874"/>
        <v/>
      </c>
      <c r="AZ2603" s="11" t="str">
        <f t="shared" si="894"/>
        <v/>
      </c>
      <c r="BA2603" s="11" t="str">
        <f t="shared" si="876"/>
        <v xml:space="preserve"> </v>
      </c>
      <c r="BB2603" s="11" t="str">
        <f>IFERROR(IF(AW2603="","",VLOOKUP(AW2603,SUSS!R:S,2,FALSE)),AY2603*SUSS!$M$2)</f>
        <v/>
      </c>
      <c r="BC2603" s="11" t="str">
        <f t="shared" si="875"/>
        <v/>
      </c>
    </row>
    <row r="2604" spans="29:55">
      <c r="AC2604" s="11" t="str">
        <f t="shared" si="877"/>
        <v/>
      </c>
      <c r="AD2604" s="11" t="str">
        <f t="shared" si="878"/>
        <v/>
      </c>
      <c r="AE2604" s="11" t="str">
        <f t="shared" si="879"/>
        <v/>
      </c>
      <c r="AF2604" s="11" t="str">
        <f t="shared" si="880"/>
        <v/>
      </c>
      <c r="AG2604" s="11" t="str">
        <f t="shared" si="881"/>
        <v/>
      </c>
      <c r="AH2604" s="11" t="str">
        <f t="shared" si="882"/>
        <v/>
      </c>
      <c r="AI2604" s="11" t="str">
        <f t="shared" si="883"/>
        <v/>
      </c>
      <c r="AJ2604" s="11" t="str">
        <f t="shared" si="884"/>
        <v/>
      </c>
      <c r="AK2604" s="11" t="str">
        <f t="shared" si="885"/>
        <v/>
      </c>
      <c r="AN2604" s="11" t="str">
        <f t="shared" si="886"/>
        <v/>
      </c>
      <c r="AO2604" s="11" t="str">
        <f t="shared" si="887"/>
        <v/>
      </c>
      <c r="AP2604" s="11" t="str">
        <f t="shared" si="888"/>
        <v/>
      </c>
      <c r="AT2604" s="11" t="str">
        <f t="shared" si="889"/>
        <v/>
      </c>
      <c r="AU2604" s="11" t="str">
        <f t="shared" si="890"/>
        <v/>
      </c>
      <c r="AV2604" s="11" t="str">
        <f t="shared" si="891"/>
        <v/>
      </c>
      <c r="AW2604" s="11" t="str">
        <f t="shared" si="892"/>
        <v/>
      </c>
      <c r="AX2604" s="11" t="str">
        <f t="shared" si="893"/>
        <v/>
      </c>
      <c r="AY2604" s="11" t="str">
        <f t="shared" si="874"/>
        <v/>
      </c>
      <c r="AZ2604" s="11" t="str">
        <f t="shared" si="894"/>
        <v/>
      </c>
      <c r="BA2604" s="11" t="str">
        <f t="shared" si="876"/>
        <v xml:space="preserve"> </v>
      </c>
      <c r="BB2604" s="11" t="str">
        <f>IFERROR(IF(AW2604="","",VLOOKUP(AW2604,SUSS!R:S,2,FALSE)),AY2604*SUSS!$M$2)</f>
        <v/>
      </c>
      <c r="BC2604" s="11" t="str">
        <f t="shared" si="875"/>
        <v/>
      </c>
    </row>
    <row r="2605" spans="29:55">
      <c r="AC2605" s="11" t="str">
        <f t="shared" si="877"/>
        <v/>
      </c>
      <c r="AD2605" s="11" t="str">
        <f t="shared" si="878"/>
        <v/>
      </c>
      <c r="AE2605" s="11" t="str">
        <f t="shared" si="879"/>
        <v/>
      </c>
      <c r="AF2605" s="11" t="str">
        <f t="shared" si="880"/>
        <v/>
      </c>
      <c r="AG2605" s="11" t="str">
        <f t="shared" si="881"/>
        <v/>
      </c>
      <c r="AH2605" s="11" t="str">
        <f t="shared" si="882"/>
        <v/>
      </c>
      <c r="AI2605" s="11" t="str">
        <f t="shared" si="883"/>
        <v/>
      </c>
      <c r="AJ2605" s="11" t="str">
        <f t="shared" si="884"/>
        <v/>
      </c>
      <c r="AK2605" s="11" t="str">
        <f t="shared" si="885"/>
        <v/>
      </c>
      <c r="AN2605" s="11" t="str">
        <f t="shared" si="886"/>
        <v/>
      </c>
      <c r="AO2605" s="11" t="str">
        <f t="shared" si="887"/>
        <v/>
      </c>
      <c r="AP2605" s="11" t="str">
        <f t="shared" si="888"/>
        <v/>
      </c>
      <c r="AT2605" s="11" t="str">
        <f t="shared" si="889"/>
        <v/>
      </c>
      <c r="AU2605" s="11" t="str">
        <f t="shared" si="890"/>
        <v/>
      </c>
      <c r="AV2605" s="11" t="str">
        <f t="shared" si="891"/>
        <v/>
      </c>
      <c r="AW2605" s="11" t="str">
        <f t="shared" si="892"/>
        <v/>
      </c>
      <c r="AX2605" s="11" t="str">
        <f t="shared" si="893"/>
        <v/>
      </c>
      <c r="AY2605" s="11" t="str">
        <f t="shared" si="874"/>
        <v/>
      </c>
      <c r="AZ2605" s="11" t="str">
        <f t="shared" si="894"/>
        <v/>
      </c>
      <c r="BA2605" s="11" t="str">
        <f t="shared" si="876"/>
        <v xml:space="preserve"> </v>
      </c>
      <c r="BB2605" s="11" t="str">
        <f>IFERROR(IF(AW2605="","",VLOOKUP(AW2605,SUSS!R:S,2,FALSE)),AY2605*SUSS!$M$2)</f>
        <v/>
      </c>
      <c r="BC2605" s="11" t="str">
        <f t="shared" si="875"/>
        <v/>
      </c>
    </row>
    <row r="2606" spans="29:55">
      <c r="AC2606" s="11" t="str">
        <f t="shared" si="877"/>
        <v/>
      </c>
      <c r="AD2606" s="11" t="str">
        <f t="shared" si="878"/>
        <v/>
      </c>
      <c r="AE2606" s="11" t="str">
        <f t="shared" si="879"/>
        <v/>
      </c>
      <c r="AF2606" s="11" t="str">
        <f t="shared" si="880"/>
        <v/>
      </c>
      <c r="AG2606" s="11" t="str">
        <f t="shared" si="881"/>
        <v/>
      </c>
      <c r="AH2606" s="11" t="str">
        <f t="shared" si="882"/>
        <v/>
      </c>
      <c r="AI2606" s="11" t="str">
        <f t="shared" si="883"/>
        <v/>
      </c>
      <c r="AJ2606" s="11" t="str">
        <f t="shared" si="884"/>
        <v/>
      </c>
      <c r="AK2606" s="11" t="str">
        <f t="shared" si="885"/>
        <v/>
      </c>
      <c r="AN2606" s="11" t="str">
        <f t="shared" si="886"/>
        <v/>
      </c>
      <c r="AO2606" s="11" t="str">
        <f t="shared" si="887"/>
        <v/>
      </c>
      <c r="AP2606" s="11" t="str">
        <f t="shared" si="888"/>
        <v/>
      </c>
      <c r="AT2606" s="11" t="str">
        <f t="shared" si="889"/>
        <v/>
      </c>
      <c r="AU2606" s="11" t="str">
        <f t="shared" si="890"/>
        <v/>
      </c>
      <c r="AV2606" s="11" t="str">
        <f t="shared" si="891"/>
        <v/>
      </c>
      <c r="AW2606" s="11" t="str">
        <f t="shared" si="892"/>
        <v/>
      </c>
      <c r="AX2606" s="11" t="str">
        <f t="shared" si="893"/>
        <v/>
      </c>
      <c r="AY2606" s="11" t="str">
        <f t="shared" si="874"/>
        <v/>
      </c>
      <c r="AZ2606" s="11" t="str">
        <f t="shared" si="894"/>
        <v/>
      </c>
      <c r="BA2606" s="11" t="str">
        <f t="shared" si="876"/>
        <v xml:space="preserve"> </v>
      </c>
      <c r="BB2606" s="11" t="str">
        <f>IFERROR(IF(AW2606="","",VLOOKUP(AW2606,SUSS!R:S,2,FALSE)),AY2606*SUSS!$M$2)</f>
        <v/>
      </c>
      <c r="BC2606" s="11" t="str">
        <f t="shared" si="875"/>
        <v/>
      </c>
    </row>
    <row r="2607" spans="29:55">
      <c r="AC2607" s="11" t="str">
        <f t="shared" si="877"/>
        <v/>
      </c>
      <c r="AD2607" s="11" t="str">
        <f t="shared" si="878"/>
        <v/>
      </c>
      <c r="AE2607" s="11" t="str">
        <f t="shared" si="879"/>
        <v/>
      </c>
      <c r="AF2607" s="11" t="str">
        <f t="shared" si="880"/>
        <v/>
      </c>
      <c r="AG2607" s="11" t="str">
        <f t="shared" si="881"/>
        <v/>
      </c>
      <c r="AH2607" s="11" t="str">
        <f t="shared" si="882"/>
        <v/>
      </c>
      <c r="AI2607" s="11" t="str">
        <f t="shared" si="883"/>
        <v/>
      </c>
      <c r="AJ2607" s="11" t="str">
        <f t="shared" si="884"/>
        <v/>
      </c>
      <c r="AK2607" s="11" t="str">
        <f t="shared" si="885"/>
        <v/>
      </c>
      <c r="AN2607" s="11" t="str">
        <f t="shared" si="886"/>
        <v/>
      </c>
      <c r="AO2607" s="11" t="str">
        <f t="shared" si="887"/>
        <v/>
      </c>
      <c r="AP2607" s="11" t="str">
        <f t="shared" si="888"/>
        <v/>
      </c>
      <c r="AT2607" s="11" t="str">
        <f t="shared" si="889"/>
        <v/>
      </c>
      <c r="AU2607" s="11" t="str">
        <f t="shared" si="890"/>
        <v/>
      </c>
      <c r="AV2607" s="11" t="str">
        <f t="shared" si="891"/>
        <v/>
      </c>
      <c r="AW2607" s="11" t="str">
        <f t="shared" si="892"/>
        <v/>
      </c>
      <c r="AX2607" s="11" t="str">
        <f t="shared" si="893"/>
        <v/>
      </c>
      <c r="AY2607" s="11" t="str">
        <f t="shared" si="874"/>
        <v/>
      </c>
      <c r="AZ2607" s="11" t="str">
        <f t="shared" si="894"/>
        <v/>
      </c>
      <c r="BA2607" s="11" t="str">
        <f t="shared" si="876"/>
        <v xml:space="preserve"> </v>
      </c>
      <c r="BB2607" s="11" t="str">
        <f>IFERROR(IF(AW2607="","",VLOOKUP(AW2607,SUSS!R:S,2,FALSE)),AY2607*SUSS!$M$2)</f>
        <v/>
      </c>
      <c r="BC2607" s="11" t="str">
        <f t="shared" si="875"/>
        <v/>
      </c>
    </row>
    <row r="2608" spans="29:55">
      <c r="AC2608" s="11" t="str">
        <f t="shared" si="877"/>
        <v/>
      </c>
      <c r="AD2608" s="11" t="str">
        <f t="shared" si="878"/>
        <v/>
      </c>
      <c r="AE2608" s="11" t="str">
        <f t="shared" si="879"/>
        <v/>
      </c>
      <c r="AF2608" s="11" t="str">
        <f t="shared" si="880"/>
        <v/>
      </c>
      <c r="AG2608" s="11" t="str">
        <f t="shared" si="881"/>
        <v/>
      </c>
      <c r="AH2608" s="11" t="str">
        <f t="shared" si="882"/>
        <v/>
      </c>
      <c r="AI2608" s="11" t="str">
        <f t="shared" si="883"/>
        <v/>
      </c>
      <c r="AJ2608" s="11" t="str">
        <f t="shared" si="884"/>
        <v/>
      </c>
      <c r="AK2608" s="11" t="str">
        <f t="shared" si="885"/>
        <v/>
      </c>
      <c r="AN2608" s="11" t="str">
        <f t="shared" si="886"/>
        <v/>
      </c>
      <c r="AO2608" s="11" t="str">
        <f t="shared" si="887"/>
        <v/>
      </c>
      <c r="AP2608" s="11" t="str">
        <f t="shared" si="888"/>
        <v/>
      </c>
      <c r="AT2608" s="11" t="str">
        <f t="shared" si="889"/>
        <v/>
      </c>
      <c r="AU2608" s="11" t="str">
        <f t="shared" si="890"/>
        <v/>
      </c>
      <c r="AV2608" s="11" t="str">
        <f t="shared" si="891"/>
        <v/>
      </c>
      <c r="AW2608" s="11" t="str">
        <f t="shared" si="892"/>
        <v/>
      </c>
      <c r="AX2608" s="11" t="str">
        <f t="shared" si="893"/>
        <v/>
      </c>
      <c r="AY2608" s="11" t="str">
        <f t="shared" si="874"/>
        <v/>
      </c>
      <c r="AZ2608" s="11" t="str">
        <f t="shared" si="894"/>
        <v/>
      </c>
      <c r="BA2608" s="11" t="str">
        <f t="shared" si="876"/>
        <v xml:space="preserve"> </v>
      </c>
      <c r="BB2608" s="11" t="str">
        <f>IFERROR(IF(AW2608="","",VLOOKUP(AW2608,SUSS!R:S,2,FALSE)),AY2608*SUSS!$M$2)</f>
        <v/>
      </c>
      <c r="BC2608" s="11" t="str">
        <f t="shared" si="875"/>
        <v/>
      </c>
    </row>
    <row r="2609" spans="29:55">
      <c r="AC2609" s="11" t="str">
        <f t="shared" si="877"/>
        <v/>
      </c>
      <c r="AD2609" s="11" t="str">
        <f t="shared" si="878"/>
        <v/>
      </c>
      <c r="AE2609" s="11" t="str">
        <f t="shared" si="879"/>
        <v/>
      </c>
      <c r="AF2609" s="11" t="str">
        <f t="shared" si="880"/>
        <v/>
      </c>
      <c r="AG2609" s="11" t="str">
        <f t="shared" si="881"/>
        <v/>
      </c>
      <c r="AH2609" s="11" t="str">
        <f t="shared" si="882"/>
        <v/>
      </c>
      <c r="AI2609" s="11" t="str">
        <f t="shared" si="883"/>
        <v/>
      </c>
      <c r="AJ2609" s="11" t="str">
        <f t="shared" si="884"/>
        <v/>
      </c>
      <c r="AK2609" s="11" t="str">
        <f t="shared" si="885"/>
        <v/>
      </c>
      <c r="AN2609" s="11" t="str">
        <f t="shared" si="886"/>
        <v/>
      </c>
      <c r="AO2609" s="11" t="str">
        <f t="shared" si="887"/>
        <v/>
      </c>
      <c r="AP2609" s="11" t="str">
        <f t="shared" si="888"/>
        <v/>
      </c>
      <c r="AT2609" s="11" t="str">
        <f t="shared" si="889"/>
        <v/>
      </c>
      <c r="AU2609" s="11" t="str">
        <f t="shared" si="890"/>
        <v/>
      </c>
      <c r="AV2609" s="11" t="str">
        <f t="shared" si="891"/>
        <v/>
      </c>
      <c r="AW2609" s="11" t="str">
        <f t="shared" si="892"/>
        <v/>
      </c>
      <c r="AX2609" s="11" t="str">
        <f t="shared" si="893"/>
        <v/>
      </c>
      <c r="AY2609" s="11" t="str">
        <f t="shared" si="874"/>
        <v/>
      </c>
      <c r="AZ2609" s="11" t="str">
        <f t="shared" si="894"/>
        <v/>
      </c>
      <c r="BA2609" s="11" t="str">
        <f t="shared" si="876"/>
        <v xml:space="preserve"> </v>
      </c>
      <c r="BB2609" s="11" t="str">
        <f>IFERROR(IF(AW2609="","",VLOOKUP(AW2609,SUSS!R:S,2,FALSE)),AY2609*SUSS!$M$2)</f>
        <v/>
      </c>
      <c r="BC2609" s="11" t="str">
        <f t="shared" si="875"/>
        <v/>
      </c>
    </row>
    <row r="2610" spans="29:55">
      <c r="AC2610" s="11" t="str">
        <f t="shared" si="877"/>
        <v/>
      </c>
      <c r="AD2610" s="11" t="str">
        <f t="shared" si="878"/>
        <v/>
      </c>
      <c r="AE2610" s="11" t="str">
        <f t="shared" si="879"/>
        <v/>
      </c>
      <c r="AF2610" s="11" t="str">
        <f t="shared" si="880"/>
        <v/>
      </c>
      <c r="AG2610" s="11" t="str">
        <f t="shared" si="881"/>
        <v/>
      </c>
      <c r="AH2610" s="11" t="str">
        <f t="shared" si="882"/>
        <v/>
      </c>
      <c r="AI2610" s="11" t="str">
        <f t="shared" si="883"/>
        <v/>
      </c>
      <c r="AJ2610" s="11" t="str">
        <f t="shared" si="884"/>
        <v/>
      </c>
      <c r="AK2610" s="11" t="str">
        <f t="shared" si="885"/>
        <v/>
      </c>
      <c r="AN2610" s="11" t="str">
        <f t="shared" si="886"/>
        <v/>
      </c>
      <c r="AO2610" s="11" t="str">
        <f t="shared" si="887"/>
        <v/>
      </c>
      <c r="AP2610" s="11" t="str">
        <f t="shared" si="888"/>
        <v/>
      </c>
      <c r="AT2610" s="11" t="str">
        <f t="shared" si="889"/>
        <v/>
      </c>
      <c r="AU2610" s="11" t="str">
        <f t="shared" si="890"/>
        <v/>
      </c>
      <c r="AV2610" s="11" t="str">
        <f t="shared" si="891"/>
        <v/>
      </c>
      <c r="AW2610" s="11" t="str">
        <f t="shared" si="892"/>
        <v/>
      </c>
      <c r="AX2610" s="11" t="str">
        <f t="shared" si="893"/>
        <v/>
      </c>
      <c r="AY2610" s="11" t="str">
        <f t="shared" si="874"/>
        <v/>
      </c>
      <c r="AZ2610" s="11" t="str">
        <f t="shared" si="894"/>
        <v/>
      </c>
      <c r="BA2610" s="11" t="str">
        <f t="shared" si="876"/>
        <v xml:space="preserve"> </v>
      </c>
      <c r="BB2610" s="11" t="str">
        <f>IFERROR(IF(AW2610="","",VLOOKUP(AW2610,SUSS!R:S,2,FALSE)),AY2610*SUSS!$M$2)</f>
        <v/>
      </c>
      <c r="BC2610" s="11" t="str">
        <f t="shared" si="875"/>
        <v/>
      </c>
    </row>
    <row r="2611" spans="29:55">
      <c r="AC2611" s="11" t="str">
        <f t="shared" si="877"/>
        <v/>
      </c>
      <c r="AD2611" s="11" t="str">
        <f t="shared" si="878"/>
        <v/>
      </c>
      <c r="AE2611" s="11" t="str">
        <f t="shared" si="879"/>
        <v/>
      </c>
      <c r="AF2611" s="11" t="str">
        <f t="shared" si="880"/>
        <v/>
      </c>
      <c r="AG2611" s="11" t="str">
        <f t="shared" si="881"/>
        <v/>
      </c>
      <c r="AH2611" s="11" t="str">
        <f t="shared" si="882"/>
        <v/>
      </c>
      <c r="AI2611" s="11" t="str">
        <f t="shared" si="883"/>
        <v/>
      </c>
      <c r="AJ2611" s="11" t="str">
        <f t="shared" si="884"/>
        <v/>
      </c>
      <c r="AK2611" s="11" t="str">
        <f t="shared" si="885"/>
        <v/>
      </c>
      <c r="AN2611" s="11" t="str">
        <f t="shared" si="886"/>
        <v/>
      </c>
      <c r="AO2611" s="11" t="str">
        <f t="shared" si="887"/>
        <v/>
      </c>
      <c r="AP2611" s="11" t="str">
        <f t="shared" si="888"/>
        <v/>
      </c>
      <c r="AT2611" s="11" t="str">
        <f t="shared" si="889"/>
        <v/>
      </c>
      <c r="AU2611" s="11" t="str">
        <f t="shared" si="890"/>
        <v/>
      </c>
      <c r="AV2611" s="11" t="str">
        <f t="shared" si="891"/>
        <v/>
      </c>
      <c r="AW2611" s="11" t="str">
        <f t="shared" si="892"/>
        <v/>
      </c>
      <c r="AX2611" s="11" t="str">
        <f t="shared" si="893"/>
        <v/>
      </c>
      <c r="AY2611" s="11" t="str">
        <f t="shared" si="874"/>
        <v/>
      </c>
      <c r="AZ2611" s="11" t="str">
        <f t="shared" si="894"/>
        <v/>
      </c>
      <c r="BA2611" s="11" t="str">
        <f t="shared" si="876"/>
        <v xml:space="preserve"> </v>
      </c>
      <c r="BB2611" s="11" t="str">
        <f>IFERROR(IF(AW2611="","",VLOOKUP(AW2611,SUSS!R:S,2,FALSE)),AY2611*SUSS!$M$2)</f>
        <v/>
      </c>
      <c r="BC2611" s="11" t="str">
        <f t="shared" si="875"/>
        <v/>
      </c>
    </row>
    <row r="2612" spans="29:55">
      <c r="AC2612" s="11" t="str">
        <f t="shared" si="877"/>
        <v/>
      </c>
      <c r="AD2612" s="11" t="str">
        <f t="shared" si="878"/>
        <v/>
      </c>
      <c r="AE2612" s="11" t="str">
        <f t="shared" si="879"/>
        <v/>
      </c>
      <c r="AF2612" s="11" t="str">
        <f t="shared" si="880"/>
        <v/>
      </c>
      <c r="AG2612" s="11" t="str">
        <f t="shared" si="881"/>
        <v/>
      </c>
      <c r="AH2612" s="11" t="str">
        <f t="shared" si="882"/>
        <v/>
      </c>
      <c r="AI2612" s="11" t="str">
        <f t="shared" si="883"/>
        <v/>
      </c>
      <c r="AJ2612" s="11" t="str">
        <f t="shared" si="884"/>
        <v/>
      </c>
      <c r="AK2612" s="11" t="str">
        <f t="shared" si="885"/>
        <v/>
      </c>
      <c r="AN2612" s="11" t="str">
        <f t="shared" si="886"/>
        <v/>
      </c>
      <c r="AO2612" s="11" t="str">
        <f t="shared" si="887"/>
        <v/>
      </c>
      <c r="AP2612" s="11" t="str">
        <f t="shared" si="888"/>
        <v/>
      </c>
      <c r="AT2612" s="11" t="str">
        <f t="shared" si="889"/>
        <v/>
      </c>
      <c r="AU2612" s="11" t="str">
        <f t="shared" si="890"/>
        <v/>
      </c>
      <c r="AV2612" s="11" t="str">
        <f t="shared" si="891"/>
        <v/>
      </c>
      <c r="AW2612" s="11" t="str">
        <f t="shared" si="892"/>
        <v/>
      </c>
      <c r="AX2612" s="11" t="str">
        <f t="shared" si="893"/>
        <v/>
      </c>
      <c r="AY2612" s="11" t="str">
        <f t="shared" si="874"/>
        <v/>
      </c>
      <c r="AZ2612" s="11" t="str">
        <f t="shared" si="894"/>
        <v/>
      </c>
      <c r="BA2612" s="11" t="str">
        <f t="shared" si="876"/>
        <v xml:space="preserve"> </v>
      </c>
      <c r="BB2612" s="11" t="str">
        <f>IFERROR(IF(AW2612="","",VLOOKUP(AW2612,SUSS!R:S,2,FALSE)),AY2612*SUSS!$M$2)</f>
        <v/>
      </c>
      <c r="BC2612" s="11" t="str">
        <f t="shared" si="875"/>
        <v/>
      </c>
    </row>
    <row r="2613" spans="29:55">
      <c r="AC2613" s="11" t="str">
        <f t="shared" si="877"/>
        <v/>
      </c>
      <c r="AD2613" s="11" t="str">
        <f t="shared" si="878"/>
        <v/>
      </c>
      <c r="AE2613" s="11" t="str">
        <f t="shared" si="879"/>
        <v/>
      </c>
      <c r="AF2613" s="11" t="str">
        <f t="shared" si="880"/>
        <v/>
      </c>
      <c r="AG2613" s="11" t="str">
        <f t="shared" si="881"/>
        <v/>
      </c>
      <c r="AH2613" s="11" t="str">
        <f t="shared" si="882"/>
        <v/>
      </c>
      <c r="AI2613" s="11" t="str">
        <f t="shared" si="883"/>
        <v/>
      </c>
      <c r="AJ2613" s="11" t="str">
        <f t="shared" si="884"/>
        <v/>
      </c>
      <c r="AK2613" s="11" t="str">
        <f t="shared" si="885"/>
        <v/>
      </c>
      <c r="AN2613" s="11" t="str">
        <f t="shared" si="886"/>
        <v/>
      </c>
      <c r="AO2613" s="11" t="str">
        <f t="shared" si="887"/>
        <v/>
      </c>
      <c r="AP2613" s="11" t="str">
        <f t="shared" si="888"/>
        <v/>
      </c>
      <c r="AT2613" s="11" t="str">
        <f t="shared" si="889"/>
        <v/>
      </c>
      <c r="AU2613" s="11" t="str">
        <f t="shared" si="890"/>
        <v/>
      </c>
      <c r="AV2613" s="11" t="str">
        <f t="shared" si="891"/>
        <v/>
      </c>
      <c r="AW2613" s="11" t="str">
        <f t="shared" si="892"/>
        <v/>
      </c>
      <c r="AX2613" s="11" t="str">
        <f t="shared" si="893"/>
        <v/>
      </c>
      <c r="AY2613" s="11" t="str">
        <f t="shared" si="874"/>
        <v/>
      </c>
      <c r="AZ2613" s="11" t="str">
        <f t="shared" si="894"/>
        <v/>
      </c>
      <c r="BA2613" s="11" t="str">
        <f t="shared" si="876"/>
        <v xml:space="preserve"> </v>
      </c>
      <c r="BB2613" s="11" t="str">
        <f>IFERROR(IF(AW2613="","",VLOOKUP(AW2613,SUSS!R:S,2,FALSE)),AY2613*SUSS!$M$2)</f>
        <v/>
      </c>
      <c r="BC2613" s="11" t="str">
        <f t="shared" si="875"/>
        <v/>
      </c>
    </row>
    <row r="2614" spans="29:55">
      <c r="AC2614" s="11" t="str">
        <f t="shared" si="877"/>
        <v/>
      </c>
      <c r="AD2614" s="11" t="str">
        <f t="shared" si="878"/>
        <v/>
      </c>
      <c r="AE2614" s="11" t="str">
        <f t="shared" si="879"/>
        <v/>
      </c>
      <c r="AF2614" s="11" t="str">
        <f t="shared" si="880"/>
        <v/>
      </c>
      <c r="AG2614" s="11" t="str">
        <f t="shared" si="881"/>
        <v/>
      </c>
      <c r="AH2614" s="11" t="str">
        <f t="shared" si="882"/>
        <v/>
      </c>
      <c r="AI2614" s="11" t="str">
        <f t="shared" si="883"/>
        <v/>
      </c>
      <c r="AJ2614" s="11" t="str">
        <f t="shared" si="884"/>
        <v/>
      </c>
      <c r="AK2614" s="11" t="str">
        <f t="shared" si="885"/>
        <v/>
      </c>
      <c r="AN2614" s="11" t="str">
        <f t="shared" si="886"/>
        <v/>
      </c>
      <c r="AO2614" s="11" t="str">
        <f t="shared" si="887"/>
        <v/>
      </c>
      <c r="AP2614" s="11" t="str">
        <f t="shared" si="888"/>
        <v/>
      </c>
      <c r="AT2614" s="11" t="str">
        <f t="shared" si="889"/>
        <v/>
      </c>
      <c r="AU2614" s="11" t="str">
        <f t="shared" si="890"/>
        <v/>
      </c>
      <c r="AV2614" s="11" t="str">
        <f t="shared" si="891"/>
        <v/>
      </c>
      <c r="AW2614" s="11" t="str">
        <f t="shared" si="892"/>
        <v/>
      </c>
      <c r="AX2614" s="11" t="str">
        <f t="shared" si="893"/>
        <v/>
      </c>
      <c r="AY2614" s="11" t="str">
        <f t="shared" si="874"/>
        <v/>
      </c>
      <c r="AZ2614" s="11" t="str">
        <f t="shared" si="894"/>
        <v/>
      </c>
      <c r="BA2614" s="11" t="str">
        <f t="shared" si="876"/>
        <v xml:space="preserve"> </v>
      </c>
      <c r="BB2614" s="11" t="str">
        <f>IFERROR(IF(AW2614="","",VLOOKUP(AW2614,SUSS!R:S,2,FALSE)),AY2614*SUSS!$M$2)</f>
        <v/>
      </c>
      <c r="BC2614" s="11" t="str">
        <f t="shared" si="875"/>
        <v/>
      </c>
    </row>
    <row r="2615" spans="29:55">
      <c r="AC2615" s="11" t="str">
        <f t="shared" si="877"/>
        <v/>
      </c>
      <c r="AD2615" s="11" t="str">
        <f t="shared" si="878"/>
        <v/>
      </c>
      <c r="AE2615" s="11" t="str">
        <f t="shared" si="879"/>
        <v/>
      </c>
      <c r="AF2615" s="11" t="str">
        <f t="shared" si="880"/>
        <v/>
      </c>
      <c r="AG2615" s="11" t="str">
        <f t="shared" si="881"/>
        <v/>
      </c>
      <c r="AH2615" s="11" t="str">
        <f t="shared" si="882"/>
        <v/>
      </c>
      <c r="AI2615" s="11" t="str">
        <f t="shared" si="883"/>
        <v/>
      </c>
      <c r="AJ2615" s="11" t="str">
        <f t="shared" si="884"/>
        <v/>
      </c>
      <c r="AK2615" s="11" t="str">
        <f t="shared" si="885"/>
        <v/>
      </c>
      <c r="AN2615" s="11" t="str">
        <f t="shared" si="886"/>
        <v/>
      </c>
      <c r="AO2615" s="11" t="str">
        <f t="shared" si="887"/>
        <v/>
      </c>
      <c r="AP2615" s="11" t="str">
        <f t="shared" si="888"/>
        <v/>
      </c>
      <c r="AT2615" s="11" t="str">
        <f t="shared" si="889"/>
        <v/>
      </c>
      <c r="AU2615" s="11" t="str">
        <f t="shared" si="890"/>
        <v/>
      </c>
      <c r="AV2615" s="11" t="str">
        <f t="shared" si="891"/>
        <v/>
      </c>
      <c r="AW2615" s="11" t="str">
        <f t="shared" si="892"/>
        <v/>
      </c>
      <c r="AX2615" s="11" t="str">
        <f t="shared" si="893"/>
        <v/>
      </c>
      <c r="AY2615" s="11" t="str">
        <f t="shared" si="874"/>
        <v/>
      </c>
      <c r="AZ2615" s="11" t="str">
        <f t="shared" si="894"/>
        <v/>
      </c>
      <c r="BA2615" s="11" t="str">
        <f t="shared" si="876"/>
        <v xml:space="preserve"> </v>
      </c>
      <c r="BB2615" s="11" t="str">
        <f>IFERROR(IF(AW2615="","",VLOOKUP(AW2615,SUSS!R:S,2,FALSE)),AY2615*SUSS!$M$2)</f>
        <v/>
      </c>
      <c r="BC2615" s="11" t="str">
        <f t="shared" si="875"/>
        <v/>
      </c>
    </row>
    <row r="2616" spans="29:55">
      <c r="AC2616" s="11" t="str">
        <f t="shared" si="877"/>
        <v/>
      </c>
      <c r="AD2616" s="11" t="str">
        <f t="shared" si="878"/>
        <v/>
      </c>
      <c r="AE2616" s="11" t="str">
        <f t="shared" si="879"/>
        <v/>
      </c>
      <c r="AF2616" s="11" t="str">
        <f t="shared" si="880"/>
        <v/>
      </c>
      <c r="AG2616" s="11" t="str">
        <f t="shared" si="881"/>
        <v/>
      </c>
      <c r="AH2616" s="11" t="str">
        <f t="shared" si="882"/>
        <v/>
      </c>
      <c r="AI2616" s="11" t="str">
        <f t="shared" si="883"/>
        <v/>
      </c>
      <c r="AJ2616" s="11" t="str">
        <f t="shared" si="884"/>
        <v/>
      </c>
      <c r="AK2616" s="11" t="str">
        <f t="shared" si="885"/>
        <v/>
      </c>
      <c r="AN2616" s="11" t="str">
        <f t="shared" si="886"/>
        <v/>
      </c>
      <c r="AO2616" s="11" t="str">
        <f t="shared" si="887"/>
        <v/>
      </c>
      <c r="AP2616" s="11" t="str">
        <f t="shared" si="888"/>
        <v/>
      </c>
      <c r="AT2616" s="11" t="str">
        <f t="shared" si="889"/>
        <v/>
      </c>
      <c r="AU2616" s="11" t="str">
        <f t="shared" si="890"/>
        <v/>
      </c>
      <c r="AV2616" s="11" t="str">
        <f t="shared" si="891"/>
        <v/>
      </c>
      <c r="AW2616" s="11" t="str">
        <f t="shared" si="892"/>
        <v/>
      </c>
      <c r="AX2616" s="11" t="str">
        <f t="shared" si="893"/>
        <v/>
      </c>
      <c r="AY2616" s="11" t="str">
        <f t="shared" si="874"/>
        <v/>
      </c>
      <c r="AZ2616" s="11" t="str">
        <f t="shared" si="894"/>
        <v/>
      </c>
      <c r="BA2616" s="11" t="str">
        <f t="shared" si="876"/>
        <v xml:space="preserve"> </v>
      </c>
      <c r="BB2616" s="11" t="str">
        <f>IFERROR(IF(AW2616="","",VLOOKUP(AW2616,SUSS!R:S,2,FALSE)),AY2616*SUSS!$M$2)</f>
        <v/>
      </c>
      <c r="BC2616" s="11" t="str">
        <f t="shared" si="875"/>
        <v/>
      </c>
    </row>
    <row r="2617" spans="29:55">
      <c r="AC2617" s="11" t="str">
        <f t="shared" si="877"/>
        <v/>
      </c>
      <c r="AD2617" s="11" t="str">
        <f t="shared" si="878"/>
        <v/>
      </c>
      <c r="AE2617" s="11" t="str">
        <f t="shared" si="879"/>
        <v/>
      </c>
      <c r="AF2617" s="11" t="str">
        <f t="shared" si="880"/>
        <v/>
      </c>
      <c r="AG2617" s="11" t="str">
        <f t="shared" si="881"/>
        <v/>
      </c>
      <c r="AH2617" s="11" t="str">
        <f t="shared" si="882"/>
        <v/>
      </c>
      <c r="AI2617" s="11" t="str">
        <f t="shared" si="883"/>
        <v/>
      </c>
      <c r="AJ2617" s="11" t="str">
        <f t="shared" si="884"/>
        <v/>
      </c>
      <c r="AK2617" s="11" t="str">
        <f t="shared" si="885"/>
        <v/>
      </c>
      <c r="AN2617" s="11" t="str">
        <f t="shared" si="886"/>
        <v/>
      </c>
      <c r="AO2617" s="11" t="str">
        <f t="shared" si="887"/>
        <v/>
      </c>
      <c r="AP2617" s="11" t="str">
        <f t="shared" si="888"/>
        <v/>
      </c>
      <c r="AT2617" s="11" t="str">
        <f t="shared" si="889"/>
        <v/>
      </c>
      <c r="AU2617" s="11" t="str">
        <f t="shared" si="890"/>
        <v/>
      </c>
      <c r="AV2617" s="11" t="str">
        <f t="shared" si="891"/>
        <v/>
      </c>
      <c r="AW2617" s="11" t="str">
        <f t="shared" si="892"/>
        <v/>
      </c>
      <c r="AX2617" s="11" t="str">
        <f t="shared" si="893"/>
        <v/>
      </c>
      <c r="AY2617" s="11" t="str">
        <f t="shared" si="874"/>
        <v/>
      </c>
      <c r="AZ2617" s="11" t="str">
        <f t="shared" si="894"/>
        <v/>
      </c>
      <c r="BA2617" s="11" t="str">
        <f t="shared" si="876"/>
        <v xml:space="preserve"> </v>
      </c>
      <c r="BB2617" s="11" t="str">
        <f>IFERROR(IF(AW2617="","",VLOOKUP(AW2617,SUSS!R:S,2,FALSE)),AY2617*SUSS!$M$2)</f>
        <v/>
      </c>
      <c r="BC2617" s="11" t="str">
        <f t="shared" si="875"/>
        <v/>
      </c>
    </row>
    <row r="2618" spans="29:55">
      <c r="AC2618" s="11" t="str">
        <f t="shared" si="877"/>
        <v/>
      </c>
      <c r="AD2618" s="11" t="str">
        <f t="shared" si="878"/>
        <v/>
      </c>
      <c r="AE2618" s="11" t="str">
        <f t="shared" si="879"/>
        <v/>
      </c>
      <c r="AF2618" s="11" t="str">
        <f t="shared" si="880"/>
        <v/>
      </c>
      <c r="AG2618" s="11" t="str">
        <f t="shared" si="881"/>
        <v/>
      </c>
      <c r="AH2618" s="11" t="str">
        <f t="shared" si="882"/>
        <v/>
      </c>
      <c r="AI2618" s="11" t="str">
        <f t="shared" si="883"/>
        <v/>
      </c>
      <c r="AJ2618" s="11" t="str">
        <f t="shared" si="884"/>
        <v/>
      </c>
      <c r="AK2618" s="11" t="str">
        <f t="shared" si="885"/>
        <v/>
      </c>
      <c r="AN2618" s="11" t="str">
        <f t="shared" si="886"/>
        <v/>
      </c>
      <c r="AO2618" s="11" t="str">
        <f t="shared" si="887"/>
        <v/>
      </c>
      <c r="AP2618" s="11" t="str">
        <f t="shared" si="888"/>
        <v/>
      </c>
      <c r="AT2618" s="11" t="str">
        <f t="shared" si="889"/>
        <v/>
      </c>
      <c r="AU2618" s="11" t="str">
        <f t="shared" si="890"/>
        <v/>
      </c>
      <c r="AV2618" s="11" t="str">
        <f t="shared" si="891"/>
        <v/>
      </c>
      <c r="AW2618" s="11" t="str">
        <f t="shared" si="892"/>
        <v/>
      </c>
      <c r="AX2618" s="11" t="str">
        <f t="shared" si="893"/>
        <v/>
      </c>
      <c r="AY2618" s="11" t="str">
        <f t="shared" si="874"/>
        <v/>
      </c>
      <c r="AZ2618" s="11" t="str">
        <f t="shared" si="894"/>
        <v/>
      </c>
      <c r="BA2618" s="11" t="str">
        <f t="shared" si="876"/>
        <v xml:space="preserve"> </v>
      </c>
      <c r="BB2618" s="11" t="str">
        <f>IFERROR(IF(AW2618="","",VLOOKUP(AW2618,SUSS!R:S,2,FALSE)),AY2618*SUSS!$M$2)</f>
        <v/>
      </c>
      <c r="BC2618" s="11" t="str">
        <f t="shared" si="875"/>
        <v/>
      </c>
    </row>
    <row r="2619" spans="29:55">
      <c r="AC2619" s="11" t="str">
        <f t="shared" si="877"/>
        <v/>
      </c>
      <c r="AD2619" s="11" t="str">
        <f t="shared" si="878"/>
        <v/>
      </c>
      <c r="AE2619" s="11" t="str">
        <f t="shared" si="879"/>
        <v/>
      </c>
      <c r="AF2619" s="11" t="str">
        <f t="shared" si="880"/>
        <v/>
      </c>
      <c r="AG2619" s="11" t="str">
        <f t="shared" si="881"/>
        <v/>
      </c>
      <c r="AH2619" s="11" t="str">
        <f t="shared" si="882"/>
        <v/>
      </c>
      <c r="AI2619" s="11" t="str">
        <f t="shared" si="883"/>
        <v/>
      </c>
      <c r="AJ2619" s="11" t="str">
        <f t="shared" si="884"/>
        <v/>
      </c>
      <c r="AK2619" s="11" t="str">
        <f t="shared" si="885"/>
        <v/>
      </c>
      <c r="AN2619" s="11" t="str">
        <f t="shared" si="886"/>
        <v/>
      </c>
      <c r="AO2619" s="11" t="str">
        <f t="shared" si="887"/>
        <v/>
      </c>
      <c r="AP2619" s="11" t="str">
        <f t="shared" si="888"/>
        <v/>
      </c>
      <c r="AT2619" s="11" t="str">
        <f t="shared" si="889"/>
        <v/>
      </c>
      <c r="AU2619" s="11" t="str">
        <f t="shared" si="890"/>
        <v/>
      </c>
      <c r="AV2619" s="11" t="str">
        <f t="shared" si="891"/>
        <v/>
      </c>
      <c r="AW2619" s="11" t="str">
        <f t="shared" si="892"/>
        <v/>
      </c>
      <c r="AX2619" s="11" t="str">
        <f t="shared" si="893"/>
        <v/>
      </c>
      <c r="AY2619" s="11" t="str">
        <f t="shared" si="874"/>
        <v/>
      </c>
      <c r="AZ2619" s="11" t="str">
        <f t="shared" si="894"/>
        <v/>
      </c>
      <c r="BA2619" s="11" t="str">
        <f t="shared" si="876"/>
        <v xml:space="preserve"> </v>
      </c>
      <c r="BB2619" s="11" t="str">
        <f>IFERROR(IF(AW2619="","",VLOOKUP(AW2619,SUSS!R:S,2,FALSE)),AY2619*SUSS!$M$2)</f>
        <v/>
      </c>
      <c r="BC2619" s="11" t="str">
        <f t="shared" si="875"/>
        <v/>
      </c>
    </row>
    <row r="2620" spans="29:55">
      <c r="AC2620" s="11" t="str">
        <f t="shared" si="877"/>
        <v/>
      </c>
      <c r="AD2620" s="11" t="str">
        <f t="shared" si="878"/>
        <v/>
      </c>
      <c r="AE2620" s="11" t="str">
        <f t="shared" si="879"/>
        <v/>
      </c>
      <c r="AF2620" s="11" t="str">
        <f t="shared" si="880"/>
        <v/>
      </c>
      <c r="AG2620" s="11" t="str">
        <f t="shared" si="881"/>
        <v/>
      </c>
      <c r="AH2620" s="11" t="str">
        <f t="shared" si="882"/>
        <v/>
      </c>
      <c r="AI2620" s="11" t="str">
        <f t="shared" si="883"/>
        <v/>
      </c>
      <c r="AJ2620" s="11" t="str">
        <f t="shared" si="884"/>
        <v/>
      </c>
      <c r="AK2620" s="11" t="str">
        <f t="shared" si="885"/>
        <v/>
      </c>
      <c r="AN2620" s="11" t="str">
        <f t="shared" si="886"/>
        <v/>
      </c>
      <c r="AO2620" s="11" t="str">
        <f t="shared" si="887"/>
        <v/>
      </c>
      <c r="AP2620" s="11" t="str">
        <f t="shared" si="888"/>
        <v/>
      </c>
      <c r="AT2620" s="11" t="str">
        <f t="shared" si="889"/>
        <v/>
      </c>
      <c r="AU2620" s="11" t="str">
        <f t="shared" si="890"/>
        <v/>
      </c>
      <c r="AV2620" s="11" t="str">
        <f t="shared" si="891"/>
        <v/>
      </c>
      <c r="AW2620" s="11" t="str">
        <f t="shared" si="892"/>
        <v/>
      </c>
      <c r="AX2620" s="11" t="str">
        <f t="shared" si="893"/>
        <v/>
      </c>
      <c r="AY2620" s="11" t="str">
        <f t="shared" si="874"/>
        <v/>
      </c>
      <c r="AZ2620" s="11" t="str">
        <f t="shared" si="894"/>
        <v/>
      </c>
      <c r="BA2620" s="11" t="str">
        <f t="shared" si="876"/>
        <v xml:space="preserve"> </v>
      </c>
      <c r="BB2620" s="11" t="str">
        <f>IFERROR(IF(AW2620="","",VLOOKUP(AW2620,SUSS!R:S,2,FALSE)),AY2620*SUSS!$M$2)</f>
        <v/>
      </c>
      <c r="BC2620" s="11" t="str">
        <f t="shared" si="875"/>
        <v/>
      </c>
    </row>
    <row r="2621" spans="29:55">
      <c r="AC2621" s="11" t="str">
        <f t="shared" si="877"/>
        <v/>
      </c>
      <c r="AD2621" s="11" t="str">
        <f t="shared" si="878"/>
        <v/>
      </c>
      <c r="AE2621" s="11" t="str">
        <f t="shared" si="879"/>
        <v/>
      </c>
      <c r="AF2621" s="11" t="str">
        <f t="shared" si="880"/>
        <v/>
      </c>
      <c r="AG2621" s="11" t="str">
        <f t="shared" si="881"/>
        <v/>
      </c>
      <c r="AH2621" s="11" t="str">
        <f t="shared" si="882"/>
        <v/>
      </c>
      <c r="AI2621" s="11" t="str">
        <f t="shared" si="883"/>
        <v/>
      </c>
      <c r="AJ2621" s="11" t="str">
        <f t="shared" si="884"/>
        <v/>
      </c>
      <c r="AK2621" s="11" t="str">
        <f t="shared" si="885"/>
        <v/>
      </c>
      <c r="AN2621" s="11" t="str">
        <f t="shared" si="886"/>
        <v/>
      </c>
      <c r="AO2621" s="11" t="str">
        <f t="shared" si="887"/>
        <v/>
      </c>
      <c r="AP2621" s="11" t="str">
        <f t="shared" si="888"/>
        <v/>
      </c>
      <c r="AT2621" s="11" t="str">
        <f t="shared" si="889"/>
        <v/>
      </c>
      <c r="AU2621" s="11" t="str">
        <f t="shared" si="890"/>
        <v/>
      </c>
      <c r="AV2621" s="11" t="str">
        <f t="shared" si="891"/>
        <v/>
      </c>
      <c r="AW2621" s="11" t="str">
        <f t="shared" si="892"/>
        <v/>
      </c>
      <c r="AX2621" s="11" t="str">
        <f t="shared" si="893"/>
        <v/>
      </c>
      <c r="AY2621" s="11" t="str">
        <f t="shared" si="874"/>
        <v/>
      </c>
      <c r="AZ2621" s="11" t="str">
        <f t="shared" si="894"/>
        <v/>
      </c>
      <c r="BA2621" s="11" t="str">
        <f t="shared" si="876"/>
        <v xml:space="preserve"> </v>
      </c>
      <c r="BB2621" s="11" t="str">
        <f>IFERROR(IF(AW2621="","",VLOOKUP(AW2621,SUSS!R:S,2,FALSE)),AY2621*SUSS!$M$2)</f>
        <v/>
      </c>
      <c r="BC2621" s="11" t="str">
        <f t="shared" si="875"/>
        <v/>
      </c>
    </row>
    <row r="2622" spans="29:55">
      <c r="AC2622" s="11" t="str">
        <f t="shared" si="877"/>
        <v/>
      </c>
      <c r="AD2622" s="11" t="str">
        <f t="shared" si="878"/>
        <v/>
      </c>
      <c r="AE2622" s="11" t="str">
        <f t="shared" si="879"/>
        <v/>
      </c>
      <c r="AF2622" s="11" t="str">
        <f t="shared" si="880"/>
        <v/>
      </c>
      <c r="AG2622" s="11" t="str">
        <f t="shared" si="881"/>
        <v/>
      </c>
      <c r="AH2622" s="11" t="str">
        <f t="shared" si="882"/>
        <v/>
      </c>
      <c r="AI2622" s="11" t="str">
        <f t="shared" si="883"/>
        <v/>
      </c>
      <c r="AJ2622" s="11" t="str">
        <f t="shared" si="884"/>
        <v/>
      </c>
      <c r="AK2622" s="11" t="str">
        <f t="shared" si="885"/>
        <v/>
      </c>
      <c r="AN2622" s="11" t="str">
        <f t="shared" si="886"/>
        <v/>
      </c>
      <c r="AO2622" s="11" t="str">
        <f t="shared" si="887"/>
        <v/>
      </c>
      <c r="AP2622" s="11" t="str">
        <f t="shared" si="888"/>
        <v/>
      </c>
      <c r="AT2622" s="11" t="str">
        <f t="shared" si="889"/>
        <v/>
      </c>
      <c r="AU2622" s="11" t="str">
        <f t="shared" si="890"/>
        <v/>
      </c>
      <c r="AV2622" s="11" t="str">
        <f t="shared" si="891"/>
        <v/>
      </c>
      <c r="AW2622" s="11" t="str">
        <f t="shared" si="892"/>
        <v/>
      </c>
      <c r="AX2622" s="11" t="str">
        <f t="shared" si="893"/>
        <v/>
      </c>
      <c r="AY2622" s="11" t="str">
        <f t="shared" si="874"/>
        <v/>
      </c>
      <c r="AZ2622" s="11" t="str">
        <f t="shared" si="894"/>
        <v/>
      </c>
      <c r="BA2622" s="11" t="str">
        <f t="shared" si="876"/>
        <v xml:space="preserve"> </v>
      </c>
      <c r="BB2622" s="11" t="str">
        <f>IFERROR(IF(AW2622="","",VLOOKUP(AW2622,SUSS!R:S,2,FALSE)),AY2622*SUSS!$M$2)</f>
        <v/>
      </c>
      <c r="BC2622" s="11" t="str">
        <f t="shared" si="875"/>
        <v/>
      </c>
    </row>
    <row r="2623" spans="29:55">
      <c r="AC2623" s="11" t="str">
        <f t="shared" si="877"/>
        <v/>
      </c>
      <c r="AD2623" s="11" t="str">
        <f t="shared" si="878"/>
        <v/>
      </c>
      <c r="AE2623" s="11" t="str">
        <f t="shared" si="879"/>
        <v/>
      </c>
      <c r="AF2623" s="11" t="str">
        <f t="shared" si="880"/>
        <v/>
      </c>
      <c r="AG2623" s="11" t="str">
        <f t="shared" si="881"/>
        <v/>
      </c>
      <c r="AH2623" s="11" t="str">
        <f t="shared" si="882"/>
        <v/>
      </c>
      <c r="AI2623" s="11" t="str">
        <f t="shared" si="883"/>
        <v/>
      </c>
      <c r="AJ2623" s="11" t="str">
        <f t="shared" si="884"/>
        <v/>
      </c>
      <c r="AK2623" s="11" t="str">
        <f t="shared" si="885"/>
        <v/>
      </c>
      <c r="AN2623" s="11" t="str">
        <f t="shared" si="886"/>
        <v/>
      </c>
      <c r="AO2623" s="11" t="str">
        <f t="shared" si="887"/>
        <v/>
      </c>
      <c r="AP2623" s="11" t="str">
        <f t="shared" si="888"/>
        <v/>
      </c>
      <c r="AT2623" s="11" t="str">
        <f t="shared" si="889"/>
        <v/>
      </c>
      <c r="AU2623" s="11" t="str">
        <f t="shared" si="890"/>
        <v/>
      </c>
      <c r="AV2623" s="11" t="str">
        <f t="shared" si="891"/>
        <v/>
      </c>
      <c r="AW2623" s="11" t="str">
        <f t="shared" si="892"/>
        <v/>
      </c>
      <c r="AX2623" s="11" t="str">
        <f t="shared" si="893"/>
        <v/>
      </c>
      <c r="AY2623" s="11" t="str">
        <f t="shared" si="874"/>
        <v/>
      </c>
      <c r="AZ2623" s="11" t="str">
        <f t="shared" si="894"/>
        <v/>
      </c>
      <c r="BA2623" s="11" t="str">
        <f t="shared" si="876"/>
        <v xml:space="preserve"> </v>
      </c>
      <c r="BB2623" s="11" t="str">
        <f>IFERROR(IF(AW2623="","",VLOOKUP(AW2623,SUSS!R:S,2,FALSE)),AY2623*SUSS!$M$2)</f>
        <v/>
      </c>
      <c r="BC2623" s="11" t="str">
        <f t="shared" si="875"/>
        <v/>
      </c>
    </row>
    <row r="2624" spans="29:55">
      <c r="AC2624" s="11" t="str">
        <f t="shared" si="877"/>
        <v/>
      </c>
      <c r="AD2624" s="11" t="str">
        <f t="shared" si="878"/>
        <v/>
      </c>
      <c r="AE2624" s="11" t="str">
        <f t="shared" si="879"/>
        <v/>
      </c>
      <c r="AF2624" s="11" t="str">
        <f t="shared" si="880"/>
        <v/>
      </c>
      <c r="AG2624" s="11" t="str">
        <f t="shared" si="881"/>
        <v/>
      </c>
      <c r="AH2624" s="11" t="str">
        <f t="shared" si="882"/>
        <v/>
      </c>
      <c r="AI2624" s="11" t="str">
        <f t="shared" si="883"/>
        <v/>
      </c>
      <c r="AJ2624" s="11" t="str">
        <f t="shared" si="884"/>
        <v/>
      </c>
      <c r="AK2624" s="11" t="str">
        <f t="shared" si="885"/>
        <v/>
      </c>
      <c r="AN2624" s="11" t="str">
        <f t="shared" si="886"/>
        <v/>
      </c>
      <c r="AO2624" s="11" t="str">
        <f t="shared" si="887"/>
        <v/>
      </c>
      <c r="AP2624" s="11" t="str">
        <f t="shared" si="888"/>
        <v/>
      </c>
      <c r="AT2624" s="11" t="str">
        <f t="shared" si="889"/>
        <v/>
      </c>
      <c r="AU2624" s="11" t="str">
        <f t="shared" si="890"/>
        <v/>
      </c>
      <c r="AV2624" s="11" t="str">
        <f t="shared" si="891"/>
        <v/>
      </c>
      <c r="AW2624" s="11" t="str">
        <f t="shared" si="892"/>
        <v/>
      </c>
      <c r="AX2624" s="11" t="str">
        <f t="shared" si="893"/>
        <v/>
      </c>
      <c r="AY2624" s="11" t="str">
        <f t="shared" si="874"/>
        <v/>
      </c>
      <c r="AZ2624" s="11" t="str">
        <f t="shared" si="894"/>
        <v/>
      </c>
      <c r="BA2624" s="11" t="str">
        <f t="shared" si="876"/>
        <v xml:space="preserve"> </v>
      </c>
      <c r="BB2624" s="11" t="str">
        <f>IFERROR(IF(AW2624="","",VLOOKUP(AW2624,SUSS!R:S,2,FALSE)),AY2624*SUSS!$M$2)</f>
        <v/>
      </c>
      <c r="BC2624" s="11" t="str">
        <f t="shared" si="875"/>
        <v/>
      </c>
    </row>
    <row r="2625" spans="29:55">
      <c r="AC2625" s="11" t="str">
        <f t="shared" si="877"/>
        <v/>
      </c>
      <c r="AD2625" s="11" t="str">
        <f t="shared" si="878"/>
        <v/>
      </c>
      <c r="AE2625" s="11" t="str">
        <f t="shared" si="879"/>
        <v/>
      </c>
      <c r="AF2625" s="11" t="str">
        <f t="shared" si="880"/>
        <v/>
      </c>
      <c r="AG2625" s="11" t="str">
        <f t="shared" si="881"/>
        <v/>
      </c>
      <c r="AH2625" s="11" t="str">
        <f t="shared" si="882"/>
        <v/>
      </c>
      <c r="AI2625" s="11" t="str">
        <f t="shared" si="883"/>
        <v/>
      </c>
      <c r="AJ2625" s="11" t="str">
        <f t="shared" si="884"/>
        <v/>
      </c>
      <c r="AK2625" s="11" t="str">
        <f t="shared" si="885"/>
        <v/>
      </c>
      <c r="AN2625" s="11" t="str">
        <f t="shared" si="886"/>
        <v/>
      </c>
      <c r="AO2625" s="11" t="str">
        <f t="shared" si="887"/>
        <v/>
      </c>
      <c r="AP2625" s="11" t="str">
        <f t="shared" si="888"/>
        <v/>
      </c>
      <c r="AT2625" s="11" t="str">
        <f t="shared" si="889"/>
        <v/>
      </c>
      <c r="AU2625" s="11" t="str">
        <f t="shared" si="890"/>
        <v/>
      </c>
      <c r="AV2625" s="11" t="str">
        <f t="shared" si="891"/>
        <v/>
      </c>
      <c r="AW2625" s="11" t="str">
        <f t="shared" si="892"/>
        <v/>
      </c>
      <c r="AX2625" s="11" t="str">
        <f t="shared" si="893"/>
        <v/>
      </c>
      <c r="AY2625" s="11" t="str">
        <f t="shared" si="874"/>
        <v/>
      </c>
      <c r="AZ2625" s="11" t="str">
        <f t="shared" si="894"/>
        <v/>
      </c>
      <c r="BA2625" s="11" t="str">
        <f t="shared" si="876"/>
        <v xml:space="preserve"> </v>
      </c>
      <c r="BB2625" s="11" t="str">
        <f>IFERROR(IF(AW2625="","",VLOOKUP(AW2625,SUSS!R:S,2,FALSE)),AY2625*SUSS!$M$2)</f>
        <v/>
      </c>
      <c r="BC2625" s="11" t="str">
        <f t="shared" si="875"/>
        <v/>
      </c>
    </row>
    <row r="2626" spans="29:55">
      <c r="AC2626" s="11" t="str">
        <f t="shared" si="877"/>
        <v/>
      </c>
      <c r="AD2626" s="11" t="str">
        <f t="shared" si="878"/>
        <v/>
      </c>
      <c r="AE2626" s="11" t="str">
        <f t="shared" si="879"/>
        <v/>
      </c>
      <c r="AF2626" s="11" t="str">
        <f t="shared" si="880"/>
        <v/>
      </c>
      <c r="AG2626" s="11" t="str">
        <f t="shared" si="881"/>
        <v/>
      </c>
      <c r="AH2626" s="11" t="str">
        <f t="shared" si="882"/>
        <v/>
      </c>
      <c r="AI2626" s="11" t="str">
        <f t="shared" si="883"/>
        <v/>
      </c>
      <c r="AJ2626" s="11" t="str">
        <f t="shared" si="884"/>
        <v/>
      </c>
      <c r="AK2626" s="11" t="str">
        <f t="shared" si="885"/>
        <v/>
      </c>
      <c r="AN2626" s="11" t="str">
        <f t="shared" si="886"/>
        <v/>
      </c>
      <c r="AO2626" s="11" t="str">
        <f t="shared" si="887"/>
        <v/>
      </c>
      <c r="AP2626" s="11" t="str">
        <f t="shared" si="888"/>
        <v/>
      </c>
      <c r="AT2626" s="11" t="str">
        <f t="shared" si="889"/>
        <v/>
      </c>
      <c r="AU2626" s="11" t="str">
        <f t="shared" si="890"/>
        <v/>
      </c>
      <c r="AV2626" s="11" t="str">
        <f t="shared" si="891"/>
        <v/>
      </c>
      <c r="AW2626" s="11" t="str">
        <f t="shared" si="892"/>
        <v/>
      </c>
      <c r="AX2626" s="11" t="str">
        <f t="shared" si="893"/>
        <v/>
      </c>
      <c r="AY2626" s="11" t="str">
        <f t="shared" si="874"/>
        <v/>
      </c>
      <c r="AZ2626" s="11" t="str">
        <f t="shared" si="894"/>
        <v/>
      </c>
      <c r="BA2626" s="11" t="str">
        <f t="shared" si="876"/>
        <v xml:space="preserve"> </v>
      </c>
      <c r="BB2626" s="11" t="str">
        <f>IFERROR(IF(AW2626="","",VLOOKUP(AW2626,SUSS!R:S,2,FALSE)),AY2626*SUSS!$M$2)</f>
        <v/>
      </c>
      <c r="BC2626" s="11" t="str">
        <f t="shared" si="875"/>
        <v/>
      </c>
    </row>
    <row r="2627" spans="29:55">
      <c r="AC2627" s="11" t="str">
        <f t="shared" si="877"/>
        <v/>
      </c>
      <c r="AD2627" s="11" t="str">
        <f t="shared" si="878"/>
        <v/>
      </c>
      <c r="AE2627" s="11" t="str">
        <f t="shared" si="879"/>
        <v/>
      </c>
      <c r="AF2627" s="11" t="str">
        <f t="shared" si="880"/>
        <v/>
      </c>
      <c r="AG2627" s="11" t="str">
        <f t="shared" si="881"/>
        <v/>
      </c>
      <c r="AH2627" s="11" t="str">
        <f t="shared" si="882"/>
        <v/>
      </c>
      <c r="AI2627" s="11" t="str">
        <f t="shared" si="883"/>
        <v/>
      </c>
      <c r="AJ2627" s="11" t="str">
        <f t="shared" si="884"/>
        <v/>
      </c>
      <c r="AK2627" s="11" t="str">
        <f t="shared" si="885"/>
        <v/>
      </c>
      <c r="AN2627" s="11" t="str">
        <f t="shared" si="886"/>
        <v/>
      </c>
      <c r="AO2627" s="11" t="str">
        <f t="shared" si="887"/>
        <v/>
      </c>
      <c r="AP2627" s="11" t="str">
        <f t="shared" si="888"/>
        <v/>
      </c>
      <c r="AT2627" s="11" t="str">
        <f t="shared" si="889"/>
        <v/>
      </c>
      <c r="AU2627" s="11" t="str">
        <f t="shared" si="890"/>
        <v/>
      </c>
      <c r="AV2627" s="11" t="str">
        <f t="shared" si="891"/>
        <v/>
      </c>
      <c r="AW2627" s="11" t="str">
        <f t="shared" si="892"/>
        <v/>
      </c>
      <c r="AX2627" s="11" t="str">
        <f t="shared" si="893"/>
        <v/>
      </c>
      <c r="AY2627" s="11" t="str">
        <f t="shared" si="874"/>
        <v/>
      </c>
      <c r="AZ2627" s="11" t="str">
        <f t="shared" si="894"/>
        <v/>
      </c>
      <c r="BA2627" s="11" t="str">
        <f t="shared" si="876"/>
        <v xml:space="preserve"> </v>
      </c>
      <c r="BB2627" s="11" t="str">
        <f>IFERROR(IF(AW2627="","",VLOOKUP(AW2627,SUSS!R:S,2,FALSE)),AY2627*SUSS!$M$2)</f>
        <v/>
      </c>
      <c r="BC2627" s="11" t="str">
        <f t="shared" si="875"/>
        <v/>
      </c>
    </row>
    <row r="2628" spans="29:55">
      <c r="AC2628" s="11" t="str">
        <f t="shared" si="877"/>
        <v/>
      </c>
      <c r="AD2628" s="11" t="str">
        <f t="shared" si="878"/>
        <v/>
      </c>
      <c r="AE2628" s="11" t="str">
        <f t="shared" si="879"/>
        <v/>
      </c>
      <c r="AF2628" s="11" t="str">
        <f t="shared" si="880"/>
        <v/>
      </c>
      <c r="AG2628" s="11" t="str">
        <f t="shared" si="881"/>
        <v/>
      </c>
      <c r="AH2628" s="11" t="str">
        <f t="shared" si="882"/>
        <v/>
      </c>
      <c r="AI2628" s="11" t="str">
        <f t="shared" si="883"/>
        <v/>
      </c>
      <c r="AJ2628" s="11" t="str">
        <f t="shared" si="884"/>
        <v/>
      </c>
      <c r="AK2628" s="11" t="str">
        <f t="shared" si="885"/>
        <v/>
      </c>
      <c r="AN2628" s="11" t="str">
        <f t="shared" si="886"/>
        <v/>
      </c>
      <c r="AO2628" s="11" t="str">
        <f t="shared" si="887"/>
        <v/>
      </c>
      <c r="AP2628" s="11" t="str">
        <f t="shared" si="888"/>
        <v/>
      </c>
      <c r="AT2628" s="11" t="str">
        <f t="shared" si="889"/>
        <v/>
      </c>
      <c r="AU2628" s="11" t="str">
        <f t="shared" si="890"/>
        <v/>
      </c>
      <c r="AV2628" s="11" t="str">
        <f t="shared" si="891"/>
        <v/>
      </c>
      <c r="AW2628" s="11" t="str">
        <f t="shared" si="892"/>
        <v/>
      </c>
      <c r="AX2628" s="11" t="str">
        <f t="shared" si="893"/>
        <v/>
      </c>
      <c r="AY2628" s="11" t="str">
        <f t="shared" ref="AY2628:AY2691" si="895">VLOOKUP(AX2628,AO:AP,2,FALSE)</f>
        <v/>
      </c>
      <c r="AZ2628" s="11" t="str">
        <f t="shared" si="894"/>
        <v/>
      </c>
      <c r="BA2628" s="11" t="str">
        <f t="shared" si="876"/>
        <v xml:space="preserve"> </v>
      </c>
      <c r="BB2628" s="11" t="str">
        <f>IFERROR(IF(AW2628="","",VLOOKUP(AW2628,SUSS!R:S,2,FALSE)),AY2628*SUSS!$M$2)</f>
        <v/>
      </c>
      <c r="BC2628" s="11" t="str">
        <f t="shared" si="875"/>
        <v/>
      </c>
    </row>
    <row r="2629" spans="29:55">
      <c r="AC2629" s="11" t="str">
        <f t="shared" si="877"/>
        <v/>
      </c>
      <c r="AD2629" s="11" t="str">
        <f t="shared" si="878"/>
        <v/>
      </c>
      <c r="AE2629" s="11" t="str">
        <f t="shared" si="879"/>
        <v/>
      </c>
      <c r="AF2629" s="11" t="str">
        <f t="shared" si="880"/>
        <v/>
      </c>
      <c r="AG2629" s="11" t="str">
        <f t="shared" si="881"/>
        <v/>
      </c>
      <c r="AH2629" s="11" t="str">
        <f t="shared" si="882"/>
        <v/>
      </c>
      <c r="AI2629" s="11" t="str">
        <f t="shared" si="883"/>
        <v/>
      </c>
      <c r="AJ2629" s="11" t="str">
        <f t="shared" si="884"/>
        <v/>
      </c>
      <c r="AK2629" s="11" t="str">
        <f t="shared" si="885"/>
        <v/>
      </c>
      <c r="AN2629" s="11" t="str">
        <f t="shared" si="886"/>
        <v/>
      </c>
      <c r="AO2629" s="11" t="str">
        <f t="shared" si="887"/>
        <v/>
      </c>
      <c r="AP2629" s="11" t="str">
        <f t="shared" si="888"/>
        <v/>
      </c>
      <c r="AT2629" s="11" t="str">
        <f t="shared" si="889"/>
        <v/>
      </c>
      <c r="AU2629" s="11" t="str">
        <f t="shared" si="890"/>
        <v/>
      </c>
      <c r="AV2629" s="11" t="str">
        <f t="shared" si="891"/>
        <v/>
      </c>
      <c r="AW2629" s="11" t="str">
        <f t="shared" si="892"/>
        <v/>
      </c>
      <c r="AX2629" s="11" t="str">
        <f t="shared" si="893"/>
        <v/>
      </c>
      <c r="AY2629" s="11" t="str">
        <f t="shared" si="895"/>
        <v/>
      </c>
      <c r="AZ2629" s="11" t="str">
        <f t="shared" si="894"/>
        <v/>
      </c>
      <c r="BA2629" s="11" t="str">
        <f t="shared" si="876"/>
        <v xml:space="preserve"> </v>
      </c>
      <c r="BB2629" s="11" t="str">
        <f>IFERROR(IF(AW2629="","",VLOOKUP(AW2629,SUSS!R:S,2,FALSE)),AY2629*SUSS!$M$2)</f>
        <v/>
      </c>
      <c r="BC2629" s="11" t="str">
        <f t="shared" ref="BC2629:BC2692" si="896">IFERROR(IF(BB2629&lt;&gt;"",AZ2629*BB2629,""),"VER")</f>
        <v/>
      </c>
    </row>
    <row r="2630" spans="29:55">
      <c r="AC2630" s="11" t="str">
        <f t="shared" si="877"/>
        <v/>
      </c>
      <c r="AD2630" s="11" t="str">
        <f t="shared" si="878"/>
        <v/>
      </c>
      <c r="AE2630" s="11" t="str">
        <f t="shared" si="879"/>
        <v/>
      </c>
      <c r="AF2630" s="11" t="str">
        <f t="shared" si="880"/>
        <v/>
      </c>
      <c r="AG2630" s="11" t="str">
        <f t="shared" si="881"/>
        <v/>
      </c>
      <c r="AH2630" s="11" t="str">
        <f t="shared" si="882"/>
        <v/>
      </c>
      <c r="AI2630" s="11" t="str">
        <f t="shared" si="883"/>
        <v/>
      </c>
      <c r="AJ2630" s="11" t="str">
        <f t="shared" si="884"/>
        <v/>
      </c>
      <c r="AK2630" s="11" t="str">
        <f t="shared" si="885"/>
        <v/>
      </c>
      <c r="AN2630" s="11" t="str">
        <f t="shared" si="886"/>
        <v/>
      </c>
      <c r="AO2630" s="11" t="str">
        <f t="shared" si="887"/>
        <v/>
      </c>
      <c r="AP2630" s="11" t="str">
        <f t="shared" si="888"/>
        <v/>
      </c>
      <c r="AT2630" s="11" t="str">
        <f t="shared" si="889"/>
        <v/>
      </c>
      <c r="AU2630" s="11" t="str">
        <f t="shared" si="890"/>
        <v/>
      </c>
      <c r="AV2630" s="11" t="str">
        <f t="shared" si="891"/>
        <v/>
      </c>
      <c r="AW2630" s="11" t="str">
        <f t="shared" si="892"/>
        <v/>
      </c>
      <c r="AX2630" s="11" t="str">
        <f t="shared" si="893"/>
        <v/>
      </c>
      <c r="AY2630" s="11" t="str">
        <f t="shared" si="895"/>
        <v/>
      </c>
      <c r="AZ2630" s="11" t="str">
        <f t="shared" si="894"/>
        <v/>
      </c>
      <c r="BA2630" s="11" t="str">
        <f t="shared" si="876"/>
        <v xml:space="preserve"> </v>
      </c>
      <c r="BB2630" s="11" t="str">
        <f>IFERROR(IF(AW2630="","",VLOOKUP(AW2630,SUSS!R:S,2,FALSE)),AY2630*SUSS!$M$2)</f>
        <v/>
      </c>
      <c r="BC2630" s="11" t="str">
        <f t="shared" si="896"/>
        <v/>
      </c>
    </row>
    <row r="2631" spans="29:55">
      <c r="AC2631" s="11" t="str">
        <f t="shared" si="877"/>
        <v/>
      </c>
      <c r="AD2631" s="11" t="str">
        <f t="shared" si="878"/>
        <v/>
      </c>
      <c r="AE2631" s="11" t="str">
        <f t="shared" si="879"/>
        <v/>
      </c>
      <c r="AF2631" s="11" t="str">
        <f t="shared" si="880"/>
        <v/>
      </c>
      <c r="AG2631" s="11" t="str">
        <f t="shared" si="881"/>
        <v/>
      </c>
      <c r="AH2631" s="11" t="str">
        <f t="shared" si="882"/>
        <v/>
      </c>
      <c r="AI2631" s="11" t="str">
        <f t="shared" si="883"/>
        <v/>
      </c>
      <c r="AJ2631" s="11" t="str">
        <f t="shared" si="884"/>
        <v/>
      </c>
      <c r="AK2631" s="11" t="str">
        <f t="shared" si="885"/>
        <v/>
      </c>
      <c r="AN2631" s="11" t="str">
        <f t="shared" si="886"/>
        <v/>
      </c>
      <c r="AO2631" s="11" t="str">
        <f t="shared" si="887"/>
        <v/>
      </c>
      <c r="AP2631" s="11" t="str">
        <f t="shared" si="888"/>
        <v/>
      </c>
      <c r="AT2631" s="11" t="str">
        <f t="shared" si="889"/>
        <v/>
      </c>
      <c r="AU2631" s="11" t="str">
        <f t="shared" si="890"/>
        <v/>
      </c>
      <c r="AV2631" s="11" t="str">
        <f t="shared" si="891"/>
        <v/>
      </c>
      <c r="AW2631" s="11" t="str">
        <f t="shared" si="892"/>
        <v/>
      </c>
      <c r="AX2631" s="11" t="str">
        <f t="shared" si="893"/>
        <v/>
      </c>
      <c r="AY2631" s="11" t="str">
        <f t="shared" si="895"/>
        <v/>
      </c>
      <c r="AZ2631" s="11" t="str">
        <f t="shared" si="894"/>
        <v/>
      </c>
      <c r="BA2631" s="11" t="str">
        <f t="shared" si="876"/>
        <v xml:space="preserve"> </v>
      </c>
      <c r="BB2631" s="11" t="str">
        <f>IFERROR(IF(AW2631="","",VLOOKUP(AW2631,SUSS!R:S,2,FALSE)),AY2631*SUSS!$M$2)</f>
        <v/>
      </c>
      <c r="BC2631" s="11" t="str">
        <f t="shared" si="896"/>
        <v/>
      </c>
    </row>
    <row r="2632" spans="29:55">
      <c r="AC2632" s="11" t="str">
        <f t="shared" si="877"/>
        <v/>
      </c>
      <c r="AD2632" s="11" t="str">
        <f t="shared" si="878"/>
        <v/>
      </c>
      <c r="AE2632" s="11" t="str">
        <f t="shared" si="879"/>
        <v/>
      </c>
      <c r="AF2632" s="11" t="str">
        <f t="shared" si="880"/>
        <v/>
      </c>
      <c r="AG2632" s="11" t="str">
        <f t="shared" si="881"/>
        <v/>
      </c>
      <c r="AH2632" s="11" t="str">
        <f t="shared" si="882"/>
        <v/>
      </c>
      <c r="AI2632" s="11" t="str">
        <f t="shared" si="883"/>
        <v/>
      </c>
      <c r="AJ2632" s="11" t="str">
        <f t="shared" si="884"/>
        <v/>
      </c>
      <c r="AK2632" s="11" t="str">
        <f t="shared" si="885"/>
        <v/>
      </c>
      <c r="AN2632" s="11" t="str">
        <f t="shared" si="886"/>
        <v/>
      </c>
      <c r="AO2632" s="11" t="str">
        <f t="shared" si="887"/>
        <v/>
      </c>
      <c r="AP2632" s="11" t="str">
        <f t="shared" si="888"/>
        <v/>
      </c>
      <c r="AT2632" s="11" t="str">
        <f t="shared" si="889"/>
        <v/>
      </c>
      <c r="AU2632" s="11" t="str">
        <f t="shared" si="890"/>
        <v/>
      </c>
      <c r="AV2632" s="11" t="str">
        <f t="shared" si="891"/>
        <v/>
      </c>
      <c r="AW2632" s="11" t="str">
        <f t="shared" si="892"/>
        <v/>
      </c>
      <c r="AX2632" s="11" t="str">
        <f t="shared" si="893"/>
        <v/>
      </c>
      <c r="AY2632" s="11" t="str">
        <f t="shared" si="895"/>
        <v/>
      </c>
      <c r="AZ2632" s="11" t="str">
        <f t="shared" si="894"/>
        <v/>
      </c>
      <c r="BA2632" s="11" t="str">
        <f t="shared" ref="BA2632:BA2695" si="897">AT2632&amp;" "&amp;AU2632</f>
        <v xml:space="preserve"> </v>
      </c>
      <c r="BB2632" s="11" t="str">
        <f>IFERROR(IF(AW2632="","",VLOOKUP(AW2632,SUSS!R:S,2,FALSE)),AY2632*SUSS!$M$2)</f>
        <v/>
      </c>
      <c r="BC2632" s="11" t="str">
        <f t="shared" si="896"/>
        <v/>
      </c>
    </row>
    <row r="2633" spans="29:55">
      <c r="AC2633" s="11" t="str">
        <f t="shared" si="877"/>
        <v/>
      </c>
      <c r="AD2633" s="11" t="str">
        <f t="shared" si="878"/>
        <v/>
      </c>
      <c r="AE2633" s="11" t="str">
        <f t="shared" si="879"/>
        <v/>
      </c>
      <c r="AF2633" s="11" t="str">
        <f t="shared" si="880"/>
        <v/>
      </c>
      <c r="AG2633" s="11" t="str">
        <f t="shared" si="881"/>
        <v/>
      </c>
      <c r="AH2633" s="11" t="str">
        <f t="shared" si="882"/>
        <v/>
      </c>
      <c r="AI2633" s="11" t="str">
        <f t="shared" si="883"/>
        <v/>
      </c>
      <c r="AJ2633" s="11" t="str">
        <f t="shared" si="884"/>
        <v/>
      </c>
      <c r="AK2633" s="11" t="str">
        <f t="shared" si="885"/>
        <v/>
      </c>
      <c r="AN2633" s="11" t="str">
        <f t="shared" si="886"/>
        <v/>
      </c>
      <c r="AO2633" s="11" t="str">
        <f t="shared" si="887"/>
        <v/>
      </c>
      <c r="AP2633" s="11" t="str">
        <f t="shared" si="888"/>
        <v/>
      </c>
      <c r="AT2633" s="11" t="str">
        <f t="shared" si="889"/>
        <v/>
      </c>
      <c r="AU2633" s="11" t="str">
        <f t="shared" si="890"/>
        <v/>
      </c>
      <c r="AV2633" s="11" t="str">
        <f t="shared" si="891"/>
        <v/>
      </c>
      <c r="AW2633" s="11" t="str">
        <f t="shared" si="892"/>
        <v/>
      </c>
      <c r="AX2633" s="11" t="str">
        <f t="shared" si="893"/>
        <v/>
      </c>
      <c r="AY2633" s="11" t="str">
        <f t="shared" si="895"/>
        <v/>
      </c>
      <c r="AZ2633" s="11" t="str">
        <f t="shared" si="894"/>
        <v/>
      </c>
      <c r="BA2633" s="11" t="str">
        <f t="shared" si="897"/>
        <v xml:space="preserve"> </v>
      </c>
      <c r="BB2633" s="11" t="str">
        <f>IFERROR(IF(AW2633="","",VLOOKUP(AW2633,SUSS!R:S,2,FALSE)),AY2633*SUSS!$M$2)</f>
        <v/>
      </c>
      <c r="BC2633" s="11" t="str">
        <f t="shared" si="896"/>
        <v/>
      </c>
    </row>
    <row r="2634" spans="29:55">
      <c r="AC2634" s="11" t="str">
        <f t="shared" si="877"/>
        <v/>
      </c>
      <c r="AD2634" s="11" t="str">
        <f t="shared" si="878"/>
        <v/>
      </c>
      <c r="AE2634" s="11" t="str">
        <f t="shared" si="879"/>
        <v/>
      </c>
      <c r="AF2634" s="11" t="str">
        <f t="shared" si="880"/>
        <v/>
      </c>
      <c r="AG2634" s="11" t="str">
        <f t="shared" si="881"/>
        <v/>
      </c>
      <c r="AH2634" s="11" t="str">
        <f t="shared" si="882"/>
        <v/>
      </c>
      <c r="AI2634" s="11" t="str">
        <f t="shared" si="883"/>
        <v/>
      </c>
      <c r="AJ2634" s="11" t="str">
        <f t="shared" si="884"/>
        <v/>
      </c>
      <c r="AK2634" s="11" t="str">
        <f t="shared" si="885"/>
        <v/>
      </c>
      <c r="AN2634" s="11" t="str">
        <f t="shared" si="886"/>
        <v/>
      </c>
      <c r="AO2634" s="11" t="str">
        <f t="shared" si="887"/>
        <v/>
      </c>
      <c r="AP2634" s="11" t="str">
        <f t="shared" si="888"/>
        <v/>
      </c>
      <c r="AT2634" s="11" t="str">
        <f t="shared" si="889"/>
        <v/>
      </c>
      <c r="AU2634" s="11" t="str">
        <f t="shared" si="890"/>
        <v/>
      </c>
      <c r="AV2634" s="11" t="str">
        <f t="shared" si="891"/>
        <v/>
      </c>
      <c r="AW2634" s="11" t="str">
        <f t="shared" si="892"/>
        <v/>
      </c>
      <c r="AX2634" s="11" t="str">
        <f t="shared" si="893"/>
        <v/>
      </c>
      <c r="AY2634" s="11" t="str">
        <f t="shared" si="895"/>
        <v/>
      </c>
      <c r="AZ2634" s="11" t="str">
        <f t="shared" si="894"/>
        <v/>
      </c>
      <c r="BA2634" s="11" t="str">
        <f t="shared" si="897"/>
        <v xml:space="preserve"> </v>
      </c>
      <c r="BB2634" s="11" t="str">
        <f>IFERROR(IF(AW2634="","",VLOOKUP(AW2634,SUSS!R:S,2,FALSE)),AY2634*SUSS!$M$2)</f>
        <v/>
      </c>
      <c r="BC2634" s="11" t="str">
        <f t="shared" si="896"/>
        <v/>
      </c>
    </row>
    <row r="2635" spans="29:55">
      <c r="AC2635" s="11" t="str">
        <f t="shared" si="877"/>
        <v/>
      </c>
      <c r="AD2635" s="11" t="str">
        <f t="shared" si="878"/>
        <v/>
      </c>
      <c r="AE2635" s="11" t="str">
        <f t="shared" si="879"/>
        <v/>
      </c>
      <c r="AF2635" s="11" t="str">
        <f t="shared" si="880"/>
        <v/>
      </c>
      <c r="AG2635" s="11" t="str">
        <f t="shared" si="881"/>
        <v/>
      </c>
      <c r="AH2635" s="11" t="str">
        <f t="shared" si="882"/>
        <v/>
      </c>
      <c r="AI2635" s="11" t="str">
        <f t="shared" si="883"/>
        <v/>
      </c>
      <c r="AJ2635" s="11" t="str">
        <f t="shared" si="884"/>
        <v/>
      </c>
      <c r="AK2635" s="11" t="str">
        <f t="shared" si="885"/>
        <v/>
      </c>
      <c r="AN2635" s="11" t="str">
        <f t="shared" si="886"/>
        <v/>
      </c>
      <c r="AO2635" s="11" t="str">
        <f t="shared" si="887"/>
        <v/>
      </c>
      <c r="AP2635" s="11" t="str">
        <f t="shared" si="888"/>
        <v/>
      </c>
      <c r="AT2635" s="11" t="str">
        <f t="shared" si="889"/>
        <v/>
      </c>
      <c r="AU2635" s="11" t="str">
        <f t="shared" si="890"/>
        <v/>
      </c>
      <c r="AV2635" s="11" t="str">
        <f t="shared" si="891"/>
        <v/>
      </c>
      <c r="AW2635" s="11" t="str">
        <f t="shared" si="892"/>
        <v/>
      </c>
      <c r="AX2635" s="11" t="str">
        <f t="shared" si="893"/>
        <v/>
      </c>
      <c r="AY2635" s="11" t="str">
        <f t="shared" si="895"/>
        <v/>
      </c>
      <c r="AZ2635" s="11" t="str">
        <f t="shared" si="894"/>
        <v/>
      </c>
      <c r="BA2635" s="11" t="str">
        <f t="shared" si="897"/>
        <v xml:space="preserve"> </v>
      </c>
      <c r="BB2635" s="11" t="str">
        <f>IFERROR(IF(AW2635="","",VLOOKUP(AW2635,SUSS!R:S,2,FALSE)),AY2635*SUSS!$M$2)</f>
        <v/>
      </c>
      <c r="BC2635" s="11" t="str">
        <f t="shared" si="896"/>
        <v/>
      </c>
    </row>
    <row r="2636" spans="29:55">
      <c r="AC2636" s="11" t="str">
        <f t="shared" si="877"/>
        <v/>
      </c>
      <c r="AD2636" s="11" t="str">
        <f t="shared" si="878"/>
        <v/>
      </c>
      <c r="AE2636" s="11" t="str">
        <f t="shared" si="879"/>
        <v/>
      </c>
      <c r="AF2636" s="11" t="str">
        <f t="shared" si="880"/>
        <v/>
      </c>
      <c r="AG2636" s="11" t="str">
        <f t="shared" si="881"/>
        <v/>
      </c>
      <c r="AH2636" s="11" t="str">
        <f t="shared" si="882"/>
        <v/>
      </c>
      <c r="AI2636" s="11" t="str">
        <f t="shared" si="883"/>
        <v/>
      </c>
      <c r="AJ2636" s="11" t="str">
        <f t="shared" si="884"/>
        <v/>
      </c>
      <c r="AK2636" s="11" t="str">
        <f t="shared" si="885"/>
        <v/>
      </c>
      <c r="AN2636" s="11" t="str">
        <f t="shared" si="886"/>
        <v/>
      </c>
      <c r="AO2636" s="11" t="str">
        <f t="shared" si="887"/>
        <v/>
      </c>
      <c r="AP2636" s="11" t="str">
        <f t="shared" si="888"/>
        <v/>
      </c>
      <c r="AT2636" s="11" t="str">
        <f t="shared" si="889"/>
        <v/>
      </c>
      <c r="AU2636" s="11" t="str">
        <f t="shared" si="890"/>
        <v/>
      </c>
      <c r="AV2636" s="11" t="str">
        <f t="shared" si="891"/>
        <v/>
      </c>
      <c r="AW2636" s="11" t="str">
        <f t="shared" si="892"/>
        <v/>
      </c>
      <c r="AX2636" s="11" t="str">
        <f t="shared" si="893"/>
        <v/>
      </c>
      <c r="AY2636" s="11" t="str">
        <f t="shared" si="895"/>
        <v/>
      </c>
      <c r="AZ2636" s="11" t="str">
        <f t="shared" si="894"/>
        <v/>
      </c>
      <c r="BA2636" s="11" t="str">
        <f t="shared" si="897"/>
        <v xml:space="preserve"> </v>
      </c>
      <c r="BB2636" s="11" t="str">
        <f>IFERROR(IF(AW2636="","",VLOOKUP(AW2636,SUSS!R:S,2,FALSE)),AY2636*SUSS!$M$2)</f>
        <v/>
      </c>
      <c r="BC2636" s="11" t="str">
        <f t="shared" si="896"/>
        <v/>
      </c>
    </row>
    <row r="2637" spans="29:55">
      <c r="AC2637" s="11" t="str">
        <f t="shared" si="877"/>
        <v/>
      </c>
      <c r="AD2637" s="11" t="str">
        <f t="shared" si="878"/>
        <v/>
      </c>
      <c r="AE2637" s="11" t="str">
        <f t="shared" si="879"/>
        <v/>
      </c>
      <c r="AF2637" s="11" t="str">
        <f t="shared" si="880"/>
        <v/>
      </c>
      <c r="AG2637" s="11" t="str">
        <f t="shared" si="881"/>
        <v/>
      </c>
      <c r="AH2637" s="11" t="str">
        <f t="shared" si="882"/>
        <v/>
      </c>
      <c r="AI2637" s="11" t="str">
        <f t="shared" si="883"/>
        <v/>
      </c>
      <c r="AJ2637" s="11" t="str">
        <f t="shared" si="884"/>
        <v/>
      </c>
      <c r="AK2637" s="11" t="str">
        <f t="shared" si="885"/>
        <v/>
      </c>
      <c r="AN2637" s="11" t="str">
        <f t="shared" si="886"/>
        <v/>
      </c>
      <c r="AO2637" s="11" t="str">
        <f t="shared" si="887"/>
        <v/>
      </c>
      <c r="AP2637" s="11" t="str">
        <f t="shared" si="888"/>
        <v/>
      </c>
      <c r="AT2637" s="11" t="str">
        <f t="shared" si="889"/>
        <v/>
      </c>
      <c r="AU2637" s="11" t="str">
        <f t="shared" si="890"/>
        <v/>
      </c>
      <c r="AV2637" s="11" t="str">
        <f t="shared" si="891"/>
        <v/>
      </c>
      <c r="AW2637" s="11" t="str">
        <f t="shared" si="892"/>
        <v/>
      </c>
      <c r="AX2637" s="11" t="str">
        <f t="shared" si="893"/>
        <v/>
      </c>
      <c r="AY2637" s="11" t="str">
        <f t="shared" si="895"/>
        <v/>
      </c>
      <c r="AZ2637" s="11" t="str">
        <f t="shared" si="894"/>
        <v/>
      </c>
      <c r="BA2637" s="11" t="str">
        <f t="shared" si="897"/>
        <v xml:space="preserve"> </v>
      </c>
      <c r="BB2637" s="11" t="str">
        <f>IFERROR(IF(AW2637="","",VLOOKUP(AW2637,SUSS!R:S,2,FALSE)),AY2637*SUSS!$M$2)</f>
        <v/>
      </c>
      <c r="BC2637" s="11" t="str">
        <f t="shared" si="896"/>
        <v/>
      </c>
    </row>
    <row r="2638" spans="29:55">
      <c r="AC2638" s="11" t="str">
        <f t="shared" si="877"/>
        <v/>
      </c>
      <c r="AD2638" s="11" t="str">
        <f t="shared" si="878"/>
        <v/>
      </c>
      <c r="AE2638" s="11" t="str">
        <f t="shared" si="879"/>
        <v/>
      </c>
      <c r="AF2638" s="11" t="str">
        <f t="shared" si="880"/>
        <v/>
      </c>
      <c r="AG2638" s="11" t="str">
        <f t="shared" si="881"/>
        <v/>
      </c>
      <c r="AH2638" s="11" t="str">
        <f t="shared" si="882"/>
        <v/>
      </c>
      <c r="AI2638" s="11" t="str">
        <f t="shared" si="883"/>
        <v/>
      </c>
      <c r="AJ2638" s="11" t="str">
        <f t="shared" si="884"/>
        <v/>
      </c>
      <c r="AK2638" s="11" t="str">
        <f t="shared" si="885"/>
        <v/>
      </c>
      <c r="AN2638" s="11" t="str">
        <f t="shared" si="886"/>
        <v/>
      </c>
      <c r="AO2638" s="11" t="str">
        <f t="shared" si="887"/>
        <v/>
      </c>
      <c r="AP2638" s="11" t="str">
        <f t="shared" si="888"/>
        <v/>
      </c>
      <c r="AT2638" s="11" t="str">
        <f t="shared" si="889"/>
        <v/>
      </c>
      <c r="AU2638" s="11" t="str">
        <f t="shared" si="890"/>
        <v/>
      </c>
      <c r="AV2638" s="11" t="str">
        <f t="shared" si="891"/>
        <v/>
      </c>
      <c r="AW2638" s="11" t="str">
        <f t="shared" si="892"/>
        <v/>
      </c>
      <c r="AX2638" s="11" t="str">
        <f t="shared" si="893"/>
        <v/>
      </c>
      <c r="AY2638" s="11" t="str">
        <f t="shared" si="895"/>
        <v/>
      </c>
      <c r="AZ2638" s="11" t="str">
        <f t="shared" si="894"/>
        <v/>
      </c>
      <c r="BA2638" s="11" t="str">
        <f t="shared" si="897"/>
        <v xml:space="preserve"> </v>
      </c>
      <c r="BB2638" s="11" t="str">
        <f>IFERROR(IF(AW2638="","",VLOOKUP(AW2638,SUSS!R:S,2,FALSE)),AY2638*SUSS!$M$2)</f>
        <v/>
      </c>
      <c r="BC2638" s="11" t="str">
        <f t="shared" si="896"/>
        <v/>
      </c>
    </row>
    <row r="2639" spans="29:55">
      <c r="AC2639" s="11" t="str">
        <f t="shared" si="877"/>
        <v/>
      </c>
      <c r="AD2639" s="11" t="str">
        <f t="shared" si="878"/>
        <v/>
      </c>
      <c r="AE2639" s="11" t="str">
        <f t="shared" si="879"/>
        <v/>
      </c>
      <c r="AF2639" s="11" t="str">
        <f t="shared" si="880"/>
        <v/>
      </c>
      <c r="AG2639" s="11" t="str">
        <f t="shared" si="881"/>
        <v/>
      </c>
      <c r="AH2639" s="11" t="str">
        <f t="shared" si="882"/>
        <v/>
      </c>
      <c r="AI2639" s="11" t="str">
        <f t="shared" si="883"/>
        <v/>
      </c>
      <c r="AJ2639" s="11" t="str">
        <f t="shared" si="884"/>
        <v/>
      </c>
      <c r="AK2639" s="11" t="str">
        <f t="shared" si="885"/>
        <v/>
      </c>
      <c r="AN2639" s="11" t="str">
        <f t="shared" si="886"/>
        <v/>
      </c>
      <c r="AO2639" s="11" t="str">
        <f t="shared" si="887"/>
        <v/>
      </c>
      <c r="AP2639" s="11" t="str">
        <f t="shared" si="888"/>
        <v/>
      </c>
      <c r="AT2639" s="11" t="str">
        <f t="shared" si="889"/>
        <v/>
      </c>
      <c r="AU2639" s="11" t="str">
        <f t="shared" si="890"/>
        <v/>
      </c>
      <c r="AV2639" s="11" t="str">
        <f t="shared" si="891"/>
        <v/>
      </c>
      <c r="AW2639" s="11" t="str">
        <f t="shared" si="892"/>
        <v/>
      </c>
      <c r="AX2639" s="11" t="str">
        <f t="shared" si="893"/>
        <v/>
      </c>
      <c r="AY2639" s="11" t="str">
        <f t="shared" si="895"/>
        <v/>
      </c>
      <c r="AZ2639" s="11" t="str">
        <f t="shared" si="894"/>
        <v/>
      </c>
      <c r="BA2639" s="11" t="str">
        <f t="shared" si="897"/>
        <v xml:space="preserve"> </v>
      </c>
      <c r="BB2639" s="11" t="str">
        <f>IFERROR(IF(AW2639="","",VLOOKUP(AW2639,SUSS!R:S,2,FALSE)),AY2639*SUSS!$M$2)</f>
        <v/>
      </c>
      <c r="BC2639" s="11" t="str">
        <f t="shared" si="896"/>
        <v/>
      </c>
    </row>
    <row r="2640" spans="29:55">
      <c r="AC2640" s="11" t="str">
        <f t="shared" si="877"/>
        <v/>
      </c>
      <c r="AD2640" s="11" t="str">
        <f t="shared" si="878"/>
        <v/>
      </c>
      <c r="AE2640" s="11" t="str">
        <f t="shared" si="879"/>
        <v/>
      </c>
      <c r="AF2640" s="11" t="str">
        <f t="shared" si="880"/>
        <v/>
      </c>
      <c r="AG2640" s="11" t="str">
        <f t="shared" si="881"/>
        <v/>
      </c>
      <c r="AH2640" s="11" t="str">
        <f t="shared" si="882"/>
        <v/>
      </c>
      <c r="AI2640" s="11" t="str">
        <f t="shared" si="883"/>
        <v/>
      </c>
      <c r="AJ2640" s="11" t="str">
        <f t="shared" si="884"/>
        <v/>
      </c>
      <c r="AK2640" s="11" t="str">
        <f t="shared" si="885"/>
        <v/>
      </c>
      <c r="AN2640" s="11" t="str">
        <f t="shared" si="886"/>
        <v/>
      </c>
      <c r="AO2640" s="11" t="str">
        <f t="shared" si="887"/>
        <v/>
      </c>
      <c r="AP2640" s="11" t="str">
        <f t="shared" si="888"/>
        <v/>
      </c>
      <c r="AT2640" s="11" t="str">
        <f t="shared" si="889"/>
        <v/>
      </c>
      <c r="AU2640" s="11" t="str">
        <f t="shared" si="890"/>
        <v/>
      </c>
      <c r="AV2640" s="11" t="str">
        <f t="shared" si="891"/>
        <v/>
      </c>
      <c r="AW2640" s="11" t="str">
        <f t="shared" si="892"/>
        <v/>
      </c>
      <c r="AX2640" s="11" t="str">
        <f t="shared" si="893"/>
        <v/>
      </c>
      <c r="AY2640" s="11" t="str">
        <f t="shared" si="895"/>
        <v/>
      </c>
      <c r="AZ2640" s="11" t="str">
        <f t="shared" si="894"/>
        <v/>
      </c>
      <c r="BA2640" s="11" t="str">
        <f t="shared" si="897"/>
        <v xml:space="preserve"> </v>
      </c>
      <c r="BB2640" s="11" t="str">
        <f>IFERROR(IF(AW2640="","",VLOOKUP(AW2640,SUSS!R:S,2,FALSE)),AY2640*SUSS!$M$2)</f>
        <v/>
      </c>
      <c r="BC2640" s="11" t="str">
        <f t="shared" si="896"/>
        <v/>
      </c>
    </row>
    <row r="2641" spans="29:55">
      <c r="AC2641" s="11" t="str">
        <f t="shared" si="877"/>
        <v/>
      </c>
      <c r="AD2641" s="11" t="str">
        <f t="shared" si="878"/>
        <v/>
      </c>
      <c r="AE2641" s="11" t="str">
        <f t="shared" si="879"/>
        <v/>
      </c>
      <c r="AF2641" s="11" t="str">
        <f t="shared" si="880"/>
        <v/>
      </c>
      <c r="AG2641" s="11" t="str">
        <f t="shared" si="881"/>
        <v/>
      </c>
      <c r="AH2641" s="11" t="str">
        <f t="shared" si="882"/>
        <v/>
      </c>
      <c r="AI2641" s="11" t="str">
        <f t="shared" si="883"/>
        <v/>
      </c>
      <c r="AJ2641" s="11" t="str">
        <f t="shared" si="884"/>
        <v/>
      </c>
      <c r="AK2641" s="11" t="str">
        <f t="shared" si="885"/>
        <v/>
      </c>
      <c r="AN2641" s="11" t="str">
        <f t="shared" si="886"/>
        <v/>
      </c>
      <c r="AO2641" s="11" t="str">
        <f t="shared" si="887"/>
        <v/>
      </c>
      <c r="AP2641" s="11" t="str">
        <f t="shared" si="888"/>
        <v/>
      </c>
      <c r="AT2641" s="11" t="str">
        <f t="shared" si="889"/>
        <v/>
      </c>
      <c r="AU2641" s="11" t="str">
        <f t="shared" si="890"/>
        <v/>
      </c>
      <c r="AV2641" s="11" t="str">
        <f t="shared" si="891"/>
        <v/>
      </c>
      <c r="AW2641" s="11" t="str">
        <f t="shared" si="892"/>
        <v/>
      </c>
      <c r="AX2641" s="11" t="str">
        <f t="shared" si="893"/>
        <v/>
      </c>
      <c r="AY2641" s="11" t="str">
        <f t="shared" si="895"/>
        <v/>
      </c>
      <c r="AZ2641" s="11" t="str">
        <f t="shared" si="894"/>
        <v/>
      </c>
      <c r="BA2641" s="11" t="str">
        <f t="shared" si="897"/>
        <v xml:space="preserve"> </v>
      </c>
      <c r="BB2641" s="11" t="str">
        <f>IFERROR(IF(AW2641="","",VLOOKUP(AW2641,SUSS!R:S,2,FALSE)),AY2641*SUSS!$M$2)</f>
        <v/>
      </c>
      <c r="BC2641" s="11" t="str">
        <f t="shared" si="896"/>
        <v/>
      </c>
    </row>
    <row r="2642" spans="29:55">
      <c r="AC2642" s="11" t="str">
        <f t="shared" si="877"/>
        <v/>
      </c>
      <c r="AD2642" s="11" t="str">
        <f t="shared" si="878"/>
        <v/>
      </c>
      <c r="AE2642" s="11" t="str">
        <f t="shared" si="879"/>
        <v/>
      </c>
      <c r="AF2642" s="11" t="str">
        <f t="shared" si="880"/>
        <v/>
      </c>
      <c r="AG2642" s="11" t="str">
        <f t="shared" si="881"/>
        <v/>
      </c>
      <c r="AH2642" s="11" t="str">
        <f t="shared" si="882"/>
        <v/>
      </c>
      <c r="AI2642" s="11" t="str">
        <f t="shared" si="883"/>
        <v/>
      </c>
      <c r="AJ2642" s="11" t="str">
        <f t="shared" si="884"/>
        <v/>
      </c>
      <c r="AK2642" s="11" t="str">
        <f t="shared" si="885"/>
        <v/>
      </c>
      <c r="AN2642" s="11" t="str">
        <f t="shared" si="886"/>
        <v/>
      </c>
      <c r="AO2642" s="11" t="str">
        <f t="shared" si="887"/>
        <v/>
      </c>
      <c r="AP2642" s="11" t="str">
        <f t="shared" si="888"/>
        <v/>
      </c>
      <c r="AT2642" s="11" t="str">
        <f t="shared" si="889"/>
        <v/>
      </c>
      <c r="AU2642" s="11" t="str">
        <f t="shared" si="890"/>
        <v/>
      </c>
      <c r="AV2642" s="11" t="str">
        <f t="shared" si="891"/>
        <v/>
      </c>
      <c r="AW2642" s="11" t="str">
        <f t="shared" si="892"/>
        <v/>
      </c>
      <c r="AX2642" s="11" t="str">
        <f t="shared" si="893"/>
        <v/>
      </c>
      <c r="AY2642" s="11" t="str">
        <f t="shared" si="895"/>
        <v/>
      </c>
      <c r="AZ2642" s="11" t="str">
        <f t="shared" si="894"/>
        <v/>
      </c>
      <c r="BA2642" s="11" t="str">
        <f t="shared" si="897"/>
        <v xml:space="preserve"> </v>
      </c>
      <c r="BB2642" s="11" t="str">
        <f>IFERROR(IF(AW2642="","",VLOOKUP(AW2642,SUSS!R:S,2,FALSE)),AY2642*SUSS!$M$2)</f>
        <v/>
      </c>
      <c r="BC2642" s="11" t="str">
        <f t="shared" si="896"/>
        <v/>
      </c>
    </row>
    <row r="2643" spans="29:55">
      <c r="AC2643" s="11" t="str">
        <f t="shared" si="877"/>
        <v/>
      </c>
      <c r="AD2643" s="11" t="str">
        <f t="shared" si="878"/>
        <v/>
      </c>
      <c r="AE2643" s="11" t="str">
        <f t="shared" si="879"/>
        <v/>
      </c>
      <c r="AF2643" s="11" t="str">
        <f t="shared" si="880"/>
        <v/>
      </c>
      <c r="AG2643" s="11" t="str">
        <f t="shared" si="881"/>
        <v/>
      </c>
      <c r="AH2643" s="11" t="str">
        <f t="shared" si="882"/>
        <v/>
      </c>
      <c r="AI2643" s="11" t="str">
        <f t="shared" si="883"/>
        <v/>
      </c>
      <c r="AJ2643" s="11" t="str">
        <f t="shared" si="884"/>
        <v/>
      </c>
      <c r="AK2643" s="11" t="str">
        <f t="shared" si="885"/>
        <v/>
      </c>
      <c r="AN2643" s="11" t="str">
        <f t="shared" si="886"/>
        <v/>
      </c>
      <c r="AO2643" s="11" t="str">
        <f t="shared" si="887"/>
        <v/>
      </c>
      <c r="AP2643" s="11" t="str">
        <f t="shared" si="888"/>
        <v/>
      </c>
      <c r="AT2643" s="11" t="str">
        <f t="shared" si="889"/>
        <v/>
      </c>
      <c r="AU2643" s="11" t="str">
        <f t="shared" si="890"/>
        <v/>
      </c>
      <c r="AV2643" s="11" t="str">
        <f t="shared" si="891"/>
        <v/>
      </c>
      <c r="AW2643" s="11" t="str">
        <f t="shared" si="892"/>
        <v/>
      </c>
      <c r="AX2643" s="11" t="str">
        <f t="shared" si="893"/>
        <v/>
      </c>
      <c r="AY2643" s="11" t="str">
        <f t="shared" si="895"/>
        <v/>
      </c>
      <c r="AZ2643" s="11" t="str">
        <f t="shared" si="894"/>
        <v/>
      </c>
      <c r="BA2643" s="11" t="str">
        <f t="shared" si="897"/>
        <v xml:space="preserve"> </v>
      </c>
      <c r="BB2643" s="11" t="str">
        <f>IFERROR(IF(AW2643="","",VLOOKUP(AW2643,SUSS!R:S,2,FALSE)),AY2643*SUSS!$M$2)</f>
        <v/>
      </c>
      <c r="BC2643" s="11" t="str">
        <f t="shared" si="896"/>
        <v/>
      </c>
    </row>
    <row r="2644" spans="29:55">
      <c r="AC2644" s="11" t="str">
        <f t="shared" si="877"/>
        <v/>
      </c>
      <c r="AD2644" s="11" t="str">
        <f t="shared" si="878"/>
        <v/>
      </c>
      <c r="AE2644" s="11" t="str">
        <f t="shared" si="879"/>
        <v/>
      </c>
      <c r="AF2644" s="11" t="str">
        <f t="shared" si="880"/>
        <v/>
      </c>
      <c r="AG2644" s="11" t="str">
        <f t="shared" si="881"/>
        <v/>
      </c>
      <c r="AH2644" s="11" t="str">
        <f t="shared" si="882"/>
        <v/>
      </c>
      <c r="AI2644" s="11" t="str">
        <f t="shared" si="883"/>
        <v/>
      </c>
      <c r="AJ2644" s="11" t="str">
        <f t="shared" si="884"/>
        <v/>
      </c>
      <c r="AK2644" s="11" t="str">
        <f t="shared" si="885"/>
        <v/>
      </c>
      <c r="AN2644" s="11" t="str">
        <f t="shared" si="886"/>
        <v/>
      </c>
      <c r="AO2644" s="11" t="str">
        <f t="shared" si="887"/>
        <v/>
      </c>
      <c r="AP2644" s="11" t="str">
        <f t="shared" si="888"/>
        <v/>
      </c>
      <c r="AT2644" s="11" t="str">
        <f t="shared" si="889"/>
        <v/>
      </c>
      <c r="AU2644" s="11" t="str">
        <f t="shared" si="890"/>
        <v/>
      </c>
      <c r="AV2644" s="11" t="str">
        <f t="shared" si="891"/>
        <v/>
      </c>
      <c r="AW2644" s="11" t="str">
        <f t="shared" si="892"/>
        <v/>
      </c>
      <c r="AX2644" s="11" t="str">
        <f t="shared" si="893"/>
        <v/>
      </c>
      <c r="AY2644" s="11" t="str">
        <f t="shared" si="895"/>
        <v/>
      </c>
      <c r="AZ2644" s="11" t="str">
        <f t="shared" si="894"/>
        <v/>
      </c>
      <c r="BA2644" s="11" t="str">
        <f t="shared" si="897"/>
        <v xml:space="preserve"> </v>
      </c>
      <c r="BB2644" s="11" t="str">
        <f>IFERROR(IF(AW2644="","",VLOOKUP(AW2644,SUSS!R:S,2,FALSE)),AY2644*SUSS!$M$2)</f>
        <v/>
      </c>
      <c r="BC2644" s="11" t="str">
        <f t="shared" si="896"/>
        <v/>
      </c>
    </row>
    <row r="2645" spans="29:55">
      <c r="AC2645" s="11" t="str">
        <f t="shared" si="877"/>
        <v/>
      </c>
      <c r="AD2645" s="11" t="str">
        <f t="shared" si="878"/>
        <v/>
      </c>
      <c r="AE2645" s="11" t="str">
        <f t="shared" si="879"/>
        <v/>
      </c>
      <c r="AF2645" s="11" t="str">
        <f t="shared" si="880"/>
        <v/>
      </c>
      <c r="AG2645" s="11" t="str">
        <f t="shared" si="881"/>
        <v/>
      </c>
      <c r="AH2645" s="11" t="str">
        <f t="shared" si="882"/>
        <v/>
      </c>
      <c r="AI2645" s="11" t="str">
        <f t="shared" si="883"/>
        <v/>
      </c>
      <c r="AJ2645" s="11" t="str">
        <f t="shared" si="884"/>
        <v/>
      </c>
      <c r="AK2645" s="11" t="str">
        <f t="shared" si="885"/>
        <v/>
      </c>
      <c r="AN2645" s="11" t="str">
        <f t="shared" si="886"/>
        <v/>
      </c>
      <c r="AO2645" s="11" t="str">
        <f t="shared" si="887"/>
        <v/>
      </c>
      <c r="AP2645" s="11" t="str">
        <f t="shared" si="888"/>
        <v/>
      </c>
      <c r="AT2645" s="11" t="str">
        <f t="shared" si="889"/>
        <v/>
      </c>
      <c r="AU2645" s="11" t="str">
        <f t="shared" si="890"/>
        <v/>
      </c>
      <c r="AV2645" s="11" t="str">
        <f t="shared" si="891"/>
        <v/>
      </c>
      <c r="AW2645" s="11" t="str">
        <f t="shared" si="892"/>
        <v/>
      </c>
      <c r="AX2645" s="11" t="str">
        <f t="shared" si="893"/>
        <v/>
      </c>
      <c r="AY2645" s="11" t="str">
        <f t="shared" si="895"/>
        <v/>
      </c>
      <c r="AZ2645" s="11" t="str">
        <f t="shared" si="894"/>
        <v/>
      </c>
      <c r="BA2645" s="11" t="str">
        <f t="shared" si="897"/>
        <v xml:space="preserve"> </v>
      </c>
      <c r="BB2645" s="11" t="str">
        <f>IFERROR(IF(AW2645="","",VLOOKUP(AW2645,SUSS!R:S,2,FALSE)),AY2645*SUSS!$M$2)</f>
        <v/>
      </c>
      <c r="BC2645" s="11" t="str">
        <f t="shared" si="896"/>
        <v/>
      </c>
    </row>
    <row r="2646" spans="29:55">
      <c r="AC2646" s="11" t="str">
        <f t="shared" si="877"/>
        <v/>
      </c>
      <c r="AD2646" s="11" t="str">
        <f t="shared" si="878"/>
        <v/>
      </c>
      <c r="AE2646" s="11" t="str">
        <f t="shared" si="879"/>
        <v/>
      </c>
      <c r="AF2646" s="11" t="str">
        <f t="shared" si="880"/>
        <v/>
      </c>
      <c r="AG2646" s="11" t="str">
        <f t="shared" si="881"/>
        <v/>
      </c>
      <c r="AH2646" s="11" t="str">
        <f t="shared" si="882"/>
        <v/>
      </c>
      <c r="AI2646" s="11" t="str">
        <f t="shared" si="883"/>
        <v/>
      </c>
      <c r="AJ2646" s="11" t="str">
        <f t="shared" si="884"/>
        <v/>
      </c>
      <c r="AK2646" s="11" t="str">
        <f t="shared" si="885"/>
        <v/>
      </c>
      <c r="AN2646" s="11" t="str">
        <f t="shared" si="886"/>
        <v/>
      </c>
      <c r="AO2646" s="11" t="str">
        <f t="shared" si="887"/>
        <v/>
      </c>
      <c r="AP2646" s="11" t="str">
        <f t="shared" si="888"/>
        <v/>
      </c>
      <c r="AT2646" s="11" t="str">
        <f t="shared" si="889"/>
        <v/>
      </c>
      <c r="AU2646" s="11" t="str">
        <f t="shared" si="890"/>
        <v/>
      </c>
      <c r="AV2646" s="11" t="str">
        <f t="shared" si="891"/>
        <v/>
      </c>
      <c r="AW2646" s="11" t="str">
        <f t="shared" si="892"/>
        <v/>
      </c>
      <c r="AX2646" s="11" t="str">
        <f t="shared" si="893"/>
        <v/>
      </c>
      <c r="AY2646" s="11" t="str">
        <f t="shared" si="895"/>
        <v/>
      </c>
      <c r="AZ2646" s="11" t="str">
        <f t="shared" si="894"/>
        <v/>
      </c>
      <c r="BA2646" s="11" t="str">
        <f t="shared" si="897"/>
        <v xml:space="preserve"> </v>
      </c>
      <c r="BB2646" s="11" t="str">
        <f>IFERROR(IF(AW2646="","",VLOOKUP(AW2646,SUSS!R:S,2,FALSE)),AY2646*SUSS!$M$2)</f>
        <v/>
      </c>
      <c r="BC2646" s="11" t="str">
        <f t="shared" si="896"/>
        <v/>
      </c>
    </row>
    <row r="2647" spans="29:55">
      <c r="AC2647" s="11" t="str">
        <f t="shared" si="877"/>
        <v/>
      </c>
      <c r="AD2647" s="11" t="str">
        <f t="shared" si="878"/>
        <v/>
      </c>
      <c r="AE2647" s="11" t="str">
        <f t="shared" si="879"/>
        <v/>
      </c>
      <c r="AF2647" s="11" t="str">
        <f t="shared" si="880"/>
        <v/>
      </c>
      <c r="AG2647" s="11" t="str">
        <f t="shared" si="881"/>
        <v/>
      </c>
      <c r="AH2647" s="11" t="str">
        <f t="shared" si="882"/>
        <v/>
      </c>
      <c r="AI2647" s="11" t="str">
        <f t="shared" si="883"/>
        <v/>
      </c>
      <c r="AJ2647" s="11" t="str">
        <f t="shared" si="884"/>
        <v/>
      </c>
      <c r="AK2647" s="11" t="str">
        <f t="shared" si="885"/>
        <v/>
      </c>
      <c r="AN2647" s="11" t="str">
        <f t="shared" si="886"/>
        <v/>
      </c>
      <c r="AO2647" s="11" t="str">
        <f t="shared" si="887"/>
        <v/>
      </c>
      <c r="AP2647" s="11" t="str">
        <f t="shared" si="888"/>
        <v/>
      </c>
      <c r="AT2647" s="11" t="str">
        <f t="shared" si="889"/>
        <v/>
      </c>
      <c r="AU2647" s="11" t="str">
        <f t="shared" si="890"/>
        <v/>
      </c>
      <c r="AV2647" s="11" t="str">
        <f t="shared" si="891"/>
        <v/>
      </c>
      <c r="AW2647" s="11" t="str">
        <f t="shared" si="892"/>
        <v/>
      </c>
      <c r="AX2647" s="11" t="str">
        <f t="shared" si="893"/>
        <v/>
      </c>
      <c r="AY2647" s="11" t="str">
        <f t="shared" si="895"/>
        <v/>
      </c>
      <c r="AZ2647" s="11" t="str">
        <f t="shared" si="894"/>
        <v/>
      </c>
      <c r="BA2647" s="11" t="str">
        <f t="shared" si="897"/>
        <v xml:space="preserve"> </v>
      </c>
      <c r="BB2647" s="11" t="str">
        <f>IFERROR(IF(AW2647="","",VLOOKUP(AW2647,SUSS!R:S,2,FALSE)),AY2647*SUSS!$M$2)</f>
        <v/>
      </c>
      <c r="BC2647" s="11" t="str">
        <f t="shared" si="896"/>
        <v/>
      </c>
    </row>
    <row r="2648" spans="29:55">
      <c r="AC2648" s="11" t="str">
        <f t="shared" si="877"/>
        <v/>
      </c>
      <c r="AD2648" s="11" t="str">
        <f t="shared" si="878"/>
        <v/>
      </c>
      <c r="AE2648" s="11" t="str">
        <f t="shared" si="879"/>
        <v/>
      </c>
      <c r="AF2648" s="11" t="str">
        <f t="shared" si="880"/>
        <v/>
      </c>
      <c r="AG2648" s="11" t="str">
        <f t="shared" si="881"/>
        <v/>
      </c>
      <c r="AH2648" s="11" t="str">
        <f t="shared" si="882"/>
        <v/>
      </c>
      <c r="AI2648" s="11" t="str">
        <f t="shared" si="883"/>
        <v/>
      </c>
      <c r="AJ2648" s="11" t="str">
        <f t="shared" si="884"/>
        <v/>
      </c>
      <c r="AK2648" s="11" t="str">
        <f t="shared" si="885"/>
        <v/>
      </c>
      <c r="AN2648" s="11" t="str">
        <f t="shared" si="886"/>
        <v/>
      </c>
      <c r="AO2648" s="11" t="str">
        <f t="shared" si="887"/>
        <v/>
      </c>
      <c r="AP2648" s="11" t="str">
        <f t="shared" si="888"/>
        <v/>
      </c>
      <c r="AT2648" s="11" t="str">
        <f t="shared" si="889"/>
        <v/>
      </c>
      <c r="AU2648" s="11" t="str">
        <f t="shared" si="890"/>
        <v/>
      </c>
      <c r="AV2648" s="11" t="str">
        <f t="shared" si="891"/>
        <v/>
      </c>
      <c r="AW2648" s="11" t="str">
        <f t="shared" si="892"/>
        <v/>
      </c>
      <c r="AX2648" s="11" t="str">
        <f t="shared" si="893"/>
        <v/>
      </c>
      <c r="AY2648" s="11" t="str">
        <f t="shared" si="895"/>
        <v/>
      </c>
      <c r="AZ2648" s="11" t="str">
        <f t="shared" si="894"/>
        <v/>
      </c>
      <c r="BA2648" s="11" t="str">
        <f t="shared" si="897"/>
        <v xml:space="preserve"> </v>
      </c>
      <c r="BB2648" s="11" t="str">
        <f>IFERROR(IF(AW2648="","",VLOOKUP(AW2648,SUSS!R:S,2,FALSE)),AY2648*SUSS!$M$2)</f>
        <v/>
      </c>
      <c r="BC2648" s="11" t="str">
        <f t="shared" si="896"/>
        <v/>
      </c>
    </row>
    <row r="2649" spans="29:55">
      <c r="AC2649" s="11" t="str">
        <f t="shared" si="877"/>
        <v/>
      </c>
      <c r="AD2649" s="11" t="str">
        <f t="shared" si="878"/>
        <v/>
      </c>
      <c r="AE2649" s="11" t="str">
        <f t="shared" si="879"/>
        <v/>
      </c>
      <c r="AF2649" s="11" t="str">
        <f t="shared" si="880"/>
        <v/>
      </c>
      <c r="AG2649" s="11" t="str">
        <f t="shared" si="881"/>
        <v/>
      </c>
      <c r="AH2649" s="11" t="str">
        <f t="shared" si="882"/>
        <v/>
      </c>
      <c r="AI2649" s="11" t="str">
        <f t="shared" si="883"/>
        <v/>
      </c>
      <c r="AJ2649" s="11" t="str">
        <f t="shared" si="884"/>
        <v/>
      </c>
      <c r="AK2649" s="11" t="str">
        <f t="shared" si="885"/>
        <v/>
      </c>
      <c r="AN2649" s="11" t="str">
        <f t="shared" si="886"/>
        <v/>
      </c>
      <c r="AO2649" s="11" t="str">
        <f t="shared" si="887"/>
        <v/>
      </c>
      <c r="AP2649" s="11" t="str">
        <f t="shared" si="888"/>
        <v/>
      </c>
      <c r="AT2649" s="11" t="str">
        <f t="shared" si="889"/>
        <v/>
      </c>
      <c r="AU2649" s="11" t="str">
        <f t="shared" si="890"/>
        <v/>
      </c>
      <c r="AV2649" s="11" t="str">
        <f t="shared" si="891"/>
        <v/>
      </c>
      <c r="AW2649" s="11" t="str">
        <f t="shared" si="892"/>
        <v/>
      </c>
      <c r="AX2649" s="11" t="str">
        <f t="shared" si="893"/>
        <v/>
      </c>
      <c r="AY2649" s="11" t="str">
        <f t="shared" si="895"/>
        <v/>
      </c>
      <c r="AZ2649" s="11" t="str">
        <f t="shared" si="894"/>
        <v/>
      </c>
      <c r="BA2649" s="11" t="str">
        <f t="shared" si="897"/>
        <v xml:space="preserve"> </v>
      </c>
      <c r="BB2649" s="11" t="str">
        <f>IFERROR(IF(AW2649="","",VLOOKUP(AW2649,SUSS!R:S,2,FALSE)),AY2649*SUSS!$M$2)</f>
        <v/>
      </c>
      <c r="BC2649" s="11" t="str">
        <f t="shared" si="896"/>
        <v/>
      </c>
    </row>
    <row r="2650" spans="29:55">
      <c r="AC2650" s="11" t="str">
        <f t="shared" si="877"/>
        <v/>
      </c>
      <c r="AD2650" s="11" t="str">
        <f t="shared" si="878"/>
        <v/>
      </c>
      <c r="AE2650" s="11" t="str">
        <f t="shared" si="879"/>
        <v/>
      </c>
      <c r="AF2650" s="11" t="str">
        <f t="shared" si="880"/>
        <v/>
      </c>
      <c r="AG2650" s="11" t="str">
        <f t="shared" si="881"/>
        <v/>
      </c>
      <c r="AH2650" s="11" t="str">
        <f t="shared" si="882"/>
        <v/>
      </c>
      <c r="AI2650" s="11" t="str">
        <f t="shared" si="883"/>
        <v/>
      </c>
      <c r="AJ2650" s="11" t="str">
        <f t="shared" si="884"/>
        <v/>
      </c>
      <c r="AK2650" s="11" t="str">
        <f t="shared" si="885"/>
        <v/>
      </c>
      <c r="AN2650" s="11" t="str">
        <f t="shared" si="886"/>
        <v/>
      </c>
      <c r="AO2650" s="11" t="str">
        <f t="shared" si="887"/>
        <v/>
      </c>
      <c r="AP2650" s="11" t="str">
        <f t="shared" si="888"/>
        <v/>
      </c>
      <c r="AT2650" s="11" t="str">
        <f t="shared" si="889"/>
        <v/>
      </c>
      <c r="AU2650" s="11" t="str">
        <f t="shared" si="890"/>
        <v/>
      </c>
      <c r="AV2650" s="11" t="str">
        <f t="shared" si="891"/>
        <v/>
      </c>
      <c r="AW2650" s="11" t="str">
        <f t="shared" si="892"/>
        <v/>
      </c>
      <c r="AX2650" s="11" t="str">
        <f t="shared" si="893"/>
        <v/>
      </c>
      <c r="AY2650" s="11" t="str">
        <f t="shared" si="895"/>
        <v/>
      </c>
      <c r="AZ2650" s="11" t="str">
        <f t="shared" si="894"/>
        <v/>
      </c>
      <c r="BA2650" s="11" t="str">
        <f t="shared" si="897"/>
        <v xml:space="preserve"> </v>
      </c>
      <c r="BB2650" s="11" t="str">
        <f>IFERROR(IF(AW2650="","",VLOOKUP(AW2650,SUSS!R:S,2,FALSE)),AY2650*SUSS!$M$2)</f>
        <v/>
      </c>
      <c r="BC2650" s="11" t="str">
        <f t="shared" si="896"/>
        <v/>
      </c>
    </row>
    <row r="2651" spans="29:55">
      <c r="AC2651" s="11" t="str">
        <f t="shared" si="877"/>
        <v/>
      </c>
      <c r="AD2651" s="11" t="str">
        <f t="shared" si="878"/>
        <v/>
      </c>
      <c r="AE2651" s="11" t="str">
        <f t="shared" si="879"/>
        <v/>
      </c>
      <c r="AF2651" s="11" t="str">
        <f t="shared" si="880"/>
        <v/>
      </c>
      <c r="AG2651" s="11" t="str">
        <f t="shared" si="881"/>
        <v/>
      </c>
      <c r="AH2651" s="11" t="str">
        <f t="shared" si="882"/>
        <v/>
      </c>
      <c r="AI2651" s="11" t="str">
        <f t="shared" si="883"/>
        <v/>
      </c>
      <c r="AJ2651" s="11" t="str">
        <f t="shared" si="884"/>
        <v/>
      </c>
      <c r="AK2651" s="11" t="str">
        <f t="shared" si="885"/>
        <v/>
      </c>
      <c r="AN2651" s="11" t="str">
        <f t="shared" si="886"/>
        <v/>
      </c>
      <c r="AO2651" s="11" t="str">
        <f t="shared" si="887"/>
        <v/>
      </c>
      <c r="AP2651" s="11" t="str">
        <f t="shared" si="888"/>
        <v/>
      </c>
      <c r="AT2651" s="11" t="str">
        <f t="shared" si="889"/>
        <v/>
      </c>
      <c r="AU2651" s="11" t="str">
        <f t="shared" si="890"/>
        <v/>
      </c>
      <c r="AV2651" s="11" t="str">
        <f t="shared" si="891"/>
        <v/>
      </c>
      <c r="AW2651" s="11" t="str">
        <f t="shared" si="892"/>
        <v/>
      </c>
      <c r="AX2651" s="11" t="str">
        <f t="shared" si="893"/>
        <v/>
      </c>
      <c r="AY2651" s="11" t="str">
        <f t="shared" si="895"/>
        <v/>
      </c>
      <c r="AZ2651" s="11" t="str">
        <f t="shared" si="894"/>
        <v/>
      </c>
      <c r="BA2651" s="11" t="str">
        <f t="shared" si="897"/>
        <v xml:space="preserve"> </v>
      </c>
      <c r="BB2651" s="11" t="str">
        <f>IFERROR(IF(AW2651="","",VLOOKUP(AW2651,SUSS!R:S,2,FALSE)),AY2651*SUSS!$M$2)</f>
        <v/>
      </c>
      <c r="BC2651" s="11" t="str">
        <f t="shared" si="896"/>
        <v/>
      </c>
    </row>
    <row r="2652" spans="29:55">
      <c r="AC2652" s="11" t="str">
        <f t="shared" si="877"/>
        <v/>
      </c>
      <c r="AD2652" s="11" t="str">
        <f t="shared" si="878"/>
        <v/>
      </c>
      <c r="AE2652" s="11" t="str">
        <f t="shared" si="879"/>
        <v/>
      </c>
      <c r="AF2652" s="11" t="str">
        <f t="shared" si="880"/>
        <v/>
      </c>
      <c r="AG2652" s="11" t="str">
        <f t="shared" si="881"/>
        <v/>
      </c>
      <c r="AH2652" s="11" t="str">
        <f t="shared" si="882"/>
        <v/>
      </c>
      <c r="AI2652" s="11" t="str">
        <f t="shared" si="883"/>
        <v/>
      </c>
      <c r="AJ2652" s="11" t="str">
        <f t="shared" si="884"/>
        <v/>
      </c>
      <c r="AK2652" s="11" t="str">
        <f t="shared" si="885"/>
        <v/>
      </c>
      <c r="AN2652" s="11" t="str">
        <f t="shared" si="886"/>
        <v/>
      </c>
      <c r="AO2652" s="11" t="str">
        <f t="shared" si="887"/>
        <v/>
      </c>
      <c r="AP2652" s="11" t="str">
        <f t="shared" si="888"/>
        <v/>
      </c>
      <c r="AT2652" s="11" t="str">
        <f t="shared" si="889"/>
        <v/>
      </c>
      <c r="AU2652" s="11" t="str">
        <f t="shared" si="890"/>
        <v/>
      </c>
      <c r="AV2652" s="11" t="str">
        <f t="shared" si="891"/>
        <v/>
      </c>
      <c r="AW2652" s="11" t="str">
        <f t="shared" si="892"/>
        <v/>
      </c>
      <c r="AX2652" s="11" t="str">
        <f t="shared" si="893"/>
        <v/>
      </c>
      <c r="AY2652" s="11" t="str">
        <f t="shared" si="895"/>
        <v/>
      </c>
      <c r="AZ2652" s="11" t="str">
        <f t="shared" si="894"/>
        <v/>
      </c>
      <c r="BA2652" s="11" t="str">
        <f t="shared" si="897"/>
        <v xml:space="preserve"> </v>
      </c>
      <c r="BB2652" s="11" t="str">
        <f>IFERROR(IF(AW2652="","",VLOOKUP(AW2652,SUSS!R:S,2,FALSE)),AY2652*SUSS!$M$2)</f>
        <v/>
      </c>
      <c r="BC2652" s="11" t="str">
        <f t="shared" si="896"/>
        <v/>
      </c>
    </row>
    <row r="2653" spans="29:55">
      <c r="AC2653" s="11" t="str">
        <f t="shared" si="877"/>
        <v/>
      </c>
      <c r="AD2653" s="11" t="str">
        <f t="shared" si="878"/>
        <v/>
      </c>
      <c r="AE2653" s="11" t="str">
        <f t="shared" si="879"/>
        <v/>
      </c>
      <c r="AF2653" s="11" t="str">
        <f t="shared" si="880"/>
        <v/>
      </c>
      <c r="AG2653" s="11" t="str">
        <f t="shared" si="881"/>
        <v/>
      </c>
      <c r="AH2653" s="11" t="str">
        <f t="shared" si="882"/>
        <v/>
      </c>
      <c r="AI2653" s="11" t="str">
        <f t="shared" si="883"/>
        <v/>
      </c>
      <c r="AJ2653" s="11" t="str">
        <f t="shared" si="884"/>
        <v/>
      </c>
      <c r="AK2653" s="11" t="str">
        <f t="shared" si="885"/>
        <v/>
      </c>
      <c r="AN2653" s="11" t="str">
        <f t="shared" si="886"/>
        <v/>
      </c>
      <c r="AO2653" s="11" t="str">
        <f t="shared" si="887"/>
        <v/>
      </c>
      <c r="AP2653" s="11" t="str">
        <f t="shared" si="888"/>
        <v/>
      </c>
      <c r="AT2653" s="11" t="str">
        <f t="shared" si="889"/>
        <v/>
      </c>
      <c r="AU2653" s="11" t="str">
        <f t="shared" si="890"/>
        <v/>
      </c>
      <c r="AV2653" s="11" t="str">
        <f t="shared" si="891"/>
        <v/>
      </c>
      <c r="AW2653" s="11" t="str">
        <f t="shared" si="892"/>
        <v/>
      </c>
      <c r="AX2653" s="11" t="str">
        <f t="shared" si="893"/>
        <v/>
      </c>
      <c r="AY2653" s="11" t="str">
        <f t="shared" si="895"/>
        <v/>
      </c>
      <c r="AZ2653" s="11" t="str">
        <f t="shared" si="894"/>
        <v/>
      </c>
      <c r="BA2653" s="11" t="str">
        <f t="shared" si="897"/>
        <v xml:space="preserve"> </v>
      </c>
      <c r="BB2653" s="11" t="str">
        <f>IFERROR(IF(AW2653="","",VLOOKUP(AW2653,SUSS!R:S,2,FALSE)),AY2653*SUSS!$M$2)</f>
        <v/>
      </c>
      <c r="BC2653" s="11" t="str">
        <f t="shared" si="896"/>
        <v/>
      </c>
    </row>
    <row r="2654" spans="29:55">
      <c r="AC2654" s="11" t="str">
        <f t="shared" ref="AC2654:AC2717" si="898">IF($E2654=$AD$1,IF($G2654=$AE$1,A2654,""),"")</f>
        <v/>
      </c>
      <c r="AD2654" s="11" t="str">
        <f t="shared" ref="AD2654:AD2717" si="899">IF($E2654=$AD$1,IF($G2654=$AE$1,E2654,""),"")</f>
        <v/>
      </c>
      <c r="AE2654" s="11" t="str">
        <f t="shared" ref="AE2654:AE2717" si="900">IF($E2654=$AD$1,IF($G2654=$AE$1,F2654,""),"")</f>
        <v/>
      </c>
      <c r="AF2654" s="11" t="str">
        <f t="shared" ref="AF2654:AF2717" si="901">IF($E2654=$AD$1,IF($G2654=$AE$1,G2654,""),"")</f>
        <v/>
      </c>
      <c r="AG2654" s="11" t="str">
        <f t="shared" ref="AG2654:AG2717" si="902">IF($E2654=$AD$1,IF($G2654=$AE$1,I2654,""),"")</f>
        <v/>
      </c>
      <c r="AH2654" s="11" t="str">
        <f t="shared" ref="AH2654:AH2717" si="903">IF($E2654=$AD$1,IF($G2654=$AE$1,J2654,""),"")</f>
        <v/>
      </c>
      <c r="AI2654" s="11" t="str">
        <f t="shared" ref="AI2654:AI2717" si="904">IF($E2654=$AD$1,IF($G2654=$AE$1,K2654,""),"")</f>
        <v/>
      </c>
      <c r="AJ2654" s="11" t="str">
        <f t="shared" ref="AJ2654:AJ2717" si="905">IF($E2654=$AD$1,IF($G2654=$AE$1,B2654,""),"")</f>
        <v/>
      </c>
      <c r="AK2654" s="11" t="str">
        <f t="shared" ref="AK2654:AK2717" si="906">IF($E2654=$AD$1,IF($G2654=$AE$1,C2654,""),"")</f>
        <v/>
      </c>
      <c r="AN2654" s="11" t="str">
        <f t="shared" ref="AN2654:AN2717" si="907">LEFT(AO2654,7)</f>
        <v/>
      </c>
      <c r="AO2654" s="11" t="str">
        <f t="shared" ref="AO2654:AO2717" si="908">IF(AF2654=$AE$1,AJ2654&amp;"/"&amp;AK2654&amp;" "&amp;AD2654,"")</f>
        <v/>
      </c>
      <c r="AP2654" s="11" t="str">
        <f t="shared" ref="AP2654:AP2717" si="909">IF(AO2654&lt;&gt;"",AI2654,"")</f>
        <v/>
      </c>
      <c r="AT2654" s="11" t="str">
        <f t="shared" ref="AT2654:AT2717" si="910">IF($Q2654=$AD$1,N2654,"")</f>
        <v/>
      </c>
      <c r="AU2654" s="11" t="str">
        <f t="shared" ref="AU2654:AU2717" si="911">IF($Q2654=$AD$1,O2654,"")</f>
        <v/>
      </c>
      <c r="AV2654" s="11" t="str">
        <f t="shared" ref="AV2654:AV2717" si="912">IF($Q2654=$AD$1,P2654,"")</f>
        <v/>
      </c>
      <c r="AW2654" s="11" t="str">
        <f t="shared" ref="AW2654:AW2717" si="913">IF($Q2654=$AD$1,T2654,"")</f>
        <v/>
      </c>
      <c r="AX2654" s="11" t="str">
        <f t="shared" ref="AX2654:AX2717" si="914">IF(AW2654&lt;&gt;"",AW2654&amp;" "&amp;$AD$1,"")</f>
        <v/>
      </c>
      <c r="AY2654" s="11" t="str">
        <f t="shared" si="895"/>
        <v/>
      </c>
      <c r="AZ2654" s="11" t="str">
        <f t="shared" ref="AZ2654:AZ2717" si="915">IF(AY2654="","",AV2654/AY2654)</f>
        <v/>
      </c>
      <c r="BA2654" s="11" t="str">
        <f t="shared" si="897"/>
        <v xml:space="preserve"> </v>
      </c>
      <c r="BB2654" s="11" t="str">
        <f>IFERROR(IF(AW2654="","",VLOOKUP(AW2654,SUSS!R:S,2,FALSE)),AY2654*SUSS!$M$2)</f>
        <v/>
      </c>
      <c r="BC2654" s="11" t="str">
        <f t="shared" si="896"/>
        <v/>
      </c>
    </row>
    <row r="2655" spans="29:55">
      <c r="AC2655" s="11" t="str">
        <f t="shared" si="898"/>
        <v/>
      </c>
      <c r="AD2655" s="11" t="str">
        <f t="shared" si="899"/>
        <v/>
      </c>
      <c r="AE2655" s="11" t="str">
        <f t="shared" si="900"/>
        <v/>
      </c>
      <c r="AF2655" s="11" t="str">
        <f t="shared" si="901"/>
        <v/>
      </c>
      <c r="AG2655" s="11" t="str">
        <f t="shared" si="902"/>
        <v/>
      </c>
      <c r="AH2655" s="11" t="str">
        <f t="shared" si="903"/>
        <v/>
      </c>
      <c r="AI2655" s="11" t="str">
        <f t="shared" si="904"/>
        <v/>
      </c>
      <c r="AJ2655" s="11" t="str">
        <f t="shared" si="905"/>
        <v/>
      </c>
      <c r="AK2655" s="11" t="str">
        <f t="shared" si="906"/>
        <v/>
      </c>
      <c r="AN2655" s="11" t="str">
        <f t="shared" si="907"/>
        <v/>
      </c>
      <c r="AO2655" s="11" t="str">
        <f t="shared" si="908"/>
        <v/>
      </c>
      <c r="AP2655" s="11" t="str">
        <f t="shared" si="909"/>
        <v/>
      </c>
      <c r="AT2655" s="11" t="str">
        <f t="shared" si="910"/>
        <v/>
      </c>
      <c r="AU2655" s="11" t="str">
        <f t="shared" si="911"/>
        <v/>
      </c>
      <c r="AV2655" s="11" t="str">
        <f t="shared" si="912"/>
        <v/>
      </c>
      <c r="AW2655" s="11" t="str">
        <f t="shared" si="913"/>
        <v/>
      </c>
      <c r="AX2655" s="11" t="str">
        <f t="shared" si="914"/>
        <v/>
      </c>
      <c r="AY2655" s="11" t="str">
        <f t="shared" si="895"/>
        <v/>
      </c>
      <c r="AZ2655" s="11" t="str">
        <f t="shared" si="915"/>
        <v/>
      </c>
      <c r="BA2655" s="11" t="str">
        <f t="shared" si="897"/>
        <v xml:space="preserve"> </v>
      </c>
      <c r="BB2655" s="11" t="str">
        <f>IFERROR(IF(AW2655="","",VLOOKUP(AW2655,SUSS!R:S,2,FALSE)),AY2655*SUSS!$M$2)</f>
        <v/>
      </c>
      <c r="BC2655" s="11" t="str">
        <f t="shared" si="896"/>
        <v/>
      </c>
    </row>
    <row r="2656" spans="29:55">
      <c r="AC2656" s="11" t="str">
        <f t="shared" si="898"/>
        <v/>
      </c>
      <c r="AD2656" s="11" t="str">
        <f t="shared" si="899"/>
        <v/>
      </c>
      <c r="AE2656" s="11" t="str">
        <f t="shared" si="900"/>
        <v/>
      </c>
      <c r="AF2656" s="11" t="str">
        <f t="shared" si="901"/>
        <v/>
      </c>
      <c r="AG2656" s="11" t="str">
        <f t="shared" si="902"/>
        <v/>
      </c>
      <c r="AH2656" s="11" t="str">
        <f t="shared" si="903"/>
        <v/>
      </c>
      <c r="AI2656" s="11" t="str">
        <f t="shared" si="904"/>
        <v/>
      </c>
      <c r="AJ2656" s="11" t="str">
        <f t="shared" si="905"/>
        <v/>
      </c>
      <c r="AK2656" s="11" t="str">
        <f t="shared" si="906"/>
        <v/>
      </c>
      <c r="AN2656" s="11" t="str">
        <f t="shared" si="907"/>
        <v/>
      </c>
      <c r="AO2656" s="11" t="str">
        <f t="shared" si="908"/>
        <v/>
      </c>
      <c r="AP2656" s="11" t="str">
        <f t="shared" si="909"/>
        <v/>
      </c>
      <c r="AT2656" s="11" t="str">
        <f t="shared" si="910"/>
        <v/>
      </c>
      <c r="AU2656" s="11" t="str">
        <f t="shared" si="911"/>
        <v/>
      </c>
      <c r="AV2656" s="11" t="str">
        <f t="shared" si="912"/>
        <v/>
      </c>
      <c r="AW2656" s="11" t="str">
        <f t="shared" si="913"/>
        <v/>
      </c>
      <c r="AX2656" s="11" t="str">
        <f t="shared" si="914"/>
        <v/>
      </c>
      <c r="AY2656" s="11" t="str">
        <f t="shared" si="895"/>
        <v/>
      </c>
      <c r="AZ2656" s="11" t="str">
        <f t="shared" si="915"/>
        <v/>
      </c>
      <c r="BA2656" s="11" t="str">
        <f t="shared" si="897"/>
        <v xml:space="preserve"> </v>
      </c>
      <c r="BB2656" s="11" t="str">
        <f>IFERROR(IF(AW2656="","",VLOOKUP(AW2656,SUSS!R:S,2,FALSE)),AY2656*SUSS!$M$2)</f>
        <v/>
      </c>
      <c r="BC2656" s="11" t="str">
        <f t="shared" si="896"/>
        <v/>
      </c>
    </row>
    <row r="2657" spans="29:55">
      <c r="AC2657" s="11" t="str">
        <f t="shared" si="898"/>
        <v/>
      </c>
      <c r="AD2657" s="11" t="str">
        <f t="shared" si="899"/>
        <v/>
      </c>
      <c r="AE2657" s="11" t="str">
        <f t="shared" si="900"/>
        <v/>
      </c>
      <c r="AF2657" s="11" t="str">
        <f t="shared" si="901"/>
        <v/>
      </c>
      <c r="AG2657" s="11" t="str">
        <f t="shared" si="902"/>
        <v/>
      </c>
      <c r="AH2657" s="11" t="str">
        <f t="shared" si="903"/>
        <v/>
      </c>
      <c r="AI2657" s="11" t="str">
        <f t="shared" si="904"/>
        <v/>
      </c>
      <c r="AJ2657" s="11" t="str">
        <f t="shared" si="905"/>
        <v/>
      </c>
      <c r="AK2657" s="11" t="str">
        <f t="shared" si="906"/>
        <v/>
      </c>
      <c r="AN2657" s="11" t="str">
        <f t="shared" si="907"/>
        <v/>
      </c>
      <c r="AO2657" s="11" t="str">
        <f t="shared" si="908"/>
        <v/>
      </c>
      <c r="AP2657" s="11" t="str">
        <f t="shared" si="909"/>
        <v/>
      </c>
      <c r="AT2657" s="11" t="str">
        <f t="shared" si="910"/>
        <v/>
      </c>
      <c r="AU2657" s="11" t="str">
        <f t="shared" si="911"/>
        <v/>
      </c>
      <c r="AV2657" s="11" t="str">
        <f t="shared" si="912"/>
        <v/>
      </c>
      <c r="AW2657" s="11" t="str">
        <f t="shared" si="913"/>
        <v/>
      </c>
      <c r="AX2657" s="11" t="str">
        <f t="shared" si="914"/>
        <v/>
      </c>
      <c r="AY2657" s="11" t="str">
        <f t="shared" si="895"/>
        <v/>
      </c>
      <c r="AZ2657" s="11" t="str">
        <f t="shared" si="915"/>
        <v/>
      </c>
      <c r="BA2657" s="11" t="str">
        <f t="shared" si="897"/>
        <v xml:space="preserve"> </v>
      </c>
      <c r="BB2657" s="11" t="str">
        <f>IFERROR(IF(AW2657="","",VLOOKUP(AW2657,SUSS!R:S,2,FALSE)),AY2657*SUSS!$M$2)</f>
        <v/>
      </c>
      <c r="BC2657" s="11" t="str">
        <f t="shared" si="896"/>
        <v/>
      </c>
    </row>
    <row r="2658" spans="29:55">
      <c r="AC2658" s="11" t="str">
        <f t="shared" si="898"/>
        <v/>
      </c>
      <c r="AD2658" s="11" t="str">
        <f t="shared" si="899"/>
        <v/>
      </c>
      <c r="AE2658" s="11" t="str">
        <f t="shared" si="900"/>
        <v/>
      </c>
      <c r="AF2658" s="11" t="str">
        <f t="shared" si="901"/>
        <v/>
      </c>
      <c r="AG2658" s="11" t="str">
        <f t="shared" si="902"/>
        <v/>
      </c>
      <c r="AH2658" s="11" t="str">
        <f t="shared" si="903"/>
        <v/>
      </c>
      <c r="AI2658" s="11" t="str">
        <f t="shared" si="904"/>
        <v/>
      </c>
      <c r="AJ2658" s="11" t="str">
        <f t="shared" si="905"/>
        <v/>
      </c>
      <c r="AK2658" s="11" t="str">
        <f t="shared" si="906"/>
        <v/>
      </c>
      <c r="AN2658" s="11" t="str">
        <f t="shared" si="907"/>
        <v/>
      </c>
      <c r="AO2658" s="11" t="str">
        <f t="shared" si="908"/>
        <v/>
      </c>
      <c r="AP2658" s="11" t="str">
        <f t="shared" si="909"/>
        <v/>
      </c>
      <c r="AT2658" s="11" t="str">
        <f t="shared" si="910"/>
        <v/>
      </c>
      <c r="AU2658" s="11" t="str">
        <f t="shared" si="911"/>
        <v/>
      </c>
      <c r="AV2658" s="11" t="str">
        <f t="shared" si="912"/>
        <v/>
      </c>
      <c r="AW2658" s="11" t="str">
        <f t="shared" si="913"/>
        <v/>
      </c>
      <c r="AX2658" s="11" t="str">
        <f t="shared" si="914"/>
        <v/>
      </c>
      <c r="AY2658" s="11" t="str">
        <f t="shared" si="895"/>
        <v/>
      </c>
      <c r="AZ2658" s="11" t="str">
        <f t="shared" si="915"/>
        <v/>
      </c>
      <c r="BA2658" s="11" t="str">
        <f t="shared" si="897"/>
        <v xml:space="preserve"> </v>
      </c>
      <c r="BB2658" s="11" t="str">
        <f>IFERROR(IF(AW2658="","",VLOOKUP(AW2658,SUSS!R:S,2,FALSE)),AY2658*SUSS!$M$2)</f>
        <v/>
      </c>
      <c r="BC2658" s="11" t="str">
        <f t="shared" si="896"/>
        <v/>
      </c>
    </row>
    <row r="2659" spans="29:55">
      <c r="AC2659" s="11" t="str">
        <f t="shared" si="898"/>
        <v/>
      </c>
      <c r="AD2659" s="11" t="str">
        <f t="shared" si="899"/>
        <v/>
      </c>
      <c r="AE2659" s="11" t="str">
        <f t="shared" si="900"/>
        <v/>
      </c>
      <c r="AF2659" s="11" t="str">
        <f t="shared" si="901"/>
        <v/>
      </c>
      <c r="AG2659" s="11" t="str">
        <f t="shared" si="902"/>
        <v/>
      </c>
      <c r="AH2659" s="11" t="str">
        <f t="shared" si="903"/>
        <v/>
      </c>
      <c r="AI2659" s="11" t="str">
        <f t="shared" si="904"/>
        <v/>
      </c>
      <c r="AJ2659" s="11" t="str">
        <f t="shared" si="905"/>
        <v/>
      </c>
      <c r="AK2659" s="11" t="str">
        <f t="shared" si="906"/>
        <v/>
      </c>
      <c r="AN2659" s="11" t="str">
        <f t="shared" si="907"/>
        <v/>
      </c>
      <c r="AO2659" s="11" t="str">
        <f t="shared" si="908"/>
        <v/>
      </c>
      <c r="AP2659" s="11" t="str">
        <f t="shared" si="909"/>
        <v/>
      </c>
      <c r="AT2659" s="11" t="str">
        <f t="shared" si="910"/>
        <v/>
      </c>
      <c r="AU2659" s="11" t="str">
        <f t="shared" si="911"/>
        <v/>
      </c>
      <c r="AV2659" s="11" t="str">
        <f t="shared" si="912"/>
        <v/>
      </c>
      <c r="AW2659" s="11" t="str">
        <f t="shared" si="913"/>
        <v/>
      </c>
      <c r="AX2659" s="11" t="str">
        <f t="shared" si="914"/>
        <v/>
      </c>
      <c r="AY2659" s="11" t="str">
        <f t="shared" si="895"/>
        <v/>
      </c>
      <c r="AZ2659" s="11" t="str">
        <f t="shared" si="915"/>
        <v/>
      </c>
      <c r="BA2659" s="11" t="str">
        <f t="shared" si="897"/>
        <v xml:space="preserve"> </v>
      </c>
      <c r="BB2659" s="11" t="str">
        <f>IFERROR(IF(AW2659="","",VLOOKUP(AW2659,SUSS!R:S,2,FALSE)),AY2659*SUSS!$M$2)</f>
        <v/>
      </c>
      <c r="BC2659" s="11" t="str">
        <f t="shared" si="896"/>
        <v/>
      </c>
    </row>
    <row r="2660" spans="29:55">
      <c r="AC2660" s="11" t="str">
        <f t="shared" si="898"/>
        <v/>
      </c>
      <c r="AD2660" s="11" t="str">
        <f t="shared" si="899"/>
        <v/>
      </c>
      <c r="AE2660" s="11" t="str">
        <f t="shared" si="900"/>
        <v/>
      </c>
      <c r="AF2660" s="11" t="str">
        <f t="shared" si="901"/>
        <v/>
      </c>
      <c r="AG2660" s="11" t="str">
        <f t="shared" si="902"/>
        <v/>
      </c>
      <c r="AH2660" s="11" t="str">
        <f t="shared" si="903"/>
        <v/>
      </c>
      <c r="AI2660" s="11" t="str">
        <f t="shared" si="904"/>
        <v/>
      </c>
      <c r="AJ2660" s="11" t="str">
        <f t="shared" si="905"/>
        <v/>
      </c>
      <c r="AK2660" s="11" t="str">
        <f t="shared" si="906"/>
        <v/>
      </c>
      <c r="AN2660" s="11" t="str">
        <f t="shared" si="907"/>
        <v/>
      </c>
      <c r="AO2660" s="11" t="str">
        <f t="shared" si="908"/>
        <v/>
      </c>
      <c r="AP2660" s="11" t="str">
        <f t="shared" si="909"/>
        <v/>
      </c>
      <c r="AT2660" s="11" t="str">
        <f t="shared" si="910"/>
        <v/>
      </c>
      <c r="AU2660" s="11" t="str">
        <f t="shared" si="911"/>
        <v/>
      </c>
      <c r="AV2660" s="11" t="str">
        <f t="shared" si="912"/>
        <v/>
      </c>
      <c r="AW2660" s="11" t="str">
        <f t="shared" si="913"/>
        <v/>
      </c>
      <c r="AX2660" s="11" t="str">
        <f t="shared" si="914"/>
        <v/>
      </c>
      <c r="AY2660" s="11" t="str">
        <f t="shared" si="895"/>
        <v/>
      </c>
      <c r="AZ2660" s="11" t="str">
        <f t="shared" si="915"/>
        <v/>
      </c>
      <c r="BA2660" s="11" t="str">
        <f t="shared" si="897"/>
        <v xml:space="preserve"> </v>
      </c>
      <c r="BB2660" s="11" t="str">
        <f>IFERROR(IF(AW2660="","",VLOOKUP(AW2660,SUSS!R:S,2,FALSE)),AY2660*SUSS!$M$2)</f>
        <v/>
      </c>
      <c r="BC2660" s="11" t="str">
        <f t="shared" si="896"/>
        <v/>
      </c>
    </row>
    <row r="2661" spans="29:55">
      <c r="AC2661" s="11" t="str">
        <f t="shared" si="898"/>
        <v/>
      </c>
      <c r="AD2661" s="11" t="str">
        <f t="shared" si="899"/>
        <v/>
      </c>
      <c r="AE2661" s="11" t="str">
        <f t="shared" si="900"/>
        <v/>
      </c>
      <c r="AF2661" s="11" t="str">
        <f t="shared" si="901"/>
        <v/>
      </c>
      <c r="AG2661" s="11" t="str">
        <f t="shared" si="902"/>
        <v/>
      </c>
      <c r="AH2661" s="11" t="str">
        <f t="shared" si="903"/>
        <v/>
      </c>
      <c r="AI2661" s="11" t="str">
        <f t="shared" si="904"/>
        <v/>
      </c>
      <c r="AJ2661" s="11" t="str">
        <f t="shared" si="905"/>
        <v/>
      </c>
      <c r="AK2661" s="11" t="str">
        <f t="shared" si="906"/>
        <v/>
      </c>
      <c r="AN2661" s="11" t="str">
        <f t="shared" si="907"/>
        <v/>
      </c>
      <c r="AO2661" s="11" t="str">
        <f t="shared" si="908"/>
        <v/>
      </c>
      <c r="AP2661" s="11" t="str">
        <f t="shared" si="909"/>
        <v/>
      </c>
      <c r="AT2661" s="11" t="str">
        <f t="shared" si="910"/>
        <v/>
      </c>
      <c r="AU2661" s="11" t="str">
        <f t="shared" si="911"/>
        <v/>
      </c>
      <c r="AV2661" s="11" t="str">
        <f t="shared" si="912"/>
        <v/>
      </c>
      <c r="AW2661" s="11" t="str">
        <f t="shared" si="913"/>
        <v/>
      </c>
      <c r="AX2661" s="11" t="str">
        <f t="shared" si="914"/>
        <v/>
      </c>
      <c r="AY2661" s="11" t="str">
        <f t="shared" si="895"/>
        <v/>
      </c>
      <c r="AZ2661" s="11" t="str">
        <f t="shared" si="915"/>
        <v/>
      </c>
      <c r="BA2661" s="11" t="str">
        <f t="shared" si="897"/>
        <v xml:space="preserve"> </v>
      </c>
      <c r="BB2661" s="11" t="str">
        <f>IFERROR(IF(AW2661="","",VLOOKUP(AW2661,SUSS!R:S,2,FALSE)),AY2661*SUSS!$M$2)</f>
        <v/>
      </c>
      <c r="BC2661" s="11" t="str">
        <f t="shared" si="896"/>
        <v/>
      </c>
    </row>
    <row r="2662" spans="29:55">
      <c r="AC2662" s="11" t="str">
        <f t="shared" si="898"/>
        <v/>
      </c>
      <c r="AD2662" s="11" t="str">
        <f t="shared" si="899"/>
        <v/>
      </c>
      <c r="AE2662" s="11" t="str">
        <f t="shared" si="900"/>
        <v/>
      </c>
      <c r="AF2662" s="11" t="str">
        <f t="shared" si="901"/>
        <v/>
      </c>
      <c r="AG2662" s="11" t="str">
        <f t="shared" si="902"/>
        <v/>
      </c>
      <c r="AH2662" s="11" t="str">
        <f t="shared" si="903"/>
        <v/>
      </c>
      <c r="AI2662" s="11" t="str">
        <f t="shared" si="904"/>
        <v/>
      </c>
      <c r="AJ2662" s="11" t="str">
        <f t="shared" si="905"/>
        <v/>
      </c>
      <c r="AK2662" s="11" t="str">
        <f t="shared" si="906"/>
        <v/>
      </c>
      <c r="AN2662" s="11" t="str">
        <f t="shared" si="907"/>
        <v/>
      </c>
      <c r="AO2662" s="11" t="str">
        <f t="shared" si="908"/>
        <v/>
      </c>
      <c r="AP2662" s="11" t="str">
        <f t="shared" si="909"/>
        <v/>
      </c>
      <c r="AT2662" s="11" t="str">
        <f t="shared" si="910"/>
        <v/>
      </c>
      <c r="AU2662" s="11" t="str">
        <f t="shared" si="911"/>
        <v/>
      </c>
      <c r="AV2662" s="11" t="str">
        <f t="shared" si="912"/>
        <v/>
      </c>
      <c r="AW2662" s="11" t="str">
        <f t="shared" si="913"/>
        <v/>
      </c>
      <c r="AX2662" s="11" t="str">
        <f t="shared" si="914"/>
        <v/>
      </c>
      <c r="AY2662" s="11" t="str">
        <f t="shared" si="895"/>
        <v/>
      </c>
      <c r="AZ2662" s="11" t="str">
        <f t="shared" si="915"/>
        <v/>
      </c>
      <c r="BA2662" s="11" t="str">
        <f t="shared" si="897"/>
        <v xml:space="preserve"> </v>
      </c>
      <c r="BB2662" s="11" t="str">
        <f>IFERROR(IF(AW2662="","",VLOOKUP(AW2662,SUSS!R:S,2,FALSE)),AY2662*SUSS!$M$2)</f>
        <v/>
      </c>
      <c r="BC2662" s="11" t="str">
        <f t="shared" si="896"/>
        <v/>
      </c>
    </row>
    <row r="2663" spans="29:55">
      <c r="AC2663" s="11" t="str">
        <f t="shared" si="898"/>
        <v/>
      </c>
      <c r="AD2663" s="11" t="str">
        <f t="shared" si="899"/>
        <v/>
      </c>
      <c r="AE2663" s="11" t="str">
        <f t="shared" si="900"/>
        <v/>
      </c>
      <c r="AF2663" s="11" t="str">
        <f t="shared" si="901"/>
        <v/>
      </c>
      <c r="AG2663" s="11" t="str">
        <f t="shared" si="902"/>
        <v/>
      </c>
      <c r="AH2663" s="11" t="str">
        <f t="shared" si="903"/>
        <v/>
      </c>
      <c r="AI2663" s="11" t="str">
        <f t="shared" si="904"/>
        <v/>
      </c>
      <c r="AJ2663" s="11" t="str">
        <f t="shared" si="905"/>
        <v/>
      </c>
      <c r="AK2663" s="11" t="str">
        <f t="shared" si="906"/>
        <v/>
      </c>
      <c r="AN2663" s="11" t="str">
        <f t="shared" si="907"/>
        <v/>
      </c>
      <c r="AO2663" s="11" t="str">
        <f t="shared" si="908"/>
        <v/>
      </c>
      <c r="AP2663" s="11" t="str">
        <f t="shared" si="909"/>
        <v/>
      </c>
      <c r="AT2663" s="11" t="str">
        <f t="shared" si="910"/>
        <v/>
      </c>
      <c r="AU2663" s="11" t="str">
        <f t="shared" si="911"/>
        <v/>
      </c>
      <c r="AV2663" s="11" t="str">
        <f t="shared" si="912"/>
        <v/>
      </c>
      <c r="AW2663" s="11" t="str">
        <f t="shared" si="913"/>
        <v/>
      </c>
      <c r="AX2663" s="11" t="str">
        <f t="shared" si="914"/>
        <v/>
      </c>
      <c r="AY2663" s="11" t="str">
        <f t="shared" si="895"/>
        <v/>
      </c>
      <c r="AZ2663" s="11" t="str">
        <f t="shared" si="915"/>
        <v/>
      </c>
      <c r="BA2663" s="11" t="str">
        <f t="shared" si="897"/>
        <v xml:space="preserve"> </v>
      </c>
      <c r="BB2663" s="11" t="str">
        <f>IFERROR(IF(AW2663="","",VLOOKUP(AW2663,SUSS!R:S,2,FALSE)),AY2663*SUSS!$M$2)</f>
        <v/>
      </c>
      <c r="BC2663" s="11" t="str">
        <f t="shared" si="896"/>
        <v/>
      </c>
    </row>
    <row r="2664" spans="29:55">
      <c r="AC2664" s="11" t="str">
        <f t="shared" si="898"/>
        <v/>
      </c>
      <c r="AD2664" s="11" t="str">
        <f t="shared" si="899"/>
        <v/>
      </c>
      <c r="AE2664" s="11" t="str">
        <f t="shared" si="900"/>
        <v/>
      </c>
      <c r="AF2664" s="11" t="str">
        <f t="shared" si="901"/>
        <v/>
      </c>
      <c r="AG2664" s="11" t="str">
        <f t="shared" si="902"/>
        <v/>
      </c>
      <c r="AH2664" s="11" t="str">
        <f t="shared" si="903"/>
        <v/>
      </c>
      <c r="AI2664" s="11" t="str">
        <f t="shared" si="904"/>
        <v/>
      </c>
      <c r="AJ2664" s="11" t="str">
        <f t="shared" si="905"/>
        <v/>
      </c>
      <c r="AK2664" s="11" t="str">
        <f t="shared" si="906"/>
        <v/>
      </c>
      <c r="AN2664" s="11" t="str">
        <f t="shared" si="907"/>
        <v/>
      </c>
      <c r="AO2664" s="11" t="str">
        <f t="shared" si="908"/>
        <v/>
      </c>
      <c r="AP2664" s="11" t="str">
        <f t="shared" si="909"/>
        <v/>
      </c>
      <c r="AT2664" s="11" t="str">
        <f t="shared" si="910"/>
        <v/>
      </c>
      <c r="AU2664" s="11" t="str">
        <f t="shared" si="911"/>
        <v/>
      </c>
      <c r="AV2664" s="11" t="str">
        <f t="shared" si="912"/>
        <v/>
      </c>
      <c r="AW2664" s="11" t="str">
        <f t="shared" si="913"/>
        <v/>
      </c>
      <c r="AX2664" s="11" t="str">
        <f t="shared" si="914"/>
        <v/>
      </c>
      <c r="AY2664" s="11" t="str">
        <f t="shared" si="895"/>
        <v/>
      </c>
      <c r="AZ2664" s="11" t="str">
        <f t="shared" si="915"/>
        <v/>
      </c>
      <c r="BA2664" s="11" t="str">
        <f t="shared" si="897"/>
        <v xml:space="preserve"> </v>
      </c>
      <c r="BB2664" s="11" t="str">
        <f>IFERROR(IF(AW2664="","",VLOOKUP(AW2664,SUSS!R:S,2,FALSE)),AY2664*SUSS!$M$2)</f>
        <v/>
      </c>
      <c r="BC2664" s="11" t="str">
        <f t="shared" si="896"/>
        <v/>
      </c>
    </row>
    <row r="2665" spans="29:55">
      <c r="AC2665" s="11" t="str">
        <f t="shared" si="898"/>
        <v/>
      </c>
      <c r="AD2665" s="11" t="str">
        <f t="shared" si="899"/>
        <v/>
      </c>
      <c r="AE2665" s="11" t="str">
        <f t="shared" si="900"/>
        <v/>
      </c>
      <c r="AF2665" s="11" t="str">
        <f t="shared" si="901"/>
        <v/>
      </c>
      <c r="AG2665" s="11" t="str">
        <f t="shared" si="902"/>
        <v/>
      </c>
      <c r="AH2665" s="11" t="str">
        <f t="shared" si="903"/>
        <v/>
      </c>
      <c r="AI2665" s="11" t="str">
        <f t="shared" si="904"/>
        <v/>
      </c>
      <c r="AJ2665" s="11" t="str">
        <f t="shared" si="905"/>
        <v/>
      </c>
      <c r="AK2665" s="11" t="str">
        <f t="shared" si="906"/>
        <v/>
      </c>
      <c r="AN2665" s="11" t="str">
        <f t="shared" si="907"/>
        <v/>
      </c>
      <c r="AO2665" s="11" t="str">
        <f t="shared" si="908"/>
        <v/>
      </c>
      <c r="AP2665" s="11" t="str">
        <f t="shared" si="909"/>
        <v/>
      </c>
      <c r="AT2665" s="11" t="str">
        <f t="shared" si="910"/>
        <v/>
      </c>
      <c r="AU2665" s="11" t="str">
        <f t="shared" si="911"/>
        <v/>
      </c>
      <c r="AV2665" s="11" t="str">
        <f t="shared" si="912"/>
        <v/>
      </c>
      <c r="AW2665" s="11" t="str">
        <f t="shared" si="913"/>
        <v/>
      </c>
      <c r="AX2665" s="11" t="str">
        <f t="shared" si="914"/>
        <v/>
      </c>
      <c r="AY2665" s="11" t="str">
        <f t="shared" si="895"/>
        <v/>
      </c>
      <c r="AZ2665" s="11" t="str">
        <f t="shared" si="915"/>
        <v/>
      </c>
      <c r="BA2665" s="11" t="str">
        <f t="shared" si="897"/>
        <v xml:space="preserve"> </v>
      </c>
      <c r="BB2665" s="11" t="str">
        <f>IFERROR(IF(AW2665="","",VLOOKUP(AW2665,SUSS!R:S,2,FALSE)),AY2665*SUSS!$M$2)</f>
        <v/>
      </c>
      <c r="BC2665" s="11" t="str">
        <f t="shared" si="896"/>
        <v/>
      </c>
    </row>
    <row r="2666" spans="29:55">
      <c r="AC2666" s="11" t="str">
        <f t="shared" si="898"/>
        <v/>
      </c>
      <c r="AD2666" s="11" t="str">
        <f t="shared" si="899"/>
        <v/>
      </c>
      <c r="AE2666" s="11" t="str">
        <f t="shared" si="900"/>
        <v/>
      </c>
      <c r="AF2666" s="11" t="str">
        <f t="shared" si="901"/>
        <v/>
      </c>
      <c r="AG2666" s="11" t="str">
        <f t="shared" si="902"/>
        <v/>
      </c>
      <c r="AH2666" s="11" t="str">
        <f t="shared" si="903"/>
        <v/>
      </c>
      <c r="AI2666" s="11" t="str">
        <f t="shared" si="904"/>
        <v/>
      </c>
      <c r="AJ2666" s="11" t="str">
        <f t="shared" si="905"/>
        <v/>
      </c>
      <c r="AK2666" s="11" t="str">
        <f t="shared" si="906"/>
        <v/>
      </c>
      <c r="AN2666" s="11" t="str">
        <f t="shared" si="907"/>
        <v/>
      </c>
      <c r="AO2666" s="11" t="str">
        <f t="shared" si="908"/>
        <v/>
      </c>
      <c r="AP2666" s="11" t="str">
        <f t="shared" si="909"/>
        <v/>
      </c>
      <c r="AT2666" s="11" t="str">
        <f t="shared" si="910"/>
        <v/>
      </c>
      <c r="AU2666" s="11" t="str">
        <f t="shared" si="911"/>
        <v/>
      </c>
      <c r="AV2666" s="11" t="str">
        <f t="shared" si="912"/>
        <v/>
      </c>
      <c r="AW2666" s="11" t="str">
        <f t="shared" si="913"/>
        <v/>
      </c>
      <c r="AX2666" s="11" t="str">
        <f t="shared" si="914"/>
        <v/>
      </c>
      <c r="AY2666" s="11" t="str">
        <f t="shared" si="895"/>
        <v/>
      </c>
      <c r="AZ2666" s="11" t="str">
        <f t="shared" si="915"/>
        <v/>
      </c>
      <c r="BA2666" s="11" t="str">
        <f t="shared" si="897"/>
        <v xml:space="preserve"> </v>
      </c>
      <c r="BB2666" s="11" t="str">
        <f>IFERROR(IF(AW2666="","",VLOOKUP(AW2666,SUSS!R:S,2,FALSE)),AY2666*SUSS!$M$2)</f>
        <v/>
      </c>
      <c r="BC2666" s="11" t="str">
        <f t="shared" si="896"/>
        <v/>
      </c>
    </row>
    <row r="2667" spans="29:55">
      <c r="AC2667" s="11" t="str">
        <f t="shared" si="898"/>
        <v/>
      </c>
      <c r="AD2667" s="11" t="str">
        <f t="shared" si="899"/>
        <v/>
      </c>
      <c r="AE2667" s="11" t="str">
        <f t="shared" si="900"/>
        <v/>
      </c>
      <c r="AF2667" s="11" t="str">
        <f t="shared" si="901"/>
        <v/>
      </c>
      <c r="AG2667" s="11" t="str">
        <f t="shared" si="902"/>
        <v/>
      </c>
      <c r="AH2667" s="11" t="str">
        <f t="shared" si="903"/>
        <v/>
      </c>
      <c r="AI2667" s="11" t="str">
        <f t="shared" si="904"/>
        <v/>
      </c>
      <c r="AJ2667" s="11" t="str">
        <f t="shared" si="905"/>
        <v/>
      </c>
      <c r="AK2667" s="11" t="str">
        <f t="shared" si="906"/>
        <v/>
      </c>
      <c r="AN2667" s="11" t="str">
        <f t="shared" si="907"/>
        <v/>
      </c>
      <c r="AO2667" s="11" t="str">
        <f t="shared" si="908"/>
        <v/>
      </c>
      <c r="AP2667" s="11" t="str">
        <f t="shared" si="909"/>
        <v/>
      </c>
      <c r="AT2667" s="11" t="str">
        <f t="shared" si="910"/>
        <v/>
      </c>
      <c r="AU2667" s="11" t="str">
        <f t="shared" si="911"/>
        <v/>
      </c>
      <c r="AV2667" s="11" t="str">
        <f t="shared" si="912"/>
        <v/>
      </c>
      <c r="AW2667" s="11" t="str">
        <f t="shared" si="913"/>
        <v/>
      </c>
      <c r="AX2667" s="11" t="str">
        <f t="shared" si="914"/>
        <v/>
      </c>
      <c r="AY2667" s="11" t="str">
        <f t="shared" si="895"/>
        <v/>
      </c>
      <c r="AZ2667" s="11" t="str">
        <f t="shared" si="915"/>
        <v/>
      </c>
      <c r="BA2667" s="11" t="str">
        <f t="shared" si="897"/>
        <v xml:space="preserve"> </v>
      </c>
      <c r="BB2667" s="11" t="str">
        <f>IFERROR(IF(AW2667="","",VLOOKUP(AW2667,SUSS!R:S,2,FALSE)),AY2667*SUSS!$M$2)</f>
        <v/>
      </c>
      <c r="BC2667" s="11" t="str">
        <f t="shared" si="896"/>
        <v/>
      </c>
    </row>
    <row r="2668" spans="29:55">
      <c r="AC2668" s="11" t="str">
        <f t="shared" si="898"/>
        <v/>
      </c>
      <c r="AD2668" s="11" t="str">
        <f t="shared" si="899"/>
        <v/>
      </c>
      <c r="AE2668" s="11" t="str">
        <f t="shared" si="900"/>
        <v/>
      </c>
      <c r="AF2668" s="11" t="str">
        <f t="shared" si="901"/>
        <v/>
      </c>
      <c r="AG2668" s="11" t="str">
        <f t="shared" si="902"/>
        <v/>
      </c>
      <c r="AH2668" s="11" t="str">
        <f t="shared" si="903"/>
        <v/>
      </c>
      <c r="AI2668" s="11" t="str">
        <f t="shared" si="904"/>
        <v/>
      </c>
      <c r="AJ2668" s="11" t="str">
        <f t="shared" si="905"/>
        <v/>
      </c>
      <c r="AK2668" s="11" t="str">
        <f t="shared" si="906"/>
        <v/>
      </c>
      <c r="AN2668" s="11" t="str">
        <f t="shared" si="907"/>
        <v/>
      </c>
      <c r="AO2668" s="11" t="str">
        <f t="shared" si="908"/>
        <v/>
      </c>
      <c r="AP2668" s="11" t="str">
        <f t="shared" si="909"/>
        <v/>
      </c>
      <c r="AT2668" s="11" t="str">
        <f t="shared" si="910"/>
        <v/>
      </c>
      <c r="AU2668" s="11" t="str">
        <f t="shared" si="911"/>
        <v/>
      </c>
      <c r="AV2668" s="11" t="str">
        <f t="shared" si="912"/>
        <v/>
      </c>
      <c r="AW2668" s="11" t="str">
        <f t="shared" si="913"/>
        <v/>
      </c>
      <c r="AX2668" s="11" t="str">
        <f t="shared" si="914"/>
        <v/>
      </c>
      <c r="AY2668" s="11" t="str">
        <f t="shared" si="895"/>
        <v/>
      </c>
      <c r="AZ2668" s="11" t="str">
        <f t="shared" si="915"/>
        <v/>
      </c>
      <c r="BA2668" s="11" t="str">
        <f t="shared" si="897"/>
        <v xml:space="preserve"> </v>
      </c>
      <c r="BB2668" s="11" t="str">
        <f>IFERROR(IF(AW2668="","",VLOOKUP(AW2668,SUSS!R:S,2,FALSE)),AY2668*SUSS!$M$2)</f>
        <v/>
      </c>
      <c r="BC2668" s="11" t="str">
        <f t="shared" si="896"/>
        <v/>
      </c>
    </row>
    <row r="2669" spans="29:55">
      <c r="AC2669" s="11" t="str">
        <f t="shared" si="898"/>
        <v/>
      </c>
      <c r="AD2669" s="11" t="str">
        <f t="shared" si="899"/>
        <v/>
      </c>
      <c r="AE2669" s="11" t="str">
        <f t="shared" si="900"/>
        <v/>
      </c>
      <c r="AF2669" s="11" t="str">
        <f t="shared" si="901"/>
        <v/>
      </c>
      <c r="AG2669" s="11" t="str">
        <f t="shared" si="902"/>
        <v/>
      </c>
      <c r="AH2669" s="11" t="str">
        <f t="shared" si="903"/>
        <v/>
      </c>
      <c r="AI2669" s="11" t="str">
        <f t="shared" si="904"/>
        <v/>
      </c>
      <c r="AJ2669" s="11" t="str">
        <f t="shared" si="905"/>
        <v/>
      </c>
      <c r="AK2669" s="11" t="str">
        <f t="shared" si="906"/>
        <v/>
      </c>
      <c r="AN2669" s="11" t="str">
        <f t="shared" si="907"/>
        <v/>
      </c>
      <c r="AO2669" s="11" t="str">
        <f t="shared" si="908"/>
        <v/>
      </c>
      <c r="AP2669" s="11" t="str">
        <f t="shared" si="909"/>
        <v/>
      </c>
      <c r="AT2669" s="11" t="str">
        <f t="shared" si="910"/>
        <v/>
      </c>
      <c r="AU2669" s="11" t="str">
        <f t="shared" si="911"/>
        <v/>
      </c>
      <c r="AV2669" s="11" t="str">
        <f t="shared" si="912"/>
        <v/>
      </c>
      <c r="AW2669" s="11" t="str">
        <f t="shared" si="913"/>
        <v/>
      </c>
      <c r="AX2669" s="11" t="str">
        <f t="shared" si="914"/>
        <v/>
      </c>
      <c r="AY2669" s="11" t="str">
        <f t="shared" si="895"/>
        <v/>
      </c>
      <c r="AZ2669" s="11" t="str">
        <f t="shared" si="915"/>
        <v/>
      </c>
      <c r="BA2669" s="11" t="str">
        <f t="shared" si="897"/>
        <v xml:space="preserve"> </v>
      </c>
      <c r="BB2669" s="11" t="str">
        <f>IFERROR(IF(AW2669="","",VLOOKUP(AW2669,SUSS!R:S,2,FALSE)),AY2669*SUSS!$M$2)</f>
        <v/>
      </c>
      <c r="BC2669" s="11" t="str">
        <f t="shared" si="896"/>
        <v/>
      </c>
    </row>
    <row r="2670" spans="29:55">
      <c r="AC2670" s="11" t="str">
        <f t="shared" si="898"/>
        <v/>
      </c>
      <c r="AD2670" s="11" t="str">
        <f t="shared" si="899"/>
        <v/>
      </c>
      <c r="AE2670" s="11" t="str">
        <f t="shared" si="900"/>
        <v/>
      </c>
      <c r="AF2670" s="11" t="str">
        <f t="shared" si="901"/>
        <v/>
      </c>
      <c r="AG2670" s="11" t="str">
        <f t="shared" si="902"/>
        <v/>
      </c>
      <c r="AH2670" s="11" t="str">
        <f t="shared" si="903"/>
        <v/>
      </c>
      <c r="AI2670" s="11" t="str">
        <f t="shared" si="904"/>
        <v/>
      </c>
      <c r="AJ2670" s="11" t="str">
        <f t="shared" si="905"/>
        <v/>
      </c>
      <c r="AK2670" s="11" t="str">
        <f t="shared" si="906"/>
        <v/>
      </c>
      <c r="AN2670" s="11" t="str">
        <f t="shared" si="907"/>
        <v/>
      </c>
      <c r="AO2670" s="11" t="str">
        <f t="shared" si="908"/>
        <v/>
      </c>
      <c r="AP2670" s="11" t="str">
        <f t="shared" si="909"/>
        <v/>
      </c>
      <c r="AT2670" s="11" t="str">
        <f t="shared" si="910"/>
        <v/>
      </c>
      <c r="AU2670" s="11" t="str">
        <f t="shared" si="911"/>
        <v/>
      </c>
      <c r="AV2670" s="11" t="str">
        <f t="shared" si="912"/>
        <v/>
      </c>
      <c r="AW2670" s="11" t="str">
        <f t="shared" si="913"/>
        <v/>
      </c>
      <c r="AX2670" s="11" t="str">
        <f t="shared" si="914"/>
        <v/>
      </c>
      <c r="AY2670" s="11" t="str">
        <f t="shared" si="895"/>
        <v/>
      </c>
      <c r="AZ2670" s="11" t="str">
        <f t="shared" si="915"/>
        <v/>
      </c>
      <c r="BA2670" s="11" t="str">
        <f t="shared" si="897"/>
        <v xml:space="preserve"> </v>
      </c>
      <c r="BB2670" s="11" t="str">
        <f>IFERROR(IF(AW2670="","",VLOOKUP(AW2670,SUSS!R:S,2,FALSE)),AY2670*SUSS!$M$2)</f>
        <v/>
      </c>
      <c r="BC2670" s="11" t="str">
        <f t="shared" si="896"/>
        <v/>
      </c>
    </row>
    <row r="2671" spans="29:55">
      <c r="AC2671" s="11" t="str">
        <f t="shared" si="898"/>
        <v/>
      </c>
      <c r="AD2671" s="11" t="str">
        <f t="shared" si="899"/>
        <v/>
      </c>
      <c r="AE2671" s="11" t="str">
        <f t="shared" si="900"/>
        <v/>
      </c>
      <c r="AF2671" s="11" t="str">
        <f t="shared" si="901"/>
        <v/>
      </c>
      <c r="AG2671" s="11" t="str">
        <f t="shared" si="902"/>
        <v/>
      </c>
      <c r="AH2671" s="11" t="str">
        <f t="shared" si="903"/>
        <v/>
      </c>
      <c r="AI2671" s="11" t="str">
        <f t="shared" si="904"/>
        <v/>
      </c>
      <c r="AJ2671" s="11" t="str">
        <f t="shared" si="905"/>
        <v/>
      </c>
      <c r="AK2671" s="11" t="str">
        <f t="shared" si="906"/>
        <v/>
      </c>
      <c r="AN2671" s="11" t="str">
        <f t="shared" si="907"/>
        <v/>
      </c>
      <c r="AO2671" s="11" t="str">
        <f t="shared" si="908"/>
        <v/>
      </c>
      <c r="AP2671" s="11" t="str">
        <f t="shared" si="909"/>
        <v/>
      </c>
      <c r="AT2671" s="11" t="str">
        <f t="shared" si="910"/>
        <v/>
      </c>
      <c r="AU2671" s="11" t="str">
        <f t="shared" si="911"/>
        <v/>
      </c>
      <c r="AV2671" s="11" t="str">
        <f t="shared" si="912"/>
        <v/>
      </c>
      <c r="AW2671" s="11" t="str">
        <f t="shared" si="913"/>
        <v/>
      </c>
      <c r="AX2671" s="11" t="str">
        <f t="shared" si="914"/>
        <v/>
      </c>
      <c r="AY2671" s="11" t="str">
        <f t="shared" si="895"/>
        <v/>
      </c>
      <c r="AZ2671" s="11" t="str">
        <f t="shared" si="915"/>
        <v/>
      </c>
      <c r="BA2671" s="11" t="str">
        <f t="shared" si="897"/>
        <v xml:space="preserve"> </v>
      </c>
      <c r="BB2671" s="11" t="str">
        <f>IFERROR(IF(AW2671="","",VLOOKUP(AW2671,SUSS!R:S,2,FALSE)),AY2671*SUSS!$M$2)</f>
        <v/>
      </c>
      <c r="BC2671" s="11" t="str">
        <f t="shared" si="896"/>
        <v/>
      </c>
    </row>
    <row r="2672" spans="29:55">
      <c r="AC2672" s="11" t="str">
        <f t="shared" si="898"/>
        <v/>
      </c>
      <c r="AD2672" s="11" t="str">
        <f t="shared" si="899"/>
        <v/>
      </c>
      <c r="AE2672" s="11" t="str">
        <f t="shared" si="900"/>
        <v/>
      </c>
      <c r="AF2672" s="11" t="str">
        <f t="shared" si="901"/>
        <v/>
      </c>
      <c r="AG2672" s="11" t="str">
        <f t="shared" si="902"/>
        <v/>
      </c>
      <c r="AH2672" s="11" t="str">
        <f t="shared" si="903"/>
        <v/>
      </c>
      <c r="AI2672" s="11" t="str">
        <f t="shared" si="904"/>
        <v/>
      </c>
      <c r="AJ2672" s="11" t="str">
        <f t="shared" si="905"/>
        <v/>
      </c>
      <c r="AK2672" s="11" t="str">
        <f t="shared" si="906"/>
        <v/>
      </c>
      <c r="AN2672" s="11" t="str">
        <f t="shared" si="907"/>
        <v/>
      </c>
      <c r="AO2672" s="11" t="str">
        <f t="shared" si="908"/>
        <v/>
      </c>
      <c r="AP2672" s="11" t="str">
        <f t="shared" si="909"/>
        <v/>
      </c>
      <c r="AT2672" s="11" t="str">
        <f t="shared" si="910"/>
        <v/>
      </c>
      <c r="AU2672" s="11" t="str">
        <f t="shared" si="911"/>
        <v/>
      </c>
      <c r="AV2672" s="11" t="str">
        <f t="shared" si="912"/>
        <v/>
      </c>
      <c r="AW2672" s="11" t="str">
        <f t="shared" si="913"/>
        <v/>
      </c>
      <c r="AX2672" s="11" t="str">
        <f t="shared" si="914"/>
        <v/>
      </c>
      <c r="AY2672" s="11" t="str">
        <f t="shared" si="895"/>
        <v/>
      </c>
      <c r="AZ2672" s="11" t="str">
        <f t="shared" si="915"/>
        <v/>
      </c>
      <c r="BA2672" s="11" t="str">
        <f t="shared" si="897"/>
        <v xml:space="preserve"> </v>
      </c>
      <c r="BB2672" s="11" t="str">
        <f>IFERROR(IF(AW2672="","",VLOOKUP(AW2672,SUSS!R:S,2,FALSE)),AY2672*SUSS!$M$2)</f>
        <v/>
      </c>
      <c r="BC2672" s="11" t="str">
        <f t="shared" si="896"/>
        <v/>
      </c>
    </row>
    <row r="2673" spans="29:55">
      <c r="AC2673" s="11" t="str">
        <f t="shared" si="898"/>
        <v/>
      </c>
      <c r="AD2673" s="11" t="str">
        <f t="shared" si="899"/>
        <v/>
      </c>
      <c r="AE2673" s="11" t="str">
        <f t="shared" si="900"/>
        <v/>
      </c>
      <c r="AF2673" s="11" t="str">
        <f t="shared" si="901"/>
        <v/>
      </c>
      <c r="AG2673" s="11" t="str">
        <f t="shared" si="902"/>
        <v/>
      </c>
      <c r="AH2673" s="11" t="str">
        <f t="shared" si="903"/>
        <v/>
      </c>
      <c r="AI2673" s="11" t="str">
        <f t="shared" si="904"/>
        <v/>
      </c>
      <c r="AJ2673" s="11" t="str">
        <f t="shared" si="905"/>
        <v/>
      </c>
      <c r="AK2673" s="11" t="str">
        <f t="shared" si="906"/>
        <v/>
      </c>
      <c r="AN2673" s="11" t="str">
        <f t="shared" si="907"/>
        <v/>
      </c>
      <c r="AO2673" s="11" t="str">
        <f t="shared" si="908"/>
        <v/>
      </c>
      <c r="AP2673" s="11" t="str">
        <f t="shared" si="909"/>
        <v/>
      </c>
      <c r="AT2673" s="11" t="str">
        <f t="shared" si="910"/>
        <v/>
      </c>
      <c r="AU2673" s="11" t="str">
        <f t="shared" si="911"/>
        <v/>
      </c>
      <c r="AV2673" s="11" t="str">
        <f t="shared" si="912"/>
        <v/>
      </c>
      <c r="AW2673" s="11" t="str">
        <f t="shared" si="913"/>
        <v/>
      </c>
      <c r="AX2673" s="11" t="str">
        <f t="shared" si="914"/>
        <v/>
      </c>
      <c r="AY2673" s="11" t="str">
        <f t="shared" si="895"/>
        <v/>
      </c>
      <c r="AZ2673" s="11" t="str">
        <f t="shared" si="915"/>
        <v/>
      </c>
      <c r="BA2673" s="11" t="str">
        <f t="shared" si="897"/>
        <v xml:space="preserve"> </v>
      </c>
      <c r="BB2673" s="11" t="str">
        <f>IFERROR(IF(AW2673="","",VLOOKUP(AW2673,SUSS!R:S,2,FALSE)),AY2673*SUSS!$M$2)</f>
        <v/>
      </c>
      <c r="BC2673" s="11" t="str">
        <f t="shared" si="896"/>
        <v/>
      </c>
    </row>
    <row r="2674" spans="29:55">
      <c r="AC2674" s="11" t="str">
        <f t="shared" si="898"/>
        <v/>
      </c>
      <c r="AD2674" s="11" t="str">
        <f t="shared" si="899"/>
        <v/>
      </c>
      <c r="AE2674" s="11" t="str">
        <f t="shared" si="900"/>
        <v/>
      </c>
      <c r="AF2674" s="11" t="str">
        <f t="shared" si="901"/>
        <v/>
      </c>
      <c r="AG2674" s="11" t="str">
        <f t="shared" si="902"/>
        <v/>
      </c>
      <c r="AH2674" s="11" t="str">
        <f t="shared" si="903"/>
        <v/>
      </c>
      <c r="AI2674" s="11" t="str">
        <f t="shared" si="904"/>
        <v/>
      </c>
      <c r="AJ2674" s="11" t="str">
        <f t="shared" si="905"/>
        <v/>
      </c>
      <c r="AK2674" s="11" t="str">
        <f t="shared" si="906"/>
        <v/>
      </c>
      <c r="AN2674" s="11" t="str">
        <f t="shared" si="907"/>
        <v/>
      </c>
      <c r="AO2674" s="11" t="str">
        <f t="shared" si="908"/>
        <v/>
      </c>
      <c r="AP2674" s="11" t="str">
        <f t="shared" si="909"/>
        <v/>
      </c>
      <c r="AT2674" s="11" t="str">
        <f t="shared" si="910"/>
        <v/>
      </c>
      <c r="AU2674" s="11" t="str">
        <f t="shared" si="911"/>
        <v/>
      </c>
      <c r="AV2674" s="11" t="str">
        <f t="shared" si="912"/>
        <v/>
      </c>
      <c r="AW2674" s="11" t="str">
        <f t="shared" si="913"/>
        <v/>
      </c>
      <c r="AX2674" s="11" t="str">
        <f t="shared" si="914"/>
        <v/>
      </c>
      <c r="AY2674" s="11" t="str">
        <f t="shared" si="895"/>
        <v/>
      </c>
      <c r="AZ2674" s="11" t="str">
        <f t="shared" si="915"/>
        <v/>
      </c>
      <c r="BA2674" s="11" t="str">
        <f t="shared" si="897"/>
        <v xml:space="preserve"> </v>
      </c>
      <c r="BB2674" s="11" t="str">
        <f>IFERROR(IF(AW2674="","",VLOOKUP(AW2674,SUSS!R:S,2,FALSE)),AY2674*SUSS!$M$2)</f>
        <v/>
      </c>
      <c r="BC2674" s="11" t="str">
        <f t="shared" si="896"/>
        <v/>
      </c>
    </row>
    <row r="2675" spans="29:55">
      <c r="AC2675" s="11" t="str">
        <f t="shared" si="898"/>
        <v/>
      </c>
      <c r="AD2675" s="11" t="str">
        <f t="shared" si="899"/>
        <v/>
      </c>
      <c r="AE2675" s="11" t="str">
        <f t="shared" si="900"/>
        <v/>
      </c>
      <c r="AF2675" s="11" t="str">
        <f t="shared" si="901"/>
        <v/>
      </c>
      <c r="AG2675" s="11" t="str">
        <f t="shared" si="902"/>
        <v/>
      </c>
      <c r="AH2675" s="11" t="str">
        <f t="shared" si="903"/>
        <v/>
      </c>
      <c r="AI2675" s="11" t="str">
        <f t="shared" si="904"/>
        <v/>
      </c>
      <c r="AJ2675" s="11" t="str">
        <f t="shared" si="905"/>
        <v/>
      </c>
      <c r="AK2675" s="11" t="str">
        <f t="shared" si="906"/>
        <v/>
      </c>
      <c r="AN2675" s="11" t="str">
        <f t="shared" si="907"/>
        <v/>
      </c>
      <c r="AO2675" s="11" t="str">
        <f t="shared" si="908"/>
        <v/>
      </c>
      <c r="AP2675" s="11" t="str">
        <f t="shared" si="909"/>
        <v/>
      </c>
      <c r="AT2675" s="11" t="str">
        <f t="shared" si="910"/>
        <v/>
      </c>
      <c r="AU2675" s="11" t="str">
        <f t="shared" si="911"/>
        <v/>
      </c>
      <c r="AV2675" s="11" t="str">
        <f t="shared" si="912"/>
        <v/>
      </c>
      <c r="AW2675" s="11" t="str">
        <f t="shared" si="913"/>
        <v/>
      </c>
      <c r="AX2675" s="11" t="str">
        <f t="shared" si="914"/>
        <v/>
      </c>
      <c r="AY2675" s="11" t="str">
        <f t="shared" si="895"/>
        <v/>
      </c>
      <c r="AZ2675" s="11" t="str">
        <f t="shared" si="915"/>
        <v/>
      </c>
      <c r="BA2675" s="11" t="str">
        <f t="shared" si="897"/>
        <v xml:space="preserve"> </v>
      </c>
      <c r="BB2675" s="11" t="str">
        <f>IFERROR(IF(AW2675="","",VLOOKUP(AW2675,SUSS!R:S,2,FALSE)),AY2675*SUSS!$M$2)</f>
        <v/>
      </c>
      <c r="BC2675" s="11" t="str">
        <f t="shared" si="896"/>
        <v/>
      </c>
    </row>
    <row r="2676" spans="29:55">
      <c r="AC2676" s="11" t="str">
        <f t="shared" si="898"/>
        <v/>
      </c>
      <c r="AD2676" s="11" t="str">
        <f t="shared" si="899"/>
        <v/>
      </c>
      <c r="AE2676" s="11" t="str">
        <f t="shared" si="900"/>
        <v/>
      </c>
      <c r="AF2676" s="11" t="str">
        <f t="shared" si="901"/>
        <v/>
      </c>
      <c r="AG2676" s="11" t="str">
        <f t="shared" si="902"/>
        <v/>
      </c>
      <c r="AH2676" s="11" t="str">
        <f t="shared" si="903"/>
        <v/>
      </c>
      <c r="AI2676" s="11" t="str">
        <f t="shared" si="904"/>
        <v/>
      </c>
      <c r="AJ2676" s="11" t="str">
        <f t="shared" si="905"/>
        <v/>
      </c>
      <c r="AK2676" s="11" t="str">
        <f t="shared" si="906"/>
        <v/>
      </c>
      <c r="AN2676" s="11" t="str">
        <f t="shared" si="907"/>
        <v/>
      </c>
      <c r="AO2676" s="11" t="str">
        <f t="shared" si="908"/>
        <v/>
      </c>
      <c r="AP2676" s="11" t="str">
        <f t="shared" si="909"/>
        <v/>
      </c>
      <c r="AT2676" s="11" t="str">
        <f t="shared" si="910"/>
        <v/>
      </c>
      <c r="AU2676" s="11" t="str">
        <f t="shared" si="911"/>
        <v/>
      </c>
      <c r="AV2676" s="11" t="str">
        <f t="shared" si="912"/>
        <v/>
      </c>
      <c r="AW2676" s="11" t="str">
        <f t="shared" si="913"/>
        <v/>
      </c>
      <c r="AX2676" s="11" t="str">
        <f t="shared" si="914"/>
        <v/>
      </c>
      <c r="AY2676" s="11" t="str">
        <f t="shared" si="895"/>
        <v/>
      </c>
      <c r="AZ2676" s="11" t="str">
        <f t="shared" si="915"/>
        <v/>
      </c>
      <c r="BA2676" s="11" t="str">
        <f t="shared" si="897"/>
        <v xml:space="preserve"> </v>
      </c>
      <c r="BB2676" s="11" t="str">
        <f>IFERROR(IF(AW2676="","",VLOOKUP(AW2676,SUSS!R:S,2,FALSE)),AY2676*SUSS!$M$2)</f>
        <v/>
      </c>
      <c r="BC2676" s="11" t="str">
        <f t="shared" si="896"/>
        <v/>
      </c>
    </row>
    <row r="2677" spans="29:55">
      <c r="AC2677" s="11" t="str">
        <f t="shared" si="898"/>
        <v/>
      </c>
      <c r="AD2677" s="11" t="str">
        <f t="shared" si="899"/>
        <v/>
      </c>
      <c r="AE2677" s="11" t="str">
        <f t="shared" si="900"/>
        <v/>
      </c>
      <c r="AF2677" s="11" t="str">
        <f t="shared" si="901"/>
        <v/>
      </c>
      <c r="AG2677" s="11" t="str">
        <f t="shared" si="902"/>
        <v/>
      </c>
      <c r="AH2677" s="11" t="str">
        <f t="shared" si="903"/>
        <v/>
      </c>
      <c r="AI2677" s="11" t="str">
        <f t="shared" si="904"/>
        <v/>
      </c>
      <c r="AJ2677" s="11" t="str">
        <f t="shared" si="905"/>
        <v/>
      </c>
      <c r="AK2677" s="11" t="str">
        <f t="shared" si="906"/>
        <v/>
      </c>
      <c r="AN2677" s="11" t="str">
        <f t="shared" si="907"/>
        <v/>
      </c>
      <c r="AO2677" s="11" t="str">
        <f t="shared" si="908"/>
        <v/>
      </c>
      <c r="AP2677" s="11" t="str">
        <f t="shared" si="909"/>
        <v/>
      </c>
      <c r="AT2677" s="11" t="str">
        <f t="shared" si="910"/>
        <v/>
      </c>
      <c r="AU2677" s="11" t="str">
        <f t="shared" si="911"/>
        <v/>
      </c>
      <c r="AV2677" s="11" t="str">
        <f t="shared" si="912"/>
        <v/>
      </c>
      <c r="AW2677" s="11" t="str">
        <f t="shared" si="913"/>
        <v/>
      </c>
      <c r="AX2677" s="11" t="str">
        <f t="shared" si="914"/>
        <v/>
      </c>
      <c r="AY2677" s="11" t="str">
        <f t="shared" si="895"/>
        <v/>
      </c>
      <c r="AZ2677" s="11" t="str">
        <f t="shared" si="915"/>
        <v/>
      </c>
      <c r="BA2677" s="11" t="str">
        <f t="shared" si="897"/>
        <v xml:space="preserve"> </v>
      </c>
      <c r="BB2677" s="11" t="str">
        <f>IFERROR(IF(AW2677="","",VLOOKUP(AW2677,SUSS!R:S,2,FALSE)),AY2677*SUSS!$M$2)</f>
        <v/>
      </c>
      <c r="BC2677" s="11" t="str">
        <f t="shared" si="896"/>
        <v/>
      </c>
    </row>
    <row r="2678" spans="29:55">
      <c r="AC2678" s="11" t="str">
        <f t="shared" si="898"/>
        <v/>
      </c>
      <c r="AD2678" s="11" t="str">
        <f t="shared" si="899"/>
        <v/>
      </c>
      <c r="AE2678" s="11" t="str">
        <f t="shared" si="900"/>
        <v/>
      </c>
      <c r="AF2678" s="11" t="str">
        <f t="shared" si="901"/>
        <v/>
      </c>
      <c r="AG2678" s="11" t="str">
        <f t="shared" si="902"/>
        <v/>
      </c>
      <c r="AH2678" s="11" t="str">
        <f t="shared" si="903"/>
        <v/>
      </c>
      <c r="AI2678" s="11" t="str">
        <f t="shared" si="904"/>
        <v/>
      </c>
      <c r="AJ2678" s="11" t="str">
        <f t="shared" si="905"/>
        <v/>
      </c>
      <c r="AK2678" s="11" t="str">
        <f t="shared" si="906"/>
        <v/>
      </c>
      <c r="AN2678" s="11" t="str">
        <f t="shared" si="907"/>
        <v/>
      </c>
      <c r="AO2678" s="11" t="str">
        <f t="shared" si="908"/>
        <v/>
      </c>
      <c r="AP2678" s="11" t="str">
        <f t="shared" si="909"/>
        <v/>
      </c>
      <c r="AT2678" s="11" t="str">
        <f t="shared" si="910"/>
        <v/>
      </c>
      <c r="AU2678" s="11" t="str">
        <f t="shared" si="911"/>
        <v/>
      </c>
      <c r="AV2678" s="11" t="str">
        <f t="shared" si="912"/>
        <v/>
      </c>
      <c r="AW2678" s="11" t="str">
        <f t="shared" si="913"/>
        <v/>
      </c>
      <c r="AX2678" s="11" t="str">
        <f t="shared" si="914"/>
        <v/>
      </c>
      <c r="AY2678" s="11" t="str">
        <f t="shared" si="895"/>
        <v/>
      </c>
      <c r="AZ2678" s="11" t="str">
        <f t="shared" si="915"/>
        <v/>
      </c>
      <c r="BA2678" s="11" t="str">
        <f t="shared" si="897"/>
        <v xml:space="preserve"> </v>
      </c>
      <c r="BB2678" s="11" t="str">
        <f>IFERROR(IF(AW2678="","",VLOOKUP(AW2678,SUSS!R:S,2,FALSE)),AY2678*SUSS!$M$2)</f>
        <v/>
      </c>
      <c r="BC2678" s="11" t="str">
        <f t="shared" si="896"/>
        <v/>
      </c>
    </row>
    <row r="2679" spans="29:55">
      <c r="AC2679" s="11" t="str">
        <f t="shared" si="898"/>
        <v/>
      </c>
      <c r="AD2679" s="11" t="str">
        <f t="shared" si="899"/>
        <v/>
      </c>
      <c r="AE2679" s="11" t="str">
        <f t="shared" si="900"/>
        <v/>
      </c>
      <c r="AF2679" s="11" t="str">
        <f t="shared" si="901"/>
        <v/>
      </c>
      <c r="AG2679" s="11" t="str">
        <f t="shared" si="902"/>
        <v/>
      </c>
      <c r="AH2679" s="11" t="str">
        <f t="shared" si="903"/>
        <v/>
      </c>
      <c r="AI2679" s="11" t="str">
        <f t="shared" si="904"/>
        <v/>
      </c>
      <c r="AJ2679" s="11" t="str">
        <f t="shared" si="905"/>
        <v/>
      </c>
      <c r="AK2679" s="11" t="str">
        <f t="shared" si="906"/>
        <v/>
      </c>
      <c r="AN2679" s="11" t="str">
        <f t="shared" si="907"/>
        <v/>
      </c>
      <c r="AO2679" s="11" t="str">
        <f t="shared" si="908"/>
        <v/>
      </c>
      <c r="AP2679" s="11" t="str">
        <f t="shared" si="909"/>
        <v/>
      </c>
      <c r="AT2679" s="11" t="str">
        <f t="shared" si="910"/>
        <v/>
      </c>
      <c r="AU2679" s="11" t="str">
        <f t="shared" si="911"/>
        <v/>
      </c>
      <c r="AV2679" s="11" t="str">
        <f t="shared" si="912"/>
        <v/>
      </c>
      <c r="AW2679" s="11" t="str">
        <f t="shared" si="913"/>
        <v/>
      </c>
      <c r="AX2679" s="11" t="str">
        <f t="shared" si="914"/>
        <v/>
      </c>
      <c r="AY2679" s="11" t="str">
        <f t="shared" si="895"/>
        <v/>
      </c>
      <c r="AZ2679" s="11" t="str">
        <f t="shared" si="915"/>
        <v/>
      </c>
      <c r="BA2679" s="11" t="str">
        <f t="shared" si="897"/>
        <v xml:space="preserve"> </v>
      </c>
      <c r="BB2679" s="11" t="str">
        <f>IFERROR(IF(AW2679="","",VLOOKUP(AW2679,SUSS!R:S,2,FALSE)),AY2679*SUSS!$M$2)</f>
        <v/>
      </c>
      <c r="BC2679" s="11" t="str">
        <f t="shared" si="896"/>
        <v/>
      </c>
    </row>
    <row r="2680" spans="29:55">
      <c r="AC2680" s="11" t="str">
        <f t="shared" si="898"/>
        <v/>
      </c>
      <c r="AD2680" s="11" t="str">
        <f t="shared" si="899"/>
        <v/>
      </c>
      <c r="AE2680" s="11" t="str">
        <f t="shared" si="900"/>
        <v/>
      </c>
      <c r="AF2680" s="11" t="str">
        <f t="shared" si="901"/>
        <v/>
      </c>
      <c r="AG2680" s="11" t="str">
        <f t="shared" si="902"/>
        <v/>
      </c>
      <c r="AH2680" s="11" t="str">
        <f t="shared" si="903"/>
        <v/>
      </c>
      <c r="AI2680" s="11" t="str">
        <f t="shared" si="904"/>
        <v/>
      </c>
      <c r="AJ2680" s="11" t="str">
        <f t="shared" si="905"/>
        <v/>
      </c>
      <c r="AK2680" s="11" t="str">
        <f t="shared" si="906"/>
        <v/>
      </c>
      <c r="AN2680" s="11" t="str">
        <f t="shared" si="907"/>
        <v/>
      </c>
      <c r="AO2680" s="11" t="str">
        <f t="shared" si="908"/>
        <v/>
      </c>
      <c r="AP2680" s="11" t="str">
        <f t="shared" si="909"/>
        <v/>
      </c>
      <c r="AT2680" s="11" t="str">
        <f t="shared" si="910"/>
        <v/>
      </c>
      <c r="AU2680" s="11" t="str">
        <f t="shared" si="911"/>
        <v/>
      </c>
      <c r="AV2680" s="11" t="str">
        <f t="shared" si="912"/>
        <v/>
      </c>
      <c r="AW2680" s="11" t="str">
        <f t="shared" si="913"/>
        <v/>
      </c>
      <c r="AX2680" s="11" t="str">
        <f t="shared" si="914"/>
        <v/>
      </c>
      <c r="AY2680" s="11" t="str">
        <f t="shared" si="895"/>
        <v/>
      </c>
      <c r="AZ2680" s="11" t="str">
        <f t="shared" si="915"/>
        <v/>
      </c>
      <c r="BA2680" s="11" t="str">
        <f t="shared" si="897"/>
        <v xml:space="preserve"> </v>
      </c>
      <c r="BB2680" s="11" t="str">
        <f>IFERROR(IF(AW2680="","",VLOOKUP(AW2680,SUSS!R:S,2,FALSE)),AY2680*SUSS!$M$2)</f>
        <v/>
      </c>
      <c r="BC2680" s="11" t="str">
        <f t="shared" si="896"/>
        <v/>
      </c>
    </row>
    <row r="2681" spans="29:55">
      <c r="AC2681" s="11" t="str">
        <f t="shared" si="898"/>
        <v/>
      </c>
      <c r="AD2681" s="11" t="str">
        <f t="shared" si="899"/>
        <v/>
      </c>
      <c r="AE2681" s="11" t="str">
        <f t="shared" si="900"/>
        <v/>
      </c>
      <c r="AF2681" s="11" t="str">
        <f t="shared" si="901"/>
        <v/>
      </c>
      <c r="AG2681" s="11" t="str">
        <f t="shared" si="902"/>
        <v/>
      </c>
      <c r="AH2681" s="11" t="str">
        <f t="shared" si="903"/>
        <v/>
      </c>
      <c r="AI2681" s="11" t="str">
        <f t="shared" si="904"/>
        <v/>
      </c>
      <c r="AJ2681" s="11" t="str">
        <f t="shared" si="905"/>
        <v/>
      </c>
      <c r="AK2681" s="11" t="str">
        <f t="shared" si="906"/>
        <v/>
      </c>
      <c r="AN2681" s="11" t="str">
        <f t="shared" si="907"/>
        <v/>
      </c>
      <c r="AO2681" s="11" t="str">
        <f t="shared" si="908"/>
        <v/>
      </c>
      <c r="AP2681" s="11" t="str">
        <f t="shared" si="909"/>
        <v/>
      </c>
      <c r="AT2681" s="11" t="str">
        <f t="shared" si="910"/>
        <v/>
      </c>
      <c r="AU2681" s="11" t="str">
        <f t="shared" si="911"/>
        <v/>
      </c>
      <c r="AV2681" s="11" t="str">
        <f t="shared" si="912"/>
        <v/>
      </c>
      <c r="AW2681" s="11" t="str">
        <f t="shared" si="913"/>
        <v/>
      </c>
      <c r="AX2681" s="11" t="str">
        <f t="shared" si="914"/>
        <v/>
      </c>
      <c r="AY2681" s="11" t="str">
        <f t="shared" si="895"/>
        <v/>
      </c>
      <c r="AZ2681" s="11" t="str">
        <f t="shared" si="915"/>
        <v/>
      </c>
      <c r="BA2681" s="11" t="str">
        <f t="shared" si="897"/>
        <v xml:space="preserve"> </v>
      </c>
      <c r="BB2681" s="11" t="str">
        <f>IFERROR(IF(AW2681="","",VLOOKUP(AW2681,SUSS!R:S,2,FALSE)),AY2681*SUSS!$M$2)</f>
        <v/>
      </c>
      <c r="BC2681" s="11" t="str">
        <f t="shared" si="896"/>
        <v/>
      </c>
    </row>
    <row r="2682" spans="29:55">
      <c r="AC2682" s="11" t="str">
        <f t="shared" si="898"/>
        <v/>
      </c>
      <c r="AD2682" s="11" t="str">
        <f t="shared" si="899"/>
        <v/>
      </c>
      <c r="AE2682" s="11" t="str">
        <f t="shared" si="900"/>
        <v/>
      </c>
      <c r="AF2682" s="11" t="str">
        <f t="shared" si="901"/>
        <v/>
      </c>
      <c r="AG2682" s="11" t="str">
        <f t="shared" si="902"/>
        <v/>
      </c>
      <c r="AH2682" s="11" t="str">
        <f t="shared" si="903"/>
        <v/>
      </c>
      <c r="AI2682" s="11" t="str">
        <f t="shared" si="904"/>
        <v/>
      </c>
      <c r="AJ2682" s="11" t="str">
        <f t="shared" si="905"/>
        <v/>
      </c>
      <c r="AK2682" s="11" t="str">
        <f t="shared" si="906"/>
        <v/>
      </c>
      <c r="AN2682" s="11" t="str">
        <f t="shared" si="907"/>
        <v/>
      </c>
      <c r="AO2682" s="11" t="str">
        <f t="shared" si="908"/>
        <v/>
      </c>
      <c r="AP2682" s="11" t="str">
        <f t="shared" si="909"/>
        <v/>
      </c>
      <c r="AT2682" s="11" t="str">
        <f t="shared" si="910"/>
        <v/>
      </c>
      <c r="AU2682" s="11" t="str">
        <f t="shared" si="911"/>
        <v/>
      </c>
      <c r="AV2682" s="11" t="str">
        <f t="shared" si="912"/>
        <v/>
      </c>
      <c r="AW2682" s="11" t="str">
        <f t="shared" si="913"/>
        <v/>
      </c>
      <c r="AX2682" s="11" t="str">
        <f t="shared" si="914"/>
        <v/>
      </c>
      <c r="AY2682" s="11" t="str">
        <f t="shared" si="895"/>
        <v/>
      </c>
      <c r="AZ2682" s="11" t="str">
        <f t="shared" si="915"/>
        <v/>
      </c>
      <c r="BA2682" s="11" t="str">
        <f t="shared" si="897"/>
        <v xml:space="preserve"> </v>
      </c>
      <c r="BB2682" s="11" t="str">
        <f>IFERROR(IF(AW2682="","",VLOOKUP(AW2682,SUSS!R:S,2,FALSE)),AY2682*SUSS!$M$2)</f>
        <v/>
      </c>
      <c r="BC2682" s="11" t="str">
        <f t="shared" si="896"/>
        <v/>
      </c>
    </row>
    <row r="2683" spans="29:55">
      <c r="AC2683" s="11" t="str">
        <f t="shared" si="898"/>
        <v/>
      </c>
      <c r="AD2683" s="11" t="str">
        <f t="shared" si="899"/>
        <v/>
      </c>
      <c r="AE2683" s="11" t="str">
        <f t="shared" si="900"/>
        <v/>
      </c>
      <c r="AF2683" s="11" t="str">
        <f t="shared" si="901"/>
        <v/>
      </c>
      <c r="AG2683" s="11" t="str">
        <f t="shared" si="902"/>
        <v/>
      </c>
      <c r="AH2683" s="11" t="str">
        <f t="shared" si="903"/>
        <v/>
      </c>
      <c r="AI2683" s="11" t="str">
        <f t="shared" si="904"/>
        <v/>
      </c>
      <c r="AJ2683" s="11" t="str">
        <f t="shared" si="905"/>
        <v/>
      </c>
      <c r="AK2683" s="11" t="str">
        <f t="shared" si="906"/>
        <v/>
      </c>
      <c r="AN2683" s="11" t="str">
        <f t="shared" si="907"/>
        <v/>
      </c>
      <c r="AO2683" s="11" t="str">
        <f t="shared" si="908"/>
        <v/>
      </c>
      <c r="AP2683" s="11" t="str">
        <f t="shared" si="909"/>
        <v/>
      </c>
      <c r="AT2683" s="11" t="str">
        <f t="shared" si="910"/>
        <v/>
      </c>
      <c r="AU2683" s="11" t="str">
        <f t="shared" si="911"/>
        <v/>
      </c>
      <c r="AV2683" s="11" t="str">
        <f t="shared" si="912"/>
        <v/>
      </c>
      <c r="AW2683" s="11" t="str">
        <f t="shared" si="913"/>
        <v/>
      </c>
      <c r="AX2683" s="11" t="str">
        <f t="shared" si="914"/>
        <v/>
      </c>
      <c r="AY2683" s="11" t="str">
        <f t="shared" si="895"/>
        <v/>
      </c>
      <c r="AZ2683" s="11" t="str">
        <f t="shared" si="915"/>
        <v/>
      </c>
      <c r="BA2683" s="11" t="str">
        <f t="shared" si="897"/>
        <v xml:space="preserve"> </v>
      </c>
      <c r="BB2683" s="11" t="str">
        <f>IFERROR(IF(AW2683="","",VLOOKUP(AW2683,SUSS!R:S,2,FALSE)),AY2683*SUSS!$M$2)</f>
        <v/>
      </c>
      <c r="BC2683" s="11" t="str">
        <f t="shared" si="896"/>
        <v/>
      </c>
    </row>
    <row r="2684" spans="29:55">
      <c r="AC2684" s="11" t="str">
        <f t="shared" si="898"/>
        <v/>
      </c>
      <c r="AD2684" s="11" t="str">
        <f t="shared" si="899"/>
        <v/>
      </c>
      <c r="AE2684" s="11" t="str">
        <f t="shared" si="900"/>
        <v/>
      </c>
      <c r="AF2684" s="11" t="str">
        <f t="shared" si="901"/>
        <v/>
      </c>
      <c r="AG2684" s="11" t="str">
        <f t="shared" si="902"/>
        <v/>
      </c>
      <c r="AH2684" s="11" t="str">
        <f t="shared" si="903"/>
        <v/>
      </c>
      <c r="AI2684" s="11" t="str">
        <f t="shared" si="904"/>
        <v/>
      </c>
      <c r="AJ2684" s="11" t="str">
        <f t="shared" si="905"/>
        <v/>
      </c>
      <c r="AK2684" s="11" t="str">
        <f t="shared" si="906"/>
        <v/>
      </c>
      <c r="AN2684" s="11" t="str">
        <f t="shared" si="907"/>
        <v/>
      </c>
      <c r="AO2684" s="11" t="str">
        <f t="shared" si="908"/>
        <v/>
      </c>
      <c r="AP2684" s="11" t="str">
        <f t="shared" si="909"/>
        <v/>
      </c>
      <c r="AT2684" s="11" t="str">
        <f t="shared" si="910"/>
        <v/>
      </c>
      <c r="AU2684" s="11" t="str">
        <f t="shared" si="911"/>
        <v/>
      </c>
      <c r="AV2684" s="11" t="str">
        <f t="shared" si="912"/>
        <v/>
      </c>
      <c r="AW2684" s="11" t="str">
        <f t="shared" si="913"/>
        <v/>
      </c>
      <c r="AX2684" s="11" t="str">
        <f t="shared" si="914"/>
        <v/>
      </c>
      <c r="AY2684" s="11" t="str">
        <f t="shared" si="895"/>
        <v/>
      </c>
      <c r="AZ2684" s="11" t="str">
        <f t="shared" si="915"/>
        <v/>
      </c>
      <c r="BA2684" s="11" t="str">
        <f t="shared" si="897"/>
        <v xml:space="preserve"> </v>
      </c>
      <c r="BB2684" s="11" t="str">
        <f>IFERROR(IF(AW2684="","",VLOOKUP(AW2684,SUSS!R:S,2,FALSE)),AY2684*SUSS!$M$2)</f>
        <v/>
      </c>
      <c r="BC2684" s="11" t="str">
        <f t="shared" si="896"/>
        <v/>
      </c>
    </row>
    <row r="2685" spans="29:55">
      <c r="AC2685" s="11" t="str">
        <f t="shared" si="898"/>
        <v/>
      </c>
      <c r="AD2685" s="11" t="str">
        <f t="shared" si="899"/>
        <v/>
      </c>
      <c r="AE2685" s="11" t="str">
        <f t="shared" si="900"/>
        <v/>
      </c>
      <c r="AF2685" s="11" t="str">
        <f t="shared" si="901"/>
        <v/>
      </c>
      <c r="AG2685" s="11" t="str">
        <f t="shared" si="902"/>
        <v/>
      </c>
      <c r="AH2685" s="11" t="str">
        <f t="shared" si="903"/>
        <v/>
      </c>
      <c r="AI2685" s="11" t="str">
        <f t="shared" si="904"/>
        <v/>
      </c>
      <c r="AJ2685" s="11" t="str">
        <f t="shared" si="905"/>
        <v/>
      </c>
      <c r="AK2685" s="11" t="str">
        <f t="shared" si="906"/>
        <v/>
      </c>
      <c r="AN2685" s="11" t="str">
        <f t="shared" si="907"/>
        <v/>
      </c>
      <c r="AO2685" s="11" t="str">
        <f t="shared" si="908"/>
        <v/>
      </c>
      <c r="AP2685" s="11" t="str">
        <f t="shared" si="909"/>
        <v/>
      </c>
      <c r="AT2685" s="11" t="str">
        <f t="shared" si="910"/>
        <v/>
      </c>
      <c r="AU2685" s="11" t="str">
        <f t="shared" si="911"/>
        <v/>
      </c>
      <c r="AV2685" s="11" t="str">
        <f t="shared" si="912"/>
        <v/>
      </c>
      <c r="AW2685" s="11" t="str">
        <f t="shared" si="913"/>
        <v/>
      </c>
      <c r="AX2685" s="11" t="str">
        <f t="shared" si="914"/>
        <v/>
      </c>
      <c r="AY2685" s="11" t="str">
        <f t="shared" si="895"/>
        <v/>
      </c>
      <c r="AZ2685" s="11" t="str">
        <f t="shared" si="915"/>
        <v/>
      </c>
      <c r="BA2685" s="11" t="str">
        <f t="shared" si="897"/>
        <v xml:space="preserve"> </v>
      </c>
      <c r="BB2685" s="11" t="str">
        <f>IFERROR(IF(AW2685="","",VLOOKUP(AW2685,SUSS!R:S,2,FALSE)),AY2685*SUSS!$M$2)</f>
        <v/>
      </c>
      <c r="BC2685" s="11" t="str">
        <f t="shared" si="896"/>
        <v/>
      </c>
    </row>
    <row r="2686" spans="29:55">
      <c r="AC2686" s="11" t="str">
        <f t="shared" si="898"/>
        <v/>
      </c>
      <c r="AD2686" s="11" t="str">
        <f t="shared" si="899"/>
        <v/>
      </c>
      <c r="AE2686" s="11" t="str">
        <f t="shared" si="900"/>
        <v/>
      </c>
      <c r="AF2686" s="11" t="str">
        <f t="shared" si="901"/>
        <v/>
      </c>
      <c r="AG2686" s="11" t="str">
        <f t="shared" si="902"/>
        <v/>
      </c>
      <c r="AH2686" s="11" t="str">
        <f t="shared" si="903"/>
        <v/>
      </c>
      <c r="AI2686" s="11" t="str">
        <f t="shared" si="904"/>
        <v/>
      </c>
      <c r="AJ2686" s="11" t="str">
        <f t="shared" si="905"/>
        <v/>
      </c>
      <c r="AK2686" s="11" t="str">
        <f t="shared" si="906"/>
        <v/>
      </c>
      <c r="AN2686" s="11" t="str">
        <f t="shared" si="907"/>
        <v/>
      </c>
      <c r="AO2686" s="11" t="str">
        <f t="shared" si="908"/>
        <v/>
      </c>
      <c r="AP2686" s="11" t="str">
        <f t="shared" si="909"/>
        <v/>
      </c>
      <c r="AT2686" s="11" t="str">
        <f t="shared" si="910"/>
        <v/>
      </c>
      <c r="AU2686" s="11" t="str">
        <f t="shared" si="911"/>
        <v/>
      </c>
      <c r="AV2686" s="11" t="str">
        <f t="shared" si="912"/>
        <v/>
      </c>
      <c r="AW2686" s="11" t="str">
        <f t="shared" si="913"/>
        <v/>
      </c>
      <c r="AX2686" s="11" t="str">
        <f t="shared" si="914"/>
        <v/>
      </c>
      <c r="AY2686" s="11" t="str">
        <f t="shared" si="895"/>
        <v/>
      </c>
      <c r="AZ2686" s="11" t="str">
        <f t="shared" si="915"/>
        <v/>
      </c>
      <c r="BA2686" s="11" t="str">
        <f t="shared" si="897"/>
        <v xml:space="preserve"> </v>
      </c>
      <c r="BB2686" s="11" t="str">
        <f>IFERROR(IF(AW2686="","",VLOOKUP(AW2686,SUSS!R:S,2,FALSE)),AY2686*SUSS!$M$2)</f>
        <v/>
      </c>
      <c r="BC2686" s="11" t="str">
        <f t="shared" si="896"/>
        <v/>
      </c>
    </row>
    <row r="2687" spans="29:55">
      <c r="AC2687" s="11" t="str">
        <f t="shared" si="898"/>
        <v/>
      </c>
      <c r="AD2687" s="11" t="str">
        <f t="shared" si="899"/>
        <v/>
      </c>
      <c r="AE2687" s="11" t="str">
        <f t="shared" si="900"/>
        <v/>
      </c>
      <c r="AF2687" s="11" t="str">
        <f t="shared" si="901"/>
        <v/>
      </c>
      <c r="AG2687" s="11" t="str">
        <f t="shared" si="902"/>
        <v/>
      </c>
      <c r="AH2687" s="11" t="str">
        <f t="shared" si="903"/>
        <v/>
      </c>
      <c r="AI2687" s="11" t="str">
        <f t="shared" si="904"/>
        <v/>
      </c>
      <c r="AJ2687" s="11" t="str">
        <f t="shared" si="905"/>
        <v/>
      </c>
      <c r="AK2687" s="11" t="str">
        <f t="shared" si="906"/>
        <v/>
      </c>
      <c r="AN2687" s="11" t="str">
        <f t="shared" si="907"/>
        <v/>
      </c>
      <c r="AO2687" s="11" t="str">
        <f t="shared" si="908"/>
        <v/>
      </c>
      <c r="AP2687" s="11" t="str">
        <f t="shared" si="909"/>
        <v/>
      </c>
      <c r="AT2687" s="11" t="str">
        <f t="shared" si="910"/>
        <v/>
      </c>
      <c r="AU2687" s="11" t="str">
        <f t="shared" si="911"/>
        <v/>
      </c>
      <c r="AV2687" s="11" t="str">
        <f t="shared" si="912"/>
        <v/>
      </c>
      <c r="AW2687" s="11" t="str">
        <f t="shared" si="913"/>
        <v/>
      </c>
      <c r="AX2687" s="11" t="str">
        <f t="shared" si="914"/>
        <v/>
      </c>
      <c r="AY2687" s="11" t="str">
        <f t="shared" si="895"/>
        <v/>
      </c>
      <c r="AZ2687" s="11" t="str">
        <f t="shared" si="915"/>
        <v/>
      </c>
      <c r="BA2687" s="11" t="str">
        <f t="shared" si="897"/>
        <v xml:space="preserve"> </v>
      </c>
      <c r="BB2687" s="11" t="str">
        <f>IFERROR(IF(AW2687="","",VLOOKUP(AW2687,SUSS!R:S,2,FALSE)),AY2687*SUSS!$M$2)</f>
        <v/>
      </c>
      <c r="BC2687" s="11" t="str">
        <f t="shared" si="896"/>
        <v/>
      </c>
    </row>
    <row r="2688" spans="29:55">
      <c r="AC2688" s="11" t="str">
        <f t="shared" si="898"/>
        <v/>
      </c>
      <c r="AD2688" s="11" t="str">
        <f t="shared" si="899"/>
        <v/>
      </c>
      <c r="AE2688" s="11" t="str">
        <f t="shared" si="900"/>
        <v/>
      </c>
      <c r="AF2688" s="11" t="str">
        <f t="shared" si="901"/>
        <v/>
      </c>
      <c r="AG2688" s="11" t="str">
        <f t="shared" si="902"/>
        <v/>
      </c>
      <c r="AH2688" s="11" t="str">
        <f t="shared" si="903"/>
        <v/>
      </c>
      <c r="AI2688" s="11" t="str">
        <f t="shared" si="904"/>
        <v/>
      </c>
      <c r="AJ2688" s="11" t="str">
        <f t="shared" si="905"/>
        <v/>
      </c>
      <c r="AK2688" s="11" t="str">
        <f t="shared" si="906"/>
        <v/>
      </c>
      <c r="AN2688" s="11" t="str">
        <f t="shared" si="907"/>
        <v/>
      </c>
      <c r="AO2688" s="11" t="str">
        <f t="shared" si="908"/>
        <v/>
      </c>
      <c r="AP2688" s="11" t="str">
        <f t="shared" si="909"/>
        <v/>
      </c>
      <c r="AT2688" s="11" t="str">
        <f t="shared" si="910"/>
        <v/>
      </c>
      <c r="AU2688" s="11" t="str">
        <f t="shared" si="911"/>
        <v/>
      </c>
      <c r="AV2688" s="11" t="str">
        <f t="shared" si="912"/>
        <v/>
      </c>
      <c r="AW2688" s="11" t="str">
        <f t="shared" si="913"/>
        <v/>
      </c>
      <c r="AX2688" s="11" t="str">
        <f t="shared" si="914"/>
        <v/>
      </c>
      <c r="AY2688" s="11" t="str">
        <f t="shared" si="895"/>
        <v/>
      </c>
      <c r="AZ2688" s="11" t="str">
        <f t="shared" si="915"/>
        <v/>
      </c>
      <c r="BA2688" s="11" t="str">
        <f t="shared" si="897"/>
        <v xml:space="preserve"> </v>
      </c>
      <c r="BB2688" s="11" t="str">
        <f>IFERROR(IF(AW2688="","",VLOOKUP(AW2688,SUSS!R:S,2,FALSE)),AY2688*SUSS!$M$2)</f>
        <v/>
      </c>
      <c r="BC2688" s="11" t="str">
        <f t="shared" si="896"/>
        <v/>
      </c>
    </row>
    <row r="2689" spans="29:55">
      <c r="AC2689" s="11" t="str">
        <f t="shared" si="898"/>
        <v/>
      </c>
      <c r="AD2689" s="11" t="str">
        <f t="shared" si="899"/>
        <v/>
      </c>
      <c r="AE2689" s="11" t="str">
        <f t="shared" si="900"/>
        <v/>
      </c>
      <c r="AF2689" s="11" t="str">
        <f t="shared" si="901"/>
        <v/>
      </c>
      <c r="AG2689" s="11" t="str">
        <f t="shared" si="902"/>
        <v/>
      </c>
      <c r="AH2689" s="11" t="str">
        <f t="shared" si="903"/>
        <v/>
      </c>
      <c r="AI2689" s="11" t="str">
        <f t="shared" si="904"/>
        <v/>
      </c>
      <c r="AJ2689" s="11" t="str">
        <f t="shared" si="905"/>
        <v/>
      </c>
      <c r="AK2689" s="11" t="str">
        <f t="shared" si="906"/>
        <v/>
      </c>
      <c r="AN2689" s="11" t="str">
        <f t="shared" si="907"/>
        <v/>
      </c>
      <c r="AO2689" s="11" t="str">
        <f t="shared" si="908"/>
        <v/>
      </c>
      <c r="AP2689" s="11" t="str">
        <f t="shared" si="909"/>
        <v/>
      </c>
      <c r="AT2689" s="11" t="str">
        <f t="shared" si="910"/>
        <v/>
      </c>
      <c r="AU2689" s="11" t="str">
        <f t="shared" si="911"/>
        <v/>
      </c>
      <c r="AV2689" s="11" t="str">
        <f t="shared" si="912"/>
        <v/>
      </c>
      <c r="AW2689" s="11" t="str">
        <f t="shared" si="913"/>
        <v/>
      </c>
      <c r="AX2689" s="11" t="str">
        <f t="shared" si="914"/>
        <v/>
      </c>
      <c r="AY2689" s="11" t="str">
        <f t="shared" si="895"/>
        <v/>
      </c>
      <c r="AZ2689" s="11" t="str">
        <f t="shared" si="915"/>
        <v/>
      </c>
      <c r="BA2689" s="11" t="str">
        <f t="shared" si="897"/>
        <v xml:space="preserve"> </v>
      </c>
      <c r="BB2689" s="11" t="str">
        <f>IFERROR(IF(AW2689="","",VLOOKUP(AW2689,SUSS!R:S,2,FALSE)),AY2689*SUSS!$M$2)</f>
        <v/>
      </c>
      <c r="BC2689" s="11" t="str">
        <f t="shared" si="896"/>
        <v/>
      </c>
    </row>
    <row r="2690" spans="29:55">
      <c r="AC2690" s="11" t="str">
        <f t="shared" si="898"/>
        <v/>
      </c>
      <c r="AD2690" s="11" t="str">
        <f t="shared" si="899"/>
        <v/>
      </c>
      <c r="AE2690" s="11" t="str">
        <f t="shared" si="900"/>
        <v/>
      </c>
      <c r="AF2690" s="11" t="str">
        <f t="shared" si="901"/>
        <v/>
      </c>
      <c r="AG2690" s="11" t="str">
        <f t="shared" si="902"/>
        <v/>
      </c>
      <c r="AH2690" s="11" t="str">
        <f t="shared" si="903"/>
        <v/>
      </c>
      <c r="AI2690" s="11" t="str">
        <f t="shared" si="904"/>
        <v/>
      </c>
      <c r="AJ2690" s="11" t="str">
        <f t="shared" si="905"/>
        <v/>
      </c>
      <c r="AK2690" s="11" t="str">
        <f t="shared" si="906"/>
        <v/>
      </c>
      <c r="AN2690" s="11" t="str">
        <f t="shared" si="907"/>
        <v/>
      </c>
      <c r="AO2690" s="11" t="str">
        <f t="shared" si="908"/>
        <v/>
      </c>
      <c r="AP2690" s="11" t="str">
        <f t="shared" si="909"/>
        <v/>
      </c>
      <c r="AT2690" s="11" t="str">
        <f t="shared" si="910"/>
        <v/>
      </c>
      <c r="AU2690" s="11" t="str">
        <f t="shared" si="911"/>
        <v/>
      </c>
      <c r="AV2690" s="11" t="str">
        <f t="shared" si="912"/>
        <v/>
      </c>
      <c r="AW2690" s="11" t="str">
        <f t="shared" si="913"/>
        <v/>
      </c>
      <c r="AX2690" s="11" t="str">
        <f t="shared" si="914"/>
        <v/>
      </c>
      <c r="AY2690" s="11" t="str">
        <f t="shared" si="895"/>
        <v/>
      </c>
      <c r="AZ2690" s="11" t="str">
        <f t="shared" si="915"/>
        <v/>
      </c>
      <c r="BA2690" s="11" t="str">
        <f t="shared" si="897"/>
        <v xml:space="preserve"> </v>
      </c>
      <c r="BB2690" s="11" t="str">
        <f>IFERROR(IF(AW2690="","",VLOOKUP(AW2690,SUSS!R:S,2,FALSE)),AY2690*SUSS!$M$2)</f>
        <v/>
      </c>
      <c r="BC2690" s="11" t="str">
        <f t="shared" si="896"/>
        <v/>
      </c>
    </row>
    <row r="2691" spans="29:55">
      <c r="AC2691" s="11" t="str">
        <f t="shared" si="898"/>
        <v/>
      </c>
      <c r="AD2691" s="11" t="str">
        <f t="shared" si="899"/>
        <v/>
      </c>
      <c r="AE2691" s="11" t="str">
        <f t="shared" si="900"/>
        <v/>
      </c>
      <c r="AF2691" s="11" t="str">
        <f t="shared" si="901"/>
        <v/>
      </c>
      <c r="AG2691" s="11" t="str">
        <f t="shared" si="902"/>
        <v/>
      </c>
      <c r="AH2691" s="11" t="str">
        <f t="shared" si="903"/>
        <v/>
      </c>
      <c r="AI2691" s="11" t="str">
        <f t="shared" si="904"/>
        <v/>
      </c>
      <c r="AJ2691" s="11" t="str">
        <f t="shared" si="905"/>
        <v/>
      </c>
      <c r="AK2691" s="11" t="str">
        <f t="shared" si="906"/>
        <v/>
      </c>
      <c r="AN2691" s="11" t="str">
        <f t="shared" si="907"/>
        <v/>
      </c>
      <c r="AO2691" s="11" t="str">
        <f t="shared" si="908"/>
        <v/>
      </c>
      <c r="AP2691" s="11" t="str">
        <f t="shared" si="909"/>
        <v/>
      </c>
      <c r="AT2691" s="11" t="str">
        <f t="shared" si="910"/>
        <v/>
      </c>
      <c r="AU2691" s="11" t="str">
        <f t="shared" si="911"/>
        <v/>
      </c>
      <c r="AV2691" s="11" t="str">
        <f t="shared" si="912"/>
        <v/>
      </c>
      <c r="AW2691" s="11" t="str">
        <f t="shared" si="913"/>
        <v/>
      </c>
      <c r="AX2691" s="11" t="str">
        <f t="shared" si="914"/>
        <v/>
      </c>
      <c r="AY2691" s="11" t="str">
        <f t="shared" si="895"/>
        <v/>
      </c>
      <c r="AZ2691" s="11" t="str">
        <f t="shared" si="915"/>
        <v/>
      </c>
      <c r="BA2691" s="11" t="str">
        <f t="shared" si="897"/>
        <v xml:space="preserve"> </v>
      </c>
      <c r="BB2691" s="11" t="str">
        <f>IFERROR(IF(AW2691="","",VLOOKUP(AW2691,SUSS!R:S,2,FALSE)),AY2691*SUSS!$M$2)</f>
        <v/>
      </c>
      <c r="BC2691" s="11" t="str">
        <f t="shared" si="896"/>
        <v/>
      </c>
    </row>
    <row r="2692" spans="29:55">
      <c r="AC2692" s="11" t="str">
        <f t="shared" si="898"/>
        <v/>
      </c>
      <c r="AD2692" s="11" t="str">
        <f t="shared" si="899"/>
        <v/>
      </c>
      <c r="AE2692" s="11" t="str">
        <f t="shared" si="900"/>
        <v/>
      </c>
      <c r="AF2692" s="11" t="str">
        <f t="shared" si="901"/>
        <v/>
      </c>
      <c r="AG2692" s="11" t="str">
        <f t="shared" si="902"/>
        <v/>
      </c>
      <c r="AH2692" s="11" t="str">
        <f t="shared" si="903"/>
        <v/>
      </c>
      <c r="AI2692" s="11" t="str">
        <f t="shared" si="904"/>
        <v/>
      </c>
      <c r="AJ2692" s="11" t="str">
        <f t="shared" si="905"/>
        <v/>
      </c>
      <c r="AK2692" s="11" t="str">
        <f t="shared" si="906"/>
        <v/>
      </c>
      <c r="AN2692" s="11" t="str">
        <f t="shared" si="907"/>
        <v/>
      </c>
      <c r="AO2692" s="11" t="str">
        <f t="shared" si="908"/>
        <v/>
      </c>
      <c r="AP2692" s="11" t="str">
        <f t="shared" si="909"/>
        <v/>
      </c>
      <c r="AT2692" s="11" t="str">
        <f t="shared" si="910"/>
        <v/>
      </c>
      <c r="AU2692" s="11" t="str">
        <f t="shared" si="911"/>
        <v/>
      </c>
      <c r="AV2692" s="11" t="str">
        <f t="shared" si="912"/>
        <v/>
      </c>
      <c r="AW2692" s="11" t="str">
        <f t="shared" si="913"/>
        <v/>
      </c>
      <c r="AX2692" s="11" t="str">
        <f t="shared" si="914"/>
        <v/>
      </c>
      <c r="AY2692" s="11" t="str">
        <f t="shared" ref="AY2692:AY2755" si="916">VLOOKUP(AX2692,AO:AP,2,FALSE)</f>
        <v/>
      </c>
      <c r="AZ2692" s="11" t="str">
        <f t="shared" si="915"/>
        <v/>
      </c>
      <c r="BA2692" s="11" t="str">
        <f t="shared" si="897"/>
        <v xml:space="preserve"> </v>
      </c>
      <c r="BB2692" s="11" t="str">
        <f>IFERROR(IF(AW2692="","",VLOOKUP(AW2692,SUSS!R:S,2,FALSE)),AY2692*SUSS!$M$2)</f>
        <v/>
      </c>
      <c r="BC2692" s="11" t="str">
        <f t="shared" si="896"/>
        <v/>
      </c>
    </row>
    <row r="2693" spans="29:55">
      <c r="AC2693" s="11" t="str">
        <f t="shared" si="898"/>
        <v/>
      </c>
      <c r="AD2693" s="11" t="str">
        <f t="shared" si="899"/>
        <v/>
      </c>
      <c r="AE2693" s="11" t="str">
        <f t="shared" si="900"/>
        <v/>
      </c>
      <c r="AF2693" s="11" t="str">
        <f t="shared" si="901"/>
        <v/>
      </c>
      <c r="AG2693" s="11" t="str">
        <f t="shared" si="902"/>
        <v/>
      </c>
      <c r="AH2693" s="11" t="str">
        <f t="shared" si="903"/>
        <v/>
      </c>
      <c r="AI2693" s="11" t="str">
        <f t="shared" si="904"/>
        <v/>
      </c>
      <c r="AJ2693" s="11" t="str">
        <f t="shared" si="905"/>
        <v/>
      </c>
      <c r="AK2693" s="11" t="str">
        <f t="shared" si="906"/>
        <v/>
      </c>
      <c r="AN2693" s="11" t="str">
        <f t="shared" si="907"/>
        <v/>
      </c>
      <c r="AO2693" s="11" t="str">
        <f t="shared" si="908"/>
        <v/>
      </c>
      <c r="AP2693" s="11" t="str">
        <f t="shared" si="909"/>
        <v/>
      </c>
      <c r="AT2693" s="11" t="str">
        <f t="shared" si="910"/>
        <v/>
      </c>
      <c r="AU2693" s="11" t="str">
        <f t="shared" si="911"/>
        <v/>
      </c>
      <c r="AV2693" s="11" t="str">
        <f t="shared" si="912"/>
        <v/>
      </c>
      <c r="AW2693" s="11" t="str">
        <f t="shared" si="913"/>
        <v/>
      </c>
      <c r="AX2693" s="11" t="str">
        <f t="shared" si="914"/>
        <v/>
      </c>
      <c r="AY2693" s="11" t="str">
        <f t="shared" si="916"/>
        <v/>
      </c>
      <c r="AZ2693" s="11" t="str">
        <f t="shared" si="915"/>
        <v/>
      </c>
      <c r="BA2693" s="11" t="str">
        <f t="shared" si="897"/>
        <v xml:space="preserve"> </v>
      </c>
      <c r="BB2693" s="11" t="str">
        <f>IFERROR(IF(AW2693="","",VLOOKUP(AW2693,SUSS!R:S,2,FALSE)),AY2693*SUSS!$M$2)</f>
        <v/>
      </c>
      <c r="BC2693" s="11" t="str">
        <f t="shared" ref="BC2693:BC2756" si="917">IFERROR(IF(BB2693&lt;&gt;"",AZ2693*BB2693,""),"VER")</f>
        <v/>
      </c>
    </row>
    <row r="2694" spans="29:55">
      <c r="AC2694" s="11" t="str">
        <f t="shared" si="898"/>
        <v/>
      </c>
      <c r="AD2694" s="11" t="str">
        <f t="shared" si="899"/>
        <v/>
      </c>
      <c r="AE2694" s="11" t="str">
        <f t="shared" si="900"/>
        <v/>
      </c>
      <c r="AF2694" s="11" t="str">
        <f t="shared" si="901"/>
        <v/>
      </c>
      <c r="AG2694" s="11" t="str">
        <f t="shared" si="902"/>
        <v/>
      </c>
      <c r="AH2694" s="11" t="str">
        <f t="shared" si="903"/>
        <v/>
      </c>
      <c r="AI2694" s="11" t="str">
        <f t="shared" si="904"/>
        <v/>
      </c>
      <c r="AJ2694" s="11" t="str">
        <f t="shared" si="905"/>
        <v/>
      </c>
      <c r="AK2694" s="11" t="str">
        <f t="shared" si="906"/>
        <v/>
      </c>
      <c r="AN2694" s="11" t="str">
        <f t="shared" si="907"/>
        <v/>
      </c>
      <c r="AO2694" s="11" t="str">
        <f t="shared" si="908"/>
        <v/>
      </c>
      <c r="AP2694" s="11" t="str">
        <f t="shared" si="909"/>
        <v/>
      </c>
      <c r="AT2694" s="11" t="str">
        <f t="shared" si="910"/>
        <v/>
      </c>
      <c r="AU2694" s="11" t="str">
        <f t="shared" si="911"/>
        <v/>
      </c>
      <c r="AV2694" s="11" t="str">
        <f t="shared" si="912"/>
        <v/>
      </c>
      <c r="AW2694" s="11" t="str">
        <f t="shared" si="913"/>
        <v/>
      </c>
      <c r="AX2694" s="11" t="str">
        <f t="shared" si="914"/>
        <v/>
      </c>
      <c r="AY2694" s="11" t="str">
        <f t="shared" si="916"/>
        <v/>
      </c>
      <c r="AZ2694" s="11" t="str">
        <f t="shared" si="915"/>
        <v/>
      </c>
      <c r="BA2694" s="11" t="str">
        <f t="shared" si="897"/>
        <v xml:space="preserve"> </v>
      </c>
      <c r="BB2694" s="11" t="str">
        <f>IFERROR(IF(AW2694="","",VLOOKUP(AW2694,SUSS!R:S,2,FALSE)),AY2694*SUSS!$M$2)</f>
        <v/>
      </c>
      <c r="BC2694" s="11" t="str">
        <f t="shared" si="917"/>
        <v/>
      </c>
    </row>
    <row r="2695" spans="29:55">
      <c r="AC2695" s="11" t="str">
        <f t="shared" si="898"/>
        <v/>
      </c>
      <c r="AD2695" s="11" t="str">
        <f t="shared" si="899"/>
        <v/>
      </c>
      <c r="AE2695" s="11" t="str">
        <f t="shared" si="900"/>
        <v/>
      </c>
      <c r="AF2695" s="11" t="str">
        <f t="shared" si="901"/>
        <v/>
      </c>
      <c r="AG2695" s="11" t="str">
        <f t="shared" si="902"/>
        <v/>
      </c>
      <c r="AH2695" s="11" t="str">
        <f t="shared" si="903"/>
        <v/>
      </c>
      <c r="AI2695" s="11" t="str">
        <f t="shared" si="904"/>
        <v/>
      </c>
      <c r="AJ2695" s="11" t="str">
        <f t="shared" si="905"/>
        <v/>
      </c>
      <c r="AK2695" s="11" t="str">
        <f t="shared" si="906"/>
        <v/>
      </c>
      <c r="AN2695" s="11" t="str">
        <f t="shared" si="907"/>
        <v/>
      </c>
      <c r="AO2695" s="11" t="str">
        <f t="shared" si="908"/>
        <v/>
      </c>
      <c r="AP2695" s="11" t="str">
        <f t="shared" si="909"/>
        <v/>
      </c>
      <c r="AT2695" s="11" t="str">
        <f t="shared" si="910"/>
        <v/>
      </c>
      <c r="AU2695" s="11" t="str">
        <f t="shared" si="911"/>
        <v/>
      </c>
      <c r="AV2695" s="11" t="str">
        <f t="shared" si="912"/>
        <v/>
      </c>
      <c r="AW2695" s="11" t="str">
        <f t="shared" si="913"/>
        <v/>
      </c>
      <c r="AX2695" s="11" t="str">
        <f t="shared" si="914"/>
        <v/>
      </c>
      <c r="AY2695" s="11" t="str">
        <f t="shared" si="916"/>
        <v/>
      </c>
      <c r="AZ2695" s="11" t="str">
        <f t="shared" si="915"/>
        <v/>
      </c>
      <c r="BA2695" s="11" t="str">
        <f t="shared" si="897"/>
        <v xml:space="preserve"> </v>
      </c>
      <c r="BB2695" s="11" t="str">
        <f>IFERROR(IF(AW2695="","",VLOOKUP(AW2695,SUSS!R:S,2,FALSE)),AY2695*SUSS!$M$2)</f>
        <v/>
      </c>
      <c r="BC2695" s="11" t="str">
        <f t="shared" si="917"/>
        <v/>
      </c>
    </row>
    <row r="2696" spans="29:55">
      <c r="AC2696" s="11" t="str">
        <f t="shared" si="898"/>
        <v/>
      </c>
      <c r="AD2696" s="11" t="str">
        <f t="shared" si="899"/>
        <v/>
      </c>
      <c r="AE2696" s="11" t="str">
        <f t="shared" si="900"/>
        <v/>
      </c>
      <c r="AF2696" s="11" t="str">
        <f t="shared" si="901"/>
        <v/>
      </c>
      <c r="AG2696" s="11" t="str">
        <f t="shared" si="902"/>
        <v/>
      </c>
      <c r="AH2696" s="11" t="str">
        <f t="shared" si="903"/>
        <v/>
      </c>
      <c r="AI2696" s="11" t="str">
        <f t="shared" si="904"/>
        <v/>
      </c>
      <c r="AJ2696" s="11" t="str">
        <f t="shared" si="905"/>
        <v/>
      </c>
      <c r="AK2696" s="11" t="str">
        <f t="shared" si="906"/>
        <v/>
      </c>
      <c r="AN2696" s="11" t="str">
        <f t="shared" si="907"/>
        <v/>
      </c>
      <c r="AO2696" s="11" t="str">
        <f t="shared" si="908"/>
        <v/>
      </c>
      <c r="AP2696" s="11" t="str">
        <f t="shared" si="909"/>
        <v/>
      </c>
      <c r="AT2696" s="11" t="str">
        <f t="shared" si="910"/>
        <v/>
      </c>
      <c r="AU2696" s="11" t="str">
        <f t="shared" si="911"/>
        <v/>
      </c>
      <c r="AV2696" s="11" t="str">
        <f t="shared" si="912"/>
        <v/>
      </c>
      <c r="AW2696" s="11" t="str">
        <f t="shared" si="913"/>
        <v/>
      </c>
      <c r="AX2696" s="11" t="str">
        <f t="shared" si="914"/>
        <v/>
      </c>
      <c r="AY2696" s="11" t="str">
        <f t="shared" si="916"/>
        <v/>
      </c>
      <c r="AZ2696" s="11" t="str">
        <f t="shared" si="915"/>
        <v/>
      </c>
      <c r="BA2696" s="11" t="str">
        <f t="shared" ref="BA2696:BA2759" si="918">AT2696&amp;" "&amp;AU2696</f>
        <v xml:space="preserve"> </v>
      </c>
      <c r="BB2696" s="11" t="str">
        <f>IFERROR(IF(AW2696="","",VLOOKUP(AW2696,SUSS!R:S,2,FALSE)),AY2696*SUSS!$M$2)</f>
        <v/>
      </c>
      <c r="BC2696" s="11" t="str">
        <f t="shared" si="917"/>
        <v/>
      </c>
    </row>
    <row r="2697" spans="29:55">
      <c r="AC2697" s="11" t="str">
        <f t="shared" si="898"/>
        <v/>
      </c>
      <c r="AD2697" s="11" t="str">
        <f t="shared" si="899"/>
        <v/>
      </c>
      <c r="AE2697" s="11" t="str">
        <f t="shared" si="900"/>
        <v/>
      </c>
      <c r="AF2697" s="11" t="str">
        <f t="shared" si="901"/>
        <v/>
      </c>
      <c r="AG2697" s="11" t="str">
        <f t="shared" si="902"/>
        <v/>
      </c>
      <c r="AH2697" s="11" t="str">
        <f t="shared" si="903"/>
        <v/>
      </c>
      <c r="AI2697" s="11" t="str">
        <f t="shared" si="904"/>
        <v/>
      </c>
      <c r="AJ2697" s="11" t="str">
        <f t="shared" si="905"/>
        <v/>
      </c>
      <c r="AK2697" s="11" t="str">
        <f t="shared" si="906"/>
        <v/>
      </c>
      <c r="AN2697" s="11" t="str">
        <f t="shared" si="907"/>
        <v/>
      </c>
      <c r="AO2697" s="11" t="str">
        <f t="shared" si="908"/>
        <v/>
      </c>
      <c r="AP2697" s="11" t="str">
        <f t="shared" si="909"/>
        <v/>
      </c>
      <c r="AT2697" s="11" t="str">
        <f t="shared" si="910"/>
        <v/>
      </c>
      <c r="AU2697" s="11" t="str">
        <f t="shared" si="911"/>
        <v/>
      </c>
      <c r="AV2697" s="11" t="str">
        <f t="shared" si="912"/>
        <v/>
      </c>
      <c r="AW2697" s="11" t="str">
        <f t="shared" si="913"/>
        <v/>
      </c>
      <c r="AX2697" s="11" t="str">
        <f t="shared" si="914"/>
        <v/>
      </c>
      <c r="AY2697" s="11" t="str">
        <f t="shared" si="916"/>
        <v/>
      </c>
      <c r="AZ2697" s="11" t="str">
        <f t="shared" si="915"/>
        <v/>
      </c>
      <c r="BA2697" s="11" t="str">
        <f t="shared" si="918"/>
        <v xml:space="preserve"> </v>
      </c>
      <c r="BB2697" s="11" t="str">
        <f>IFERROR(IF(AW2697="","",VLOOKUP(AW2697,SUSS!R:S,2,FALSE)),AY2697*SUSS!$M$2)</f>
        <v/>
      </c>
      <c r="BC2697" s="11" t="str">
        <f t="shared" si="917"/>
        <v/>
      </c>
    </row>
    <row r="2698" spans="29:55">
      <c r="AC2698" s="11" t="str">
        <f t="shared" si="898"/>
        <v/>
      </c>
      <c r="AD2698" s="11" t="str">
        <f t="shared" si="899"/>
        <v/>
      </c>
      <c r="AE2698" s="11" t="str">
        <f t="shared" si="900"/>
        <v/>
      </c>
      <c r="AF2698" s="11" t="str">
        <f t="shared" si="901"/>
        <v/>
      </c>
      <c r="AG2698" s="11" t="str">
        <f t="shared" si="902"/>
        <v/>
      </c>
      <c r="AH2698" s="11" t="str">
        <f t="shared" si="903"/>
        <v/>
      </c>
      <c r="AI2698" s="11" t="str">
        <f t="shared" si="904"/>
        <v/>
      </c>
      <c r="AJ2698" s="11" t="str">
        <f t="shared" si="905"/>
        <v/>
      </c>
      <c r="AK2698" s="11" t="str">
        <f t="shared" si="906"/>
        <v/>
      </c>
      <c r="AN2698" s="11" t="str">
        <f t="shared" si="907"/>
        <v/>
      </c>
      <c r="AO2698" s="11" t="str">
        <f t="shared" si="908"/>
        <v/>
      </c>
      <c r="AP2698" s="11" t="str">
        <f t="shared" si="909"/>
        <v/>
      </c>
      <c r="AT2698" s="11" t="str">
        <f t="shared" si="910"/>
        <v/>
      </c>
      <c r="AU2698" s="11" t="str">
        <f t="shared" si="911"/>
        <v/>
      </c>
      <c r="AV2698" s="11" t="str">
        <f t="shared" si="912"/>
        <v/>
      </c>
      <c r="AW2698" s="11" t="str">
        <f t="shared" si="913"/>
        <v/>
      </c>
      <c r="AX2698" s="11" t="str">
        <f t="shared" si="914"/>
        <v/>
      </c>
      <c r="AY2698" s="11" t="str">
        <f t="shared" si="916"/>
        <v/>
      </c>
      <c r="AZ2698" s="11" t="str">
        <f t="shared" si="915"/>
        <v/>
      </c>
      <c r="BA2698" s="11" t="str">
        <f t="shared" si="918"/>
        <v xml:space="preserve"> </v>
      </c>
      <c r="BB2698" s="11" t="str">
        <f>IFERROR(IF(AW2698="","",VLOOKUP(AW2698,SUSS!R:S,2,FALSE)),AY2698*SUSS!$M$2)</f>
        <v/>
      </c>
      <c r="BC2698" s="11" t="str">
        <f t="shared" si="917"/>
        <v/>
      </c>
    </row>
    <row r="2699" spans="29:55">
      <c r="AC2699" s="11" t="str">
        <f t="shared" si="898"/>
        <v/>
      </c>
      <c r="AD2699" s="11" t="str">
        <f t="shared" si="899"/>
        <v/>
      </c>
      <c r="AE2699" s="11" t="str">
        <f t="shared" si="900"/>
        <v/>
      </c>
      <c r="AF2699" s="11" t="str">
        <f t="shared" si="901"/>
        <v/>
      </c>
      <c r="AG2699" s="11" t="str">
        <f t="shared" si="902"/>
        <v/>
      </c>
      <c r="AH2699" s="11" t="str">
        <f t="shared" si="903"/>
        <v/>
      </c>
      <c r="AI2699" s="11" t="str">
        <f t="shared" si="904"/>
        <v/>
      </c>
      <c r="AJ2699" s="11" t="str">
        <f t="shared" si="905"/>
        <v/>
      </c>
      <c r="AK2699" s="11" t="str">
        <f t="shared" si="906"/>
        <v/>
      </c>
      <c r="AN2699" s="11" t="str">
        <f t="shared" si="907"/>
        <v/>
      </c>
      <c r="AO2699" s="11" t="str">
        <f t="shared" si="908"/>
        <v/>
      </c>
      <c r="AP2699" s="11" t="str">
        <f t="shared" si="909"/>
        <v/>
      </c>
      <c r="AT2699" s="11" t="str">
        <f t="shared" si="910"/>
        <v/>
      </c>
      <c r="AU2699" s="11" t="str">
        <f t="shared" si="911"/>
        <v/>
      </c>
      <c r="AV2699" s="11" t="str">
        <f t="shared" si="912"/>
        <v/>
      </c>
      <c r="AW2699" s="11" t="str">
        <f t="shared" si="913"/>
        <v/>
      </c>
      <c r="AX2699" s="11" t="str">
        <f t="shared" si="914"/>
        <v/>
      </c>
      <c r="AY2699" s="11" t="str">
        <f t="shared" si="916"/>
        <v/>
      </c>
      <c r="AZ2699" s="11" t="str">
        <f t="shared" si="915"/>
        <v/>
      </c>
      <c r="BA2699" s="11" t="str">
        <f t="shared" si="918"/>
        <v xml:space="preserve"> </v>
      </c>
      <c r="BB2699" s="11" t="str">
        <f>IFERROR(IF(AW2699="","",VLOOKUP(AW2699,SUSS!R:S,2,FALSE)),AY2699*SUSS!$M$2)</f>
        <v/>
      </c>
      <c r="BC2699" s="11" t="str">
        <f t="shared" si="917"/>
        <v/>
      </c>
    </row>
    <row r="2700" spans="29:55">
      <c r="AC2700" s="11" t="str">
        <f t="shared" si="898"/>
        <v/>
      </c>
      <c r="AD2700" s="11" t="str">
        <f t="shared" si="899"/>
        <v/>
      </c>
      <c r="AE2700" s="11" t="str">
        <f t="shared" si="900"/>
        <v/>
      </c>
      <c r="AF2700" s="11" t="str">
        <f t="shared" si="901"/>
        <v/>
      </c>
      <c r="AG2700" s="11" t="str">
        <f t="shared" si="902"/>
        <v/>
      </c>
      <c r="AH2700" s="11" t="str">
        <f t="shared" si="903"/>
        <v/>
      </c>
      <c r="AI2700" s="11" t="str">
        <f t="shared" si="904"/>
        <v/>
      </c>
      <c r="AJ2700" s="11" t="str">
        <f t="shared" si="905"/>
        <v/>
      </c>
      <c r="AK2700" s="11" t="str">
        <f t="shared" si="906"/>
        <v/>
      </c>
      <c r="AN2700" s="11" t="str">
        <f t="shared" si="907"/>
        <v/>
      </c>
      <c r="AO2700" s="11" t="str">
        <f t="shared" si="908"/>
        <v/>
      </c>
      <c r="AP2700" s="11" t="str">
        <f t="shared" si="909"/>
        <v/>
      </c>
      <c r="AT2700" s="11" t="str">
        <f t="shared" si="910"/>
        <v/>
      </c>
      <c r="AU2700" s="11" t="str">
        <f t="shared" si="911"/>
        <v/>
      </c>
      <c r="AV2700" s="11" t="str">
        <f t="shared" si="912"/>
        <v/>
      </c>
      <c r="AW2700" s="11" t="str">
        <f t="shared" si="913"/>
        <v/>
      </c>
      <c r="AX2700" s="11" t="str">
        <f t="shared" si="914"/>
        <v/>
      </c>
      <c r="AY2700" s="11" t="str">
        <f t="shared" si="916"/>
        <v/>
      </c>
      <c r="AZ2700" s="11" t="str">
        <f t="shared" si="915"/>
        <v/>
      </c>
      <c r="BA2700" s="11" t="str">
        <f t="shared" si="918"/>
        <v xml:space="preserve"> </v>
      </c>
      <c r="BB2700" s="11" t="str">
        <f>IFERROR(IF(AW2700="","",VLOOKUP(AW2700,SUSS!R:S,2,FALSE)),AY2700*SUSS!$M$2)</f>
        <v/>
      </c>
      <c r="BC2700" s="11" t="str">
        <f t="shared" si="917"/>
        <v/>
      </c>
    </row>
    <row r="2701" spans="29:55">
      <c r="AC2701" s="11" t="str">
        <f t="shared" si="898"/>
        <v/>
      </c>
      <c r="AD2701" s="11" t="str">
        <f t="shared" si="899"/>
        <v/>
      </c>
      <c r="AE2701" s="11" t="str">
        <f t="shared" si="900"/>
        <v/>
      </c>
      <c r="AF2701" s="11" t="str">
        <f t="shared" si="901"/>
        <v/>
      </c>
      <c r="AG2701" s="11" t="str">
        <f t="shared" si="902"/>
        <v/>
      </c>
      <c r="AH2701" s="11" t="str">
        <f t="shared" si="903"/>
        <v/>
      </c>
      <c r="AI2701" s="11" t="str">
        <f t="shared" si="904"/>
        <v/>
      </c>
      <c r="AJ2701" s="11" t="str">
        <f t="shared" si="905"/>
        <v/>
      </c>
      <c r="AK2701" s="11" t="str">
        <f t="shared" si="906"/>
        <v/>
      </c>
      <c r="AN2701" s="11" t="str">
        <f t="shared" si="907"/>
        <v/>
      </c>
      <c r="AO2701" s="11" t="str">
        <f t="shared" si="908"/>
        <v/>
      </c>
      <c r="AP2701" s="11" t="str">
        <f t="shared" si="909"/>
        <v/>
      </c>
      <c r="AT2701" s="11" t="str">
        <f t="shared" si="910"/>
        <v/>
      </c>
      <c r="AU2701" s="11" t="str">
        <f t="shared" si="911"/>
        <v/>
      </c>
      <c r="AV2701" s="11" t="str">
        <f t="shared" si="912"/>
        <v/>
      </c>
      <c r="AW2701" s="11" t="str">
        <f t="shared" si="913"/>
        <v/>
      </c>
      <c r="AX2701" s="11" t="str">
        <f t="shared" si="914"/>
        <v/>
      </c>
      <c r="AY2701" s="11" t="str">
        <f t="shared" si="916"/>
        <v/>
      </c>
      <c r="AZ2701" s="11" t="str">
        <f t="shared" si="915"/>
        <v/>
      </c>
      <c r="BA2701" s="11" t="str">
        <f t="shared" si="918"/>
        <v xml:space="preserve"> </v>
      </c>
      <c r="BB2701" s="11" t="str">
        <f>IFERROR(IF(AW2701="","",VLOOKUP(AW2701,SUSS!R:S,2,FALSE)),AY2701*SUSS!$M$2)</f>
        <v/>
      </c>
      <c r="BC2701" s="11" t="str">
        <f t="shared" si="917"/>
        <v/>
      </c>
    </row>
    <row r="2702" spans="29:55">
      <c r="AC2702" s="11" t="str">
        <f t="shared" si="898"/>
        <v/>
      </c>
      <c r="AD2702" s="11" t="str">
        <f t="shared" si="899"/>
        <v/>
      </c>
      <c r="AE2702" s="11" t="str">
        <f t="shared" si="900"/>
        <v/>
      </c>
      <c r="AF2702" s="11" t="str">
        <f t="shared" si="901"/>
        <v/>
      </c>
      <c r="AG2702" s="11" t="str">
        <f t="shared" si="902"/>
        <v/>
      </c>
      <c r="AH2702" s="11" t="str">
        <f t="shared" si="903"/>
        <v/>
      </c>
      <c r="AI2702" s="11" t="str">
        <f t="shared" si="904"/>
        <v/>
      </c>
      <c r="AJ2702" s="11" t="str">
        <f t="shared" si="905"/>
        <v/>
      </c>
      <c r="AK2702" s="11" t="str">
        <f t="shared" si="906"/>
        <v/>
      </c>
      <c r="AN2702" s="11" t="str">
        <f t="shared" si="907"/>
        <v/>
      </c>
      <c r="AO2702" s="11" t="str">
        <f t="shared" si="908"/>
        <v/>
      </c>
      <c r="AP2702" s="11" t="str">
        <f t="shared" si="909"/>
        <v/>
      </c>
      <c r="AT2702" s="11" t="str">
        <f t="shared" si="910"/>
        <v/>
      </c>
      <c r="AU2702" s="11" t="str">
        <f t="shared" si="911"/>
        <v/>
      </c>
      <c r="AV2702" s="11" t="str">
        <f t="shared" si="912"/>
        <v/>
      </c>
      <c r="AW2702" s="11" t="str">
        <f t="shared" si="913"/>
        <v/>
      </c>
      <c r="AX2702" s="11" t="str">
        <f t="shared" si="914"/>
        <v/>
      </c>
      <c r="AY2702" s="11" t="str">
        <f t="shared" si="916"/>
        <v/>
      </c>
      <c r="AZ2702" s="11" t="str">
        <f t="shared" si="915"/>
        <v/>
      </c>
      <c r="BA2702" s="11" t="str">
        <f t="shared" si="918"/>
        <v xml:space="preserve"> </v>
      </c>
      <c r="BB2702" s="11" t="str">
        <f>IFERROR(IF(AW2702="","",VLOOKUP(AW2702,SUSS!R:S,2,FALSE)),AY2702*SUSS!$M$2)</f>
        <v/>
      </c>
      <c r="BC2702" s="11" t="str">
        <f t="shared" si="917"/>
        <v/>
      </c>
    </row>
    <row r="2703" spans="29:55">
      <c r="AC2703" s="11" t="str">
        <f t="shared" si="898"/>
        <v/>
      </c>
      <c r="AD2703" s="11" t="str">
        <f t="shared" si="899"/>
        <v/>
      </c>
      <c r="AE2703" s="11" t="str">
        <f t="shared" si="900"/>
        <v/>
      </c>
      <c r="AF2703" s="11" t="str">
        <f t="shared" si="901"/>
        <v/>
      </c>
      <c r="AG2703" s="11" t="str">
        <f t="shared" si="902"/>
        <v/>
      </c>
      <c r="AH2703" s="11" t="str">
        <f t="shared" si="903"/>
        <v/>
      </c>
      <c r="AI2703" s="11" t="str">
        <f t="shared" si="904"/>
        <v/>
      </c>
      <c r="AJ2703" s="11" t="str">
        <f t="shared" si="905"/>
        <v/>
      </c>
      <c r="AK2703" s="11" t="str">
        <f t="shared" si="906"/>
        <v/>
      </c>
      <c r="AN2703" s="11" t="str">
        <f t="shared" si="907"/>
        <v/>
      </c>
      <c r="AO2703" s="11" t="str">
        <f t="shared" si="908"/>
        <v/>
      </c>
      <c r="AP2703" s="11" t="str">
        <f t="shared" si="909"/>
        <v/>
      </c>
      <c r="AT2703" s="11" t="str">
        <f t="shared" si="910"/>
        <v/>
      </c>
      <c r="AU2703" s="11" t="str">
        <f t="shared" si="911"/>
        <v/>
      </c>
      <c r="AV2703" s="11" t="str">
        <f t="shared" si="912"/>
        <v/>
      </c>
      <c r="AW2703" s="11" t="str">
        <f t="shared" si="913"/>
        <v/>
      </c>
      <c r="AX2703" s="11" t="str">
        <f t="shared" si="914"/>
        <v/>
      </c>
      <c r="AY2703" s="11" t="str">
        <f t="shared" si="916"/>
        <v/>
      </c>
      <c r="AZ2703" s="11" t="str">
        <f t="shared" si="915"/>
        <v/>
      </c>
      <c r="BA2703" s="11" t="str">
        <f t="shared" si="918"/>
        <v xml:space="preserve"> </v>
      </c>
      <c r="BB2703" s="11" t="str">
        <f>IFERROR(IF(AW2703="","",VLOOKUP(AW2703,SUSS!R:S,2,FALSE)),AY2703*SUSS!$M$2)</f>
        <v/>
      </c>
      <c r="BC2703" s="11" t="str">
        <f t="shared" si="917"/>
        <v/>
      </c>
    </row>
    <row r="2704" spans="29:55">
      <c r="AC2704" s="11" t="str">
        <f t="shared" si="898"/>
        <v/>
      </c>
      <c r="AD2704" s="11" t="str">
        <f t="shared" si="899"/>
        <v/>
      </c>
      <c r="AE2704" s="11" t="str">
        <f t="shared" si="900"/>
        <v/>
      </c>
      <c r="AF2704" s="11" t="str">
        <f t="shared" si="901"/>
        <v/>
      </c>
      <c r="AG2704" s="11" t="str">
        <f t="shared" si="902"/>
        <v/>
      </c>
      <c r="AH2704" s="11" t="str">
        <f t="shared" si="903"/>
        <v/>
      </c>
      <c r="AI2704" s="11" t="str">
        <f t="shared" si="904"/>
        <v/>
      </c>
      <c r="AJ2704" s="11" t="str">
        <f t="shared" si="905"/>
        <v/>
      </c>
      <c r="AK2704" s="11" t="str">
        <f t="shared" si="906"/>
        <v/>
      </c>
      <c r="AN2704" s="11" t="str">
        <f t="shared" si="907"/>
        <v/>
      </c>
      <c r="AO2704" s="11" t="str">
        <f t="shared" si="908"/>
        <v/>
      </c>
      <c r="AP2704" s="11" t="str">
        <f t="shared" si="909"/>
        <v/>
      </c>
      <c r="AT2704" s="11" t="str">
        <f t="shared" si="910"/>
        <v/>
      </c>
      <c r="AU2704" s="11" t="str">
        <f t="shared" si="911"/>
        <v/>
      </c>
      <c r="AV2704" s="11" t="str">
        <f t="shared" si="912"/>
        <v/>
      </c>
      <c r="AW2704" s="11" t="str">
        <f t="shared" si="913"/>
        <v/>
      </c>
      <c r="AX2704" s="11" t="str">
        <f t="shared" si="914"/>
        <v/>
      </c>
      <c r="AY2704" s="11" t="str">
        <f t="shared" si="916"/>
        <v/>
      </c>
      <c r="AZ2704" s="11" t="str">
        <f t="shared" si="915"/>
        <v/>
      </c>
      <c r="BA2704" s="11" t="str">
        <f t="shared" si="918"/>
        <v xml:space="preserve"> </v>
      </c>
      <c r="BB2704" s="11" t="str">
        <f>IFERROR(IF(AW2704="","",VLOOKUP(AW2704,SUSS!R:S,2,FALSE)),AY2704*SUSS!$M$2)</f>
        <v/>
      </c>
      <c r="BC2704" s="11" t="str">
        <f t="shared" si="917"/>
        <v/>
      </c>
    </row>
    <row r="2705" spans="29:55">
      <c r="AC2705" s="11" t="str">
        <f t="shared" si="898"/>
        <v/>
      </c>
      <c r="AD2705" s="11" t="str">
        <f t="shared" si="899"/>
        <v/>
      </c>
      <c r="AE2705" s="11" t="str">
        <f t="shared" si="900"/>
        <v/>
      </c>
      <c r="AF2705" s="11" t="str">
        <f t="shared" si="901"/>
        <v/>
      </c>
      <c r="AG2705" s="11" t="str">
        <f t="shared" si="902"/>
        <v/>
      </c>
      <c r="AH2705" s="11" t="str">
        <f t="shared" si="903"/>
        <v/>
      </c>
      <c r="AI2705" s="11" t="str">
        <f t="shared" si="904"/>
        <v/>
      </c>
      <c r="AJ2705" s="11" t="str">
        <f t="shared" si="905"/>
        <v/>
      </c>
      <c r="AK2705" s="11" t="str">
        <f t="shared" si="906"/>
        <v/>
      </c>
      <c r="AN2705" s="11" t="str">
        <f t="shared" si="907"/>
        <v/>
      </c>
      <c r="AO2705" s="11" t="str">
        <f t="shared" si="908"/>
        <v/>
      </c>
      <c r="AP2705" s="11" t="str">
        <f t="shared" si="909"/>
        <v/>
      </c>
      <c r="AT2705" s="11" t="str">
        <f t="shared" si="910"/>
        <v/>
      </c>
      <c r="AU2705" s="11" t="str">
        <f t="shared" si="911"/>
        <v/>
      </c>
      <c r="AV2705" s="11" t="str">
        <f t="shared" si="912"/>
        <v/>
      </c>
      <c r="AW2705" s="11" t="str">
        <f t="shared" si="913"/>
        <v/>
      </c>
      <c r="AX2705" s="11" t="str">
        <f t="shared" si="914"/>
        <v/>
      </c>
      <c r="AY2705" s="11" t="str">
        <f t="shared" si="916"/>
        <v/>
      </c>
      <c r="AZ2705" s="11" t="str">
        <f t="shared" si="915"/>
        <v/>
      </c>
      <c r="BA2705" s="11" t="str">
        <f t="shared" si="918"/>
        <v xml:space="preserve"> </v>
      </c>
      <c r="BB2705" s="11" t="str">
        <f>IFERROR(IF(AW2705="","",VLOOKUP(AW2705,SUSS!R:S,2,FALSE)),AY2705*SUSS!$M$2)</f>
        <v/>
      </c>
      <c r="BC2705" s="11" t="str">
        <f t="shared" si="917"/>
        <v/>
      </c>
    </row>
    <row r="2706" spans="29:55">
      <c r="AC2706" s="11" t="str">
        <f t="shared" si="898"/>
        <v/>
      </c>
      <c r="AD2706" s="11" t="str">
        <f t="shared" si="899"/>
        <v/>
      </c>
      <c r="AE2706" s="11" t="str">
        <f t="shared" si="900"/>
        <v/>
      </c>
      <c r="AF2706" s="11" t="str">
        <f t="shared" si="901"/>
        <v/>
      </c>
      <c r="AG2706" s="11" t="str">
        <f t="shared" si="902"/>
        <v/>
      </c>
      <c r="AH2706" s="11" t="str">
        <f t="shared" si="903"/>
        <v/>
      </c>
      <c r="AI2706" s="11" t="str">
        <f t="shared" si="904"/>
        <v/>
      </c>
      <c r="AJ2706" s="11" t="str">
        <f t="shared" si="905"/>
        <v/>
      </c>
      <c r="AK2706" s="11" t="str">
        <f t="shared" si="906"/>
        <v/>
      </c>
      <c r="AN2706" s="11" t="str">
        <f t="shared" si="907"/>
        <v/>
      </c>
      <c r="AO2706" s="11" t="str">
        <f t="shared" si="908"/>
        <v/>
      </c>
      <c r="AP2706" s="11" t="str">
        <f t="shared" si="909"/>
        <v/>
      </c>
      <c r="AT2706" s="11" t="str">
        <f t="shared" si="910"/>
        <v/>
      </c>
      <c r="AU2706" s="11" t="str">
        <f t="shared" si="911"/>
        <v/>
      </c>
      <c r="AV2706" s="11" t="str">
        <f t="shared" si="912"/>
        <v/>
      </c>
      <c r="AW2706" s="11" t="str">
        <f t="shared" si="913"/>
        <v/>
      </c>
      <c r="AX2706" s="11" t="str">
        <f t="shared" si="914"/>
        <v/>
      </c>
      <c r="AY2706" s="11" t="str">
        <f t="shared" si="916"/>
        <v/>
      </c>
      <c r="AZ2706" s="11" t="str">
        <f t="shared" si="915"/>
        <v/>
      </c>
      <c r="BA2706" s="11" t="str">
        <f t="shared" si="918"/>
        <v xml:space="preserve"> </v>
      </c>
      <c r="BB2706" s="11" t="str">
        <f>IFERROR(IF(AW2706="","",VLOOKUP(AW2706,SUSS!R:S,2,FALSE)),AY2706*SUSS!$M$2)</f>
        <v/>
      </c>
      <c r="BC2706" s="11" t="str">
        <f t="shared" si="917"/>
        <v/>
      </c>
    </row>
    <row r="2707" spans="29:55">
      <c r="AC2707" s="11" t="str">
        <f t="shared" si="898"/>
        <v/>
      </c>
      <c r="AD2707" s="11" t="str">
        <f t="shared" si="899"/>
        <v/>
      </c>
      <c r="AE2707" s="11" t="str">
        <f t="shared" si="900"/>
        <v/>
      </c>
      <c r="AF2707" s="11" t="str">
        <f t="shared" si="901"/>
        <v/>
      </c>
      <c r="AG2707" s="11" t="str">
        <f t="shared" si="902"/>
        <v/>
      </c>
      <c r="AH2707" s="11" t="str">
        <f t="shared" si="903"/>
        <v/>
      </c>
      <c r="AI2707" s="11" t="str">
        <f t="shared" si="904"/>
        <v/>
      </c>
      <c r="AJ2707" s="11" t="str">
        <f t="shared" si="905"/>
        <v/>
      </c>
      <c r="AK2707" s="11" t="str">
        <f t="shared" si="906"/>
        <v/>
      </c>
      <c r="AN2707" s="11" t="str">
        <f t="shared" si="907"/>
        <v/>
      </c>
      <c r="AO2707" s="11" t="str">
        <f t="shared" si="908"/>
        <v/>
      </c>
      <c r="AP2707" s="11" t="str">
        <f t="shared" si="909"/>
        <v/>
      </c>
      <c r="AT2707" s="11" t="str">
        <f t="shared" si="910"/>
        <v/>
      </c>
      <c r="AU2707" s="11" t="str">
        <f t="shared" si="911"/>
        <v/>
      </c>
      <c r="AV2707" s="11" t="str">
        <f t="shared" si="912"/>
        <v/>
      </c>
      <c r="AW2707" s="11" t="str">
        <f t="shared" si="913"/>
        <v/>
      </c>
      <c r="AX2707" s="11" t="str">
        <f t="shared" si="914"/>
        <v/>
      </c>
      <c r="AY2707" s="11" t="str">
        <f t="shared" si="916"/>
        <v/>
      </c>
      <c r="AZ2707" s="11" t="str">
        <f t="shared" si="915"/>
        <v/>
      </c>
      <c r="BA2707" s="11" t="str">
        <f t="shared" si="918"/>
        <v xml:space="preserve"> </v>
      </c>
      <c r="BB2707" s="11" t="str">
        <f>IFERROR(IF(AW2707="","",VLOOKUP(AW2707,SUSS!R:S,2,FALSE)),AY2707*SUSS!$M$2)</f>
        <v/>
      </c>
      <c r="BC2707" s="11" t="str">
        <f t="shared" si="917"/>
        <v/>
      </c>
    </row>
    <row r="2708" spans="29:55">
      <c r="AC2708" s="11" t="str">
        <f t="shared" si="898"/>
        <v/>
      </c>
      <c r="AD2708" s="11" t="str">
        <f t="shared" si="899"/>
        <v/>
      </c>
      <c r="AE2708" s="11" t="str">
        <f t="shared" si="900"/>
        <v/>
      </c>
      <c r="AF2708" s="11" t="str">
        <f t="shared" si="901"/>
        <v/>
      </c>
      <c r="AG2708" s="11" t="str">
        <f t="shared" si="902"/>
        <v/>
      </c>
      <c r="AH2708" s="11" t="str">
        <f t="shared" si="903"/>
        <v/>
      </c>
      <c r="AI2708" s="11" t="str">
        <f t="shared" si="904"/>
        <v/>
      </c>
      <c r="AJ2708" s="11" t="str">
        <f t="shared" si="905"/>
        <v/>
      </c>
      <c r="AK2708" s="11" t="str">
        <f t="shared" si="906"/>
        <v/>
      </c>
      <c r="AN2708" s="11" t="str">
        <f t="shared" si="907"/>
        <v/>
      </c>
      <c r="AO2708" s="11" t="str">
        <f t="shared" si="908"/>
        <v/>
      </c>
      <c r="AP2708" s="11" t="str">
        <f t="shared" si="909"/>
        <v/>
      </c>
      <c r="AT2708" s="11" t="str">
        <f t="shared" si="910"/>
        <v/>
      </c>
      <c r="AU2708" s="11" t="str">
        <f t="shared" si="911"/>
        <v/>
      </c>
      <c r="AV2708" s="11" t="str">
        <f t="shared" si="912"/>
        <v/>
      </c>
      <c r="AW2708" s="11" t="str">
        <f t="shared" si="913"/>
        <v/>
      </c>
      <c r="AX2708" s="11" t="str">
        <f t="shared" si="914"/>
        <v/>
      </c>
      <c r="AY2708" s="11" t="str">
        <f t="shared" si="916"/>
        <v/>
      </c>
      <c r="AZ2708" s="11" t="str">
        <f t="shared" si="915"/>
        <v/>
      </c>
      <c r="BA2708" s="11" t="str">
        <f t="shared" si="918"/>
        <v xml:space="preserve"> </v>
      </c>
      <c r="BB2708" s="11" t="str">
        <f>IFERROR(IF(AW2708="","",VLOOKUP(AW2708,SUSS!R:S,2,FALSE)),AY2708*SUSS!$M$2)</f>
        <v/>
      </c>
      <c r="BC2708" s="11" t="str">
        <f t="shared" si="917"/>
        <v/>
      </c>
    </row>
    <row r="2709" spans="29:55">
      <c r="AC2709" s="11" t="str">
        <f t="shared" si="898"/>
        <v/>
      </c>
      <c r="AD2709" s="11" t="str">
        <f t="shared" si="899"/>
        <v/>
      </c>
      <c r="AE2709" s="11" t="str">
        <f t="shared" si="900"/>
        <v/>
      </c>
      <c r="AF2709" s="11" t="str">
        <f t="shared" si="901"/>
        <v/>
      </c>
      <c r="AG2709" s="11" t="str">
        <f t="shared" si="902"/>
        <v/>
      </c>
      <c r="AH2709" s="11" t="str">
        <f t="shared" si="903"/>
        <v/>
      </c>
      <c r="AI2709" s="11" t="str">
        <f t="shared" si="904"/>
        <v/>
      </c>
      <c r="AJ2709" s="11" t="str">
        <f t="shared" si="905"/>
        <v/>
      </c>
      <c r="AK2709" s="11" t="str">
        <f t="shared" si="906"/>
        <v/>
      </c>
      <c r="AN2709" s="11" t="str">
        <f t="shared" si="907"/>
        <v/>
      </c>
      <c r="AO2709" s="11" t="str">
        <f t="shared" si="908"/>
        <v/>
      </c>
      <c r="AP2709" s="11" t="str">
        <f t="shared" si="909"/>
        <v/>
      </c>
      <c r="AT2709" s="11" t="str">
        <f t="shared" si="910"/>
        <v/>
      </c>
      <c r="AU2709" s="11" t="str">
        <f t="shared" si="911"/>
        <v/>
      </c>
      <c r="AV2709" s="11" t="str">
        <f t="shared" si="912"/>
        <v/>
      </c>
      <c r="AW2709" s="11" t="str">
        <f t="shared" si="913"/>
        <v/>
      </c>
      <c r="AX2709" s="11" t="str">
        <f t="shared" si="914"/>
        <v/>
      </c>
      <c r="AY2709" s="11" t="str">
        <f t="shared" si="916"/>
        <v/>
      </c>
      <c r="AZ2709" s="11" t="str">
        <f t="shared" si="915"/>
        <v/>
      </c>
      <c r="BA2709" s="11" t="str">
        <f t="shared" si="918"/>
        <v xml:space="preserve"> </v>
      </c>
      <c r="BB2709" s="11" t="str">
        <f>IFERROR(IF(AW2709="","",VLOOKUP(AW2709,SUSS!R:S,2,FALSE)),AY2709*SUSS!$M$2)</f>
        <v/>
      </c>
      <c r="BC2709" s="11" t="str">
        <f t="shared" si="917"/>
        <v/>
      </c>
    </row>
    <row r="2710" spans="29:55">
      <c r="AC2710" s="11" t="str">
        <f t="shared" si="898"/>
        <v/>
      </c>
      <c r="AD2710" s="11" t="str">
        <f t="shared" si="899"/>
        <v/>
      </c>
      <c r="AE2710" s="11" t="str">
        <f t="shared" si="900"/>
        <v/>
      </c>
      <c r="AF2710" s="11" t="str">
        <f t="shared" si="901"/>
        <v/>
      </c>
      <c r="AG2710" s="11" t="str">
        <f t="shared" si="902"/>
        <v/>
      </c>
      <c r="AH2710" s="11" t="str">
        <f t="shared" si="903"/>
        <v/>
      </c>
      <c r="AI2710" s="11" t="str">
        <f t="shared" si="904"/>
        <v/>
      </c>
      <c r="AJ2710" s="11" t="str">
        <f t="shared" si="905"/>
        <v/>
      </c>
      <c r="AK2710" s="11" t="str">
        <f t="shared" si="906"/>
        <v/>
      </c>
      <c r="AN2710" s="11" t="str">
        <f t="shared" si="907"/>
        <v/>
      </c>
      <c r="AO2710" s="11" t="str">
        <f t="shared" si="908"/>
        <v/>
      </c>
      <c r="AP2710" s="11" t="str">
        <f t="shared" si="909"/>
        <v/>
      </c>
      <c r="AT2710" s="11" t="str">
        <f t="shared" si="910"/>
        <v/>
      </c>
      <c r="AU2710" s="11" t="str">
        <f t="shared" si="911"/>
        <v/>
      </c>
      <c r="AV2710" s="11" t="str">
        <f t="shared" si="912"/>
        <v/>
      </c>
      <c r="AW2710" s="11" t="str">
        <f t="shared" si="913"/>
        <v/>
      </c>
      <c r="AX2710" s="11" t="str">
        <f t="shared" si="914"/>
        <v/>
      </c>
      <c r="AY2710" s="11" t="str">
        <f t="shared" si="916"/>
        <v/>
      </c>
      <c r="AZ2710" s="11" t="str">
        <f t="shared" si="915"/>
        <v/>
      </c>
      <c r="BA2710" s="11" t="str">
        <f t="shared" si="918"/>
        <v xml:space="preserve"> </v>
      </c>
      <c r="BB2710" s="11" t="str">
        <f>IFERROR(IF(AW2710="","",VLOOKUP(AW2710,SUSS!R:S,2,FALSE)),AY2710*SUSS!$M$2)</f>
        <v/>
      </c>
      <c r="BC2710" s="11" t="str">
        <f t="shared" si="917"/>
        <v/>
      </c>
    </row>
    <row r="2711" spans="29:55">
      <c r="AC2711" s="11" t="str">
        <f t="shared" si="898"/>
        <v/>
      </c>
      <c r="AD2711" s="11" t="str">
        <f t="shared" si="899"/>
        <v/>
      </c>
      <c r="AE2711" s="11" t="str">
        <f t="shared" si="900"/>
        <v/>
      </c>
      <c r="AF2711" s="11" t="str">
        <f t="shared" si="901"/>
        <v/>
      </c>
      <c r="AG2711" s="11" t="str">
        <f t="shared" si="902"/>
        <v/>
      </c>
      <c r="AH2711" s="11" t="str">
        <f t="shared" si="903"/>
        <v/>
      </c>
      <c r="AI2711" s="11" t="str">
        <f t="shared" si="904"/>
        <v/>
      </c>
      <c r="AJ2711" s="11" t="str">
        <f t="shared" si="905"/>
        <v/>
      </c>
      <c r="AK2711" s="11" t="str">
        <f t="shared" si="906"/>
        <v/>
      </c>
      <c r="AN2711" s="11" t="str">
        <f t="shared" si="907"/>
        <v/>
      </c>
      <c r="AO2711" s="11" t="str">
        <f t="shared" si="908"/>
        <v/>
      </c>
      <c r="AP2711" s="11" t="str">
        <f t="shared" si="909"/>
        <v/>
      </c>
      <c r="AT2711" s="11" t="str">
        <f t="shared" si="910"/>
        <v/>
      </c>
      <c r="AU2711" s="11" t="str">
        <f t="shared" si="911"/>
        <v/>
      </c>
      <c r="AV2711" s="11" t="str">
        <f t="shared" si="912"/>
        <v/>
      </c>
      <c r="AW2711" s="11" t="str">
        <f t="shared" si="913"/>
        <v/>
      </c>
      <c r="AX2711" s="11" t="str">
        <f t="shared" si="914"/>
        <v/>
      </c>
      <c r="AY2711" s="11" t="str">
        <f t="shared" si="916"/>
        <v/>
      </c>
      <c r="AZ2711" s="11" t="str">
        <f t="shared" si="915"/>
        <v/>
      </c>
      <c r="BA2711" s="11" t="str">
        <f t="shared" si="918"/>
        <v xml:space="preserve"> </v>
      </c>
      <c r="BB2711" s="11" t="str">
        <f>IFERROR(IF(AW2711="","",VLOOKUP(AW2711,SUSS!R:S,2,FALSE)),AY2711*SUSS!$M$2)</f>
        <v/>
      </c>
      <c r="BC2711" s="11" t="str">
        <f t="shared" si="917"/>
        <v/>
      </c>
    </row>
    <row r="2712" spans="29:55">
      <c r="AC2712" s="11" t="str">
        <f t="shared" si="898"/>
        <v/>
      </c>
      <c r="AD2712" s="11" t="str">
        <f t="shared" si="899"/>
        <v/>
      </c>
      <c r="AE2712" s="11" t="str">
        <f t="shared" si="900"/>
        <v/>
      </c>
      <c r="AF2712" s="11" t="str">
        <f t="shared" si="901"/>
        <v/>
      </c>
      <c r="AG2712" s="11" t="str">
        <f t="shared" si="902"/>
        <v/>
      </c>
      <c r="AH2712" s="11" t="str">
        <f t="shared" si="903"/>
        <v/>
      </c>
      <c r="AI2712" s="11" t="str">
        <f t="shared" si="904"/>
        <v/>
      </c>
      <c r="AJ2712" s="11" t="str">
        <f t="shared" si="905"/>
        <v/>
      </c>
      <c r="AK2712" s="11" t="str">
        <f t="shared" si="906"/>
        <v/>
      </c>
      <c r="AN2712" s="11" t="str">
        <f t="shared" si="907"/>
        <v/>
      </c>
      <c r="AO2712" s="11" t="str">
        <f t="shared" si="908"/>
        <v/>
      </c>
      <c r="AP2712" s="11" t="str">
        <f t="shared" si="909"/>
        <v/>
      </c>
      <c r="AT2712" s="11" t="str">
        <f t="shared" si="910"/>
        <v/>
      </c>
      <c r="AU2712" s="11" t="str">
        <f t="shared" si="911"/>
        <v/>
      </c>
      <c r="AV2712" s="11" t="str">
        <f t="shared" si="912"/>
        <v/>
      </c>
      <c r="AW2712" s="11" t="str">
        <f t="shared" si="913"/>
        <v/>
      </c>
      <c r="AX2712" s="11" t="str">
        <f t="shared" si="914"/>
        <v/>
      </c>
      <c r="AY2712" s="11" t="str">
        <f t="shared" si="916"/>
        <v/>
      </c>
      <c r="AZ2712" s="11" t="str">
        <f t="shared" si="915"/>
        <v/>
      </c>
      <c r="BA2712" s="11" t="str">
        <f t="shared" si="918"/>
        <v xml:space="preserve"> </v>
      </c>
      <c r="BB2712" s="11" t="str">
        <f>IFERROR(IF(AW2712="","",VLOOKUP(AW2712,SUSS!R:S,2,FALSE)),AY2712*SUSS!$M$2)</f>
        <v/>
      </c>
      <c r="BC2712" s="11" t="str">
        <f t="shared" si="917"/>
        <v/>
      </c>
    </row>
    <row r="2713" spans="29:55">
      <c r="AC2713" s="11" t="str">
        <f t="shared" si="898"/>
        <v/>
      </c>
      <c r="AD2713" s="11" t="str">
        <f t="shared" si="899"/>
        <v/>
      </c>
      <c r="AE2713" s="11" t="str">
        <f t="shared" si="900"/>
        <v/>
      </c>
      <c r="AF2713" s="11" t="str">
        <f t="shared" si="901"/>
        <v/>
      </c>
      <c r="AG2713" s="11" t="str">
        <f t="shared" si="902"/>
        <v/>
      </c>
      <c r="AH2713" s="11" t="str">
        <f t="shared" si="903"/>
        <v/>
      </c>
      <c r="AI2713" s="11" t="str">
        <f t="shared" si="904"/>
        <v/>
      </c>
      <c r="AJ2713" s="11" t="str">
        <f t="shared" si="905"/>
        <v/>
      </c>
      <c r="AK2713" s="11" t="str">
        <f t="shared" si="906"/>
        <v/>
      </c>
      <c r="AN2713" s="11" t="str">
        <f t="shared" si="907"/>
        <v/>
      </c>
      <c r="AO2713" s="11" t="str">
        <f t="shared" si="908"/>
        <v/>
      </c>
      <c r="AP2713" s="11" t="str">
        <f t="shared" si="909"/>
        <v/>
      </c>
      <c r="AT2713" s="11" t="str">
        <f t="shared" si="910"/>
        <v/>
      </c>
      <c r="AU2713" s="11" t="str">
        <f t="shared" si="911"/>
        <v/>
      </c>
      <c r="AV2713" s="11" t="str">
        <f t="shared" si="912"/>
        <v/>
      </c>
      <c r="AW2713" s="11" t="str">
        <f t="shared" si="913"/>
        <v/>
      </c>
      <c r="AX2713" s="11" t="str">
        <f t="shared" si="914"/>
        <v/>
      </c>
      <c r="AY2713" s="11" t="str">
        <f t="shared" si="916"/>
        <v/>
      </c>
      <c r="AZ2713" s="11" t="str">
        <f t="shared" si="915"/>
        <v/>
      </c>
      <c r="BA2713" s="11" t="str">
        <f t="shared" si="918"/>
        <v xml:space="preserve"> </v>
      </c>
      <c r="BB2713" s="11" t="str">
        <f>IFERROR(IF(AW2713="","",VLOOKUP(AW2713,SUSS!R:S,2,FALSE)),AY2713*SUSS!$M$2)</f>
        <v/>
      </c>
      <c r="BC2713" s="11" t="str">
        <f t="shared" si="917"/>
        <v/>
      </c>
    </row>
    <row r="2714" spans="29:55">
      <c r="AC2714" s="11" t="str">
        <f t="shared" si="898"/>
        <v/>
      </c>
      <c r="AD2714" s="11" t="str">
        <f t="shared" si="899"/>
        <v/>
      </c>
      <c r="AE2714" s="11" t="str">
        <f t="shared" si="900"/>
        <v/>
      </c>
      <c r="AF2714" s="11" t="str">
        <f t="shared" si="901"/>
        <v/>
      </c>
      <c r="AG2714" s="11" t="str">
        <f t="shared" si="902"/>
        <v/>
      </c>
      <c r="AH2714" s="11" t="str">
        <f t="shared" si="903"/>
        <v/>
      </c>
      <c r="AI2714" s="11" t="str">
        <f t="shared" si="904"/>
        <v/>
      </c>
      <c r="AJ2714" s="11" t="str">
        <f t="shared" si="905"/>
        <v/>
      </c>
      <c r="AK2714" s="11" t="str">
        <f t="shared" si="906"/>
        <v/>
      </c>
      <c r="AN2714" s="11" t="str">
        <f t="shared" si="907"/>
        <v/>
      </c>
      <c r="AO2714" s="11" t="str">
        <f t="shared" si="908"/>
        <v/>
      </c>
      <c r="AP2714" s="11" t="str">
        <f t="shared" si="909"/>
        <v/>
      </c>
      <c r="AT2714" s="11" t="str">
        <f t="shared" si="910"/>
        <v/>
      </c>
      <c r="AU2714" s="11" t="str">
        <f t="shared" si="911"/>
        <v/>
      </c>
      <c r="AV2714" s="11" t="str">
        <f t="shared" si="912"/>
        <v/>
      </c>
      <c r="AW2714" s="11" t="str">
        <f t="shared" si="913"/>
        <v/>
      </c>
      <c r="AX2714" s="11" t="str">
        <f t="shared" si="914"/>
        <v/>
      </c>
      <c r="AY2714" s="11" t="str">
        <f t="shared" si="916"/>
        <v/>
      </c>
      <c r="AZ2714" s="11" t="str">
        <f t="shared" si="915"/>
        <v/>
      </c>
      <c r="BA2714" s="11" t="str">
        <f t="shared" si="918"/>
        <v xml:space="preserve"> </v>
      </c>
      <c r="BB2714" s="11" t="str">
        <f>IFERROR(IF(AW2714="","",VLOOKUP(AW2714,SUSS!R:S,2,FALSE)),AY2714*SUSS!$M$2)</f>
        <v/>
      </c>
      <c r="BC2714" s="11" t="str">
        <f t="shared" si="917"/>
        <v/>
      </c>
    </row>
    <row r="2715" spans="29:55">
      <c r="AC2715" s="11" t="str">
        <f t="shared" si="898"/>
        <v/>
      </c>
      <c r="AD2715" s="11" t="str">
        <f t="shared" si="899"/>
        <v/>
      </c>
      <c r="AE2715" s="11" t="str">
        <f t="shared" si="900"/>
        <v/>
      </c>
      <c r="AF2715" s="11" t="str">
        <f t="shared" si="901"/>
        <v/>
      </c>
      <c r="AG2715" s="11" t="str">
        <f t="shared" si="902"/>
        <v/>
      </c>
      <c r="AH2715" s="11" t="str">
        <f t="shared" si="903"/>
        <v/>
      </c>
      <c r="AI2715" s="11" t="str">
        <f t="shared" si="904"/>
        <v/>
      </c>
      <c r="AJ2715" s="11" t="str">
        <f t="shared" si="905"/>
        <v/>
      </c>
      <c r="AK2715" s="11" t="str">
        <f t="shared" si="906"/>
        <v/>
      </c>
      <c r="AN2715" s="11" t="str">
        <f t="shared" si="907"/>
        <v/>
      </c>
      <c r="AO2715" s="11" t="str">
        <f t="shared" si="908"/>
        <v/>
      </c>
      <c r="AP2715" s="11" t="str">
        <f t="shared" si="909"/>
        <v/>
      </c>
      <c r="AT2715" s="11" t="str">
        <f t="shared" si="910"/>
        <v/>
      </c>
      <c r="AU2715" s="11" t="str">
        <f t="shared" si="911"/>
        <v/>
      </c>
      <c r="AV2715" s="11" t="str">
        <f t="shared" si="912"/>
        <v/>
      </c>
      <c r="AW2715" s="11" t="str">
        <f t="shared" si="913"/>
        <v/>
      </c>
      <c r="AX2715" s="11" t="str">
        <f t="shared" si="914"/>
        <v/>
      </c>
      <c r="AY2715" s="11" t="str">
        <f t="shared" si="916"/>
        <v/>
      </c>
      <c r="AZ2715" s="11" t="str">
        <f t="shared" si="915"/>
        <v/>
      </c>
      <c r="BA2715" s="11" t="str">
        <f t="shared" si="918"/>
        <v xml:space="preserve"> </v>
      </c>
      <c r="BB2715" s="11" t="str">
        <f>IFERROR(IF(AW2715="","",VLOOKUP(AW2715,SUSS!R:S,2,FALSE)),AY2715*SUSS!$M$2)</f>
        <v/>
      </c>
      <c r="BC2715" s="11" t="str">
        <f t="shared" si="917"/>
        <v/>
      </c>
    </row>
    <row r="2716" spans="29:55">
      <c r="AC2716" s="11" t="str">
        <f t="shared" si="898"/>
        <v/>
      </c>
      <c r="AD2716" s="11" t="str">
        <f t="shared" si="899"/>
        <v/>
      </c>
      <c r="AE2716" s="11" t="str">
        <f t="shared" si="900"/>
        <v/>
      </c>
      <c r="AF2716" s="11" t="str">
        <f t="shared" si="901"/>
        <v/>
      </c>
      <c r="AG2716" s="11" t="str">
        <f t="shared" si="902"/>
        <v/>
      </c>
      <c r="AH2716" s="11" t="str">
        <f t="shared" si="903"/>
        <v/>
      </c>
      <c r="AI2716" s="11" t="str">
        <f t="shared" si="904"/>
        <v/>
      </c>
      <c r="AJ2716" s="11" t="str">
        <f t="shared" si="905"/>
        <v/>
      </c>
      <c r="AK2716" s="11" t="str">
        <f t="shared" si="906"/>
        <v/>
      </c>
      <c r="AN2716" s="11" t="str">
        <f t="shared" si="907"/>
        <v/>
      </c>
      <c r="AO2716" s="11" t="str">
        <f t="shared" si="908"/>
        <v/>
      </c>
      <c r="AP2716" s="11" t="str">
        <f t="shared" si="909"/>
        <v/>
      </c>
      <c r="AT2716" s="11" t="str">
        <f t="shared" si="910"/>
        <v/>
      </c>
      <c r="AU2716" s="11" t="str">
        <f t="shared" si="911"/>
        <v/>
      </c>
      <c r="AV2716" s="11" t="str">
        <f t="shared" si="912"/>
        <v/>
      </c>
      <c r="AW2716" s="11" t="str">
        <f t="shared" si="913"/>
        <v/>
      </c>
      <c r="AX2716" s="11" t="str">
        <f t="shared" si="914"/>
        <v/>
      </c>
      <c r="AY2716" s="11" t="str">
        <f t="shared" si="916"/>
        <v/>
      </c>
      <c r="AZ2716" s="11" t="str">
        <f t="shared" si="915"/>
        <v/>
      </c>
      <c r="BA2716" s="11" t="str">
        <f t="shared" si="918"/>
        <v xml:space="preserve"> </v>
      </c>
      <c r="BB2716" s="11" t="str">
        <f>IFERROR(IF(AW2716="","",VLOOKUP(AW2716,SUSS!R:S,2,FALSE)),AY2716*SUSS!$M$2)</f>
        <v/>
      </c>
      <c r="BC2716" s="11" t="str">
        <f t="shared" si="917"/>
        <v/>
      </c>
    </row>
    <row r="2717" spans="29:55">
      <c r="AC2717" s="11" t="str">
        <f t="shared" si="898"/>
        <v/>
      </c>
      <c r="AD2717" s="11" t="str">
        <f t="shared" si="899"/>
        <v/>
      </c>
      <c r="AE2717" s="11" t="str">
        <f t="shared" si="900"/>
        <v/>
      </c>
      <c r="AF2717" s="11" t="str">
        <f t="shared" si="901"/>
        <v/>
      </c>
      <c r="AG2717" s="11" t="str">
        <f t="shared" si="902"/>
        <v/>
      </c>
      <c r="AH2717" s="11" t="str">
        <f t="shared" si="903"/>
        <v/>
      </c>
      <c r="AI2717" s="11" t="str">
        <f t="shared" si="904"/>
        <v/>
      </c>
      <c r="AJ2717" s="11" t="str">
        <f t="shared" si="905"/>
        <v/>
      </c>
      <c r="AK2717" s="11" t="str">
        <f t="shared" si="906"/>
        <v/>
      </c>
      <c r="AN2717" s="11" t="str">
        <f t="shared" si="907"/>
        <v/>
      </c>
      <c r="AO2717" s="11" t="str">
        <f t="shared" si="908"/>
        <v/>
      </c>
      <c r="AP2717" s="11" t="str">
        <f t="shared" si="909"/>
        <v/>
      </c>
      <c r="AT2717" s="11" t="str">
        <f t="shared" si="910"/>
        <v/>
      </c>
      <c r="AU2717" s="11" t="str">
        <f t="shared" si="911"/>
        <v/>
      </c>
      <c r="AV2717" s="11" t="str">
        <f t="shared" si="912"/>
        <v/>
      </c>
      <c r="AW2717" s="11" t="str">
        <f t="shared" si="913"/>
        <v/>
      </c>
      <c r="AX2717" s="11" t="str">
        <f t="shared" si="914"/>
        <v/>
      </c>
      <c r="AY2717" s="11" t="str">
        <f t="shared" si="916"/>
        <v/>
      </c>
      <c r="AZ2717" s="11" t="str">
        <f t="shared" si="915"/>
        <v/>
      </c>
      <c r="BA2717" s="11" t="str">
        <f t="shared" si="918"/>
        <v xml:space="preserve"> </v>
      </c>
      <c r="BB2717" s="11" t="str">
        <f>IFERROR(IF(AW2717="","",VLOOKUP(AW2717,SUSS!R:S,2,FALSE)),AY2717*SUSS!$M$2)</f>
        <v/>
      </c>
      <c r="BC2717" s="11" t="str">
        <f t="shared" si="917"/>
        <v/>
      </c>
    </row>
    <row r="2718" spans="29:55">
      <c r="AC2718" s="11" t="str">
        <f t="shared" ref="AC2718:AC2781" si="919">IF($E2718=$AD$1,IF($G2718=$AE$1,A2718,""),"")</f>
        <v/>
      </c>
      <c r="AD2718" s="11" t="str">
        <f t="shared" ref="AD2718:AD2781" si="920">IF($E2718=$AD$1,IF($G2718=$AE$1,E2718,""),"")</f>
        <v/>
      </c>
      <c r="AE2718" s="11" t="str">
        <f t="shared" ref="AE2718:AE2781" si="921">IF($E2718=$AD$1,IF($G2718=$AE$1,F2718,""),"")</f>
        <v/>
      </c>
      <c r="AF2718" s="11" t="str">
        <f t="shared" ref="AF2718:AF2781" si="922">IF($E2718=$AD$1,IF($G2718=$AE$1,G2718,""),"")</f>
        <v/>
      </c>
      <c r="AG2718" s="11" t="str">
        <f t="shared" ref="AG2718:AG2781" si="923">IF($E2718=$AD$1,IF($G2718=$AE$1,I2718,""),"")</f>
        <v/>
      </c>
      <c r="AH2718" s="11" t="str">
        <f t="shared" ref="AH2718:AH2781" si="924">IF($E2718=$AD$1,IF($G2718=$AE$1,J2718,""),"")</f>
        <v/>
      </c>
      <c r="AI2718" s="11" t="str">
        <f t="shared" ref="AI2718:AI2781" si="925">IF($E2718=$AD$1,IF($G2718=$AE$1,K2718,""),"")</f>
        <v/>
      </c>
      <c r="AJ2718" s="11" t="str">
        <f t="shared" ref="AJ2718:AJ2781" si="926">IF($E2718=$AD$1,IF($G2718=$AE$1,B2718,""),"")</f>
        <v/>
      </c>
      <c r="AK2718" s="11" t="str">
        <f t="shared" ref="AK2718:AK2781" si="927">IF($E2718=$AD$1,IF($G2718=$AE$1,C2718,""),"")</f>
        <v/>
      </c>
      <c r="AN2718" s="11" t="str">
        <f t="shared" ref="AN2718:AN2781" si="928">LEFT(AO2718,7)</f>
        <v/>
      </c>
      <c r="AO2718" s="11" t="str">
        <f t="shared" ref="AO2718:AO2781" si="929">IF(AF2718=$AE$1,AJ2718&amp;"/"&amp;AK2718&amp;" "&amp;AD2718,"")</f>
        <v/>
      </c>
      <c r="AP2718" s="11" t="str">
        <f t="shared" ref="AP2718:AP2781" si="930">IF(AO2718&lt;&gt;"",AI2718,"")</f>
        <v/>
      </c>
      <c r="AT2718" s="11" t="str">
        <f t="shared" ref="AT2718:AT2781" si="931">IF($Q2718=$AD$1,N2718,"")</f>
        <v/>
      </c>
      <c r="AU2718" s="11" t="str">
        <f t="shared" ref="AU2718:AU2781" si="932">IF($Q2718=$AD$1,O2718,"")</f>
        <v/>
      </c>
      <c r="AV2718" s="11" t="str">
        <f t="shared" ref="AV2718:AV2781" si="933">IF($Q2718=$AD$1,P2718,"")</f>
        <v/>
      </c>
      <c r="AW2718" s="11" t="str">
        <f t="shared" ref="AW2718:AW2781" si="934">IF($Q2718=$AD$1,T2718,"")</f>
        <v/>
      </c>
      <c r="AX2718" s="11" t="str">
        <f t="shared" ref="AX2718:AX2781" si="935">IF(AW2718&lt;&gt;"",AW2718&amp;" "&amp;$AD$1,"")</f>
        <v/>
      </c>
      <c r="AY2718" s="11" t="str">
        <f t="shared" si="916"/>
        <v/>
      </c>
      <c r="AZ2718" s="11" t="str">
        <f t="shared" ref="AZ2718:AZ2781" si="936">IF(AY2718="","",AV2718/AY2718)</f>
        <v/>
      </c>
      <c r="BA2718" s="11" t="str">
        <f t="shared" si="918"/>
        <v xml:space="preserve"> </v>
      </c>
      <c r="BB2718" s="11" t="str">
        <f>IFERROR(IF(AW2718="","",VLOOKUP(AW2718,SUSS!R:S,2,FALSE)),AY2718*SUSS!$M$2)</f>
        <v/>
      </c>
      <c r="BC2718" s="11" t="str">
        <f t="shared" si="917"/>
        <v/>
      </c>
    </row>
    <row r="2719" spans="29:55">
      <c r="AC2719" s="11" t="str">
        <f t="shared" si="919"/>
        <v/>
      </c>
      <c r="AD2719" s="11" t="str">
        <f t="shared" si="920"/>
        <v/>
      </c>
      <c r="AE2719" s="11" t="str">
        <f t="shared" si="921"/>
        <v/>
      </c>
      <c r="AF2719" s="11" t="str">
        <f t="shared" si="922"/>
        <v/>
      </c>
      <c r="AG2719" s="11" t="str">
        <f t="shared" si="923"/>
        <v/>
      </c>
      <c r="AH2719" s="11" t="str">
        <f t="shared" si="924"/>
        <v/>
      </c>
      <c r="AI2719" s="11" t="str">
        <f t="shared" si="925"/>
        <v/>
      </c>
      <c r="AJ2719" s="11" t="str">
        <f t="shared" si="926"/>
        <v/>
      </c>
      <c r="AK2719" s="11" t="str">
        <f t="shared" si="927"/>
        <v/>
      </c>
      <c r="AN2719" s="11" t="str">
        <f t="shared" si="928"/>
        <v/>
      </c>
      <c r="AO2719" s="11" t="str">
        <f t="shared" si="929"/>
        <v/>
      </c>
      <c r="AP2719" s="11" t="str">
        <f t="shared" si="930"/>
        <v/>
      </c>
      <c r="AT2719" s="11" t="str">
        <f t="shared" si="931"/>
        <v/>
      </c>
      <c r="AU2719" s="11" t="str">
        <f t="shared" si="932"/>
        <v/>
      </c>
      <c r="AV2719" s="11" t="str">
        <f t="shared" si="933"/>
        <v/>
      </c>
      <c r="AW2719" s="11" t="str">
        <f t="shared" si="934"/>
        <v/>
      </c>
      <c r="AX2719" s="11" t="str">
        <f t="shared" si="935"/>
        <v/>
      </c>
      <c r="AY2719" s="11" t="str">
        <f t="shared" si="916"/>
        <v/>
      </c>
      <c r="AZ2719" s="11" t="str">
        <f t="shared" si="936"/>
        <v/>
      </c>
      <c r="BA2719" s="11" t="str">
        <f t="shared" si="918"/>
        <v xml:space="preserve"> </v>
      </c>
      <c r="BB2719" s="11" t="str">
        <f>IFERROR(IF(AW2719="","",VLOOKUP(AW2719,SUSS!R:S,2,FALSE)),AY2719*SUSS!$M$2)</f>
        <v/>
      </c>
      <c r="BC2719" s="11" t="str">
        <f t="shared" si="917"/>
        <v/>
      </c>
    </row>
    <row r="2720" spans="29:55">
      <c r="AC2720" s="11" t="str">
        <f t="shared" si="919"/>
        <v/>
      </c>
      <c r="AD2720" s="11" t="str">
        <f t="shared" si="920"/>
        <v/>
      </c>
      <c r="AE2720" s="11" t="str">
        <f t="shared" si="921"/>
        <v/>
      </c>
      <c r="AF2720" s="11" t="str">
        <f t="shared" si="922"/>
        <v/>
      </c>
      <c r="AG2720" s="11" t="str">
        <f t="shared" si="923"/>
        <v/>
      </c>
      <c r="AH2720" s="11" t="str">
        <f t="shared" si="924"/>
        <v/>
      </c>
      <c r="AI2720" s="11" t="str">
        <f t="shared" si="925"/>
        <v/>
      </c>
      <c r="AJ2720" s="11" t="str">
        <f t="shared" si="926"/>
        <v/>
      </c>
      <c r="AK2720" s="11" t="str">
        <f t="shared" si="927"/>
        <v/>
      </c>
      <c r="AN2720" s="11" t="str">
        <f t="shared" si="928"/>
        <v/>
      </c>
      <c r="AO2720" s="11" t="str">
        <f t="shared" si="929"/>
        <v/>
      </c>
      <c r="AP2720" s="11" t="str">
        <f t="shared" si="930"/>
        <v/>
      </c>
      <c r="AT2720" s="11" t="str">
        <f t="shared" si="931"/>
        <v/>
      </c>
      <c r="AU2720" s="11" t="str">
        <f t="shared" si="932"/>
        <v/>
      </c>
      <c r="AV2720" s="11" t="str">
        <f t="shared" si="933"/>
        <v/>
      </c>
      <c r="AW2720" s="11" t="str">
        <f t="shared" si="934"/>
        <v/>
      </c>
      <c r="AX2720" s="11" t="str">
        <f t="shared" si="935"/>
        <v/>
      </c>
      <c r="AY2720" s="11" t="str">
        <f t="shared" si="916"/>
        <v/>
      </c>
      <c r="AZ2720" s="11" t="str">
        <f t="shared" si="936"/>
        <v/>
      </c>
      <c r="BA2720" s="11" t="str">
        <f t="shared" si="918"/>
        <v xml:space="preserve"> </v>
      </c>
      <c r="BB2720" s="11" t="str">
        <f>IFERROR(IF(AW2720="","",VLOOKUP(AW2720,SUSS!R:S,2,FALSE)),AY2720*SUSS!$M$2)</f>
        <v/>
      </c>
      <c r="BC2720" s="11" t="str">
        <f t="shared" si="917"/>
        <v/>
      </c>
    </row>
    <row r="2721" spans="29:55">
      <c r="AC2721" s="11" t="str">
        <f t="shared" si="919"/>
        <v/>
      </c>
      <c r="AD2721" s="11" t="str">
        <f t="shared" si="920"/>
        <v/>
      </c>
      <c r="AE2721" s="11" t="str">
        <f t="shared" si="921"/>
        <v/>
      </c>
      <c r="AF2721" s="11" t="str">
        <f t="shared" si="922"/>
        <v/>
      </c>
      <c r="AG2721" s="11" t="str">
        <f t="shared" si="923"/>
        <v/>
      </c>
      <c r="AH2721" s="11" t="str">
        <f t="shared" si="924"/>
        <v/>
      </c>
      <c r="AI2721" s="11" t="str">
        <f t="shared" si="925"/>
        <v/>
      </c>
      <c r="AJ2721" s="11" t="str">
        <f t="shared" si="926"/>
        <v/>
      </c>
      <c r="AK2721" s="11" t="str">
        <f t="shared" si="927"/>
        <v/>
      </c>
      <c r="AN2721" s="11" t="str">
        <f t="shared" si="928"/>
        <v/>
      </c>
      <c r="AO2721" s="11" t="str">
        <f t="shared" si="929"/>
        <v/>
      </c>
      <c r="AP2721" s="11" t="str">
        <f t="shared" si="930"/>
        <v/>
      </c>
      <c r="AT2721" s="11" t="str">
        <f t="shared" si="931"/>
        <v/>
      </c>
      <c r="AU2721" s="11" t="str">
        <f t="shared" si="932"/>
        <v/>
      </c>
      <c r="AV2721" s="11" t="str">
        <f t="shared" si="933"/>
        <v/>
      </c>
      <c r="AW2721" s="11" t="str">
        <f t="shared" si="934"/>
        <v/>
      </c>
      <c r="AX2721" s="11" t="str">
        <f t="shared" si="935"/>
        <v/>
      </c>
      <c r="AY2721" s="11" t="str">
        <f t="shared" si="916"/>
        <v/>
      </c>
      <c r="AZ2721" s="11" t="str">
        <f t="shared" si="936"/>
        <v/>
      </c>
      <c r="BA2721" s="11" t="str">
        <f t="shared" si="918"/>
        <v xml:space="preserve"> </v>
      </c>
      <c r="BB2721" s="11" t="str">
        <f>IFERROR(IF(AW2721="","",VLOOKUP(AW2721,SUSS!R:S,2,FALSE)),AY2721*SUSS!$M$2)</f>
        <v/>
      </c>
      <c r="BC2721" s="11" t="str">
        <f t="shared" si="917"/>
        <v/>
      </c>
    </row>
    <row r="2722" spans="29:55">
      <c r="AC2722" s="11" t="str">
        <f t="shared" si="919"/>
        <v/>
      </c>
      <c r="AD2722" s="11" t="str">
        <f t="shared" si="920"/>
        <v/>
      </c>
      <c r="AE2722" s="11" t="str">
        <f t="shared" si="921"/>
        <v/>
      </c>
      <c r="AF2722" s="11" t="str">
        <f t="shared" si="922"/>
        <v/>
      </c>
      <c r="AG2722" s="11" t="str">
        <f t="shared" si="923"/>
        <v/>
      </c>
      <c r="AH2722" s="11" t="str">
        <f t="shared" si="924"/>
        <v/>
      </c>
      <c r="AI2722" s="11" t="str">
        <f t="shared" si="925"/>
        <v/>
      </c>
      <c r="AJ2722" s="11" t="str">
        <f t="shared" si="926"/>
        <v/>
      </c>
      <c r="AK2722" s="11" t="str">
        <f t="shared" si="927"/>
        <v/>
      </c>
      <c r="AN2722" s="11" t="str">
        <f t="shared" si="928"/>
        <v/>
      </c>
      <c r="AO2722" s="11" t="str">
        <f t="shared" si="929"/>
        <v/>
      </c>
      <c r="AP2722" s="11" t="str">
        <f t="shared" si="930"/>
        <v/>
      </c>
      <c r="AT2722" s="11" t="str">
        <f t="shared" si="931"/>
        <v/>
      </c>
      <c r="AU2722" s="11" t="str">
        <f t="shared" si="932"/>
        <v/>
      </c>
      <c r="AV2722" s="11" t="str">
        <f t="shared" si="933"/>
        <v/>
      </c>
      <c r="AW2722" s="11" t="str">
        <f t="shared" si="934"/>
        <v/>
      </c>
      <c r="AX2722" s="11" t="str">
        <f t="shared" si="935"/>
        <v/>
      </c>
      <c r="AY2722" s="11" t="str">
        <f t="shared" si="916"/>
        <v/>
      </c>
      <c r="AZ2722" s="11" t="str">
        <f t="shared" si="936"/>
        <v/>
      </c>
      <c r="BA2722" s="11" t="str">
        <f t="shared" si="918"/>
        <v xml:space="preserve"> </v>
      </c>
      <c r="BB2722" s="11" t="str">
        <f>IFERROR(IF(AW2722="","",VLOOKUP(AW2722,SUSS!R:S,2,FALSE)),AY2722*SUSS!$M$2)</f>
        <v/>
      </c>
      <c r="BC2722" s="11" t="str">
        <f t="shared" si="917"/>
        <v/>
      </c>
    </row>
    <row r="2723" spans="29:55">
      <c r="AC2723" s="11" t="str">
        <f t="shared" si="919"/>
        <v/>
      </c>
      <c r="AD2723" s="11" t="str">
        <f t="shared" si="920"/>
        <v/>
      </c>
      <c r="AE2723" s="11" t="str">
        <f t="shared" si="921"/>
        <v/>
      </c>
      <c r="AF2723" s="11" t="str">
        <f t="shared" si="922"/>
        <v/>
      </c>
      <c r="AG2723" s="11" t="str">
        <f t="shared" si="923"/>
        <v/>
      </c>
      <c r="AH2723" s="11" t="str">
        <f t="shared" si="924"/>
        <v/>
      </c>
      <c r="AI2723" s="11" t="str">
        <f t="shared" si="925"/>
        <v/>
      </c>
      <c r="AJ2723" s="11" t="str">
        <f t="shared" si="926"/>
        <v/>
      </c>
      <c r="AK2723" s="11" t="str">
        <f t="shared" si="927"/>
        <v/>
      </c>
      <c r="AN2723" s="11" t="str">
        <f t="shared" si="928"/>
        <v/>
      </c>
      <c r="AO2723" s="11" t="str">
        <f t="shared" si="929"/>
        <v/>
      </c>
      <c r="AP2723" s="11" t="str">
        <f t="shared" si="930"/>
        <v/>
      </c>
      <c r="AT2723" s="11" t="str">
        <f t="shared" si="931"/>
        <v/>
      </c>
      <c r="AU2723" s="11" t="str">
        <f t="shared" si="932"/>
        <v/>
      </c>
      <c r="AV2723" s="11" t="str">
        <f t="shared" si="933"/>
        <v/>
      </c>
      <c r="AW2723" s="11" t="str">
        <f t="shared" si="934"/>
        <v/>
      </c>
      <c r="AX2723" s="11" t="str">
        <f t="shared" si="935"/>
        <v/>
      </c>
      <c r="AY2723" s="11" t="str">
        <f t="shared" si="916"/>
        <v/>
      </c>
      <c r="AZ2723" s="11" t="str">
        <f t="shared" si="936"/>
        <v/>
      </c>
      <c r="BA2723" s="11" t="str">
        <f t="shared" si="918"/>
        <v xml:space="preserve"> </v>
      </c>
      <c r="BB2723" s="11" t="str">
        <f>IFERROR(IF(AW2723="","",VLOOKUP(AW2723,SUSS!R:S,2,FALSE)),AY2723*SUSS!$M$2)</f>
        <v/>
      </c>
      <c r="BC2723" s="11" t="str">
        <f t="shared" si="917"/>
        <v/>
      </c>
    </row>
    <row r="2724" spans="29:55">
      <c r="AC2724" s="11" t="str">
        <f t="shared" si="919"/>
        <v/>
      </c>
      <c r="AD2724" s="11" t="str">
        <f t="shared" si="920"/>
        <v/>
      </c>
      <c r="AE2724" s="11" t="str">
        <f t="shared" si="921"/>
        <v/>
      </c>
      <c r="AF2724" s="11" t="str">
        <f t="shared" si="922"/>
        <v/>
      </c>
      <c r="AG2724" s="11" t="str">
        <f t="shared" si="923"/>
        <v/>
      </c>
      <c r="AH2724" s="11" t="str">
        <f t="shared" si="924"/>
        <v/>
      </c>
      <c r="AI2724" s="11" t="str">
        <f t="shared" si="925"/>
        <v/>
      </c>
      <c r="AJ2724" s="11" t="str">
        <f t="shared" si="926"/>
        <v/>
      </c>
      <c r="AK2724" s="11" t="str">
        <f t="shared" si="927"/>
        <v/>
      </c>
      <c r="AN2724" s="11" t="str">
        <f t="shared" si="928"/>
        <v/>
      </c>
      <c r="AO2724" s="11" t="str">
        <f t="shared" si="929"/>
        <v/>
      </c>
      <c r="AP2724" s="11" t="str">
        <f t="shared" si="930"/>
        <v/>
      </c>
      <c r="AT2724" s="11" t="str">
        <f t="shared" si="931"/>
        <v/>
      </c>
      <c r="AU2724" s="11" t="str">
        <f t="shared" si="932"/>
        <v/>
      </c>
      <c r="AV2724" s="11" t="str">
        <f t="shared" si="933"/>
        <v/>
      </c>
      <c r="AW2724" s="11" t="str">
        <f t="shared" si="934"/>
        <v/>
      </c>
      <c r="AX2724" s="11" t="str">
        <f t="shared" si="935"/>
        <v/>
      </c>
      <c r="AY2724" s="11" t="str">
        <f t="shared" si="916"/>
        <v/>
      </c>
      <c r="AZ2724" s="11" t="str">
        <f t="shared" si="936"/>
        <v/>
      </c>
      <c r="BA2724" s="11" t="str">
        <f t="shared" si="918"/>
        <v xml:space="preserve"> </v>
      </c>
      <c r="BB2724" s="11" t="str">
        <f>IFERROR(IF(AW2724="","",VLOOKUP(AW2724,SUSS!R:S,2,FALSE)),AY2724*SUSS!$M$2)</f>
        <v/>
      </c>
      <c r="BC2724" s="11" t="str">
        <f t="shared" si="917"/>
        <v/>
      </c>
    </row>
    <row r="2725" spans="29:55">
      <c r="AC2725" s="11" t="str">
        <f t="shared" si="919"/>
        <v/>
      </c>
      <c r="AD2725" s="11" t="str">
        <f t="shared" si="920"/>
        <v/>
      </c>
      <c r="AE2725" s="11" t="str">
        <f t="shared" si="921"/>
        <v/>
      </c>
      <c r="AF2725" s="11" t="str">
        <f t="shared" si="922"/>
        <v/>
      </c>
      <c r="AG2725" s="11" t="str">
        <f t="shared" si="923"/>
        <v/>
      </c>
      <c r="AH2725" s="11" t="str">
        <f t="shared" si="924"/>
        <v/>
      </c>
      <c r="AI2725" s="11" t="str">
        <f t="shared" si="925"/>
        <v/>
      </c>
      <c r="AJ2725" s="11" t="str">
        <f t="shared" si="926"/>
        <v/>
      </c>
      <c r="AK2725" s="11" t="str">
        <f t="shared" si="927"/>
        <v/>
      </c>
      <c r="AN2725" s="11" t="str">
        <f t="shared" si="928"/>
        <v/>
      </c>
      <c r="AO2725" s="11" t="str">
        <f t="shared" si="929"/>
        <v/>
      </c>
      <c r="AP2725" s="11" t="str">
        <f t="shared" si="930"/>
        <v/>
      </c>
      <c r="AT2725" s="11" t="str">
        <f t="shared" si="931"/>
        <v/>
      </c>
      <c r="AU2725" s="11" t="str">
        <f t="shared" si="932"/>
        <v/>
      </c>
      <c r="AV2725" s="11" t="str">
        <f t="shared" si="933"/>
        <v/>
      </c>
      <c r="AW2725" s="11" t="str">
        <f t="shared" si="934"/>
        <v/>
      </c>
      <c r="AX2725" s="11" t="str">
        <f t="shared" si="935"/>
        <v/>
      </c>
      <c r="AY2725" s="11" t="str">
        <f t="shared" si="916"/>
        <v/>
      </c>
      <c r="AZ2725" s="11" t="str">
        <f t="shared" si="936"/>
        <v/>
      </c>
      <c r="BA2725" s="11" t="str">
        <f t="shared" si="918"/>
        <v xml:space="preserve"> </v>
      </c>
      <c r="BB2725" s="11" t="str">
        <f>IFERROR(IF(AW2725="","",VLOOKUP(AW2725,SUSS!R:S,2,FALSE)),AY2725*SUSS!$M$2)</f>
        <v/>
      </c>
      <c r="BC2725" s="11" t="str">
        <f t="shared" si="917"/>
        <v/>
      </c>
    </row>
    <row r="2726" spans="29:55">
      <c r="AC2726" s="11" t="str">
        <f t="shared" si="919"/>
        <v/>
      </c>
      <c r="AD2726" s="11" t="str">
        <f t="shared" si="920"/>
        <v/>
      </c>
      <c r="AE2726" s="11" t="str">
        <f t="shared" si="921"/>
        <v/>
      </c>
      <c r="AF2726" s="11" t="str">
        <f t="shared" si="922"/>
        <v/>
      </c>
      <c r="AG2726" s="11" t="str">
        <f t="shared" si="923"/>
        <v/>
      </c>
      <c r="AH2726" s="11" t="str">
        <f t="shared" si="924"/>
        <v/>
      </c>
      <c r="AI2726" s="11" t="str">
        <f t="shared" si="925"/>
        <v/>
      </c>
      <c r="AJ2726" s="11" t="str">
        <f t="shared" si="926"/>
        <v/>
      </c>
      <c r="AK2726" s="11" t="str">
        <f t="shared" si="927"/>
        <v/>
      </c>
      <c r="AN2726" s="11" t="str">
        <f t="shared" si="928"/>
        <v/>
      </c>
      <c r="AO2726" s="11" t="str">
        <f t="shared" si="929"/>
        <v/>
      </c>
      <c r="AP2726" s="11" t="str">
        <f t="shared" si="930"/>
        <v/>
      </c>
      <c r="AT2726" s="11" t="str">
        <f t="shared" si="931"/>
        <v/>
      </c>
      <c r="AU2726" s="11" t="str">
        <f t="shared" si="932"/>
        <v/>
      </c>
      <c r="AV2726" s="11" t="str">
        <f t="shared" si="933"/>
        <v/>
      </c>
      <c r="AW2726" s="11" t="str">
        <f t="shared" si="934"/>
        <v/>
      </c>
      <c r="AX2726" s="11" t="str">
        <f t="shared" si="935"/>
        <v/>
      </c>
      <c r="AY2726" s="11" t="str">
        <f t="shared" si="916"/>
        <v/>
      </c>
      <c r="AZ2726" s="11" t="str">
        <f t="shared" si="936"/>
        <v/>
      </c>
      <c r="BA2726" s="11" t="str">
        <f t="shared" si="918"/>
        <v xml:space="preserve"> </v>
      </c>
      <c r="BB2726" s="11" t="str">
        <f>IFERROR(IF(AW2726="","",VLOOKUP(AW2726,SUSS!R:S,2,FALSE)),AY2726*SUSS!$M$2)</f>
        <v/>
      </c>
      <c r="BC2726" s="11" t="str">
        <f t="shared" si="917"/>
        <v/>
      </c>
    </row>
    <row r="2727" spans="29:55">
      <c r="AC2727" s="11" t="str">
        <f t="shared" si="919"/>
        <v/>
      </c>
      <c r="AD2727" s="11" t="str">
        <f t="shared" si="920"/>
        <v/>
      </c>
      <c r="AE2727" s="11" t="str">
        <f t="shared" si="921"/>
        <v/>
      </c>
      <c r="AF2727" s="11" t="str">
        <f t="shared" si="922"/>
        <v/>
      </c>
      <c r="AG2727" s="11" t="str">
        <f t="shared" si="923"/>
        <v/>
      </c>
      <c r="AH2727" s="11" t="str">
        <f t="shared" si="924"/>
        <v/>
      </c>
      <c r="AI2727" s="11" t="str">
        <f t="shared" si="925"/>
        <v/>
      </c>
      <c r="AJ2727" s="11" t="str">
        <f t="shared" si="926"/>
        <v/>
      </c>
      <c r="AK2727" s="11" t="str">
        <f t="shared" si="927"/>
        <v/>
      </c>
      <c r="AN2727" s="11" t="str">
        <f t="shared" si="928"/>
        <v/>
      </c>
      <c r="AO2727" s="11" t="str">
        <f t="shared" si="929"/>
        <v/>
      </c>
      <c r="AP2727" s="11" t="str">
        <f t="shared" si="930"/>
        <v/>
      </c>
      <c r="AT2727" s="11" t="str">
        <f t="shared" si="931"/>
        <v/>
      </c>
      <c r="AU2727" s="11" t="str">
        <f t="shared" si="932"/>
        <v/>
      </c>
      <c r="AV2727" s="11" t="str">
        <f t="shared" si="933"/>
        <v/>
      </c>
      <c r="AW2727" s="11" t="str">
        <f t="shared" si="934"/>
        <v/>
      </c>
      <c r="AX2727" s="11" t="str">
        <f t="shared" si="935"/>
        <v/>
      </c>
      <c r="AY2727" s="11" t="str">
        <f t="shared" si="916"/>
        <v/>
      </c>
      <c r="AZ2727" s="11" t="str">
        <f t="shared" si="936"/>
        <v/>
      </c>
      <c r="BA2727" s="11" t="str">
        <f t="shared" si="918"/>
        <v xml:space="preserve"> </v>
      </c>
      <c r="BB2727" s="11" t="str">
        <f>IFERROR(IF(AW2727="","",VLOOKUP(AW2727,SUSS!R:S,2,FALSE)),AY2727*SUSS!$M$2)</f>
        <v/>
      </c>
      <c r="BC2727" s="11" t="str">
        <f t="shared" si="917"/>
        <v/>
      </c>
    </row>
    <row r="2728" spans="29:55">
      <c r="AC2728" s="11" t="str">
        <f t="shared" si="919"/>
        <v/>
      </c>
      <c r="AD2728" s="11" t="str">
        <f t="shared" si="920"/>
        <v/>
      </c>
      <c r="AE2728" s="11" t="str">
        <f t="shared" si="921"/>
        <v/>
      </c>
      <c r="AF2728" s="11" t="str">
        <f t="shared" si="922"/>
        <v/>
      </c>
      <c r="AG2728" s="11" t="str">
        <f t="shared" si="923"/>
        <v/>
      </c>
      <c r="AH2728" s="11" t="str">
        <f t="shared" si="924"/>
        <v/>
      </c>
      <c r="AI2728" s="11" t="str">
        <f t="shared" si="925"/>
        <v/>
      </c>
      <c r="AJ2728" s="11" t="str">
        <f t="shared" si="926"/>
        <v/>
      </c>
      <c r="AK2728" s="11" t="str">
        <f t="shared" si="927"/>
        <v/>
      </c>
      <c r="AN2728" s="11" t="str">
        <f t="shared" si="928"/>
        <v/>
      </c>
      <c r="AO2728" s="11" t="str">
        <f t="shared" si="929"/>
        <v/>
      </c>
      <c r="AP2728" s="11" t="str">
        <f t="shared" si="930"/>
        <v/>
      </c>
      <c r="AT2728" s="11" t="str">
        <f t="shared" si="931"/>
        <v/>
      </c>
      <c r="AU2728" s="11" t="str">
        <f t="shared" si="932"/>
        <v/>
      </c>
      <c r="AV2728" s="11" t="str">
        <f t="shared" si="933"/>
        <v/>
      </c>
      <c r="AW2728" s="11" t="str">
        <f t="shared" si="934"/>
        <v/>
      </c>
      <c r="AX2728" s="11" t="str">
        <f t="shared" si="935"/>
        <v/>
      </c>
      <c r="AY2728" s="11" t="str">
        <f t="shared" si="916"/>
        <v/>
      </c>
      <c r="AZ2728" s="11" t="str">
        <f t="shared" si="936"/>
        <v/>
      </c>
      <c r="BA2728" s="11" t="str">
        <f t="shared" si="918"/>
        <v xml:space="preserve"> </v>
      </c>
      <c r="BB2728" s="11" t="str">
        <f>IFERROR(IF(AW2728="","",VLOOKUP(AW2728,SUSS!R:S,2,FALSE)),AY2728*SUSS!$M$2)</f>
        <v/>
      </c>
      <c r="BC2728" s="11" t="str">
        <f t="shared" si="917"/>
        <v/>
      </c>
    </row>
    <row r="2729" spans="29:55">
      <c r="AC2729" s="11" t="str">
        <f t="shared" si="919"/>
        <v/>
      </c>
      <c r="AD2729" s="11" t="str">
        <f t="shared" si="920"/>
        <v/>
      </c>
      <c r="AE2729" s="11" t="str">
        <f t="shared" si="921"/>
        <v/>
      </c>
      <c r="AF2729" s="11" t="str">
        <f t="shared" si="922"/>
        <v/>
      </c>
      <c r="AG2729" s="11" t="str">
        <f t="shared" si="923"/>
        <v/>
      </c>
      <c r="AH2729" s="11" t="str">
        <f t="shared" si="924"/>
        <v/>
      </c>
      <c r="AI2729" s="11" t="str">
        <f t="shared" si="925"/>
        <v/>
      </c>
      <c r="AJ2729" s="11" t="str">
        <f t="shared" si="926"/>
        <v/>
      </c>
      <c r="AK2729" s="11" t="str">
        <f t="shared" si="927"/>
        <v/>
      </c>
      <c r="AN2729" s="11" t="str">
        <f t="shared" si="928"/>
        <v/>
      </c>
      <c r="AO2729" s="11" t="str">
        <f t="shared" si="929"/>
        <v/>
      </c>
      <c r="AP2729" s="11" t="str">
        <f t="shared" si="930"/>
        <v/>
      </c>
      <c r="AT2729" s="11" t="str">
        <f t="shared" si="931"/>
        <v/>
      </c>
      <c r="AU2729" s="11" t="str">
        <f t="shared" si="932"/>
        <v/>
      </c>
      <c r="AV2729" s="11" t="str">
        <f t="shared" si="933"/>
        <v/>
      </c>
      <c r="AW2729" s="11" t="str">
        <f t="shared" si="934"/>
        <v/>
      </c>
      <c r="AX2729" s="11" t="str">
        <f t="shared" si="935"/>
        <v/>
      </c>
      <c r="AY2729" s="11" t="str">
        <f t="shared" si="916"/>
        <v/>
      </c>
      <c r="AZ2729" s="11" t="str">
        <f t="shared" si="936"/>
        <v/>
      </c>
      <c r="BA2729" s="11" t="str">
        <f t="shared" si="918"/>
        <v xml:space="preserve"> </v>
      </c>
      <c r="BB2729" s="11" t="str">
        <f>IFERROR(IF(AW2729="","",VLOOKUP(AW2729,SUSS!R:S,2,FALSE)),AY2729*SUSS!$M$2)</f>
        <v/>
      </c>
      <c r="BC2729" s="11" t="str">
        <f t="shared" si="917"/>
        <v/>
      </c>
    </row>
    <row r="2730" spans="29:55">
      <c r="AC2730" s="11" t="str">
        <f t="shared" si="919"/>
        <v/>
      </c>
      <c r="AD2730" s="11" t="str">
        <f t="shared" si="920"/>
        <v/>
      </c>
      <c r="AE2730" s="11" t="str">
        <f t="shared" si="921"/>
        <v/>
      </c>
      <c r="AF2730" s="11" t="str">
        <f t="shared" si="922"/>
        <v/>
      </c>
      <c r="AG2730" s="11" t="str">
        <f t="shared" si="923"/>
        <v/>
      </c>
      <c r="AH2730" s="11" t="str">
        <f t="shared" si="924"/>
        <v/>
      </c>
      <c r="AI2730" s="11" t="str">
        <f t="shared" si="925"/>
        <v/>
      </c>
      <c r="AJ2730" s="11" t="str">
        <f t="shared" si="926"/>
        <v/>
      </c>
      <c r="AK2730" s="11" t="str">
        <f t="shared" si="927"/>
        <v/>
      </c>
      <c r="AN2730" s="11" t="str">
        <f t="shared" si="928"/>
        <v/>
      </c>
      <c r="AO2730" s="11" t="str">
        <f t="shared" si="929"/>
        <v/>
      </c>
      <c r="AP2730" s="11" t="str">
        <f t="shared" si="930"/>
        <v/>
      </c>
      <c r="AT2730" s="11" t="str">
        <f t="shared" si="931"/>
        <v/>
      </c>
      <c r="AU2730" s="11" t="str">
        <f t="shared" si="932"/>
        <v/>
      </c>
      <c r="AV2730" s="11" t="str">
        <f t="shared" si="933"/>
        <v/>
      </c>
      <c r="AW2730" s="11" t="str">
        <f t="shared" si="934"/>
        <v/>
      </c>
      <c r="AX2730" s="11" t="str">
        <f t="shared" si="935"/>
        <v/>
      </c>
      <c r="AY2730" s="11" t="str">
        <f t="shared" si="916"/>
        <v/>
      </c>
      <c r="AZ2730" s="11" t="str">
        <f t="shared" si="936"/>
        <v/>
      </c>
      <c r="BA2730" s="11" t="str">
        <f t="shared" si="918"/>
        <v xml:space="preserve"> </v>
      </c>
      <c r="BB2730" s="11" t="str">
        <f>IFERROR(IF(AW2730="","",VLOOKUP(AW2730,SUSS!R:S,2,FALSE)),AY2730*SUSS!$M$2)</f>
        <v/>
      </c>
      <c r="BC2730" s="11" t="str">
        <f t="shared" si="917"/>
        <v/>
      </c>
    </row>
    <row r="2731" spans="29:55">
      <c r="AC2731" s="11" t="str">
        <f t="shared" si="919"/>
        <v/>
      </c>
      <c r="AD2731" s="11" t="str">
        <f t="shared" si="920"/>
        <v/>
      </c>
      <c r="AE2731" s="11" t="str">
        <f t="shared" si="921"/>
        <v/>
      </c>
      <c r="AF2731" s="11" t="str">
        <f t="shared" si="922"/>
        <v/>
      </c>
      <c r="AG2731" s="11" t="str">
        <f t="shared" si="923"/>
        <v/>
      </c>
      <c r="AH2731" s="11" t="str">
        <f t="shared" si="924"/>
        <v/>
      </c>
      <c r="AI2731" s="11" t="str">
        <f t="shared" si="925"/>
        <v/>
      </c>
      <c r="AJ2731" s="11" t="str">
        <f t="shared" si="926"/>
        <v/>
      </c>
      <c r="AK2731" s="11" t="str">
        <f t="shared" si="927"/>
        <v/>
      </c>
      <c r="AN2731" s="11" t="str">
        <f t="shared" si="928"/>
        <v/>
      </c>
      <c r="AO2731" s="11" t="str">
        <f t="shared" si="929"/>
        <v/>
      </c>
      <c r="AP2731" s="11" t="str">
        <f t="shared" si="930"/>
        <v/>
      </c>
      <c r="AT2731" s="11" t="str">
        <f t="shared" si="931"/>
        <v/>
      </c>
      <c r="AU2731" s="11" t="str">
        <f t="shared" si="932"/>
        <v/>
      </c>
      <c r="AV2731" s="11" t="str">
        <f t="shared" si="933"/>
        <v/>
      </c>
      <c r="AW2731" s="11" t="str">
        <f t="shared" si="934"/>
        <v/>
      </c>
      <c r="AX2731" s="11" t="str">
        <f t="shared" si="935"/>
        <v/>
      </c>
      <c r="AY2731" s="11" t="str">
        <f t="shared" si="916"/>
        <v/>
      </c>
      <c r="AZ2731" s="11" t="str">
        <f t="shared" si="936"/>
        <v/>
      </c>
      <c r="BA2731" s="11" t="str">
        <f t="shared" si="918"/>
        <v xml:space="preserve"> </v>
      </c>
      <c r="BB2731" s="11" t="str">
        <f>IFERROR(IF(AW2731="","",VLOOKUP(AW2731,SUSS!R:S,2,FALSE)),AY2731*SUSS!$M$2)</f>
        <v/>
      </c>
      <c r="BC2731" s="11" t="str">
        <f t="shared" si="917"/>
        <v/>
      </c>
    </row>
    <row r="2732" spans="29:55">
      <c r="AC2732" s="11" t="str">
        <f t="shared" si="919"/>
        <v/>
      </c>
      <c r="AD2732" s="11" t="str">
        <f t="shared" si="920"/>
        <v/>
      </c>
      <c r="AE2732" s="11" t="str">
        <f t="shared" si="921"/>
        <v/>
      </c>
      <c r="AF2732" s="11" t="str">
        <f t="shared" si="922"/>
        <v/>
      </c>
      <c r="AG2732" s="11" t="str">
        <f t="shared" si="923"/>
        <v/>
      </c>
      <c r="AH2732" s="11" t="str">
        <f t="shared" si="924"/>
        <v/>
      </c>
      <c r="AI2732" s="11" t="str">
        <f t="shared" si="925"/>
        <v/>
      </c>
      <c r="AJ2732" s="11" t="str">
        <f t="shared" si="926"/>
        <v/>
      </c>
      <c r="AK2732" s="11" t="str">
        <f t="shared" si="927"/>
        <v/>
      </c>
      <c r="AN2732" s="11" t="str">
        <f t="shared" si="928"/>
        <v/>
      </c>
      <c r="AO2732" s="11" t="str">
        <f t="shared" si="929"/>
        <v/>
      </c>
      <c r="AP2732" s="11" t="str">
        <f t="shared" si="930"/>
        <v/>
      </c>
      <c r="AT2732" s="11" t="str">
        <f t="shared" si="931"/>
        <v/>
      </c>
      <c r="AU2732" s="11" t="str">
        <f t="shared" si="932"/>
        <v/>
      </c>
      <c r="AV2732" s="11" t="str">
        <f t="shared" si="933"/>
        <v/>
      </c>
      <c r="AW2732" s="11" t="str">
        <f t="shared" si="934"/>
        <v/>
      </c>
      <c r="AX2732" s="11" t="str">
        <f t="shared" si="935"/>
        <v/>
      </c>
      <c r="AY2732" s="11" t="str">
        <f t="shared" si="916"/>
        <v/>
      </c>
      <c r="AZ2732" s="11" t="str">
        <f t="shared" si="936"/>
        <v/>
      </c>
      <c r="BA2732" s="11" t="str">
        <f t="shared" si="918"/>
        <v xml:space="preserve"> </v>
      </c>
      <c r="BB2732" s="11" t="str">
        <f>IFERROR(IF(AW2732="","",VLOOKUP(AW2732,SUSS!R:S,2,FALSE)),AY2732*SUSS!$M$2)</f>
        <v/>
      </c>
      <c r="BC2732" s="11" t="str">
        <f t="shared" si="917"/>
        <v/>
      </c>
    </row>
    <row r="2733" spans="29:55">
      <c r="AC2733" s="11" t="str">
        <f t="shared" si="919"/>
        <v/>
      </c>
      <c r="AD2733" s="11" t="str">
        <f t="shared" si="920"/>
        <v/>
      </c>
      <c r="AE2733" s="11" t="str">
        <f t="shared" si="921"/>
        <v/>
      </c>
      <c r="AF2733" s="11" t="str">
        <f t="shared" si="922"/>
        <v/>
      </c>
      <c r="AG2733" s="11" t="str">
        <f t="shared" si="923"/>
        <v/>
      </c>
      <c r="AH2733" s="11" t="str">
        <f t="shared" si="924"/>
        <v/>
      </c>
      <c r="AI2733" s="11" t="str">
        <f t="shared" si="925"/>
        <v/>
      </c>
      <c r="AJ2733" s="11" t="str">
        <f t="shared" si="926"/>
        <v/>
      </c>
      <c r="AK2733" s="11" t="str">
        <f t="shared" si="927"/>
        <v/>
      </c>
      <c r="AN2733" s="11" t="str">
        <f t="shared" si="928"/>
        <v/>
      </c>
      <c r="AO2733" s="11" t="str">
        <f t="shared" si="929"/>
        <v/>
      </c>
      <c r="AP2733" s="11" t="str">
        <f t="shared" si="930"/>
        <v/>
      </c>
      <c r="AT2733" s="11" t="str">
        <f t="shared" si="931"/>
        <v/>
      </c>
      <c r="AU2733" s="11" t="str">
        <f t="shared" si="932"/>
        <v/>
      </c>
      <c r="AV2733" s="11" t="str">
        <f t="shared" si="933"/>
        <v/>
      </c>
      <c r="AW2733" s="11" t="str">
        <f t="shared" si="934"/>
        <v/>
      </c>
      <c r="AX2733" s="11" t="str">
        <f t="shared" si="935"/>
        <v/>
      </c>
      <c r="AY2733" s="11" t="str">
        <f t="shared" si="916"/>
        <v/>
      </c>
      <c r="AZ2733" s="11" t="str">
        <f t="shared" si="936"/>
        <v/>
      </c>
      <c r="BA2733" s="11" t="str">
        <f t="shared" si="918"/>
        <v xml:space="preserve"> </v>
      </c>
      <c r="BB2733" s="11" t="str">
        <f>IFERROR(IF(AW2733="","",VLOOKUP(AW2733,SUSS!R:S,2,FALSE)),AY2733*SUSS!$M$2)</f>
        <v/>
      </c>
      <c r="BC2733" s="11" t="str">
        <f t="shared" si="917"/>
        <v/>
      </c>
    </row>
    <row r="2734" spans="29:55">
      <c r="AC2734" s="11" t="str">
        <f t="shared" si="919"/>
        <v/>
      </c>
      <c r="AD2734" s="11" t="str">
        <f t="shared" si="920"/>
        <v/>
      </c>
      <c r="AE2734" s="11" t="str">
        <f t="shared" si="921"/>
        <v/>
      </c>
      <c r="AF2734" s="11" t="str">
        <f t="shared" si="922"/>
        <v/>
      </c>
      <c r="AG2734" s="11" t="str">
        <f t="shared" si="923"/>
        <v/>
      </c>
      <c r="AH2734" s="11" t="str">
        <f t="shared" si="924"/>
        <v/>
      </c>
      <c r="AI2734" s="11" t="str">
        <f t="shared" si="925"/>
        <v/>
      </c>
      <c r="AJ2734" s="11" t="str">
        <f t="shared" si="926"/>
        <v/>
      </c>
      <c r="AK2734" s="11" t="str">
        <f t="shared" si="927"/>
        <v/>
      </c>
      <c r="AN2734" s="11" t="str">
        <f t="shared" si="928"/>
        <v/>
      </c>
      <c r="AO2734" s="11" t="str">
        <f t="shared" si="929"/>
        <v/>
      </c>
      <c r="AP2734" s="11" t="str">
        <f t="shared" si="930"/>
        <v/>
      </c>
      <c r="AT2734" s="11" t="str">
        <f t="shared" si="931"/>
        <v/>
      </c>
      <c r="AU2734" s="11" t="str">
        <f t="shared" si="932"/>
        <v/>
      </c>
      <c r="AV2734" s="11" t="str">
        <f t="shared" si="933"/>
        <v/>
      </c>
      <c r="AW2734" s="11" t="str">
        <f t="shared" si="934"/>
        <v/>
      </c>
      <c r="AX2734" s="11" t="str">
        <f t="shared" si="935"/>
        <v/>
      </c>
      <c r="AY2734" s="11" t="str">
        <f t="shared" si="916"/>
        <v/>
      </c>
      <c r="AZ2734" s="11" t="str">
        <f t="shared" si="936"/>
        <v/>
      </c>
      <c r="BA2734" s="11" t="str">
        <f t="shared" si="918"/>
        <v xml:space="preserve"> </v>
      </c>
      <c r="BB2734" s="11" t="str">
        <f>IFERROR(IF(AW2734="","",VLOOKUP(AW2734,SUSS!R:S,2,FALSE)),AY2734*SUSS!$M$2)</f>
        <v/>
      </c>
      <c r="BC2734" s="11" t="str">
        <f t="shared" si="917"/>
        <v/>
      </c>
    </row>
    <row r="2735" spans="29:55">
      <c r="AC2735" s="11" t="str">
        <f t="shared" si="919"/>
        <v/>
      </c>
      <c r="AD2735" s="11" t="str">
        <f t="shared" si="920"/>
        <v/>
      </c>
      <c r="AE2735" s="11" t="str">
        <f t="shared" si="921"/>
        <v/>
      </c>
      <c r="AF2735" s="11" t="str">
        <f t="shared" si="922"/>
        <v/>
      </c>
      <c r="AG2735" s="11" t="str">
        <f t="shared" si="923"/>
        <v/>
      </c>
      <c r="AH2735" s="11" t="str">
        <f t="shared" si="924"/>
        <v/>
      </c>
      <c r="AI2735" s="11" t="str">
        <f t="shared" si="925"/>
        <v/>
      </c>
      <c r="AJ2735" s="11" t="str">
        <f t="shared" si="926"/>
        <v/>
      </c>
      <c r="AK2735" s="11" t="str">
        <f t="shared" si="927"/>
        <v/>
      </c>
      <c r="AN2735" s="11" t="str">
        <f t="shared" si="928"/>
        <v/>
      </c>
      <c r="AO2735" s="11" t="str">
        <f t="shared" si="929"/>
        <v/>
      </c>
      <c r="AP2735" s="11" t="str">
        <f t="shared" si="930"/>
        <v/>
      </c>
      <c r="AT2735" s="11" t="str">
        <f t="shared" si="931"/>
        <v/>
      </c>
      <c r="AU2735" s="11" t="str">
        <f t="shared" si="932"/>
        <v/>
      </c>
      <c r="AV2735" s="11" t="str">
        <f t="shared" si="933"/>
        <v/>
      </c>
      <c r="AW2735" s="11" t="str">
        <f t="shared" si="934"/>
        <v/>
      </c>
      <c r="AX2735" s="11" t="str">
        <f t="shared" si="935"/>
        <v/>
      </c>
      <c r="AY2735" s="11" t="str">
        <f t="shared" si="916"/>
        <v/>
      </c>
      <c r="AZ2735" s="11" t="str">
        <f t="shared" si="936"/>
        <v/>
      </c>
      <c r="BA2735" s="11" t="str">
        <f t="shared" si="918"/>
        <v xml:space="preserve"> </v>
      </c>
      <c r="BB2735" s="11" t="str">
        <f>IFERROR(IF(AW2735="","",VLOOKUP(AW2735,SUSS!R:S,2,FALSE)),AY2735*SUSS!$M$2)</f>
        <v/>
      </c>
      <c r="BC2735" s="11" t="str">
        <f t="shared" si="917"/>
        <v/>
      </c>
    </row>
    <row r="2736" spans="29:55">
      <c r="AC2736" s="11" t="str">
        <f t="shared" si="919"/>
        <v/>
      </c>
      <c r="AD2736" s="11" t="str">
        <f t="shared" si="920"/>
        <v/>
      </c>
      <c r="AE2736" s="11" t="str">
        <f t="shared" si="921"/>
        <v/>
      </c>
      <c r="AF2736" s="11" t="str">
        <f t="shared" si="922"/>
        <v/>
      </c>
      <c r="AG2736" s="11" t="str">
        <f t="shared" si="923"/>
        <v/>
      </c>
      <c r="AH2736" s="11" t="str">
        <f t="shared" si="924"/>
        <v/>
      </c>
      <c r="AI2736" s="11" t="str">
        <f t="shared" si="925"/>
        <v/>
      </c>
      <c r="AJ2736" s="11" t="str">
        <f t="shared" si="926"/>
        <v/>
      </c>
      <c r="AK2736" s="11" t="str">
        <f t="shared" si="927"/>
        <v/>
      </c>
      <c r="AN2736" s="11" t="str">
        <f t="shared" si="928"/>
        <v/>
      </c>
      <c r="AO2736" s="11" t="str">
        <f t="shared" si="929"/>
        <v/>
      </c>
      <c r="AP2736" s="11" t="str">
        <f t="shared" si="930"/>
        <v/>
      </c>
      <c r="AT2736" s="11" t="str">
        <f t="shared" si="931"/>
        <v/>
      </c>
      <c r="AU2736" s="11" t="str">
        <f t="shared" si="932"/>
        <v/>
      </c>
      <c r="AV2736" s="11" t="str">
        <f t="shared" si="933"/>
        <v/>
      </c>
      <c r="AW2736" s="11" t="str">
        <f t="shared" si="934"/>
        <v/>
      </c>
      <c r="AX2736" s="11" t="str">
        <f t="shared" si="935"/>
        <v/>
      </c>
      <c r="AY2736" s="11" t="str">
        <f t="shared" si="916"/>
        <v/>
      </c>
      <c r="AZ2736" s="11" t="str">
        <f t="shared" si="936"/>
        <v/>
      </c>
      <c r="BA2736" s="11" t="str">
        <f t="shared" si="918"/>
        <v xml:space="preserve"> </v>
      </c>
      <c r="BB2736" s="11" t="str">
        <f>IFERROR(IF(AW2736="","",VLOOKUP(AW2736,SUSS!R:S,2,FALSE)),AY2736*SUSS!$M$2)</f>
        <v/>
      </c>
      <c r="BC2736" s="11" t="str">
        <f t="shared" si="917"/>
        <v/>
      </c>
    </row>
    <row r="2737" spans="29:55">
      <c r="AC2737" s="11" t="str">
        <f t="shared" si="919"/>
        <v/>
      </c>
      <c r="AD2737" s="11" t="str">
        <f t="shared" si="920"/>
        <v/>
      </c>
      <c r="AE2737" s="11" t="str">
        <f t="shared" si="921"/>
        <v/>
      </c>
      <c r="AF2737" s="11" t="str">
        <f t="shared" si="922"/>
        <v/>
      </c>
      <c r="AG2737" s="11" t="str">
        <f t="shared" si="923"/>
        <v/>
      </c>
      <c r="AH2737" s="11" t="str">
        <f t="shared" si="924"/>
        <v/>
      </c>
      <c r="AI2737" s="11" t="str">
        <f t="shared" si="925"/>
        <v/>
      </c>
      <c r="AJ2737" s="11" t="str">
        <f t="shared" si="926"/>
        <v/>
      </c>
      <c r="AK2737" s="11" t="str">
        <f t="shared" si="927"/>
        <v/>
      </c>
      <c r="AN2737" s="11" t="str">
        <f t="shared" si="928"/>
        <v/>
      </c>
      <c r="AO2737" s="11" t="str">
        <f t="shared" si="929"/>
        <v/>
      </c>
      <c r="AP2737" s="11" t="str">
        <f t="shared" si="930"/>
        <v/>
      </c>
      <c r="AT2737" s="11" t="str">
        <f t="shared" si="931"/>
        <v/>
      </c>
      <c r="AU2737" s="11" t="str">
        <f t="shared" si="932"/>
        <v/>
      </c>
      <c r="AV2737" s="11" t="str">
        <f t="shared" si="933"/>
        <v/>
      </c>
      <c r="AW2737" s="11" t="str">
        <f t="shared" si="934"/>
        <v/>
      </c>
      <c r="AX2737" s="11" t="str">
        <f t="shared" si="935"/>
        <v/>
      </c>
      <c r="AY2737" s="11" t="str">
        <f t="shared" si="916"/>
        <v/>
      </c>
      <c r="AZ2737" s="11" t="str">
        <f t="shared" si="936"/>
        <v/>
      </c>
      <c r="BA2737" s="11" t="str">
        <f t="shared" si="918"/>
        <v xml:space="preserve"> </v>
      </c>
      <c r="BB2737" s="11" t="str">
        <f>IFERROR(IF(AW2737="","",VLOOKUP(AW2737,SUSS!R:S,2,FALSE)),AY2737*SUSS!$M$2)</f>
        <v/>
      </c>
      <c r="BC2737" s="11" t="str">
        <f t="shared" si="917"/>
        <v/>
      </c>
    </row>
    <row r="2738" spans="29:55">
      <c r="AC2738" s="11" t="str">
        <f t="shared" si="919"/>
        <v/>
      </c>
      <c r="AD2738" s="11" t="str">
        <f t="shared" si="920"/>
        <v/>
      </c>
      <c r="AE2738" s="11" t="str">
        <f t="shared" si="921"/>
        <v/>
      </c>
      <c r="AF2738" s="11" t="str">
        <f t="shared" si="922"/>
        <v/>
      </c>
      <c r="AG2738" s="11" t="str">
        <f t="shared" si="923"/>
        <v/>
      </c>
      <c r="AH2738" s="11" t="str">
        <f t="shared" si="924"/>
        <v/>
      </c>
      <c r="AI2738" s="11" t="str">
        <f t="shared" si="925"/>
        <v/>
      </c>
      <c r="AJ2738" s="11" t="str">
        <f t="shared" si="926"/>
        <v/>
      </c>
      <c r="AK2738" s="11" t="str">
        <f t="shared" si="927"/>
        <v/>
      </c>
      <c r="AN2738" s="11" t="str">
        <f t="shared" si="928"/>
        <v/>
      </c>
      <c r="AO2738" s="11" t="str">
        <f t="shared" si="929"/>
        <v/>
      </c>
      <c r="AP2738" s="11" t="str">
        <f t="shared" si="930"/>
        <v/>
      </c>
      <c r="AT2738" s="11" t="str">
        <f t="shared" si="931"/>
        <v/>
      </c>
      <c r="AU2738" s="11" t="str">
        <f t="shared" si="932"/>
        <v/>
      </c>
      <c r="AV2738" s="11" t="str">
        <f t="shared" si="933"/>
        <v/>
      </c>
      <c r="AW2738" s="11" t="str">
        <f t="shared" si="934"/>
        <v/>
      </c>
      <c r="AX2738" s="11" t="str">
        <f t="shared" si="935"/>
        <v/>
      </c>
      <c r="AY2738" s="11" t="str">
        <f t="shared" si="916"/>
        <v/>
      </c>
      <c r="AZ2738" s="11" t="str">
        <f t="shared" si="936"/>
        <v/>
      </c>
      <c r="BA2738" s="11" t="str">
        <f t="shared" si="918"/>
        <v xml:space="preserve"> </v>
      </c>
      <c r="BB2738" s="11" t="str">
        <f>IFERROR(IF(AW2738="","",VLOOKUP(AW2738,SUSS!R:S,2,FALSE)),AY2738*SUSS!$M$2)</f>
        <v/>
      </c>
      <c r="BC2738" s="11" t="str">
        <f t="shared" si="917"/>
        <v/>
      </c>
    </row>
    <row r="2739" spans="29:55">
      <c r="AC2739" s="11" t="str">
        <f t="shared" si="919"/>
        <v/>
      </c>
      <c r="AD2739" s="11" t="str">
        <f t="shared" si="920"/>
        <v/>
      </c>
      <c r="AE2739" s="11" t="str">
        <f t="shared" si="921"/>
        <v/>
      </c>
      <c r="AF2739" s="11" t="str">
        <f t="shared" si="922"/>
        <v/>
      </c>
      <c r="AG2739" s="11" t="str">
        <f t="shared" si="923"/>
        <v/>
      </c>
      <c r="AH2739" s="11" t="str">
        <f t="shared" si="924"/>
        <v/>
      </c>
      <c r="AI2739" s="11" t="str">
        <f t="shared" si="925"/>
        <v/>
      </c>
      <c r="AJ2739" s="11" t="str">
        <f t="shared" si="926"/>
        <v/>
      </c>
      <c r="AK2739" s="11" t="str">
        <f t="shared" si="927"/>
        <v/>
      </c>
      <c r="AN2739" s="11" t="str">
        <f t="shared" si="928"/>
        <v/>
      </c>
      <c r="AO2739" s="11" t="str">
        <f t="shared" si="929"/>
        <v/>
      </c>
      <c r="AP2739" s="11" t="str">
        <f t="shared" si="930"/>
        <v/>
      </c>
      <c r="AT2739" s="11" t="str">
        <f t="shared" si="931"/>
        <v/>
      </c>
      <c r="AU2739" s="11" t="str">
        <f t="shared" si="932"/>
        <v/>
      </c>
      <c r="AV2739" s="11" t="str">
        <f t="shared" si="933"/>
        <v/>
      </c>
      <c r="AW2739" s="11" t="str">
        <f t="shared" si="934"/>
        <v/>
      </c>
      <c r="AX2739" s="11" t="str">
        <f t="shared" si="935"/>
        <v/>
      </c>
      <c r="AY2739" s="11" t="str">
        <f t="shared" si="916"/>
        <v/>
      </c>
      <c r="AZ2739" s="11" t="str">
        <f t="shared" si="936"/>
        <v/>
      </c>
      <c r="BA2739" s="11" t="str">
        <f t="shared" si="918"/>
        <v xml:space="preserve"> </v>
      </c>
      <c r="BB2739" s="11" t="str">
        <f>IFERROR(IF(AW2739="","",VLOOKUP(AW2739,SUSS!R:S,2,FALSE)),AY2739*SUSS!$M$2)</f>
        <v/>
      </c>
      <c r="BC2739" s="11" t="str">
        <f t="shared" si="917"/>
        <v/>
      </c>
    </row>
    <row r="2740" spans="29:55">
      <c r="AC2740" s="11" t="str">
        <f t="shared" si="919"/>
        <v/>
      </c>
      <c r="AD2740" s="11" t="str">
        <f t="shared" si="920"/>
        <v/>
      </c>
      <c r="AE2740" s="11" t="str">
        <f t="shared" si="921"/>
        <v/>
      </c>
      <c r="AF2740" s="11" t="str">
        <f t="shared" si="922"/>
        <v/>
      </c>
      <c r="AG2740" s="11" t="str">
        <f t="shared" si="923"/>
        <v/>
      </c>
      <c r="AH2740" s="11" t="str">
        <f t="shared" si="924"/>
        <v/>
      </c>
      <c r="AI2740" s="11" t="str">
        <f t="shared" si="925"/>
        <v/>
      </c>
      <c r="AJ2740" s="11" t="str">
        <f t="shared" si="926"/>
        <v/>
      </c>
      <c r="AK2740" s="11" t="str">
        <f t="shared" si="927"/>
        <v/>
      </c>
      <c r="AN2740" s="11" t="str">
        <f t="shared" si="928"/>
        <v/>
      </c>
      <c r="AO2740" s="11" t="str">
        <f t="shared" si="929"/>
        <v/>
      </c>
      <c r="AP2740" s="11" t="str">
        <f t="shared" si="930"/>
        <v/>
      </c>
      <c r="AT2740" s="11" t="str">
        <f t="shared" si="931"/>
        <v/>
      </c>
      <c r="AU2740" s="11" t="str">
        <f t="shared" si="932"/>
        <v/>
      </c>
      <c r="AV2740" s="11" t="str">
        <f t="shared" si="933"/>
        <v/>
      </c>
      <c r="AW2740" s="11" t="str">
        <f t="shared" si="934"/>
        <v/>
      </c>
      <c r="AX2740" s="11" t="str">
        <f t="shared" si="935"/>
        <v/>
      </c>
      <c r="AY2740" s="11" t="str">
        <f t="shared" si="916"/>
        <v/>
      </c>
      <c r="AZ2740" s="11" t="str">
        <f t="shared" si="936"/>
        <v/>
      </c>
      <c r="BA2740" s="11" t="str">
        <f t="shared" si="918"/>
        <v xml:space="preserve"> </v>
      </c>
      <c r="BB2740" s="11" t="str">
        <f>IFERROR(IF(AW2740="","",VLOOKUP(AW2740,SUSS!R:S,2,FALSE)),AY2740*SUSS!$M$2)</f>
        <v/>
      </c>
      <c r="BC2740" s="11" t="str">
        <f t="shared" si="917"/>
        <v/>
      </c>
    </row>
    <row r="2741" spans="29:55">
      <c r="AC2741" s="11" t="str">
        <f t="shared" si="919"/>
        <v/>
      </c>
      <c r="AD2741" s="11" t="str">
        <f t="shared" si="920"/>
        <v/>
      </c>
      <c r="AE2741" s="11" t="str">
        <f t="shared" si="921"/>
        <v/>
      </c>
      <c r="AF2741" s="11" t="str">
        <f t="shared" si="922"/>
        <v/>
      </c>
      <c r="AG2741" s="11" t="str">
        <f t="shared" si="923"/>
        <v/>
      </c>
      <c r="AH2741" s="11" t="str">
        <f t="shared" si="924"/>
        <v/>
      </c>
      <c r="AI2741" s="11" t="str">
        <f t="shared" si="925"/>
        <v/>
      </c>
      <c r="AJ2741" s="11" t="str">
        <f t="shared" si="926"/>
        <v/>
      </c>
      <c r="AK2741" s="11" t="str">
        <f t="shared" si="927"/>
        <v/>
      </c>
      <c r="AN2741" s="11" t="str">
        <f t="shared" si="928"/>
        <v/>
      </c>
      <c r="AO2741" s="11" t="str">
        <f t="shared" si="929"/>
        <v/>
      </c>
      <c r="AP2741" s="11" t="str">
        <f t="shared" si="930"/>
        <v/>
      </c>
      <c r="AT2741" s="11" t="str">
        <f t="shared" si="931"/>
        <v/>
      </c>
      <c r="AU2741" s="11" t="str">
        <f t="shared" si="932"/>
        <v/>
      </c>
      <c r="AV2741" s="11" t="str">
        <f t="shared" si="933"/>
        <v/>
      </c>
      <c r="AW2741" s="11" t="str">
        <f t="shared" si="934"/>
        <v/>
      </c>
      <c r="AX2741" s="11" t="str">
        <f t="shared" si="935"/>
        <v/>
      </c>
      <c r="AY2741" s="11" t="str">
        <f t="shared" si="916"/>
        <v/>
      </c>
      <c r="AZ2741" s="11" t="str">
        <f t="shared" si="936"/>
        <v/>
      </c>
      <c r="BA2741" s="11" t="str">
        <f t="shared" si="918"/>
        <v xml:space="preserve"> </v>
      </c>
      <c r="BB2741" s="11" t="str">
        <f>IFERROR(IF(AW2741="","",VLOOKUP(AW2741,SUSS!R:S,2,FALSE)),AY2741*SUSS!$M$2)</f>
        <v/>
      </c>
      <c r="BC2741" s="11" t="str">
        <f t="shared" si="917"/>
        <v/>
      </c>
    </row>
    <row r="2742" spans="29:55">
      <c r="AC2742" s="11" t="str">
        <f t="shared" si="919"/>
        <v/>
      </c>
      <c r="AD2742" s="11" t="str">
        <f t="shared" si="920"/>
        <v/>
      </c>
      <c r="AE2742" s="11" t="str">
        <f t="shared" si="921"/>
        <v/>
      </c>
      <c r="AF2742" s="11" t="str">
        <f t="shared" si="922"/>
        <v/>
      </c>
      <c r="AG2742" s="11" t="str">
        <f t="shared" si="923"/>
        <v/>
      </c>
      <c r="AH2742" s="11" t="str">
        <f t="shared" si="924"/>
        <v/>
      </c>
      <c r="AI2742" s="11" t="str">
        <f t="shared" si="925"/>
        <v/>
      </c>
      <c r="AJ2742" s="11" t="str">
        <f t="shared" si="926"/>
        <v/>
      </c>
      <c r="AK2742" s="11" t="str">
        <f t="shared" si="927"/>
        <v/>
      </c>
      <c r="AN2742" s="11" t="str">
        <f t="shared" si="928"/>
        <v/>
      </c>
      <c r="AO2742" s="11" t="str">
        <f t="shared" si="929"/>
        <v/>
      </c>
      <c r="AP2742" s="11" t="str">
        <f t="shared" si="930"/>
        <v/>
      </c>
      <c r="AT2742" s="11" t="str">
        <f t="shared" si="931"/>
        <v/>
      </c>
      <c r="AU2742" s="11" t="str">
        <f t="shared" si="932"/>
        <v/>
      </c>
      <c r="AV2742" s="11" t="str">
        <f t="shared" si="933"/>
        <v/>
      </c>
      <c r="AW2742" s="11" t="str">
        <f t="shared" si="934"/>
        <v/>
      </c>
      <c r="AX2742" s="11" t="str">
        <f t="shared" si="935"/>
        <v/>
      </c>
      <c r="AY2742" s="11" t="str">
        <f t="shared" si="916"/>
        <v/>
      </c>
      <c r="AZ2742" s="11" t="str">
        <f t="shared" si="936"/>
        <v/>
      </c>
      <c r="BA2742" s="11" t="str">
        <f t="shared" si="918"/>
        <v xml:space="preserve"> </v>
      </c>
      <c r="BB2742" s="11" t="str">
        <f>IFERROR(IF(AW2742="","",VLOOKUP(AW2742,SUSS!R:S,2,FALSE)),AY2742*SUSS!$M$2)</f>
        <v/>
      </c>
      <c r="BC2742" s="11" t="str">
        <f t="shared" si="917"/>
        <v/>
      </c>
    </row>
    <row r="2743" spans="29:55">
      <c r="AC2743" s="11" t="str">
        <f t="shared" si="919"/>
        <v/>
      </c>
      <c r="AD2743" s="11" t="str">
        <f t="shared" si="920"/>
        <v/>
      </c>
      <c r="AE2743" s="11" t="str">
        <f t="shared" si="921"/>
        <v/>
      </c>
      <c r="AF2743" s="11" t="str">
        <f t="shared" si="922"/>
        <v/>
      </c>
      <c r="AG2743" s="11" t="str">
        <f t="shared" si="923"/>
        <v/>
      </c>
      <c r="AH2743" s="11" t="str">
        <f t="shared" si="924"/>
        <v/>
      </c>
      <c r="AI2743" s="11" t="str">
        <f t="shared" si="925"/>
        <v/>
      </c>
      <c r="AJ2743" s="11" t="str">
        <f t="shared" si="926"/>
        <v/>
      </c>
      <c r="AK2743" s="11" t="str">
        <f t="shared" si="927"/>
        <v/>
      </c>
      <c r="AN2743" s="11" t="str">
        <f t="shared" si="928"/>
        <v/>
      </c>
      <c r="AO2743" s="11" t="str">
        <f t="shared" si="929"/>
        <v/>
      </c>
      <c r="AP2743" s="11" t="str">
        <f t="shared" si="930"/>
        <v/>
      </c>
      <c r="AT2743" s="11" t="str">
        <f t="shared" si="931"/>
        <v/>
      </c>
      <c r="AU2743" s="11" t="str">
        <f t="shared" si="932"/>
        <v/>
      </c>
      <c r="AV2743" s="11" t="str">
        <f t="shared" si="933"/>
        <v/>
      </c>
      <c r="AW2743" s="11" t="str">
        <f t="shared" si="934"/>
        <v/>
      </c>
      <c r="AX2743" s="11" t="str">
        <f t="shared" si="935"/>
        <v/>
      </c>
      <c r="AY2743" s="11" t="str">
        <f t="shared" si="916"/>
        <v/>
      </c>
      <c r="AZ2743" s="11" t="str">
        <f t="shared" si="936"/>
        <v/>
      </c>
      <c r="BA2743" s="11" t="str">
        <f t="shared" si="918"/>
        <v xml:space="preserve"> </v>
      </c>
      <c r="BB2743" s="11" t="str">
        <f>IFERROR(IF(AW2743="","",VLOOKUP(AW2743,SUSS!R:S,2,FALSE)),AY2743*SUSS!$M$2)</f>
        <v/>
      </c>
      <c r="BC2743" s="11" t="str">
        <f t="shared" si="917"/>
        <v/>
      </c>
    </row>
    <row r="2744" spans="29:55">
      <c r="AC2744" s="11" t="str">
        <f t="shared" si="919"/>
        <v/>
      </c>
      <c r="AD2744" s="11" t="str">
        <f t="shared" si="920"/>
        <v/>
      </c>
      <c r="AE2744" s="11" t="str">
        <f t="shared" si="921"/>
        <v/>
      </c>
      <c r="AF2744" s="11" t="str">
        <f t="shared" si="922"/>
        <v/>
      </c>
      <c r="AG2744" s="11" t="str">
        <f t="shared" si="923"/>
        <v/>
      </c>
      <c r="AH2744" s="11" t="str">
        <f t="shared" si="924"/>
        <v/>
      </c>
      <c r="AI2744" s="11" t="str">
        <f t="shared" si="925"/>
        <v/>
      </c>
      <c r="AJ2744" s="11" t="str">
        <f t="shared" si="926"/>
        <v/>
      </c>
      <c r="AK2744" s="11" t="str">
        <f t="shared" si="927"/>
        <v/>
      </c>
      <c r="AN2744" s="11" t="str">
        <f t="shared" si="928"/>
        <v/>
      </c>
      <c r="AO2744" s="11" t="str">
        <f t="shared" si="929"/>
        <v/>
      </c>
      <c r="AP2744" s="11" t="str">
        <f t="shared" si="930"/>
        <v/>
      </c>
      <c r="AT2744" s="11" t="str">
        <f t="shared" si="931"/>
        <v/>
      </c>
      <c r="AU2744" s="11" t="str">
        <f t="shared" si="932"/>
        <v/>
      </c>
      <c r="AV2744" s="11" t="str">
        <f t="shared" si="933"/>
        <v/>
      </c>
      <c r="AW2744" s="11" t="str">
        <f t="shared" si="934"/>
        <v/>
      </c>
      <c r="AX2744" s="11" t="str">
        <f t="shared" si="935"/>
        <v/>
      </c>
      <c r="AY2744" s="11" t="str">
        <f t="shared" si="916"/>
        <v/>
      </c>
      <c r="AZ2744" s="11" t="str">
        <f t="shared" si="936"/>
        <v/>
      </c>
      <c r="BA2744" s="11" t="str">
        <f t="shared" si="918"/>
        <v xml:space="preserve"> </v>
      </c>
      <c r="BB2744" s="11" t="str">
        <f>IFERROR(IF(AW2744="","",VLOOKUP(AW2744,SUSS!R:S,2,FALSE)),AY2744*SUSS!$M$2)</f>
        <v/>
      </c>
      <c r="BC2744" s="11" t="str">
        <f t="shared" si="917"/>
        <v/>
      </c>
    </row>
    <row r="2745" spans="29:55">
      <c r="AC2745" s="11" t="str">
        <f t="shared" si="919"/>
        <v/>
      </c>
      <c r="AD2745" s="11" t="str">
        <f t="shared" si="920"/>
        <v/>
      </c>
      <c r="AE2745" s="11" t="str">
        <f t="shared" si="921"/>
        <v/>
      </c>
      <c r="AF2745" s="11" t="str">
        <f t="shared" si="922"/>
        <v/>
      </c>
      <c r="AG2745" s="11" t="str">
        <f t="shared" si="923"/>
        <v/>
      </c>
      <c r="AH2745" s="11" t="str">
        <f t="shared" si="924"/>
        <v/>
      </c>
      <c r="AI2745" s="11" t="str">
        <f t="shared" si="925"/>
        <v/>
      </c>
      <c r="AJ2745" s="11" t="str">
        <f t="shared" si="926"/>
        <v/>
      </c>
      <c r="AK2745" s="11" t="str">
        <f t="shared" si="927"/>
        <v/>
      </c>
      <c r="AN2745" s="11" t="str">
        <f t="shared" si="928"/>
        <v/>
      </c>
      <c r="AO2745" s="11" t="str">
        <f t="shared" si="929"/>
        <v/>
      </c>
      <c r="AP2745" s="11" t="str">
        <f t="shared" si="930"/>
        <v/>
      </c>
      <c r="AT2745" s="11" t="str">
        <f t="shared" si="931"/>
        <v/>
      </c>
      <c r="AU2745" s="11" t="str">
        <f t="shared" si="932"/>
        <v/>
      </c>
      <c r="AV2745" s="11" t="str">
        <f t="shared" si="933"/>
        <v/>
      </c>
      <c r="AW2745" s="11" t="str">
        <f t="shared" si="934"/>
        <v/>
      </c>
      <c r="AX2745" s="11" t="str">
        <f t="shared" si="935"/>
        <v/>
      </c>
      <c r="AY2745" s="11" t="str">
        <f t="shared" si="916"/>
        <v/>
      </c>
      <c r="AZ2745" s="11" t="str">
        <f t="shared" si="936"/>
        <v/>
      </c>
      <c r="BA2745" s="11" t="str">
        <f t="shared" si="918"/>
        <v xml:space="preserve"> </v>
      </c>
      <c r="BB2745" s="11" t="str">
        <f>IFERROR(IF(AW2745="","",VLOOKUP(AW2745,SUSS!R:S,2,FALSE)),AY2745*SUSS!$M$2)</f>
        <v/>
      </c>
      <c r="BC2745" s="11" t="str">
        <f t="shared" si="917"/>
        <v/>
      </c>
    </row>
    <row r="2746" spans="29:55">
      <c r="AC2746" s="11" t="str">
        <f t="shared" si="919"/>
        <v/>
      </c>
      <c r="AD2746" s="11" t="str">
        <f t="shared" si="920"/>
        <v/>
      </c>
      <c r="AE2746" s="11" t="str">
        <f t="shared" si="921"/>
        <v/>
      </c>
      <c r="AF2746" s="11" t="str">
        <f t="shared" si="922"/>
        <v/>
      </c>
      <c r="AG2746" s="11" t="str">
        <f t="shared" si="923"/>
        <v/>
      </c>
      <c r="AH2746" s="11" t="str">
        <f t="shared" si="924"/>
        <v/>
      </c>
      <c r="AI2746" s="11" t="str">
        <f t="shared" si="925"/>
        <v/>
      </c>
      <c r="AJ2746" s="11" t="str">
        <f t="shared" si="926"/>
        <v/>
      </c>
      <c r="AK2746" s="11" t="str">
        <f t="shared" si="927"/>
        <v/>
      </c>
      <c r="AN2746" s="11" t="str">
        <f t="shared" si="928"/>
        <v/>
      </c>
      <c r="AO2746" s="11" t="str">
        <f t="shared" si="929"/>
        <v/>
      </c>
      <c r="AP2746" s="11" t="str">
        <f t="shared" si="930"/>
        <v/>
      </c>
      <c r="AT2746" s="11" t="str">
        <f t="shared" si="931"/>
        <v/>
      </c>
      <c r="AU2746" s="11" t="str">
        <f t="shared" si="932"/>
        <v/>
      </c>
      <c r="AV2746" s="11" t="str">
        <f t="shared" si="933"/>
        <v/>
      </c>
      <c r="AW2746" s="11" t="str">
        <f t="shared" si="934"/>
        <v/>
      </c>
      <c r="AX2746" s="11" t="str">
        <f t="shared" si="935"/>
        <v/>
      </c>
      <c r="AY2746" s="11" t="str">
        <f t="shared" si="916"/>
        <v/>
      </c>
      <c r="AZ2746" s="11" t="str">
        <f t="shared" si="936"/>
        <v/>
      </c>
      <c r="BA2746" s="11" t="str">
        <f t="shared" si="918"/>
        <v xml:space="preserve"> </v>
      </c>
      <c r="BB2746" s="11" t="str">
        <f>IFERROR(IF(AW2746="","",VLOOKUP(AW2746,SUSS!R:S,2,FALSE)),AY2746*SUSS!$M$2)</f>
        <v/>
      </c>
      <c r="BC2746" s="11" t="str">
        <f t="shared" si="917"/>
        <v/>
      </c>
    </row>
    <row r="2747" spans="29:55">
      <c r="AC2747" s="11" t="str">
        <f t="shared" si="919"/>
        <v/>
      </c>
      <c r="AD2747" s="11" t="str">
        <f t="shared" si="920"/>
        <v/>
      </c>
      <c r="AE2747" s="11" t="str">
        <f t="shared" si="921"/>
        <v/>
      </c>
      <c r="AF2747" s="11" t="str">
        <f t="shared" si="922"/>
        <v/>
      </c>
      <c r="AG2747" s="11" t="str">
        <f t="shared" si="923"/>
        <v/>
      </c>
      <c r="AH2747" s="11" t="str">
        <f t="shared" si="924"/>
        <v/>
      </c>
      <c r="AI2747" s="11" t="str">
        <f t="shared" si="925"/>
        <v/>
      </c>
      <c r="AJ2747" s="11" t="str">
        <f t="shared" si="926"/>
        <v/>
      </c>
      <c r="AK2747" s="11" t="str">
        <f t="shared" si="927"/>
        <v/>
      </c>
      <c r="AN2747" s="11" t="str">
        <f t="shared" si="928"/>
        <v/>
      </c>
      <c r="AO2747" s="11" t="str">
        <f t="shared" si="929"/>
        <v/>
      </c>
      <c r="AP2747" s="11" t="str">
        <f t="shared" si="930"/>
        <v/>
      </c>
      <c r="AT2747" s="11" t="str">
        <f t="shared" si="931"/>
        <v/>
      </c>
      <c r="AU2747" s="11" t="str">
        <f t="shared" si="932"/>
        <v/>
      </c>
      <c r="AV2747" s="11" t="str">
        <f t="shared" si="933"/>
        <v/>
      </c>
      <c r="AW2747" s="11" t="str">
        <f t="shared" si="934"/>
        <v/>
      </c>
      <c r="AX2747" s="11" t="str">
        <f t="shared" si="935"/>
        <v/>
      </c>
      <c r="AY2747" s="11" t="str">
        <f t="shared" si="916"/>
        <v/>
      </c>
      <c r="AZ2747" s="11" t="str">
        <f t="shared" si="936"/>
        <v/>
      </c>
      <c r="BA2747" s="11" t="str">
        <f t="shared" si="918"/>
        <v xml:space="preserve"> </v>
      </c>
      <c r="BB2747" s="11" t="str">
        <f>IFERROR(IF(AW2747="","",VLOOKUP(AW2747,SUSS!R:S,2,FALSE)),AY2747*SUSS!$M$2)</f>
        <v/>
      </c>
      <c r="BC2747" s="11" t="str">
        <f t="shared" si="917"/>
        <v/>
      </c>
    </row>
    <row r="2748" spans="29:55">
      <c r="AC2748" s="11" t="str">
        <f t="shared" si="919"/>
        <v/>
      </c>
      <c r="AD2748" s="11" t="str">
        <f t="shared" si="920"/>
        <v/>
      </c>
      <c r="AE2748" s="11" t="str">
        <f t="shared" si="921"/>
        <v/>
      </c>
      <c r="AF2748" s="11" t="str">
        <f t="shared" si="922"/>
        <v/>
      </c>
      <c r="AG2748" s="11" t="str">
        <f t="shared" si="923"/>
        <v/>
      </c>
      <c r="AH2748" s="11" t="str">
        <f t="shared" si="924"/>
        <v/>
      </c>
      <c r="AI2748" s="11" t="str">
        <f t="shared" si="925"/>
        <v/>
      </c>
      <c r="AJ2748" s="11" t="str">
        <f t="shared" si="926"/>
        <v/>
      </c>
      <c r="AK2748" s="11" t="str">
        <f t="shared" si="927"/>
        <v/>
      </c>
      <c r="AN2748" s="11" t="str">
        <f t="shared" si="928"/>
        <v/>
      </c>
      <c r="AO2748" s="11" t="str">
        <f t="shared" si="929"/>
        <v/>
      </c>
      <c r="AP2748" s="11" t="str">
        <f t="shared" si="930"/>
        <v/>
      </c>
      <c r="AT2748" s="11" t="str">
        <f t="shared" si="931"/>
        <v/>
      </c>
      <c r="AU2748" s="11" t="str">
        <f t="shared" si="932"/>
        <v/>
      </c>
      <c r="AV2748" s="11" t="str">
        <f t="shared" si="933"/>
        <v/>
      </c>
      <c r="AW2748" s="11" t="str">
        <f t="shared" si="934"/>
        <v/>
      </c>
      <c r="AX2748" s="11" t="str">
        <f t="shared" si="935"/>
        <v/>
      </c>
      <c r="AY2748" s="11" t="str">
        <f t="shared" si="916"/>
        <v/>
      </c>
      <c r="AZ2748" s="11" t="str">
        <f t="shared" si="936"/>
        <v/>
      </c>
      <c r="BA2748" s="11" t="str">
        <f t="shared" si="918"/>
        <v xml:space="preserve"> </v>
      </c>
      <c r="BB2748" s="11" t="str">
        <f>IFERROR(IF(AW2748="","",VLOOKUP(AW2748,SUSS!R:S,2,FALSE)),AY2748*SUSS!$M$2)</f>
        <v/>
      </c>
      <c r="BC2748" s="11" t="str">
        <f t="shared" si="917"/>
        <v/>
      </c>
    </row>
    <row r="2749" spans="29:55">
      <c r="AC2749" s="11" t="str">
        <f t="shared" si="919"/>
        <v/>
      </c>
      <c r="AD2749" s="11" t="str">
        <f t="shared" si="920"/>
        <v/>
      </c>
      <c r="AE2749" s="11" t="str">
        <f t="shared" si="921"/>
        <v/>
      </c>
      <c r="AF2749" s="11" t="str">
        <f t="shared" si="922"/>
        <v/>
      </c>
      <c r="AG2749" s="11" t="str">
        <f t="shared" si="923"/>
        <v/>
      </c>
      <c r="AH2749" s="11" t="str">
        <f t="shared" si="924"/>
        <v/>
      </c>
      <c r="AI2749" s="11" t="str">
        <f t="shared" si="925"/>
        <v/>
      </c>
      <c r="AJ2749" s="11" t="str">
        <f t="shared" si="926"/>
        <v/>
      </c>
      <c r="AK2749" s="11" t="str">
        <f t="shared" si="927"/>
        <v/>
      </c>
      <c r="AN2749" s="11" t="str">
        <f t="shared" si="928"/>
        <v/>
      </c>
      <c r="AO2749" s="11" t="str">
        <f t="shared" si="929"/>
        <v/>
      </c>
      <c r="AP2749" s="11" t="str">
        <f t="shared" si="930"/>
        <v/>
      </c>
      <c r="AT2749" s="11" t="str">
        <f t="shared" si="931"/>
        <v/>
      </c>
      <c r="AU2749" s="11" t="str">
        <f t="shared" si="932"/>
        <v/>
      </c>
      <c r="AV2749" s="11" t="str">
        <f t="shared" si="933"/>
        <v/>
      </c>
      <c r="AW2749" s="11" t="str">
        <f t="shared" si="934"/>
        <v/>
      </c>
      <c r="AX2749" s="11" t="str">
        <f t="shared" si="935"/>
        <v/>
      </c>
      <c r="AY2749" s="11" t="str">
        <f t="shared" si="916"/>
        <v/>
      </c>
      <c r="AZ2749" s="11" t="str">
        <f t="shared" si="936"/>
        <v/>
      </c>
      <c r="BA2749" s="11" t="str">
        <f t="shared" si="918"/>
        <v xml:space="preserve"> </v>
      </c>
      <c r="BB2749" s="11" t="str">
        <f>IFERROR(IF(AW2749="","",VLOOKUP(AW2749,SUSS!R:S,2,FALSE)),AY2749*SUSS!$M$2)</f>
        <v/>
      </c>
      <c r="BC2749" s="11" t="str">
        <f t="shared" si="917"/>
        <v/>
      </c>
    </row>
    <row r="2750" spans="29:55">
      <c r="AC2750" s="11" t="str">
        <f t="shared" si="919"/>
        <v/>
      </c>
      <c r="AD2750" s="11" t="str">
        <f t="shared" si="920"/>
        <v/>
      </c>
      <c r="AE2750" s="11" t="str">
        <f t="shared" si="921"/>
        <v/>
      </c>
      <c r="AF2750" s="11" t="str">
        <f t="shared" si="922"/>
        <v/>
      </c>
      <c r="AG2750" s="11" t="str">
        <f t="shared" si="923"/>
        <v/>
      </c>
      <c r="AH2750" s="11" t="str">
        <f t="shared" si="924"/>
        <v/>
      </c>
      <c r="AI2750" s="11" t="str">
        <f t="shared" si="925"/>
        <v/>
      </c>
      <c r="AJ2750" s="11" t="str">
        <f t="shared" si="926"/>
        <v/>
      </c>
      <c r="AK2750" s="11" t="str">
        <f t="shared" si="927"/>
        <v/>
      </c>
      <c r="AN2750" s="11" t="str">
        <f t="shared" si="928"/>
        <v/>
      </c>
      <c r="AO2750" s="11" t="str">
        <f t="shared" si="929"/>
        <v/>
      </c>
      <c r="AP2750" s="11" t="str">
        <f t="shared" si="930"/>
        <v/>
      </c>
      <c r="AT2750" s="11" t="str">
        <f t="shared" si="931"/>
        <v/>
      </c>
      <c r="AU2750" s="11" t="str">
        <f t="shared" si="932"/>
        <v/>
      </c>
      <c r="AV2750" s="11" t="str">
        <f t="shared" si="933"/>
        <v/>
      </c>
      <c r="AW2750" s="11" t="str">
        <f t="shared" si="934"/>
        <v/>
      </c>
      <c r="AX2750" s="11" t="str">
        <f t="shared" si="935"/>
        <v/>
      </c>
      <c r="AY2750" s="11" t="str">
        <f t="shared" si="916"/>
        <v/>
      </c>
      <c r="AZ2750" s="11" t="str">
        <f t="shared" si="936"/>
        <v/>
      </c>
      <c r="BA2750" s="11" t="str">
        <f t="shared" si="918"/>
        <v xml:space="preserve"> </v>
      </c>
      <c r="BB2750" s="11" t="str">
        <f>IFERROR(IF(AW2750="","",VLOOKUP(AW2750,SUSS!R:S,2,FALSE)),AY2750*SUSS!$M$2)</f>
        <v/>
      </c>
      <c r="BC2750" s="11" t="str">
        <f t="shared" si="917"/>
        <v/>
      </c>
    </row>
    <row r="2751" spans="29:55">
      <c r="AC2751" s="11" t="str">
        <f t="shared" si="919"/>
        <v/>
      </c>
      <c r="AD2751" s="11" t="str">
        <f t="shared" si="920"/>
        <v/>
      </c>
      <c r="AE2751" s="11" t="str">
        <f t="shared" si="921"/>
        <v/>
      </c>
      <c r="AF2751" s="11" t="str">
        <f t="shared" si="922"/>
        <v/>
      </c>
      <c r="AG2751" s="11" t="str">
        <f t="shared" si="923"/>
        <v/>
      </c>
      <c r="AH2751" s="11" t="str">
        <f t="shared" si="924"/>
        <v/>
      </c>
      <c r="AI2751" s="11" t="str">
        <f t="shared" si="925"/>
        <v/>
      </c>
      <c r="AJ2751" s="11" t="str">
        <f t="shared" si="926"/>
        <v/>
      </c>
      <c r="AK2751" s="11" t="str">
        <f t="shared" si="927"/>
        <v/>
      </c>
      <c r="AN2751" s="11" t="str">
        <f t="shared" si="928"/>
        <v/>
      </c>
      <c r="AO2751" s="11" t="str">
        <f t="shared" si="929"/>
        <v/>
      </c>
      <c r="AP2751" s="11" t="str">
        <f t="shared" si="930"/>
        <v/>
      </c>
      <c r="AT2751" s="11" t="str">
        <f t="shared" si="931"/>
        <v/>
      </c>
      <c r="AU2751" s="11" t="str">
        <f t="shared" si="932"/>
        <v/>
      </c>
      <c r="AV2751" s="11" t="str">
        <f t="shared" si="933"/>
        <v/>
      </c>
      <c r="AW2751" s="11" t="str">
        <f t="shared" si="934"/>
        <v/>
      </c>
      <c r="AX2751" s="11" t="str">
        <f t="shared" si="935"/>
        <v/>
      </c>
      <c r="AY2751" s="11" t="str">
        <f t="shared" si="916"/>
        <v/>
      </c>
      <c r="AZ2751" s="11" t="str">
        <f t="shared" si="936"/>
        <v/>
      </c>
      <c r="BA2751" s="11" t="str">
        <f t="shared" si="918"/>
        <v xml:space="preserve"> </v>
      </c>
      <c r="BB2751" s="11" t="str">
        <f>IFERROR(IF(AW2751="","",VLOOKUP(AW2751,SUSS!R:S,2,FALSE)),AY2751*SUSS!$M$2)</f>
        <v/>
      </c>
      <c r="BC2751" s="11" t="str">
        <f t="shared" si="917"/>
        <v/>
      </c>
    </row>
    <row r="2752" spans="29:55">
      <c r="AC2752" s="11" t="str">
        <f t="shared" si="919"/>
        <v/>
      </c>
      <c r="AD2752" s="11" t="str">
        <f t="shared" si="920"/>
        <v/>
      </c>
      <c r="AE2752" s="11" t="str">
        <f t="shared" si="921"/>
        <v/>
      </c>
      <c r="AF2752" s="11" t="str">
        <f t="shared" si="922"/>
        <v/>
      </c>
      <c r="AG2752" s="11" t="str">
        <f t="shared" si="923"/>
        <v/>
      </c>
      <c r="AH2752" s="11" t="str">
        <f t="shared" si="924"/>
        <v/>
      </c>
      <c r="AI2752" s="11" t="str">
        <f t="shared" si="925"/>
        <v/>
      </c>
      <c r="AJ2752" s="11" t="str">
        <f t="shared" si="926"/>
        <v/>
      </c>
      <c r="AK2752" s="11" t="str">
        <f t="shared" si="927"/>
        <v/>
      </c>
      <c r="AN2752" s="11" t="str">
        <f t="shared" si="928"/>
        <v/>
      </c>
      <c r="AO2752" s="11" t="str">
        <f t="shared" si="929"/>
        <v/>
      </c>
      <c r="AP2752" s="11" t="str">
        <f t="shared" si="930"/>
        <v/>
      </c>
      <c r="AT2752" s="11" t="str">
        <f t="shared" si="931"/>
        <v/>
      </c>
      <c r="AU2752" s="11" t="str">
        <f t="shared" si="932"/>
        <v/>
      </c>
      <c r="AV2752" s="11" t="str">
        <f t="shared" si="933"/>
        <v/>
      </c>
      <c r="AW2752" s="11" t="str">
        <f t="shared" si="934"/>
        <v/>
      </c>
      <c r="AX2752" s="11" t="str">
        <f t="shared" si="935"/>
        <v/>
      </c>
      <c r="AY2752" s="11" t="str">
        <f t="shared" si="916"/>
        <v/>
      </c>
      <c r="AZ2752" s="11" t="str">
        <f t="shared" si="936"/>
        <v/>
      </c>
      <c r="BA2752" s="11" t="str">
        <f t="shared" si="918"/>
        <v xml:space="preserve"> </v>
      </c>
      <c r="BB2752" s="11" t="str">
        <f>IFERROR(IF(AW2752="","",VLOOKUP(AW2752,SUSS!R:S,2,FALSE)),AY2752*SUSS!$M$2)</f>
        <v/>
      </c>
      <c r="BC2752" s="11" t="str">
        <f t="shared" si="917"/>
        <v/>
      </c>
    </row>
    <row r="2753" spans="29:55">
      <c r="AC2753" s="11" t="str">
        <f t="shared" si="919"/>
        <v/>
      </c>
      <c r="AD2753" s="11" t="str">
        <f t="shared" si="920"/>
        <v/>
      </c>
      <c r="AE2753" s="11" t="str">
        <f t="shared" si="921"/>
        <v/>
      </c>
      <c r="AF2753" s="11" t="str">
        <f t="shared" si="922"/>
        <v/>
      </c>
      <c r="AG2753" s="11" t="str">
        <f t="shared" si="923"/>
        <v/>
      </c>
      <c r="AH2753" s="11" t="str">
        <f t="shared" si="924"/>
        <v/>
      </c>
      <c r="AI2753" s="11" t="str">
        <f t="shared" si="925"/>
        <v/>
      </c>
      <c r="AJ2753" s="11" t="str">
        <f t="shared" si="926"/>
        <v/>
      </c>
      <c r="AK2753" s="11" t="str">
        <f t="shared" si="927"/>
        <v/>
      </c>
      <c r="AN2753" s="11" t="str">
        <f t="shared" si="928"/>
        <v/>
      </c>
      <c r="AO2753" s="11" t="str">
        <f t="shared" si="929"/>
        <v/>
      </c>
      <c r="AP2753" s="11" t="str">
        <f t="shared" si="930"/>
        <v/>
      </c>
      <c r="AT2753" s="11" t="str">
        <f t="shared" si="931"/>
        <v/>
      </c>
      <c r="AU2753" s="11" t="str">
        <f t="shared" si="932"/>
        <v/>
      </c>
      <c r="AV2753" s="11" t="str">
        <f t="shared" si="933"/>
        <v/>
      </c>
      <c r="AW2753" s="11" t="str">
        <f t="shared" si="934"/>
        <v/>
      </c>
      <c r="AX2753" s="11" t="str">
        <f t="shared" si="935"/>
        <v/>
      </c>
      <c r="AY2753" s="11" t="str">
        <f t="shared" si="916"/>
        <v/>
      </c>
      <c r="AZ2753" s="11" t="str">
        <f t="shared" si="936"/>
        <v/>
      </c>
      <c r="BA2753" s="11" t="str">
        <f t="shared" si="918"/>
        <v xml:space="preserve"> </v>
      </c>
      <c r="BB2753" s="11" t="str">
        <f>IFERROR(IF(AW2753="","",VLOOKUP(AW2753,SUSS!R:S,2,FALSE)),AY2753*SUSS!$M$2)</f>
        <v/>
      </c>
      <c r="BC2753" s="11" t="str">
        <f t="shared" si="917"/>
        <v/>
      </c>
    </row>
    <row r="2754" spans="29:55">
      <c r="AC2754" s="11" t="str">
        <f t="shared" si="919"/>
        <v/>
      </c>
      <c r="AD2754" s="11" t="str">
        <f t="shared" si="920"/>
        <v/>
      </c>
      <c r="AE2754" s="11" t="str">
        <f t="shared" si="921"/>
        <v/>
      </c>
      <c r="AF2754" s="11" t="str">
        <f t="shared" si="922"/>
        <v/>
      </c>
      <c r="AG2754" s="11" t="str">
        <f t="shared" si="923"/>
        <v/>
      </c>
      <c r="AH2754" s="11" t="str">
        <f t="shared" si="924"/>
        <v/>
      </c>
      <c r="AI2754" s="11" t="str">
        <f t="shared" si="925"/>
        <v/>
      </c>
      <c r="AJ2754" s="11" t="str">
        <f t="shared" si="926"/>
        <v/>
      </c>
      <c r="AK2754" s="11" t="str">
        <f t="shared" si="927"/>
        <v/>
      </c>
      <c r="AN2754" s="11" t="str">
        <f t="shared" si="928"/>
        <v/>
      </c>
      <c r="AO2754" s="11" t="str">
        <f t="shared" si="929"/>
        <v/>
      </c>
      <c r="AP2754" s="11" t="str">
        <f t="shared" si="930"/>
        <v/>
      </c>
      <c r="AT2754" s="11" t="str">
        <f t="shared" si="931"/>
        <v/>
      </c>
      <c r="AU2754" s="11" t="str">
        <f t="shared" si="932"/>
        <v/>
      </c>
      <c r="AV2754" s="11" t="str">
        <f t="shared" si="933"/>
        <v/>
      </c>
      <c r="AW2754" s="11" t="str">
        <f t="shared" si="934"/>
        <v/>
      </c>
      <c r="AX2754" s="11" t="str">
        <f t="shared" si="935"/>
        <v/>
      </c>
      <c r="AY2754" s="11" t="str">
        <f t="shared" si="916"/>
        <v/>
      </c>
      <c r="AZ2754" s="11" t="str">
        <f t="shared" si="936"/>
        <v/>
      </c>
      <c r="BA2754" s="11" t="str">
        <f t="shared" si="918"/>
        <v xml:space="preserve"> </v>
      </c>
      <c r="BB2754" s="11" t="str">
        <f>IFERROR(IF(AW2754="","",VLOOKUP(AW2754,SUSS!R:S,2,FALSE)),AY2754*SUSS!$M$2)</f>
        <v/>
      </c>
      <c r="BC2754" s="11" t="str">
        <f t="shared" si="917"/>
        <v/>
      </c>
    </row>
    <row r="2755" spans="29:55">
      <c r="AC2755" s="11" t="str">
        <f t="shared" si="919"/>
        <v/>
      </c>
      <c r="AD2755" s="11" t="str">
        <f t="shared" si="920"/>
        <v/>
      </c>
      <c r="AE2755" s="11" t="str">
        <f t="shared" si="921"/>
        <v/>
      </c>
      <c r="AF2755" s="11" t="str">
        <f t="shared" si="922"/>
        <v/>
      </c>
      <c r="AG2755" s="11" t="str">
        <f t="shared" si="923"/>
        <v/>
      </c>
      <c r="AH2755" s="11" t="str">
        <f t="shared" si="924"/>
        <v/>
      </c>
      <c r="AI2755" s="11" t="str">
        <f t="shared" si="925"/>
        <v/>
      </c>
      <c r="AJ2755" s="11" t="str">
        <f t="shared" si="926"/>
        <v/>
      </c>
      <c r="AK2755" s="11" t="str">
        <f t="shared" si="927"/>
        <v/>
      </c>
      <c r="AN2755" s="11" t="str">
        <f t="shared" si="928"/>
        <v/>
      </c>
      <c r="AO2755" s="11" t="str">
        <f t="shared" si="929"/>
        <v/>
      </c>
      <c r="AP2755" s="11" t="str">
        <f t="shared" si="930"/>
        <v/>
      </c>
      <c r="AT2755" s="11" t="str">
        <f t="shared" si="931"/>
        <v/>
      </c>
      <c r="AU2755" s="11" t="str">
        <f t="shared" si="932"/>
        <v/>
      </c>
      <c r="AV2755" s="11" t="str">
        <f t="shared" si="933"/>
        <v/>
      </c>
      <c r="AW2755" s="11" t="str">
        <f t="shared" si="934"/>
        <v/>
      </c>
      <c r="AX2755" s="11" t="str">
        <f t="shared" si="935"/>
        <v/>
      </c>
      <c r="AY2755" s="11" t="str">
        <f t="shared" si="916"/>
        <v/>
      </c>
      <c r="AZ2755" s="11" t="str">
        <f t="shared" si="936"/>
        <v/>
      </c>
      <c r="BA2755" s="11" t="str">
        <f t="shared" si="918"/>
        <v xml:space="preserve"> </v>
      </c>
      <c r="BB2755" s="11" t="str">
        <f>IFERROR(IF(AW2755="","",VLOOKUP(AW2755,SUSS!R:S,2,FALSE)),AY2755*SUSS!$M$2)</f>
        <v/>
      </c>
      <c r="BC2755" s="11" t="str">
        <f t="shared" si="917"/>
        <v/>
      </c>
    </row>
    <row r="2756" spans="29:55">
      <c r="AC2756" s="11" t="str">
        <f t="shared" si="919"/>
        <v/>
      </c>
      <c r="AD2756" s="11" t="str">
        <f t="shared" si="920"/>
        <v/>
      </c>
      <c r="AE2756" s="11" t="str">
        <f t="shared" si="921"/>
        <v/>
      </c>
      <c r="AF2756" s="11" t="str">
        <f t="shared" si="922"/>
        <v/>
      </c>
      <c r="AG2756" s="11" t="str">
        <f t="shared" si="923"/>
        <v/>
      </c>
      <c r="AH2756" s="11" t="str">
        <f t="shared" si="924"/>
        <v/>
      </c>
      <c r="AI2756" s="11" t="str">
        <f t="shared" si="925"/>
        <v/>
      </c>
      <c r="AJ2756" s="11" t="str">
        <f t="shared" si="926"/>
        <v/>
      </c>
      <c r="AK2756" s="11" t="str">
        <f t="shared" si="927"/>
        <v/>
      </c>
      <c r="AN2756" s="11" t="str">
        <f t="shared" si="928"/>
        <v/>
      </c>
      <c r="AO2756" s="11" t="str">
        <f t="shared" si="929"/>
        <v/>
      </c>
      <c r="AP2756" s="11" t="str">
        <f t="shared" si="930"/>
        <v/>
      </c>
      <c r="AT2756" s="11" t="str">
        <f t="shared" si="931"/>
        <v/>
      </c>
      <c r="AU2756" s="11" t="str">
        <f t="shared" si="932"/>
        <v/>
      </c>
      <c r="AV2756" s="11" t="str">
        <f t="shared" si="933"/>
        <v/>
      </c>
      <c r="AW2756" s="11" t="str">
        <f t="shared" si="934"/>
        <v/>
      </c>
      <c r="AX2756" s="11" t="str">
        <f t="shared" si="935"/>
        <v/>
      </c>
      <c r="AY2756" s="11" t="str">
        <f t="shared" ref="AY2756:AY2819" si="937">VLOOKUP(AX2756,AO:AP,2,FALSE)</f>
        <v/>
      </c>
      <c r="AZ2756" s="11" t="str">
        <f t="shared" si="936"/>
        <v/>
      </c>
      <c r="BA2756" s="11" t="str">
        <f t="shared" si="918"/>
        <v xml:space="preserve"> </v>
      </c>
      <c r="BB2756" s="11" t="str">
        <f>IFERROR(IF(AW2756="","",VLOOKUP(AW2756,SUSS!R:S,2,FALSE)),AY2756*SUSS!$M$2)</f>
        <v/>
      </c>
      <c r="BC2756" s="11" t="str">
        <f t="shared" si="917"/>
        <v/>
      </c>
    </row>
    <row r="2757" spans="29:55">
      <c r="AC2757" s="11" t="str">
        <f t="shared" si="919"/>
        <v/>
      </c>
      <c r="AD2757" s="11" t="str">
        <f t="shared" si="920"/>
        <v/>
      </c>
      <c r="AE2757" s="11" t="str">
        <f t="shared" si="921"/>
        <v/>
      </c>
      <c r="AF2757" s="11" t="str">
        <f t="shared" si="922"/>
        <v/>
      </c>
      <c r="AG2757" s="11" t="str">
        <f t="shared" si="923"/>
        <v/>
      </c>
      <c r="AH2757" s="11" t="str">
        <f t="shared" si="924"/>
        <v/>
      </c>
      <c r="AI2757" s="11" t="str">
        <f t="shared" si="925"/>
        <v/>
      </c>
      <c r="AJ2757" s="11" t="str">
        <f t="shared" si="926"/>
        <v/>
      </c>
      <c r="AK2757" s="11" t="str">
        <f t="shared" si="927"/>
        <v/>
      </c>
      <c r="AN2757" s="11" t="str">
        <f t="shared" si="928"/>
        <v/>
      </c>
      <c r="AO2757" s="11" t="str">
        <f t="shared" si="929"/>
        <v/>
      </c>
      <c r="AP2757" s="11" t="str">
        <f t="shared" si="930"/>
        <v/>
      </c>
      <c r="AT2757" s="11" t="str">
        <f t="shared" si="931"/>
        <v/>
      </c>
      <c r="AU2757" s="11" t="str">
        <f t="shared" si="932"/>
        <v/>
      </c>
      <c r="AV2757" s="11" t="str">
        <f t="shared" si="933"/>
        <v/>
      </c>
      <c r="AW2757" s="11" t="str">
        <f t="shared" si="934"/>
        <v/>
      </c>
      <c r="AX2757" s="11" t="str">
        <f t="shared" si="935"/>
        <v/>
      </c>
      <c r="AY2757" s="11" t="str">
        <f t="shared" si="937"/>
        <v/>
      </c>
      <c r="AZ2757" s="11" t="str">
        <f t="shared" si="936"/>
        <v/>
      </c>
      <c r="BA2757" s="11" t="str">
        <f t="shared" si="918"/>
        <v xml:space="preserve"> </v>
      </c>
      <c r="BB2757" s="11" t="str">
        <f>IFERROR(IF(AW2757="","",VLOOKUP(AW2757,SUSS!R:S,2,FALSE)),AY2757*SUSS!$M$2)</f>
        <v/>
      </c>
      <c r="BC2757" s="11" t="str">
        <f t="shared" ref="BC2757:BC2820" si="938">IFERROR(IF(BB2757&lt;&gt;"",AZ2757*BB2757,""),"VER")</f>
        <v/>
      </c>
    </row>
    <row r="2758" spans="29:55">
      <c r="AC2758" s="11" t="str">
        <f t="shared" si="919"/>
        <v/>
      </c>
      <c r="AD2758" s="11" t="str">
        <f t="shared" si="920"/>
        <v/>
      </c>
      <c r="AE2758" s="11" t="str">
        <f t="shared" si="921"/>
        <v/>
      </c>
      <c r="AF2758" s="11" t="str">
        <f t="shared" si="922"/>
        <v/>
      </c>
      <c r="AG2758" s="11" t="str">
        <f t="shared" si="923"/>
        <v/>
      </c>
      <c r="AH2758" s="11" t="str">
        <f t="shared" si="924"/>
        <v/>
      </c>
      <c r="AI2758" s="11" t="str">
        <f t="shared" si="925"/>
        <v/>
      </c>
      <c r="AJ2758" s="11" t="str">
        <f t="shared" si="926"/>
        <v/>
      </c>
      <c r="AK2758" s="11" t="str">
        <f t="shared" si="927"/>
        <v/>
      </c>
      <c r="AN2758" s="11" t="str">
        <f t="shared" si="928"/>
        <v/>
      </c>
      <c r="AO2758" s="11" t="str">
        <f t="shared" si="929"/>
        <v/>
      </c>
      <c r="AP2758" s="11" t="str">
        <f t="shared" si="930"/>
        <v/>
      </c>
      <c r="AT2758" s="11" t="str">
        <f t="shared" si="931"/>
        <v/>
      </c>
      <c r="AU2758" s="11" t="str">
        <f t="shared" si="932"/>
        <v/>
      </c>
      <c r="AV2758" s="11" t="str">
        <f t="shared" si="933"/>
        <v/>
      </c>
      <c r="AW2758" s="11" t="str">
        <f t="shared" si="934"/>
        <v/>
      </c>
      <c r="AX2758" s="11" t="str">
        <f t="shared" si="935"/>
        <v/>
      </c>
      <c r="AY2758" s="11" t="str">
        <f t="shared" si="937"/>
        <v/>
      </c>
      <c r="AZ2758" s="11" t="str">
        <f t="shared" si="936"/>
        <v/>
      </c>
      <c r="BA2758" s="11" t="str">
        <f t="shared" si="918"/>
        <v xml:space="preserve"> </v>
      </c>
      <c r="BB2758" s="11" t="str">
        <f>IFERROR(IF(AW2758="","",VLOOKUP(AW2758,SUSS!R:S,2,FALSE)),AY2758*SUSS!$M$2)</f>
        <v/>
      </c>
      <c r="BC2758" s="11" t="str">
        <f t="shared" si="938"/>
        <v/>
      </c>
    </row>
    <row r="2759" spans="29:55">
      <c r="AC2759" s="11" t="str">
        <f t="shared" si="919"/>
        <v/>
      </c>
      <c r="AD2759" s="11" t="str">
        <f t="shared" si="920"/>
        <v/>
      </c>
      <c r="AE2759" s="11" t="str">
        <f t="shared" si="921"/>
        <v/>
      </c>
      <c r="AF2759" s="11" t="str">
        <f t="shared" si="922"/>
        <v/>
      </c>
      <c r="AG2759" s="11" t="str">
        <f t="shared" si="923"/>
        <v/>
      </c>
      <c r="AH2759" s="11" t="str">
        <f t="shared" si="924"/>
        <v/>
      </c>
      <c r="AI2759" s="11" t="str">
        <f t="shared" si="925"/>
        <v/>
      </c>
      <c r="AJ2759" s="11" t="str">
        <f t="shared" si="926"/>
        <v/>
      </c>
      <c r="AK2759" s="11" t="str">
        <f t="shared" si="927"/>
        <v/>
      </c>
      <c r="AN2759" s="11" t="str">
        <f t="shared" si="928"/>
        <v/>
      </c>
      <c r="AO2759" s="11" t="str">
        <f t="shared" si="929"/>
        <v/>
      </c>
      <c r="AP2759" s="11" t="str">
        <f t="shared" si="930"/>
        <v/>
      </c>
      <c r="AT2759" s="11" t="str">
        <f t="shared" si="931"/>
        <v/>
      </c>
      <c r="AU2759" s="11" t="str">
        <f t="shared" si="932"/>
        <v/>
      </c>
      <c r="AV2759" s="11" t="str">
        <f t="shared" si="933"/>
        <v/>
      </c>
      <c r="AW2759" s="11" t="str">
        <f t="shared" si="934"/>
        <v/>
      </c>
      <c r="AX2759" s="11" t="str">
        <f t="shared" si="935"/>
        <v/>
      </c>
      <c r="AY2759" s="11" t="str">
        <f t="shared" si="937"/>
        <v/>
      </c>
      <c r="AZ2759" s="11" t="str">
        <f t="shared" si="936"/>
        <v/>
      </c>
      <c r="BA2759" s="11" t="str">
        <f t="shared" si="918"/>
        <v xml:space="preserve"> </v>
      </c>
      <c r="BB2759" s="11" t="str">
        <f>IFERROR(IF(AW2759="","",VLOOKUP(AW2759,SUSS!R:S,2,FALSE)),AY2759*SUSS!$M$2)</f>
        <v/>
      </c>
      <c r="BC2759" s="11" t="str">
        <f t="shared" si="938"/>
        <v/>
      </c>
    </row>
    <row r="2760" spans="29:55">
      <c r="AC2760" s="11" t="str">
        <f t="shared" si="919"/>
        <v/>
      </c>
      <c r="AD2760" s="11" t="str">
        <f t="shared" si="920"/>
        <v/>
      </c>
      <c r="AE2760" s="11" t="str">
        <f t="shared" si="921"/>
        <v/>
      </c>
      <c r="AF2760" s="11" t="str">
        <f t="shared" si="922"/>
        <v/>
      </c>
      <c r="AG2760" s="11" t="str">
        <f t="shared" si="923"/>
        <v/>
      </c>
      <c r="AH2760" s="11" t="str">
        <f t="shared" si="924"/>
        <v/>
      </c>
      <c r="AI2760" s="11" t="str">
        <f t="shared" si="925"/>
        <v/>
      </c>
      <c r="AJ2760" s="11" t="str">
        <f t="shared" si="926"/>
        <v/>
      </c>
      <c r="AK2760" s="11" t="str">
        <f t="shared" si="927"/>
        <v/>
      </c>
      <c r="AN2760" s="11" t="str">
        <f t="shared" si="928"/>
        <v/>
      </c>
      <c r="AO2760" s="11" t="str">
        <f t="shared" si="929"/>
        <v/>
      </c>
      <c r="AP2760" s="11" t="str">
        <f t="shared" si="930"/>
        <v/>
      </c>
      <c r="AT2760" s="11" t="str">
        <f t="shared" si="931"/>
        <v/>
      </c>
      <c r="AU2760" s="11" t="str">
        <f t="shared" si="932"/>
        <v/>
      </c>
      <c r="AV2760" s="11" t="str">
        <f t="shared" si="933"/>
        <v/>
      </c>
      <c r="AW2760" s="11" t="str">
        <f t="shared" si="934"/>
        <v/>
      </c>
      <c r="AX2760" s="11" t="str">
        <f t="shared" si="935"/>
        <v/>
      </c>
      <c r="AY2760" s="11" t="str">
        <f t="shared" si="937"/>
        <v/>
      </c>
      <c r="AZ2760" s="11" t="str">
        <f t="shared" si="936"/>
        <v/>
      </c>
      <c r="BA2760" s="11" t="str">
        <f t="shared" ref="BA2760:BA2823" si="939">AT2760&amp;" "&amp;AU2760</f>
        <v xml:space="preserve"> </v>
      </c>
      <c r="BB2760" s="11" t="str">
        <f>IFERROR(IF(AW2760="","",VLOOKUP(AW2760,SUSS!R:S,2,FALSE)),AY2760*SUSS!$M$2)</f>
        <v/>
      </c>
      <c r="BC2760" s="11" t="str">
        <f t="shared" si="938"/>
        <v/>
      </c>
    </row>
    <row r="2761" spans="29:55">
      <c r="AC2761" s="11" t="str">
        <f t="shared" si="919"/>
        <v/>
      </c>
      <c r="AD2761" s="11" t="str">
        <f t="shared" si="920"/>
        <v/>
      </c>
      <c r="AE2761" s="11" t="str">
        <f t="shared" si="921"/>
        <v/>
      </c>
      <c r="AF2761" s="11" t="str">
        <f t="shared" si="922"/>
        <v/>
      </c>
      <c r="AG2761" s="11" t="str">
        <f t="shared" si="923"/>
        <v/>
      </c>
      <c r="AH2761" s="11" t="str">
        <f t="shared" si="924"/>
        <v/>
      </c>
      <c r="AI2761" s="11" t="str">
        <f t="shared" si="925"/>
        <v/>
      </c>
      <c r="AJ2761" s="11" t="str">
        <f t="shared" si="926"/>
        <v/>
      </c>
      <c r="AK2761" s="11" t="str">
        <f t="shared" si="927"/>
        <v/>
      </c>
      <c r="AN2761" s="11" t="str">
        <f t="shared" si="928"/>
        <v/>
      </c>
      <c r="AO2761" s="11" t="str">
        <f t="shared" si="929"/>
        <v/>
      </c>
      <c r="AP2761" s="11" t="str">
        <f t="shared" si="930"/>
        <v/>
      </c>
      <c r="AT2761" s="11" t="str">
        <f t="shared" si="931"/>
        <v/>
      </c>
      <c r="AU2761" s="11" t="str">
        <f t="shared" si="932"/>
        <v/>
      </c>
      <c r="AV2761" s="11" t="str">
        <f t="shared" si="933"/>
        <v/>
      </c>
      <c r="AW2761" s="11" t="str">
        <f t="shared" si="934"/>
        <v/>
      </c>
      <c r="AX2761" s="11" t="str">
        <f t="shared" si="935"/>
        <v/>
      </c>
      <c r="AY2761" s="11" t="str">
        <f t="shared" si="937"/>
        <v/>
      </c>
      <c r="AZ2761" s="11" t="str">
        <f t="shared" si="936"/>
        <v/>
      </c>
      <c r="BA2761" s="11" t="str">
        <f t="shared" si="939"/>
        <v xml:space="preserve"> </v>
      </c>
      <c r="BB2761" s="11" t="str">
        <f>IFERROR(IF(AW2761="","",VLOOKUP(AW2761,SUSS!R:S,2,FALSE)),AY2761*SUSS!$M$2)</f>
        <v/>
      </c>
      <c r="BC2761" s="11" t="str">
        <f t="shared" si="938"/>
        <v/>
      </c>
    </row>
    <row r="2762" spans="29:55">
      <c r="AC2762" s="11" t="str">
        <f t="shared" si="919"/>
        <v/>
      </c>
      <c r="AD2762" s="11" t="str">
        <f t="shared" si="920"/>
        <v/>
      </c>
      <c r="AE2762" s="11" t="str">
        <f t="shared" si="921"/>
        <v/>
      </c>
      <c r="AF2762" s="11" t="str">
        <f t="shared" si="922"/>
        <v/>
      </c>
      <c r="AG2762" s="11" t="str">
        <f t="shared" si="923"/>
        <v/>
      </c>
      <c r="AH2762" s="11" t="str">
        <f t="shared" si="924"/>
        <v/>
      </c>
      <c r="AI2762" s="11" t="str">
        <f t="shared" si="925"/>
        <v/>
      </c>
      <c r="AJ2762" s="11" t="str">
        <f t="shared" si="926"/>
        <v/>
      </c>
      <c r="AK2762" s="11" t="str">
        <f t="shared" si="927"/>
        <v/>
      </c>
      <c r="AN2762" s="11" t="str">
        <f t="shared" si="928"/>
        <v/>
      </c>
      <c r="AO2762" s="11" t="str">
        <f t="shared" si="929"/>
        <v/>
      </c>
      <c r="AP2762" s="11" t="str">
        <f t="shared" si="930"/>
        <v/>
      </c>
      <c r="AT2762" s="11" t="str">
        <f t="shared" si="931"/>
        <v/>
      </c>
      <c r="AU2762" s="11" t="str">
        <f t="shared" si="932"/>
        <v/>
      </c>
      <c r="AV2762" s="11" t="str">
        <f t="shared" si="933"/>
        <v/>
      </c>
      <c r="AW2762" s="11" t="str">
        <f t="shared" si="934"/>
        <v/>
      </c>
      <c r="AX2762" s="11" t="str">
        <f t="shared" si="935"/>
        <v/>
      </c>
      <c r="AY2762" s="11" t="str">
        <f t="shared" si="937"/>
        <v/>
      </c>
      <c r="AZ2762" s="11" t="str">
        <f t="shared" si="936"/>
        <v/>
      </c>
      <c r="BA2762" s="11" t="str">
        <f t="shared" si="939"/>
        <v xml:space="preserve"> </v>
      </c>
      <c r="BB2762" s="11" t="str">
        <f>IFERROR(IF(AW2762="","",VLOOKUP(AW2762,SUSS!R:S,2,FALSE)),AY2762*SUSS!$M$2)</f>
        <v/>
      </c>
      <c r="BC2762" s="11" t="str">
        <f t="shared" si="938"/>
        <v/>
      </c>
    </row>
    <row r="2763" spans="29:55">
      <c r="AC2763" s="11" t="str">
        <f t="shared" si="919"/>
        <v/>
      </c>
      <c r="AD2763" s="11" t="str">
        <f t="shared" si="920"/>
        <v/>
      </c>
      <c r="AE2763" s="11" t="str">
        <f t="shared" si="921"/>
        <v/>
      </c>
      <c r="AF2763" s="11" t="str">
        <f t="shared" si="922"/>
        <v/>
      </c>
      <c r="AG2763" s="11" t="str">
        <f t="shared" si="923"/>
        <v/>
      </c>
      <c r="AH2763" s="11" t="str">
        <f t="shared" si="924"/>
        <v/>
      </c>
      <c r="AI2763" s="11" t="str">
        <f t="shared" si="925"/>
        <v/>
      </c>
      <c r="AJ2763" s="11" t="str">
        <f t="shared" si="926"/>
        <v/>
      </c>
      <c r="AK2763" s="11" t="str">
        <f t="shared" si="927"/>
        <v/>
      </c>
      <c r="AN2763" s="11" t="str">
        <f t="shared" si="928"/>
        <v/>
      </c>
      <c r="AO2763" s="11" t="str">
        <f t="shared" si="929"/>
        <v/>
      </c>
      <c r="AP2763" s="11" t="str">
        <f t="shared" si="930"/>
        <v/>
      </c>
      <c r="AT2763" s="11" t="str">
        <f t="shared" si="931"/>
        <v/>
      </c>
      <c r="AU2763" s="11" t="str">
        <f t="shared" si="932"/>
        <v/>
      </c>
      <c r="AV2763" s="11" t="str">
        <f t="shared" si="933"/>
        <v/>
      </c>
      <c r="AW2763" s="11" t="str">
        <f t="shared" si="934"/>
        <v/>
      </c>
      <c r="AX2763" s="11" t="str">
        <f t="shared" si="935"/>
        <v/>
      </c>
      <c r="AY2763" s="11" t="str">
        <f t="shared" si="937"/>
        <v/>
      </c>
      <c r="AZ2763" s="11" t="str">
        <f t="shared" si="936"/>
        <v/>
      </c>
      <c r="BA2763" s="11" t="str">
        <f t="shared" si="939"/>
        <v xml:space="preserve"> </v>
      </c>
      <c r="BB2763" s="11" t="str">
        <f>IFERROR(IF(AW2763="","",VLOOKUP(AW2763,SUSS!R:S,2,FALSE)),AY2763*SUSS!$M$2)</f>
        <v/>
      </c>
      <c r="BC2763" s="11" t="str">
        <f t="shared" si="938"/>
        <v/>
      </c>
    </row>
    <row r="2764" spans="29:55">
      <c r="AC2764" s="11" t="str">
        <f t="shared" si="919"/>
        <v/>
      </c>
      <c r="AD2764" s="11" t="str">
        <f t="shared" si="920"/>
        <v/>
      </c>
      <c r="AE2764" s="11" t="str">
        <f t="shared" si="921"/>
        <v/>
      </c>
      <c r="AF2764" s="11" t="str">
        <f t="shared" si="922"/>
        <v/>
      </c>
      <c r="AG2764" s="11" t="str">
        <f t="shared" si="923"/>
        <v/>
      </c>
      <c r="AH2764" s="11" t="str">
        <f t="shared" si="924"/>
        <v/>
      </c>
      <c r="AI2764" s="11" t="str">
        <f t="shared" si="925"/>
        <v/>
      </c>
      <c r="AJ2764" s="11" t="str">
        <f t="shared" si="926"/>
        <v/>
      </c>
      <c r="AK2764" s="11" t="str">
        <f t="shared" si="927"/>
        <v/>
      </c>
      <c r="AN2764" s="11" t="str">
        <f t="shared" si="928"/>
        <v/>
      </c>
      <c r="AO2764" s="11" t="str">
        <f t="shared" si="929"/>
        <v/>
      </c>
      <c r="AP2764" s="11" t="str">
        <f t="shared" si="930"/>
        <v/>
      </c>
      <c r="AT2764" s="11" t="str">
        <f t="shared" si="931"/>
        <v/>
      </c>
      <c r="AU2764" s="11" t="str">
        <f t="shared" si="932"/>
        <v/>
      </c>
      <c r="AV2764" s="11" t="str">
        <f t="shared" si="933"/>
        <v/>
      </c>
      <c r="AW2764" s="11" t="str">
        <f t="shared" si="934"/>
        <v/>
      </c>
      <c r="AX2764" s="11" t="str">
        <f t="shared" si="935"/>
        <v/>
      </c>
      <c r="AY2764" s="11" t="str">
        <f t="shared" si="937"/>
        <v/>
      </c>
      <c r="AZ2764" s="11" t="str">
        <f t="shared" si="936"/>
        <v/>
      </c>
      <c r="BA2764" s="11" t="str">
        <f t="shared" si="939"/>
        <v xml:space="preserve"> </v>
      </c>
      <c r="BB2764" s="11" t="str">
        <f>IFERROR(IF(AW2764="","",VLOOKUP(AW2764,SUSS!R:S,2,FALSE)),AY2764*SUSS!$M$2)</f>
        <v/>
      </c>
      <c r="BC2764" s="11" t="str">
        <f t="shared" si="938"/>
        <v/>
      </c>
    </row>
    <row r="2765" spans="29:55">
      <c r="AC2765" s="11" t="str">
        <f t="shared" si="919"/>
        <v/>
      </c>
      <c r="AD2765" s="11" t="str">
        <f t="shared" si="920"/>
        <v/>
      </c>
      <c r="AE2765" s="11" t="str">
        <f t="shared" si="921"/>
        <v/>
      </c>
      <c r="AF2765" s="11" t="str">
        <f t="shared" si="922"/>
        <v/>
      </c>
      <c r="AG2765" s="11" t="str">
        <f t="shared" si="923"/>
        <v/>
      </c>
      <c r="AH2765" s="11" t="str">
        <f t="shared" si="924"/>
        <v/>
      </c>
      <c r="AI2765" s="11" t="str">
        <f t="shared" si="925"/>
        <v/>
      </c>
      <c r="AJ2765" s="11" t="str">
        <f t="shared" si="926"/>
        <v/>
      </c>
      <c r="AK2765" s="11" t="str">
        <f t="shared" si="927"/>
        <v/>
      </c>
      <c r="AN2765" s="11" t="str">
        <f t="shared" si="928"/>
        <v/>
      </c>
      <c r="AO2765" s="11" t="str">
        <f t="shared" si="929"/>
        <v/>
      </c>
      <c r="AP2765" s="11" t="str">
        <f t="shared" si="930"/>
        <v/>
      </c>
      <c r="AT2765" s="11" t="str">
        <f t="shared" si="931"/>
        <v/>
      </c>
      <c r="AU2765" s="11" t="str">
        <f t="shared" si="932"/>
        <v/>
      </c>
      <c r="AV2765" s="11" t="str">
        <f t="shared" si="933"/>
        <v/>
      </c>
      <c r="AW2765" s="11" t="str">
        <f t="shared" si="934"/>
        <v/>
      </c>
      <c r="AX2765" s="11" t="str">
        <f t="shared" si="935"/>
        <v/>
      </c>
      <c r="AY2765" s="11" t="str">
        <f t="shared" si="937"/>
        <v/>
      </c>
      <c r="AZ2765" s="11" t="str">
        <f t="shared" si="936"/>
        <v/>
      </c>
      <c r="BA2765" s="11" t="str">
        <f t="shared" si="939"/>
        <v xml:space="preserve"> </v>
      </c>
      <c r="BB2765" s="11" t="str">
        <f>IFERROR(IF(AW2765="","",VLOOKUP(AW2765,SUSS!R:S,2,FALSE)),AY2765*SUSS!$M$2)</f>
        <v/>
      </c>
      <c r="BC2765" s="11" t="str">
        <f t="shared" si="938"/>
        <v/>
      </c>
    </row>
    <row r="2766" spans="29:55">
      <c r="AC2766" s="11" t="str">
        <f t="shared" si="919"/>
        <v/>
      </c>
      <c r="AD2766" s="11" t="str">
        <f t="shared" si="920"/>
        <v/>
      </c>
      <c r="AE2766" s="11" t="str">
        <f t="shared" si="921"/>
        <v/>
      </c>
      <c r="AF2766" s="11" t="str">
        <f t="shared" si="922"/>
        <v/>
      </c>
      <c r="AG2766" s="11" t="str">
        <f t="shared" si="923"/>
        <v/>
      </c>
      <c r="AH2766" s="11" t="str">
        <f t="shared" si="924"/>
        <v/>
      </c>
      <c r="AI2766" s="11" t="str">
        <f t="shared" si="925"/>
        <v/>
      </c>
      <c r="AJ2766" s="11" t="str">
        <f t="shared" si="926"/>
        <v/>
      </c>
      <c r="AK2766" s="11" t="str">
        <f t="shared" si="927"/>
        <v/>
      </c>
      <c r="AN2766" s="11" t="str">
        <f t="shared" si="928"/>
        <v/>
      </c>
      <c r="AO2766" s="11" t="str">
        <f t="shared" si="929"/>
        <v/>
      </c>
      <c r="AP2766" s="11" t="str">
        <f t="shared" si="930"/>
        <v/>
      </c>
      <c r="AT2766" s="11" t="str">
        <f t="shared" si="931"/>
        <v/>
      </c>
      <c r="AU2766" s="11" t="str">
        <f t="shared" si="932"/>
        <v/>
      </c>
      <c r="AV2766" s="11" t="str">
        <f t="shared" si="933"/>
        <v/>
      </c>
      <c r="AW2766" s="11" t="str">
        <f t="shared" si="934"/>
        <v/>
      </c>
      <c r="AX2766" s="11" t="str">
        <f t="shared" si="935"/>
        <v/>
      </c>
      <c r="AY2766" s="11" t="str">
        <f t="shared" si="937"/>
        <v/>
      </c>
      <c r="AZ2766" s="11" t="str">
        <f t="shared" si="936"/>
        <v/>
      </c>
      <c r="BA2766" s="11" t="str">
        <f t="shared" si="939"/>
        <v xml:space="preserve"> </v>
      </c>
      <c r="BB2766" s="11" t="str">
        <f>IFERROR(IF(AW2766="","",VLOOKUP(AW2766,SUSS!R:S,2,FALSE)),AY2766*SUSS!$M$2)</f>
        <v/>
      </c>
      <c r="BC2766" s="11" t="str">
        <f t="shared" si="938"/>
        <v/>
      </c>
    </row>
    <row r="2767" spans="29:55">
      <c r="AC2767" s="11" t="str">
        <f t="shared" si="919"/>
        <v/>
      </c>
      <c r="AD2767" s="11" t="str">
        <f t="shared" si="920"/>
        <v/>
      </c>
      <c r="AE2767" s="11" t="str">
        <f t="shared" si="921"/>
        <v/>
      </c>
      <c r="AF2767" s="11" t="str">
        <f t="shared" si="922"/>
        <v/>
      </c>
      <c r="AG2767" s="11" t="str">
        <f t="shared" si="923"/>
        <v/>
      </c>
      <c r="AH2767" s="11" t="str">
        <f t="shared" si="924"/>
        <v/>
      </c>
      <c r="AI2767" s="11" t="str">
        <f t="shared" si="925"/>
        <v/>
      </c>
      <c r="AJ2767" s="11" t="str">
        <f t="shared" si="926"/>
        <v/>
      </c>
      <c r="AK2767" s="11" t="str">
        <f t="shared" si="927"/>
        <v/>
      </c>
      <c r="AN2767" s="11" t="str">
        <f t="shared" si="928"/>
        <v/>
      </c>
      <c r="AO2767" s="11" t="str">
        <f t="shared" si="929"/>
        <v/>
      </c>
      <c r="AP2767" s="11" t="str">
        <f t="shared" si="930"/>
        <v/>
      </c>
      <c r="AT2767" s="11" t="str">
        <f t="shared" si="931"/>
        <v/>
      </c>
      <c r="AU2767" s="11" t="str">
        <f t="shared" si="932"/>
        <v/>
      </c>
      <c r="AV2767" s="11" t="str">
        <f t="shared" si="933"/>
        <v/>
      </c>
      <c r="AW2767" s="11" t="str">
        <f t="shared" si="934"/>
        <v/>
      </c>
      <c r="AX2767" s="11" t="str">
        <f t="shared" si="935"/>
        <v/>
      </c>
      <c r="AY2767" s="11" t="str">
        <f t="shared" si="937"/>
        <v/>
      </c>
      <c r="AZ2767" s="11" t="str">
        <f t="shared" si="936"/>
        <v/>
      </c>
      <c r="BA2767" s="11" t="str">
        <f t="shared" si="939"/>
        <v xml:space="preserve"> </v>
      </c>
      <c r="BB2767" s="11" t="str">
        <f>IFERROR(IF(AW2767="","",VLOOKUP(AW2767,SUSS!R:S,2,FALSE)),AY2767*SUSS!$M$2)</f>
        <v/>
      </c>
      <c r="BC2767" s="11" t="str">
        <f t="shared" si="938"/>
        <v/>
      </c>
    </row>
    <row r="2768" spans="29:55">
      <c r="AC2768" s="11" t="str">
        <f t="shared" si="919"/>
        <v/>
      </c>
      <c r="AD2768" s="11" t="str">
        <f t="shared" si="920"/>
        <v/>
      </c>
      <c r="AE2768" s="11" t="str">
        <f t="shared" si="921"/>
        <v/>
      </c>
      <c r="AF2768" s="11" t="str">
        <f t="shared" si="922"/>
        <v/>
      </c>
      <c r="AG2768" s="11" t="str">
        <f t="shared" si="923"/>
        <v/>
      </c>
      <c r="AH2768" s="11" t="str">
        <f t="shared" si="924"/>
        <v/>
      </c>
      <c r="AI2768" s="11" t="str">
        <f t="shared" si="925"/>
        <v/>
      </c>
      <c r="AJ2768" s="11" t="str">
        <f t="shared" si="926"/>
        <v/>
      </c>
      <c r="AK2768" s="11" t="str">
        <f t="shared" si="927"/>
        <v/>
      </c>
      <c r="AN2768" s="11" t="str">
        <f t="shared" si="928"/>
        <v/>
      </c>
      <c r="AO2768" s="11" t="str">
        <f t="shared" si="929"/>
        <v/>
      </c>
      <c r="AP2768" s="11" t="str">
        <f t="shared" si="930"/>
        <v/>
      </c>
      <c r="AT2768" s="11" t="str">
        <f t="shared" si="931"/>
        <v/>
      </c>
      <c r="AU2768" s="11" t="str">
        <f t="shared" si="932"/>
        <v/>
      </c>
      <c r="AV2768" s="11" t="str">
        <f t="shared" si="933"/>
        <v/>
      </c>
      <c r="AW2768" s="11" t="str">
        <f t="shared" si="934"/>
        <v/>
      </c>
      <c r="AX2768" s="11" t="str">
        <f t="shared" si="935"/>
        <v/>
      </c>
      <c r="AY2768" s="11" t="str">
        <f t="shared" si="937"/>
        <v/>
      </c>
      <c r="AZ2768" s="11" t="str">
        <f t="shared" si="936"/>
        <v/>
      </c>
      <c r="BA2768" s="11" t="str">
        <f t="shared" si="939"/>
        <v xml:space="preserve"> </v>
      </c>
      <c r="BB2768" s="11" t="str">
        <f>IFERROR(IF(AW2768="","",VLOOKUP(AW2768,SUSS!R:S,2,FALSE)),AY2768*SUSS!$M$2)</f>
        <v/>
      </c>
      <c r="BC2768" s="11" t="str">
        <f t="shared" si="938"/>
        <v/>
      </c>
    </row>
    <row r="2769" spans="29:55">
      <c r="AC2769" s="11" t="str">
        <f t="shared" si="919"/>
        <v/>
      </c>
      <c r="AD2769" s="11" t="str">
        <f t="shared" si="920"/>
        <v/>
      </c>
      <c r="AE2769" s="11" t="str">
        <f t="shared" si="921"/>
        <v/>
      </c>
      <c r="AF2769" s="11" t="str">
        <f t="shared" si="922"/>
        <v/>
      </c>
      <c r="AG2769" s="11" t="str">
        <f t="shared" si="923"/>
        <v/>
      </c>
      <c r="AH2769" s="11" t="str">
        <f t="shared" si="924"/>
        <v/>
      </c>
      <c r="AI2769" s="11" t="str">
        <f t="shared" si="925"/>
        <v/>
      </c>
      <c r="AJ2769" s="11" t="str">
        <f t="shared" si="926"/>
        <v/>
      </c>
      <c r="AK2769" s="11" t="str">
        <f t="shared" si="927"/>
        <v/>
      </c>
      <c r="AN2769" s="11" t="str">
        <f t="shared" si="928"/>
        <v/>
      </c>
      <c r="AO2769" s="11" t="str">
        <f t="shared" si="929"/>
        <v/>
      </c>
      <c r="AP2769" s="11" t="str">
        <f t="shared" si="930"/>
        <v/>
      </c>
      <c r="AT2769" s="11" t="str">
        <f t="shared" si="931"/>
        <v/>
      </c>
      <c r="AU2769" s="11" t="str">
        <f t="shared" si="932"/>
        <v/>
      </c>
      <c r="AV2769" s="11" t="str">
        <f t="shared" si="933"/>
        <v/>
      </c>
      <c r="AW2769" s="11" t="str">
        <f t="shared" si="934"/>
        <v/>
      </c>
      <c r="AX2769" s="11" t="str">
        <f t="shared" si="935"/>
        <v/>
      </c>
      <c r="AY2769" s="11" t="str">
        <f t="shared" si="937"/>
        <v/>
      </c>
      <c r="AZ2769" s="11" t="str">
        <f t="shared" si="936"/>
        <v/>
      </c>
      <c r="BA2769" s="11" t="str">
        <f t="shared" si="939"/>
        <v xml:space="preserve"> </v>
      </c>
      <c r="BB2769" s="11" t="str">
        <f>IFERROR(IF(AW2769="","",VLOOKUP(AW2769,SUSS!R:S,2,FALSE)),AY2769*SUSS!$M$2)</f>
        <v/>
      </c>
      <c r="BC2769" s="11" t="str">
        <f t="shared" si="938"/>
        <v/>
      </c>
    </row>
    <row r="2770" spans="29:55">
      <c r="AC2770" s="11" t="str">
        <f t="shared" si="919"/>
        <v/>
      </c>
      <c r="AD2770" s="11" t="str">
        <f t="shared" si="920"/>
        <v/>
      </c>
      <c r="AE2770" s="11" t="str">
        <f t="shared" si="921"/>
        <v/>
      </c>
      <c r="AF2770" s="11" t="str">
        <f t="shared" si="922"/>
        <v/>
      </c>
      <c r="AG2770" s="11" t="str">
        <f t="shared" si="923"/>
        <v/>
      </c>
      <c r="AH2770" s="11" t="str">
        <f t="shared" si="924"/>
        <v/>
      </c>
      <c r="AI2770" s="11" t="str">
        <f t="shared" si="925"/>
        <v/>
      </c>
      <c r="AJ2770" s="11" t="str">
        <f t="shared" si="926"/>
        <v/>
      </c>
      <c r="AK2770" s="11" t="str">
        <f t="shared" si="927"/>
        <v/>
      </c>
      <c r="AN2770" s="11" t="str">
        <f t="shared" si="928"/>
        <v/>
      </c>
      <c r="AO2770" s="11" t="str">
        <f t="shared" si="929"/>
        <v/>
      </c>
      <c r="AP2770" s="11" t="str">
        <f t="shared" si="930"/>
        <v/>
      </c>
      <c r="AT2770" s="11" t="str">
        <f t="shared" si="931"/>
        <v/>
      </c>
      <c r="AU2770" s="11" t="str">
        <f t="shared" si="932"/>
        <v/>
      </c>
      <c r="AV2770" s="11" t="str">
        <f t="shared" si="933"/>
        <v/>
      </c>
      <c r="AW2770" s="11" t="str">
        <f t="shared" si="934"/>
        <v/>
      </c>
      <c r="AX2770" s="11" t="str">
        <f t="shared" si="935"/>
        <v/>
      </c>
      <c r="AY2770" s="11" t="str">
        <f t="shared" si="937"/>
        <v/>
      </c>
      <c r="AZ2770" s="11" t="str">
        <f t="shared" si="936"/>
        <v/>
      </c>
      <c r="BA2770" s="11" t="str">
        <f t="shared" si="939"/>
        <v xml:space="preserve"> </v>
      </c>
      <c r="BB2770" s="11" t="str">
        <f>IFERROR(IF(AW2770="","",VLOOKUP(AW2770,SUSS!R:S,2,FALSE)),AY2770*SUSS!$M$2)</f>
        <v/>
      </c>
      <c r="BC2770" s="11" t="str">
        <f t="shared" si="938"/>
        <v/>
      </c>
    </row>
    <row r="2771" spans="29:55">
      <c r="AC2771" s="11" t="str">
        <f t="shared" si="919"/>
        <v/>
      </c>
      <c r="AD2771" s="11" t="str">
        <f t="shared" si="920"/>
        <v/>
      </c>
      <c r="AE2771" s="11" t="str">
        <f t="shared" si="921"/>
        <v/>
      </c>
      <c r="AF2771" s="11" t="str">
        <f t="shared" si="922"/>
        <v/>
      </c>
      <c r="AG2771" s="11" t="str">
        <f t="shared" si="923"/>
        <v/>
      </c>
      <c r="AH2771" s="11" t="str">
        <f t="shared" si="924"/>
        <v/>
      </c>
      <c r="AI2771" s="11" t="str">
        <f t="shared" si="925"/>
        <v/>
      </c>
      <c r="AJ2771" s="11" t="str">
        <f t="shared" si="926"/>
        <v/>
      </c>
      <c r="AK2771" s="11" t="str">
        <f t="shared" si="927"/>
        <v/>
      </c>
      <c r="AN2771" s="11" t="str">
        <f t="shared" si="928"/>
        <v/>
      </c>
      <c r="AO2771" s="11" t="str">
        <f t="shared" si="929"/>
        <v/>
      </c>
      <c r="AP2771" s="11" t="str">
        <f t="shared" si="930"/>
        <v/>
      </c>
      <c r="AT2771" s="11" t="str">
        <f t="shared" si="931"/>
        <v/>
      </c>
      <c r="AU2771" s="11" t="str">
        <f t="shared" si="932"/>
        <v/>
      </c>
      <c r="AV2771" s="11" t="str">
        <f t="shared" si="933"/>
        <v/>
      </c>
      <c r="AW2771" s="11" t="str">
        <f t="shared" si="934"/>
        <v/>
      </c>
      <c r="AX2771" s="11" t="str">
        <f t="shared" si="935"/>
        <v/>
      </c>
      <c r="AY2771" s="11" t="str">
        <f t="shared" si="937"/>
        <v/>
      </c>
      <c r="AZ2771" s="11" t="str">
        <f t="shared" si="936"/>
        <v/>
      </c>
      <c r="BA2771" s="11" t="str">
        <f t="shared" si="939"/>
        <v xml:space="preserve"> </v>
      </c>
      <c r="BB2771" s="11" t="str">
        <f>IFERROR(IF(AW2771="","",VLOOKUP(AW2771,SUSS!R:S,2,FALSE)),AY2771*SUSS!$M$2)</f>
        <v/>
      </c>
      <c r="BC2771" s="11" t="str">
        <f t="shared" si="938"/>
        <v/>
      </c>
    </row>
    <row r="2772" spans="29:55">
      <c r="AC2772" s="11" t="str">
        <f t="shared" si="919"/>
        <v/>
      </c>
      <c r="AD2772" s="11" t="str">
        <f t="shared" si="920"/>
        <v/>
      </c>
      <c r="AE2772" s="11" t="str">
        <f t="shared" si="921"/>
        <v/>
      </c>
      <c r="AF2772" s="11" t="str">
        <f t="shared" si="922"/>
        <v/>
      </c>
      <c r="AG2772" s="11" t="str">
        <f t="shared" si="923"/>
        <v/>
      </c>
      <c r="AH2772" s="11" t="str">
        <f t="shared" si="924"/>
        <v/>
      </c>
      <c r="AI2772" s="11" t="str">
        <f t="shared" si="925"/>
        <v/>
      </c>
      <c r="AJ2772" s="11" t="str">
        <f t="shared" si="926"/>
        <v/>
      </c>
      <c r="AK2772" s="11" t="str">
        <f t="shared" si="927"/>
        <v/>
      </c>
      <c r="AN2772" s="11" t="str">
        <f t="shared" si="928"/>
        <v/>
      </c>
      <c r="AO2772" s="11" t="str">
        <f t="shared" si="929"/>
        <v/>
      </c>
      <c r="AP2772" s="11" t="str">
        <f t="shared" si="930"/>
        <v/>
      </c>
      <c r="AT2772" s="11" t="str">
        <f t="shared" si="931"/>
        <v/>
      </c>
      <c r="AU2772" s="11" t="str">
        <f t="shared" si="932"/>
        <v/>
      </c>
      <c r="AV2772" s="11" t="str">
        <f t="shared" si="933"/>
        <v/>
      </c>
      <c r="AW2772" s="11" t="str">
        <f t="shared" si="934"/>
        <v/>
      </c>
      <c r="AX2772" s="11" t="str">
        <f t="shared" si="935"/>
        <v/>
      </c>
      <c r="AY2772" s="11" t="str">
        <f t="shared" si="937"/>
        <v/>
      </c>
      <c r="AZ2772" s="11" t="str">
        <f t="shared" si="936"/>
        <v/>
      </c>
      <c r="BA2772" s="11" t="str">
        <f t="shared" si="939"/>
        <v xml:space="preserve"> </v>
      </c>
      <c r="BB2772" s="11" t="str">
        <f>IFERROR(IF(AW2772="","",VLOOKUP(AW2772,SUSS!R:S,2,FALSE)),AY2772*SUSS!$M$2)</f>
        <v/>
      </c>
      <c r="BC2772" s="11" t="str">
        <f t="shared" si="938"/>
        <v/>
      </c>
    </row>
    <row r="2773" spans="29:55">
      <c r="AC2773" s="11" t="str">
        <f t="shared" si="919"/>
        <v/>
      </c>
      <c r="AD2773" s="11" t="str">
        <f t="shared" si="920"/>
        <v/>
      </c>
      <c r="AE2773" s="11" t="str">
        <f t="shared" si="921"/>
        <v/>
      </c>
      <c r="AF2773" s="11" t="str">
        <f t="shared" si="922"/>
        <v/>
      </c>
      <c r="AG2773" s="11" t="str">
        <f t="shared" si="923"/>
        <v/>
      </c>
      <c r="AH2773" s="11" t="str">
        <f t="shared" si="924"/>
        <v/>
      </c>
      <c r="AI2773" s="11" t="str">
        <f t="shared" si="925"/>
        <v/>
      </c>
      <c r="AJ2773" s="11" t="str">
        <f t="shared" si="926"/>
        <v/>
      </c>
      <c r="AK2773" s="11" t="str">
        <f t="shared" si="927"/>
        <v/>
      </c>
      <c r="AN2773" s="11" t="str">
        <f t="shared" si="928"/>
        <v/>
      </c>
      <c r="AO2773" s="11" t="str">
        <f t="shared" si="929"/>
        <v/>
      </c>
      <c r="AP2773" s="11" t="str">
        <f t="shared" si="930"/>
        <v/>
      </c>
      <c r="AT2773" s="11" t="str">
        <f t="shared" si="931"/>
        <v/>
      </c>
      <c r="AU2773" s="11" t="str">
        <f t="shared" si="932"/>
        <v/>
      </c>
      <c r="AV2773" s="11" t="str">
        <f t="shared" si="933"/>
        <v/>
      </c>
      <c r="AW2773" s="11" t="str">
        <f t="shared" si="934"/>
        <v/>
      </c>
      <c r="AX2773" s="11" t="str">
        <f t="shared" si="935"/>
        <v/>
      </c>
      <c r="AY2773" s="11" t="str">
        <f t="shared" si="937"/>
        <v/>
      </c>
      <c r="AZ2773" s="11" t="str">
        <f t="shared" si="936"/>
        <v/>
      </c>
      <c r="BA2773" s="11" t="str">
        <f t="shared" si="939"/>
        <v xml:space="preserve"> </v>
      </c>
      <c r="BB2773" s="11" t="str">
        <f>IFERROR(IF(AW2773="","",VLOOKUP(AW2773,SUSS!R:S,2,FALSE)),AY2773*SUSS!$M$2)</f>
        <v/>
      </c>
      <c r="BC2773" s="11" t="str">
        <f t="shared" si="938"/>
        <v/>
      </c>
    </row>
    <row r="2774" spans="29:55">
      <c r="AC2774" s="11" t="str">
        <f t="shared" si="919"/>
        <v/>
      </c>
      <c r="AD2774" s="11" t="str">
        <f t="shared" si="920"/>
        <v/>
      </c>
      <c r="AE2774" s="11" t="str">
        <f t="shared" si="921"/>
        <v/>
      </c>
      <c r="AF2774" s="11" t="str">
        <f t="shared" si="922"/>
        <v/>
      </c>
      <c r="AG2774" s="11" t="str">
        <f t="shared" si="923"/>
        <v/>
      </c>
      <c r="AH2774" s="11" t="str">
        <f t="shared" si="924"/>
        <v/>
      </c>
      <c r="AI2774" s="11" t="str">
        <f t="shared" si="925"/>
        <v/>
      </c>
      <c r="AJ2774" s="11" t="str">
        <f t="shared" si="926"/>
        <v/>
      </c>
      <c r="AK2774" s="11" t="str">
        <f t="shared" si="927"/>
        <v/>
      </c>
      <c r="AN2774" s="11" t="str">
        <f t="shared" si="928"/>
        <v/>
      </c>
      <c r="AO2774" s="11" t="str">
        <f t="shared" si="929"/>
        <v/>
      </c>
      <c r="AP2774" s="11" t="str">
        <f t="shared" si="930"/>
        <v/>
      </c>
      <c r="AT2774" s="11" t="str">
        <f t="shared" si="931"/>
        <v/>
      </c>
      <c r="AU2774" s="11" t="str">
        <f t="shared" si="932"/>
        <v/>
      </c>
      <c r="AV2774" s="11" t="str">
        <f t="shared" si="933"/>
        <v/>
      </c>
      <c r="AW2774" s="11" t="str">
        <f t="shared" si="934"/>
        <v/>
      </c>
      <c r="AX2774" s="11" t="str">
        <f t="shared" si="935"/>
        <v/>
      </c>
      <c r="AY2774" s="11" t="str">
        <f t="shared" si="937"/>
        <v/>
      </c>
      <c r="AZ2774" s="11" t="str">
        <f t="shared" si="936"/>
        <v/>
      </c>
      <c r="BA2774" s="11" t="str">
        <f t="shared" si="939"/>
        <v xml:space="preserve"> </v>
      </c>
      <c r="BB2774" s="11" t="str">
        <f>IFERROR(IF(AW2774="","",VLOOKUP(AW2774,SUSS!R:S,2,FALSE)),AY2774*SUSS!$M$2)</f>
        <v/>
      </c>
      <c r="BC2774" s="11" t="str">
        <f t="shared" si="938"/>
        <v/>
      </c>
    </row>
    <row r="2775" spans="29:55">
      <c r="AC2775" s="11" t="str">
        <f t="shared" si="919"/>
        <v/>
      </c>
      <c r="AD2775" s="11" t="str">
        <f t="shared" si="920"/>
        <v/>
      </c>
      <c r="AE2775" s="11" t="str">
        <f t="shared" si="921"/>
        <v/>
      </c>
      <c r="AF2775" s="11" t="str">
        <f t="shared" si="922"/>
        <v/>
      </c>
      <c r="AG2775" s="11" t="str">
        <f t="shared" si="923"/>
        <v/>
      </c>
      <c r="AH2775" s="11" t="str">
        <f t="shared" si="924"/>
        <v/>
      </c>
      <c r="AI2775" s="11" t="str">
        <f t="shared" si="925"/>
        <v/>
      </c>
      <c r="AJ2775" s="11" t="str">
        <f t="shared" si="926"/>
        <v/>
      </c>
      <c r="AK2775" s="11" t="str">
        <f t="shared" si="927"/>
        <v/>
      </c>
      <c r="AN2775" s="11" t="str">
        <f t="shared" si="928"/>
        <v/>
      </c>
      <c r="AO2775" s="11" t="str">
        <f t="shared" si="929"/>
        <v/>
      </c>
      <c r="AP2775" s="11" t="str">
        <f t="shared" si="930"/>
        <v/>
      </c>
      <c r="AT2775" s="11" t="str">
        <f t="shared" si="931"/>
        <v/>
      </c>
      <c r="AU2775" s="11" t="str">
        <f t="shared" si="932"/>
        <v/>
      </c>
      <c r="AV2775" s="11" t="str">
        <f t="shared" si="933"/>
        <v/>
      </c>
      <c r="AW2775" s="11" t="str">
        <f t="shared" si="934"/>
        <v/>
      </c>
      <c r="AX2775" s="11" t="str">
        <f t="shared" si="935"/>
        <v/>
      </c>
      <c r="AY2775" s="11" t="str">
        <f t="shared" si="937"/>
        <v/>
      </c>
      <c r="AZ2775" s="11" t="str">
        <f t="shared" si="936"/>
        <v/>
      </c>
      <c r="BA2775" s="11" t="str">
        <f t="shared" si="939"/>
        <v xml:space="preserve"> </v>
      </c>
      <c r="BB2775" s="11" t="str">
        <f>IFERROR(IF(AW2775="","",VLOOKUP(AW2775,SUSS!R:S,2,FALSE)),AY2775*SUSS!$M$2)</f>
        <v/>
      </c>
      <c r="BC2775" s="11" t="str">
        <f t="shared" si="938"/>
        <v/>
      </c>
    </row>
    <row r="2776" spans="29:55">
      <c r="AC2776" s="11" t="str">
        <f t="shared" si="919"/>
        <v/>
      </c>
      <c r="AD2776" s="11" t="str">
        <f t="shared" si="920"/>
        <v/>
      </c>
      <c r="AE2776" s="11" t="str">
        <f t="shared" si="921"/>
        <v/>
      </c>
      <c r="AF2776" s="11" t="str">
        <f t="shared" si="922"/>
        <v/>
      </c>
      <c r="AG2776" s="11" t="str">
        <f t="shared" si="923"/>
        <v/>
      </c>
      <c r="AH2776" s="11" t="str">
        <f t="shared" si="924"/>
        <v/>
      </c>
      <c r="AI2776" s="11" t="str">
        <f t="shared" si="925"/>
        <v/>
      </c>
      <c r="AJ2776" s="11" t="str">
        <f t="shared" si="926"/>
        <v/>
      </c>
      <c r="AK2776" s="11" t="str">
        <f t="shared" si="927"/>
        <v/>
      </c>
      <c r="AN2776" s="11" t="str">
        <f t="shared" si="928"/>
        <v/>
      </c>
      <c r="AO2776" s="11" t="str">
        <f t="shared" si="929"/>
        <v/>
      </c>
      <c r="AP2776" s="11" t="str">
        <f t="shared" si="930"/>
        <v/>
      </c>
      <c r="AT2776" s="11" t="str">
        <f t="shared" si="931"/>
        <v/>
      </c>
      <c r="AU2776" s="11" t="str">
        <f t="shared" si="932"/>
        <v/>
      </c>
      <c r="AV2776" s="11" t="str">
        <f t="shared" si="933"/>
        <v/>
      </c>
      <c r="AW2776" s="11" t="str">
        <f t="shared" si="934"/>
        <v/>
      </c>
      <c r="AX2776" s="11" t="str">
        <f t="shared" si="935"/>
        <v/>
      </c>
      <c r="AY2776" s="11" t="str">
        <f t="shared" si="937"/>
        <v/>
      </c>
      <c r="AZ2776" s="11" t="str">
        <f t="shared" si="936"/>
        <v/>
      </c>
      <c r="BA2776" s="11" t="str">
        <f t="shared" si="939"/>
        <v xml:space="preserve"> </v>
      </c>
      <c r="BB2776" s="11" t="str">
        <f>IFERROR(IF(AW2776="","",VLOOKUP(AW2776,SUSS!R:S,2,FALSE)),AY2776*SUSS!$M$2)</f>
        <v/>
      </c>
      <c r="BC2776" s="11" t="str">
        <f t="shared" si="938"/>
        <v/>
      </c>
    </row>
    <row r="2777" spans="29:55">
      <c r="AC2777" s="11" t="str">
        <f t="shared" si="919"/>
        <v/>
      </c>
      <c r="AD2777" s="11" t="str">
        <f t="shared" si="920"/>
        <v/>
      </c>
      <c r="AE2777" s="11" t="str">
        <f t="shared" si="921"/>
        <v/>
      </c>
      <c r="AF2777" s="11" t="str">
        <f t="shared" si="922"/>
        <v/>
      </c>
      <c r="AG2777" s="11" t="str">
        <f t="shared" si="923"/>
        <v/>
      </c>
      <c r="AH2777" s="11" t="str">
        <f t="shared" si="924"/>
        <v/>
      </c>
      <c r="AI2777" s="11" t="str">
        <f t="shared" si="925"/>
        <v/>
      </c>
      <c r="AJ2777" s="11" t="str">
        <f t="shared" si="926"/>
        <v/>
      </c>
      <c r="AK2777" s="11" t="str">
        <f t="shared" si="927"/>
        <v/>
      </c>
      <c r="AN2777" s="11" t="str">
        <f t="shared" si="928"/>
        <v/>
      </c>
      <c r="AO2777" s="11" t="str">
        <f t="shared" si="929"/>
        <v/>
      </c>
      <c r="AP2777" s="11" t="str">
        <f t="shared" si="930"/>
        <v/>
      </c>
      <c r="AT2777" s="11" t="str">
        <f t="shared" si="931"/>
        <v/>
      </c>
      <c r="AU2777" s="11" t="str">
        <f t="shared" si="932"/>
        <v/>
      </c>
      <c r="AV2777" s="11" t="str">
        <f t="shared" si="933"/>
        <v/>
      </c>
      <c r="AW2777" s="11" t="str">
        <f t="shared" si="934"/>
        <v/>
      </c>
      <c r="AX2777" s="11" t="str">
        <f t="shared" si="935"/>
        <v/>
      </c>
      <c r="AY2777" s="11" t="str">
        <f t="shared" si="937"/>
        <v/>
      </c>
      <c r="AZ2777" s="11" t="str">
        <f t="shared" si="936"/>
        <v/>
      </c>
      <c r="BA2777" s="11" t="str">
        <f t="shared" si="939"/>
        <v xml:space="preserve"> </v>
      </c>
      <c r="BB2777" s="11" t="str">
        <f>IFERROR(IF(AW2777="","",VLOOKUP(AW2777,SUSS!R:S,2,FALSE)),AY2777*SUSS!$M$2)</f>
        <v/>
      </c>
      <c r="BC2777" s="11" t="str">
        <f t="shared" si="938"/>
        <v/>
      </c>
    </row>
    <row r="2778" spans="29:55">
      <c r="AC2778" s="11" t="str">
        <f t="shared" si="919"/>
        <v/>
      </c>
      <c r="AD2778" s="11" t="str">
        <f t="shared" si="920"/>
        <v/>
      </c>
      <c r="AE2778" s="11" t="str">
        <f t="shared" si="921"/>
        <v/>
      </c>
      <c r="AF2778" s="11" t="str">
        <f t="shared" si="922"/>
        <v/>
      </c>
      <c r="AG2778" s="11" t="str">
        <f t="shared" si="923"/>
        <v/>
      </c>
      <c r="AH2778" s="11" t="str">
        <f t="shared" si="924"/>
        <v/>
      </c>
      <c r="AI2778" s="11" t="str">
        <f t="shared" si="925"/>
        <v/>
      </c>
      <c r="AJ2778" s="11" t="str">
        <f t="shared" si="926"/>
        <v/>
      </c>
      <c r="AK2778" s="11" t="str">
        <f t="shared" si="927"/>
        <v/>
      </c>
      <c r="AN2778" s="11" t="str">
        <f t="shared" si="928"/>
        <v/>
      </c>
      <c r="AO2778" s="11" t="str">
        <f t="shared" si="929"/>
        <v/>
      </c>
      <c r="AP2778" s="11" t="str">
        <f t="shared" si="930"/>
        <v/>
      </c>
      <c r="AT2778" s="11" t="str">
        <f t="shared" si="931"/>
        <v/>
      </c>
      <c r="AU2778" s="11" t="str">
        <f t="shared" si="932"/>
        <v/>
      </c>
      <c r="AV2778" s="11" t="str">
        <f t="shared" si="933"/>
        <v/>
      </c>
      <c r="AW2778" s="11" t="str">
        <f t="shared" si="934"/>
        <v/>
      </c>
      <c r="AX2778" s="11" t="str">
        <f t="shared" si="935"/>
        <v/>
      </c>
      <c r="AY2778" s="11" t="str">
        <f t="shared" si="937"/>
        <v/>
      </c>
      <c r="AZ2778" s="11" t="str">
        <f t="shared" si="936"/>
        <v/>
      </c>
      <c r="BA2778" s="11" t="str">
        <f t="shared" si="939"/>
        <v xml:space="preserve"> </v>
      </c>
      <c r="BB2778" s="11" t="str">
        <f>IFERROR(IF(AW2778="","",VLOOKUP(AW2778,SUSS!R:S,2,FALSE)),AY2778*SUSS!$M$2)</f>
        <v/>
      </c>
      <c r="BC2778" s="11" t="str">
        <f t="shared" si="938"/>
        <v/>
      </c>
    </row>
    <row r="2779" spans="29:55">
      <c r="AC2779" s="11" t="str">
        <f t="shared" si="919"/>
        <v/>
      </c>
      <c r="AD2779" s="11" t="str">
        <f t="shared" si="920"/>
        <v/>
      </c>
      <c r="AE2779" s="11" t="str">
        <f t="shared" si="921"/>
        <v/>
      </c>
      <c r="AF2779" s="11" t="str">
        <f t="shared" si="922"/>
        <v/>
      </c>
      <c r="AG2779" s="11" t="str">
        <f t="shared" si="923"/>
        <v/>
      </c>
      <c r="AH2779" s="11" t="str">
        <f t="shared" si="924"/>
        <v/>
      </c>
      <c r="AI2779" s="11" t="str">
        <f t="shared" si="925"/>
        <v/>
      </c>
      <c r="AJ2779" s="11" t="str">
        <f t="shared" si="926"/>
        <v/>
      </c>
      <c r="AK2779" s="11" t="str">
        <f t="shared" si="927"/>
        <v/>
      </c>
      <c r="AN2779" s="11" t="str">
        <f t="shared" si="928"/>
        <v/>
      </c>
      <c r="AO2779" s="11" t="str">
        <f t="shared" si="929"/>
        <v/>
      </c>
      <c r="AP2779" s="11" t="str">
        <f t="shared" si="930"/>
        <v/>
      </c>
      <c r="AT2779" s="11" t="str">
        <f t="shared" si="931"/>
        <v/>
      </c>
      <c r="AU2779" s="11" t="str">
        <f t="shared" si="932"/>
        <v/>
      </c>
      <c r="AV2779" s="11" t="str">
        <f t="shared" si="933"/>
        <v/>
      </c>
      <c r="AW2779" s="11" t="str">
        <f t="shared" si="934"/>
        <v/>
      </c>
      <c r="AX2779" s="11" t="str">
        <f t="shared" si="935"/>
        <v/>
      </c>
      <c r="AY2779" s="11" t="str">
        <f t="shared" si="937"/>
        <v/>
      </c>
      <c r="AZ2779" s="11" t="str">
        <f t="shared" si="936"/>
        <v/>
      </c>
      <c r="BA2779" s="11" t="str">
        <f t="shared" si="939"/>
        <v xml:space="preserve"> </v>
      </c>
      <c r="BB2779" s="11" t="str">
        <f>IFERROR(IF(AW2779="","",VLOOKUP(AW2779,SUSS!R:S,2,FALSE)),AY2779*SUSS!$M$2)</f>
        <v/>
      </c>
      <c r="BC2779" s="11" t="str">
        <f t="shared" si="938"/>
        <v/>
      </c>
    </row>
    <row r="2780" spans="29:55">
      <c r="AC2780" s="11" t="str">
        <f t="shared" si="919"/>
        <v/>
      </c>
      <c r="AD2780" s="11" t="str">
        <f t="shared" si="920"/>
        <v/>
      </c>
      <c r="AE2780" s="11" t="str">
        <f t="shared" si="921"/>
        <v/>
      </c>
      <c r="AF2780" s="11" t="str">
        <f t="shared" si="922"/>
        <v/>
      </c>
      <c r="AG2780" s="11" t="str">
        <f t="shared" si="923"/>
        <v/>
      </c>
      <c r="AH2780" s="11" t="str">
        <f t="shared" si="924"/>
        <v/>
      </c>
      <c r="AI2780" s="11" t="str">
        <f t="shared" si="925"/>
        <v/>
      </c>
      <c r="AJ2780" s="11" t="str">
        <f t="shared" si="926"/>
        <v/>
      </c>
      <c r="AK2780" s="11" t="str">
        <f t="shared" si="927"/>
        <v/>
      </c>
      <c r="AN2780" s="11" t="str">
        <f t="shared" si="928"/>
        <v/>
      </c>
      <c r="AO2780" s="11" t="str">
        <f t="shared" si="929"/>
        <v/>
      </c>
      <c r="AP2780" s="11" t="str">
        <f t="shared" si="930"/>
        <v/>
      </c>
      <c r="AT2780" s="11" t="str">
        <f t="shared" si="931"/>
        <v/>
      </c>
      <c r="AU2780" s="11" t="str">
        <f t="shared" si="932"/>
        <v/>
      </c>
      <c r="AV2780" s="11" t="str">
        <f t="shared" si="933"/>
        <v/>
      </c>
      <c r="AW2780" s="11" t="str">
        <f t="shared" si="934"/>
        <v/>
      </c>
      <c r="AX2780" s="11" t="str">
        <f t="shared" si="935"/>
        <v/>
      </c>
      <c r="AY2780" s="11" t="str">
        <f t="shared" si="937"/>
        <v/>
      </c>
      <c r="AZ2780" s="11" t="str">
        <f t="shared" si="936"/>
        <v/>
      </c>
      <c r="BA2780" s="11" t="str">
        <f t="shared" si="939"/>
        <v xml:space="preserve"> </v>
      </c>
      <c r="BB2780" s="11" t="str">
        <f>IFERROR(IF(AW2780="","",VLOOKUP(AW2780,SUSS!R:S,2,FALSE)),AY2780*SUSS!$M$2)</f>
        <v/>
      </c>
      <c r="BC2780" s="11" t="str">
        <f t="shared" si="938"/>
        <v/>
      </c>
    </row>
    <row r="2781" spans="29:55">
      <c r="AC2781" s="11" t="str">
        <f t="shared" si="919"/>
        <v/>
      </c>
      <c r="AD2781" s="11" t="str">
        <f t="shared" si="920"/>
        <v/>
      </c>
      <c r="AE2781" s="11" t="str">
        <f t="shared" si="921"/>
        <v/>
      </c>
      <c r="AF2781" s="11" t="str">
        <f t="shared" si="922"/>
        <v/>
      </c>
      <c r="AG2781" s="11" t="str">
        <f t="shared" si="923"/>
        <v/>
      </c>
      <c r="AH2781" s="11" t="str">
        <f t="shared" si="924"/>
        <v/>
      </c>
      <c r="AI2781" s="11" t="str">
        <f t="shared" si="925"/>
        <v/>
      </c>
      <c r="AJ2781" s="11" t="str">
        <f t="shared" si="926"/>
        <v/>
      </c>
      <c r="AK2781" s="11" t="str">
        <f t="shared" si="927"/>
        <v/>
      </c>
      <c r="AN2781" s="11" t="str">
        <f t="shared" si="928"/>
        <v/>
      </c>
      <c r="AO2781" s="11" t="str">
        <f t="shared" si="929"/>
        <v/>
      </c>
      <c r="AP2781" s="11" t="str">
        <f t="shared" si="930"/>
        <v/>
      </c>
      <c r="AT2781" s="11" t="str">
        <f t="shared" si="931"/>
        <v/>
      </c>
      <c r="AU2781" s="11" t="str">
        <f t="shared" si="932"/>
        <v/>
      </c>
      <c r="AV2781" s="11" t="str">
        <f t="shared" si="933"/>
        <v/>
      </c>
      <c r="AW2781" s="11" t="str">
        <f t="shared" si="934"/>
        <v/>
      </c>
      <c r="AX2781" s="11" t="str">
        <f t="shared" si="935"/>
        <v/>
      </c>
      <c r="AY2781" s="11" t="str">
        <f t="shared" si="937"/>
        <v/>
      </c>
      <c r="AZ2781" s="11" t="str">
        <f t="shared" si="936"/>
        <v/>
      </c>
      <c r="BA2781" s="11" t="str">
        <f t="shared" si="939"/>
        <v xml:space="preserve"> </v>
      </c>
      <c r="BB2781" s="11" t="str">
        <f>IFERROR(IF(AW2781="","",VLOOKUP(AW2781,SUSS!R:S,2,FALSE)),AY2781*SUSS!$M$2)</f>
        <v/>
      </c>
      <c r="BC2781" s="11" t="str">
        <f t="shared" si="938"/>
        <v/>
      </c>
    </row>
    <row r="2782" spans="29:55">
      <c r="AC2782" s="11" t="str">
        <f t="shared" ref="AC2782:AC2845" si="940">IF($E2782=$AD$1,IF($G2782=$AE$1,A2782,""),"")</f>
        <v/>
      </c>
      <c r="AD2782" s="11" t="str">
        <f t="shared" ref="AD2782:AD2845" si="941">IF($E2782=$AD$1,IF($G2782=$AE$1,E2782,""),"")</f>
        <v/>
      </c>
      <c r="AE2782" s="11" t="str">
        <f t="shared" ref="AE2782:AE2845" si="942">IF($E2782=$AD$1,IF($G2782=$AE$1,F2782,""),"")</f>
        <v/>
      </c>
      <c r="AF2782" s="11" t="str">
        <f t="shared" ref="AF2782:AF2845" si="943">IF($E2782=$AD$1,IF($G2782=$AE$1,G2782,""),"")</f>
        <v/>
      </c>
      <c r="AG2782" s="11" t="str">
        <f t="shared" ref="AG2782:AG2845" si="944">IF($E2782=$AD$1,IF($G2782=$AE$1,I2782,""),"")</f>
        <v/>
      </c>
      <c r="AH2782" s="11" t="str">
        <f t="shared" ref="AH2782:AH2845" si="945">IF($E2782=$AD$1,IF($G2782=$AE$1,J2782,""),"")</f>
        <v/>
      </c>
      <c r="AI2782" s="11" t="str">
        <f t="shared" ref="AI2782:AI2845" si="946">IF($E2782=$AD$1,IF($G2782=$AE$1,K2782,""),"")</f>
        <v/>
      </c>
      <c r="AJ2782" s="11" t="str">
        <f t="shared" ref="AJ2782:AJ2845" si="947">IF($E2782=$AD$1,IF($G2782=$AE$1,B2782,""),"")</f>
        <v/>
      </c>
      <c r="AK2782" s="11" t="str">
        <f t="shared" ref="AK2782:AK2845" si="948">IF($E2782=$AD$1,IF($G2782=$AE$1,C2782,""),"")</f>
        <v/>
      </c>
      <c r="AN2782" s="11" t="str">
        <f t="shared" ref="AN2782:AN2845" si="949">LEFT(AO2782,7)</f>
        <v/>
      </c>
      <c r="AO2782" s="11" t="str">
        <f t="shared" ref="AO2782:AO2845" si="950">IF(AF2782=$AE$1,AJ2782&amp;"/"&amp;AK2782&amp;" "&amp;AD2782,"")</f>
        <v/>
      </c>
      <c r="AP2782" s="11" t="str">
        <f t="shared" ref="AP2782:AP2845" si="951">IF(AO2782&lt;&gt;"",AI2782,"")</f>
        <v/>
      </c>
      <c r="AT2782" s="11" t="str">
        <f t="shared" ref="AT2782:AT2845" si="952">IF($Q2782=$AD$1,N2782,"")</f>
        <v/>
      </c>
      <c r="AU2782" s="11" t="str">
        <f t="shared" ref="AU2782:AU2845" si="953">IF($Q2782=$AD$1,O2782,"")</f>
        <v/>
      </c>
      <c r="AV2782" s="11" t="str">
        <f t="shared" ref="AV2782:AV2845" si="954">IF($Q2782=$AD$1,P2782,"")</f>
        <v/>
      </c>
      <c r="AW2782" s="11" t="str">
        <f t="shared" ref="AW2782:AW2845" si="955">IF($Q2782=$AD$1,T2782,"")</f>
        <v/>
      </c>
      <c r="AX2782" s="11" t="str">
        <f t="shared" ref="AX2782:AX2845" si="956">IF(AW2782&lt;&gt;"",AW2782&amp;" "&amp;$AD$1,"")</f>
        <v/>
      </c>
      <c r="AY2782" s="11" t="str">
        <f t="shared" si="937"/>
        <v/>
      </c>
      <c r="AZ2782" s="11" t="str">
        <f t="shared" ref="AZ2782:AZ2845" si="957">IF(AY2782="","",AV2782/AY2782)</f>
        <v/>
      </c>
      <c r="BA2782" s="11" t="str">
        <f t="shared" si="939"/>
        <v xml:space="preserve"> </v>
      </c>
      <c r="BB2782" s="11" t="str">
        <f>IFERROR(IF(AW2782="","",VLOOKUP(AW2782,SUSS!R:S,2,FALSE)),AY2782*SUSS!$M$2)</f>
        <v/>
      </c>
      <c r="BC2782" s="11" t="str">
        <f t="shared" si="938"/>
        <v/>
      </c>
    </row>
    <row r="2783" spans="29:55">
      <c r="AC2783" s="11" t="str">
        <f t="shared" si="940"/>
        <v/>
      </c>
      <c r="AD2783" s="11" t="str">
        <f t="shared" si="941"/>
        <v/>
      </c>
      <c r="AE2783" s="11" t="str">
        <f t="shared" si="942"/>
        <v/>
      </c>
      <c r="AF2783" s="11" t="str">
        <f t="shared" si="943"/>
        <v/>
      </c>
      <c r="AG2783" s="11" t="str">
        <f t="shared" si="944"/>
        <v/>
      </c>
      <c r="AH2783" s="11" t="str">
        <f t="shared" si="945"/>
        <v/>
      </c>
      <c r="AI2783" s="11" t="str">
        <f t="shared" si="946"/>
        <v/>
      </c>
      <c r="AJ2783" s="11" t="str">
        <f t="shared" si="947"/>
        <v/>
      </c>
      <c r="AK2783" s="11" t="str">
        <f t="shared" si="948"/>
        <v/>
      </c>
      <c r="AN2783" s="11" t="str">
        <f t="shared" si="949"/>
        <v/>
      </c>
      <c r="AO2783" s="11" t="str">
        <f t="shared" si="950"/>
        <v/>
      </c>
      <c r="AP2783" s="11" t="str">
        <f t="shared" si="951"/>
        <v/>
      </c>
      <c r="AT2783" s="11" t="str">
        <f t="shared" si="952"/>
        <v/>
      </c>
      <c r="AU2783" s="11" t="str">
        <f t="shared" si="953"/>
        <v/>
      </c>
      <c r="AV2783" s="11" t="str">
        <f t="shared" si="954"/>
        <v/>
      </c>
      <c r="AW2783" s="11" t="str">
        <f t="shared" si="955"/>
        <v/>
      </c>
      <c r="AX2783" s="11" t="str">
        <f t="shared" si="956"/>
        <v/>
      </c>
      <c r="AY2783" s="11" t="str">
        <f t="shared" si="937"/>
        <v/>
      </c>
      <c r="AZ2783" s="11" t="str">
        <f t="shared" si="957"/>
        <v/>
      </c>
      <c r="BA2783" s="11" t="str">
        <f t="shared" si="939"/>
        <v xml:space="preserve"> </v>
      </c>
      <c r="BB2783" s="11" t="str">
        <f>IFERROR(IF(AW2783="","",VLOOKUP(AW2783,SUSS!R:S,2,FALSE)),AY2783*SUSS!$M$2)</f>
        <v/>
      </c>
      <c r="BC2783" s="11" t="str">
        <f t="shared" si="938"/>
        <v/>
      </c>
    </row>
    <row r="2784" spans="29:55">
      <c r="AC2784" s="11" t="str">
        <f t="shared" si="940"/>
        <v/>
      </c>
      <c r="AD2784" s="11" t="str">
        <f t="shared" si="941"/>
        <v/>
      </c>
      <c r="AE2784" s="11" t="str">
        <f t="shared" si="942"/>
        <v/>
      </c>
      <c r="AF2784" s="11" t="str">
        <f t="shared" si="943"/>
        <v/>
      </c>
      <c r="AG2784" s="11" t="str">
        <f t="shared" si="944"/>
        <v/>
      </c>
      <c r="AH2784" s="11" t="str">
        <f t="shared" si="945"/>
        <v/>
      </c>
      <c r="AI2784" s="11" t="str">
        <f t="shared" si="946"/>
        <v/>
      </c>
      <c r="AJ2784" s="11" t="str">
        <f t="shared" si="947"/>
        <v/>
      </c>
      <c r="AK2784" s="11" t="str">
        <f t="shared" si="948"/>
        <v/>
      </c>
      <c r="AN2784" s="11" t="str">
        <f t="shared" si="949"/>
        <v/>
      </c>
      <c r="AO2784" s="11" t="str">
        <f t="shared" si="950"/>
        <v/>
      </c>
      <c r="AP2784" s="11" t="str">
        <f t="shared" si="951"/>
        <v/>
      </c>
      <c r="AT2784" s="11" t="str">
        <f t="shared" si="952"/>
        <v/>
      </c>
      <c r="AU2784" s="11" t="str">
        <f t="shared" si="953"/>
        <v/>
      </c>
      <c r="AV2784" s="11" t="str">
        <f t="shared" si="954"/>
        <v/>
      </c>
      <c r="AW2784" s="11" t="str">
        <f t="shared" si="955"/>
        <v/>
      </c>
      <c r="AX2784" s="11" t="str">
        <f t="shared" si="956"/>
        <v/>
      </c>
      <c r="AY2784" s="11" t="str">
        <f t="shared" si="937"/>
        <v/>
      </c>
      <c r="AZ2784" s="11" t="str">
        <f t="shared" si="957"/>
        <v/>
      </c>
      <c r="BA2784" s="11" t="str">
        <f t="shared" si="939"/>
        <v xml:space="preserve"> </v>
      </c>
      <c r="BB2784" s="11" t="str">
        <f>IFERROR(IF(AW2784="","",VLOOKUP(AW2784,SUSS!R:S,2,FALSE)),AY2784*SUSS!$M$2)</f>
        <v/>
      </c>
      <c r="BC2784" s="11" t="str">
        <f t="shared" si="938"/>
        <v/>
      </c>
    </row>
    <row r="2785" spans="29:55">
      <c r="AC2785" s="11" t="str">
        <f t="shared" si="940"/>
        <v/>
      </c>
      <c r="AD2785" s="11" t="str">
        <f t="shared" si="941"/>
        <v/>
      </c>
      <c r="AE2785" s="11" t="str">
        <f t="shared" si="942"/>
        <v/>
      </c>
      <c r="AF2785" s="11" t="str">
        <f t="shared" si="943"/>
        <v/>
      </c>
      <c r="AG2785" s="11" t="str">
        <f t="shared" si="944"/>
        <v/>
      </c>
      <c r="AH2785" s="11" t="str">
        <f t="shared" si="945"/>
        <v/>
      </c>
      <c r="AI2785" s="11" t="str">
        <f t="shared" si="946"/>
        <v/>
      </c>
      <c r="AJ2785" s="11" t="str">
        <f t="shared" si="947"/>
        <v/>
      </c>
      <c r="AK2785" s="11" t="str">
        <f t="shared" si="948"/>
        <v/>
      </c>
      <c r="AN2785" s="11" t="str">
        <f t="shared" si="949"/>
        <v/>
      </c>
      <c r="AO2785" s="11" t="str">
        <f t="shared" si="950"/>
        <v/>
      </c>
      <c r="AP2785" s="11" t="str">
        <f t="shared" si="951"/>
        <v/>
      </c>
      <c r="AT2785" s="11" t="str">
        <f t="shared" si="952"/>
        <v/>
      </c>
      <c r="AU2785" s="11" t="str">
        <f t="shared" si="953"/>
        <v/>
      </c>
      <c r="AV2785" s="11" t="str">
        <f t="shared" si="954"/>
        <v/>
      </c>
      <c r="AW2785" s="11" t="str">
        <f t="shared" si="955"/>
        <v/>
      </c>
      <c r="AX2785" s="11" t="str">
        <f t="shared" si="956"/>
        <v/>
      </c>
      <c r="AY2785" s="11" t="str">
        <f t="shared" si="937"/>
        <v/>
      </c>
      <c r="AZ2785" s="11" t="str">
        <f t="shared" si="957"/>
        <v/>
      </c>
      <c r="BA2785" s="11" t="str">
        <f t="shared" si="939"/>
        <v xml:space="preserve"> </v>
      </c>
      <c r="BB2785" s="11" t="str">
        <f>IFERROR(IF(AW2785="","",VLOOKUP(AW2785,SUSS!R:S,2,FALSE)),AY2785*SUSS!$M$2)</f>
        <v/>
      </c>
      <c r="BC2785" s="11" t="str">
        <f t="shared" si="938"/>
        <v/>
      </c>
    </row>
    <row r="2786" spans="29:55">
      <c r="AC2786" s="11" t="str">
        <f t="shared" si="940"/>
        <v/>
      </c>
      <c r="AD2786" s="11" t="str">
        <f t="shared" si="941"/>
        <v/>
      </c>
      <c r="AE2786" s="11" t="str">
        <f t="shared" si="942"/>
        <v/>
      </c>
      <c r="AF2786" s="11" t="str">
        <f t="shared" si="943"/>
        <v/>
      </c>
      <c r="AG2786" s="11" t="str">
        <f t="shared" si="944"/>
        <v/>
      </c>
      <c r="AH2786" s="11" t="str">
        <f t="shared" si="945"/>
        <v/>
      </c>
      <c r="AI2786" s="11" t="str">
        <f t="shared" si="946"/>
        <v/>
      </c>
      <c r="AJ2786" s="11" t="str">
        <f t="shared" si="947"/>
        <v/>
      </c>
      <c r="AK2786" s="11" t="str">
        <f t="shared" si="948"/>
        <v/>
      </c>
      <c r="AN2786" s="11" t="str">
        <f t="shared" si="949"/>
        <v/>
      </c>
      <c r="AO2786" s="11" t="str">
        <f t="shared" si="950"/>
        <v/>
      </c>
      <c r="AP2786" s="11" t="str">
        <f t="shared" si="951"/>
        <v/>
      </c>
      <c r="AT2786" s="11" t="str">
        <f t="shared" si="952"/>
        <v/>
      </c>
      <c r="AU2786" s="11" t="str">
        <f t="shared" si="953"/>
        <v/>
      </c>
      <c r="AV2786" s="11" t="str">
        <f t="shared" si="954"/>
        <v/>
      </c>
      <c r="AW2786" s="11" t="str">
        <f t="shared" si="955"/>
        <v/>
      </c>
      <c r="AX2786" s="11" t="str">
        <f t="shared" si="956"/>
        <v/>
      </c>
      <c r="AY2786" s="11" t="str">
        <f t="shared" si="937"/>
        <v/>
      </c>
      <c r="AZ2786" s="11" t="str">
        <f t="shared" si="957"/>
        <v/>
      </c>
      <c r="BA2786" s="11" t="str">
        <f t="shared" si="939"/>
        <v xml:space="preserve"> </v>
      </c>
      <c r="BB2786" s="11" t="str">
        <f>IFERROR(IF(AW2786="","",VLOOKUP(AW2786,SUSS!R:S,2,FALSE)),AY2786*SUSS!$M$2)</f>
        <v/>
      </c>
      <c r="BC2786" s="11" t="str">
        <f t="shared" si="938"/>
        <v/>
      </c>
    </row>
    <row r="2787" spans="29:55">
      <c r="AC2787" s="11" t="str">
        <f t="shared" si="940"/>
        <v/>
      </c>
      <c r="AD2787" s="11" t="str">
        <f t="shared" si="941"/>
        <v/>
      </c>
      <c r="AE2787" s="11" t="str">
        <f t="shared" si="942"/>
        <v/>
      </c>
      <c r="AF2787" s="11" t="str">
        <f t="shared" si="943"/>
        <v/>
      </c>
      <c r="AG2787" s="11" t="str">
        <f t="shared" si="944"/>
        <v/>
      </c>
      <c r="AH2787" s="11" t="str">
        <f t="shared" si="945"/>
        <v/>
      </c>
      <c r="AI2787" s="11" t="str">
        <f t="shared" si="946"/>
        <v/>
      </c>
      <c r="AJ2787" s="11" t="str">
        <f t="shared" si="947"/>
        <v/>
      </c>
      <c r="AK2787" s="11" t="str">
        <f t="shared" si="948"/>
        <v/>
      </c>
      <c r="AN2787" s="11" t="str">
        <f t="shared" si="949"/>
        <v/>
      </c>
      <c r="AO2787" s="11" t="str">
        <f t="shared" si="950"/>
        <v/>
      </c>
      <c r="AP2787" s="11" t="str">
        <f t="shared" si="951"/>
        <v/>
      </c>
      <c r="AT2787" s="11" t="str">
        <f t="shared" si="952"/>
        <v/>
      </c>
      <c r="AU2787" s="11" t="str">
        <f t="shared" si="953"/>
        <v/>
      </c>
      <c r="AV2787" s="11" t="str">
        <f t="shared" si="954"/>
        <v/>
      </c>
      <c r="AW2787" s="11" t="str">
        <f t="shared" si="955"/>
        <v/>
      </c>
      <c r="AX2787" s="11" t="str">
        <f t="shared" si="956"/>
        <v/>
      </c>
      <c r="AY2787" s="11" t="str">
        <f t="shared" si="937"/>
        <v/>
      </c>
      <c r="AZ2787" s="11" t="str">
        <f t="shared" si="957"/>
        <v/>
      </c>
      <c r="BA2787" s="11" t="str">
        <f t="shared" si="939"/>
        <v xml:space="preserve"> </v>
      </c>
      <c r="BB2787" s="11" t="str">
        <f>IFERROR(IF(AW2787="","",VLOOKUP(AW2787,SUSS!R:S,2,FALSE)),AY2787*SUSS!$M$2)</f>
        <v/>
      </c>
      <c r="BC2787" s="11" t="str">
        <f t="shared" si="938"/>
        <v/>
      </c>
    </row>
    <row r="2788" spans="29:55">
      <c r="AC2788" s="11" t="str">
        <f t="shared" si="940"/>
        <v/>
      </c>
      <c r="AD2788" s="11" t="str">
        <f t="shared" si="941"/>
        <v/>
      </c>
      <c r="AE2788" s="11" t="str">
        <f t="shared" si="942"/>
        <v/>
      </c>
      <c r="AF2788" s="11" t="str">
        <f t="shared" si="943"/>
        <v/>
      </c>
      <c r="AG2788" s="11" t="str">
        <f t="shared" si="944"/>
        <v/>
      </c>
      <c r="AH2788" s="11" t="str">
        <f t="shared" si="945"/>
        <v/>
      </c>
      <c r="AI2788" s="11" t="str">
        <f t="shared" si="946"/>
        <v/>
      </c>
      <c r="AJ2788" s="11" t="str">
        <f t="shared" si="947"/>
        <v/>
      </c>
      <c r="AK2788" s="11" t="str">
        <f t="shared" si="948"/>
        <v/>
      </c>
      <c r="AN2788" s="11" t="str">
        <f t="shared" si="949"/>
        <v/>
      </c>
      <c r="AO2788" s="11" t="str">
        <f t="shared" si="950"/>
        <v/>
      </c>
      <c r="AP2788" s="11" t="str">
        <f t="shared" si="951"/>
        <v/>
      </c>
      <c r="AT2788" s="11" t="str">
        <f t="shared" si="952"/>
        <v/>
      </c>
      <c r="AU2788" s="11" t="str">
        <f t="shared" si="953"/>
        <v/>
      </c>
      <c r="AV2788" s="11" t="str">
        <f t="shared" si="954"/>
        <v/>
      </c>
      <c r="AW2788" s="11" t="str">
        <f t="shared" si="955"/>
        <v/>
      </c>
      <c r="AX2788" s="11" t="str">
        <f t="shared" si="956"/>
        <v/>
      </c>
      <c r="AY2788" s="11" t="str">
        <f t="shared" si="937"/>
        <v/>
      </c>
      <c r="AZ2788" s="11" t="str">
        <f t="shared" si="957"/>
        <v/>
      </c>
      <c r="BA2788" s="11" t="str">
        <f t="shared" si="939"/>
        <v xml:space="preserve"> </v>
      </c>
      <c r="BB2788" s="11" t="str">
        <f>IFERROR(IF(AW2788="","",VLOOKUP(AW2788,SUSS!R:S,2,FALSE)),AY2788*SUSS!$M$2)</f>
        <v/>
      </c>
      <c r="BC2788" s="11" t="str">
        <f t="shared" si="938"/>
        <v/>
      </c>
    </row>
    <row r="2789" spans="29:55">
      <c r="AC2789" s="11" t="str">
        <f t="shared" si="940"/>
        <v/>
      </c>
      <c r="AD2789" s="11" t="str">
        <f t="shared" si="941"/>
        <v/>
      </c>
      <c r="AE2789" s="11" t="str">
        <f t="shared" si="942"/>
        <v/>
      </c>
      <c r="AF2789" s="11" t="str">
        <f t="shared" si="943"/>
        <v/>
      </c>
      <c r="AG2789" s="11" t="str">
        <f t="shared" si="944"/>
        <v/>
      </c>
      <c r="AH2789" s="11" t="str">
        <f t="shared" si="945"/>
        <v/>
      </c>
      <c r="AI2789" s="11" t="str">
        <f t="shared" si="946"/>
        <v/>
      </c>
      <c r="AJ2789" s="11" t="str">
        <f t="shared" si="947"/>
        <v/>
      </c>
      <c r="AK2789" s="11" t="str">
        <f t="shared" si="948"/>
        <v/>
      </c>
      <c r="AN2789" s="11" t="str">
        <f t="shared" si="949"/>
        <v/>
      </c>
      <c r="AO2789" s="11" t="str">
        <f t="shared" si="950"/>
        <v/>
      </c>
      <c r="AP2789" s="11" t="str">
        <f t="shared" si="951"/>
        <v/>
      </c>
      <c r="AT2789" s="11" t="str">
        <f t="shared" si="952"/>
        <v/>
      </c>
      <c r="AU2789" s="11" t="str">
        <f t="shared" si="953"/>
        <v/>
      </c>
      <c r="AV2789" s="11" t="str">
        <f t="shared" si="954"/>
        <v/>
      </c>
      <c r="AW2789" s="11" t="str">
        <f t="shared" si="955"/>
        <v/>
      </c>
      <c r="AX2789" s="11" t="str">
        <f t="shared" si="956"/>
        <v/>
      </c>
      <c r="AY2789" s="11" t="str">
        <f t="shared" si="937"/>
        <v/>
      </c>
      <c r="AZ2789" s="11" t="str">
        <f t="shared" si="957"/>
        <v/>
      </c>
      <c r="BA2789" s="11" t="str">
        <f t="shared" si="939"/>
        <v xml:space="preserve"> </v>
      </c>
      <c r="BB2789" s="11" t="str">
        <f>IFERROR(IF(AW2789="","",VLOOKUP(AW2789,SUSS!R:S,2,FALSE)),AY2789*SUSS!$M$2)</f>
        <v/>
      </c>
      <c r="BC2789" s="11" t="str">
        <f t="shared" si="938"/>
        <v/>
      </c>
    </row>
    <row r="2790" spans="29:55">
      <c r="AC2790" s="11" t="str">
        <f t="shared" si="940"/>
        <v/>
      </c>
      <c r="AD2790" s="11" t="str">
        <f t="shared" si="941"/>
        <v/>
      </c>
      <c r="AE2790" s="11" t="str">
        <f t="shared" si="942"/>
        <v/>
      </c>
      <c r="AF2790" s="11" t="str">
        <f t="shared" si="943"/>
        <v/>
      </c>
      <c r="AG2790" s="11" t="str">
        <f t="shared" si="944"/>
        <v/>
      </c>
      <c r="AH2790" s="11" t="str">
        <f t="shared" si="945"/>
        <v/>
      </c>
      <c r="AI2790" s="11" t="str">
        <f t="shared" si="946"/>
        <v/>
      </c>
      <c r="AJ2790" s="11" t="str">
        <f t="shared" si="947"/>
        <v/>
      </c>
      <c r="AK2790" s="11" t="str">
        <f t="shared" si="948"/>
        <v/>
      </c>
      <c r="AN2790" s="11" t="str">
        <f t="shared" si="949"/>
        <v/>
      </c>
      <c r="AO2790" s="11" t="str">
        <f t="shared" si="950"/>
        <v/>
      </c>
      <c r="AP2790" s="11" t="str">
        <f t="shared" si="951"/>
        <v/>
      </c>
      <c r="AT2790" s="11" t="str">
        <f t="shared" si="952"/>
        <v/>
      </c>
      <c r="AU2790" s="11" t="str">
        <f t="shared" si="953"/>
        <v/>
      </c>
      <c r="AV2790" s="11" t="str">
        <f t="shared" si="954"/>
        <v/>
      </c>
      <c r="AW2790" s="11" t="str">
        <f t="shared" si="955"/>
        <v/>
      </c>
      <c r="AX2790" s="11" t="str">
        <f t="shared" si="956"/>
        <v/>
      </c>
      <c r="AY2790" s="11" t="str">
        <f t="shared" si="937"/>
        <v/>
      </c>
      <c r="AZ2790" s="11" t="str">
        <f t="shared" si="957"/>
        <v/>
      </c>
      <c r="BA2790" s="11" t="str">
        <f t="shared" si="939"/>
        <v xml:space="preserve"> </v>
      </c>
      <c r="BB2790" s="11" t="str">
        <f>IFERROR(IF(AW2790="","",VLOOKUP(AW2790,SUSS!R:S,2,FALSE)),AY2790*SUSS!$M$2)</f>
        <v/>
      </c>
      <c r="BC2790" s="11" t="str">
        <f t="shared" si="938"/>
        <v/>
      </c>
    </row>
    <row r="2791" spans="29:55">
      <c r="AC2791" s="11" t="str">
        <f t="shared" si="940"/>
        <v/>
      </c>
      <c r="AD2791" s="11" t="str">
        <f t="shared" si="941"/>
        <v/>
      </c>
      <c r="AE2791" s="11" t="str">
        <f t="shared" si="942"/>
        <v/>
      </c>
      <c r="AF2791" s="11" t="str">
        <f t="shared" si="943"/>
        <v/>
      </c>
      <c r="AG2791" s="11" t="str">
        <f t="shared" si="944"/>
        <v/>
      </c>
      <c r="AH2791" s="11" t="str">
        <f t="shared" si="945"/>
        <v/>
      </c>
      <c r="AI2791" s="11" t="str">
        <f t="shared" si="946"/>
        <v/>
      </c>
      <c r="AJ2791" s="11" t="str">
        <f t="shared" si="947"/>
        <v/>
      </c>
      <c r="AK2791" s="11" t="str">
        <f t="shared" si="948"/>
        <v/>
      </c>
      <c r="AN2791" s="11" t="str">
        <f t="shared" si="949"/>
        <v/>
      </c>
      <c r="AO2791" s="11" t="str">
        <f t="shared" si="950"/>
        <v/>
      </c>
      <c r="AP2791" s="11" t="str">
        <f t="shared" si="951"/>
        <v/>
      </c>
      <c r="AT2791" s="11" t="str">
        <f t="shared" si="952"/>
        <v/>
      </c>
      <c r="AU2791" s="11" t="str">
        <f t="shared" si="953"/>
        <v/>
      </c>
      <c r="AV2791" s="11" t="str">
        <f t="shared" si="954"/>
        <v/>
      </c>
      <c r="AW2791" s="11" t="str">
        <f t="shared" si="955"/>
        <v/>
      </c>
      <c r="AX2791" s="11" t="str">
        <f t="shared" si="956"/>
        <v/>
      </c>
      <c r="AY2791" s="11" t="str">
        <f t="shared" si="937"/>
        <v/>
      </c>
      <c r="AZ2791" s="11" t="str">
        <f t="shared" si="957"/>
        <v/>
      </c>
      <c r="BA2791" s="11" t="str">
        <f t="shared" si="939"/>
        <v xml:space="preserve"> </v>
      </c>
      <c r="BB2791" s="11" t="str">
        <f>IFERROR(IF(AW2791="","",VLOOKUP(AW2791,SUSS!R:S,2,FALSE)),AY2791*SUSS!$M$2)</f>
        <v/>
      </c>
      <c r="BC2791" s="11" t="str">
        <f t="shared" si="938"/>
        <v/>
      </c>
    </row>
    <row r="2792" spans="29:55">
      <c r="AC2792" s="11" t="str">
        <f t="shared" si="940"/>
        <v/>
      </c>
      <c r="AD2792" s="11" t="str">
        <f t="shared" si="941"/>
        <v/>
      </c>
      <c r="AE2792" s="11" t="str">
        <f t="shared" si="942"/>
        <v/>
      </c>
      <c r="AF2792" s="11" t="str">
        <f t="shared" si="943"/>
        <v/>
      </c>
      <c r="AG2792" s="11" t="str">
        <f t="shared" si="944"/>
        <v/>
      </c>
      <c r="AH2792" s="11" t="str">
        <f t="shared" si="945"/>
        <v/>
      </c>
      <c r="AI2792" s="11" t="str">
        <f t="shared" si="946"/>
        <v/>
      </c>
      <c r="AJ2792" s="11" t="str">
        <f t="shared" si="947"/>
        <v/>
      </c>
      <c r="AK2792" s="11" t="str">
        <f t="shared" si="948"/>
        <v/>
      </c>
      <c r="AN2792" s="11" t="str">
        <f t="shared" si="949"/>
        <v/>
      </c>
      <c r="AO2792" s="11" t="str">
        <f t="shared" si="950"/>
        <v/>
      </c>
      <c r="AP2792" s="11" t="str">
        <f t="shared" si="951"/>
        <v/>
      </c>
      <c r="AT2792" s="11" t="str">
        <f t="shared" si="952"/>
        <v/>
      </c>
      <c r="AU2792" s="11" t="str">
        <f t="shared" si="953"/>
        <v/>
      </c>
      <c r="AV2792" s="11" t="str">
        <f t="shared" si="954"/>
        <v/>
      </c>
      <c r="AW2792" s="11" t="str">
        <f t="shared" si="955"/>
        <v/>
      </c>
      <c r="AX2792" s="11" t="str">
        <f t="shared" si="956"/>
        <v/>
      </c>
      <c r="AY2792" s="11" t="str">
        <f t="shared" si="937"/>
        <v/>
      </c>
      <c r="AZ2792" s="11" t="str">
        <f t="shared" si="957"/>
        <v/>
      </c>
      <c r="BA2792" s="11" t="str">
        <f t="shared" si="939"/>
        <v xml:space="preserve"> </v>
      </c>
      <c r="BB2792" s="11" t="str">
        <f>IFERROR(IF(AW2792="","",VLOOKUP(AW2792,SUSS!R:S,2,FALSE)),AY2792*SUSS!$M$2)</f>
        <v/>
      </c>
      <c r="BC2792" s="11" t="str">
        <f t="shared" si="938"/>
        <v/>
      </c>
    </row>
    <row r="2793" spans="29:55">
      <c r="AC2793" s="11" t="str">
        <f t="shared" si="940"/>
        <v/>
      </c>
      <c r="AD2793" s="11" t="str">
        <f t="shared" si="941"/>
        <v/>
      </c>
      <c r="AE2793" s="11" t="str">
        <f t="shared" si="942"/>
        <v/>
      </c>
      <c r="AF2793" s="11" t="str">
        <f t="shared" si="943"/>
        <v/>
      </c>
      <c r="AG2793" s="11" t="str">
        <f t="shared" si="944"/>
        <v/>
      </c>
      <c r="AH2793" s="11" t="str">
        <f t="shared" si="945"/>
        <v/>
      </c>
      <c r="AI2793" s="11" t="str">
        <f t="shared" si="946"/>
        <v/>
      </c>
      <c r="AJ2793" s="11" t="str">
        <f t="shared" si="947"/>
        <v/>
      </c>
      <c r="AK2793" s="11" t="str">
        <f t="shared" si="948"/>
        <v/>
      </c>
      <c r="AN2793" s="11" t="str">
        <f t="shared" si="949"/>
        <v/>
      </c>
      <c r="AO2793" s="11" t="str">
        <f t="shared" si="950"/>
        <v/>
      </c>
      <c r="AP2793" s="11" t="str">
        <f t="shared" si="951"/>
        <v/>
      </c>
      <c r="AT2793" s="11" t="str">
        <f t="shared" si="952"/>
        <v/>
      </c>
      <c r="AU2793" s="11" t="str">
        <f t="shared" si="953"/>
        <v/>
      </c>
      <c r="AV2793" s="11" t="str">
        <f t="shared" si="954"/>
        <v/>
      </c>
      <c r="AW2793" s="11" t="str">
        <f t="shared" si="955"/>
        <v/>
      </c>
      <c r="AX2793" s="11" t="str">
        <f t="shared" si="956"/>
        <v/>
      </c>
      <c r="AY2793" s="11" t="str">
        <f t="shared" si="937"/>
        <v/>
      </c>
      <c r="AZ2793" s="11" t="str">
        <f t="shared" si="957"/>
        <v/>
      </c>
      <c r="BA2793" s="11" t="str">
        <f t="shared" si="939"/>
        <v xml:space="preserve"> </v>
      </c>
      <c r="BB2793" s="11" t="str">
        <f>IFERROR(IF(AW2793="","",VLOOKUP(AW2793,SUSS!R:S,2,FALSE)),AY2793*SUSS!$M$2)</f>
        <v/>
      </c>
      <c r="BC2793" s="11" t="str">
        <f t="shared" si="938"/>
        <v/>
      </c>
    </row>
    <row r="2794" spans="29:55">
      <c r="AC2794" s="11" t="str">
        <f t="shared" si="940"/>
        <v/>
      </c>
      <c r="AD2794" s="11" t="str">
        <f t="shared" si="941"/>
        <v/>
      </c>
      <c r="AE2794" s="11" t="str">
        <f t="shared" si="942"/>
        <v/>
      </c>
      <c r="AF2794" s="11" t="str">
        <f t="shared" si="943"/>
        <v/>
      </c>
      <c r="AG2794" s="11" t="str">
        <f t="shared" si="944"/>
        <v/>
      </c>
      <c r="AH2794" s="11" t="str">
        <f t="shared" si="945"/>
        <v/>
      </c>
      <c r="AI2794" s="11" t="str">
        <f t="shared" si="946"/>
        <v/>
      </c>
      <c r="AJ2794" s="11" t="str">
        <f t="shared" si="947"/>
        <v/>
      </c>
      <c r="AK2794" s="11" t="str">
        <f t="shared" si="948"/>
        <v/>
      </c>
      <c r="AN2794" s="11" t="str">
        <f t="shared" si="949"/>
        <v/>
      </c>
      <c r="AO2794" s="11" t="str">
        <f t="shared" si="950"/>
        <v/>
      </c>
      <c r="AP2794" s="11" t="str">
        <f t="shared" si="951"/>
        <v/>
      </c>
      <c r="AT2794" s="11" t="str">
        <f t="shared" si="952"/>
        <v/>
      </c>
      <c r="AU2794" s="11" t="str">
        <f t="shared" si="953"/>
        <v/>
      </c>
      <c r="AV2794" s="11" t="str">
        <f t="shared" si="954"/>
        <v/>
      </c>
      <c r="AW2794" s="11" t="str">
        <f t="shared" si="955"/>
        <v/>
      </c>
      <c r="AX2794" s="11" t="str">
        <f t="shared" si="956"/>
        <v/>
      </c>
      <c r="AY2794" s="11" t="str">
        <f t="shared" si="937"/>
        <v/>
      </c>
      <c r="AZ2794" s="11" t="str">
        <f t="shared" si="957"/>
        <v/>
      </c>
      <c r="BA2794" s="11" t="str">
        <f t="shared" si="939"/>
        <v xml:space="preserve"> </v>
      </c>
      <c r="BB2794" s="11" t="str">
        <f>IFERROR(IF(AW2794="","",VLOOKUP(AW2794,SUSS!R:S,2,FALSE)),AY2794*SUSS!$M$2)</f>
        <v/>
      </c>
      <c r="BC2794" s="11" t="str">
        <f t="shared" si="938"/>
        <v/>
      </c>
    </row>
    <row r="2795" spans="29:55">
      <c r="AC2795" s="11" t="str">
        <f t="shared" si="940"/>
        <v/>
      </c>
      <c r="AD2795" s="11" t="str">
        <f t="shared" si="941"/>
        <v/>
      </c>
      <c r="AE2795" s="11" t="str">
        <f t="shared" si="942"/>
        <v/>
      </c>
      <c r="AF2795" s="11" t="str">
        <f t="shared" si="943"/>
        <v/>
      </c>
      <c r="AG2795" s="11" t="str">
        <f t="shared" si="944"/>
        <v/>
      </c>
      <c r="AH2795" s="11" t="str">
        <f t="shared" si="945"/>
        <v/>
      </c>
      <c r="AI2795" s="11" t="str">
        <f t="shared" si="946"/>
        <v/>
      </c>
      <c r="AJ2795" s="11" t="str">
        <f t="shared" si="947"/>
        <v/>
      </c>
      <c r="AK2795" s="11" t="str">
        <f t="shared" si="948"/>
        <v/>
      </c>
      <c r="AN2795" s="11" t="str">
        <f t="shared" si="949"/>
        <v/>
      </c>
      <c r="AO2795" s="11" t="str">
        <f t="shared" si="950"/>
        <v/>
      </c>
      <c r="AP2795" s="11" t="str">
        <f t="shared" si="951"/>
        <v/>
      </c>
      <c r="AT2795" s="11" t="str">
        <f t="shared" si="952"/>
        <v/>
      </c>
      <c r="AU2795" s="11" t="str">
        <f t="shared" si="953"/>
        <v/>
      </c>
      <c r="AV2795" s="11" t="str">
        <f t="shared" si="954"/>
        <v/>
      </c>
      <c r="AW2795" s="11" t="str">
        <f t="shared" si="955"/>
        <v/>
      </c>
      <c r="AX2795" s="11" t="str">
        <f t="shared" si="956"/>
        <v/>
      </c>
      <c r="AY2795" s="11" t="str">
        <f t="shared" si="937"/>
        <v/>
      </c>
      <c r="AZ2795" s="11" t="str">
        <f t="shared" si="957"/>
        <v/>
      </c>
      <c r="BA2795" s="11" t="str">
        <f t="shared" si="939"/>
        <v xml:space="preserve"> </v>
      </c>
      <c r="BB2795" s="11" t="str">
        <f>IFERROR(IF(AW2795="","",VLOOKUP(AW2795,SUSS!R:S,2,FALSE)),AY2795*SUSS!$M$2)</f>
        <v/>
      </c>
      <c r="BC2795" s="11" t="str">
        <f t="shared" si="938"/>
        <v/>
      </c>
    </row>
    <row r="2796" spans="29:55">
      <c r="AC2796" s="11" t="str">
        <f t="shared" si="940"/>
        <v/>
      </c>
      <c r="AD2796" s="11" t="str">
        <f t="shared" si="941"/>
        <v/>
      </c>
      <c r="AE2796" s="11" t="str">
        <f t="shared" si="942"/>
        <v/>
      </c>
      <c r="AF2796" s="11" t="str">
        <f t="shared" si="943"/>
        <v/>
      </c>
      <c r="AG2796" s="11" t="str">
        <f t="shared" si="944"/>
        <v/>
      </c>
      <c r="AH2796" s="11" t="str">
        <f t="shared" si="945"/>
        <v/>
      </c>
      <c r="AI2796" s="11" t="str">
        <f t="shared" si="946"/>
        <v/>
      </c>
      <c r="AJ2796" s="11" t="str">
        <f t="shared" si="947"/>
        <v/>
      </c>
      <c r="AK2796" s="11" t="str">
        <f t="shared" si="948"/>
        <v/>
      </c>
      <c r="AN2796" s="11" t="str">
        <f t="shared" si="949"/>
        <v/>
      </c>
      <c r="AO2796" s="11" t="str">
        <f t="shared" si="950"/>
        <v/>
      </c>
      <c r="AP2796" s="11" t="str">
        <f t="shared" si="951"/>
        <v/>
      </c>
      <c r="AT2796" s="11" t="str">
        <f t="shared" si="952"/>
        <v/>
      </c>
      <c r="AU2796" s="11" t="str">
        <f t="shared" si="953"/>
        <v/>
      </c>
      <c r="AV2796" s="11" t="str">
        <f t="shared" si="954"/>
        <v/>
      </c>
      <c r="AW2796" s="11" t="str">
        <f t="shared" si="955"/>
        <v/>
      </c>
      <c r="AX2796" s="11" t="str">
        <f t="shared" si="956"/>
        <v/>
      </c>
      <c r="AY2796" s="11" t="str">
        <f t="shared" si="937"/>
        <v/>
      </c>
      <c r="AZ2796" s="11" t="str">
        <f t="shared" si="957"/>
        <v/>
      </c>
      <c r="BA2796" s="11" t="str">
        <f t="shared" si="939"/>
        <v xml:space="preserve"> </v>
      </c>
      <c r="BB2796" s="11" t="str">
        <f>IFERROR(IF(AW2796="","",VLOOKUP(AW2796,SUSS!R:S,2,FALSE)),AY2796*SUSS!$M$2)</f>
        <v/>
      </c>
      <c r="BC2796" s="11" t="str">
        <f t="shared" si="938"/>
        <v/>
      </c>
    </row>
    <row r="2797" spans="29:55">
      <c r="AC2797" s="11" t="str">
        <f t="shared" si="940"/>
        <v/>
      </c>
      <c r="AD2797" s="11" t="str">
        <f t="shared" si="941"/>
        <v/>
      </c>
      <c r="AE2797" s="11" t="str">
        <f t="shared" si="942"/>
        <v/>
      </c>
      <c r="AF2797" s="11" t="str">
        <f t="shared" si="943"/>
        <v/>
      </c>
      <c r="AG2797" s="11" t="str">
        <f t="shared" si="944"/>
        <v/>
      </c>
      <c r="AH2797" s="11" t="str">
        <f t="shared" si="945"/>
        <v/>
      </c>
      <c r="AI2797" s="11" t="str">
        <f t="shared" si="946"/>
        <v/>
      </c>
      <c r="AJ2797" s="11" t="str">
        <f t="shared" si="947"/>
        <v/>
      </c>
      <c r="AK2797" s="11" t="str">
        <f t="shared" si="948"/>
        <v/>
      </c>
      <c r="AN2797" s="11" t="str">
        <f t="shared" si="949"/>
        <v/>
      </c>
      <c r="AO2797" s="11" t="str">
        <f t="shared" si="950"/>
        <v/>
      </c>
      <c r="AP2797" s="11" t="str">
        <f t="shared" si="951"/>
        <v/>
      </c>
      <c r="AT2797" s="11" t="str">
        <f t="shared" si="952"/>
        <v/>
      </c>
      <c r="AU2797" s="11" t="str">
        <f t="shared" si="953"/>
        <v/>
      </c>
      <c r="AV2797" s="11" t="str">
        <f t="shared" si="954"/>
        <v/>
      </c>
      <c r="AW2797" s="11" t="str">
        <f t="shared" si="955"/>
        <v/>
      </c>
      <c r="AX2797" s="11" t="str">
        <f t="shared" si="956"/>
        <v/>
      </c>
      <c r="AY2797" s="11" t="str">
        <f t="shared" si="937"/>
        <v/>
      </c>
      <c r="AZ2797" s="11" t="str">
        <f t="shared" si="957"/>
        <v/>
      </c>
      <c r="BA2797" s="11" t="str">
        <f t="shared" si="939"/>
        <v xml:space="preserve"> </v>
      </c>
      <c r="BB2797" s="11" t="str">
        <f>IFERROR(IF(AW2797="","",VLOOKUP(AW2797,SUSS!R:S,2,FALSE)),AY2797*SUSS!$M$2)</f>
        <v/>
      </c>
      <c r="BC2797" s="11" t="str">
        <f t="shared" si="938"/>
        <v/>
      </c>
    </row>
    <row r="2798" spans="29:55">
      <c r="AC2798" s="11" t="str">
        <f t="shared" si="940"/>
        <v/>
      </c>
      <c r="AD2798" s="11" t="str">
        <f t="shared" si="941"/>
        <v/>
      </c>
      <c r="AE2798" s="11" t="str">
        <f t="shared" si="942"/>
        <v/>
      </c>
      <c r="AF2798" s="11" t="str">
        <f t="shared" si="943"/>
        <v/>
      </c>
      <c r="AG2798" s="11" t="str">
        <f t="shared" si="944"/>
        <v/>
      </c>
      <c r="AH2798" s="11" t="str">
        <f t="shared" si="945"/>
        <v/>
      </c>
      <c r="AI2798" s="11" t="str">
        <f t="shared" si="946"/>
        <v/>
      </c>
      <c r="AJ2798" s="11" t="str">
        <f t="shared" si="947"/>
        <v/>
      </c>
      <c r="AK2798" s="11" t="str">
        <f t="shared" si="948"/>
        <v/>
      </c>
      <c r="AN2798" s="11" t="str">
        <f t="shared" si="949"/>
        <v/>
      </c>
      <c r="AO2798" s="11" t="str">
        <f t="shared" si="950"/>
        <v/>
      </c>
      <c r="AP2798" s="11" t="str">
        <f t="shared" si="951"/>
        <v/>
      </c>
      <c r="AT2798" s="11" t="str">
        <f t="shared" si="952"/>
        <v/>
      </c>
      <c r="AU2798" s="11" t="str">
        <f t="shared" si="953"/>
        <v/>
      </c>
      <c r="AV2798" s="11" t="str">
        <f t="shared" si="954"/>
        <v/>
      </c>
      <c r="AW2798" s="11" t="str">
        <f t="shared" si="955"/>
        <v/>
      </c>
      <c r="AX2798" s="11" t="str">
        <f t="shared" si="956"/>
        <v/>
      </c>
      <c r="AY2798" s="11" t="str">
        <f t="shared" si="937"/>
        <v/>
      </c>
      <c r="AZ2798" s="11" t="str">
        <f t="shared" si="957"/>
        <v/>
      </c>
      <c r="BA2798" s="11" t="str">
        <f t="shared" si="939"/>
        <v xml:space="preserve"> </v>
      </c>
      <c r="BB2798" s="11" t="str">
        <f>IFERROR(IF(AW2798="","",VLOOKUP(AW2798,SUSS!R:S,2,FALSE)),AY2798*SUSS!$M$2)</f>
        <v/>
      </c>
      <c r="BC2798" s="11" t="str">
        <f t="shared" si="938"/>
        <v/>
      </c>
    </row>
    <row r="2799" spans="29:55">
      <c r="AC2799" s="11" t="str">
        <f t="shared" si="940"/>
        <v/>
      </c>
      <c r="AD2799" s="11" t="str">
        <f t="shared" si="941"/>
        <v/>
      </c>
      <c r="AE2799" s="11" t="str">
        <f t="shared" si="942"/>
        <v/>
      </c>
      <c r="AF2799" s="11" t="str">
        <f t="shared" si="943"/>
        <v/>
      </c>
      <c r="AG2799" s="11" t="str">
        <f t="shared" si="944"/>
        <v/>
      </c>
      <c r="AH2799" s="11" t="str">
        <f t="shared" si="945"/>
        <v/>
      </c>
      <c r="AI2799" s="11" t="str">
        <f t="shared" si="946"/>
        <v/>
      </c>
      <c r="AJ2799" s="11" t="str">
        <f t="shared" si="947"/>
        <v/>
      </c>
      <c r="AK2799" s="11" t="str">
        <f t="shared" si="948"/>
        <v/>
      </c>
      <c r="AN2799" s="11" t="str">
        <f t="shared" si="949"/>
        <v/>
      </c>
      <c r="AO2799" s="11" t="str">
        <f t="shared" si="950"/>
        <v/>
      </c>
      <c r="AP2799" s="11" t="str">
        <f t="shared" si="951"/>
        <v/>
      </c>
      <c r="AT2799" s="11" t="str">
        <f t="shared" si="952"/>
        <v/>
      </c>
      <c r="AU2799" s="11" t="str">
        <f t="shared" si="953"/>
        <v/>
      </c>
      <c r="AV2799" s="11" t="str">
        <f t="shared" si="954"/>
        <v/>
      </c>
      <c r="AW2799" s="11" t="str">
        <f t="shared" si="955"/>
        <v/>
      </c>
      <c r="AX2799" s="11" t="str">
        <f t="shared" si="956"/>
        <v/>
      </c>
      <c r="AY2799" s="11" t="str">
        <f t="shared" si="937"/>
        <v/>
      </c>
      <c r="AZ2799" s="11" t="str">
        <f t="shared" si="957"/>
        <v/>
      </c>
      <c r="BA2799" s="11" t="str">
        <f t="shared" si="939"/>
        <v xml:space="preserve"> </v>
      </c>
      <c r="BB2799" s="11" t="str">
        <f>IFERROR(IF(AW2799="","",VLOOKUP(AW2799,SUSS!R:S,2,FALSE)),AY2799*SUSS!$M$2)</f>
        <v/>
      </c>
      <c r="BC2799" s="11" t="str">
        <f t="shared" si="938"/>
        <v/>
      </c>
    </row>
    <row r="2800" spans="29:55">
      <c r="AC2800" s="11" t="str">
        <f t="shared" si="940"/>
        <v/>
      </c>
      <c r="AD2800" s="11" t="str">
        <f t="shared" si="941"/>
        <v/>
      </c>
      <c r="AE2800" s="11" t="str">
        <f t="shared" si="942"/>
        <v/>
      </c>
      <c r="AF2800" s="11" t="str">
        <f t="shared" si="943"/>
        <v/>
      </c>
      <c r="AG2800" s="11" t="str">
        <f t="shared" si="944"/>
        <v/>
      </c>
      <c r="AH2800" s="11" t="str">
        <f t="shared" si="945"/>
        <v/>
      </c>
      <c r="AI2800" s="11" t="str">
        <f t="shared" si="946"/>
        <v/>
      </c>
      <c r="AJ2800" s="11" t="str">
        <f t="shared" si="947"/>
        <v/>
      </c>
      <c r="AK2800" s="11" t="str">
        <f t="shared" si="948"/>
        <v/>
      </c>
      <c r="AN2800" s="11" t="str">
        <f t="shared" si="949"/>
        <v/>
      </c>
      <c r="AO2800" s="11" t="str">
        <f t="shared" si="950"/>
        <v/>
      </c>
      <c r="AP2800" s="11" t="str">
        <f t="shared" si="951"/>
        <v/>
      </c>
      <c r="AT2800" s="11" t="str">
        <f t="shared" si="952"/>
        <v/>
      </c>
      <c r="AU2800" s="11" t="str">
        <f t="shared" si="953"/>
        <v/>
      </c>
      <c r="AV2800" s="11" t="str">
        <f t="shared" si="954"/>
        <v/>
      </c>
      <c r="AW2800" s="11" t="str">
        <f t="shared" si="955"/>
        <v/>
      </c>
      <c r="AX2800" s="11" t="str">
        <f t="shared" si="956"/>
        <v/>
      </c>
      <c r="AY2800" s="11" t="str">
        <f t="shared" si="937"/>
        <v/>
      </c>
      <c r="AZ2800" s="11" t="str">
        <f t="shared" si="957"/>
        <v/>
      </c>
      <c r="BA2800" s="11" t="str">
        <f t="shared" si="939"/>
        <v xml:space="preserve"> </v>
      </c>
      <c r="BB2800" s="11" t="str">
        <f>IFERROR(IF(AW2800="","",VLOOKUP(AW2800,SUSS!R:S,2,FALSE)),AY2800*SUSS!$M$2)</f>
        <v/>
      </c>
      <c r="BC2800" s="11" t="str">
        <f t="shared" si="938"/>
        <v/>
      </c>
    </row>
    <row r="2801" spans="29:55">
      <c r="AC2801" s="11" t="str">
        <f t="shared" si="940"/>
        <v/>
      </c>
      <c r="AD2801" s="11" t="str">
        <f t="shared" si="941"/>
        <v/>
      </c>
      <c r="AE2801" s="11" t="str">
        <f t="shared" si="942"/>
        <v/>
      </c>
      <c r="AF2801" s="11" t="str">
        <f t="shared" si="943"/>
        <v/>
      </c>
      <c r="AG2801" s="11" t="str">
        <f t="shared" si="944"/>
        <v/>
      </c>
      <c r="AH2801" s="11" t="str">
        <f t="shared" si="945"/>
        <v/>
      </c>
      <c r="AI2801" s="11" t="str">
        <f t="shared" si="946"/>
        <v/>
      </c>
      <c r="AJ2801" s="11" t="str">
        <f t="shared" si="947"/>
        <v/>
      </c>
      <c r="AK2801" s="11" t="str">
        <f t="shared" si="948"/>
        <v/>
      </c>
      <c r="AN2801" s="11" t="str">
        <f t="shared" si="949"/>
        <v/>
      </c>
      <c r="AO2801" s="11" t="str">
        <f t="shared" si="950"/>
        <v/>
      </c>
      <c r="AP2801" s="11" t="str">
        <f t="shared" si="951"/>
        <v/>
      </c>
      <c r="AT2801" s="11" t="str">
        <f t="shared" si="952"/>
        <v/>
      </c>
      <c r="AU2801" s="11" t="str">
        <f t="shared" si="953"/>
        <v/>
      </c>
      <c r="AV2801" s="11" t="str">
        <f t="shared" si="954"/>
        <v/>
      </c>
      <c r="AW2801" s="11" t="str">
        <f t="shared" si="955"/>
        <v/>
      </c>
      <c r="AX2801" s="11" t="str">
        <f t="shared" si="956"/>
        <v/>
      </c>
      <c r="AY2801" s="11" t="str">
        <f t="shared" si="937"/>
        <v/>
      </c>
      <c r="AZ2801" s="11" t="str">
        <f t="shared" si="957"/>
        <v/>
      </c>
      <c r="BA2801" s="11" t="str">
        <f t="shared" si="939"/>
        <v xml:space="preserve"> </v>
      </c>
      <c r="BB2801" s="11" t="str">
        <f>IFERROR(IF(AW2801="","",VLOOKUP(AW2801,SUSS!R:S,2,FALSE)),AY2801*SUSS!$M$2)</f>
        <v/>
      </c>
      <c r="BC2801" s="11" t="str">
        <f t="shared" si="938"/>
        <v/>
      </c>
    </row>
    <row r="2802" spans="29:55">
      <c r="AC2802" s="11" t="str">
        <f t="shared" si="940"/>
        <v/>
      </c>
      <c r="AD2802" s="11" t="str">
        <f t="shared" si="941"/>
        <v/>
      </c>
      <c r="AE2802" s="11" t="str">
        <f t="shared" si="942"/>
        <v/>
      </c>
      <c r="AF2802" s="11" t="str">
        <f t="shared" si="943"/>
        <v/>
      </c>
      <c r="AG2802" s="11" t="str">
        <f t="shared" si="944"/>
        <v/>
      </c>
      <c r="AH2802" s="11" t="str">
        <f t="shared" si="945"/>
        <v/>
      </c>
      <c r="AI2802" s="11" t="str">
        <f t="shared" si="946"/>
        <v/>
      </c>
      <c r="AJ2802" s="11" t="str">
        <f t="shared" si="947"/>
        <v/>
      </c>
      <c r="AK2802" s="11" t="str">
        <f t="shared" si="948"/>
        <v/>
      </c>
      <c r="AN2802" s="11" t="str">
        <f t="shared" si="949"/>
        <v/>
      </c>
      <c r="AO2802" s="11" t="str">
        <f t="shared" si="950"/>
        <v/>
      </c>
      <c r="AP2802" s="11" t="str">
        <f t="shared" si="951"/>
        <v/>
      </c>
      <c r="AT2802" s="11" t="str">
        <f t="shared" si="952"/>
        <v/>
      </c>
      <c r="AU2802" s="11" t="str">
        <f t="shared" si="953"/>
        <v/>
      </c>
      <c r="AV2802" s="11" t="str">
        <f t="shared" si="954"/>
        <v/>
      </c>
      <c r="AW2802" s="11" t="str">
        <f t="shared" si="955"/>
        <v/>
      </c>
      <c r="AX2802" s="11" t="str">
        <f t="shared" si="956"/>
        <v/>
      </c>
      <c r="AY2802" s="11" t="str">
        <f t="shared" si="937"/>
        <v/>
      </c>
      <c r="AZ2802" s="11" t="str">
        <f t="shared" si="957"/>
        <v/>
      </c>
      <c r="BA2802" s="11" t="str">
        <f t="shared" si="939"/>
        <v xml:space="preserve"> </v>
      </c>
      <c r="BB2802" s="11" t="str">
        <f>IFERROR(IF(AW2802="","",VLOOKUP(AW2802,SUSS!R:S,2,FALSE)),AY2802*SUSS!$M$2)</f>
        <v/>
      </c>
      <c r="BC2802" s="11" t="str">
        <f t="shared" si="938"/>
        <v/>
      </c>
    </row>
    <row r="2803" spans="29:55">
      <c r="AC2803" s="11" t="str">
        <f t="shared" si="940"/>
        <v/>
      </c>
      <c r="AD2803" s="11" t="str">
        <f t="shared" si="941"/>
        <v/>
      </c>
      <c r="AE2803" s="11" t="str">
        <f t="shared" si="942"/>
        <v/>
      </c>
      <c r="AF2803" s="11" t="str">
        <f t="shared" si="943"/>
        <v/>
      </c>
      <c r="AG2803" s="11" t="str">
        <f t="shared" si="944"/>
        <v/>
      </c>
      <c r="AH2803" s="11" t="str">
        <f t="shared" si="945"/>
        <v/>
      </c>
      <c r="AI2803" s="11" t="str">
        <f t="shared" si="946"/>
        <v/>
      </c>
      <c r="AJ2803" s="11" t="str">
        <f t="shared" si="947"/>
        <v/>
      </c>
      <c r="AK2803" s="11" t="str">
        <f t="shared" si="948"/>
        <v/>
      </c>
      <c r="AN2803" s="11" t="str">
        <f t="shared" si="949"/>
        <v/>
      </c>
      <c r="AO2803" s="11" t="str">
        <f t="shared" si="950"/>
        <v/>
      </c>
      <c r="AP2803" s="11" t="str">
        <f t="shared" si="951"/>
        <v/>
      </c>
      <c r="AT2803" s="11" t="str">
        <f t="shared" si="952"/>
        <v/>
      </c>
      <c r="AU2803" s="11" t="str">
        <f t="shared" si="953"/>
        <v/>
      </c>
      <c r="AV2803" s="11" t="str">
        <f t="shared" si="954"/>
        <v/>
      </c>
      <c r="AW2803" s="11" t="str">
        <f t="shared" si="955"/>
        <v/>
      </c>
      <c r="AX2803" s="11" t="str">
        <f t="shared" si="956"/>
        <v/>
      </c>
      <c r="AY2803" s="11" t="str">
        <f t="shared" si="937"/>
        <v/>
      </c>
      <c r="AZ2803" s="11" t="str">
        <f t="shared" si="957"/>
        <v/>
      </c>
      <c r="BA2803" s="11" t="str">
        <f t="shared" si="939"/>
        <v xml:space="preserve"> </v>
      </c>
      <c r="BB2803" s="11" t="str">
        <f>IFERROR(IF(AW2803="","",VLOOKUP(AW2803,SUSS!R:S,2,FALSE)),AY2803*SUSS!$M$2)</f>
        <v/>
      </c>
      <c r="BC2803" s="11" t="str">
        <f t="shared" si="938"/>
        <v/>
      </c>
    </row>
    <row r="2804" spans="29:55">
      <c r="AC2804" s="11" t="str">
        <f t="shared" si="940"/>
        <v/>
      </c>
      <c r="AD2804" s="11" t="str">
        <f t="shared" si="941"/>
        <v/>
      </c>
      <c r="AE2804" s="11" t="str">
        <f t="shared" si="942"/>
        <v/>
      </c>
      <c r="AF2804" s="11" t="str">
        <f t="shared" si="943"/>
        <v/>
      </c>
      <c r="AG2804" s="11" t="str">
        <f t="shared" si="944"/>
        <v/>
      </c>
      <c r="AH2804" s="11" t="str">
        <f t="shared" si="945"/>
        <v/>
      </c>
      <c r="AI2804" s="11" t="str">
        <f t="shared" si="946"/>
        <v/>
      </c>
      <c r="AJ2804" s="11" t="str">
        <f t="shared" si="947"/>
        <v/>
      </c>
      <c r="AK2804" s="11" t="str">
        <f t="shared" si="948"/>
        <v/>
      </c>
      <c r="AN2804" s="11" t="str">
        <f t="shared" si="949"/>
        <v/>
      </c>
      <c r="AO2804" s="11" t="str">
        <f t="shared" si="950"/>
        <v/>
      </c>
      <c r="AP2804" s="11" t="str">
        <f t="shared" si="951"/>
        <v/>
      </c>
      <c r="AT2804" s="11" t="str">
        <f t="shared" si="952"/>
        <v/>
      </c>
      <c r="AU2804" s="11" t="str">
        <f t="shared" si="953"/>
        <v/>
      </c>
      <c r="AV2804" s="11" t="str">
        <f t="shared" si="954"/>
        <v/>
      </c>
      <c r="AW2804" s="11" t="str">
        <f t="shared" si="955"/>
        <v/>
      </c>
      <c r="AX2804" s="11" t="str">
        <f t="shared" si="956"/>
        <v/>
      </c>
      <c r="AY2804" s="11" t="str">
        <f t="shared" si="937"/>
        <v/>
      </c>
      <c r="AZ2804" s="11" t="str">
        <f t="shared" si="957"/>
        <v/>
      </c>
      <c r="BA2804" s="11" t="str">
        <f t="shared" si="939"/>
        <v xml:space="preserve"> </v>
      </c>
      <c r="BB2804" s="11" t="str">
        <f>IFERROR(IF(AW2804="","",VLOOKUP(AW2804,SUSS!R:S,2,FALSE)),AY2804*SUSS!$M$2)</f>
        <v/>
      </c>
      <c r="BC2804" s="11" t="str">
        <f t="shared" si="938"/>
        <v/>
      </c>
    </row>
    <row r="2805" spans="29:55">
      <c r="AC2805" s="11" t="str">
        <f t="shared" si="940"/>
        <v/>
      </c>
      <c r="AD2805" s="11" t="str">
        <f t="shared" si="941"/>
        <v/>
      </c>
      <c r="AE2805" s="11" t="str">
        <f t="shared" si="942"/>
        <v/>
      </c>
      <c r="AF2805" s="11" t="str">
        <f t="shared" si="943"/>
        <v/>
      </c>
      <c r="AG2805" s="11" t="str">
        <f t="shared" si="944"/>
        <v/>
      </c>
      <c r="AH2805" s="11" t="str">
        <f t="shared" si="945"/>
        <v/>
      </c>
      <c r="AI2805" s="11" t="str">
        <f t="shared" si="946"/>
        <v/>
      </c>
      <c r="AJ2805" s="11" t="str">
        <f t="shared" si="947"/>
        <v/>
      </c>
      <c r="AK2805" s="11" t="str">
        <f t="shared" si="948"/>
        <v/>
      </c>
      <c r="AN2805" s="11" t="str">
        <f t="shared" si="949"/>
        <v/>
      </c>
      <c r="AO2805" s="11" t="str">
        <f t="shared" si="950"/>
        <v/>
      </c>
      <c r="AP2805" s="11" t="str">
        <f t="shared" si="951"/>
        <v/>
      </c>
      <c r="AT2805" s="11" t="str">
        <f t="shared" si="952"/>
        <v/>
      </c>
      <c r="AU2805" s="11" t="str">
        <f t="shared" si="953"/>
        <v/>
      </c>
      <c r="AV2805" s="11" t="str">
        <f t="shared" si="954"/>
        <v/>
      </c>
      <c r="AW2805" s="11" t="str">
        <f t="shared" si="955"/>
        <v/>
      </c>
      <c r="AX2805" s="11" t="str">
        <f t="shared" si="956"/>
        <v/>
      </c>
      <c r="AY2805" s="11" t="str">
        <f t="shared" si="937"/>
        <v/>
      </c>
      <c r="AZ2805" s="11" t="str">
        <f t="shared" si="957"/>
        <v/>
      </c>
      <c r="BA2805" s="11" t="str">
        <f t="shared" si="939"/>
        <v xml:space="preserve"> </v>
      </c>
      <c r="BB2805" s="11" t="str">
        <f>IFERROR(IF(AW2805="","",VLOOKUP(AW2805,SUSS!R:S,2,FALSE)),AY2805*SUSS!$M$2)</f>
        <v/>
      </c>
      <c r="BC2805" s="11" t="str">
        <f t="shared" si="938"/>
        <v/>
      </c>
    </row>
    <row r="2806" spans="29:55">
      <c r="AC2806" s="11" t="str">
        <f t="shared" si="940"/>
        <v/>
      </c>
      <c r="AD2806" s="11" t="str">
        <f t="shared" si="941"/>
        <v/>
      </c>
      <c r="AE2806" s="11" t="str">
        <f t="shared" si="942"/>
        <v/>
      </c>
      <c r="AF2806" s="11" t="str">
        <f t="shared" si="943"/>
        <v/>
      </c>
      <c r="AG2806" s="11" t="str">
        <f t="shared" si="944"/>
        <v/>
      </c>
      <c r="AH2806" s="11" t="str">
        <f t="shared" si="945"/>
        <v/>
      </c>
      <c r="AI2806" s="11" t="str">
        <f t="shared" si="946"/>
        <v/>
      </c>
      <c r="AJ2806" s="11" t="str">
        <f t="shared" si="947"/>
        <v/>
      </c>
      <c r="AK2806" s="11" t="str">
        <f t="shared" si="948"/>
        <v/>
      </c>
      <c r="AN2806" s="11" t="str">
        <f t="shared" si="949"/>
        <v/>
      </c>
      <c r="AO2806" s="11" t="str">
        <f t="shared" si="950"/>
        <v/>
      </c>
      <c r="AP2806" s="11" t="str">
        <f t="shared" si="951"/>
        <v/>
      </c>
      <c r="AT2806" s="11" t="str">
        <f t="shared" si="952"/>
        <v/>
      </c>
      <c r="AU2806" s="11" t="str">
        <f t="shared" si="953"/>
        <v/>
      </c>
      <c r="AV2806" s="11" t="str">
        <f t="shared" si="954"/>
        <v/>
      </c>
      <c r="AW2806" s="11" t="str">
        <f t="shared" si="955"/>
        <v/>
      </c>
      <c r="AX2806" s="11" t="str">
        <f t="shared" si="956"/>
        <v/>
      </c>
      <c r="AY2806" s="11" t="str">
        <f t="shared" si="937"/>
        <v/>
      </c>
      <c r="AZ2806" s="11" t="str">
        <f t="shared" si="957"/>
        <v/>
      </c>
      <c r="BA2806" s="11" t="str">
        <f t="shared" si="939"/>
        <v xml:space="preserve"> </v>
      </c>
      <c r="BB2806" s="11" t="str">
        <f>IFERROR(IF(AW2806="","",VLOOKUP(AW2806,SUSS!R:S,2,FALSE)),AY2806*SUSS!$M$2)</f>
        <v/>
      </c>
      <c r="BC2806" s="11" t="str">
        <f t="shared" si="938"/>
        <v/>
      </c>
    </row>
    <row r="2807" spans="29:55">
      <c r="AC2807" s="11" t="str">
        <f t="shared" si="940"/>
        <v/>
      </c>
      <c r="AD2807" s="11" t="str">
        <f t="shared" si="941"/>
        <v/>
      </c>
      <c r="AE2807" s="11" t="str">
        <f t="shared" si="942"/>
        <v/>
      </c>
      <c r="AF2807" s="11" t="str">
        <f t="shared" si="943"/>
        <v/>
      </c>
      <c r="AG2807" s="11" t="str">
        <f t="shared" si="944"/>
        <v/>
      </c>
      <c r="AH2807" s="11" t="str">
        <f t="shared" si="945"/>
        <v/>
      </c>
      <c r="AI2807" s="11" t="str">
        <f t="shared" si="946"/>
        <v/>
      </c>
      <c r="AJ2807" s="11" t="str">
        <f t="shared" si="947"/>
        <v/>
      </c>
      <c r="AK2807" s="11" t="str">
        <f t="shared" si="948"/>
        <v/>
      </c>
      <c r="AN2807" s="11" t="str">
        <f t="shared" si="949"/>
        <v/>
      </c>
      <c r="AO2807" s="11" t="str">
        <f t="shared" si="950"/>
        <v/>
      </c>
      <c r="AP2807" s="11" t="str">
        <f t="shared" si="951"/>
        <v/>
      </c>
      <c r="AT2807" s="11" t="str">
        <f t="shared" si="952"/>
        <v/>
      </c>
      <c r="AU2807" s="11" t="str">
        <f t="shared" si="953"/>
        <v/>
      </c>
      <c r="AV2807" s="11" t="str">
        <f t="shared" si="954"/>
        <v/>
      </c>
      <c r="AW2807" s="11" t="str">
        <f t="shared" si="955"/>
        <v/>
      </c>
      <c r="AX2807" s="11" t="str">
        <f t="shared" si="956"/>
        <v/>
      </c>
      <c r="AY2807" s="11" t="str">
        <f t="shared" si="937"/>
        <v/>
      </c>
      <c r="AZ2807" s="11" t="str">
        <f t="shared" si="957"/>
        <v/>
      </c>
      <c r="BA2807" s="11" t="str">
        <f t="shared" si="939"/>
        <v xml:space="preserve"> </v>
      </c>
      <c r="BB2807" s="11" t="str">
        <f>IFERROR(IF(AW2807="","",VLOOKUP(AW2807,SUSS!R:S,2,FALSE)),AY2807*SUSS!$M$2)</f>
        <v/>
      </c>
      <c r="BC2807" s="11" t="str">
        <f t="shared" si="938"/>
        <v/>
      </c>
    </row>
    <row r="2808" spans="29:55">
      <c r="AC2808" s="11" t="str">
        <f t="shared" si="940"/>
        <v/>
      </c>
      <c r="AD2808" s="11" t="str">
        <f t="shared" si="941"/>
        <v/>
      </c>
      <c r="AE2808" s="11" t="str">
        <f t="shared" si="942"/>
        <v/>
      </c>
      <c r="AF2808" s="11" t="str">
        <f t="shared" si="943"/>
        <v/>
      </c>
      <c r="AG2808" s="11" t="str">
        <f t="shared" si="944"/>
        <v/>
      </c>
      <c r="AH2808" s="11" t="str">
        <f t="shared" si="945"/>
        <v/>
      </c>
      <c r="AI2808" s="11" t="str">
        <f t="shared" si="946"/>
        <v/>
      </c>
      <c r="AJ2808" s="11" t="str">
        <f t="shared" si="947"/>
        <v/>
      </c>
      <c r="AK2808" s="11" t="str">
        <f t="shared" si="948"/>
        <v/>
      </c>
      <c r="AN2808" s="11" t="str">
        <f t="shared" si="949"/>
        <v/>
      </c>
      <c r="AO2808" s="11" t="str">
        <f t="shared" si="950"/>
        <v/>
      </c>
      <c r="AP2808" s="11" t="str">
        <f t="shared" si="951"/>
        <v/>
      </c>
      <c r="AT2808" s="11" t="str">
        <f t="shared" si="952"/>
        <v/>
      </c>
      <c r="AU2808" s="11" t="str">
        <f t="shared" si="953"/>
        <v/>
      </c>
      <c r="AV2808" s="11" t="str">
        <f t="shared" si="954"/>
        <v/>
      </c>
      <c r="AW2808" s="11" t="str">
        <f t="shared" si="955"/>
        <v/>
      </c>
      <c r="AX2808" s="11" t="str">
        <f t="shared" si="956"/>
        <v/>
      </c>
      <c r="AY2808" s="11" t="str">
        <f t="shared" si="937"/>
        <v/>
      </c>
      <c r="AZ2808" s="11" t="str">
        <f t="shared" si="957"/>
        <v/>
      </c>
      <c r="BA2808" s="11" t="str">
        <f t="shared" si="939"/>
        <v xml:space="preserve"> </v>
      </c>
      <c r="BB2808" s="11" t="str">
        <f>IFERROR(IF(AW2808="","",VLOOKUP(AW2808,SUSS!R:S,2,FALSE)),AY2808*SUSS!$M$2)</f>
        <v/>
      </c>
      <c r="BC2808" s="11" t="str">
        <f t="shared" si="938"/>
        <v/>
      </c>
    </row>
    <row r="2809" spans="29:55">
      <c r="AC2809" s="11" t="str">
        <f t="shared" si="940"/>
        <v/>
      </c>
      <c r="AD2809" s="11" t="str">
        <f t="shared" si="941"/>
        <v/>
      </c>
      <c r="AE2809" s="11" t="str">
        <f t="shared" si="942"/>
        <v/>
      </c>
      <c r="AF2809" s="11" t="str">
        <f t="shared" si="943"/>
        <v/>
      </c>
      <c r="AG2809" s="11" t="str">
        <f t="shared" si="944"/>
        <v/>
      </c>
      <c r="AH2809" s="11" t="str">
        <f t="shared" si="945"/>
        <v/>
      </c>
      <c r="AI2809" s="11" t="str">
        <f t="shared" si="946"/>
        <v/>
      </c>
      <c r="AJ2809" s="11" t="str">
        <f t="shared" si="947"/>
        <v/>
      </c>
      <c r="AK2809" s="11" t="str">
        <f t="shared" si="948"/>
        <v/>
      </c>
      <c r="AN2809" s="11" t="str">
        <f t="shared" si="949"/>
        <v/>
      </c>
      <c r="AO2809" s="11" t="str">
        <f t="shared" si="950"/>
        <v/>
      </c>
      <c r="AP2809" s="11" t="str">
        <f t="shared" si="951"/>
        <v/>
      </c>
      <c r="AT2809" s="11" t="str">
        <f t="shared" si="952"/>
        <v/>
      </c>
      <c r="AU2809" s="11" t="str">
        <f t="shared" si="953"/>
        <v/>
      </c>
      <c r="AV2809" s="11" t="str">
        <f t="shared" si="954"/>
        <v/>
      </c>
      <c r="AW2809" s="11" t="str">
        <f t="shared" si="955"/>
        <v/>
      </c>
      <c r="AX2809" s="11" t="str">
        <f t="shared" si="956"/>
        <v/>
      </c>
      <c r="AY2809" s="11" t="str">
        <f t="shared" si="937"/>
        <v/>
      </c>
      <c r="AZ2809" s="11" t="str">
        <f t="shared" si="957"/>
        <v/>
      </c>
      <c r="BA2809" s="11" t="str">
        <f t="shared" si="939"/>
        <v xml:space="preserve"> </v>
      </c>
      <c r="BB2809" s="11" t="str">
        <f>IFERROR(IF(AW2809="","",VLOOKUP(AW2809,SUSS!R:S,2,FALSE)),AY2809*SUSS!$M$2)</f>
        <v/>
      </c>
      <c r="BC2809" s="11" t="str">
        <f t="shared" si="938"/>
        <v/>
      </c>
    </row>
    <row r="2810" spans="29:55">
      <c r="AC2810" s="11" t="str">
        <f t="shared" si="940"/>
        <v/>
      </c>
      <c r="AD2810" s="11" t="str">
        <f t="shared" si="941"/>
        <v/>
      </c>
      <c r="AE2810" s="11" t="str">
        <f t="shared" si="942"/>
        <v/>
      </c>
      <c r="AF2810" s="11" t="str">
        <f t="shared" si="943"/>
        <v/>
      </c>
      <c r="AG2810" s="11" t="str">
        <f t="shared" si="944"/>
        <v/>
      </c>
      <c r="AH2810" s="11" t="str">
        <f t="shared" si="945"/>
        <v/>
      </c>
      <c r="AI2810" s="11" t="str">
        <f t="shared" si="946"/>
        <v/>
      </c>
      <c r="AJ2810" s="11" t="str">
        <f t="shared" si="947"/>
        <v/>
      </c>
      <c r="AK2810" s="11" t="str">
        <f t="shared" si="948"/>
        <v/>
      </c>
      <c r="AN2810" s="11" t="str">
        <f t="shared" si="949"/>
        <v/>
      </c>
      <c r="AO2810" s="11" t="str">
        <f t="shared" si="950"/>
        <v/>
      </c>
      <c r="AP2810" s="11" t="str">
        <f t="shared" si="951"/>
        <v/>
      </c>
      <c r="AT2810" s="11" t="str">
        <f t="shared" si="952"/>
        <v/>
      </c>
      <c r="AU2810" s="11" t="str">
        <f t="shared" si="953"/>
        <v/>
      </c>
      <c r="AV2810" s="11" t="str">
        <f t="shared" si="954"/>
        <v/>
      </c>
      <c r="AW2810" s="11" t="str">
        <f t="shared" si="955"/>
        <v/>
      </c>
      <c r="AX2810" s="11" t="str">
        <f t="shared" si="956"/>
        <v/>
      </c>
      <c r="AY2810" s="11" t="str">
        <f t="shared" si="937"/>
        <v/>
      </c>
      <c r="AZ2810" s="11" t="str">
        <f t="shared" si="957"/>
        <v/>
      </c>
      <c r="BA2810" s="11" t="str">
        <f t="shared" si="939"/>
        <v xml:space="preserve"> </v>
      </c>
      <c r="BB2810" s="11" t="str">
        <f>IFERROR(IF(AW2810="","",VLOOKUP(AW2810,SUSS!R:S,2,FALSE)),AY2810*SUSS!$M$2)</f>
        <v/>
      </c>
      <c r="BC2810" s="11" t="str">
        <f t="shared" si="938"/>
        <v/>
      </c>
    </row>
    <row r="2811" spans="29:55">
      <c r="AC2811" s="11" t="str">
        <f t="shared" si="940"/>
        <v/>
      </c>
      <c r="AD2811" s="11" t="str">
        <f t="shared" si="941"/>
        <v/>
      </c>
      <c r="AE2811" s="11" t="str">
        <f t="shared" si="942"/>
        <v/>
      </c>
      <c r="AF2811" s="11" t="str">
        <f t="shared" si="943"/>
        <v/>
      </c>
      <c r="AG2811" s="11" t="str">
        <f t="shared" si="944"/>
        <v/>
      </c>
      <c r="AH2811" s="11" t="str">
        <f t="shared" si="945"/>
        <v/>
      </c>
      <c r="AI2811" s="11" t="str">
        <f t="shared" si="946"/>
        <v/>
      </c>
      <c r="AJ2811" s="11" t="str">
        <f t="shared" si="947"/>
        <v/>
      </c>
      <c r="AK2811" s="11" t="str">
        <f t="shared" si="948"/>
        <v/>
      </c>
      <c r="AN2811" s="11" t="str">
        <f t="shared" si="949"/>
        <v/>
      </c>
      <c r="AO2811" s="11" t="str">
        <f t="shared" si="950"/>
        <v/>
      </c>
      <c r="AP2811" s="11" t="str">
        <f t="shared" si="951"/>
        <v/>
      </c>
      <c r="AT2811" s="11" t="str">
        <f t="shared" si="952"/>
        <v/>
      </c>
      <c r="AU2811" s="11" t="str">
        <f t="shared" si="953"/>
        <v/>
      </c>
      <c r="AV2811" s="11" t="str">
        <f t="shared" si="954"/>
        <v/>
      </c>
      <c r="AW2811" s="11" t="str">
        <f t="shared" si="955"/>
        <v/>
      </c>
      <c r="AX2811" s="11" t="str">
        <f t="shared" si="956"/>
        <v/>
      </c>
      <c r="AY2811" s="11" t="str">
        <f t="shared" si="937"/>
        <v/>
      </c>
      <c r="AZ2811" s="11" t="str">
        <f t="shared" si="957"/>
        <v/>
      </c>
      <c r="BA2811" s="11" t="str">
        <f t="shared" si="939"/>
        <v xml:space="preserve"> </v>
      </c>
      <c r="BB2811" s="11" t="str">
        <f>IFERROR(IF(AW2811="","",VLOOKUP(AW2811,SUSS!R:S,2,FALSE)),AY2811*SUSS!$M$2)</f>
        <v/>
      </c>
      <c r="BC2811" s="11" t="str">
        <f t="shared" si="938"/>
        <v/>
      </c>
    </row>
    <row r="2812" spans="29:55">
      <c r="AC2812" s="11" t="str">
        <f t="shared" si="940"/>
        <v/>
      </c>
      <c r="AD2812" s="11" t="str">
        <f t="shared" si="941"/>
        <v/>
      </c>
      <c r="AE2812" s="11" t="str">
        <f t="shared" si="942"/>
        <v/>
      </c>
      <c r="AF2812" s="11" t="str">
        <f t="shared" si="943"/>
        <v/>
      </c>
      <c r="AG2812" s="11" t="str">
        <f t="shared" si="944"/>
        <v/>
      </c>
      <c r="AH2812" s="11" t="str">
        <f t="shared" si="945"/>
        <v/>
      </c>
      <c r="AI2812" s="11" t="str">
        <f t="shared" si="946"/>
        <v/>
      </c>
      <c r="AJ2812" s="11" t="str">
        <f t="shared" si="947"/>
        <v/>
      </c>
      <c r="AK2812" s="11" t="str">
        <f t="shared" si="948"/>
        <v/>
      </c>
      <c r="AN2812" s="11" t="str">
        <f t="shared" si="949"/>
        <v/>
      </c>
      <c r="AO2812" s="11" t="str">
        <f t="shared" si="950"/>
        <v/>
      </c>
      <c r="AP2812" s="11" t="str">
        <f t="shared" si="951"/>
        <v/>
      </c>
      <c r="AT2812" s="11" t="str">
        <f t="shared" si="952"/>
        <v/>
      </c>
      <c r="AU2812" s="11" t="str">
        <f t="shared" si="953"/>
        <v/>
      </c>
      <c r="AV2812" s="11" t="str">
        <f t="shared" si="954"/>
        <v/>
      </c>
      <c r="AW2812" s="11" t="str">
        <f t="shared" si="955"/>
        <v/>
      </c>
      <c r="AX2812" s="11" t="str">
        <f t="shared" si="956"/>
        <v/>
      </c>
      <c r="AY2812" s="11" t="str">
        <f t="shared" si="937"/>
        <v/>
      </c>
      <c r="AZ2812" s="11" t="str">
        <f t="shared" si="957"/>
        <v/>
      </c>
      <c r="BA2812" s="11" t="str">
        <f t="shared" si="939"/>
        <v xml:space="preserve"> </v>
      </c>
      <c r="BB2812" s="11" t="str">
        <f>IFERROR(IF(AW2812="","",VLOOKUP(AW2812,SUSS!R:S,2,FALSE)),AY2812*SUSS!$M$2)</f>
        <v/>
      </c>
      <c r="BC2812" s="11" t="str">
        <f t="shared" si="938"/>
        <v/>
      </c>
    </row>
    <row r="2813" spans="29:55">
      <c r="AC2813" s="11" t="str">
        <f t="shared" si="940"/>
        <v/>
      </c>
      <c r="AD2813" s="11" t="str">
        <f t="shared" si="941"/>
        <v/>
      </c>
      <c r="AE2813" s="11" t="str">
        <f t="shared" si="942"/>
        <v/>
      </c>
      <c r="AF2813" s="11" t="str">
        <f t="shared" si="943"/>
        <v/>
      </c>
      <c r="AG2813" s="11" t="str">
        <f t="shared" si="944"/>
        <v/>
      </c>
      <c r="AH2813" s="11" t="str">
        <f t="shared" si="945"/>
        <v/>
      </c>
      <c r="AI2813" s="11" t="str">
        <f t="shared" si="946"/>
        <v/>
      </c>
      <c r="AJ2813" s="11" t="str">
        <f t="shared" si="947"/>
        <v/>
      </c>
      <c r="AK2813" s="11" t="str">
        <f t="shared" si="948"/>
        <v/>
      </c>
      <c r="AN2813" s="11" t="str">
        <f t="shared" si="949"/>
        <v/>
      </c>
      <c r="AO2813" s="11" t="str">
        <f t="shared" si="950"/>
        <v/>
      </c>
      <c r="AP2813" s="11" t="str">
        <f t="shared" si="951"/>
        <v/>
      </c>
      <c r="AT2813" s="11" t="str">
        <f t="shared" si="952"/>
        <v/>
      </c>
      <c r="AU2813" s="11" t="str">
        <f t="shared" si="953"/>
        <v/>
      </c>
      <c r="AV2813" s="11" t="str">
        <f t="shared" si="954"/>
        <v/>
      </c>
      <c r="AW2813" s="11" t="str">
        <f t="shared" si="955"/>
        <v/>
      </c>
      <c r="AX2813" s="11" t="str">
        <f t="shared" si="956"/>
        <v/>
      </c>
      <c r="AY2813" s="11" t="str">
        <f t="shared" si="937"/>
        <v/>
      </c>
      <c r="AZ2813" s="11" t="str">
        <f t="shared" si="957"/>
        <v/>
      </c>
      <c r="BA2813" s="11" t="str">
        <f t="shared" si="939"/>
        <v xml:space="preserve"> </v>
      </c>
      <c r="BB2813" s="11" t="str">
        <f>IFERROR(IF(AW2813="","",VLOOKUP(AW2813,SUSS!R:S,2,FALSE)),AY2813*SUSS!$M$2)</f>
        <v/>
      </c>
      <c r="BC2813" s="11" t="str">
        <f t="shared" si="938"/>
        <v/>
      </c>
    </row>
    <row r="2814" spans="29:55">
      <c r="AC2814" s="11" t="str">
        <f t="shared" si="940"/>
        <v/>
      </c>
      <c r="AD2814" s="11" t="str">
        <f t="shared" si="941"/>
        <v/>
      </c>
      <c r="AE2814" s="11" t="str">
        <f t="shared" si="942"/>
        <v/>
      </c>
      <c r="AF2814" s="11" t="str">
        <f t="shared" si="943"/>
        <v/>
      </c>
      <c r="AG2814" s="11" t="str">
        <f t="shared" si="944"/>
        <v/>
      </c>
      <c r="AH2814" s="11" t="str">
        <f t="shared" si="945"/>
        <v/>
      </c>
      <c r="AI2814" s="11" t="str">
        <f t="shared" si="946"/>
        <v/>
      </c>
      <c r="AJ2814" s="11" t="str">
        <f t="shared" si="947"/>
        <v/>
      </c>
      <c r="AK2814" s="11" t="str">
        <f t="shared" si="948"/>
        <v/>
      </c>
      <c r="AN2814" s="11" t="str">
        <f t="shared" si="949"/>
        <v/>
      </c>
      <c r="AO2814" s="11" t="str">
        <f t="shared" si="950"/>
        <v/>
      </c>
      <c r="AP2814" s="11" t="str">
        <f t="shared" si="951"/>
        <v/>
      </c>
      <c r="AT2814" s="11" t="str">
        <f t="shared" si="952"/>
        <v/>
      </c>
      <c r="AU2814" s="11" t="str">
        <f t="shared" si="953"/>
        <v/>
      </c>
      <c r="AV2814" s="11" t="str">
        <f t="shared" si="954"/>
        <v/>
      </c>
      <c r="AW2814" s="11" t="str">
        <f t="shared" si="955"/>
        <v/>
      </c>
      <c r="AX2814" s="11" t="str">
        <f t="shared" si="956"/>
        <v/>
      </c>
      <c r="AY2814" s="11" t="str">
        <f t="shared" si="937"/>
        <v/>
      </c>
      <c r="AZ2814" s="11" t="str">
        <f t="shared" si="957"/>
        <v/>
      </c>
      <c r="BA2814" s="11" t="str">
        <f t="shared" si="939"/>
        <v xml:space="preserve"> </v>
      </c>
      <c r="BB2814" s="11" t="str">
        <f>IFERROR(IF(AW2814="","",VLOOKUP(AW2814,SUSS!R:S,2,FALSE)),AY2814*SUSS!$M$2)</f>
        <v/>
      </c>
      <c r="BC2814" s="11" t="str">
        <f t="shared" si="938"/>
        <v/>
      </c>
    </row>
    <row r="2815" spans="29:55">
      <c r="AC2815" s="11" t="str">
        <f t="shared" si="940"/>
        <v/>
      </c>
      <c r="AD2815" s="11" t="str">
        <f t="shared" si="941"/>
        <v/>
      </c>
      <c r="AE2815" s="11" t="str">
        <f t="shared" si="942"/>
        <v/>
      </c>
      <c r="AF2815" s="11" t="str">
        <f t="shared" si="943"/>
        <v/>
      </c>
      <c r="AG2815" s="11" t="str">
        <f t="shared" si="944"/>
        <v/>
      </c>
      <c r="AH2815" s="11" t="str">
        <f t="shared" si="945"/>
        <v/>
      </c>
      <c r="AI2815" s="11" t="str">
        <f t="shared" si="946"/>
        <v/>
      </c>
      <c r="AJ2815" s="11" t="str">
        <f t="shared" si="947"/>
        <v/>
      </c>
      <c r="AK2815" s="11" t="str">
        <f t="shared" si="948"/>
        <v/>
      </c>
      <c r="AN2815" s="11" t="str">
        <f t="shared" si="949"/>
        <v/>
      </c>
      <c r="AO2815" s="11" t="str">
        <f t="shared" si="950"/>
        <v/>
      </c>
      <c r="AP2815" s="11" t="str">
        <f t="shared" si="951"/>
        <v/>
      </c>
      <c r="AT2815" s="11" t="str">
        <f t="shared" si="952"/>
        <v/>
      </c>
      <c r="AU2815" s="11" t="str">
        <f t="shared" si="953"/>
        <v/>
      </c>
      <c r="AV2815" s="11" t="str">
        <f t="shared" si="954"/>
        <v/>
      </c>
      <c r="AW2815" s="11" t="str">
        <f t="shared" si="955"/>
        <v/>
      </c>
      <c r="AX2815" s="11" t="str">
        <f t="shared" si="956"/>
        <v/>
      </c>
      <c r="AY2815" s="11" t="str">
        <f t="shared" si="937"/>
        <v/>
      </c>
      <c r="AZ2815" s="11" t="str">
        <f t="shared" si="957"/>
        <v/>
      </c>
      <c r="BA2815" s="11" t="str">
        <f t="shared" si="939"/>
        <v xml:space="preserve"> </v>
      </c>
      <c r="BB2815" s="11" t="str">
        <f>IFERROR(IF(AW2815="","",VLOOKUP(AW2815,SUSS!R:S,2,FALSE)),AY2815*SUSS!$M$2)</f>
        <v/>
      </c>
      <c r="BC2815" s="11" t="str">
        <f t="shared" si="938"/>
        <v/>
      </c>
    </row>
    <row r="2816" spans="29:55">
      <c r="AC2816" s="11" t="str">
        <f t="shared" si="940"/>
        <v/>
      </c>
      <c r="AD2816" s="11" t="str">
        <f t="shared" si="941"/>
        <v/>
      </c>
      <c r="AE2816" s="11" t="str">
        <f t="shared" si="942"/>
        <v/>
      </c>
      <c r="AF2816" s="11" t="str">
        <f t="shared" si="943"/>
        <v/>
      </c>
      <c r="AG2816" s="11" t="str">
        <f t="shared" si="944"/>
        <v/>
      </c>
      <c r="AH2816" s="11" t="str">
        <f t="shared" si="945"/>
        <v/>
      </c>
      <c r="AI2816" s="11" t="str">
        <f t="shared" si="946"/>
        <v/>
      </c>
      <c r="AJ2816" s="11" t="str">
        <f t="shared" si="947"/>
        <v/>
      </c>
      <c r="AK2816" s="11" t="str">
        <f t="shared" si="948"/>
        <v/>
      </c>
      <c r="AN2816" s="11" t="str">
        <f t="shared" si="949"/>
        <v/>
      </c>
      <c r="AO2816" s="11" t="str">
        <f t="shared" si="950"/>
        <v/>
      </c>
      <c r="AP2816" s="11" t="str">
        <f t="shared" si="951"/>
        <v/>
      </c>
      <c r="AT2816" s="11" t="str">
        <f t="shared" si="952"/>
        <v/>
      </c>
      <c r="AU2816" s="11" t="str">
        <f t="shared" si="953"/>
        <v/>
      </c>
      <c r="AV2816" s="11" t="str">
        <f t="shared" si="954"/>
        <v/>
      </c>
      <c r="AW2816" s="11" t="str">
        <f t="shared" si="955"/>
        <v/>
      </c>
      <c r="AX2816" s="11" t="str">
        <f t="shared" si="956"/>
        <v/>
      </c>
      <c r="AY2816" s="11" t="str">
        <f t="shared" si="937"/>
        <v/>
      </c>
      <c r="AZ2816" s="11" t="str">
        <f t="shared" si="957"/>
        <v/>
      </c>
      <c r="BA2816" s="11" t="str">
        <f t="shared" si="939"/>
        <v xml:space="preserve"> </v>
      </c>
      <c r="BB2816" s="11" t="str">
        <f>IFERROR(IF(AW2816="","",VLOOKUP(AW2816,SUSS!R:S,2,FALSE)),AY2816*SUSS!$M$2)</f>
        <v/>
      </c>
      <c r="BC2816" s="11" t="str">
        <f t="shared" si="938"/>
        <v/>
      </c>
    </row>
    <row r="2817" spans="29:55">
      <c r="AC2817" s="11" t="str">
        <f t="shared" si="940"/>
        <v/>
      </c>
      <c r="AD2817" s="11" t="str">
        <f t="shared" si="941"/>
        <v/>
      </c>
      <c r="AE2817" s="11" t="str">
        <f t="shared" si="942"/>
        <v/>
      </c>
      <c r="AF2817" s="11" t="str">
        <f t="shared" si="943"/>
        <v/>
      </c>
      <c r="AG2817" s="11" t="str">
        <f t="shared" si="944"/>
        <v/>
      </c>
      <c r="AH2817" s="11" t="str">
        <f t="shared" si="945"/>
        <v/>
      </c>
      <c r="AI2817" s="11" t="str">
        <f t="shared" si="946"/>
        <v/>
      </c>
      <c r="AJ2817" s="11" t="str">
        <f t="shared" si="947"/>
        <v/>
      </c>
      <c r="AK2817" s="11" t="str">
        <f t="shared" si="948"/>
        <v/>
      </c>
      <c r="AN2817" s="11" t="str">
        <f t="shared" si="949"/>
        <v/>
      </c>
      <c r="AO2817" s="11" t="str">
        <f t="shared" si="950"/>
        <v/>
      </c>
      <c r="AP2817" s="11" t="str">
        <f t="shared" si="951"/>
        <v/>
      </c>
      <c r="AT2817" s="11" t="str">
        <f t="shared" si="952"/>
        <v/>
      </c>
      <c r="AU2817" s="11" t="str">
        <f t="shared" si="953"/>
        <v/>
      </c>
      <c r="AV2817" s="11" t="str">
        <f t="shared" si="954"/>
        <v/>
      </c>
      <c r="AW2817" s="11" t="str">
        <f t="shared" si="955"/>
        <v/>
      </c>
      <c r="AX2817" s="11" t="str">
        <f t="shared" si="956"/>
        <v/>
      </c>
      <c r="AY2817" s="11" t="str">
        <f t="shared" si="937"/>
        <v/>
      </c>
      <c r="AZ2817" s="11" t="str">
        <f t="shared" si="957"/>
        <v/>
      </c>
      <c r="BA2817" s="11" t="str">
        <f t="shared" si="939"/>
        <v xml:space="preserve"> </v>
      </c>
      <c r="BB2817" s="11" t="str">
        <f>IFERROR(IF(AW2817="","",VLOOKUP(AW2817,SUSS!R:S,2,FALSE)),AY2817*SUSS!$M$2)</f>
        <v/>
      </c>
      <c r="BC2817" s="11" t="str">
        <f t="shared" si="938"/>
        <v/>
      </c>
    </row>
    <row r="2818" spans="29:55">
      <c r="AC2818" s="11" t="str">
        <f t="shared" si="940"/>
        <v/>
      </c>
      <c r="AD2818" s="11" t="str">
        <f t="shared" si="941"/>
        <v/>
      </c>
      <c r="AE2818" s="11" t="str">
        <f t="shared" si="942"/>
        <v/>
      </c>
      <c r="AF2818" s="11" t="str">
        <f t="shared" si="943"/>
        <v/>
      </c>
      <c r="AG2818" s="11" t="str">
        <f t="shared" si="944"/>
        <v/>
      </c>
      <c r="AH2818" s="11" t="str">
        <f t="shared" si="945"/>
        <v/>
      </c>
      <c r="AI2818" s="11" t="str">
        <f t="shared" si="946"/>
        <v/>
      </c>
      <c r="AJ2818" s="11" t="str">
        <f t="shared" si="947"/>
        <v/>
      </c>
      <c r="AK2818" s="11" t="str">
        <f t="shared" si="948"/>
        <v/>
      </c>
      <c r="AN2818" s="11" t="str">
        <f t="shared" si="949"/>
        <v/>
      </c>
      <c r="AO2818" s="11" t="str">
        <f t="shared" si="950"/>
        <v/>
      </c>
      <c r="AP2818" s="11" t="str">
        <f t="shared" si="951"/>
        <v/>
      </c>
      <c r="AT2818" s="11" t="str">
        <f t="shared" si="952"/>
        <v/>
      </c>
      <c r="AU2818" s="11" t="str">
        <f t="shared" si="953"/>
        <v/>
      </c>
      <c r="AV2818" s="11" t="str">
        <f t="shared" si="954"/>
        <v/>
      </c>
      <c r="AW2818" s="11" t="str">
        <f t="shared" si="955"/>
        <v/>
      </c>
      <c r="AX2818" s="11" t="str">
        <f t="shared" si="956"/>
        <v/>
      </c>
      <c r="AY2818" s="11" t="str">
        <f t="shared" si="937"/>
        <v/>
      </c>
      <c r="AZ2818" s="11" t="str">
        <f t="shared" si="957"/>
        <v/>
      </c>
      <c r="BA2818" s="11" t="str">
        <f t="shared" si="939"/>
        <v xml:space="preserve"> </v>
      </c>
      <c r="BB2818" s="11" t="str">
        <f>IFERROR(IF(AW2818="","",VLOOKUP(AW2818,SUSS!R:S,2,FALSE)),AY2818*SUSS!$M$2)</f>
        <v/>
      </c>
      <c r="BC2818" s="11" t="str">
        <f t="shared" si="938"/>
        <v/>
      </c>
    </row>
    <row r="2819" spans="29:55">
      <c r="AC2819" s="11" t="str">
        <f t="shared" si="940"/>
        <v/>
      </c>
      <c r="AD2819" s="11" t="str">
        <f t="shared" si="941"/>
        <v/>
      </c>
      <c r="AE2819" s="11" t="str">
        <f t="shared" si="942"/>
        <v/>
      </c>
      <c r="AF2819" s="11" t="str">
        <f t="shared" si="943"/>
        <v/>
      </c>
      <c r="AG2819" s="11" t="str">
        <f t="shared" si="944"/>
        <v/>
      </c>
      <c r="AH2819" s="11" t="str">
        <f t="shared" si="945"/>
        <v/>
      </c>
      <c r="AI2819" s="11" t="str">
        <f t="shared" si="946"/>
        <v/>
      </c>
      <c r="AJ2819" s="11" t="str">
        <f t="shared" si="947"/>
        <v/>
      </c>
      <c r="AK2819" s="11" t="str">
        <f t="shared" si="948"/>
        <v/>
      </c>
      <c r="AN2819" s="11" t="str">
        <f t="shared" si="949"/>
        <v/>
      </c>
      <c r="AO2819" s="11" t="str">
        <f t="shared" si="950"/>
        <v/>
      </c>
      <c r="AP2819" s="11" t="str">
        <f t="shared" si="951"/>
        <v/>
      </c>
      <c r="AT2819" s="11" t="str">
        <f t="shared" si="952"/>
        <v/>
      </c>
      <c r="AU2819" s="11" t="str">
        <f t="shared" si="953"/>
        <v/>
      </c>
      <c r="AV2819" s="11" t="str">
        <f t="shared" si="954"/>
        <v/>
      </c>
      <c r="AW2819" s="11" t="str">
        <f t="shared" si="955"/>
        <v/>
      </c>
      <c r="AX2819" s="11" t="str">
        <f t="shared" si="956"/>
        <v/>
      </c>
      <c r="AY2819" s="11" t="str">
        <f t="shared" si="937"/>
        <v/>
      </c>
      <c r="AZ2819" s="11" t="str">
        <f t="shared" si="957"/>
        <v/>
      </c>
      <c r="BA2819" s="11" t="str">
        <f t="shared" si="939"/>
        <v xml:space="preserve"> </v>
      </c>
      <c r="BB2819" s="11" t="str">
        <f>IFERROR(IF(AW2819="","",VLOOKUP(AW2819,SUSS!R:S,2,FALSE)),AY2819*SUSS!$M$2)</f>
        <v/>
      </c>
      <c r="BC2819" s="11" t="str">
        <f t="shared" si="938"/>
        <v/>
      </c>
    </row>
    <row r="2820" spans="29:55">
      <c r="AC2820" s="11" t="str">
        <f t="shared" si="940"/>
        <v/>
      </c>
      <c r="AD2820" s="11" t="str">
        <f t="shared" si="941"/>
        <v/>
      </c>
      <c r="AE2820" s="11" t="str">
        <f t="shared" si="942"/>
        <v/>
      </c>
      <c r="AF2820" s="11" t="str">
        <f t="shared" si="943"/>
        <v/>
      </c>
      <c r="AG2820" s="11" t="str">
        <f t="shared" si="944"/>
        <v/>
      </c>
      <c r="AH2820" s="11" t="str">
        <f t="shared" si="945"/>
        <v/>
      </c>
      <c r="AI2820" s="11" t="str">
        <f t="shared" si="946"/>
        <v/>
      </c>
      <c r="AJ2820" s="11" t="str">
        <f t="shared" si="947"/>
        <v/>
      </c>
      <c r="AK2820" s="11" t="str">
        <f t="shared" si="948"/>
        <v/>
      </c>
      <c r="AN2820" s="11" t="str">
        <f t="shared" si="949"/>
        <v/>
      </c>
      <c r="AO2820" s="11" t="str">
        <f t="shared" si="950"/>
        <v/>
      </c>
      <c r="AP2820" s="11" t="str">
        <f t="shared" si="951"/>
        <v/>
      </c>
      <c r="AT2820" s="11" t="str">
        <f t="shared" si="952"/>
        <v/>
      </c>
      <c r="AU2820" s="11" t="str">
        <f t="shared" si="953"/>
        <v/>
      </c>
      <c r="AV2820" s="11" t="str">
        <f t="shared" si="954"/>
        <v/>
      </c>
      <c r="AW2820" s="11" t="str">
        <f t="shared" si="955"/>
        <v/>
      </c>
      <c r="AX2820" s="11" t="str">
        <f t="shared" si="956"/>
        <v/>
      </c>
      <c r="AY2820" s="11" t="str">
        <f t="shared" ref="AY2820:AY2883" si="958">VLOOKUP(AX2820,AO:AP,2,FALSE)</f>
        <v/>
      </c>
      <c r="AZ2820" s="11" t="str">
        <f t="shared" si="957"/>
        <v/>
      </c>
      <c r="BA2820" s="11" t="str">
        <f t="shared" si="939"/>
        <v xml:space="preserve"> </v>
      </c>
      <c r="BB2820" s="11" t="str">
        <f>IFERROR(IF(AW2820="","",VLOOKUP(AW2820,SUSS!R:S,2,FALSE)),AY2820*SUSS!$M$2)</f>
        <v/>
      </c>
      <c r="BC2820" s="11" t="str">
        <f t="shared" si="938"/>
        <v/>
      </c>
    </row>
    <row r="2821" spans="29:55">
      <c r="AC2821" s="11" t="str">
        <f t="shared" si="940"/>
        <v/>
      </c>
      <c r="AD2821" s="11" t="str">
        <f t="shared" si="941"/>
        <v/>
      </c>
      <c r="AE2821" s="11" t="str">
        <f t="shared" si="942"/>
        <v/>
      </c>
      <c r="AF2821" s="11" t="str">
        <f t="shared" si="943"/>
        <v/>
      </c>
      <c r="AG2821" s="11" t="str">
        <f t="shared" si="944"/>
        <v/>
      </c>
      <c r="AH2821" s="11" t="str">
        <f t="shared" si="945"/>
        <v/>
      </c>
      <c r="AI2821" s="11" t="str">
        <f t="shared" si="946"/>
        <v/>
      </c>
      <c r="AJ2821" s="11" t="str">
        <f t="shared" si="947"/>
        <v/>
      </c>
      <c r="AK2821" s="11" t="str">
        <f t="shared" si="948"/>
        <v/>
      </c>
      <c r="AN2821" s="11" t="str">
        <f t="shared" si="949"/>
        <v/>
      </c>
      <c r="AO2821" s="11" t="str">
        <f t="shared" si="950"/>
        <v/>
      </c>
      <c r="AP2821" s="11" t="str">
        <f t="shared" si="951"/>
        <v/>
      </c>
      <c r="AT2821" s="11" t="str">
        <f t="shared" si="952"/>
        <v/>
      </c>
      <c r="AU2821" s="11" t="str">
        <f t="shared" si="953"/>
        <v/>
      </c>
      <c r="AV2821" s="11" t="str">
        <f t="shared" si="954"/>
        <v/>
      </c>
      <c r="AW2821" s="11" t="str">
        <f t="shared" si="955"/>
        <v/>
      </c>
      <c r="AX2821" s="11" t="str">
        <f t="shared" si="956"/>
        <v/>
      </c>
      <c r="AY2821" s="11" t="str">
        <f t="shared" si="958"/>
        <v/>
      </c>
      <c r="AZ2821" s="11" t="str">
        <f t="shared" si="957"/>
        <v/>
      </c>
      <c r="BA2821" s="11" t="str">
        <f t="shared" si="939"/>
        <v xml:space="preserve"> </v>
      </c>
      <c r="BB2821" s="11" t="str">
        <f>IFERROR(IF(AW2821="","",VLOOKUP(AW2821,SUSS!R:S,2,FALSE)),AY2821*SUSS!$M$2)</f>
        <v/>
      </c>
      <c r="BC2821" s="11" t="str">
        <f t="shared" ref="BC2821:BC2884" si="959">IFERROR(IF(BB2821&lt;&gt;"",AZ2821*BB2821,""),"VER")</f>
        <v/>
      </c>
    </row>
    <row r="2822" spans="29:55">
      <c r="AC2822" s="11" t="str">
        <f t="shared" si="940"/>
        <v/>
      </c>
      <c r="AD2822" s="11" t="str">
        <f t="shared" si="941"/>
        <v/>
      </c>
      <c r="AE2822" s="11" t="str">
        <f t="shared" si="942"/>
        <v/>
      </c>
      <c r="AF2822" s="11" t="str">
        <f t="shared" si="943"/>
        <v/>
      </c>
      <c r="AG2822" s="11" t="str">
        <f t="shared" si="944"/>
        <v/>
      </c>
      <c r="AH2822" s="11" t="str">
        <f t="shared" si="945"/>
        <v/>
      </c>
      <c r="AI2822" s="11" t="str">
        <f t="shared" si="946"/>
        <v/>
      </c>
      <c r="AJ2822" s="11" t="str">
        <f t="shared" si="947"/>
        <v/>
      </c>
      <c r="AK2822" s="11" t="str">
        <f t="shared" si="948"/>
        <v/>
      </c>
      <c r="AN2822" s="11" t="str">
        <f t="shared" si="949"/>
        <v/>
      </c>
      <c r="AO2822" s="11" t="str">
        <f t="shared" si="950"/>
        <v/>
      </c>
      <c r="AP2822" s="11" t="str">
        <f t="shared" si="951"/>
        <v/>
      </c>
      <c r="AT2822" s="11" t="str">
        <f t="shared" si="952"/>
        <v/>
      </c>
      <c r="AU2822" s="11" t="str">
        <f t="shared" si="953"/>
        <v/>
      </c>
      <c r="AV2822" s="11" t="str">
        <f t="shared" si="954"/>
        <v/>
      </c>
      <c r="AW2822" s="11" t="str">
        <f t="shared" si="955"/>
        <v/>
      </c>
      <c r="AX2822" s="11" t="str">
        <f t="shared" si="956"/>
        <v/>
      </c>
      <c r="AY2822" s="11" t="str">
        <f t="shared" si="958"/>
        <v/>
      </c>
      <c r="AZ2822" s="11" t="str">
        <f t="shared" si="957"/>
        <v/>
      </c>
      <c r="BA2822" s="11" t="str">
        <f t="shared" si="939"/>
        <v xml:space="preserve"> </v>
      </c>
      <c r="BB2822" s="11" t="str">
        <f>IFERROR(IF(AW2822="","",VLOOKUP(AW2822,SUSS!R:S,2,FALSE)),AY2822*SUSS!$M$2)</f>
        <v/>
      </c>
      <c r="BC2822" s="11" t="str">
        <f t="shared" si="959"/>
        <v/>
      </c>
    </row>
    <row r="2823" spans="29:55">
      <c r="AC2823" s="11" t="str">
        <f t="shared" si="940"/>
        <v/>
      </c>
      <c r="AD2823" s="11" t="str">
        <f t="shared" si="941"/>
        <v/>
      </c>
      <c r="AE2823" s="11" t="str">
        <f t="shared" si="942"/>
        <v/>
      </c>
      <c r="AF2823" s="11" t="str">
        <f t="shared" si="943"/>
        <v/>
      </c>
      <c r="AG2823" s="11" t="str">
        <f t="shared" si="944"/>
        <v/>
      </c>
      <c r="AH2823" s="11" t="str">
        <f t="shared" si="945"/>
        <v/>
      </c>
      <c r="AI2823" s="11" t="str">
        <f t="shared" si="946"/>
        <v/>
      </c>
      <c r="AJ2823" s="11" t="str">
        <f t="shared" si="947"/>
        <v/>
      </c>
      <c r="AK2823" s="11" t="str">
        <f t="shared" si="948"/>
        <v/>
      </c>
      <c r="AN2823" s="11" t="str">
        <f t="shared" si="949"/>
        <v/>
      </c>
      <c r="AO2823" s="11" t="str">
        <f t="shared" si="950"/>
        <v/>
      </c>
      <c r="AP2823" s="11" t="str">
        <f t="shared" si="951"/>
        <v/>
      </c>
      <c r="AT2823" s="11" t="str">
        <f t="shared" si="952"/>
        <v/>
      </c>
      <c r="AU2823" s="11" t="str">
        <f t="shared" si="953"/>
        <v/>
      </c>
      <c r="AV2823" s="11" t="str">
        <f t="shared" si="954"/>
        <v/>
      </c>
      <c r="AW2823" s="11" t="str">
        <f t="shared" si="955"/>
        <v/>
      </c>
      <c r="AX2823" s="11" t="str">
        <f t="shared" si="956"/>
        <v/>
      </c>
      <c r="AY2823" s="11" t="str">
        <f t="shared" si="958"/>
        <v/>
      </c>
      <c r="AZ2823" s="11" t="str">
        <f t="shared" si="957"/>
        <v/>
      </c>
      <c r="BA2823" s="11" t="str">
        <f t="shared" si="939"/>
        <v xml:space="preserve"> </v>
      </c>
      <c r="BB2823" s="11" t="str">
        <f>IFERROR(IF(AW2823="","",VLOOKUP(AW2823,SUSS!R:S,2,FALSE)),AY2823*SUSS!$M$2)</f>
        <v/>
      </c>
      <c r="BC2823" s="11" t="str">
        <f t="shared" si="959"/>
        <v/>
      </c>
    </row>
    <row r="2824" spans="29:55">
      <c r="AC2824" s="11" t="str">
        <f t="shared" si="940"/>
        <v/>
      </c>
      <c r="AD2824" s="11" t="str">
        <f t="shared" si="941"/>
        <v/>
      </c>
      <c r="AE2824" s="11" t="str">
        <f t="shared" si="942"/>
        <v/>
      </c>
      <c r="AF2824" s="11" t="str">
        <f t="shared" si="943"/>
        <v/>
      </c>
      <c r="AG2824" s="11" t="str">
        <f t="shared" si="944"/>
        <v/>
      </c>
      <c r="AH2824" s="11" t="str">
        <f t="shared" si="945"/>
        <v/>
      </c>
      <c r="AI2824" s="11" t="str">
        <f t="shared" si="946"/>
        <v/>
      </c>
      <c r="AJ2824" s="11" t="str">
        <f t="shared" si="947"/>
        <v/>
      </c>
      <c r="AK2824" s="11" t="str">
        <f t="shared" si="948"/>
        <v/>
      </c>
      <c r="AN2824" s="11" t="str">
        <f t="shared" si="949"/>
        <v/>
      </c>
      <c r="AO2824" s="11" t="str">
        <f t="shared" si="950"/>
        <v/>
      </c>
      <c r="AP2824" s="11" t="str">
        <f t="shared" si="951"/>
        <v/>
      </c>
      <c r="AT2824" s="11" t="str">
        <f t="shared" si="952"/>
        <v/>
      </c>
      <c r="AU2824" s="11" t="str">
        <f t="shared" si="953"/>
        <v/>
      </c>
      <c r="AV2824" s="11" t="str">
        <f t="shared" si="954"/>
        <v/>
      </c>
      <c r="AW2824" s="11" t="str">
        <f t="shared" si="955"/>
        <v/>
      </c>
      <c r="AX2824" s="11" t="str">
        <f t="shared" si="956"/>
        <v/>
      </c>
      <c r="AY2824" s="11" t="str">
        <f t="shared" si="958"/>
        <v/>
      </c>
      <c r="AZ2824" s="11" t="str">
        <f t="shared" si="957"/>
        <v/>
      </c>
      <c r="BA2824" s="11" t="str">
        <f t="shared" ref="BA2824:BA2887" si="960">AT2824&amp;" "&amp;AU2824</f>
        <v xml:space="preserve"> </v>
      </c>
      <c r="BB2824" s="11" t="str">
        <f>IFERROR(IF(AW2824="","",VLOOKUP(AW2824,SUSS!R:S,2,FALSE)),AY2824*SUSS!$M$2)</f>
        <v/>
      </c>
      <c r="BC2824" s="11" t="str">
        <f t="shared" si="959"/>
        <v/>
      </c>
    </row>
    <row r="2825" spans="29:55">
      <c r="AC2825" s="11" t="str">
        <f t="shared" si="940"/>
        <v/>
      </c>
      <c r="AD2825" s="11" t="str">
        <f t="shared" si="941"/>
        <v/>
      </c>
      <c r="AE2825" s="11" t="str">
        <f t="shared" si="942"/>
        <v/>
      </c>
      <c r="AF2825" s="11" t="str">
        <f t="shared" si="943"/>
        <v/>
      </c>
      <c r="AG2825" s="11" t="str">
        <f t="shared" si="944"/>
        <v/>
      </c>
      <c r="AH2825" s="11" t="str">
        <f t="shared" si="945"/>
        <v/>
      </c>
      <c r="AI2825" s="11" t="str">
        <f t="shared" si="946"/>
        <v/>
      </c>
      <c r="AJ2825" s="11" t="str">
        <f t="shared" si="947"/>
        <v/>
      </c>
      <c r="AK2825" s="11" t="str">
        <f t="shared" si="948"/>
        <v/>
      </c>
      <c r="AN2825" s="11" t="str">
        <f t="shared" si="949"/>
        <v/>
      </c>
      <c r="AO2825" s="11" t="str">
        <f t="shared" si="950"/>
        <v/>
      </c>
      <c r="AP2825" s="11" t="str">
        <f t="shared" si="951"/>
        <v/>
      </c>
      <c r="AT2825" s="11" t="str">
        <f t="shared" si="952"/>
        <v/>
      </c>
      <c r="AU2825" s="11" t="str">
        <f t="shared" si="953"/>
        <v/>
      </c>
      <c r="AV2825" s="11" t="str">
        <f t="shared" si="954"/>
        <v/>
      </c>
      <c r="AW2825" s="11" t="str">
        <f t="shared" si="955"/>
        <v/>
      </c>
      <c r="AX2825" s="11" t="str">
        <f t="shared" si="956"/>
        <v/>
      </c>
      <c r="AY2825" s="11" t="str">
        <f t="shared" si="958"/>
        <v/>
      </c>
      <c r="AZ2825" s="11" t="str">
        <f t="shared" si="957"/>
        <v/>
      </c>
      <c r="BA2825" s="11" t="str">
        <f t="shared" si="960"/>
        <v xml:space="preserve"> </v>
      </c>
      <c r="BB2825" s="11" t="str">
        <f>IFERROR(IF(AW2825="","",VLOOKUP(AW2825,SUSS!R:S,2,FALSE)),AY2825*SUSS!$M$2)</f>
        <v/>
      </c>
      <c r="BC2825" s="11" t="str">
        <f t="shared" si="959"/>
        <v/>
      </c>
    </row>
    <row r="2826" spans="29:55">
      <c r="AC2826" s="11" t="str">
        <f t="shared" si="940"/>
        <v/>
      </c>
      <c r="AD2826" s="11" t="str">
        <f t="shared" si="941"/>
        <v/>
      </c>
      <c r="AE2826" s="11" t="str">
        <f t="shared" si="942"/>
        <v/>
      </c>
      <c r="AF2826" s="11" t="str">
        <f t="shared" si="943"/>
        <v/>
      </c>
      <c r="AG2826" s="11" t="str">
        <f t="shared" si="944"/>
        <v/>
      </c>
      <c r="AH2826" s="11" t="str">
        <f t="shared" si="945"/>
        <v/>
      </c>
      <c r="AI2826" s="11" t="str">
        <f t="shared" si="946"/>
        <v/>
      </c>
      <c r="AJ2826" s="11" t="str">
        <f t="shared" si="947"/>
        <v/>
      </c>
      <c r="AK2826" s="11" t="str">
        <f t="shared" si="948"/>
        <v/>
      </c>
      <c r="AN2826" s="11" t="str">
        <f t="shared" si="949"/>
        <v/>
      </c>
      <c r="AO2826" s="11" t="str">
        <f t="shared" si="950"/>
        <v/>
      </c>
      <c r="AP2826" s="11" t="str">
        <f t="shared" si="951"/>
        <v/>
      </c>
      <c r="AT2826" s="11" t="str">
        <f t="shared" si="952"/>
        <v/>
      </c>
      <c r="AU2826" s="11" t="str">
        <f t="shared" si="953"/>
        <v/>
      </c>
      <c r="AV2826" s="11" t="str">
        <f t="shared" si="954"/>
        <v/>
      </c>
      <c r="AW2826" s="11" t="str">
        <f t="shared" si="955"/>
        <v/>
      </c>
      <c r="AX2826" s="11" t="str">
        <f t="shared" si="956"/>
        <v/>
      </c>
      <c r="AY2826" s="11" t="str">
        <f t="shared" si="958"/>
        <v/>
      </c>
      <c r="AZ2826" s="11" t="str">
        <f t="shared" si="957"/>
        <v/>
      </c>
      <c r="BA2826" s="11" t="str">
        <f t="shared" si="960"/>
        <v xml:space="preserve"> </v>
      </c>
      <c r="BB2826" s="11" t="str">
        <f>IFERROR(IF(AW2826="","",VLOOKUP(AW2826,SUSS!R:S,2,FALSE)),AY2826*SUSS!$M$2)</f>
        <v/>
      </c>
      <c r="BC2826" s="11" t="str">
        <f t="shared" si="959"/>
        <v/>
      </c>
    </row>
    <row r="2827" spans="29:55">
      <c r="AC2827" s="11" t="str">
        <f t="shared" si="940"/>
        <v/>
      </c>
      <c r="AD2827" s="11" t="str">
        <f t="shared" si="941"/>
        <v/>
      </c>
      <c r="AE2827" s="11" t="str">
        <f t="shared" si="942"/>
        <v/>
      </c>
      <c r="AF2827" s="11" t="str">
        <f t="shared" si="943"/>
        <v/>
      </c>
      <c r="AG2827" s="11" t="str">
        <f t="shared" si="944"/>
        <v/>
      </c>
      <c r="AH2827" s="11" t="str">
        <f t="shared" si="945"/>
        <v/>
      </c>
      <c r="AI2827" s="11" t="str">
        <f t="shared" si="946"/>
        <v/>
      </c>
      <c r="AJ2827" s="11" t="str">
        <f t="shared" si="947"/>
        <v/>
      </c>
      <c r="AK2827" s="11" t="str">
        <f t="shared" si="948"/>
        <v/>
      </c>
      <c r="AN2827" s="11" t="str">
        <f t="shared" si="949"/>
        <v/>
      </c>
      <c r="AO2827" s="11" t="str">
        <f t="shared" si="950"/>
        <v/>
      </c>
      <c r="AP2827" s="11" t="str">
        <f t="shared" si="951"/>
        <v/>
      </c>
      <c r="AT2827" s="11" t="str">
        <f t="shared" si="952"/>
        <v/>
      </c>
      <c r="AU2827" s="11" t="str">
        <f t="shared" si="953"/>
        <v/>
      </c>
      <c r="AV2827" s="11" t="str">
        <f t="shared" si="954"/>
        <v/>
      </c>
      <c r="AW2827" s="11" t="str">
        <f t="shared" si="955"/>
        <v/>
      </c>
      <c r="AX2827" s="11" t="str">
        <f t="shared" si="956"/>
        <v/>
      </c>
      <c r="AY2827" s="11" t="str">
        <f t="shared" si="958"/>
        <v/>
      </c>
      <c r="AZ2827" s="11" t="str">
        <f t="shared" si="957"/>
        <v/>
      </c>
      <c r="BA2827" s="11" t="str">
        <f t="shared" si="960"/>
        <v xml:space="preserve"> </v>
      </c>
      <c r="BB2827" s="11" t="str">
        <f>IFERROR(IF(AW2827="","",VLOOKUP(AW2827,SUSS!R:S,2,FALSE)),AY2827*SUSS!$M$2)</f>
        <v/>
      </c>
      <c r="BC2827" s="11" t="str">
        <f t="shared" si="959"/>
        <v/>
      </c>
    </row>
    <row r="2828" spans="29:55">
      <c r="AC2828" s="11" t="str">
        <f t="shared" si="940"/>
        <v/>
      </c>
      <c r="AD2828" s="11" t="str">
        <f t="shared" si="941"/>
        <v/>
      </c>
      <c r="AE2828" s="11" t="str">
        <f t="shared" si="942"/>
        <v/>
      </c>
      <c r="AF2828" s="11" t="str">
        <f t="shared" si="943"/>
        <v/>
      </c>
      <c r="AG2828" s="11" t="str">
        <f t="shared" si="944"/>
        <v/>
      </c>
      <c r="AH2828" s="11" t="str">
        <f t="shared" si="945"/>
        <v/>
      </c>
      <c r="AI2828" s="11" t="str">
        <f t="shared" si="946"/>
        <v/>
      </c>
      <c r="AJ2828" s="11" t="str">
        <f t="shared" si="947"/>
        <v/>
      </c>
      <c r="AK2828" s="11" t="str">
        <f t="shared" si="948"/>
        <v/>
      </c>
      <c r="AN2828" s="11" t="str">
        <f t="shared" si="949"/>
        <v/>
      </c>
      <c r="AO2828" s="11" t="str">
        <f t="shared" si="950"/>
        <v/>
      </c>
      <c r="AP2828" s="11" t="str">
        <f t="shared" si="951"/>
        <v/>
      </c>
      <c r="AT2828" s="11" t="str">
        <f t="shared" si="952"/>
        <v/>
      </c>
      <c r="AU2828" s="11" t="str">
        <f t="shared" si="953"/>
        <v/>
      </c>
      <c r="AV2828" s="11" t="str">
        <f t="shared" si="954"/>
        <v/>
      </c>
      <c r="AW2828" s="11" t="str">
        <f t="shared" si="955"/>
        <v/>
      </c>
      <c r="AX2828" s="11" t="str">
        <f t="shared" si="956"/>
        <v/>
      </c>
      <c r="AY2828" s="11" t="str">
        <f t="shared" si="958"/>
        <v/>
      </c>
      <c r="AZ2828" s="11" t="str">
        <f t="shared" si="957"/>
        <v/>
      </c>
      <c r="BA2828" s="11" t="str">
        <f t="shared" si="960"/>
        <v xml:space="preserve"> </v>
      </c>
      <c r="BB2828" s="11" t="str">
        <f>IFERROR(IF(AW2828="","",VLOOKUP(AW2828,SUSS!R:S,2,FALSE)),AY2828*SUSS!$M$2)</f>
        <v/>
      </c>
      <c r="BC2828" s="11" t="str">
        <f t="shared" si="959"/>
        <v/>
      </c>
    </row>
    <row r="2829" spans="29:55">
      <c r="AC2829" s="11" t="str">
        <f t="shared" si="940"/>
        <v/>
      </c>
      <c r="AD2829" s="11" t="str">
        <f t="shared" si="941"/>
        <v/>
      </c>
      <c r="AE2829" s="11" t="str">
        <f t="shared" si="942"/>
        <v/>
      </c>
      <c r="AF2829" s="11" t="str">
        <f t="shared" si="943"/>
        <v/>
      </c>
      <c r="AG2829" s="11" t="str">
        <f t="shared" si="944"/>
        <v/>
      </c>
      <c r="AH2829" s="11" t="str">
        <f t="shared" si="945"/>
        <v/>
      </c>
      <c r="AI2829" s="11" t="str">
        <f t="shared" si="946"/>
        <v/>
      </c>
      <c r="AJ2829" s="11" t="str">
        <f t="shared" si="947"/>
        <v/>
      </c>
      <c r="AK2829" s="11" t="str">
        <f t="shared" si="948"/>
        <v/>
      </c>
      <c r="AN2829" s="11" t="str">
        <f t="shared" si="949"/>
        <v/>
      </c>
      <c r="AO2829" s="11" t="str">
        <f t="shared" si="950"/>
        <v/>
      </c>
      <c r="AP2829" s="11" t="str">
        <f t="shared" si="951"/>
        <v/>
      </c>
      <c r="AT2829" s="11" t="str">
        <f t="shared" si="952"/>
        <v/>
      </c>
      <c r="AU2829" s="11" t="str">
        <f t="shared" si="953"/>
        <v/>
      </c>
      <c r="AV2829" s="11" t="str">
        <f t="shared" si="954"/>
        <v/>
      </c>
      <c r="AW2829" s="11" t="str">
        <f t="shared" si="955"/>
        <v/>
      </c>
      <c r="AX2829" s="11" t="str">
        <f t="shared" si="956"/>
        <v/>
      </c>
      <c r="AY2829" s="11" t="str">
        <f t="shared" si="958"/>
        <v/>
      </c>
      <c r="AZ2829" s="11" t="str">
        <f t="shared" si="957"/>
        <v/>
      </c>
      <c r="BA2829" s="11" t="str">
        <f t="shared" si="960"/>
        <v xml:space="preserve"> </v>
      </c>
      <c r="BB2829" s="11" t="str">
        <f>IFERROR(IF(AW2829="","",VLOOKUP(AW2829,SUSS!R:S,2,FALSE)),AY2829*SUSS!$M$2)</f>
        <v/>
      </c>
      <c r="BC2829" s="11" t="str">
        <f t="shared" si="959"/>
        <v/>
      </c>
    </row>
    <row r="2830" spans="29:55">
      <c r="AC2830" s="11" t="str">
        <f t="shared" si="940"/>
        <v/>
      </c>
      <c r="AD2830" s="11" t="str">
        <f t="shared" si="941"/>
        <v/>
      </c>
      <c r="AE2830" s="11" t="str">
        <f t="shared" si="942"/>
        <v/>
      </c>
      <c r="AF2830" s="11" t="str">
        <f t="shared" si="943"/>
        <v/>
      </c>
      <c r="AG2830" s="11" t="str">
        <f t="shared" si="944"/>
        <v/>
      </c>
      <c r="AH2830" s="11" t="str">
        <f t="shared" si="945"/>
        <v/>
      </c>
      <c r="AI2830" s="11" t="str">
        <f t="shared" si="946"/>
        <v/>
      </c>
      <c r="AJ2830" s="11" t="str">
        <f t="shared" si="947"/>
        <v/>
      </c>
      <c r="AK2830" s="11" t="str">
        <f t="shared" si="948"/>
        <v/>
      </c>
      <c r="AN2830" s="11" t="str">
        <f t="shared" si="949"/>
        <v/>
      </c>
      <c r="AO2830" s="11" t="str">
        <f t="shared" si="950"/>
        <v/>
      </c>
      <c r="AP2830" s="11" t="str">
        <f t="shared" si="951"/>
        <v/>
      </c>
      <c r="AT2830" s="11" t="str">
        <f t="shared" si="952"/>
        <v/>
      </c>
      <c r="AU2830" s="11" t="str">
        <f t="shared" si="953"/>
        <v/>
      </c>
      <c r="AV2830" s="11" t="str">
        <f t="shared" si="954"/>
        <v/>
      </c>
      <c r="AW2830" s="11" t="str">
        <f t="shared" si="955"/>
        <v/>
      </c>
      <c r="AX2830" s="11" t="str">
        <f t="shared" si="956"/>
        <v/>
      </c>
      <c r="AY2830" s="11" t="str">
        <f t="shared" si="958"/>
        <v/>
      </c>
      <c r="AZ2830" s="11" t="str">
        <f t="shared" si="957"/>
        <v/>
      </c>
      <c r="BA2830" s="11" t="str">
        <f t="shared" si="960"/>
        <v xml:space="preserve"> </v>
      </c>
      <c r="BB2830" s="11" t="str">
        <f>IFERROR(IF(AW2830="","",VLOOKUP(AW2830,SUSS!R:S,2,FALSE)),AY2830*SUSS!$M$2)</f>
        <v/>
      </c>
      <c r="BC2830" s="11" t="str">
        <f t="shared" si="959"/>
        <v/>
      </c>
    </row>
    <row r="2831" spans="29:55">
      <c r="AC2831" s="11" t="str">
        <f t="shared" si="940"/>
        <v/>
      </c>
      <c r="AD2831" s="11" t="str">
        <f t="shared" si="941"/>
        <v/>
      </c>
      <c r="AE2831" s="11" t="str">
        <f t="shared" si="942"/>
        <v/>
      </c>
      <c r="AF2831" s="11" t="str">
        <f t="shared" si="943"/>
        <v/>
      </c>
      <c r="AG2831" s="11" t="str">
        <f t="shared" si="944"/>
        <v/>
      </c>
      <c r="AH2831" s="11" t="str">
        <f t="shared" si="945"/>
        <v/>
      </c>
      <c r="AI2831" s="11" t="str">
        <f t="shared" si="946"/>
        <v/>
      </c>
      <c r="AJ2831" s="11" t="str">
        <f t="shared" si="947"/>
        <v/>
      </c>
      <c r="AK2831" s="11" t="str">
        <f t="shared" si="948"/>
        <v/>
      </c>
      <c r="AN2831" s="11" t="str">
        <f t="shared" si="949"/>
        <v/>
      </c>
      <c r="AO2831" s="11" t="str">
        <f t="shared" si="950"/>
        <v/>
      </c>
      <c r="AP2831" s="11" t="str">
        <f t="shared" si="951"/>
        <v/>
      </c>
      <c r="AT2831" s="11" t="str">
        <f t="shared" si="952"/>
        <v/>
      </c>
      <c r="AU2831" s="11" t="str">
        <f t="shared" si="953"/>
        <v/>
      </c>
      <c r="AV2831" s="11" t="str">
        <f t="shared" si="954"/>
        <v/>
      </c>
      <c r="AW2831" s="11" t="str">
        <f t="shared" si="955"/>
        <v/>
      </c>
      <c r="AX2831" s="11" t="str">
        <f t="shared" si="956"/>
        <v/>
      </c>
      <c r="AY2831" s="11" t="str">
        <f t="shared" si="958"/>
        <v/>
      </c>
      <c r="AZ2831" s="11" t="str">
        <f t="shared" si="957"/>
        <v/>
      </c>
      <c r="BA2831" s="11" t="str">
        <f t="shared" si="960"/>
        <v xml:space="preserve"> </v>
      </c>
      <c r="BB2831" s="11" t="str">
        <f>IFERROR(IF(AW2831="","",VLOOKUP(AW2831,SUSS!R:S,2,FALSE)),AY2831*SUSS!$M$2)</f>
        <v/>
      </c>
      <c r="BC2831" s="11" t="str">
        <f t="shared" si="959"/>
        <v/>
      </c>
    </row>
    <row r="2832" spans="29:55">
      <c r="AC2832" s="11" t="str">
        <f t="shared" si="940"/>
        <v/>
      </c>
      <c r="AD2832" s="11" t="str">
        <f t="shared" si="941"/>
        <v/>
      </c>
      <c r="AE2832" s="11" t="str">
        <f t="shared" si="942"/>
        <v/>
      </c>
      <c r="AF2832" s="11" t="str">
        <f t="shared" si="943"/>
        <v/>
      </c>
      <c r="AG2832" s="11" t="str">
        <f t="shared" si="944"/>
        <v/>
      </c>
      <c r="AH2832" s="11" t="str">
        <f t="shared" si="945"/>
        <v/>
      </c>
      <c r="AI2832" s="11" t="str">
        <f t="shared" si="946"/>
        <v/>
      </c>
      <c r="AJ2832" s="11" t="str">
        <f t="shared" si="947"/>
        <v/>
      </c>
      <c r="AK2832" s="11" t="str">
        <f t="shared" si="948"/>
        <v/>
      </c>
      <c r="AN2832" s="11" t="str">
        <f t="shared" si="949"/>
        <v/>
      </c>
      <c r="AO2832" s="11" t="str">
        <f t="shared" si="950"/>
        <v/>
      </c>
      <c r="AP2832" s="11" t="str">
        <f t="shared" si="951"/>
        <v/>
      </c>
      <c r="AT2832" s="11" t="str">
        <f t="shared" si="952"/>
        <v/>
      </c>
      <c r="AU2832" s="11" t="str">
        <f t="shared" si="953"/>
        <v/>
      </c>
      <c r="AV2832" s="11" t="str">
        <f t="shared" si="954"/>
        <v/>
      </c>
      <c r="AW2832" s="11" t="str">
        <f t="shared" si="955"/>
        <v/>
      </c>
      <c r="AX2832" s="11" t="str">
        <f t="shared" si="956"/>
        <v/>
      </c>
      <c r="AY2832" s="11" t="str">
        <f t="shared" si="958"/>
        <v/>
      </c>
      <c r="AZ2832" s="11" t="str">
        <f t="shared" si="957"/>
        <v/>
      </c>
      <c r="BA2832" s="11" t="str">
        <f t="shared" si="960"/>
        <v xml:space="preserve"> </v>
      </c>
      <c r="BB2832" s="11" t="str">
        <f>IFERROR(IF(AW2832="","",VLOOKUP(AW2832,SUSS!R:S,2,FALSE)),AY2832*SUSS!$M$2)</f>
        <v/>
      </c>
      <c r="BC2832" s="11" t="str">
        <f t="shared" si="959"/>
        <v/>
      </c>
    </row>
    <row r="2833" spans="29:55">
      <c r="AC2833" s="11" t="str">
        <f t="shared" si="940"/>
        <v/>
      </c>
      <c r="AD2833" s="11" t="str">
        <f t="shared" si="941"/>
        <v/>
      </c>
      <c r="AE2833" s="11" t="str">
        <f t="shared" si="942"/>
        <v/>
      </c>
      <c r="AF2833" s="11" t="str">
        <f t="shared" si="943"/>
        <v/>
      </c>
      <c r="AG2833" s="11" t="str">
        <f t="shared" si="944"/>
        <v/>
      </c>
      <c r="AH2833" s="11" t="str">
        <f t="shared" si="945"/>
        <v/>
      </c>
      <c r="AI2833" s="11" t="str">
        <f t="shared" si="946"/>
        <v/>
      </c>
      <c r="AJ2833" s="11" t="str">
        <f t="shared" si="947"/>
        <v/>
      </c>
      <c r="AK2833" s="11" t="str">
        <f t="shared" si="948"/>
        <v/>
      </c>
      <c r="AN2833" s="11" t="str">
        <f t="shared" si="949"/>
        <v/>
      </c>
      <c r="AO2833" s="11" t="str">
        <f t="shared" si="950"/>
        <v/>
      </c>
      <c r="AP2833" s="11" t="str">
        <f t="shared" si="951"/>
        <v/>
      </c>
      <c r="AT2833" s="11" t="str">
        <f t="shared" si="952"/>
        <v/>
      </c>
      <c r="AU2833" s="11" t="str">
        <f t="shared" si="953"/>
        <v/>
      </c>
      <c r="AV2833" s="11" t="str">
        <f t="shared" si="954"/>
        <v/>
      </c>
      <c r="AW2833" s="11" t="str">
        <f t="shared" si="955"/>
        <v/>
      </c>
      <c r="AX2833" s="11" t="str">
        <f t="shared" si="956"/>
        <v/>
      </c>
      <c r="AY2833" s="11" t="str">
        <f t="shared" si="958"/>
        <v/>
      </c>
      <c r="AZ2833" s="11" t="str">
        <f t="shared" si="957"/>
        <v/>
      </c>
      <c r="BA2833" s="11" t="str">
        <f t="shared" si="960"/>
        <v xml:space="preserve"> </v>
      </c>
      <c r="BB2833" s="11" t="str">
        <f>IFERROR(IF(AW2833="","",VLOOKUP(AW2833,SUSS!R:S,2,FALSE)),AY2833*SUSS!$M$2)</f>
        <v/>
      </c>
      <c r="BC2833" s="11" t="str">
        <f t="shared" si="959"/>
        <v/>
      </c>
    </row>
    <row r="2834" spans="29:55">
      <c r="AC2834" s="11" t="str">
        <f t="shared" si="940"/>
        <v/>
      </c>
      <c r="AD2834" s="11" t="str">
        <f t="shared" si="941"/>
        <v/>
      </c>
      <c r="AE2834" s="11" t="str">
        <f t="shared" si="942"/>
        <v/>
      </c>
      <c r="AF2834" s="11" t="str">
        <f t="shared" si="943"/>
        <v/>
      </c>
      <c r="AG2834" s="11" t="str">
        <f t="shared" si="944"/>
        <v/>
      </c>
      <c r="AH2834" s="11" t="str">
        <f t="shared" si="945"/>
        <v/>
      </c>
      <c r="AI2834" s="11" t="str">
        <f t="shared" si="946"/>
        <v/>
      </c>
      <c r="AJ2834" s="11" t="str">
        <f t="shared" si="947"/>
        <v/>
      </c>
      <c r="AK2834" s="11" t="str">
        <f t="shared" si="948"/>
        <v/>
      </c>
      <c r="AN2834" s="11" t="str">
        <f t="shared" si="949"/>
        <v/>
      </c>
      <c r="AO2834" s="11" t="str">
        <f t="shared" si="950"/>
        <v/>
      </c>
      <c r="AP2834" s="11" t="str">
        <f t="shared" si="951"/>
        <v/>
      </c>
      <c r="AT2834" s="11" t="str">
        <f t="shared" si="952"/>
        <v/>
      </c>
      <c r="AU2834" s="11" t="str">
        <f t="shared" si="953"/>
        <v/>
      </c>
      <c r="AV2834" s="11" t="str">
        <f t="shared" si="954"/>
        <v/>
      </c>
      <c r="AW2834" s="11" t="str">
        <f t="shared" si="955"/>
        <v/>
      </c>
      <c r="AX2834" s="11" t="str">
        <f t="shared" si="956"/>
        <v/>
      </c>
      <c r="AY2834" s="11" t="str">
        <f t="shared" si="958"/>
        <v/>
      </c>
      <c r="AZ2834" s="11" t="str">
        <f t="shared" si="957"/>
        <v/>
      </c>
      <c r="BA2834" s="11" t="str">
        <f t="shared" si="960"/>
        <v xml:space="preserve"> </v>
      </c>
      <c r="BB2834" s="11" t="str">
        <f>IFERROR(IF(AW2834="","",VLOOKUP(AW2834,SUSS!R:S,2,FALSE)),AY2834*SUSS!$M$2)</f>
        <v/>
      </c>
      <c r="BC2834" s="11" t="str">
        <f t="shared" si="959"/>
        <v/>
      </c>
    </row>
    <row r="2835" spans="29:55">
      <c r="AC2835" s="11" t="str">
        <f t="shared" si="940"/>
        <v/>
      </c>
      <c r="AD2835" s="11" t="str">
        <f t="shared" si="941"/>
        <v/>
      </c>
      <c r="AE2835" s="11" t="str">
        <f t="shared" si="942"/>
        <v/>
      </c>
      <c r="AF2835" s="11" t="str">
        <f t="shared" si="943"/>
        <v/>
      </c>
      <c r="AG2835" s="11" t="str">
        <f t="shared" si="944"/>
        <v/>
      </c>
      <c r="AH2835" s="11" t="str">
        <f t="shared" si="945"/>
        <v/>
      </c>
      <c r="AI2835" s="11" t="str">
        <f t="shared" si="946"/>
        <v/>
      </c>
      <c r="AJ2835" s="11" t="str">
        <f t="shared" si="947"/>
        <v/>
      </c>
      <c r="AK2835" s="11" t="str">
        <f t="shared" si="948"/>
        <v/>
      </c>
      <c r="AN2835" s="11" t="str">
        <f t="shared" si="949"/>
        <v/>
      </c>
      <c r="AO2835" s="11" t="str">
        <f t="shared" si="950"/>
        <v/>
      </c>
      <c r="AP2835" s="11" t="str">
        <f t="shared" si="951"/>
        <v/>
      </c>
      <c r="AT2835" s="11" t="str">
        <f t="shared" si="952"/>
        <v/>
      </c>
      <c r="AU2835" s="11" t="str">
        <f t="shared" si="953"/>
        <v/>
      </c>
      <c r="AV2835" s="11" t="str">
        <f t="shared" si="954"/>
        <v/>
      </c>
      <c r="AW2835" s="11" t="str">
        <f t="shared" si="955"/>
        <v/>
      </c>
      <c r="AX2835" s="11" t="str">
        <f t="shared" si="956"/>
        <v/>
      </c>
      <c r="AY2835" s="11" t="str">
        <f t="shared" si="958"/>
        <v/>
      </c>
      <c r="AZ2835" s="11" t="str">
        <f t="shared" si="957"/>
        <v/>
      </c>
      <c r="BA2835" s="11" t="str">
        <f t="shared" si="960"/>
        <v xml:space="preserve"> </v>
      </c>
      <c r="BB2835" s="11" t="str">
        <f>IFERROR(IF(AW2835="","",VLOOKUP(AW2835,SUSS!R:S,2,FALSE)),AY2835*SUSS!$M$2)</f>
        <v/>
      </c>
      <c r="BC2835" s="11" t="str">
        <f t="shared" si="959"/>
        <v/>
      </c>
    </row>
    <row r="2836" spans="29:55">
      <c r="AC2836" s="11" t="str">
        <f t="shared" si="940"/>
        <v/>
      </c>
      <c r="AD2836" s="11" t="str">
        <f t="shared" si="941"/>
        <v/>
      </c>
      <c r="AE2836" s="11" t="str">
        <f t="shared" si="942"/>
        <v/>
      </c>
      <c r="AF2836" s="11" t="str">
        <f t="shared" si="943"/>
        <v/>
      </c>
      <c r="AG2836" s="11" t="str">
        <f t="shared" si="944"/>
        <v/>
      </c>
      <c r="AH2836" s="11" t="str">
        <f t="shared" si="945"/>
        <v/>
      </c>
      <c r="AI2836" s="11" t="str">
        <f t="shared" si="946"/>
        <v/>
      </c>
      <c r="AJ2836" s="11" t="str">
        <f t="shared" si="947"/>
        <v/>
      </c>
      <c r="AK2836" s="11" t="str">
        <f t="shared" si="948"/>
        <v/>
      </c>
      <c r="AN2836" s="11" t="str">
        <f t="shared" si="949"/>
        <v/>
      </c>
      <c r="AO2836" s="11" t="str">
        <f t="shared" si="950"/>
        <v/>
      </c>
      <c r="AP2836" s="11" t="str">
        <f t="shared" si="951"/>
        <v/>
      </c>
      <c r="AT2836" s="11" t="str">
        <f t="shared" si="952"/>
        <v/>
      </c>
      <c r="AU2836" s="11" t="str">
        <f t="shared" si="953"/>
        <v/>
      </c>
      <c r="AV2836" s="11" t="str">
        <f t="shared" si="954"/>
        <v/>
      </c>
      <c r="AW2836" s="11" t="str">
        <f t="shared" si="955"/>
        <v/>
      </c>
      <c r="AX2836" s="11" t="str">
        <f t="shared" si="956"/>
        <v/>
      </c>
      <c r="AY2836" s="11" t="str">
        <f t="shared" si="958"/>
        <v/>
      </c>
      <c r="AZ2836" s="11" t="str">
        <f t="shared" si="957"/>
        <v/>
      </c>
      <c r="BA2836" s="11" t="str">
        <f t="shared" si="960"/>
        <v xml:space="preserve"> </v>
      </c>
      <c r="BB2836" s="11" t="str">
        <f>IFERROR(IF(AW2836="","",VLOOKUP(AW2836,SUSS!R:S,2,FALSE)),AY2836*SUSS!$M$2)</f>
        <v/>
      </c>
      <c r="BC2836" s="11" t="str">
        <f t="shared" si="959"/>
        <v/>
      </c>
    </row>
    <row r="2837" spans="29:55">
      <c r="AC2837" s="11" t="str">
        <f t="shared" si="940"/>
        <v/>
      </c>
      <c r="AD2837" s="11" t="str">
        <f t="shared" si="941"/>
        <v/>
      </c>
      <c r="AE2837" s="11" t="str">
        <f t="shared" si="942"/>
        <v/>
      </c>
      <c r="AF2837" s="11" t="str">
        <f t="shared" si="943"/>
        <v/>
      </c>
      <c r="AG2837" s="11" t="str">
        <f t="shared" si="944"/>
        <v/>
      </c>
      <c r="AH2837" s="11" t="str">
        <f t="shared" si="945"/>
        <v/>
      </c>
      <c r="AI2837" s="11" t="str">
        <f t="shared" si="946"/>
        <v/>
      </c>
      <c r="AJ2837" s="11" t="str">
        <f t="shared" si="947"/>
        <v/>
      </c>
      <c r="AK2837" s="11" t="str">
        <f t="shared" si="948"/>
        <v/>
      </c>
      <c r="AN2837" s="11" t="str">
        <f t="shared" si="949"/>
        <v/>
      </c>
      <c r="AO2837" s="11" t="str">
        <f t="shared" si="950"/>
        <v/>
      </c>
      <c r="AP2837" s="11" t="str">
        <f t="shared" si="951"/>
        <v/>
      </c>
      <c r="AT2837" s="11" t="str">
        <f t="shared" si="952"/>
        <v/>
      </c>
      <c r="AU2837" s="11" t="str">
        <f t="shared" si="953"/>
        <v/>
      </c>
      <c r="AV2837" s="11" t="str">
        <f t="shared" si="954"/>
        <v/>
      </c>
      <c r="AW2837" s="11" t="str">
        <f t="shared" si="955"/>
        <v/>
      </c>
      <c r="AX2837" s="11" t="str">
        <f t="shared" si="956"/>
        <v/>
      </c>
      <c r="AY2837" s="11" t="str">
        <f t="shared" si="958"/>
        <v/>
      </c>
      <c r="AZ2837" s="11" t="str">
        <f t="shared" si="957"/>
        <v/>
      </c>
      <c r="BA2837" s="11" t="str">
        <f t="shared" si="960"/>
        <v xml:space="preserve"> </v>
      </c>
      <c r="BB2837" s="11" t="str">
        <f>IFERROR(IF(AW2837="","",VLOOKUP(AW2837,SUSS!R:S,2,FALSE)),AY2837*SUSS!$M$2)</f>
        <v/>
      </c>
      <c r="BC2837" s="11" t="str">
        <f t="shared" si="959"/>
        <v/>
      </c>
    </row>
    <row r="2838" spans="29:55">
      <c r="AC2838" s="11" t="str">
        <f t="shared" si="940"/>
        <v/>
      </c>
      <c r="AD2838" s="11" t="str">
        <f t="shared" si="941"/>
        <v/>
      </c>
      <c r="AE2838" s="11" t="str">
        <f t="shared" si="942"/>
        <v/>
      </c>
      <c r="AF2838" s="11" t="str">
        <f t="shared" si="943"/>
        <v/>
      </c>
      <c r="AG2838" s="11" t="str">
        <f t="shared" si="944"/>
        <v/>
      </c>
      <c r="AH2838" s="11" t="str">
        <f t="shared" si="945"/>
        <v/>
      </c>
      <c r="AI2838" s="11" t="str">
        <f t="shared" si="946"/>
        <v/>
      </c>
      <c r="AJ2838" s="11" t="str">
        <f t="shared" si="947"/>
        <v/>
      </c>
      <c r="AK2838" s="11" t="str">
        <f t="shared" si="948"/>
        <v/>
      </c>
      <c r="AN2838" s="11" t="str">
        <f t="shared" si="949"/>
        <v/>
      </c>
      <c r="AO2838" s="11" t="str">
        <f t="shared" si="950"/>
        <v/>
      </c>
      <c r="AP2838" s="11" t="str">
        <f t="shared" si="951"/>
        <v/>
      </c>
      <c r="AT2838" s="11" t="str">
        <f t="shared" si="952"/>
        <v/>
      </c>
      <c r="AU2838" s="11" t="str">
        <f t="shared" si="953"/>
        <v/>
      </c>
      <c r="AV2838" s="11" t="str">
        <f t="shared" si="954"/>
        <v/>
      </c>
      <c r="AW2838" s="11" t="str">
        <f t="shared" si="955"/>
        <v/>
      </c>
      <c r="AX2838" s="11" t="str">
        <f t="shared" si="956"/>
        <v/>
      </c>
      <c r="AY2838" s="11" t="str">
        <f t="shared" si="958"/>
        <v/>
      </c>
      <c r="AZ2838" s="11" t="str">
        <f t="shared" si="957"/>
        <v/>
      </c>
      <c r="BA2838" s="11" t="str">
        <f t="shared" si="960"/>
        <v xml:space="preserve"> </v>
      </c>
      <c r="BB2838" s="11" t="str">
        <f>IFERROR(IF(AW2838="","",VLOOKUP(AW2838,SUSS!R:S,2,FALSE)),AY2838*SUSS!$M$2)</f>
        <v/>
      </c>
      <c r="BC2838" s="11" t="str">
        <f t="shared" si="959"/>
        <v/>
      </c>
    </row>
    <row r="2839" spans="29:55">
      <c r="AC2839" s="11" t="str">
        <f t="shared" si="940"/>
        <v/>
      </c>
      <c r="AD2839" s="11" t="str">
        <f t="shared" si="941"/>
        <v/>
      </c>
      <c r="AE2839" s="11" t="str">
        <f t="shared" si="942"/>
        <v/>
      </c>
      <c r="AF2839" s="11" t="str">
        <f t="shared" si="943"/>
        <v/>
      </c>
      <c r="AG2839" s="11" t="str">
        <f t="shared" si="944"/>
        <v/>
      </c>
      <c r="AH2839" s="11" t="str">
        <f t="shared" si="945"/>
        <v/>
      </c>
      <c r="AI2839" s="11" t="str">
        <f t="shared" si="946"/>
        <v/>
      </c>
      <c r="AJ2839" s="11" t="str">
        <f t="shared" si="947"/>
        <v/>
      </c>
      <c r="AK2839" s="11" t="str">
        <f t="shared" si="948"/>
        <v/>
      </c>
      <c r="AN2839" s="11" t="str">
        <f t="shared" si="949"/>
        <v/>
      </c>
      <c r="AO2839" s="11" t="str">
        <f t="shared" si="950"/>
        <v/>
      </c>
      <c r="AP2839" s="11" t="str">
        <f t="shared" si="951"/>
        <v/>
      </c>
      <c r="AT2839" s="11" t="str">
        <f t="shared" si="952"/>
        <v/>
      </c>
      <c r="AU2839" s="11" t="str">
        <f t="shared" si="953"/>
        <v/>
      </c>
      <c r="AV2839" s="11" t="str">
        <f t="shared" si="954"/>
        <v/>
      </c>
      <c r="AW2839" s="11" t="str">
        <f t="shared" si="955"/>
        <v/>
      </c>
      <c r="AX2839" s="11" t="str">
        <f t="shared" si="956"/>
        <v/>
      </c>
      <c r="AY2839" s="11" t="str">
        <f t="shared" si="958"/>
        <v/>
      </c>
      <c r="AZ2839" s="11" t="str">
        <f t="shared" si="957"/>
        <v/>
      </c>
      <c r="BA2839" s="11" t="str">
        <f t="shared" si="960"/>
        <v xml:space="preserve"> </v>
      </c>
      <c r="BB2839" s="11" t="str">
        <f>IFERROR(IF(AW2839="","",VLOOKUP(AW2839,SUSS!R:S,2,FALSE)),AY2839*SUSS!$M$2)</f>
        <v/>
      </c>
      <c r="BC2839" s="11" t="str">
        <f t="shared" si="959"/>
        <v/>
      </c>
    </row>
    <row r="2840" spans="29:55">
      <c r="AC2840" s="11" t="str">
        <f t="shared" si="940"/>
        <v/>
      </c>
      <c r="AD2840" s="11" t="str">
        <f t="shared" si="941"/>
        <v/>
      </c>
      <c r="AE2840" s="11" t="str">
        <f t="shared" si="942"/>
        <v/>
      </c>
      <c r="AF2840" s="11" t="str">
        <f t="shared" si="943"/>
        <v/>
      </c>
      <c r="AG2840" s="11" t="str">
        <f t="shared" si="944"/>
        <v/>
      </c>
      <c r="AH2840" s="11" t="str">
        <f t="shared" si="945"/>
        <v/>
      </c>
      <c r="AI2840" s="11" t="str">
        <f t="shared" si="946"/>
        <v/>
      </c>
      <c r="AJ2840" s="11" t="str">
        <f t="shared" si="947"/>
        <v/>
      </c>
      <c r="AK2840" s="11" t="str">
        <f t="shared" si="948"/>
        <v/>
      </c>
      <c r="AN2840" s="11" t="str">
        <f t="shared" si="949"/>
        <v/>
      </c>
      <c r="AO2840" s="11" t="str">
        <f t="shared" si="950"/>
        <v/>
      </c>
      <c r="AP2840" s="11" t="str">
        <f t="shared" si="951"/>
        <v/>
      </c>
      <c r="AT2840" s="11" t="str">
        <f t="shared" si="952"/>
        <v/>
      </c>
      <c r="AU2840" s="11" t="str">
        <f t="shared" si="953"/>
        <v/>
      </c>
      <c r="AV2840" s="11" t="str">
        <f t="shared" si="954"/>
        <v/>
      </c>
      <c r="AW2840" s="11" t="str">
        <f t="shared" si="955"/>
        <v/>
      </c>
      <c r="AX2840" s="11" t="str">
        <f t="shared" si="956"/>
        <v/>
      </c>
      <c r="AY2840" s="11" t="str">
        <f t="shared" si="958"/>
        <v/>
      </c>
      <c r="AZ2840" s="11" t="str">
        <f t="shared" si="957"/>
        <v/>
      </c>
      <c r="BA2840" s="11" t="str">
        <f t="shared" si="960"/>
        <v xml:space="preserve"> </v>
      </c>
      <c r="BB2840" s="11" t="str">
        <f>IFERROR(IF(AW2840="","",VLOOKUP(AW2840,SUSS!R:S,2,FALSE)),AY2840*SUSS!$M$2)</f>
        <v/>
      </c>
      <c r="BC2840" s="11" t="str">
        <f t="shared" si="959"/>
        <v/>
      </c>
    </row>
    <row r="2841" spans="29:55">
      <c r="AC2841" s="11" t="str">
        <f t="shared" si="940"/>
        <v/>
      </c>
      <c r="AD2841" s="11" t="str">
        <f t="shared" si="941"/>
        <v/>
      </c>
      <c r="AE2841" s="11" t="str">
        <f t="shared" si="942"/>
        <v/>
      </c>
      <c r="AF2841" s="11" t="str">
        <f t="shared" si="943"/>
        <v/>
      </c>
      <c r="AG2841" s="11" t="str">
        <f t="shared" si="944"/>
        <v/>
      </c>
      <c r="AH2841" s="11" t="str">
        <f t="shared" si="945"/>
        <v/>
      </c>
      <c r="AI2841" s="11" t="str">
        <f t="shared" si="946"/>
        <v/>
      </c>
      <c r="AJ2841" s="11" t="str">
        <f t="shared" si="947"/>
        <v/>
      </c>
      <c r="AK2841" s="11" t="str">
        <f t="shared" si="948"/>
        <v/>
      </c>
      <c r="AN2841" s="11" t="str">
        <f t="shared" si="949"/>
        <v/>
      </c>
      <c r="AO2841" s="11" t="str">
        <f t="shared" si="950"/>
        <v/>
      </c>
      <c r="AP2841" s="11" t="str">
        <f t="shared" si="951"/>
        <v/>
      </c>
      <c r="AT2841" s="11" t="str">
        <f t="shared" si="952"/>
        <v/>
      </c>
      <c r="AU2841" s="11" t="str">
        <f t="shared" si="953"/>
        <v/>
      </c>
      <c r="AV2841" s="11" t="str">
        <f t="shared" si="954"/>
        <v/>
      </c>
      <c r="AW2841" s="11" t="str">
        <f t="shared" si="955"/>
        <v/>
      </c>
      <c r="AX2841" s="11" t="str">
        <f t="shared" si="956"/>
        <v/>
      </c>
      <c r="AY2841" s="11" t="str">
        <f t="shared" si="958"/>
        <v/>
      </c>
      <c r="AZ2841" s="11" t="str">
        <f t="shared" si="957"/>
        <v/>
      </c>
      <c r="BA2841" s="11" t="str">
        <f t="shared" si="960"/>
        <v xml:space="preserve"> </v>
      </c>
      <c r="BB2841" s="11" t="str">
        <f>IFERROR(IF(AW2841="","",VLOOKUP(AW2841,SUSS!R:S,2,FALSE)),AY2841*SUSS!$M$2)</f>
        <v/>
      </c>
      <c r="BC2841" s="11" t="str">
        <f t="shared" si="959"/>
        <v/>
      </c>
    </row>
    <row r="2842" spans="29:55">
      <c r="AC2842" s="11" t="str">
        <f t="shared" si="940"/>
        <v/>
      </c>
      <c r="AD2842" s="11" t="str">
        <f t="shared" si="941"/>
        <v/>
      </c>
      <c r="AE2842" s="11" t="str">
        <f t="shared" si="942"/>
        <v/>
      </c>
      <c r="AF2842" s="11" t="str">
        <f t="shared" si="943"/>
        <v/>
      </c>
      <c r="AG2842" s="11" t="str">
        <f t="shared" si="944"/>
        <v/>
      </c>
      <c r="AH2842" s="11" t="str">
        <f t="shared" si="945"/>
        <v/>
      </c>
      <c r="AI2842" s="11" t="str">
        <f t="shared" si="946"/>
        <v/>
      </c>
      <c r="AJ2842" s="11" t="str">
        <f t="shared" si="947"/>
        <v/>
      </c>
      <c r="AK2842" s="11" t="str">
        <f t="shared" si="948"/>
        <v/>
      </c>
      <c r="AN2842" s="11" t="str">
        <f t="shared" si="949"/>
        <v/>
      </c>
      <c r="AO2842" s="11" t="str">
        <f t="shared" si="950"/>
        <v/>
      </c>
      <c r="AP2842" s="11" t="str">
        <f t="shared" si="951"/>
        <v/>
      </c>
      <c r="AT2842" s="11" t="str">
        <f t="shared" si="952"/>
        <v/>
      </c>
      <c r="AU2842" s="11" t="str">
        <f t="shared" si="953"/>
        <v/>
      </c>
      <c r="AV2842" s="11" t="str">
        <f t="shared" si="954"/>
        <v/>
      </c>
      <c r="AW2842" s="11" t="str">
        <f t="shared" si="955"/>
        <v/>
      </c>
      <c r="AX2842" s="11" t="str">
        <f t="shared" si="956"/>
        <v/>
      </c>
      <c r="AY2842" s="11" t="str">
        <f t="shared" si="958"/>
        <v/>
      </c>
      <c r="AZ2842" s="11" t="str">
        <f t="shared" si="957"/>
        <v/>
      </c>
      <c r="BA2842" s="11" t="str">
        <f t="shared" si="960"/>
        <v xml:space="preserve"> </v>
      </c>
      <c r="BB2842" s="11" t="str">
        <f>IFERROR(IF(AW2842="","",VLOOKUP(AW2842,SUSS!R:S,2,FALSE)),AY2842*SUSS!$M$2)</f>
        <v/>
      </c>
      <c r="BC2842" s="11" t="str">
        <f t="shared" si="959"/>
        <v/>
      </c>
    </row>
    <row r="2843" spans="29:55">
      <c r="AC2843" s="11" t="str">
        <f t="shared" si="940"/>
        <v/>
      </c>
      <c r="AD2843" s="11" t="str">
        <f t="shared" si="941"/>
        <v/>
      </c>
      <c r="AE2843" s="11" t="str">
        <f t="shared" si="942"/>
        <v/>
      </c>
      <c r="AF2843" s="11" t="str">
        <f t="shared" si="943"/>
        <v/>
      </c>
      <c r="AG2843" s="11" t="str">
        <f t="shared" si="944"/>
        <v/>
      </c>
      <c r="AH2843" s="11" t="str">
        <f t="shared" si="945"/>
        <v/>
      </c>
      <c r="AI2843" s="11" t="str">
        <f t="shared" si="946"/>
        <v/>
      </c>
      <c r="AJ2843" s="11" t="str">
        <f t="shared" si="947"/>
        <v/>
      </c>
      <c r="AK2843" s="11" t="str">
        <f t="shared" si="948"/>
        <v/>
      </c>
      <c r="AN2843" s="11" t="str">
        <f t="shared" si="949"/>
        <v/>
      </c>
      <c r="AO2843" s="11" t="str">
        <f t="shared" si="950"/>
        <v/>
      </c>
      <c r="AP2843" s="11" t="str">
        <f t="shared" si="951"/>
        <v/>
      </c>
      <c r="AT2843" s="11" t="str">
        <f t="shared" si="952"/>
        <v/>
      </c>
      <c r="AU2843" s="11" t="str">
        <f t="shared" si="953"/>
        <v/>
      </c>
      <c r="AV2843" s="11" t="str">
        <f t="shared" si="954"/>
        <v/>
      </c>
      <c r="AW2843" s="11" t="str">
        <f t="shared" si="955"/>
        <v/>
      </c>
      <c r="AX2843" s="11" t="str">
        <f t="shared" si="956"/>
        <v/>
      </c>
      <c r="AY2843" s="11" t="str">
        <f t="shared" si="958"/>
        <v/>
      </c>
      <c r="AZ2843" s="11" t="str">
        <f t="shared" si="957"/>
        <v/>
      </c>
      <c r="BA2843" s="11" t="str">
        <f t="shared" si="960"/>
        <v xml:space="preserve"> </v>
      </c>
      <c r="BB2843" s="11" t="str">
        <f>IFERROR(IF(AW2843="","",VLOOKUP(AW2843,SUSS!R:S,2,FALSE)),AY2843*SUSS!$M$2)</f>
        <v/>
      </c>
      <c r="BC2843" s="11" t="str">
        <f t="shared" si="959"/>
        <v/>
      </c>
    </row>
    <row r="2844" spans="29:55">
      <c r="AC2844" s="11" t="str">
        <f t="shared" si="940"/>
        <v/>
      </c>
      <c r="AD2844" s="11" t="str">
        <f t="shared" si="941"/>
        <v/>
      </c>
      <c r="AE2844" s="11" t="str">
        <f t="shared" si="942"/>
        <v/>
      </c>
      <c r="AF2844" s="11" t="str">
        <f t="shared" si="943"/>
        <v/>
      </c>
      <c r="AG2844" s="11" t="str">
        <f t="shared" si="944"/>
        <v/>
      </c>
      <c r="AH2844" s="11" t="str">
        <f t="shared" si="945"/>
        <v/>
      </c>
      <c r="AI2844" s="11" t="str">
        <f t="shared" si="946"/>
        <v/>
      </c>
      <c r="AJ2844" s="11" t="str">
        <f t="shared" si="947"/>
        <v/>
      </c>
      <c r="AK2844" s="11" t="str">
        <f t="shared" si="948"/>
        <v/>
      </c>
      <c r="AN2844" s="11" t="str">
        <f t="shared" si="949"/>
        <v/>
      </c>
      <c r="AO2844" s="11" t="str">
        <f t="shared" si="950"/>
        <v/>
      </c>
      <c r="AP2844" s="11" t="str">
        <f t="shared" si="951"/>
        <v/>
      </c>
      <c r="AT2844" s="11" t="str">
        <f t="shared" si="952"/>
        <v/>
      </c>
      <c r="AU2844" s="11" t="str">
        <f t="shared" si="953"/>
        <v/>
      </c>
      <c r="AV2844" s="11" t="str">
        <f t="shared" si="954"/>
        <v/>
      </c>
      <c r="AW2844" s="11" t="str">
        <f t="shared" si="955"/>
        <v/>
      </c>
      <c r="AX2844" s="11" t="str">
        <f t="shared" si="956"/>
        <v/>
      </c>
      <c r="AY2844" s="11" t="str">
        <f t="shared" si="958"/>
        <v/>
      </c>
      <c r="AZ2844" s="11" t="str">
        <f t="shared" si="957"/>
        <v/>
      </c>
      <c r="BA2844" s="11" t="str">
        <f t="shared" si="960"/>
        <v xml:space="preserve"> </v>
      </c>
      <c r="BB2844" s="11" t="str">
        <f>IFERROR(IF(AW2844="","",VLOOKUP(AW2844,SUSS!R:S,2,FALSE)),AY2844*SUSS!$M$2)</f>
        <v/>
      </c>
      <c r="BC2844" s="11" t="str">
        <f t="shared" si="959"/>
        <v/>
      </c>
    </row>
    <row r="2845" spans="29:55">
      <c r="AC2845" s="11" t="str">
        <f t="shared" si="940"/>
        <v/>
      </c>
      <c r="AD2845" s="11" t="str">
        <f t="shared" si="941"/>
        <v/>
      </c>
      <c r="AE2845" s="11" t="str">
        <f t="shared" si="942"/>
        <v/>
      </c>
      <c r="AF2845" s="11" t="str">
        <f t="shared" si="943"/>
        <v/>
      </c>
      <c r="AG2845" s="11" t="str">
        <f t="shared" si="944"/>
        <v/>
      </c>
      <c r="AH2845" s="11" t="str">
        <f t="shared" si="945"/>
        <v/>
      </c>
      <c r="AI2845" s="11" t="str">
        <f t="shared" si="946"/>
        <v/>
      </c>
      <c r="AJ2845" s="11" t="str">
        <f t="shared" si="947"/>
        <v/>
      </c>
      <c r="AK2845" s="11" t="str">
        <f t="shared" si="948"/>
        <v/>
      </c>
      <c r="AN2845" s="11" t="str">
        <f t="shared" si="949"/>
        <v/>
      </c>
      <c r="AO2845" s="11" t="str">
        <f t="shared" si="950"/>
        <v/>
      </c>
      <c r="AP2845" s="11" t="str">
        <f t="shared" si="951"/>
        <v/>
      </c>
      <c r="AT2845" s="11" t="str">
        <f t="shared" si="952"/>
        <v/>
      </c>
      <c r="AU2845" s="11" t="str">
        <f t="shared" si="953"/>
        <v/>
      </c>
      <c r="AV2845" s="11" t="str">
        <f t="shared" si="954"/>
        <v/>
      </c>
      <c r="AW2845" s="11" t="str">
        <f t="shared" si="955"/>
        <v/>
      </c>
      <c r="AX2845" s="11" t="str">
        <f t="shared" si="956"/>
        <v/>
      </c>
      <c r="AY2845" s="11" t="str">
        <f t="shared" si="958"/>
        <v/>
      </c>
      <c r="AZ2845" s="11" t="str">
        <f t="shared" si="957"/>
        <v/>
      </c>
      <c r="BA2845" s="11" t="str">
        <f t="shared" si="960"/>
        <v xml:space="preserve"> </v>
      </c>
      <c r="BB2845" s="11" t="str">
        <f>IFERROR(IF(AW2845="","",VLOOKUP(AW2845,SUSS!R:S,2,FALSE)),AY2845*SUSS!$M$2)</f>
        <v/>
      </c>
      <c r="BC2845" s="11" t="str">
        <f t="shared" si="959"/>
        <v/>
      </c>
    </row>
    <row r="2846" spans="29:55">
      <c r="AC2846" s="11" t="str">
        <f t="shared" ref="AC2846:AC2909" si="961">IF($E2846=$AD$1,IF($G2846=$AE$1,A2846,""),"")</f>
        <v/>
      </c>
      <c r="AD2846" s="11" t="str">
        <f t="shared" ref="AD2846:AD2909" si="962">IF($E2846=$AD$1,IF($G2846=$AE$1,E2846,""),"")</f>
        <v/>
      </c>
      <c r="AE2846" s="11" t="str">
        <f t="shared" ref="AE2846:AE2909" si="963">IF($E2846=$AD$1,IF($G2846=$AE$1,F2846,""),"")</f>
        <v/>
      </c>
      <c r="AF2846" s="11" t="str">
        <f t="shared" ref="AF2846:AF2909" si="964">IF($E2846=$AD$1,IF($G2846=$AE$1,G2846,""),"")</f>
        <v/>
      </c>
      <c r="AG2846" s="11" t="str">
        <f t="shared" ref="AG2846:AG2909" si="965">IF($E2846=$AD$1,IF($G2846=$AE$1,I2846,""),"")</f>
        <v/>
      </c>
      <c r="AH2846" s="11" t="str">
        <f t="shared" ref="AH2846:AH2909" si="966">IF($E2846=$AD$1,IF($G2846=$AE$1,J2846,""),"")</f>
        <v/>
      </c>
      <c r="AI2846" s="11" t="str">
        <f t="shared" ref="AI2846:AI2909" si="967">IF($E2846=$AD$1,IF($G2846=$AE$1,K2846,""),"")</f>
        <v/>
      </c>
      <c r="AJ2846" s="11" t="str">
        <f t="shared" ref="AJ2846:AJ2909" si="968">IF($E2846=$AD$1,IF($G2846=$AE$1,B2846,""),"")</f>
        <v/>
      </c>
      <c r="AK2846" s="11" t="str">
        <f t="shared" ref="AK2846:AK2909" si="969">IF($E2846=$AD$1,IF($G2846=$AE$1,C2846,""),"")</f>
        <v/>
      </c>
      <c r="AN2846" s="11" t="str">
        <f t="shared" ref="AN2846:AN2909" si="970">LEFT(AO2846,7)</f>
        <v/>
      </c>
      <c r="AO2846" s="11" t="str">
        <f t="shared" ref="AO2846:AO2909" si="971">IF(AF2846=$AE$1,AJ2846&amp;"/"&amp;AK2846&amp;" "&amp;AD2846,"")</f>
        <v/>
      </c>
      <c r="AP2846" s="11" t="str">
        <f t="shared" ref="AP2846:AP2909" si="972">IF(AO2846&lt;&gt;"",AI2846,"")</f>
        <v/>
      </c>
      <c r="AT2846" s="11" t="str">
        <f t="shared" ref="AT2846:AT2909" si="973">IF($Q2846=$AD$1,N2846,"")</f>
        <v/>
      </c>
      <c r="AU2846" s="11" t="str">
        <f t="shared" ref="AU2846:AU2909" si="974">IF($Q2846=$AD$1,O2846,"")</f>
        <v/>
      </c>
      <c r="AV2846" s="11" t="str">
        <f t="shared" ref="AV2846:AV2909" si="975">IF($Q2846=$AD$1,P2846,"")</f>
        <v/>
      </c>
      <c r="AW2846" s="11" t="str">
        <f t="shared" ref="AW2846:AW2909" si="976">IF($Q2846=$AD$1,T2846,"")</f>
        <v/>
      </c>
      <c r="AX2846" s="11" t="str">
        <f t="shared" ref="AX2846:AX2909" si="977">IF(AW2846&lt;&gt;"",AW2846&amp;" "&amp;$AD$1,"")</f>
        <v/>
      </c>
      <c r="AY2846" s="11" t="str">
        <f t="shared" si="958"/>
        <v/>
      </c>
      <c r="AZ2846" s="11" t="str">
        <f t="shared" ref="AZ2846:AZ2909" si="978">IF(AY2846="","",AV2846/AY2846)</f>
        <v/>
      </c>
      <c r="BA2846" s="11" t="str">
        <f t="shared" si="960"/>
        <v xml:space="preserve"> </v>
      </c>
      <c r="BB2846" s="11" t="str">
        <f>IFERROR(IF(AW2846="","",VLOOKUP(AW2846,SUSS!R:S,2,FALSE)),AY2846*SUSS!$M$2)</f>
        <v/>
      </c>
      <c r="BC2846" s="11" t="str">
        <f t="shared" si="959"/>
        <v/>
      </c>
    </row>
    <row r="2847" spans="29:55">
      <c r="AC2847" s="11" t="str">
        <f t="shared" si="961"/>
        <v/>
      </c>
      <c r="AD2847" s="11" t="str">
        <f t="shared" si="962"/>
        <v/>
      </c>
      <c r="AE2847" s="11" t="str">
        <f t="shared" si="963"/>
        <v/>
      </c>
      <c r="AF2847" s="11" t="str">
        <f t="shared" si="964"/>
        <v/>
      </c>
      <c r="AG2847" s="11" t="str">
        <f t="shared" si="965"/>
        <v/>
      </c>
      <c r="AH2847" s="11" t="str">
        <f t="shared" si="966"/>
        <v/>
      </c>
      <c r="AI2847" s="11" t="str">
        <f t="shared" si="967"/>
        <v/>
      </c>
      <c r="AJ2847" s="11" t="str">
        <f t="shared" si="968"/>
        <v/>
      </c>
      <c r="AK2847" s="11" t="str">
        <f t="shared" si="969"/>
        <v/>
      </c>
      <c r="AN2847" s="11" t="str">
        <f t="shared" si="970"/>
        <v/>
      </c>
      <c r="AO2847" s="11" t="str">
        <f t="shared" si="971"/>
        <v/>
      </c>
      <c r="AP2847" s="11" t="str">
        <f t="shared" si="972"/>
        <v/>
      </c>
      <c r="AT2847" s="11" t="str">
        <f t="shared" si="973"/>
        <v/>
      </c>
      <c r="AU2847" s="11" t="str">
        <f t="shared" si="974"/>
        <v/>
      </c>
      <c r="AV2847" s="11" t="str">
        <f t="shared" si="975"/>
        <v/>
      </c>
      <c r="AW2847" s="11" t="str">
        <f t="shared" si="976"/>
        <v/>
      </c>
      <c r="AX2847" s="11" t="str">
        <f t="shared" si="977"/>
        <v/>
      </c>
      <c r="AY2847" s="11" t="str">
        <f t="shared" si="958"/>
        <v/>
      </c>
      <c r="AZ2847" s="11" t="str">
        <f t="shared" si="978"/>
        <v/>
      </c>
      <c r="BA2847" s="11" t="str">
        <f t="shared" si="960"/>
        <v xml:space="preserve"> </v>
      </c>
      <c r="BB2847" s="11" t="str">
        <f>IFERROR(IF(AW2847="","",VLOOKUP(AW2847,SUSS!R:S,2,FALSE)),AY2847*SUSS!$M$2)</f>
        <v/>
      </c>
      <c r="BC2847" s="11" t="str">
        <f t="shared" si="959"/>
        <v/>
      </c>
    </row>
    <row r="2848" spans="29:55">
      <c r="AC2848" s="11" t="str">
        <f t="shared" si="961"/>
        <v/>
      </c>
      <c r="AD2848" s="11" t="str">
        <f t="shared" si="962"/>
        <v/>
      </c>
      <c r="AE2848" s="11" t="str">
        <f t="shared" si="963"/>
        <v/>
      </c>
      <c r="AF2848" s="11" t="str">
        <f t="shared" si="964"/>
        <v/>
      </c>
      <c r="AG2848" s="11" t="str">
        <f t="shared" si="965"/>
        <v/>
      </c>
      <c r="AH2848" s="11" t="str">
        <f t="shared" si="966"/>
        <v/>
      </c>
      <c r="AI2848" s="11" t="str">
        <f t="shared" si="967"/>
        <v/>
      </c>
      <c r="AJ2848" s="11" t="str">
        <f t="shared" si="968"/>
        <v/>
      </c>
      <c r="AK2848" s="11" t="str">
        <f t="shared" si="969"/>
        <v/>
      </c>
      <c r="AN2848" s="11" t="str">
        <f t="shared" si="970"/>
        <v/>
      </c>
      <c r="AO2848" s="11" t="str">
        <f t="shared" si="971"/>
        <v/>
      </c>
      <c r="AP2848" s="11" t="str">
        <f t="shared" si="972"/>
        <v/>
      </c>
      <c r="AT2848" s="11" t="str">
        <f t="shared" si="973"/>
        <v/>
      </c>
      <c r="AU2848" s="11" t="str">
        <f t="shared" si="974"/>
        <v/>
      </c>
      <c r="AV2848" s="11" t="str">
        <f t="shared" si="975"/>
        <v/>
      </c>
      <c r="AW2848" s="11" t="str">
        <f t="shared" si="976"/>
        <v/>
      </c>
      <c r="AX2848" s="11" t="str">
        <f t="shared" si="977"/>
        <v/>
      </c>
      <c r="AY2848" s="11" t="str">
        <f t="shared" si="958"/>
        <v/>
      </c>
      <c r="AZ2848" s="11" t="str">
        <f t="shared" si="978"/>
        <v/>
      </c>
      <c r="BA2848" s="11" t="str">
        <f t="shared" si="960"/>
        <v xml:space="preserve"> </v>
      </c>
      <c r="BB2848" s="11" t="str">
        <f>IFERROR(IF(AW2848="","",VLOOKUP(AW2848,SUSS!R:S,2,FALSE)),AY2848*SUSS!$M$2)</f>
        <v/>
      </c>
      <c r="BC2848" s="11" t="str">
        <f t="shared" si="959"/>
        <v/>
      </c>
    </row>
    <row r="2849" spans="29:55">
      <c r="AC2849" s="11" t="str">
        <f t="shared" si="961"/>
        <v/>
      </c>
      <c r="AD2849" s="11" t="str">
        <f t="shared" si="962"/>
        <v/>
      </c>
      <c r="AE2849" s="11" t="str">
        <f t="shared" si="963"/>
        <v/>
      </c>
      <c r="AF2849" s="11" t="str">
        <f t="shared" si="964"/>
        <v/>
      </c>
      <c r="AG2849" s="11" t="str">
        <f t="shared" si="965"/>
        <v/>
      </c>
      <c r="AH2849" s="11" t="str">
        <f t="shared" si="966"/>
        <v/>
      </c>
      <c r="AI2849" s="11" t="str">
        <f t="shared" si="967"/>
        <v/>
      </c>
      <c r="AJ2849" s="11" t="str">
        <f t="shared" si="968"/>
        <v/>
      </c>
      <c r="AK2849" s="11" t="str">
        <f t="shared" si="969"/>
        <v/>
      </c>
      <c r="AN2849" s="11" t="str">
        <f t="shared" si="970"/>
        <v/>
      </c>
      <c r="AO2849" s="11" t="str">
        <f t="shared" si="971"/>
        <v/>
      </c>
      <c r="AP2849" s="11" t="str">
        <f t="shared" si="972"/>
        <v/>
      </c>
      <c r="AT2849" s="11" t="str">
        <f t="shared" si="973"/>
        <v/>
      </c>
      <c r="AU2849" s="11" t="str">
        <f t="shared" si="974"/>
        <v/>
      </c>
      <c r="AV2849" s="11" t="str">
        <f t="shared" si="975"/>
        <v/>
      </c>
      <c r="AW2849" s="11" t="str">
        <f t="shared" si="976"/>
        <v/>
      </c>
      <c r="AX2849" s="11" t="str">
        <f t="shared" si="977"/>
        <v/>
      </c>
      <c r="AY2849" s="11" t="str">
        <f t="shared" si="958"/>
        <v/>
      </c>
      <c r="AZ2849" s="11" t="str">
        <f t="shared" si="978"/>
        <v/>
      </c>
      <c r="BA2849" s="11" t="str">
        <f t="shared" si="960"/>
        <v xml:space="preserve"> </v>
      </c>
      <c r="BB2849" s="11" t="str">
        <f>IFERROR(IF(AW2849="","",VLOOKUP(AW2849,SUSS!R:S,2,FALSE)),AY2849*SUSS!$M$2)</f>
        <v/>
      </c>
      <c r="BC2849" s="11" t="str">
        <f t="shared" si="959"/>
        <v/>
      </c>
    </row>
    <row r="2850" spans="29:55">
      <c r="AC2850" s="11" t="str">
        <f t="shared" si="961"/>
        <v/>
      </c>
      <c r="AD2850" s="11" t="str">
        <f t="shared" si="962"/>
        <v/>
      </c>
      <c r="AE2850" s="11" t="str">
        <f t="shared" si="963"/>
        <v/>
      </c>
      <c r="AF2850" s="11" t="str">
        <f t="shared" si="964"/>
        <v/>
      </c>
      <c r="AG2850" s="11" t="str">
        <f t="shared" si="965"/>
        <v/>
      </c>
      <c r="AH2850" s="11" t="str">
        <f t="shared" si="966"/>
        <v/>
      </c>
      <c r="AI2850" s="11" t="str">
        <f t="shared" si="967"/>
        <v/>
      </c>
      <c r="AJ2850" s="11" t="str">
        <f t="shared" si="968"/>
        <v/>
      </c>
      <c r="AK2850" s="11" t="str">
        <f t="shared" si="969"/>
        <v/>
      </c>
      <c r="AN2850" s="11" t="str">
        <f t="shared" si="970"/>
        <v/>
      </c>
      <c r="AO2850" s="11" t="str">
        <f t="shared" si="971"/>
        <v/>
      </c>
      <c r="AP2850" s="11" t="str">
        <f t="shared" si="972"/>
        <v/>
      </c>
      <c r="AT2850" s="11" t="str">
        <f t="shared" si="973"/>
        <v/>
      </c>
      <c r="AU2850" s="11" t="str">
        <f t="shared" si="974"/>
        <v/>
      </c>
      <c r="AV2850" s="11" t="str">
        <f t="shared" si="975"/>
        <v/>
      </c>
      <c r="AW2850" s="11" t="str">
        <f t="shared" si="976"/>
        <v/>
      </c>
      <c r="AX2850" s="11" t="str">
        <f t="shared" si="977"/>
        <v/>
      </c>
      <c r="AY2850" s="11" t="str">
        <f t="shared" si="958"/>
        <v/>
      </c>
      <c r="AZ2850" s="11" t="str">
        <f t="shared" si="978"/>
        <v/>
      </c>
      <c r="BA2850" s="11" t="str">
        <f t="shared" si="960"/>
        <v xml:space="preserve"> </v>
      </c>
      <c r="BB2850" s="11" t="str">
        <f>IFERROR(IF(AW2850="","",VLOOKUP(AW2850,SUSS!R:S,2,FALSE)),AY2850*SUSS!$M$2)</f>
        <v/>
      </c>
      <c r="BC2850" s="11" t="str">
        <f t="shared" si="959"/>
        <v/>
      </c>
    </row>
    <row r="2851" spans="29:55">
      <c r="AC2851" s="11" t="str">
        <f t="shared" si="961"/>
        <v/>
      </c>
      <c r="AD2851" s="11" t="str">
        <f t="shared" si="962"/>
        <v/>
      </c>
      <c r="AE2851" s="11" t="str">
        <f t="shared" si="963"/>
        <v/>
      </c>
      <c r="AF2851" s="11" t="str">
        <f t="shared" si="964"/>
        <v/>
      </c>
      <c r="AG2851" s="11" t="str">
        <f t="shared" si="965"/>
        <v/>
      </c>
      <c r="AH2851" s="11" t="str">
        <f t="shared" si="966"/>
        <v/>
      </c>
      <c r="AI2851" s="11" t="str">
        <f t="shared" si="967"/>
        <v/>
      </c>
      <c r="AJ2851" s="11" t="str">
        <f t="shared" si="968"/>
        <v/>
      </c>
      <c r="AK2851" s="11" t="str">
        <f t="shared" si="969"/>
        <v/>
      </c>
      <c r="AN2851" s="11" t="str">
        <f t="shared" si="970"/>
        <v/>
      </c>
      <c r="AO2851" s="11" t="str">
        <f t="shared" si="971"/>
        <v/>
      </c>
      <c r="AP2851" s="11" t="str">
        <f t="shared" si="972"/>
        <v/>
      </c>
      <c r="AT2851" s="11" t="str">
        <f t="shared" si="973"/>
        <v/>
      </c>
      <c r="AU2851" s="11" t="str">
        <f t="shared" si="974"/>
        <v/>
      </c>
      <c r="AV2851" s="11" t="str">
        <f t="shared" si="975"/>
        <v/>
      </c>
      <c r="AW2851" s="11" t="str">
        <f t="shared" si="976"/>
        <v/>
      </c>
      <c r="AX2851" s="11" t="str">
        <f t="shared" si="977"/>
        <v/>
      </c>
      <c r="AY2851" s="11" t="str">
        <f t="shared" si="958"/>
        <v/>
      </c>
      <c r="AZ2851" s="11" t="str">
        <f t="shared" si="978"/>
        <v/>
      </c>
      <c r="BA2851" s="11" t="str">
        <f t="shared" si="960"/>
        <v xml:space="preserve"> </v>
      </c>
      <c r="BB2851" s="11" t="str">
        <f>IFERROR(IF(AW2851="","",VLOOKUP(AW2851,SUSS!R:S,2,FALSE)),AY2851*SUSS!$M$2)</f>
        <v/>
      </c>
      <c r="BC2851" s="11" t="str">
        <f t="shared" si="959"/>
        <v/>
      </c>
    </row>
    <row r="2852" spans="29:55">
      <c r="AC2852" s="11" t="str">
        <f t="shared" si="961"/>
        <v/>
      </c>
      <c r="AD2852" s="11" t="str">
        <f t="shared" si="962"/>
        <v/>
      </c>
      <c r="AE2852" s="11" t="str">
        <f t="shared" si="963"/>
        <v/>
      </c>
      <c r="AF2852" s="11" t="str">
        <f t="shared" si="964"/>
        <v/>
      </c>
      <c r="AG2852" s="11" t="str">
        <f t="shared" si="965"/>
        <v/>
      </c>
      <c r="AH2852" s="11" t="str">
        <f t="shared" si="966"/>
        <v/>
      </c>
      <c r="AI2852" s="11" t="str">
        <f t="shared" si="967"/>
        <v/>
      </c>
      <c r="AJ2852" s="11" t="str">
        <f t="shared" si="968"/>
        <v/>
      </c>
      <c r="AK2852" s="11" t="str">
        <f t="shared" si="969"/>
        <v/>
      </c>
      <c r="AN2852" s="11" t="str">
        <f t="shared" si="970"/>
        <v/>
      </c>
      <c r="AO2852" s="11" t="str">
        <f t="shared" si="971"/>
        <v/>
      </c>
      <c r="AP2852" s="11" t="str">
        <f t="shared" si="972"/>
        <v/>
      </c>
      <c r="AT2852" s="11" t="str">
        <f t="shared" si="973"/>
        <v/>
      </c>
      <c r="AU2852" s="11" t="str">
        <f t="shared" si="974"/>
        <v/>
      </c>
      <c r="AV2852" s="11" t="str">
        <f t="shared" si="975"/>
        <v/>
      </c>
      <c r="AW2852" s="11" t="str">
        <f t="shared" si="976"/>
        <v/>
      </c>
      <c r="AX2852" s="11" t="str">
        <f t="shared" si="977"/>
        <v/>
      </c>
      <c r="AY2852" s="11" t="str">
        <f t="shared" si="958"/>
        <v/>
      </c>
      <c r="AZ2852" s="11" t="str">
        <f t="shared" si="978"/>
        <v/>
      </c>
      <c r="BA2852" s="11" t="str">
        <f t="shared" si="960"/>
        <v xml:space="preserve"> </v>
      </c>
      <c r="BB2852" s="11" t="str">
        <f>IFERROR(IF(AW2852="","",VLOOKUP(AW2852,SUSS!R:S,2,FALSE)),AY2852*SUSS!$M$2)</f>
        <v/>
      </c>
      <c r="BC2852" s="11" t="str">
        <f t="shared" si="959"/>
        <v/>
      </c>
    </row>
    <row r="2853" spans="29:55">
      <c r="AC2853" s="11" t="str">
        <f t="shared" si="961"/>
        <v/>
      </c>
      <c r="AD2853" s="11" t="str">
        <f t="shared" si="962"/>
        <v/>
      </c>
      <c r="AE2853" s="11" t="str">
        <f t="shared" si="963"/>
        <v/>
      </c>
      <c r="AF2853" s="11" t="str">
        <f t="shared" si="964"/>
        <v/>
      </c>
      <c r="AG2853" s="11" t="str">
        <f t="shared" si="965"/>
        <v/>
      </c>
      <c r="AH2853" s="11" t="str">
        <f t="shared" si="966"/>
        <v/>
      </c>
      <c r="AI2853" s="11" t="str">
        <f t="shared" si="967"/>
        <v/>
      </c>
      <c r="AJ2853" s="11" t="str">
        <f t="shared" si="968"/>
        <v/>
      </c>
      <c r="AK2853" s="11" t="str">
        <f t="shared" si="969"/>
        <v/>
      </c>
      <c r="AN2853" s="11" t="str">
        <f t="shared" si="970"/>
        <v/>
      </c>
      <c r="AO2853" s="11" t="str">
        <f t="shared" si="971"/>
        <v/>
      </c>
      <c r="AP2853" s="11" t="str">
        <f t="shared" si="972"/>
        <v/>
      </c>
      <c r="AT2853" s="11" t="str">
        <f t="shared" si="973"/>
        <v/>
      </c>
      <c r="AU2853" s="11" t="str">
        <f t="shared" si="974"/>
        <v/>
      </c>
      <c r="AV2853" s="11" t="str">
        <f t="shared" si="975"/>
        <v/>
      </c>
      <c r="AW2853" s="11" t="str">
        <f t="shared" si="976"/>
        <v/>
      </c>
      <c r="AX2853" s="11" t="str">
        <f t="shared" si="977"/>
        <v/>
      </c>
      <c r="AY2853" s="11" t="str">
        <f t="shared" si="958"/>
        <v/>
      </c>
      <c r="AZ2853" s="11" t="str">
        <f t="shared" si="978"/>
        <v/>
      </c>
      <c r="BA2853" s="11" t="str">
        <f t="shared" si="960"/>
        <v xml:space="preserve"> </v>
      </c>
      <c r="BB2853" s="11" t="str">
        <f>IFERROR(IF(AW2853="","",VLOOKUP(AW2853,SUSS!R:S,2,FALSE)),AY2853*SUSS!$M$2)</f>
        <v/>
      </c>
      <c r="BC2853" s="11" t="str">
        <f t="shared" si="959"/>
        <v/>
      </c>
    </row>
    <row r="2854" spans="29:55">
      <c r="AC2854" s="11" t="str">
        <f t="shared" si="961"/>
        <v/>
      </c>
      <c r="AD2854" s="11" t="str">
        <f t="shared" si="962"/>
        <v/>
      </c>
      <c r="AE2854" s="11" t="str">
        <f t="shared" si="963"/>
        <v/>
      </c>
      <c r="AF2854" s="11" t="str">
        <f t="shared" si="964"/>
        <v/>
      </c>
      <c r="AG2854" s="11" t="str">
        <f t="shared" si="965"/>
        <v/>
      </c>
      <c r="AH2854" s="11" t="str">
        <f t="shared" si="966"/>
        <v/>
      </c>
      <c r="AI2854" s="11" t="str">
        <f t="shared" si="967"/>
        <v/>
      </c>
      <c r="AJ2854" s="11" t="str">
        <f t="shared" si="968"/>
        <v/>
      </c>
      <c r="AK2854" s="11" t="str">
        <f t="shared" si="969"/>
        <v/>
      </c>
      <c r="AN2854" s="11" t="str">
        <f t="shared" si="970"/>
        <v/>
      </c>
      <c r="AO2854" s="11" t="str">
        <f t="shared" si="971"/>
        <v/>
      </c>
      <c r="AP2854" s="11" t="str">
        <f t="shared" si="972"/>
        <v/>
      </c>
      <c r="AT2854" s="11" t="str">
        <f t="shared" si="973"/>
        <v/>
      </c>
      <c r="AU2854" s="11" t="str">
        <f t="shared" si="974"/>
        <v/>
      </c>
      <c r="AV2854" s="11" t="str">
        <f t="shared" si="975"/>
        <v/>
      </c>
      <c r="AW2854" s="11" t="str">
        <f t="shared" si="976"/>
        <v/>
      </c>
      <c r="AX2854" s="11" t="str">
        <f t="shared" si="977"/>
        <v/>
      </c>
      <c r="AY2854" s="11" t="str">
        <f t="shared" si="958"/>
        <v/>
      </c>
      <c r="AZ2854" s="11" t="str">
        <f t="shared" si="978"/>
        <v/>
      </c>
      <c r="BA2854" s="11" t="str">
        <f t="shared" si="960"/>
        <v xml:space="preserve"> </v>
      </c>
      <c r="BB2854" s="11" t="str">
        <f>IFERROR(IF(AW2854="","",VLOOKUP(AW2854,SUSS!R:S,2,FALSE)),AY2854*SUSS!$M$2)</f>
        <v/>
      </c>
      <c r="BC2854" s="11" t="str">
        <f t="shared" si="959"/>
        <v/>
      </c>
    </row>
    <row r="2855" spans="29:55">
      <c r="AC2855" s="11" t="str">
        <f t="shared" si="961"/>
        <v/>
      </c>
      <c r="AD2855" s="11" t="str">
        <f t="shared" si="962"/>
        <v/>
      </c>
      <c r="AE2855" s="11" t="str">
        <f t="shared" si="963"/>
        <v/>
      </c>
      <c r="AF2855" s="11" t="str">
        <f t="shared" si="964"/>
        <v/>
      </c>
      <c r="AG2855" s="11" t="str">
        <f t="shared" si="965"/>
        <v/>
      </c>
      <c r="AH2855" s="11" t="str">
        <f t="shared" si="966"/>
        <v/>
      </c>
      <c r="AI2855" s="11" t="str">
        <f t="shared" si="967"/>
        <v/>
      </c>
      <c r="AJ2855" s="11" t="str">
        <f t="shared" si="968"/>
        <v/>
      </c>
      <c r="AK2855" s="11" t="str">
        <f t="shared" si="969"/>
        <v/>
      </c>
      <c r="AN2855" s="11" t="str">
        <f t="shared" si="970"/>
        <v/>
      </c>
      <c r="AO2855" s="11" t="str">
        <f t="shared" si="971"/>
        <v/>
      </c>
      <c r="AP2855" s="11" t="str">
        <f t="shared" si="972"/>
        <v/>
      </c>
      <c r="AT2855" s="11" t="str">
        <f t="shared" si="973"/>
        <v/>
      </c>
      <c r="AU2855" s="11" t="str">
        <f t="shared" si="974"/>
        <v/>
      </c>
      <c r="AV2855" s="11" t="str">
        <f t="shared" si="975"/>
        <v/>
      </c>
      <c r="AW2855" s="11" t="str">
        <f t="shared" si="976"/>
        <v/>
      </c>
      <c r="AX2855" s="11" t="str">
        <f t="shared" si="977"/>
        <v/>
      </c>
      <c r="AY2855" s="11" t="str">
        <f t="shared" si="958"/>
        <v/>
      </c>
      <c r="AZ2855" s="11" t="str">
        <f t="shared" si="978"/>
        <v/>
      </c>
      <c r="BA2855" s="11" t="str">
        <f t="shared" si="960"/>
        <v xml:space="preserve"> </v>
      </c>
      <c r="BB2855" s="11" t="str">
        <f>IFERROR(IF(AW2855="","",VLOOKUP(AW2855,SUSS!R:S,2,FALSE)),AY2855*SUSS!$M$2)</f>
        <v/>
      </c>
      <c r="BC2855" s="11" t="str">
        <f t="shared" si="959"/>
        <v/>
      </c>
    </row>
    <row r="2856" spans="29:55">
      <c r="AC2856" s="11" t="str">
        <f t="shared" si="961"/>
        <v/>
      </c>
      <c r="AD2856" s="11" t="str">
        <f t="shared" si="962"/>
        <v/>
      </c>
      <c r="AE2856" s="11" t="str">
        <f t="shared" si="963"/>
        <v/>
      </c>
      <c r="AF2856" s="11" t="str">
        <f t="shared" si="964"/>
        <v/>
      </c>
      <c r="AG2856" s="11" t="str">
        <f t="shared" si="965"/>
        <v/>
      </c>
      <c r="AH2856" s="11" t="str">
        <f t="shared" si="966"/>
        <v/>
      </c>
      <c r="AI2856" s="11" t="str">
        <f t="shared" si="967"/>
        <v/>
      </c>
      <c r="AJ2856" s="11" t="str">
        <f t="shared" si="968"/>
        <v/>
      </c>
      <c r="AK2856" s="11" t="str">
        <f t="shared" si="969"/>
        <v/>
      </c>
      <c r="AN2856" s="11" t="str">
        <f t="shared" si="970"/>
        <v/>
      </c>
      <c r="AO2856" s="11" t="str">
        <f t="shared" si="971"/>
        <v/>
      </c>
      <c r="AP2856" s="11" t="str">
        <f t="shared" si="972"/>
        <v/>
      </c>
      <c r="AT2856" s="11" t="str">
        <f t="shared" si="973"/>
        <v/>
      </c>
      <c r="AU2856" s="11" t="str">
        <f t="shared" si="974"/>
        <v/>
      </c>
      <c r="AV2856" s="11" t="str">
        <f t="shared" si="975"/>
        <v/>
      </c>
      <c r="AW2856" s="11" t="str">
        <f t="shared" si="976"/>
        <v/>
      </c>
      <c r="AX2856" s="11" t="str">
        <f t="shared" si="977"/>
        <v/>
      </c>
      <c r="AY2856" s="11" t="str">
        <f t="shared" si="958"/>
        <v/>
      </c>
      <c r="AZ2856" s="11" t="str">
        <f t="shared" si="978"/>
        <v/>
      </c>
      <c r="BA2856" s="11" t="str">
        <f t="shared" si="960"/>
        <v xml:space="preserve"> </v>
      </c>
      <c r="BB2856" s="11" t="str">
        <f>IFERROR(IF(AW2856="","",VLOOKUP(AW2856,SUSS!R:S,2,FALSE)),AY2856*SUSS!$M$2)</f>
        <v/>
      </c>
      <c r="BC2856" s="11" t="str">
        <f t="shared" si="959"/>
        <v/>
      </c>
    </row>
    <row r="2857" spans="29:55">
      <c r="AC2857" s="11" t="str">
        <f t="shared" si="961"/>
        <v/>
      </c>
      <c r="AD2857" s="11" t="str">
        <f t="shared" si="962"/>
        <v/>
      </c>
      <c r="AE2857" s="11" t="str">
        <f t="shared" si="963"/>
        <v/>
      </c>
      <c r="AF2857" s="11" t="str">
        <f t="shared" si="964"/>
        <v/>
      </c>
      <c r="AG2857" s="11" t="str">
        <f t="shared" si="965"/>
        <v/>
      </c>
      <c r="AH2857" s="11" t="str">
        <f t="shared" si="966"/>
        <v/>
      </c>
      <c r="AI2857" s="11" t="str">
        <f t="shared" si="967"/>
        <v/>
      </c>
      <c r="AJ2857" s="11" t="str">
        <f t="shared" si="968"/>
        <v/>
      </c>
      <c r="AK2857" s="11" t="str">
        <f t="shared" si="969"/>
        <v/>
      </c>
      <c r="AN2857" s="11" t="str">
        <f t="shared" si="970"/>
        <v/>
      </c>
      <c r="AO2857" s="11" t="str">
        <f t="shared" si="971"/>
        <v/>
      </c>
      <c r="AP2857" s="11" t="str">
        <f t="shared" si="972"/>
        <v/>
      </c>
      <c r="AT2857" s="11" t="str">
        <f t="shared" si="973"/>
        <v/>
      </c>
      <c r="AU2857" s="11" t="str">
        <f t="shared" si="974"/>
        <v/>
      </c>
      <c r="AV2857" s="11" t="str">
        <f t="shared" si="975"/>
        <v/>
      </c>
      <c r="AW2857" s="11" t="str">
        <f t="shared" si="976"/>
        <v/>
      </c>
      <c r="AX2857" s="11" t="str">
        <f t="shared" si="977"/>
        <v/>
      </c>
      <c r="AY2857" s="11" t="str">
        <f t="shared" si="958"/>
        <v/>
      </c>
      <c r="AZ2857" s="11" t="str">
        <f t="shared" si="978"/>
        <v/>
      </c>
      <c r="BA2857" s="11" t="str">
        <f t="shared" si="960"/>
        <v xml:space="preserve"> </v>
      </c>
      <c r="BB2857" s="11" t="str">
        <f>IFERROR(IF(AW2857="","",VLOOKUP(AW2857,SUSS!R:S,2,FALSE)),AY2857*SUSS!$M$2)</f>
        <v/>
      </c>
      <c r="BC2857" s="11" t="str">
        <f t="shared" si="959"/>
        <v/>
      </c>
    </row>
    <row r="2858" spans="29:55">
      <c r="AC2858" s="11" t="str">
        <f t="shared" si="961"/>
        <v/>
      </c>
      <c r="AD2858" s="11" t="str">
        <f t="shared" si="962"/>
        <v/>
      </c>
      <c r="AE2858" s="11" t="str">
        <f t="shared" si="963"/>
        <v/>
      </c>
      <c r="AF2858" s="11" t="str">
        <f t="shared" si="964"/>
        <v/>
      </c>
      <c r="AG2858" s="11" t="str">
        <f t="shared" si="965"/>
        <v/>
      </c>
      <c r="AH2858" s="11" t="str">
        <f t="shared" si="966"/>
        <v/>
      </c>
      <c r="AI2858" s="11" t="str">
        <f t="shared" si="967"/>
        <v/>
      </c>
      <c r="AJ2858" s="11" t="str">
        <f t="shared" si="968"/>
        <v/>
      </c>
      <c r="AK2858" s="11" t="str">
        <f t="shared" si="969"/>
        <v/>
      </c>
      <c r="AN2858" s="11" t="str">
        <f t="shared" si="970"/>
        <v/>
      </c>
      <c r="AO2858" s="11" t="str">
        <f t="shared" si="971"/>
        <v/>
      </c>
      <c r="AP2858" s="11" t="str">
        <f t="shared" si="972"/>
        <v/>
      </c>
      <c r="AT2858" s="11" t="str">
        <f t="shared" si="973"/>
        <v/>
      </c>
      <c r="AU2858" s="11" t="str">
        <f t="shared" si="974"/>
        <v/>
      </c>
      <c r="AV2858" s="11" t="str">
        <f t="shared" si="975"/>
        <v/>
      </c>
      <c r="AW2858" s="11" t="str">
        <f t="shared" si="976"/>
        <v/>
      </c>
      <c r="AX2858" s="11" t="str">
        <f t="shared" si="977"/>
        <v/>
      </c>
      <c r="AY2858" s="11" t="str">
        <f t="shared" si="958"/>
        <v/>
      </c>
      <c r="AZ2858" s="11" t="str">
        <f t="shared" si="978"/>
        <v/>
      </c>
      <c r="BA2858" s="11" t="str">
        <f t="shared" si="960"/>
        <v xml:space="preserve"> </v>
      </c>
      <c r="BB2858" s="11" t="str">
        <f>IFERROR(IF(AW2858="","",VLOOKUP(AW2858,SUSS!R:S,2,FALSE)),AY2858*SUSS!$M$2)</f>
        <v/>
      </c>
      <c r="BC2858" s="11" t="str">
        <f t="shared" si="959"/>
        <v/>
      </c>
    </row>
    <row r="2859" spans="29:55">
      <c r="AC2859" s="11" t="str">
        <f t="shared" si="961"/>
        <v/>
      </c>
      <c r="AD2859" s="11" t="str">
        <f t="shared" si="962"/>
        <v/>
      </c>
      <c r="AE2859" s="11" t="str">
        <f t="shared" si="963"/>
        <v/>
      </c>
      <c r="AF2859" s="11" t="str">
        <f t="shared" si="964"/>
        <v/>
      </c>
      <c r="AG2859" s="11" t="str">
        <f t="shared" si="965"/>
        <v/>
      </c>
      <c r="AH2859" s="11" t="str">
        <f t="shared" si="966"/>
        <v/>
      </c>
      <c r="AI2859" s="11" t="str">
        <f t="shared" si="967"/>
        <v/>
      </c>
      <c r="AJ2859" s="11" t="str">
        <f t="shared" si="968"/>
        <v/>
      </c>
      <c r="AK2859" s="11" t="str">
        <f t="shared" si="969"/>
        <v/>
      </c>
      <c r="AN2859" s="11" t="str">
        <f t="shared" si="970"/>
        <v/>
      </c>
      <c r="AO2859" s="11" t="str">
        <f t="shared" si="971"/>
        <v/>
      </c>
      <c r="AP2859" s="11" t="str">
        <f t="shared" si="972"/>
        <v/>
      </c>
      <c r="AT2859" s="11" t="str">
        <f t="shared" si="973"/>
        <v/>
      </c>
      <c r="AU2859" s="11" t="str">
        <f t="shared" si="974"/>
        <v/>
      </c>
      <c r="AV2859" s="11" t="str">
        <f t="shared" si="975"/>
        <v/>
      </c>
      <c r="AW2859" s="11" t="str">
        <f t="shared" si="976"/>
        <v/>
      </c>
      <c r="AX2859" s="11" t="str">
        <f t="shared" si="977"/>
        <v/>
      </c>
      <c r="AY2859" s="11" t="str">
        <f t="shared" si="958"/>
        <v/>
      </c>
      <c r="AZ2859" s="11" t="str">
        <f t="shared" si="978"/>
        <v/>
      </c>
      <c r="BA2859" s="11" t="str">
        <f t="shared" si="960"/>
        <v xml:space="preserve"> </v>
      </c>
      <c r="BB2859" s="11" t="str">
        <f>IFERROR(IF(AW2859="","",VLOOKUP(AW2859,SUSS!R:S,2,FALSE)),AY2859*SUSS!$M$2)</f>
        <v/>
      </c>
      <c r="BC2859" s="11" t="str">
        <f t="shared" si="959"/>
        <v/>
      </c>
    </row>
    <row r="2860" spans="29:55">
      <c r="AC2860" s="11" t="str">
        <f t="shared" si="961"/>
        <v/>
      </c>
      <c r="AD2860" s="11" t="str">
        <f t="shared" si="962"/>
        <v/>
      </c>
      <c r="AE2860" s="11" t="str">
        <f t="shared" si="963"/>
        <v/>
      </c>
      <c r="AF2860" s="11" t="str">
        <f t="shared" si="964"/>
        <v/>
      </c>
      <c r="AG2860" s="11" t="str">
        <f t="shared" si="965"/>
        <v/>
      </c>
      <c r="AH2860" s="11" t="str">
        <f t="shared" si="966"/>
        <v/>
      </c>
      <c r="AI2860" s="11" t="str">
        <f t="shared" si="967"/>
        <v/>
      </c>
      <c r="AJ2860" s="11" t="str">
        <f t="shared" si="968"/>
        <v/>
      </c>
      <c r="AK2860" s="11" t="str">
        <f t="shared" si="969"/>
        <v/>
      </c>
      <c r="AN2860" s="11" t="str">
        <f t="shared" si="970"/>
        <v/>
      </c>
      <c r="AO2860" s="11" t="str">
        <f t="shared" si="971"/>
        <v/>
      </c>
      <c r="AP2860" s="11" t="str">
        <f t="shared" si="972"/>
        <v/>
      </c>
      <c r="AT2860" s="11" t="str">
        <f t="shared" si="973"/>
        <v/>
      </c>
      <c r="AU2860" s="11" t="str">
        <f t="shared" si="974"/>
        <v/>
      </c>
      <c r="AV2860" s="11" t="str">
        <f t="shared" si="975"/>
        <v/>
      </c>
      <c r="AW2860" s="11" t="str">
        <f t="shared" si="976"/>
        <v/>
      </c>
      <c r="AX2860" s="11" t="str">
        <f t="shared" si="977"/>
        <v/>
      </c>
      <c r="AY2860" s="11" t="str">
        <f t="shared" si="958"/>
        <v/>
      </c>
      <c r="AZ2860" s="11" t="str">
        <f t="shared" si="978"/>
        <v/>
      </c>
      <c r="BA2860" s="11" t="str">
        <f t="shared" si="960"/>
        <v xml:space="preserve"> </v>
      </c>
      <c r="BB2860" s="11" t="str">
        <f>IFERROR(IF(AW2860="","",VLOOKUP(AW2860,SUSS!R:S,2,FALSE)),AY2860*SUSS!$M$2)</f>
        <v/>
      </c>
      <c r="BC2860" s="11" t="str">
        <f t="shared" si="959"/>
        <v/>
      </c>
    </row>
    <row r="2861" spans="29:55">
      <c r="AC2861" s="11" t="str">
        <f t="shared" si="961"/>
        <v/>
      </c>
      <c r="AD2861" s="11" t="str">
        <f t="shared" si="962"/>
        <v/>
      </c>
      <c r="AE2861" s="11" t="str">
        <f t="shared" si="963"/>
        <v/>
      </c>
      <c r="AF2861" s="11" t="str">
        <f t="shared" si="964"/>
        <v/>
      </c>
      <c r="AG2861" s="11" t="str">
        <f t="shared" si="965"/>
        <v/>
      </c>
      <c r="AH2861" s="11" t="str">
        <f t="shared" si="966"/>
        <v/>
      </c>
      <c r="AI2861" s="11" t="str">
        <f t="shared" si="967"/>
        <v/>
      </c>
      <c r="AJ2861" s="11" t="str">
        <f t="shared" si="968"/>
        <v/>
      </c>
      <c r="AK2861" s="11" t="str">
        <f t="shared" si="969"/>
        <v/>
      </c>
      <c r="AN2861" s="11" t="str">
        <f t="shared" si="970"/>
        <v/>
      </c>
      <c r="AO2861" s="11" t="str">
        <f t="shared" si="971"/>
        <v/>
      </c>
      <c r="AP2861" s="11" t="str">
        <f t="shared" si="972"/>
        <v/>
      </c>
      <c r="AT2861" s="11" t="str">
        <f t="shared" si="973"/>
        <v/>
      </c>
      <c r="AU2861" s="11" t="str">
        <f t="shared" si="974"/>
        <v/>
      </c>
      <c r="AV2861" s="11" t="str">
        <f t="shared" si="975"/>
        <v/>
      </c>
      <c r="AW2861" s="11" t="str">
        <f t="shared" si="976"/>
        <v/>
      </c>
      <c r="AX2861" s="11" t="str">
        <f t="shared" si="977"/>
        <v/>
      </c>
      <c r="AY2861" s="11" t="str">
        <f t="shared" si="958"/>
        <v/>
      </c>
      <c r="AZ2861" s="11" t="str">
        <f t="shared" si="978"/>
        <v/>
      </c>
      <c r="BA2861" s="11" t="str">
        <f t="shared" si="960"/>
        <v xml:space="preserve"> </v>
      </c>
      <c r="BB2861" s="11" t="str">
        <f>IFERROR(IF(AW2861="","",VLOOKUP(AW2861,SUSS!R:S,2,FALSE)),AY2861*SUSS!$M$2)</f>
        <v/>
      </c>
      <c r="BC2861" s="11" t="str">
        <f t="shared" si="959"/>
        <v/>
      </c>
    </row>
    <row r="2862" spans="29:55">
      <c r="AC2862" s="11" t="str">
        <f t="shared" si="961"/>
        <v/>
      </c>
      <c r="AD2862" s="11" t="str">
        <f t="shared" si="962"/>
        <v/>
      </c>
      <c r="AE2862" s="11" t="str">
        <f t="shared" si="963"/>
        <v/>
      </c>
      <c r="AF2862" s="11" t="str">
        <f t="shared" si="964"/>
        <v/>
      </c>
      <c r="AG2862" s="11" t="str">
        <f t="shared" si="965"/>
        <v/>
      </c>
      <c r="AH2862" s="11" t="str">
        <f t="shared" si="966"/>
        <v/>
      </c>
      <c r="AI2862" s="11" t="str">
        <f t="shared" si="967"/>
        <v/>
      </c>
      <c r="AJ2862" s="11" t="str">
        <f t="shared" si="968"/>
        <v/>
      </c>
      <c r="AK2862" s="11" t="str">
        <f t="shared" si="969"/>
        <v/>
      </c>
      <c r="AN2862" s="11" t="str">
        <f t="shared" si="970"/>
        <v/>
      </c>
      <c r="AO2862" s="11" t="str">
        <f t="shared" si="971"/>
        <v/>
      </c>
      <c r="AP2862" s="11" t="str">
        <f t="shared" si="972"/>
        <v/>
      </c>
      <c r="AT2862" s="11" t="str">
        <f t="shared" si="973"/>
        <v/>
      </c>
      <c r="AU2862" s="11" t="str">
        <f t="shared" si="974"/>
        <v/>
      </c>
      <c r="AV2862" s="11" t="str">
        <f t="shared" si="975"/>
        <v/>
      </c>
      <c r="AW2862" s="11" t="str">
        <f t="shared" si="976"/>
        <v/>
      </c>
      <c r="AX2862" s="11" t="str">
        <f t="shared" si="977"/>
        <v/>
      </c>
      <c r="AY2862" s="11" t="str">
        <f t="shared" si="958"/>
        <v/>
      </c>
      <c r="AZ2862" s="11" t="str">
        <f t="shared" si="978"/>
        <v/>
      </c>
      <c r="BA2862" s="11" t="str">
        <f t="shared" si="960"/>
        <v xml:space="preserve"> </v>
      </c>
      <c r="BB2862" s="11" t="str">
        <f>IFERROR(IF(AW2862="","",VLOOKUP(AW2862,SUSS!R:S,2,FALSE)),AY2862*SUSS!$M$2)</f>
        <v/>
      </c>
      <c r="BC2862" s="11" t="str">
        <f t="shared" si="959"/>
        <v/>
      </c>
    </row>
    <row r="2863" spans="29:55">
      <c r="AC2863" s="11" t="str">
        <f t="shared" si="961"/>
        <v/>
      </c>
      <c r="AD2863" s="11" t="str">
        <f t="shared" si="962"/>
        <v/>
      </c>
      <c r="AE2863" s="11" t="str">
        <f t="shared" si="963"/>
        <v/>
      </c>
      <c r="AF2863" s="11" t="str">
        <f t="shared" si="964"/>
        <v/>
      </c>
      <c r="AG2863" s="11" t="str">
        <f t="shared" si="965"/>
        <v/>
      </c>
      <c r="AH2863" s="11" t="str">
        <f t="shared" si="966"/>
        <v/>
      </c>
      <c r="AI2863" s="11" t="str">
        <f t="shared" si="967"/>
        <v/>
      </c>
      <c r="AJ2863" s="11" t="str">
        <f t="shared" si="968"/>
        <v/>
      </c>
      <c r="AK2863" s="11" t="str">
        <f t="shared" si="969"/>
        <v/>
      </c>
      <c r="AN2863" s="11" t="str">
        <f t="shared" si="970"/>
        <v/>
      </c>
      <c r="AO2863" s="11" t="str">
        <f t="shared" si="971"/>
        <v/>
      </c>
      <c r="AP2863" s="11" t="str">
        <f t="shared" si="972"/>
        <v/>
      </c>
      <c r="AT2863" s="11" t="str">
        <f t="shared" si="973"/>
        <v/>
      </c>
      <c r="AU2863" s="11" t="str">
        <f t="shared" si="974"/>
        <v/>
      </c>
      <c r="AV2863" s="11" t="str">
        <f t="shared" si="975"/>
        <v/>
      </c>
      <c r="AW2863" s="11" t="str">
        <f t="shared" si="976"/>
        <v/>
      </c>
      <c r="AX2863" s="11" t="str">
        <f t="shared" si="977"/>
        <v/>
      </c>
      <c r="AY2863" s="11" t="str">
        <f t="shared" si="958"/>
        <v/>
      </c>
      <c r="AZ2863" s="11" t="str">
        <f t="shared" si="978"/>
        <v/>
      </c>
      <c r="BA2863" s="11" t="str">
        <f t="shared" si="960"/>
        <v xml:space="preserve"> </v>
      </c>
      <c r="BB2863" s="11" t="str">
        <f>IFERROR(IF(AW2863="","",VLOOKUP(AW2863,SUSS!R:S,2,FALSE)),AY2863*SUSS!$M$2)</f>
        <v/>
      </c>
      <c r="BC2863" s="11" t="str">
        <f t="shared" si="959"/>
        <v/>
      </c>
    </row>
    <row r="2864" spans="29:55">
      <c r="AC2864" s="11" t="str">
        <f t="shared" si="961"/>
        <v/>
      </c>
      <c r="AD2864" s="11" t="str">
        <f t="shared" si="962"/>
        <v/>
      </c>
      <c r="AE2864" s="11" t="str">
        <f t="shared" si="963"/>
        <v/>
      </c>
      <c r="AF2864" s="11" t="str">
        <f t="shared" si="964"/>
        <v/>
      </c>
      <c r="AG2864" s="11" t="str">
        <f t="shared" si="965"/>
        <v/>
      </c>
      <c r="AH2864" s="11" t="str">
        <f t="shared" si="966"/>
        <v/>
      </c>
      <c r="AI2864" s="11" t="str">
        <f t="shared" si="967"/>
        <v/>
      </c>
      <c r="AJ2864" s="11" t="str">
        <f t="shared" si="968"/>
        <v/>
      </c>
      <c r="AK2864" s="11" t="str">
        <f t="shared" si="969"/>
        <v/>
      </c>
      <c r="AN2864" s="11" t="str">
        <f t="shared" si="970"/>
        <v/>
      </c>
      <c r="AO2864" s="11" t="str">
        <f t="shared" si="971"/>
        <v/>
      </c>
      <c r="AP2864" s="11" t="str">
        <f t="shared" si="972"/>
        <v/>
      </c>
      <c r="AT2864" s="11" t="str">
        <f t="shared" si="973"/>
        <v/>
      </c>
      <c r="AU2864" s="11" t="str">
        <f t="shared" si="974"/>
        <v/>
      </c>
      <c r="AV2864" s="11" t="str">
        <f t="shared" si="975"/>
        <v/>
      </c>
      <c r="AW2864" s="11" t="str">
        <f t="shared" si="976"/>
        <v/>
      </c>
      <c r="AX2864" s="11" t="str">
        <f t="shared" si="977"/>
        <v/>
      </c>
      <c r="AY2864" s="11" t="str">
        <f t="shared" si="958"/>
        <v/>
      </c>
      <c r="AZ2864" s="11" t="str">
        <f t="shared" si="978"/>
        <v/>
      </c>
      <c r="BA2864" s="11" t="str">
        <f t="shared" si="960"/>
        <v xml:space="preserve"> </v>
      </c>
      <c r="BB2864" s="11" t="str">
        <f>IFERROR(IF(AW2864="","",VLOOKUP(AW2864,SUSS!R:S,2,FALSE)),AY2864*SUSS!$M$2)</f>
        <v/>
      </c>
      <c r="BC2864" s="11" t="str">
        <f t="shared" si="959"/>
        <v/>
      </c>
    </row>
    <row r="2865" spans="29:55">
      <c r="AC2865" s="11" t="str">
        <f t="shared" si="961"/>
        <v/>
      </c>
      <c r="AD2865" s="11" t="str">
        <f t="shared" si="962"/>
        <v/>
      </c>
      <c r="AE2865" s="11" t="str">
        <f t="shared" si="963"/>
        <v/>
      </c>
      <c r="AF2865" s="11" t="str">
        <f t="shared" si="964"/>
        <v/>
      </c>
      <c r="AG2865" s="11" t="str">
        <f t="shared" si="965"/>
        <v/>
      </c>
      <c r="AH2865" s="11" t="str">
        <f t="shared" si="966"/>
        <v/>
      </c>
      <c r="AI2865" s="11" t="str">
        <f t="shared" si="967"/>
        <v/>
      </c>
      <c r="AJ2865" s="11" t="str">
        <f t="shared" si="968"/>
        <v/>
      </c>
      <c r="AK2865" s="11" t="str">
        <f t="shared" si="969"/>
        <v/>
      </c>
      <c r="AN2865" s="11" t="str">
        <f t="shared" si="970"/>
        <v/>
      </c>
      <c r="AO2865" s="11" t="str">
        <f t="shared" si="971"/>
        <v/>
      </c>
      <c r="AP2865" s="11" t="str">
        <f t="shared" si="972"/>
        <v/>
      </c>
      <c r="AT2865" s="11" t="str">
        <f t="shared" si="973"/>
        <v/>
      </c>
      <c r="AU2865" s="11" t="str">
        <f t="shared" si="974"/>
        <v/>
      </c>
      <c r="AV2865" s="11" t="str">
        <f t="shared" si="975"/>
        <v/>
      </c>
      <c r="AW2865" s="11" t="str">
        <f t="shared" si="976"/>
        <v/>
      </c>
      <c r="AX2865" s="11" t="str">
        <f t="shared" si="977"/>
        <v/>
      </c>
      <c r="AY2865" s="11" t="str">
        <f t="shared" si="958"/>
        <v/>
      </c>
      <c r="AZ2865" s="11" t="str">
        <f t="shared" si="978"/>
        <v/>
      </c>
      <c r="BA2865" s="11" t="str">
        <f t="shared" si="960"/>
        <v xml:space="preserve"> </v>
      </c>
      <c r="BB2865" s="11" t="str">
        <f>IFERROR(IF(AW2865="","",VLOOKUP(AW2865,SUSS!R:S,2,FALSE)),AY2865*SUSS!$M$2)</f>
        <v/>
      </c>
      <c r="BC2865" s="11" t="str">
        <f t="shared" si="959"/>
        <v/>
      </c>
    </row>
    <row r="2866" spans="29:55">
      <c r="AC2866" s="11" t="str">
        <f t="shared" si="961"/>
        <v/>
      </c>
      <c r="AD2866" s="11" t="str">
        <f t="shared" si="962"/>
        <v/>
      </c>
      <c r="AE2866" s="11" t="str">
        <f t="shared" si="963"/>
        <v/>
      </c>
      <c r="AF2866" s="11" t="str">
        <f t="shared" si="964"/>
        <v/>
      </c>
      <c r="AG2866" s="11" t="str">
        <f t="shared" si="965"/>
        <v/>
      </c>
      <c r="AH2866" s="11" t="str">
        <f t="shared" si="966"/>
        <v/>
      </c>
      <c r="AI2866" s="11" t="str">
        <f t="shared" si="967"/>
        <v/>
      </c>
      <c r="AJ2866" s="11" t="str">
        <f t="shared" si="968"/>
        <v/>
      </c>
      <c r="AK2866" s="11" t="str">
        <f t="shared" si="969"/>
        <v/>
      </c>
      <c r="AN2866" s="11" t="str">
        <f t="shared" si="970"/>
        <v/>
      </c>
      <c r="AO2866" s="11" t="str">
        <f t="shared" si="971"/>
        <v/>
      </c>
      <c r="AP2866" s="11" t="str">
        <f t="shared" si="972"/>
        <v/>
      </c>
      <c r="AT2866" s="11" t="str">
        <f t="shared" si="973"/>
        <v/>
      </c>
      <c r="AU2866" s="11" t="str">
        <f t="shared" si="974"/>
        <v/>
      </c>
      <c r="AV2866" s="11" t="str">
        <f t="shared" si="975"/>
        <v/>
      </c>
      <c r="AW2866" s="11" t="str">
        <f t="shared" si="976"/>
        <v/>
      </c>
      <c r="AX2866" s="11" t="str">
        <f t="shared" si="977"/>
        <v/>
      </c>
      <c r="AY2866" s="11" t="str">
        <f t="shared" si="958"/>
        <v/>
      </c>
      <c r="AZ2866" s="11" t="str">
        <f t="shared" si="978"/>
        <v/>
      </c>
      <c r="BA2866" s="11" t="str">
        <f t="shared" si="960"/>
        <v xml:space="preserve"> </v>
      </c>
      <c r="BB2866" s="11" t="str">
        <f>IFERROR(IF(AW2866="","",VLOOKUP(AW2866,SUSS!R:S,2,FALSE)),AY2866*SUSS!$M$2)</f>
        <v/>
      </c>
      <c r="BC2866" s="11" t="str">
        <f t="shared" si="959"/>
        <v/>
      </c>
    </row>
    <row r="2867" spans="29:55">
      <c r="AC2867" s="11" t="str">
        <f t="shared" si="961"/>
        <v/>
      </c>
      <c r="AD2867" s="11" t="str">
        <f t="shared" si="962"/>
        <v/>
      </c>
      <c r="AE2867" s="11" t="str">
        <f t="shared" si="963"/>
        <v/>
      </c>
      <c r="AF2867" s="11" t="str">
        <f t="shared" si="964"/>
        <v/>
      </c>
      <c r="AG2867" s="11" t="str">
        <f t="shared" si="965"/>
        <v/>
      </c>
      <c r="AH2867" s="11" t="str">
        <f t="shared" si="966"/>
        <v/>
      </c>
      <c r="AI2867" s="11" t="str">
        <f t="shared" si="967"/>
        <v/>
      </c>
      <c r="AJ2867" s="11" t="str">
        <f t="shared" si="968"/>
        <v/>
      </c>
      <c r="AK2867" s="11" t="str">
        <f t="shared" si="969"/>
        <v/>
      </c>
      <c r="AN2867" s="11" t="str">
        <f t="shared" si="970"/>
        <v/>
      </c>
      <c r="AO2867" s="11" t="str">
        <f t="shared" si="971"/>
        <v/>
      </c>
      <c r="AP2867" s="11" t="str">
        <f t="shared" si="972"/>
        <v/>
      </c>
      <c r="AT2867" s="11" t="str">
        <f t="shared" si="973"/>
        <v/>
      </c>
      <c r="AU2867" s="11" t="str">
        <f t="shared" si="974"/>
        <v/>
      </c>
      <c r="AV2867" s="11" t="str">
        <f t="shared" si="975"/>
        <v/>
      </c>
      <c r="AW2867" s="11" t="str">
        <f t="shared" si="976"/>
        <v/>
      </c>
      <c r="AX2867" s="11" t="str">
        <f t="shared" si="977"/>
        <v/>
      </c>
      <c r="AY2867" s="11" t="str">
        <f t="shared" si="958"/>
        <v/>
      </c>
      <c r="AZ2867" s="11" t="str">
        <f t="shared" si="978"/>
        <v/>
      </c>
      <c r="BA2867" s="11" t="str">
        <f t="shared" si="960"/>
        <v xml:space="preserve"> </v>
      </c>
      <c r="BB2867" s="11" t="str">
        <f>IFERROR(IF(AW2867="","",VLOOKUP(AW2867,SUSS!R:S,2,FALSE)),AY2867*SUSS!$M$2)</f>
        <v/>
      </c>
      <c r="BC2867" s="11" t="str">
        <f t="shared" si="959"/>
        <v/>
      </c>
    </row>
    <row r="2868" spans="29:55">
      <c r="AC2868" s="11" t="str">
        <f t="shared" si="961"/>
        <v/>
      </c>
      <c r="AD2868" s="11" t="str">
        <f t="shared" si="962"/>
        <v/>
      </c>
      <c r="AE2868" s="11" t="str">
        <f t="shared" si="963"/>
        <v/>
      </c>
      <c r="AF2868" s="11" t="str">
        <f t="shared" si="964"/>
        <v/>
      </c>
      <c r="AG2868" s="11" t="str">
        <f t="shared" si="965"/>
        <v/>
      </c>
      <c r="AH2868" s="11" t="str">
        <f t="shared" si="966"/>
        <v/>
      </c>
      <c r="AI2868" s="11" t="str">
        <f t="shared" si="967"/>
        <v/>
      </c>
      <c r="AJ2868" s="11" t="str">
        <f t="shared" si="968"/>
        <v/>
      </c>
      <c r="AK2868" s="11" t="str">
        <f t="shared" si="969"/>
        <v/>
      </c>
      <c r="AN2868" s="11" t="str">
        <f t="shared" si="970"/>
        <v/>
      </c>
      <c r="AO2868" s="11" t="str">
        <f t="shared" si="971"/>
        <v/>
      </c>
      <c r="AP2868" s="11" t="str">
        <f t="shared" si="972"/>
        <v/>
      </c>
      <c r="AT2868" s="11" t="str">
        <f t="shared" si="973"/>
        <v/>
      </c>
      <c r="AU2868" s="11" t="str">
        <f t="shared" si="974"/>
        <v/>
      </c>
      <c r="AV2868" s="11" t="str">
        <f t="shared" si="975"/>
        <v/>
      </c>
      <c r="AW2868" s="11" t="str">
        <f t="shared" si="976"/>
        <v/>
      </c>
      <c r="AX2868" s="11" t="str">
        <f t="shared" si="977"/>
        <v/>
      </c>
      <c r="AY2868" s="11" t="str">
        <f t="shared" si="958"/>
        <v/>
      </c>
      <c r="AZ2868" s="11" t="str">
        <f t="shared" si="978"/>
        <v/>
      </c>
      <c r="BA2868" s="11" t="str">
        <f t="shared" si="960"/>
        <v xml:space="preserve"> </v>
      </c>
      <c r="BB2868" s="11" t="str">
        <f>IFERROR(IF(AW2868="","",VLOOKUP(AW2868,SUSS!R:S,2,FALSE)),AY2868*SUSS!$M$2)</f>
        <v/>
      </c>
      <c r="BC2868" s="11" t="str">
        <f t="shared" si="959"/>
        <v/>
      </c>
    </row>
    <row r="2869" spans="29:55">
      <c r="AC2869" s="11" t="str">
        <f t="shared" si="961"/>
        <v/>
      </c>
      <c r="AD2869" s="11" t="str">
        <f t="shared" si="962"/>
        <v/>
      </c>
      <c r="AE2869" s="11" t="str">
        <f t="shared" si="963"/>
        <v/>
      </c>
      <c r="AF2869" s="11" t="str">
        <f t="shared" si="964"/>
        <v/>
      </c>
      <c r="AG2869" s="11" t="str">
        <f t="shared" si="965"/>
        <v/>
      </c>
      <c r="AH2869" s="11" t="str">
        <f t="shared" si="966"/>
        <v/>
      </c>
      <c r="AI2869" s="11" t="str">
        <f t="shared" si="967"/>
        <v/>
      </c>
      <c r="AJ2869" s="11" t="str">
        <f t="shared" si="968"/>
        <v/>
      </c>
      <c r="AK2869" s="11" t="str">
        <f t="shared" si="969"/>
        <v/>
      </c>
      <c r="AN2869" s="11" t="str">
        <f t="shared" si="970"/>
        <v/>
      </c>
      <c r="AO2869" s="11" t="str">
        <f t="shared" si="971"/>
        <v/>
      </c>
      <c r="AP2869" s="11" t="str">
        <f t="shared" si="972"/>
        <v/>
      </c>
      <c r="AT2869" s="11" t="str">
        <f t="shared" si="973"/>
        <v/>
      </c>
      <c r="AU2869" s="11" t="str">
        <f t="shared" si="974"/>
        <v/>
      </c>
      <c r="AV2869" s="11" t="str">
        <f t="shared" si="975"/>
        <v/>
      </c>
      <c r="AW2869" s="11" t="str">
        <f t="shared" si="976"/>
        <v/>
      </c>
      <c r="AX2869" s="11" t="str">
        <f t="shared" si="977"/>
        <v/>
      </c>
      <c r="AY2869" s="11" t="str">
        <f t="shared" si="958"/>
        <v/>
      </c>
      <c r="AZ2869" s="11" t="str">
        <f t="shared" si="978"/>
        <v/>
      </c>
      <c r="BA2869" s="11" t="str">
        <f t="shared" si="960"/>
        <v xml:space="preserve"> </v>
      </c>
      <c r="BB2869" s="11" t="str">
        <f>IFERROR(IF(AW2869="","",VLOOKUP(AW2869,SUSS!R:S,2,FALSE)),AY2869*SUSS!$M$2)</f>
        <v/>
      </c>
      <c r="BC2869" s="11" t="str">
        <f t="shared" si="959"/>
        <v/>
      </c>
    </row>
    <row r="2870" spans="29:55">
      <c r="AC2870" s="11" t="str">
        <f t="shared" si="961"/>
        <v/>
      </c>
      <c r="AD2870" s="11" t="str">
        <f t="shared" si="962"/>
        <v/>
      </c>
      <c r="AE2870" s="11" t="str">
        <f t="shared" si="963"/>
        <v/>
      </c>
      <c r="AF2870" s="11" t="str">
        <f t="shared" si="964"/>
        <v/>
      </c>
      <c r="AG2870" s="11" t="str">
        <f t="shared" si="965"/>
        <v/>
      </c>
      <c r="AH2870" s="11" t="str">
        <f t="shared" si="966"/>
        <v/>
      </c>
      <c r="AI2870" s="11" t="str">
        <f t="shared" si="967"/>
        <v/>
      </c>
      <c r="AJ2870" s="11" t="str">
        <f t="shared" si="968"/>
        <v/>
      </c>
      <c r="AK2870" s="11" t="str">
        <f t="shared" si="969"/>
        <v/>
      </c>
      <c r="AN2870" s="11" t="str">
        <f t="shared" si="970"/>
        <v/>
      </c>
      <c r="AO2870" s="11" t="str">
        <f t="shared" si="971"/>
        <v/>
      </c>
      <c r="AP2870" s="11" t="str">
        <f t="shared" si="972"/>
        <v/>
      </c>
      <c r="AT2870" s="11" t="str">
        <f t="shared" si="973"/>
        <v/>
      </c>
      <c r="AU2870" s="11" t="str">
        <f t="shared" si="974"/>
        <v/>
      </c>
      <c r="AV2870" s="11" t="str">
        <f t="shared" si="975"/>
        <v/>
      </c>
      <c r="AW2870" s="11" t="str">
        <f t="shared" si="976"/>
        <v/>
      </c>
      <c r="AX2870" s="11" t="str">
        <f t="shared" si="977"/>
        <v/>
      </c>
      <c r="AY2870" s="11" t="str">
        <f t="shared" si="958"/>
        <v/>
      </c>
      <c r="AZ2870" s="11" t="str">
        <f t="shared" si="978"/>
        <v/>
      </c>
      <c r="BA2870" s="11" t="str">
        <f t="shared" si="960"/>
        <v xml:space="preserve"> </v>
      </c>
      <c r="BB2870" s="11" t="str">
        <f>IFERROR(IF(AW2870="","",VLOOKUP(AW2870,SUSS!R:S,2,FALSE)),AY2870*SUSS!$M$2)</f>
        <v/>
      </c>
      <c r="BC2870" s="11" t="str">
        <f t="shared" si="959"/>
        <v/>
      </c>
    </row>
    <row r="2871" spans="29:55">
      <c r="AC2871" s="11" t="str">
        <f t="shared" si="961"/>
        <v/>
      </c>
      <c r="AD2871" s="11" t="str">
        <f t="shared" si="962"/>
        <v/>
      </c>
      <c r="AE2871" s="11" t="str">
        <f t="shared" si="963"/>
        <v/>
      </c>
      <c r="AF2871" s="11" t="str">
        <f t="shared" si="964"/>
        <v/>
      </c>
      <c r="AG2871" s="11" t="str">
        <f t="shared" si="965"/>
        <v/>
      </c>
      <c r="AH2871" s="11" t="str">
        <f t="shared" si="966"/>
        <v/>
      </c>
      <c r="AI2871" s="11" t="str">
        <f t="shared" si="967"/>
        <v/>
      </c>
      <c r="AJ2871" s="11" t="str">
        <f t="shared" si="968"/>
        <v/>
      </c>
      <c r="AK2871" s="11" t="str">
        <f t="shared" si="969"/>
        <v/>
      </c>
      <c r="AN2871" s="11" t="str">
        <f t="shared" si="970"/>
        <v/>
      </c>
      <c r="AO2871" s="11" t="str">
        <f t="shared" si="971"/>
        <v/>
      </c>
      <c r="AP2871" s="11" t="str">
        <f t="shared" si="972"/>
        <v/>
      </c>
      <c r="AT2871" s="11" t="str">
        <f t="shared" si="973"/>
        <v/>
      </c>
      <c r="AU2871" s="11" t="str">
        <f t="shared" si="974"/>
        <v/>
      </c>
      <c r="AV2871" s="11" t="str">
        <f t="shared" si="975"/>
        <v/>
      </c>
      <c r="AW2871" s="11" t="str">
        <f t="shared" si="976"/>
        <v/>
      </c>
      <c r="AX2871" s="11" t="str">
        <f t="shared" si="977"/>
        <v/>
      </c>
      <c r="AY2871" s="11" t="str">
        <f t="shared" si="958"/>
        <v/>
      </c>
      <c r="AZ2871" s="11" t="str">
        <f t="shared" si="978"/>
        <v/>
      </c>
      <c r="BA2871" s="11" t="str">
        <f t="shared" si="960"/>
        <v xml:space="preserve"> </v>
      </c>
      <c r="BB2871" s="11" t="str">
        <f>IFERROR(IF(AW2871="","",VLOOKUP(AW2871,SUSS!R:S,2,FALSE)),AY2871*SUSS!$M$2)</f>
        <v/>
      </c>
      <c r="BC2871" s="11" t="str">
        <f t="shared" si="959"/>
        <v/>
      </c>
    </row>
    <row r="2872" spans="29:55">
      <c r="AC2872" s="11" t="str">
        <f t="shared" si="961"/>
        <v/>
      </c>
      <c r="AD2872" s="11" t="str">
        <f t="shared" si="962"/>
        <v/>
      </c>
      <c r="AE2872" s="11" t="str">
        <f t="shared" si="963"/>
        <v/>
      </c>
      <c r="AF2872" s="11" t="str">
        <f t="shared" si="964"/>
        <v/>
      </c>
      <c r="AG2872" s="11" t="str">
        <f t="shared" si="965"/>
        <v/>
      </c>
      <c r="AH2872" s="11" t="str">
        <f t="shared" si="966"/>
        <v/>
      </c>
      <c r="AI2872" s="11" t="str">
        <f t="shared" si="967"/>
        <v/>
      </c>
      <c r="AJ2872" s="11" t="str">
        <f t="shared" si="968"/>
        <v/>
      </c>
      <c r="AK2872" s="11" t="str">
        <f t="shared" si="969"/>
        <v/>
      </c>
      <c r="AN2872" s="11" t="str">
        <f t="shared" si="970"/>
        <v/>
      </c>
      <c r="AO2872" s="11" t="str">
        <f t="shared" si="971"/>
        <v/>
      </c>
      <c r="AP2872" s="11" t="str">
        <f t="shared" si="972"/>
        <v/>
      </c>
      <c r="AT2872" s="11" t="str">
        <f t="shared" si="973"/>
        <v/>
      </c>
      <c r="AU2872" s="11" t="str">
        <f t="shared" si="974"/>
        <v/>
      </c>
      <c r="AV2872" s="11" t="str">
        <f t="shared" si="975"/>
        <v/>
      </c>
      <c r="AW2872" s="11" t="str">
        <f t="shared" si="976"/>
        <v/>
      </c>
      <c r="AX2872" s="11" t="str">
        <f t="shared" si="977"/>
        <v/>
      </c>
      <c r="AY2872" s="11" t="str">
        <f t="shared" si="958"/>
        <v/>
      </c>
      <c r="AZ2872" s="11" t="str">
        <f t="shared" si="978"/>
        <v/>
      </c>
      <c r="BA2872" s="11" t="str">
        <f t="shared" si="960"/>
        <v xml:space="preserve"> </v>
      </c>
      <c r="BB2872" s="11" t="str">
        <f>IFERROR(IF(AW2872="","",VLOOKUP(AW2872,SUSS!R:S,2,FALSE)),AY2872*SUSS!$M$2)</f>
        <v/>
      </c>
      <c r="BC2872" s="11" t="str">
        <f t="shared" si="959"/>
        <v/>
      </c>
    </row>
    <row r="2873" spans="29:55">
      <c r="AC2873" s="11" t="str">
        <f t="shared" si="961"/>
        <v/>
      </c>
      <c r="AD2873" s="11" t="str">
        <f t="shared" si="962"/>
        <v/>
      </c>
      <c r="AE2873" s="11" t="str">
        <f t="shared" si="963"/>
        <v/>
      </c>
      <c r="AF2873" s="11" t="str">
        <f t="shared" si="964"/>
        <v/>
      </c>
      <c r="AG2873" s="11" t="str">
        <f t="shared" si="965"/>
        <v/>
      </c>
      <c r="AH2873" s="11" t="str">
        <f t="shared" si="966"/>
        <v/>
      </c>
      <c r="AI2873" s="11" t="str">
        <f t="shared" si="967"/>
        <v/>
      </c>
      <c r="AJ2873" s="11" t="str">
        <f t="shared" si="968"/>
        <v/>
      </c>
      <c r="AK2873" s="11" t="str">
        <f t="shared" si="969"/>
        <v/>
      </c>
      <c r="AN2873" s="11" t="str">
        <f t="shared" si="970"/>
        <v/>
      </c>
      <c r="AO2873" s="11" t="str">
        <f t="shared" si="971"/>
        <v/>
      </c>
      <c r="AP2873" s="11" t="str">
        <f t="shared" si="972"/>
        <v/>
      </c>
      <c r="AT2873" s="11" t="str">
        <f t="shared" si="973"/>
        <v/>
      </c>
      <c r="AU2873" s="11" t="str">
        <f t="shared" si="974"/>
        <v/>
      </c>
      <c r="AV2873" s="11" t="str">
        <f t="shared" si="975"/>
        <v/>
      </c>
      <c r="AW2873" s="11" t="str">
        <f t="shared" si="976"/>
        <v/>
      </c>
      <c r="AX2873" s="11" t="str">
        <f t="shared" si="977"/>
        <v/>
      </c>
      <c r="AY2873" s="11" t="str">
        <f t="shared" si="958"/>
        <v/>
      </c>
      <c r="AZ2873" s="11" t="str">
        <f t="shared" si="978"/>
        <v/>
      </c>
      <c r="BA2873" s="11" t="str">
        <f t="shared" si="960"/>
        <v xml:space="preserve"> </v>
      </c>
      <c r="BB2873" s="11" t="str">
        <f>IFERROR(IF(AW2873="","",VLOOKUP(AW2873,SUSS!R:S,2,FALSE)),AY2873*SUSS!$M$2)</f>
        <v/>
      </c>
      <c r="BC2873" s="11" t="str">
        <f t="shared" si="959"/>
        <v/>
      </c>
    </row>
    <row r="2874" spans="29:55">
      <c r="AC2874" s="11" t="str">
        <f t="shared" si="961"/>
        <v/>
      </c>
      <c r="AD2874" s="11" t="str">
        <f t="shared" si="962"/>
        <v/>
      </c>
      <c r="AE2874" s="11" t="str">
        <f t="shared" si="963"/>
        <v/>
      </c>
      <c r="AF2874" s="11" t="str">
        <f t="shared" si="964"/>
        <v/>
      </c>
      <c r="AG2874" s="11" t="str">
        <f t="shared" si="965"/>
        <v/>
      </c>
      <c r="AH2874" s="11" t="str">
        <f t="shared" si="966"/>
        <v/>
      </c>
      <c r="AI2874" s="11" t="str">
        <f t="shared" si="967"/>
        <v/>
      </c>
      <c r="AJ2874" s="11" t="str">
        <f t="shared" si="968"/>
        <v/>
      </c>
      <c r="AK2874" s="11" t="str">
        <f t="shared" si="969"/>
        <v/>
      </c>
      <c r="AN2874" s="11" t="str">
        <f t="shared" si="970"/>
        <v/>
      </c>
      <c r="AO2874" s="11" t="str">
        <f t="shared" si="971"/>
        <v/>
      </c>
      <c r="AP2874" s="11" t="str">
        <f t="shared" si="972"/>
        <v/>
      </c>
      <c r="AT2874" s="11" t="str">
        <f t="shared" si="973"/>
        <v/>
      </c>
      <c r="AU2874" s="11" t="str">
        <f t="shared" si="974"/>
        <v/>
      </c>
      <c r="AV2874" s="11" t="str">
        <f t="shared" si="975"/>
        <v/>
      </c>
      <c r="AW2874" s="11" t="str">
        <f t="shared" si="976"/>
        <v/>
      </c>
      <c r="AX2874" s="11" t="str">
        <f t="shared" si="977"/>
        <v/>
      </c>
      <c r="AY2874" s="11" t="str">
        <f t="shared" si="958"/>
        <v/>
      </c>
      <c r="AZ2874" s="11" t="str">
        <f t="shared" si="978"/>
        <v/>
      </c>
      <c r="BA2874" s="11" t="str">
        <f t="shared" si="960"/>
        <v xml:space="preserve"> </v>
      </c>
      <c r="BB2874" s="11" t="str">
        <f>IFERROR(IF(AW2874="","",VLOOKUP(AW2874,SUSS!R:S,2,FALSE)),AY2874*SUSS!$M$2)</f>
        <v/>
      </c>
      <c r="BC2874" s="11" t="str">
        <f t="shared" si="959"/>
        <v/>
      </c>
    </row>
    <row r="2875" spans="29:55">
      <c r="AC2875" s="11" t="str">
        <f t="shared" si="961"/>
        <v/>
      </c>
      <c r="AD2875" s="11" t="str">
        <f t="shared" si="962"/>
        <v/>
      </c>
      <c r="AE2875" s="11" t="str">
        <f t="shared" si="963"/>
        <v/>
      </c>
      <c r="AF2875" s="11" t="str">
        <f t="shared" si="964"/>
        <v/>
      </c>
      <c r="AG2875" s="11" t="str">
        <f t="shared" si="965"/>
        <v/>
      </c>
      <c r="AH2875" s="11" t="str">
        <f t="shared" si="966"/>
        <v/>
      </c>
      <c r="AI2875" s="11" t="str">
        <f t="shared" si="967"/>
        <v/>
      </c>
      <c r="AJ2875" s="11" t="str">
        <f t="shared" si="968"/>
        <v/>
      </c>
      <c r="AK2875" s="11" t="str">
        <f t="shared" si="969"/>
        <v/>
      </c>
      <c r="AN2875" s="11" t="str">
        <f t="shared" si="970"/>
        <v/>
      </c>
      <c r="AO2875" s="11" t="str">
        <f t="shared" si="971"/>
        <v/>
      </c>
      <c r="AP2875" s="11" t="str">
        <f t="shared" si="972"/>
        <v/>
      </c>
      <c r="AT2875" s="11" t="str">
        <f t="shared" si="973"/>
        <v/>
      </c>
      <c r="AU2875" s="11" t="str">
        <f t="shared" si="974"/>
        <v/>
      </c>
      <c r="AV2875" s="11" t="str">
        <f t="shared" si="975"/>
        <v/>
      </c>
      <c r="AW2875" s="11" t="str">
        <f t="shared" si="976"/>
        <v/>
      </c>
      <c r="AX2875" s="11" t="str">
        <f t="shared" si="977"/>
        <v/>
      </c>
      <c r="AY2875" s="11" t="str">
        <f t="shared" si="958"/>
        <v/>
      </c>
      <c r="AZ2875" s="11" t="str">
        <f t="shared" si="978"/>
        <v/>
      </c>
      <c r="BA2875" s="11" t="str">
        <f t="shared" si="960"/>
        <v xml:space="preserve"> </v>
      </c>
      <c r="BB2875" s="11" t="str">
        <f>IFERROR(IF(AW2875="","",VLOOKUP(AW2875,SUSS!R:S,2,FALSE)),AY2875*SUSS!$M$2)</f>
        <v/>
      </c>
      <c r="BC2875" s="11" t="str">
        <f t="shared" si="959"/>
        <v/>
      </c>
    </row>
    <row r="2876" spans="29:55">
      <c r="AC2876" s="11" t="str">
        <f t="shared" si="961"/>
        <v/>
      </c>
      <c r="AD2876" s="11" t="str">
        <f t="shared" si="962"/>
        <v/>
      </c>
      <c r="AE2876" s="11" t="str">
        <f t="shared" si="963"/>
        <v/>
      </c>
      <c r="AF2876" s="11" t="str">
        <f t="shared" si="964"/>
        <v/>
      </c>
      <c r="AG2876" s="11" t="str">
        <f t="shared" si="965"/>
        <v/>
      </c>
      <c r="AH2876" s="11" t="str">
        <f t="shared" si="966"/>
        <v/>
      </c>
      <c r="AI2876" s="11" t="str">
        <f t="shared" si="967"/>
        <v/>
      </c>
      <c r="AJ2876" s="11" t="str">
        <f t="shared" si="968"/>
        <v/>
      </c>
      <c r="AK2876" s="11" t="str">
        <f t="shared" si="969"/>
        <v/>
      </c>
      <c r="AN2876" s="11" t="str">
        <f t="shared" si="970"/>
        <v/>
      </c>
      <c r="AO2876" s="11" t="str">
        <f t="shared" si="971"/>
        <v/>
      </c>
      <c r="AP2876" s="11" t="str">
        <f t="shared" si="972"/>
        <v/>
      </c>
      <c r="AT2876" s="11" t="str">
        <f t="shared" si="973"/>
        <v/>
      </c>
      <c r="AU2876" s="11" t="str">
        <f t="shared" si="974"/>
        <v/>
      </c>
      <c r="AV2876" s="11" t="str">
        <f t="shared" si="975"/>
        <v/>
      </c>
      <c r="AW2876" s="11" t="str">
        <f t="shared" si="976"/>
        <v/>
      </c>
      <c r="AX2876" s="11" t="str">
        <f t="shared" si="977"/>
        <v/>
      </c>
      <c r="AY2876" s="11" t="str">
        <f t="shared" si="958"/>
        <v/>
      </c>
      <c r="AZ2876" s="11" t="str">
        <f t="shared" si="978"/>
        <v/>
      </c>
      <c r="BA2876" s="11" t="str">
        <f t="shared" si="960"/>
        <v xml:space="preserve"> </v>
      </c>
      <c r="BB2876" s="11" t="str">
        <f>IFERROR(IF(AW2876="","",VLOOKUP(AW2876,SUSS!R:S,2,FALSE)),AY2876*SUSS!$M$2)</f>
        <v/>
      </c>
      <c r="BC2876" s="11" t="str">
        <f t="shared" si="959"/>
        <v/>
      </c>
    </row>
    <row r="2877" spans="29:55">
      <c r="AC2877" s="11" t="str">
        <f t="shared" si="961"/>
        <v/>
      </c>
      <c r="AD2877" s="11" t="str">
        <f t="shared" si="962"/>
        <v/>
      </c>
      <c r="AE2877" s="11" t="str">
        <f t="shared" si="963"/>
        <v/>
      </c>
      <c r="AF2877" s="11" t="str">
        <f t="shared" si="964"/>
        <v/>
      </c>
      <c r="AG2877" s="11" t="str">
        <f t="shared" si="965"/>
        <v/>
      </c>
      <c r="AH2877" s="11" t="str">
        <f t="shared" si="966"/>
        <v/>
      </c>
      <c r="AI2877" s="11" t="str">
        <f t="shared" si="967"/>
        <v/>
      </c>
      <c r="AJ2877" s="11" t="str">
        <f t="shared" si="968"/>
        <v/>
      </c>
      <c r="AK2877" s="11" t="str">
        <f t="shared" si="969"/>
        <v/>
      </c>
      <c r="AN2877" s="11" t="str">
        <f t="shared" si="970"/>
        <v/>
      </c>
      <c r="AO2877" s="11" t="str">
        <f t="shared" si="971"/>
        <v/>
      </c>
      <c r="AP2877" s="11" t="str">
        <f t="shared" si="972"/>
        <v/>
      </c>
      <c r="AT2877" s="11" t="str">
        <f t="shared" si="973"/>
        <v/>
      </c>
      <c r="AU2877" s="11" t="str">
        <f t="shared" si="974"/>
        <v/>
      </c>
      <c r="AV2877" s="11" t="str">
        <f t="shared" si="975"/>
        <v/>
      </c>
      <c r="AW2877" s="11" t="str">
        <f t="shared" si="976"/>
        <v/>
      </c>
      <c r="AX2877" s="11" t="str">
        <f t="shared" si="977"/>
        <v/>
      </c>
      <c r="AY2877" s="11" t="str">
        <f t="shared" si="958"/>
        <v/>
      </c>
      <c r="AZ2877" s="11" t="str">
        <f t="shared" si="978"/>
        <v/>
      </c>
      <c r="BA2877" s="11" t="str">
        <f t="shared" si="960"/>
        <v xml:space="preserve"> </v>
      </c>
      <c r="BB2877" s="11" t="str">
        <f>IFERROR(IF(AW2877="","",VLOOKUP(AW2877,SUSS!R:S,2,FALSE)),AY2877*SUSS!$M$2)</f>
        <v/>
      </c>
      <c r="BC2877" s="11" t="str">
        <f t="shared" si="959"/>
        <v/>
      </c>
    </row>
    <row r="2878" spans="29:55">
      <c r="AC2878" s="11" t="str">
        <f t="shared" si="961"/>
        <v/>
      </c>
      <c r="AD2878" s="11" t="str">
        <f t="shared" si="962"/>
        <v/>
      </c>
      <c r="AE2878" s="11" t="str">
        <f t="shared" si="963"/>
        <v/>
      </c>
      <c r="AF2878" s="11" t="str">
        <f t="shared" si="964"/>
        <v/>
      </c>
      <c r="AG2878" s="11" t="str">
        <f t="shared" si="965"/>
        <v/>
      </c>
      <c r="AH2878" s="11" t="str">
        <f t="shared" si="966"/>
        <v/>
      </c>
      <c r="AI2878" s="11" t="str">
        <f t="shared" si="967"/>
        <v/>
      </c>
      <c r="AJ2878" s="11" t="str">
        <f t="shared" si="968"/>
        <v/>
      </c>
      <c r="AK2878" s="11" t="str">
        <f t="shared" si="969"/>
        <v/>
      </c>
      <c r="AN2878" s="11" t="str">
        <f t="shared" si="970"/>
        <v/>
      </c>
      <c r="AO2878" s="11" t="str">
        <f t="shared" si="971"/>
        <v/>
      </c>
      <c r="AP2878" s="11" t="str">
        <f t="shared" si="972"/>
        <v/>
      </c>
      <c r="AT2878" s="11" t="str">
        <f t="shared" si="973"/>
        <v/>
      </c>
      <c r="AU2878" s="11" t="str">
        <f t="shared" si="974"/>
        <v/>
      </c>
      <c r="AV2878" s="11" t="str">
        <f t="shared" si="975"/>
        <v/>
      </c>
      <c r="AW2878" s="11" t="str">
        <f t="shared" si="976"/>
        <v/>
      </c>
      <c r="AX2878" s="11" t="str">
        <f t="shared" si="977"/>
        <v/>
      </c>
      <c r="AY2878" s="11" t="str">
        <f t="shared" si="958"/>
        <v/>
      </c>
      <c r="AZ2878" s="11" t="str">
        <f t="shared" si="978"/>
        <v/>
      </c>
      <c r="BA2878" s="11" t="str">
        <f t="shared" si="960"/>
        <v xml:space="preserve"> </v>
      </c>
      <c r="BB2878" s="11" t="str">
        <f>IFERROR(IF(AW2878="","",VLOOKUP(AW2878,SUSS!R:S,2,FALSE)),AY2878*SUSS!$M$2)</f>
        <v/>
      </c>
      <c r="BC2878" s="11" t="str">
        <f t="shared" si="959"/>
        <v/>
      </c>
    </row>
    <row r="2879" spans="29:55">
      <c r="AC2879" s="11" t="str">
        <f t="shared" si="961"/>
        <v/>
      </c>
      <c r="AD2879" s="11" t="str">
        <f t="shared" si="962"/>
        <v/>
      </c>
      <c r="AE2879" s="11" t="str">
        <f t="shared" si="963"/>
        <v/>
      </c>
      <c r="AF2879" s="11" t="str">
        <f t="shared" si="964"/>
        <v/>
      </c>
      <c r="AG2879" s="11" t="str">
        <f t="shared" si="965"/>
        <v/>
      </c>
      <c r="AH2879" s="11" t="str">
        <f t="shared" si="966"/>
        <v/>
      </c>
      <c r="AI2879" s="11" t="str">
        <f t="shared" si="967"/>
        <v/>
      </c>
      <c r="AJ2879" s="11" t="str">
        <f t="shared" si="968"/>
        <v/>
      </c>
      <c r="AK2879" s="11" t="str">
        <f t="shared" si="969"/>
        <v/>
      </c>
      <c r="AN2879" s="11" t="str">
        <f t="shared" si="970"/>
        <v/>
      </c>
      <c r="AO2879" s="11" t="str">
        <f t="shared" si="971"/>
        <v/>
      </c>
      <c r="AP2879" s="11" t="str">
        <f t="shared" si="972"/>
        <v/>
      </c>
      <c r="AT2879" s="11" t="str">
        <f t="shared" si="973"/>
        <v/>
      </c>
      <c r="AU2879" s="11" t="str">
        <f t="shared" si="974"/>
        <v/>
      </c>
      <c r="AV2879" s="11" t="str">
        <f t="shared" si="975"/>
        <v/>
      </c>
      <c r="AW2879" s="11" t="str">
        <f t="shared" si="976"/>
        <v/>
      </c>
      <c r="AX2879" s="11" t="str">
        <f t="shared" si="977"/>
        <v/>
      </c>
      <c r="AY2879" s="11" t="str">
        <f t="shared" si="958"/>
        <v/>
      </c>
      <c r="AZ2879" s="11" t="str">
        <f t="shared" si="978"/>
        <v/>
      </c>
      <c r="BA2879" s="11" t="str">
        <f t="shared" si="960"/>
        <v xml:space="preserve"> </v>
      </c>
      <c r="BB2879" s="11" t="str">
        <f>IFERROR(IF(AW2879="","",VLOOKUP(AW2879,SUSS!R:S,2,FALSE)),AY2879*SUSS!$M$2)</f>
        <v/>
      </c>
      <c r="BC2879" s="11" t="str">
        <f t="shared" si="959"/>
        <v/>
      </c>
    </row>
    <row r="2880" spans="29:55">
      <c r="AC2880" s="11" t="str">
        <f t="shared" si="961"/>
        <v/>
      </c>
      <c r="AD2880" s="11" t="str">
        <f t="shared" si="962"/>
        <v/>
      </c>
      <c r="AE2880" s="11" t="str">
        <f t="shared" si="963"/>
        <v/>
      </c>
      <c r="AF2880" s="11" t="str">
        <f t="shared" si="964"/>
        <v/>
      </c>
      <c r="AG2880" s="11" t="str">
        <f t="shared" si="965"/>
        <v/>
      </c>
      <c r="AH2880" s="11" t="str">
        <f t="shared" si="966"/>
        <v/>
      </c>
      <c r="AI2880" s="11" t="str">
        <f t="shared" si="967"/>
        <v/>
      </c>
      <c r="AJ2880" s="11" t="str">
        <f t="shared" si="968"/>
        <v/>
      </c>
      <c r="AK2880" s="11" t="str">
        <f t="shared" si="969"/>
        <v/>
      </c>
      <c r="AN2880" s="11" t="str">
        <f t="shared" si="970"/>
        <v/>
      </c>
      <c r="AO2880" s="11" t="str">
        <f t="shared" si="971"/>
        <v/>
      </c>
      <c r="AP2880" s="11" t="str">
        <f t="shared" si="972"/>
        <v/>
      </c>
      <c r="AT2880" s="11" t="str">
        <f t="shared" si="973"/>
        <v/>
      </c>
      <c r="AU2880" s="11" t="str">
        <f t="shared" si="974"/>
        <v/>
      </c>
      <c r="AV2880" s="11" t="str">
        <f t="shared" si="975"/>
        <v/>
      </c>
      <c r="AW2880" s="11" t="str">
        <f t="shared" si="976"/>
        <v/>
      </c>
      <c r="AX2880" s="11" t="str">
        <f t="shared" si="977"/>
        <v/>
      </c>
      <c r="AY2880" s="11" t="str">
        <f t="shared" si="958"/>
        <v/>
      </c>
      <c r="AZ2880" s="11" t="str">
        <f t="shared" si="978"/>
        <v/>
      </c>
      <c r="BA2880" s="11" t="str">
        <f t="shared" si="960"/>
        <v xml:space="preserve"> </v>
      </c>
      <c r="BB2880" s="11" t="str">
        <f>IFERROR(IF(AW2880="","",VLOOKUP(AW2880,SUSS!R:S,2,FALSE)),AY2880*SUSS!$M$2)</f>
        <v/>
      </c>
      <c r="BC2880" s="11" t="str">
        <f t="shared" si="959"/>
        <v/>
      </c>
    </row>
    <row r="2881" spans="29:55">
      <c r="AC2881" s="11" t="str">
        <f t="shared" si="961"/>
        <v/>
      </c>
      <c r="AD2881" s="11" t="str">
        <f t="shared" si="962"/>
        <v/>
      </c>
      <c r="AE2881" s="11" t="str">
        <f t="shared" si="963"/>
        <v/>
      </c>
      <c r="AF2881" s="11" t="str">
        <f t="shared" si="964"/>
        <v/>
      </c>
      <c r="AG2881" s="11" t="str">
        <f t="shared" si="965"/>
        <v/>
      </c>
      <c r="AH2881" s="11" t="str">
        <f t="shared" si="966"/>
        <v/>
      </c>
      <c r="AI2881" s="11" t="str">
        <f t="shared" si="967"/>
        <v/>
      </c>
      <c r="AJ2881" s="11" t="str">
        <f t="shared" si="968"/>
        <v/>
      </c>
      <c r="AK2881" s="11" t="str">
        <f t="shared" si="969"/>
        <v/>
      </c>
      <c r="AN2881" s="11" t="str">
        <f t="shared" si="970"/>
        <v/>
      </c>
      <c r="AO2881" s="11" t="str">
        <f t="shared" si="971"/>
        <v/>
      </c>
      <c r="AP2881" s="11" t="str">
        <f t="shared" si="972"/>
        <v/>
      </c>
      <c r="AT2881" s="11" t="str">
        <f t="shared" si="973"/>
        <v/>
      </c>
      <c r="AU2881" s="11" t="str">
        <f t="shared" si="974"/>
        <v/>
      </c>
      <c r="AV2881" s="11" t="str">
        <f t="shared" si="975"/>
        <v/>
      </c>
      <c r="AW2881" s="11" t="str">
        <f t="shared" si="976"/>
        <v/>
      </c>
      <c r="AX2881" s="11" t="str">
        <f t="shared" si="977"/>
        <v/>
      </c>
      <c r="AY2881" s="11" t="str">
        <f t="shared" si="958"/>
        <v/>
      </c>
      <c r="AZ2881" s="11" t="str">
        <f t="shared" si="978"/>
        <v/>
      </c>
      <c r="BA2881" s="11" t="str">
        <f t="shared" si="960"/>
        <v xml:space="preserve"> </v>
      </c>
      <c r="BB2881" s="11" t="str">
        <f>IFERROR(IF(AW2881="","",VLOOKUP(AW2881,SUSS!R:S,2,FALSE)),AY2881*SUSS!$M$2)</f>
        <v/>
      </c>
      <c r="BC2881" s="11" t="str">
        <f t="shared" si="959"/>
        <v/>
      </c>
    </row>
    <row r="2882" spans="29:55">
      <c r="AC2882" s="11" t="str">
        <f t="shared" si="961"/>
        <v/>
      </c>
      <c r="AD2882" s="11" t="str">
        <f t="shared" si="962"/>
        <v/>
      </c>
      <c r="AE2882" s="11" t="str">
        <f t="shared" si="963"/>
        <v/>
      </c>
      <c r="AF2882" s="11" t="str">
        <f t="shared" si="964"/>
        <v/>
      </c>
      <c r="AG2882" s="11" t="str">
        <f t="shared" si="965"/>
        <v/>
      </c>
      <c r="AH2882" s="11" t="str">
        <f t="shared" si="966"/>
        <v/>
      </c>
      <c r="AI2882" s="11" t="str">
        <f t="shared" si="967"/>
        <v/>
      </c>
      <c r="AJ2882" s="11" t="str">
        <f t="shared" si="968"/>
        <v/>
      </c>
      <c r="AK2882" s="11" t="str">
        <f t="shared" si="969"/>
        <v/>
      </c>
      <c r="AN2882" s="11" t="str">
        <f t="shared" si="970"/>
        <v/>
      </c>
      <c r="AO2882" s="11" t="str">
        <f t="shared" si="971"/>
        <v/>
      </c>
      <c r="AP2882" s="11" t="str">
        <f t="shared" si="972"/>
        <v/>
      </c>
      <c r="AT2882" s="11" t="str">
        <f t="shared" si="973"/>
        <v/>
      </c>
      <c r="AU2882" s="11" t="str">
        <f t="shared" si="974"/>
        <v/>
      </c>
      <c r="AV2882" s="11" t="str">
        <f t="shared" si="975"/>
        <v/>
      </c>
      <c r="AW2882" s="11" t="str">
        <f t="shared" si="976"/>
        <v/>
      </c>
      <c r="AX2882" s="11" t="str">
        <f t="shared" si="977"/>
        <v/>
      </c>
      <c r="AY2882" s="11" t="str">
        <f t="shared" si="958"/>
        <v/>
      </c>
      <c r="AZ2882" s="11" t="str">
        <f t="shared" si="978"/>
        <v/>
      </c>
      <c r="BA2882" s="11" t="str">
        <f t="shared" si="960"/>
        <v xml:space="preserve"> </v>
      </c>
      <c r="BB2882" s="11" t="str">
        <f>IFERROR(IF(AW2882="","",VLOOKUP(AW2882,SUSS!R:S,2,FALSE)),AY2882*SUSS!$M$2)</f>
        <v/>
      </c>
      <c r="BC2882" s="11" t="str">
        <f t="shared" si="959"/>
        <v/>
      </c>
    </row>
    <row r="2883" spans="29:55">
      <c r="AC2883" s="11" t="str">
        <f t="shared" si="961"/>
        <v/>
      </c>
      <c r="AD2883" s="11" t="str">
        <f t="shared" si="962"/>
        <v/>
      </c>
      <c r="AE2883" s="11" t="str">
        <f t="shared" si="963"/>
        <v/>
      </c>
      <c r="AF2883" s="11" t="str">
        <f t="shared" si="964"/>
        <v/>
      </c>
      <c r="AG2883" s="11" t="str">
        <f t="shared" si="965"/>
        <v/>
      </c>
      <c r="AH2883" s="11" t="str">
        <f t="shared" si="966"/>
        <v/>
      </c>
      <c r="AI2883" s="11" t="str">
        <f t="shared" si="967"/>
        <v/>
      </c>
      <c r="AJ2883" s="11" t="str">
        <f t="shared" si="968"/>
        <v/>
      </c>
      <c r="AK2883" s="11" t="str">
        <f t="shared" si="969"/>
        <v/>
      </c>
      <c r="AN2883" s="11" t="str">
        <f t="shared" si="970"/>
        <v/>
      </c>
      <c r="AO2883" s="11" t="str">
        <f t="shared" si="971"/>
        <v/>
      </c>
      <c r="AP2883" s="11" t="str">
        <f t="shared" si="972"/>
        <v/>
      </c>
      <c r="AT2883" s="11" t="str">
        <f t="shared" si="973"/>
        <v/>
      </c>
      <c r="AU2883" s="11" t="str">
        <f t="shared" si="974"/>
        <v/>
      </c>
      <c r="AV2883" s="11" t="str">
        <f t="shared" si="975"/>
        <v/>
      </c>
      <c r="AW2883" s="11" t="str">
        <f t="shared" si="976"/>
        <v/>
      </c>
      <c r="AX2883" s="11" t="str">
        <f t="shared" si="977"/>
        <v/>
      </c>
      <c r="AY2883" s="11" t="str">
        <f t="shared" si="958"/>
        <v/>
      </c>
      <c r="AZ2883" s="11" t="str">
        <f t="shared" si="978"/>
        <v/>
      </c>
      <c r="BA2883" s="11" t="str">
        <f t="shared" si="960"/>
        <v xml:space="preserve"> </v>
      </c>
      <c r="BB2883" s="11" t="str">
        <f>IFERROR(IF(AW2883="","",VLOOKUP(AW2883,SUSS!R:S,2,FALSE)),AY2883*SUSS!$M$2)</f>
        <v/>
      </c>
      <c r="BC2883" s="11" t="str">
        <f t="shared" si="959"/>
        <v/>
      </c>
    </row>
    <row r="2884" spans="29:55">
      <c r="AC2884" s="11" t="str">
        <f t="shared" si="961"/>
        <v/>
      </c>
      <c r="AD2884" s="11" t="str">
        <f t="shared" si="962"/>
        <v/>
      </c>
      <c r="AE2884" s="11" t="str">
        <f t="shared" si="963"/>
        <v/>
      </c>
      <c r="AF2884" s="11" t="str">
        <f t="shared" si="964"/>
        <v/>
      </c>
      <c r="AG2884" s="11" t="str">
        <f t="shared" si="965"/>
        <v/>
      </c>
      <c r="AH2884" s="11" t="str">
        <f t="shared" si="966"/>
        <v/>
      </c>
      <c r="AI2884" s="11" t="str">
        <f t="shared" si="967"/>
        <v/>
      </c>
      <c r="AJ2884" s="11" t="str">
        <f t="shared" si="968"/>
        <v/>
      </c>
      <c r="AK2884" s="11" t="str">
        <f t="shared" si="969"/>
        <v/>
      </c>
      <c r="AN2884" s="11" t="str">
        <f t="shared" si="970"/>
        <v/>
      </c>
      <c r="AO2884" s="11" t="str">
        <f t="shared" si="971"/>
        <v/>
      </c>
      <c r="AP2884" s="11" t="str">
        <f t="shared" si="972"/>
        <v/>
      </c>
      <c r="AT2884" s="11" t="str">
        <f t="shared" si="973"/>
        <v/>
      </c>
      <c r="AU2884" s="11" t="str">
        <f t="shared" si="974"/>
        <v/>
      </c>
      <c r="AV2884" s="11" t="str">
        <f t="shared" si="975"/>
        <v/>
      </c>
      <c r="AW2884" s="11" t="str">
        <f t="shared" si="976"/>
        <v/>
      </c>
      <c r="AX2884" s="11" t="str">
        <f t="shared" si="977"/>
        <v/>
      </c>
      <c r="AY2884" s="11" t="str">
        <f t="shared" ref="AY2884:AY2947" si="979">VLOOKUP(AX2884,AO:AP,2,FALSE)</f>
        <v/>
      </c>
      <c r="AZ2884" s="11" t="str">
        <f t="shared" si="978"/>
        <v/>
      </c>
      <c r="BA2884" s="11" t="str">
        <f t="shared" si="960"/>
        <v xml:space="preserve"> </v>
      </c>
      <c r="BB2884" s="11" t="str">
        <f>IFERROR(IF(AW2884="","",VLOOKUP(AW2884,SUSS!R:S,2,FALSE)),AY2884*SUSS!$M$2)</f>
        <v/>
      </c>
      <c r="BC2884" s="11" t="str">
        <f t="shared" si="959"/>
        <v/>
      </c>
    </row>
    <row r="2885" spans="29:55">
      <c r="AC2885" s="11" t="str">
        <f t="shared" si="961"/>
        <v/>
      </c>
      <c r="AD2885" s="11" t="str">
        <f t="shared" si="962"/>
        <v/>
      </c>
      <c r="AE2885" s="11" t="str">
        <f t="shared" si="963"/>
        <v/>
      </c>
      <c r="AF2885" s="11" t="str">
        <f t="shared" si="964"/>
        <v/>
      </c>
      <c r="AG2885" s="11" t="str">
        <f t="shared" si="965"/>
        <v/>
      </c>
      <c r="AH2885" s="11" t="str">
        <f t="shared" si="966"/>
        <v/>
      </c>
      <c r="AI2885" s="11" t="str">
        <f t="shared" si="967"/>
        <v/>
      </c>
      <c r="AJ2885" s="11" t="str">
        <f t="shared" si="968"/>
        <v/>
      </c>
      <c r="AK2885" s="11" t="str">
        <f t="shared" si="969"/>
        <v/>
      </c>
      <c r="AN2885" s="11" t="str">
        <f t="shared" si="970"/>
        <v/>
      </c>
      <c r="AO2885" s="11" t="str">
        <f t="shared" si="971"/>
        <v/>
      </c>
      <c r="AP2885" s="11" t="str">
        <f t="shared" si="972"/>
        <v/>
      </c>
      <c r="AT2885" s="11" t="str">
        <f t="shared" si="973"/>
        <v/>
      </c>
      <c r="AU2885" s="11" t="str">
        <f t="shared" si="974"/>
        <v/>
      </c>
      <c r="AV2885" s="11" t="str">
        <f t="shared" si="975"/>
        <v/>
      </c>
      <c r="AW2885" s="11" t="str">
        <f t="shared" si="976"/>
        <v/>
      </c>
      <c r="AX2885" s="11" t="str">
        <f t="shared" si="977"/>
        <v/>
      </c>
      <c r="AY2885" s="11" t="str">
        <f t="shared" si="979"/>
        <v/>
      </c>
      <c r="AZ2885" s="11" t="str">
        <f t="shared" si="978"/>
        <v/>
      </c>
      <c r="BA2885" s="11" t="str">
        <f t="shared" si="960"/>
        <v xml:space="preserve"> </v>
      </c>
      <c r="BB2885" s="11" t="str">
        <f>IFERROR(IF(AW2885="","",VLOOKUP(AW2885,SUSS!R:S,2,FALSE)),AY2885*SUSS!$M$2)</f>
        <v/>
      </c>
      <c r="BC2885" s="11" t="str">
        <f t="shared" ref="BC2885:BC2948" si="980">IFERROR(IF(BB2885&lt;&gt;"",AZ2885*BB2885,""),"VER")</f>
        <v/>
      </c>
    </row>
    <row r="2886" spans="29:55">
      <c r="AC2886" s="11" t="str">
        <f t="shared" si="961"/>
        <v/>
      </c>
      <c r="AD2886" s="11" t="str">
        <f t="shared" si="962"/>
        <v/>
      </c>
      <c r="AE2886" s="11" t="str">
        <f t="shared" si="963"/>
        <v/>
      </c>
      <c r="AF2886" s="11" t="str">
        <f t="shared" si="964"/>
        <v/>
      </c>
      <c r="AG2886" s="11" t="str">
        <f t="shared" si="965"/>
        <v/>
      </c>
      <c r="AH2886" s="11" t="str">
        <f t="shared" si="966"/>
        <v/>
      </c>
      <c r="AI2886" s="11" t="str">
        <f t="shared" si="967"/>
        <v/>
      </c>
      <c r="AJ2886" s="11" t="str">
        <f t="shared" si="968"/>
        <v/>
      </c>
      <c r="AK2886" s="11" t="str">
        <f t="shared" si="969"/>
        <v/>
      </c>
      <c r="AN2886" s="11" t="str">
        <f t="shared" si="970"/>
        <v/>
      </c>
      <c r="AO2886" s="11" t="str">
        <f t="shared" si="971"/>
        <v/>
      </c>
      <c r="AP2886" s="11" t="str">
        <f t="shared" si="972"/>
        <v/>
      </c>
      <c r="AT2886" s="11" t="str">
        <f t="shared" si="973"/>
        <v/>
      </c>
      <c r="AU2886" s="11" t="str">
        <f t="shared" si="974"/>
        <v/>
      </c>
      <c r="AV2886" s="11" t="str">
        <f t="shared" si="975"/>
        <v/>
      </c>
      <c r="AW2886" s="11" t="str">
        <f t="shared" si="976"/>
        <v/>
      </c>
      <c r="AX2886" s="11" t="str">
        <f t="shared" si="977"/>
        <v/>
      </c>
      <c r="AY2886" s="11" t="str">
        <f t="shared" si="979"/>
        <v/>
      </c>
      <c r="AZ2886" s="11" t="str">
        <f t="shared" si="978"/>
        <v/>
      </c>
      <c r="BA2886" s="11" t="str">
        <f t="shared" si="960"/>
        <v xml:space="preserve"> </v>
      </c>
      <c r="BB2886" s="11" t="str">
        <f>IFERROR(IF(AW2886="","",VLOOKUP(AW2886,SUSS!R:S,2,FALSE)),AY2886*SUSS!$M$2)</f>
        <v/>
      </c>
      <c r="BC2886" s="11" t="str">
        <f t="shared" si="980"/>
        <v/>
      </c>
    </row>
    <row r="2887" spans="29:55">
      <c r="AC2887" s="11" t="str">
        <f t="shared" si="961"/>
        <v/>
      </c>
      <c r="AD2887" s="11" t="str">
        <f t="shared" si="962"/>
        <v/>
      </c>
      <c r="AE2887" s="11" t="str">
        <f t="shared" si="963"/>
        <v/>
      </c>
      <c r="AF2887" s="11" t="str">
        <f t="shared" si="964"/>
        <v/>
      </c>
      <c r="AG2887" s="11" t="str">
        <f t="shared" si="965"/>
        <v/>
      </c>
      <c r="AH2887" s="11" t="str">
        <f t="shared" si="966"/>
        <v/>
      </c>
      <c r="AI2887" s="11" t="str">
        <f t="shared" si="967"/>
        <v/>
      </c>
      <c r="AJ2887" s="11" t="str">
        <f t="shared" si="968"/>
        <v/>
      </c>
      <c r="AK2887" s="11" t="str">
        <f t="shared" si="969"/>
        <v/>
      </c>
      <c r="AN2887" s="11" t="str">
        <f t="shared" si="970"/>
        <v/>
      </c>
      <c r="AO2887" s="11" t="str">
        <f t="shared" si="971"/>
        <v/>
      </c>
      <c r="AP2887" s="11" t="str">
        <f t="shared" si="972"/>
        <v/>
      </c>
      <c r="AT2887" s="11" t="str">
        <f t="shared" si="973"/>
        <v/>
      </c>
      <c r="AU2887" s="11" t="str">
        <f t="shared" si="974"/>
        <v/>
      </c>
      <c r="AV2887" s="11" t="str">
        <f t="shared" si="975"/>
        <v/>
      </c>
      <c r="AW2887" s="11" t="str">
        <f t="shared" si="976"/>
        <v/>
      </c>
      <c r="AX2887" s="11" t="str">
        <f t="shared" si="977"/>
        <v/>
      </c>
      <c r="AY2887" s="11" t="str">
        <f t="shared" si="979"/>
        <v/>
      </c>
      <c r="AZ2887" s="11" t="str">
        <f t="shared" si="978"/>
        <v/>
      </c>
      <c r="BA2887" s="11" t="str">
        <f t="shared" si="960"/>
        <v xml:space="preserve"> </v>
      </c>
      <c r="BB2887" s="11" t="str">
        <f>IFERROR(IF(AW2887="","",VLOOKUP(AW2887,SUSS!R:S,2,FALSE)),AY2887*SUSS!$M$2)</f>
        <v/>
      </c>
      <c r="BC2887" s="11" t="str">
        <f t="shared" si="980"/>
        <v/>
      </c>
    </row>
    <row r="2888" spans="29:55">
      <c r="AC2888" s="11" t="str">
        <f t="shared" si="961"/>
        <v/>
      </c>
      <c r="AD2888" s="11" t="str">
        <f t="shared" si="962"/>
        <v/>
      </c>
      <c r="AE2888" s="11" t="str">
        <f t="shared" si="963"/>
        <v/>
      </c>
      <c r="AF2888" s="11" t="str">
        <f t="shared" si="964"/>
        <v/>
      </c>
      <c r="AG2888" s="11" t="str">
        <f t="shared" si="965"/>
        <v/>
      </c>
      <c r="AH2888" s="11" t="str">
        <f t="shared" si="966"/>
        <v/>
      </c>
      <c r="AI2888" s="11" t="str">
        <f t="shared" si="967"/>
        <v/>
      </c>
      <c r="AJ2888" s="11" t="str">
        <f t="shared" si="968"/>
        <v/>
      </c>
      <c r="AK2888" s="11" t="str">
        <f t="shared" si="969"/>
        <v/>
      </c>
      <c r="AN2888" s="11" t="str">
        <f t="shared" si="970"/>
        <v/>
      </c>
      <c r="AO2888" s="11" t="str">
        <f t="shared" si="971"/>
        <v/>
      </c>
      <c r="AP2888" s="11" t="str">
        <f t="shared" si="972"/>
        <v/>
      </c>
      <c r="AT2888" s="11" t="str">
        <f t="shared" si="973"/>
        <v/>
      </c>
      <c r="AU2888" s="11" t="str">
        <f t="shared" si="974"/>
        <v/>
      </c>
      <c r="AV2888" s="11" t="str">
        <f t="shared" si="975"/>
        <v/>
      </c>
      <c r="AW2888" s="11" t="str">
        <f t="shared" si="976"/>
        <v/>
      </c>
      <c r="AX2888" s="11" t="str">
        <f t="shared" si="977"/>
        <v/>
      </c>
      <c r="AY2888" s="11" t="str">
        <f t="shared" si="979"/>
        <v/>
      </c>
      <c r="AZ2888" s="11" t="str">
        <f t="shared" si="978"/>
        <v/>
      </c>
      <c r="BA2888" s="11" t="str">
        <f t="shared" ref="BA2888:BA2951" si="981">AT2888&amp;" "&amp;AU2888</f>
        <v xml:space="preserve"> </v>
      </c>
      <c r="BB2888" s="11" t="str">
        <f>IFERROR(IF(AW2888="","",VLOOKUP(AW2888,SUSS!R:S,2,FALSE)),AY2888*SUSS!$M$2)</f>
        <v/>
      </c>
      <c r="BC2888" s="11" t="str">
        <f t="shared" si="980"/>
        <v/>
      </c>
    </row>
    <row r="2889" spans="29:55">
      <c r="AC2889" s="11" t="str">
        <f t="shared" si="961"/>
        <v/>
      </c>
      <c r="AD2889" s="11" t="str">
        <f t="shared" si="962"/>
        <v/>
      </c>
      <c r="AE2889" s="11" t="str">
        <f t="shared" si="963"/>
        <v/>
      </c>
      <c r="AF2889" s="11" t="str">
        <f t="shared" si="964"/>
        <v/>
      </c>
      <c r="AG2889" s="11" t="str">
        <f t="shared" si="965"/>
        <v/>
      </c>
      <c r="AH2889" s="11" t="str">
        <f t="shared" si="966"/>
        <v/>
      </c>
      <c r="AI2889" s="11" t="str">
        <f t="shared" si="967"/>
        <v/>
      </c>
      <c r="AJ2889" s="11" t="str">
        <f t="shared" si="968"/>
        <v/>
      </c>
      <c r="AK2889" s="11" t="str">
        <f t="shared" si="969"/>
        <v/>
      </c>
      <c r="AN2889" s="11" t="str">
        <f t="shared" si="970"/>
        <v/>
      </c>
      <c r="AO2889" s="11" t="str">
        <f t="shared" si="971"/>
        <v/>
      </c>
      <c r="AP2889" s="11" t="str">
        <f t="shared" si="972"/>
        <v/>
      </c>
      <c r="AT2889" s="11" t="str">
        <f t="shared" si="973"/>
        <v/>
      </c>
      <c r="AU2889" s="11" t="str">
        <f t="shared" si="974"/>
        <v/>
      </c>
      <c r="AV2889" s="11" t="str">
        <f t="shared" si="975"/>
        <v/>
      </c>
      <c r="AW2889" s="11" t="str">
        <f t="shared" si="976"/>
        <v/>
      </c>
      <c r="AX2889" s="11" t="str">
        <f t="shared" si="977"/>
        <v/>
      </c>
      <c r="AY2889" s="11" t="str">
        <f t="shared" si="979"/>
        <v/>
      </c>
      <c r="AZ2889" s="11" t="str">
        <f t="shared" si="978"/>
        <v/>
      </c>
      <c r="BA2889" s="11" t="str">
        <f t="shared" si="981"/>
        <v xml:space="preserve"> </v>
      </c>
      <c r="BB2889" s="11" t="str">
        <f>IFERROR(IF(AW2889="","",VLOOKUP(AW2889,SUSS!R:S,2,FALSE)),AY2889*SUSS!$M$2)</f>
        <v/>
      </c>
      <c r="BC2889" s="11" t="str">
        <f t="shared" si="980"/>
        <v/>
      </c>
    </row>
    <row r="2890" spans="29:55">
      <c r="AC2890" s="11" t="str">
        <f t="shared" si="961"/>
        <v/>
      </c>
      <c r="AD2890" s="11" t="str">
        <f t="shared" si="962"/>
        <v/>
      </c>
      <c r="AE2890" s="11" t="str">
        <f t="shared" si="963"/>
        <v/>
      </c>
      <c r="AF2890" s="11" t="str">
        <f t="shared" si="964"/>
        <v/>
      </c>
      <c r="AG2890" s="11" t="str">
        <f t="shared" si="965"/>
        <v/>
      </c>
      <c r="AH2890" s="11" t="str">
        <f t="shared" si="966"/>
        <v/>
      </c>
      <c r="AI2890" s="11" t="str">
        <f t="shared" si="967"/>
        <v/>
      </c>
      <c r="AJ2890" s="11" t="str">
        <f t="shared" si="968"/>
        <v/>
      </c>
      <c r="AK2890" s="11" t="str">
        <f t="shared" si="969"/>
        <v/>
      </c>
      <c r="AN2890" s="11" t="str">
        <f t="shared" si="970"/>
        <v/>
      </c>
      <c r="AO2890" s="11" t="str">
        <f t="shared" si="971"/>
        <v/>
      </c>
      <c r="AP2890" s="11" t="str">
        <f t="shared" si="972"/>
        <v/>
      </c>
      <c r="AT2890" s="11" t="str">
        <f t="shared" si="973"/>
        <v/>
      </c>
      <c r="AU2890" s="11" t="str">
        <f t="shared" si="974"/>
        <v/>
      </c>
      <c r="AV2890" s="11" t="str">
        <f t="shared" si="975"/>
        <v/>
      </c>
      <c r="AW2890" s="11" t="str">
        <f t="shared" si="976"/>
        <v/>
      </c>
      <c r="AX2890" s="11" t="str">
        <f t="shared" si="977"/>
        <v/>
      </c>
      <c r="AY2890" s="11" t="str">
        <f t="shared" si="979"/>
        <v/>
      </c>
      <c r="AZ2890" s="11" t="str">
        <f t="shared" si="978"/>
        <v/>
      </c>
      <c r="BA2890" s="11" t="str">
        <f t="shared" si="981"/>
        <v xml:space="preserve"> </v>
      </c>
      <c r="BB2890" s="11" t="str">
        <f>IFERROR(IF(AW2890="","",VLOOKUP(AW2890,SUSS!R:S,2,FALSE)),AY2890*SUSS!$M$2)</f>
        <v/>
      </c>
      <c r="BC2890" s="11" t="str">
        <f t="shared" si="980"/>
        <v/>
      </c>
    </row>
    <row r="2891" spans="29:55">
      <c r="AC2891" s="11" t="str">
        <f t="shared" si="961"/>
        <v/>
      </c>
      <c r="AD2891" s="11" t="str">
        <f t="shared" si="962"/>
        <v/>
      </c>
      <c r="AE2891" s="11" t="str">
        <f t="shared" si="963"/>
        <v/>
      </c>
      <c r="AF2891" s="11" t="str">
        <f t="shared" si="964"/>
        <v/>
      </c>
      <c r="AG2891" s="11" t="str">
        <f t="shared" si="965"/>
        <v/>
      </c>
      <c r="AH2891" s="11" t="str">
        <f t="shared" si="966"/>
        <v/>
      </c>
      <c r="AI2891" s="11" t="str">
        <f t="shared" si="967"/>
        <v/>
      </c>
      <c r="AJ2891" s="11" t="str">
        <f t="shared" si="968"/>
        <v/>
      </c>
      <c r="AK2891" s="11" t="str">
        <f t="shared" si="969"/>
        <v/>
      </c>
      <c r="AN2891" s="11" t="str">
        <f t="shared" si="970"/>
        <v/>
      </c>
      <c r="AO2891" s="11" t="str">
        <f t="shared" si="971"/>
        <v/>
      </c>
      <c r="AP2891" s="11" t="str">
        <f t="shared" si="972"/>
        <v/>
      </c>
      <c r="AT2891" s="11" t="str">
        <f t="shared" si="973"/>
        <v/>
      </c>
      <c r="AU2891" s="11" t="str">
        <f t="shared" si="974"/>
        <v/>
      </c>
      <c r="AV2891" s="11" t="str">
        <f t="shared" si="975"/>
        <v/>
      </c>
      <c r="AW2891" s="11" t="str">
        <f t="shared" si="976"/>
        <v/>
      </c>
      <c r="AX2891" s="11" t="str">
        <f t="shared" si="977"/>
        <v/>
      </c>
      <c r="AY2891" s="11" t="str">
        <f t="shared" si="979"/>
        <v/>
      </c>
      <c r="AZ2891" s="11" t="str">
        <f t="shared" si="978"/>
        <v/>
      </c>
      <c r="BA2891" s="11" t="str">
        <f t="shared" si="981"/>
        <v xml:space="preserve"> </v>
      </c>
      <c r="BB2891" s="11" t="str">
        <f>IFERROR(IF(AW2891="","",VLOOKUP(AW2891,SUSS!R:S,2,FALSE)),AY2891*SUSS!$M$2)</f>
        <v/>
      </c>
      <c r="BC2891" s="11" t="str">
        <f t="shared" si="980"/>
        <v/>
      </c>
    </row>
    <row r="2892" spans="29:55">
      <c r="AC2892" s="11" t="str">
        <f t="shared" si="961"/>
        <v/>
      </c>
      <c r="AD2892" s="11" t="str">
        <f t="shared" si="962"/>
        <v/>
      </c>
      <c r="AE2892" s="11" t="str">
        <f t="shared" si="963"/>
        <v/>
      </c>
      <c r="AF2892" s="11" t="str">
        <f t="shared" si="964"/>
        <v/>
      </c>
      <c r="AG2892" s="11" t="str">
        <f t="shared" si="965"/>
        <v/>
      </c>
      <c r="AH2892" s="11" t="str">
        <f t="shared" si="966"/>
        <v/>
      </c>
      <c r="AI2892" s="11" t="str">
        <f t="shared" si="967"/>
        <v/>
      </c>
      <c r="AJ2892" s="11" t="str">
        <f t="shared" si="968"/>
        <v/>
      </c>
      <c r="AK2892" s="11" t="str">
        <f t="shared" si="969"/>
        <v/>
      </c>
      <c r="AN2892" s="11" t="str">
        <f t="shared" si="970"/>
        <v/>
      </c>
      <c r="AO2892" s="11" t="str">
        <f t="shared" si="971"/>
        <v/>
      </c>
      <c r="AP2892" s="11" t="str">
        <f t="shared" si="972"/>
        <v/>
      </c>
      <c r="AT2892" s="11" t="str">
        <f t="shared" si="973"/>
        <v/>
      </c>
      <c r="AU2892" s="11" t="str">
        <f t="shared" si="974"/>
        <v/>
      </c>
      <c r="AV2892" s="11" t="str">
        <f t="shared" si="975"/>
        <v/>
      </c>
      <c r="AW2892" s="11" t="str">
        <f t="shared" si="976"/>
        <v/>
      </c>
      <c r="AX2892" s="11" t="str">
        <f t="shared" si="977"/>
        <v/>
      </c>
      <c r="AY2892" s="11" t="str">
        <f t="shared" si="979"/>
        <v/>
      </c>
      <c r="AZ2892" s="11" t="str">
        <f t="shared" si="978"/>
        <v/>
      </c>
      <c r="BA2892" s="11" t="str">
        <f t="shared" si="981"/>
        <v xml:space="preserve"> </v>
      </c>
      <c r="BB2892" s="11" t="str">
        <f>IFERROR(IF(AW2892="","",VLOOKUP(AW2892,SUSS!R:S,2,FALSE)),AY2892*SUSS!$M$2)</f>
        <v/>
      </c>
      <c r="BC2892" s="11" t="str">
        <f t="shared" si="980"/>
        <v/>
      </c>
    </row>
    <row r="2893" spans="29:55">
      <c r="AC2893" s="11" t="str">
        <f t="shared" si="961"/>
        <v/>
      </c>
      <c r="AD2893" s="11" t="str">
        <f t="shared" si="962"/>
        <v/>
      </c>
      <c r="AE2893" s="11" t="str">
        <f t="shared" si="963"/>
        <v/>
      </c>
      <c r="AF2893" s="11" t="str">
        <f t="shared" si="964"/>
        <v/>
      </c>
      <c r="AG2893" s="11" t="str">
        <f t="shared" si="965"/>
        <v/>
      </c>
      <c r="AH2893" s="11" t="str">
        <f t="shared" si="966"/>
        <v/>
      </c>
      <c r="AI2893" s="11" t="str">
        <f t="shared" si="967"/>
        <v/>
      </c>
      <c r="AJ2893" s="11" t="str">
        <f t="shared" si="968"/>
        <v/>
      </c>
      <c r="AK2893" s="11" t="str">
        <f t="shared" si="969"/>
        <v/>
      </c>
      <c r="AN2893" s="11" t="str">
        <f t="shared" si="970"/>
        <v/>
      </c>
      <c r="AO2893" s="11" t="str">
        <f t="shared" si="971"/>
        <v/>
      </c>
      <c r="AP2893" s="11" t="str">
        <f t="shared" si="972"/>
        <v/>
      </c>
      <c r="AT2893" s="11" t="str">
        <f t="shared" si="973"/>
        <v/>
      </c>
      <c r="AU2893" s="11" t="str">
        <f t="shared" si="974"/>
        <v/>
      </c>
      <c r="AV2893" s="11" t="str">
        <f t="shared" si="975"/>
        <v/>
      </c>
      <c r="AW2893" s="11" t="str">
        <f t="shared" si="976"/>
        <v/>
      </c>
      <c r="AX2893" s="11" t="str">
        <f t="shared" si="977"/>
        <v/>
      </c>
      <c r="AY2893" s="11" t="str">
        <f t="shared" si="979"/>
        <v/>
      </c>
      <c r="AZ2893" s="11" t="str">
        <f t="shared" si="978"/>
        <v/>
      </c>
      <c r="BA2893" s="11" t="str">
        <f t="shared" si="981"/>
        <v xml:space="preserve"> </v>
      </c>
      <c r="BB2893" s="11" t="str">
        <f>IFERROR(IF(AW2893="","",VLOOKUP(AW2893,SUSS!R:S,2,FALSE)),AY2893*SUSS!$M$2)</f>
        <v/>
      </c>
      <c r="BC2893" s="11" t="str">
        <f t="shared" si="980"/>
        <v/>
      </c>
    </row>
    <row r="2894" spans="29:55">
      <c r="AC2894" s="11" t="str">
        <f t="shared" si="961"/>
        <v/>
      </c>
      <c r="AD2894" s="11" t="str">
        <f t="shared" si="962"/>
        <v/>
      </c>
      <c r="AE2894" s="11" t="str">
        <f t="shared" si="963"/>
        <v/>
      </c>
      <c r="AF2894" s="11" t="str">
        <f t="shared" si="964"/>
        <v/>
      </c>
      <c r="AG2894" s="11" t="str">
        <f t="shared" si="965"/>
        <v/>
      </c>
      <c r="AH2894" s="11" t="str">
        <f t="shared" si="966"/>
        <v/>
      </c>
      <c r="AI2894" s="11" t="str">
        <f t="shared" si="967"/>
        <v/>
      </c>
      <c r="AJ2894" s="11" t="str">
        <f t="shared" si="968"/>
        <v/>
      </c>
      <c r="AK2894" s="11" t="str">
        <f t="shared" si="969"/>
        <v/>
      </c>
      <c r="AN2894" s="11" t="str">
        <f t="shared" si="970"/>
        <v/>
      </c>
      <c r="AO2894" s="11" t="str">
        <f t="shared" si="971"/>
        <v/>
      </c>
      <c r="AP2894" s="11" t="str">
        <f t="shared" si="972"/>
        <v/>
      </c>
      <c r="AT2894" s="11" t="str">
        <f t="shared" si="973"/>
        <v/>
      </c>
      <c r="AU2894" s="11" t="str">
        <f t="shared" si="974"/>
        <v/>
      </c>
      <c r="AV2894" s="11" t="str">
        <f t="shared" si="975"/>
        <v/>
      </c>
      <c r="AW2894" s="11" t="str">
        <f t="shared" si="976"/>
        <v/>
      </c>
      <c r="AX2894" s="11" t="str">
        <f t="shared" si="977"/>
        <v/>
      </c>
      <c r="AY2894" s="11" t="str">
        <f t="shared" si="979"/>
        <v/>
      </c>
      <c r="AZ2894" s="11" t="str">
        <f t="shared" si="978"/>
        <v/>
      </c>
      <c r="BA2894" s="11" t="str">
        <f t="shared" si="981"/>
        <v xml:space="preserve"> </v>
      </c>
      <c r="BB2894" s="11" t="str">
        <f>IFERROR(IF(AW2894="","",VLOOKUP(AW2894,SUSS!R:S,2,FALSE)),AY2894*SUSS!$M$2)</f>
        <v/>
      </c>
      <c r="BC2894" s="11" t="str">
        <f t="shared" si="980"/>
        <v/>
      </c>
    </row>
    <row r="2895" spans="29:55">
      <c r="AC2895" s="11" t="str">
        <f t="shared" si="961"/>
        <v/>
      </c>
      <c r="AD2895" s="11" t="str">
        <f t="shared" si="962"/>
        <v/>
      </c>
      <c r="AE2895" s="11" t="str">
        <f t="shared" si="963"/>
        <v/>
      </c>
      <c r="AF2895" s="11" t="str">
        <f t="shared" si="964"/>
        <v/>
      </c>
      <c r="AG2895" s="11" t="str">
        <f t="shared" si="965"/>
        <v/>
      </c>
      <c r="AH2895" s="11" t="str">
        <f t="shared" si="966"/>
        <v/>
      </c>
      <c r="AI2895" s="11" t="str">
        <f t="shared" si="967"/>
        <v/>
      </c>
      <c r="AJ2895" s="11" t="str">
        <f t="shared" si="968"/>
        <v/>
      </c>
      <c r="AK2895" s="11" t="str">
        <f t="shared" si="969"/>
        <v/>
      </c>
      <c r="AN2895" s="11" t="str">
        <f t="shared" si="970"/>
        <v/>
      </c>
      <c r="AO2895" s="11" t="str">
        <f t="shared" si="971"/>
        <v/>
      </c>
      <c r="AP2895" s="11" t="str">
        <f t="shared" si="972"/>
        <v/>
      </c>
      <c r="AT2895" s="11" t="str">
        <f t="shared" si="973"/>
        <v/>
      </c>
      <c r="AU2895" s="11" t="str">
        <f t="shared" si="974"/>
        <v/>
      </c>
      <c r="AV2895" s="11" t="str">
        <f t="shared" si="975"/>
        <v/>
      </c>
      <c r="AW2895" s="11" t="str">
        <f t="shared" si="976"/>
        <v/>
      </c>
      <c r="AX2895" s="11" t="str">
        <f t="shared" si="977"/>
        <v/>
      </c>
      <c r="AY2895" s="11" t="str">
        <f t="shared" si="979"/>
        <v/>
      </c>
      <c r="AZ2895" s="11" t="str">
        <f t="shared" si="978"/>
        <v/>
      </c>
      <c r="BA2895" s="11" t="str">
        <f t="shared" si="981"/>
        <v xml:space="preserve"> </v>
      </c>
      <c r="BB2895" s="11" t="str">
        <f>IFERROR(IF(AW2895="","",VLOOKUP(AW2895,SUSS!R:S,2,FALSE)),AY2895*SUSS!$M$2)</f>
        <v/>
      </c>
      <c r="BC2895" s="11" t="str">
        <f t="shared" si="980"/>
        <v/>
      </c>
    </row>
    <row r="2896" spans="29:55">
      <c r="AC2896" s="11" t="str">
        <f t="shared" si="961"/>
        <v/>
      </c>
      <c r="AD2896" s="11" t="str">
        <f t="shared" si="962"/>
        <v/>
      </c>
      <c r="AE2896" s="11" t="str">
        <f t="shared" si="963"/>
        <v/>
      </c>
      <c r="AF2896" s="11" t="str">
        <f t="shared" si="964"/>
        <v/>
      </c>
      <c r="AG2896" s="11" t="str">
        <f t="shared" si="965"/>
        <v/>
      </c>
      <c r="AH2896" s="11" t="str">
        <f t="shared" si="966"/>
        <v/>
      </c>
      <c r="AI2896" s="11" t="str">
        <f t="shared" si="967"/>
        <v/>
      </c>
      <c r="AJ2896" s="11" t="str">
        <f t="shared" si="968"/>
        <v/>
      </c>
      <c r="AK2896" s="11" t="str">
        <f t="shared" si="969"/>
        <v/>
      </c>
      <c r="AN2896" s="11" t="str">
        <f t="shared" si="970"/>
        <v/>
      </c>
      <c r="AO2896" s="11" t="str">
        <f t="shared" si="971"/>
        <v/>
      </c>
      <c r="AP2896" s="11" t="str">
        <f t="shared" si="972"/>
        <v/>
      </c>
      <c r="AT2896" s="11" t="str">
        <f t="shared" si="973"/>
        <v/>
      </c>
      <c r="AU2896" s="11" t="str">
        <f t="shared" si="974"/>
        <v/>
      </c>
      <c r="AV2896" s="11" t="str">
        <f t="shared" si="975"/>
        <v/>
      </c>
      <c r="AW2896" s="11" t="str">
        <f t="shared" si="976"/>
        <v/>
      </c>
      <c r="AX2896" s="11" t="str">
        <f t="shared" si="977"/>
        <v/>
      </c>
      <c r="AY2896" s="11" t="str">
        <f t="shared" si="979"/>
        <v/>
      </c>
      <c r="AZ2896" s="11" t="str">
        <f t="shared" si="978"/>
        <v/>
      </c>
      <c r="BA2896" s="11" t="str">
        <f t="shared" si="981"/>
        <v xml:space="preserve"> </v>
      </c>
      <c r="BB2896" s="11" t="str">
        <f>IFERROR(IF(AW2896="","",VLOOKUP(AW2896,SUSS!R:S,2,FALSE)),AY2896*SUSS!$M$2)</f>
        <v/>
      </c>
      <c r="BC2896" s="11" t="str">
        <f t="shared" si="980"/>
        <v/>
      </c>
    </row>
    <row r="2897" spans="29:55">
      <c r="AC2897" s="11" t="str">
        <f t="shared" si="961"/>
        <v/>
      </c>
      <c r="AD2897" s="11" t="str">
        <f t="shared" si="962"/>
        <v/>
      </c>
      <c r="AE2897" s="11" t="str">
        <f t="shared" si="963"/>
        <v/>
      </c>
      <c r="AF2897" s="11" t="str">
        <f t="shared" si="964"/>
        <v/>
      </c>
      <c r="AG2897" s="11" t="str">
        <f t="shared" si="965"/>
        <v/>
      </c>
      <c r="AH2897" s="11" t="str">
        <f t="shared" si="966"/>
        <v/>
      </c>
      <c r="AI2897" s="11" t="str">
        <f t="shared" si="967"/>
        <v/>
      </c>
      <c r="AJ2897" s="11" t="str">
        <f t="shared" si="968"/>
        <v/>
      </c>
      <c r="AK2897" s="11" t="str">
        <f t="shared" si="969"/>
        <v/>
      </c>
      <c r="AN2897" s="11" t="str">
        <f t="shared" si="970"/>
        <v/>
      </c>
      <c r="AO2897" s="11" t="str">
        <f t="shared" si="971"/>
        <v/>
      </c>
      <c r="AP2897" s="11" t="str">
        <f t="shared" si="972"/>
        <v/>
      </c>
      <c r="AT2897" s="11" t="str">
        <f t="shared" si="973"/>
        <v/>
      </c>
      <c r="AU2897" s="11" t="str">
        <f t="shared" si="974"/>
        <v/>
      </c>
      <c r="AV2897" s="11" t="str">
        <f t="shared" si="975"/>
        <v/>
      </c>
      <c r="AW2897" s="11" t="str">
        <f t="shared" si="976"/>
        <v/>
      </c>
      <c r="AX2897" s="11" t="str">
        <f t="shared" si="977"/>
        <v/>
      </c>
      <c r="AY2897" s="11" t="str">
        <f t="shared" si="979"/>
        <v/>
      </c>
      <c r="AZ2897" s="11" t="str">
        <f t="shared" si="978"/>
        <v/>
      </c>
      <c r="BA2897" s="11" t="str">
        <f t="shared" si="981"/>
        <v xml:space="preserve"> </v>
      </c>
      <c r="BB2897" s="11" t="str">
        <f>IFERROR(IF(AW2897="","",VLOOKUP(AW2897,SUSS!R:S,2,FALSE)),AY2897*SUSS!$M$2)</f>
        <v/>
      </c>
      <c r="BC2897" s="11" t="str">
        <f t="shared" si="980"/>
        <v/>
      </c>
    </row>
    <row r="2898" spans="29:55">
      <c r="AC2898" s="11" t="str">
        <f t="shared" si="961"/>
        <v/>
      </c>
      <c r="AD2898" s="11" t="str">
        <f t="shared" si="962"/>
        <v/>
      </c>
      <c r="AE2898" s="11" t="str">
        <f t="shared" si="963"/>
        <v/>
      </c>
      <c r="AF2898" s="11" t="str">
        <f t="shared" si="964"/>
        <v/>
      </c>
      <c r="AG2898" s="11" t="str">
        <f t="shared" si="965"/>
        <v/>
      </c>
      <c r="AH2898" s="11" t="str">
        <f t="shared" si="966"/>
        <v/>
      </c>
      <c r="AI2898" s="11" t="str">
        <f t="shared" si="967"/>
        <v/>
      </c>
      <c r="AJ2898" s="11" t="str">
        <f t="shared" si="968"/>
        <v/>
      </c>
      <c r="AK2898" s="11" t="str">
        <f t="shared" si="969"/>
        <v/>
      </c>
      <c r="AN2898" s="11" t="str">
        <f t="shared" si="970"/>
        <v/>
      </c>
      <c r="AO2898" s="11" t="str">
        <f t="shared" si="971"/>
        <v/>
      </c>
      <c r="AP2898" s="11" t="str">
        <f t="shared" si="972"/>
        <v/>
      </c>
      <c r="AT2898" s="11" t="str">
        <f t="shared" si="973"/>
        <v/>
      </c>
      <c r="AU2898" s="11" t="str">
        <f t="shared" si="974"/>
        <v/>
      </c>
      <c r="AV2898" s="11" t="str">
        <f t="shared" si="975"/>
        <v/>
      </c>
      <c r="AW2898" s="11" t="str">
        <f t="shared" si="976"/>
        <v/>
      </c>
      <c r="AX2898" s="11" t="str">
        <f t="shared" si="977"/>
        <v/>
      </c>
      <c r="AY2898" s="11" t="str">
        <f t="shared" si="979"/>
        <v/>
      </c>
      <c r="AZ2898" s="11" t="str">
        <f t="shared" si="978"/>
        <v/>
      </c>
      <c r="BA2898" s="11" t="str">
        <f t="shared" si="981"/>
        <v xml:space="preserve"> </v>
      </c>
      <c r="BB2898" s="11" t="str">
        <f>IFERROR(IF(AW2898="","",VLOOKUP(AW2898,SUSS!R:S,2,FALSE)),AY2898*SUSS!$M$2)</f>
        <v/>
      </c>
      <c r="BC2898" s="11" t="str">
        <f t="shared" si="980"/>
        <v/>
      </c>
    </row>
    <row r="2899" spans="29:55">
      <c r="AC2899" s="11" t="str">
        <f t="shared" si="961"/>
        <v/>
      </c>
      <c r="AD2899" s="11" t="str">
        <f t="shared" si="962"/>
        <v/>
      </c>
      <c r="AE2899" s="11" t="str">
        <f t="shared" si="963"/>
        <v/>
      </c>
      <c r="AF2899" s="11" t="str">
        <f t="shared" si="964"/>
        <v/>
      </c>
      <c r="AG2899" s="11" t="str">
        <f t="shared" si="965"/>
        <v/>
      </c>
      <c r="AH2899" s="11" t="str">
        <f t="shared" si="966"/>
        <v/>
      </c>
      <c r="AI2899" s="11" t="str">
        <f t="shared" si="967"/>
        <v/>
      </c>
      <c r="AJ2899" s="11" t="str">
        <f t="shared" si="968"/>
        <v/>
      </c>
      <c r="AK2899" s="11" t="str">
        <f t="shared" si="969"/>
        <v/>
      </c>
      <c r="AN2899" s="11" t="str">
        <f t="shared" si="970"/>
        <v/>
      </c>
      <c r="AO2899" s="11" t="str">
        <f t="shared" si="971"/>
        <v/>
      </c>
      <c r="AP2899" s="11" t="str">
        <f t="shared" si="972"/>
        <v/>
      </c>
      <c r="AT2899" s="11" t="str">
        <f t="shared" si="973"/>
        <v/>
      </c>
      <c r="AU2899" s="11" t="str">
        <f t="shared" si="974"/>
        <v/>
      </c>
      <c r="AV2899" s="11" t="str">
        <f t="shared" si="975"/>
        <v/>
      </c>
      <c r="AW2899" s="11" t="str">
        <f t="shared" si="976"/>
        <v/>
      </c>
      <c r="AX2899" s="11" t="str">
        <f t="shared" si="977"/>
        <v/>
      </c>
      <c r="AY2899" s="11" t="str">
        <f t="shared" si="979"/>
        <v/>
      </c>
      <c r="AZ2899" s="11" t="str">
        <f t="shared" si="978"/>
        <v/>
      </c>
      <c r="BA2899" s="11" t="str">
        <f t="shared" si="981"/>
        <v xml:space="preserve"> </v>
      </c>
      <c r="BB2899" s="11" t="str">
        <f>IFERROR(IF(AW2899="","",VLOOKUP(AW2899,SUSS!R:S,2,FALSE)),AY2899*SUSS!$M$2)</f>
        <v/>
      </c>
      <c r="BC2899" s="11" t="str">
        <f t="shared" si="980"/>
        <v/>
      </c>
    </row>
    <row r="2900" spans="29:55">
      <c r="AC2900" s="11" t="str">
        <f t="shared" si="961"/>
        <v/>
      </c>
      <c r="AD2900" s="11" t="str">
        <f t="shared" si="962"/>
        <v/>
      </c>
      <c r="AE2900" s="11" t="str">
        <f t="shared" si="963"/>
        <v/>
      </c>
      <c r="AF2900" s="11" t="str">
        <f t="shared" si="964"/>
        <v/>
      </c>
      <c r="AG2900" s="11" t="str">
        <f t="shared" si="965"/>
        <v/>
      </c>
      <c r="AH2900" s="11" t="str">
        <f t="shared" si="966"/>
        <v/>
      </c>
      <c r="AI2900" s="11" t="str">
        <f t="shared" si="967"/>
        <v/>
      </c>
      <c r="AJ2900" s="11" t="str">
        <f t="shared" si="968"/>
        <v/>
      </c>
      <c r="AK2900" s="11" t="str">
        <f t="shared" si="969"/>
        <v/>
      </c>
      <c r="AN2900" s="11" t="str">
        <f t="shared" si="970"/>
        <v/>
      </c>
      <c r="AO2900" s="11" t="str">
        <f t="shared" si="971"/>
        <v/>
      </c>
      <c r="AP2900" s="11" t="str">
        <f t="shared" si="972"/>
        <v/>
      </c>
      <c r="AT2900" s="11" t="str">
        <f t="shared" si="973"/>
        <v/>
      </c>
      <c r="AU2900" s="11" t="str">
        <f t="shared" si="974"/>
        <v/>
      </c>
      <c r="AV2900" s="11" t="str">
        <f t="shared" si="975"/>
        <v/>
      </c>
      <c r="AW2900" s="11" t="str">
        <f t="shared" si="976"/>
        <v/>
      </c>
      <c r="AX2900" s="11" t="str">
        <f t="shared" si="977"/>
        <v/>
      </c>
      <c r="AY2900" s="11" t="str">
        <f t="shared" si="979"/>
        <v/>
      </c>
      <c r="AZ2900" s="11" t="str">
        <f t="shared" si="978"/>
        <v/>
      </c>
      <c r="BA2900" s="11" t="str">
        <f t="shared" si="981"/>
        <v xml:space="preserve"> </v>
      </c>
      <c r="BB2900" s="11" t="str">
        <f>IFERROR(IF(AW2900="","",VLOOKUP(AW2900,SUSS!R:S,2,FALSE)),AY2900*SUSS!$M$2)</f>
        <v/>
      </c>
      <c r="BC2900" s="11" t="str">
        <f t="shared" si="980"/>
        <v/>
      </c>
    </row>
    <row r="2901" spans="29:55">
      <c r="AC2901" s="11" t="str">
        <f t="shared" si="961"/>
        <v/>
      </c>
      <c r="AD2901" s="11" t="str">
        <f t="shared" si="962"/>
        <v/>
      </c>
      <c r="AE2901" s="11" t="str">
        <f t="shared" si="963"/>
        <v/>
      </c>
      <c r="AF2901" s="11" t="str">
        <f t="shared" si="964"/>
        <v/>
      </c>
      <c r="AG2901" s="11" t="str">
        <f t="shared" si="965"/>
        <v/>
      </c>
      <c r="AH2901" s="11" t="str">
        <f t="shared" si="966"/>
        <v/>
      </c>
      <c r="AI2901" s="11" t="str">
        <f t="shared" si="967"/>
        <v/>
      </c>
      <c r="AJ2901" s="11" t="str">
        <f t="shared" si="968"/>
        <v/>
      </c>
      <c r="AK2901" s="11" t="str">
        <f t="shared" si="969"/>
        <v/>
      </c>
      <c r="AN2901" s="11" t="str">
        <f t="shared" si="970"/>
        <v/>
      </c>
      <c r="AO2901" s="11" t="str">
        <f t="shared" si="971"/>
        <v/>
      </c>
      <c r="AP2901" s="11" t="str">
        <f t="shared" si="972"/>
        <v/>
      </c>
      <c r="AT2901" s="11" t="str">
        <f t="shared" si="973"/>
        <v/>
      </c>
      <c r="AU2901" s="11" t="str">
        <f t="shared" si="974"/>
        <v/>
      </c>
      <c r="AV2901" s="11" t="str">
        <f t="shared" si="975"/>
        <v/>
      </c>
      <c r="AW2901" s="11" t="str">
        <f t="shared" si="976"/>
        <v/>
      </c>
      <c r="AX2901" s="11" t="str">
        <f t="shared" si="977"/>
        <v/>
      </c>
      <c r="AY2901" s="11" t="str">
        <f t="shared" si="979"/>
        <v/>
      </c>
      <c r="AZ2901" s="11" t="str">
        <f t="shared" si="978"/>
        <v/>
      </c>
      <c r="BA2901" s="11" t="str">
        <f t="shared" si="981"/>
        <v xml:space="preserve"> </v>
      </c>
      <c r="BB2901" s="11" t="str">
        <f>IFERROR(IF(AW2901="","",VLOOKUP(AW2901,SUSS!R:S,2,FALSE)),AY2901*SUSS!$M$2)</f>
        <v/>
      </c>
      <c r="BC2901" s="11" t="str">
        <f t="shared" si="980"/>
        <v/>
      </c>
    </row>
    <row r="2902" spans="29:55">
      <c r="AC2902" s="11" t="str">
        <f t="shared" si="961"/>
        <v/>
      </c>
      <c r="AD2902" s="11" t="str">
        <f t="shared" si="962"/>
        <v/>
      </c>
      <c r="AE2902" s="11" t="str">
        <f t="shared" si="963"/>
        <v/>
      </c>
      <c r="AF2902" s="11" t="str">
        <f t="shared" si="964"/>
        <v/>
      </c>
      <c r="AG2902" s="11" t="str">
        <f t="shared" si="965"/>
        <v/>
      </c>
      <c r="AH2902" s="11" t="str">
        <f t="shared" si="966"/>
        <v/>
      </c>
      <c r="AI2902" s="11" t="str">
        <f t="shared" si="967"/>
        <v/>
      </c>
      <c r="AJ2902" s="11" t="str">
        <f t="shared" si="968"/>
        <v/>
      </c>
      <c r="AK2902" s="11" t="str">
        <f t="shared" si="969"/>
        <v/>
      </c>
      <c r="AN2902" s="11" t="str">
        <f t="shared" si="970"/>
        <v/>
      </c>
      <c r="AO2902" s="11" t="str">
        <f t="shared" si="971"/>
        <v/>
      </c>
      <c r="AP2902" s="11" t="str">
        <f t="shared" si="972"/>
        <v/>
      </c>
      <c r="AT2902" s="11" t="str">
        <f t="shared" si="973"/>
        <v/>
      </c>
      <c r="AU2902" s="11" t="str">
        <f t="shared" si="974"/>
        <v/>
      </c>
      <c r="AV2902" s="11" t="str">
        <f t="shared" si="975"/>
        <v/>
      </c>
      <c r="AW2902" s="11" t="str">
        <f t="shared" si="976"/>
        <v/>
      </c>
      <c r="AX2902" s="11" t="str">
        <f t="shared" si="977"/>
        <v/>
      </c>
      <c r="AY2902" s="11" t="str">
        <f t="shared" si="979"/>
        <v/>
      </c>
      <c r="AZ2902" s="11" t="str">
        <f t="shared" si="978"/>
        <v/>
      </c>
      <c r="BA2902" s="11" t="str">
        <f t="shared" si="981"/>
        <v xml:space="preserve"> </v>
      </c>
      <c r="BB2902" s="11" t="str">
        <f>IFERROR(IF(AW2902="","",VLOOKUP(AW2902,SUSS!R:S,2,FALSE)),AY2902*SUSS!$M$2)</f>
        <v/>
      </c>
      <c r="BC2902" s="11" t="str">
        <f t="shared" si="980"/>
        <v/>
      </c>
    </row>
    <row r="2903" spans="29:55">
      <c r="AC2903" s="11" t="str">
        <f t="shared" si="961"/>
        <v/>
      </c>
      <c r="AD2903" s="11" t="str">
        <f t="shared" si="962"/>
        <v/>
      </c>
      <c r="AE2903" s="11" t="str">
        <f t="shared" si="963"/>
        <v/>
      </c>
      <c r="AF2903" s="11" t="str">
        <f t="shared" si="964"/>
        <v/>
      </c>
      <c r="AG2903" s="11" t="str">
        <f t="shared" si="965"/>
        <v/>
      </c>
      <c r="AH2903" s="11" t="str">
        <f t="shared" si="966"/>
        <v/>
      </c>
      <c r="AI2903" s="11" t="str">
        <f t="shared" si="967"/>
        <v/>
      </c>
      <c r="AJ2903" s="11" t="str">
        <f t="shared" si="968"/>
        <v/>
      </c>
      <c r="AK2903" s="11" t="str">
        <f t="shared" si="969"/>
        <v/>
      </c>
      <c r="AN2903" s="11" t="str">
        <f t="shared" si="970"/>
        <v/>
      </c>
      <c r="AO2903" s="11" t="str">
        <f t="shared" si="971"/>
        <v/>
      </c>
      <c r="AP2903" s="11" t="str">
        <f t="shared" si="972"/>
        <v/>
      </c>
      <c r="AT2903" s="11" t="str">
        <f t="shared" si="973"/>
        <v/>
      </c>
      <c r="AU2903" s="11" t="str">
        <f t="shared" si="974"/>
        <v/>
      </c>
      <c r="AV2903" s="11" t="str">
        <f t="shared" si="975"/>
        <v/>
      </c>
      <c r="AW2903" s="11" t="str">
        <f t="shared" si="976"/>
        <v/>
      </c>
      <c r="AX2903" s="11" t="str">
        <f t="shared" si="977"/>
        <v/>
      </c>
      <c r="AY2903" s="11" t="str">
        <f t="shared" si="979"/>
        <v/>
      </c>
      <c r="AZ2903" s="11" t="str">
        <f t="shared" si="978"/>
        <v/>
      </c>
      <c r="BA2903" s="11" t="str">
        <f t="shared" si="981"/>
        <v xml:space="preserve"> </v>
      </c>
      <c r="BB2903" s="11" t="str">
        <f>IFERROR(IF(AW2903="","",VLOOKUP(AW2903,SUSS!R:S,2,FALSE)),AY2903*SUSS!$M$2)</f>
        <v/>
      </c>
      <c r="BC2903" s="11" t="str">
        <f t="shared" si="980"/>
        <v/>
      </c>
    </row>
    <row r="2904" spans="29:55">
      <c r="AC2904" s="11" t="str">
        <f t="shared" si="961"/>
        <v/>
      </c>
      <c r="AD2904" s="11" t="str">
        <f t="shared" si="962"/>
        <v/>
      </c>
      <c r="AE2904" s="11" t="str">
        <f t="shared" si="963"/>
        <v/>
      </c>
      <c r="AF2904" s="11" t="str">
        <f t="shared" si="964"/>
        <v/>
      </c>
      <c r="AG2904" s="11" t="str">
        <f t="shared" si="965"/>
        <v/>
      </c>
      <c r="AH2904" s="11" t="str">
        <f t="shared" si="966"/>
        <v/>
      </c>
      <c r="AI2904" s="11" t="str">
        <f t="shared" si="967"/>
        <v/>
      </c>
      <c r="AJ2904" s="11" t="str">
        <f t="shared" si="968"/>
        <v/>
      </c>
      <c r="AK2904" s="11" t="str">
        <f t="shared" si="969"/>
        <v/>
      </c>
      <c r="AN2904" s="11" t="str">
        <f t="shared" si="970"/>
        <v/>
      </c>
      <c r="AO2904" s="11" t="str">
        <f t="shared" si="971"/>
        <v/>
      </c>
      <c r="AP2904" s="11" t="str">
        <f t="shared" si="972"/>
        <v/>
      </c>
      <c r="AT2904" s="11" t="str">
        <f t="shared" si="973"/>
        <v/>
      </c>
      <c r="AU2904" s="11" t="str">
        <f t="shared" si="974"/>
        <v/>
      </c>
      <c r="AV2904" s="11" t="str">
        <f t="shared" si="975"/>
        <v/>
      </c>
      <c r="AW2904" s="11" t="str">
        <f t="shared" si="976"/>
        <v/>
      </c>
      <c r="AX2904" s="11" t="str">
        <f t="shared" si="977"/>
        <v/>
      </c>
      <c r="AY2904" s="11" t="str">
        <f t="shared" si="979"/>
        <v/>
      </c>
      <c r="AZ2904" s="11" t="str">
        <f t="shared" si="978"/>
        <v/>
      </c>
      <c r="BA2904" s="11" t="str">
        <f t="shared" si="981"/>
        <v xml:space="preserve"> </v>
      </c>
      <c r="BB2904" s="11" t="str">
        <f>IFERROR(IF(AW2904="","",VLOOKUP(AW2904,SUSS!R:S,2,FALSE)),AY2904*SUSS!$M$2)</f>
        <v/>
      </c>
      <c r="BC2904" s="11" t="str">
        <f t="shared" si="980"/>
        <v/>
      </c>
    </row>
    <row r="2905" spans="29:55">
      <c r="AC2905" s="11" t="str">
        <f t="shared" si="961"/>
        <v/>
      </c>
      <c r="AD2905" s="11" t="str">
        <f t="shared" si="962"/>
        <v/>
      </c>
      <c r="AE2905" s="11" t="str">
        <f t="shared" si="963"/>
        <v/>
      </c>
      <c r="AF2905" s="11" t="str">
        <f t="shared" si="964"/>
        <v/>
      </c>
      <c r="AG2905" s="11" t="str">
        <f t="shared" si="965"/>
        <v/>
      </c>
      <c r="AH2905" s="11" t="str">
        <f t="shared" si="966"/>
        <v/>
      </c>
      <c r="AI2905" s="11" t="str">
        <f t="shared" si="967"/>
        <v/>
      </c>
      <c r="AJ2905" s="11" t="str">
        <f t="shared" si="968"/>
        <v/>
      </c>
      <c r="AK2905" s="11" t="str">
        <f t="shared" si="969"/>
        <v/>
      </c>
      <c r="AN2905" s="11" t="str">
        <f t="shared" si="970"/>
        <v/>
      </c>
      <c r="AO2905" s="11" t="str">
        <f t="shared" si="971"/>
        <v/>
      </c>
      <c r="AP2905" s="11" t="str">
        <f t="shared" si="972"/>
        <v/>
      </c>
      <c r="AT2905" s="11" t="str">
        <f t="shared" si="973"/>
        <v/>
      </c>
      <c r="AU2905" s="11" t="str">
        <f t="shared" si="974"/>
        <v/>
      </c>
      <c r="AV2905" s="11" t="str">
        <f t="shared" si="975"/>
        <v/>
      </c>
      <c r="AW2905" s="11" t="str">
        <f t="shared" si="976"/>
        <v/>
      </c>
      <c r="AX2905" s="11" t="str">
        <f t="shared" si="977"/>
        <v/>
      </c>
      <c r="AY2905" s="11" t="str">
        <f t="shared" si="979"/>
        <v/>
      </c>
      <c r="AZ2905" s="11" t="str">
        <f t="shared" si="978"/>
        <v/>
      </c>
      <c r="BA2905" s="11" t="str">
        <f t="shared" si="981"/>
        <v xml:space="preserve"> </v>
      </c>
      <c r="BB2905" s="11" t="str">
        <f>IFERROR(IF(AW2905="","",VLOOKUP(AW2905,SUSS!R:S,2,FALSE)),AY2905*SUSS!$M$2)</f>
        <v/>
      </c>
      <c r="BC2905" s="11" t="str">
        <f t="shared" si="980"/>
        <v/>
      </c>
    </row>
    <row r="2906" spans="29:55">
      <c r="AC2906" s="11" t="str">
        <f t="shared" si="961"/>
        <v/>
      </c>
      <c r="AD2906" s="11" t="str">
        <f t="shared" si="962"/>
        <v/>
      </c>
      <c r="AE2906" s="11" t="str">
        <f t="shared" si="963"/>
        <v/>
      </c>
      <c r="AF2906" s="11" t="str">
        <f t="shared" si="964"/>
        <v/>
      </c>
      <c r="AG2906" s="11" t="str">
        <f t="shared" si="965"/>
        <v/>
      </c>
      <c r="AH2906" s="11" t="str">
        <f t="shared" si="966"/>
        <v/>
      </c>
      <c r="AI2906" s="11" t="str">
        <f t="shared" si="967"/>
        <v/>
      </c>
      <c r="AJ2906" s="11" t="str">
        <f t="shared" si="968"/>
        <v/>
      </c>
      <c r="AK2906" s="11" t="str">
        <f t="shared" si="969"/>
        <v/>
      </c>
      <c r="AN2906" s="11" t="str">
        <f t="shared" si="970"/>
        <v/>
      </c>
      <c r="AO2906" s="11" t="str">
        <f t="shared" si="971"/>
        <v/>
      </c>
      <c r="AP2906" s="11" t="str">
        <f t="shared" si="972"/>
        <v/>
      </c>
      <c r="AT2906" s="11" t="str">
        <f t="shared" si="973"/>
        <v/>
      </c>
      <c r="AU2906" s="11" t="str">
        <f t="shared" si="974"/>
        <v/>
      </c>
      <c r="AV2906" s="11" t="str">
        <f t="shared" si="975"/>
        <v/>
      </c>
      <c r="AW2906" s="11" t="str">
        <f t="shared" si="976"/>
        <v/>
      </c>
      <c r="AX2906" s="11" t="str">
        <f t="shared" si="977"/>
        <v/>
      </c>
      <c r="AY2906" s="11" t="str">
        <f t="shared" si="979"/>
        <v/>
      </c>
      <c r="AZ2906" s="11" t="str">
        <f t="shared" si="978"/>
        <v/>
      </c>
      <c r="BA2906" s="11" t="str">
        <f t="shared" si="981"/>
        <v xml:space="preserve"> </v>
      </c>
      <c r="BB2906" s="11" t="str">
        <f>IFERROR(IF(AW2906="","",VLOOKUP(AW2906,SUSS!R:S,2,FALSE)),AY2906*SUSS!$M$2)</f>
        <v/>
      </c>
      <c r="BC2906" s="11" t="str">
        <f t="shared" si="980"/>
        <v/>
      </c>
    </row>
    <row r="2907" spans="29:55">
      <c r="AC2907" s="11" t="str">
        <f t="shared" si="961"/>
        <v/>
      </c>
      <c r="AD2907" s="11" t="str">
        <f t="shared" si="962"/>
        <v/>
      </c>
      <c r="AE2907" s="11" t="str">
        <f t="shared" si="963"/>
        <v/>
      </c>
      <c r="AF2907" s="11" t="str">
        <f t="shared" si="964"/>
        <v/>
      </c>
      <c r="AG2907" s="11" t="str">
        <f t="shared" si="965"/>
        <v/>
      </c>
      <c r="AH2907" s="11" t="str">
        <f t="shared" si="966"/>
        <v/>
      </c>
      <c r="AI2907" s="11" t="str">
        <f t="shared" si="967"/>
        <v/>
      </c>
      <c r="AJ2907" s="11" t="str">
        <f t="shared" si="968"/>
        <v/>
      </c>
      <c r="AK2907" s="11" t="str">
        <f t="shared" si="969"/>
        <v/>
      </c>
      <c r="AN2907" s="11" t="str">
        <f t="shared" si="970"/>
        <v/>
      </c>
      <c r="AO2907" s="11" t="str">
        <f t="shared" si="971"/>
        <v/>
      </c>
      <c r="AP2907" s="11" t="str">
        <f t="shared" si="972"/>
        <v/>
      </c>
      <c r="AT2907" s="11" t="str">
        <f t="shared" si="973"/>
        <v/>
      </c>
      <c r="AU2907" s="11" t="str">
        <f t="shared" si="974"/>
        <v/>
      </c>
      <c r="AV2907" s="11" t="str">
        <f t="shared" si="975"/>
        <v/>
      </c>
      <c r="AW2907" s="11" t="str">
        <f t="shared" si="976"/>
        <v/>
      </c>
      <c r="AX2907" s="11" t="str">
        <f t="shared" si="977"/>
        <v/>
      </c>
      <c r="AY2907" s="11" t="str">
        <f t="shared" si="979"/>
        <v/>
      </c>
      <c r="AZ2907" s="11" t="str">
        <f t="shared" si="978"/>
        <v/>
      </c>
      <c r="BA2907" s="11" t="str">
        <f t="shared" si="981"/>
        <v xml:space="preserve"> </v>
      </c>
      <c r="BB2907" s="11" t="str">
        <f>IFERROR(IF(AW2907="","",VLOOKUP(AW2907,SUSS!R:S,2,FALSE)),AY2907*SUSS!$M$2)</f>
        <v/>
      </c>
      <c r="BC2907" s="11" t="str">
        <f t="shared" si="980"/>
        <v/>
      </c>
    </row>
    <row r="2908" spans="29:55">
      <c r="AC2908" s="11" t="str">
        <f t="shared" si="961"/>
        <v/>
      </c>
      <c r="AD2908" s="11" t="str">
        <f t="shared" si="962"/>
        <v/>
      </c>
      <c r="AE2908" s="11" t="str">
        <f t="shared" si="963"/>
        <v/>
      </c>
      <c r="AF2908" s="11" t="str">
        <f t="shared" si="964"/>
        <v/>
      </c>
      <c r="AG2908" s="11" t="str">
        <f t="shared" si="965"/>
        <v/>
      </c>
      <c r="AH2908" s="11" t="str">
        <f t="shared" si="966"/>
        <v/>
      </c>
      <c r="AI2908" s="11" t="str">
        <f t="shared" si="967"/>
        <v/>
      </c>
      <c r="AJ2908" s="11" t="str">
        <f t="shared" si="968"/>
        <v/>
      </c>
      <c r="AK2908" s="11" t="str">
        <f t="shared" si="969"/>
        <v/>
      </c>
      <c r="AN2908" s="11" t="str">
        <f t="shared" si="970"/>
        <v/>
      </c>
      <c r="AO2908" s="11" t="str">
        <f t="shared" si="971"/>
        <v/>
      </c>
      <c r="AP2908" s="11" t="str">
        <f t="shared" si="972"/>
        <v/>
      </c>
      <c r="AT2908" s="11" t="str">
        <f t="shared" si="973"/>
        <v/>
      </c>
      <c r="AU2908" s="11" t="str">
        <f t="shared" si="974"/>
        <v/>
      </c>
      <c r="AV2908" s="11" t="str">
        <f t="shared" si="975"/>
        <v/>
      </c>
      <c r="AW2908" s="11" t="str">
        <f t="shared" si="976"/>
        <v/>
      </c>
      <c r="AX2908" s="11" t="str">
        <f t="shared" si="977"/>
        <v/>
      </c>
      <c r="AY2908" s="11" t="str">
        <f t="shared" si="979"/>
        <v/>
      </c>
      <c r="AZ2908" s="11" t="str">
        <f t="shared" si="978"/>
        <v/>
      </c>
      <c r="BA2908" s="11" t="str">
        <f t="shared" si="981"/>
        <v xml:space="preserve"> </v>
      </c>
      <c r="BB2908" s="11" t="str">
        <f>IFERROR(IF(AW2908="","",VLOOKUP(AW2908,SUSS!R:S,2,FALSE)),AY2908*SUSS!$M$2)</f>
        <v/>
      </c>
      <c r="BC2908" s="11" t="str">
        <f t="shared" si="980"/>
        <v/>
      </c>
    </row>
    <row r="2909" spans="29:55">
      <c r="AC2909" s="11" t="str">
        <f t="shared" si="961"/>
        <v/>
      </c>
      <c r="AD2909" s="11" t="str">
        <f t="shared" si="962"/>
        <v/>
      </c>
      <c r="AE2909" s="11" t="str">
        <f t="shared" si="963"/>
        <v/>
      </c>
      <c r="AF2909" s="11" t="str">
        <f t="shared" si="964"/>
        <v/>
      </c>
      <c r="AG2909" s="11" t="str">
        <f t="shared" si="965"/>
        <v/>
      </c>
      <c r="AH2909" s="11" t="str">
        <f t="shared" si="966"/>
        <v/>
      </c>
      <c r="AI2909" s="11" t="str">
        <f t="shared" si="967"/>
        <v/>
      </c>
      <c r="AJ2909" s="11" t="str">
        <f t="shared" si="968"/>
        <v/>
      </c>
      <c r="AK2909" s="11" t="str">
        <f t="shared" si="969"/>
        <v/>
      </c>
      <c r="AN2909" s="11" t="str">
        <f t="shared" si="970"/>
        <v/>
      </c>
      <c r="AO2909" s="11" t="str">
        <f t="shared" si="971"/>
        <v/>
      </c>
      <c r="AP2909" s="11" t="str">
        <f t="shared" si="972"/>
        <v/>
      </c>
      <c r="AT2909" s="11" t="str">
        <f t="shared" si="973"/>
        <v/>
      </c>
      <c r="AU2909" s="11" t="str">
        <f t="shared" si="974"/>
        <v/>
      </c>
      <c r="AV2909" s="11" t="str">
        <f t="shared" si="975"/>
        <v/>
      </c>
      <c r="AW2909" s="11" t="str">
        <f t="shared" si="976"/>
        <v/>
      </c>
      <c r="AX2909" s="11" t="str">
        <f t="shared" si="977"/>
        <v/>
      </c>
      <c r="AY2909" s="11" t="str">
        <f t="shared" si="979"/>
        <v/>
      </c>
      <c r="AZ2909" s="11" t="str">
        <f t="shared" si="978"/>
        <v/>
      </c>
      <c r="BA2909" s="11" t="str">
        <f t="shared" si="981"/>
        <v xml:space="preserve"> </v>
      </c>
      <c r="BB2909" s="11" t="str">
        <f>IFERROR(IF(AW2909="","",VLOOKUP(AW2909,SUSS!R:S,2,FALSE)),AY2909*SUSS!$M$2)</f>
        <v/>
      </c>
      <c r="BC2909" s="11" t="str">
        <f t="shared" si="980"/>
        <v/>
      </c>
    </row>
    <row r="2910" spans="29:55">
      <c r="AC2910" s="11" t="str">
        <f t="shared" ref="AC2910:AC2973" si="982">IF($E2910=$AD$1,IF($G2910=$AE$1,A2910,""),"")</f>
        <v/>
      </c>
      <c r="AD2910" s="11" t="str">
        <f t="shared" ref="AD2910:AD2973" si="983">IF($E2910=$AD$1,IF($G2910=$AE$1,E2910,""),"")</f>
        <v/>
      </c>
      <c r="AE2910" s="11" t="str">
        <f t="shared" ref="AE2910:AE2973" si="984">IF($E2910=$AD$1,IF($G2910=$AE$1,F2910,""),"")</f>
        <v/>
      </c>
      <c r="AF2910" s="11" t="str">
        <f t="shared" ref="AF2910:AF2973" si="985">IF($E2910=$AD$1,IF($G2910=$AE$1,G2910,""),"")</f>
        <v/>
      </c>
      <c r="AG2910" s="11" t="str">
        <f t="shared" ref="AG2910:AG2973" si="986">IF($E2910=$AD$1,IF($G2910=$AE$1,I2910,""),"")</f>
        <v/>
      </c>
      <c r="AH2910" s="11" t="str">
        <f t="shared" ref="AH2910:AH2973" si="987">IF($E2910=$AD$1,IF($G2910=$AE$1,J2910,""),"")</f>
        <v/>
      </c>
      <c r="AI2910" s="11" t="str">
        <f t="shared" ref="AI2910:AI2973" si="988">IF($E2910=$AD$1,IF($G2910=$AE$1,K2910,""),"")</f>
        <v/>
      </c>
      <c r="AJ2910" s="11" t="str">
        <f t="shared" ref="AJ2910:AJ2973" si="989">IF($E2910=$AD$1,IF($G2910=$AE$1,B2910,""),"")</f>
        <v/>
      </c>
      <c r="AK2910" s="11" t="str">
        <f t="shared" ref="AK2910:AK2973" si="990">IF($E2910=$AD$1,IF($G2910=$AE$1,C2910,""),"")</f>
        <v/>
      </c>
      <c r="AN2910" s="11" t="str">
        <f t="shared" ref="AN2910:AN2973" si="991">LEFT(AO2910,7)</f>
        <v/>
      </c>
      <c r="AO2910" s="11" t="str">
        <f t="shared" ref="AO2910:AO2973" si="992">IF(AF2910=$AE$1,AJ2910&amp;"/"&amp;AK2910&amp;" "&amp;AD2910,"")</f>
        <v/>
      </c>
      <c r="AP2910" s="11" t="str">
        <f t="shared" ref="AP2910:AP2973" si="993">IF(AO2910&lt;&gt;"",AI2910,"")</f>
        <v/>
      </c>
      <c r="AT2910" s="11" t="str">
        <f t="shared" ref="AT2910:AT2973" si="994">IF($Q2910=$AD$1,N2910,"")</f>
        <v/>
      </c>
      <c r="AU2910" s="11" t="str">
        <f t="shared" ref="AU2910:AU2973" si="995">IF($Q2910=$AD$1,O2910,"")</f>
        <v/>
      </c>
      <c r="AV2910" s="11" t="str">
        <f t="shared" ref="AV2910:AV2973" si="996">IF($Q2910=$AD$1,P2910,"")</f>
        <v/>
      </c>
      <c r="AW2910" s="11" t="str">
        <f t="shared" ref="AW2910:AW2973" si="997">IF($Q2910=$AD$1,T2910,"")</f>
        <v/>
      </c>
      <c r="AX2910" s="11" t="str">
        <f t="shared" ref="AX2910:AX2973" si="998">IF(AW2910&lt;&gt;"",AW2910&amp;" "&amp;$AD$1,"")</f>
        <v/>
      </c>
      <c r="AY2910" s="11" t="str">
        <f t="shared" si="979"/>
        <v/>
      </c>
      <c r="AZ2910" s="11" t="str">
        <f t="shared" ref="AZ2910:AZ2973" si="999">IF(AY2910="","",AV2910/AY2910)</f>
        <v/>
      </c>
      <c r="BA2910" s="11" t="str">
        <f t="shared" si="981"/>
        <v xml:space="preserve"> </v>
      </c>
      <c r="BB2910" s="11" t="str">
        <f>IFERROR(IF(AW2910="","",VLOOKUP(AW2910,SUSS!R:S,2,FALSE)),AY2910*SUSS!$M$2)</f>
        <v/>
      </c>
      <c r="BC2910" s="11" t="str">
        <f t="shared" si="980"/>
        <v/>
      </c>
    </row>
    <row r="2911" spans="29:55">
      <c r="AC2911" s="11" t="str">
        <f t="shared" si="982"/>
        <v/>
      </c>
      <c r="AD2911" s="11" t="str">
        <f t="shared" si="983"/>
        <v/>
      </c>
      <c r="AE2911" s="11" t="str">
        <f t="shared" si="984"/>
        <v/>
      </c>
      <c r="AF2911" s="11" t="str">
        <f t="shared" si="985"/>
        <v/>
      </c>
      <c r="AG2911" s="11" t="str">
        <f t="shared" si="986"/>
        <v/>
      </c>
      <c r="AH2911" s="11" t="str">
        <f t="shared" si="987"/>
        <v/>
      </c>
      <c r="AI2911" s="11" t="str">
        <f t="shared" si="988"/>
        <v/>
      </c>
      <c r="AJ2911" s="11" t="str">
        <f t="shared" si="989"/>
        <v/>
      </c>
      <c r="AK2911" s="11" t="str">
        <f t="shared" si="990"/>
        <v/>
      </c>
      <c r="AN2911" s="11" t="str">
        <f t="shared" si="991"/>
        <v/>
      </c>
      <c r="AO2911" s="11" t="str">
        <f t="shared" si="992"/>
        <v/>
      </c>
      <c r="AP2911" s="11" t="str">
        <f t="shared" si="993"/>
        <v/>
      </c>
      <c r="AT2911" s="11" t="str">
        <f t="shared" si="994"/>
        <v/>
      </c>
      <c r="AU2911" s="11" t="str">
        <f t="shared" si="995"/>
        <v/>
      </c>
      <c r="AV2911" s="11" t="str">
        <f t="shared" si="996"/>
        <v/>
      </c>
      <c r="AW2911" s="11" t="str">
        <f t="shared" si="997"/>
        <v/>
      </c>
      <c r="AX2911" s="11" t="str">
        <f t="shared" si="998"/>
        <v/>
      </c>
      <c r="AY2911" s="11" t="str">
        <f t="shared" si="979"/>
        <v/>
      </c>
      <c r="AZ2911" s="11" t="str">
        <f t="shared" si="999"/>
        <v/>
      </c>
      <c r="BA2911" s="11" t="str">
        <f t="shared" si="981"/>
        <v xml:space="preserve"> </v>
      </c>
      <c r="BB2911" s="11" t="str">
        <f>IFERROR(IF(AW2911="","",VLOOKUP(AW2911,SUSS!R:S,2,FALSE)),AY2911*SUSS!$M$2)</f>
        <v/>
      </c>
      <c r="BC2911" s="11" t="str">
        <f t="shared" si="980"/>
        <v/>
      </c>
    </row>
    <row r="2912" spans="29:55">
      <c r="AC2912" s="11" t="str">
        <f t="shared" si="982"/>
        <v/>
      </c>
      <c r="AD2912" s="11" t="str">
        <f t="shared" si="983"/>
        <v/>
      </c>
      <c r="AE2912" s="11" t="str">
        <f t="shared" si="984"/>
        <v/>
      </c>
      <c r="AF2912" s="11" t="str">
        <f t="shared" si="985"/>
        <v/>
      </c>
      <c r="AG2912" s="11" t="str">
        <f t="shared" si="986"/>
        <v/>
      </c>
      <c r="AH2912" s="11" t="str">
        <f t="shared" si="987"/>
        <v/>
      </c>
      <c r="AI2912" s="11" t="str">
        <f t="shared" si="988"/>
        <v/>
      </c>
      <c r="AJ2912" s="11" t="str">
        <f t="shared" si="989"/>
        <v/>
      </c>
      <c r="AK2912" s="11" t="str">
        <f t="shared" si="990"/>
        <v/>
      </c>
      <c r="AN2912" s="11" t="str">
        <f t="shared" si="991"/>
        <v/>
      </c>
      <c r="AO2912" s="11" t="str">
        <f t="shared" si="992"/>
        <v/>
      </c>
      <c r="AP2912" s="11" t="str">
        <f t="shared" si="993"/>
        <v/>
      </c>
      <c r="AT2912" s="11" t="str">
        <f t="shared" si="994"/>
        <v/>
      </c>
      <c r="AU2912" s="11" t="str">
        <f t="shared" si="995"/>
        <v/>
      </c>
      <c r="AV2912" s="11" t="str">
        <f t="shared" si="996"/>
        <v/>
      </c>
      <c r="AW2912" s="11" t="str">
        <f t="shared" si="997"/>
        <v/>
      </c>
      <c r="AX2912" s="11" t="str">
        <f t="shared" si="998"/>
        <v/>
      </c>
      <c r="AY2912" s="11" t="str">
        <f t="shared" si="979"/>
        <v/>
      </c>
      <c r="AZ2912" s="11" t="str">
        <f t="shared" si="999"/>
        <v/>
      </c>
      <c r="BA2912" s="11" t="str">
        <f t="shared" si="981"/>
        <v xml:space="preserve"> </v>
      </c>
      <c r="BB2912" s="11" t="str">
        <f>IFERROR(IF(AW2912="","",VLOOKUP(AW2912,SUSS!R:S,2,FALSE)),AY2912*SUSS!$M$2)</f>
        <v/>
      </c>
      <c r="BC2912" s="11" t="str">
        <f t="shared" si="980"/>
        <v/>
      </c>
    </row>
    <row r="2913" spans="29:55">
      <c r="AC2913" s="11" t="str">
        <f t="shared" si="982"/>
        <v/>
      </c>
      <c r="AD2913" s="11" t="str">
        <f t="shared" si="983"/>
        <v/>
      </c>
      <c r="AE2913" s="11" t="str">
        <f t="shared" si="984"/>
        <v/>
      </c>
      <c r="AF2913" s="11" t="str">
        <f t="shared" si="985"/>
        <v/>
      </c>
      <c r="AG2913" s="11" t="str">
        <f t="shared" si="986"/>
        <v/>
      </c>
      <c r="AH2913" s="11" t="str">
        <f t="shared" si="987"/>
        <v/>
      </c>
      <c r="AI2913" s="11" t="str">
        <f t="shared" si="988"/>
        <v/>
      </c>
      <c r="AJ2913" s="11" t="str">
        <f t="shared" si="989"/>
        <v/>
      </c>
      <c r="AK2913" s="11" t="str">
        <f t="shared" si="990"/>
        <v/>
      </c>
      <c r="AN2913" s="11" t="str">
        <f t="shared" si="991"/>
        <v/>
      </c>
      <c r="AO2913" s="11" t="str">
        <f t="shared" si="992"/>
        <v/>
      </c>
      <c r="AP2913" s="11" t="str">
        <f t="shared" si="993"/>
        <v/>
      </c>
      <c r="AT2913" s="11" t="str">
        <f t="shared" si="994"/>
        <v/>
      </c>
      <c r="AU2913" s="11" t="str">
        <f t="shared" si="995"/>
        <v/>
      </c>
      <c r="AV2913" s="11" t="str">
        <f t="shared" si="996"/>
        <v/>
      </c>
      <c r="AW2913" s="11" t="str">
        <f t="shared" si="997"/>
        <v/>
      </c>
      <c r="AX2913" s="11" t="str">
        <f t="shared" si="998"/>
        <v/>
      </c>
      <c r="AY2913" s="11" t="str">
        <f t="shared" si="979"/>
        <v/>
      </c>
      <c r="AZ2913" s="11" t="str">
        <f t="shared" si="999"/>
        <v/>
      </c>
      <c r="BA2913" s="11" t="str">
        <f t="shared" si="981"/>
        <v xml:space="preserve"> </v>
      </c>
      <c r="BB2913" s="11" t="str">
        <f>IFERROR(IF(AW2913="","",VLOOKUP(AW2913,SUSS!R:S,2,FALSE)),AY2913*SUSS!$M$2)</f>
        <v/>
      </c>
      <c r="BC2913" s="11" t="str">
        <f t="shared" si="980"/>
        <v/>
      </c>
    </row>
    <row r="2914" spans="29:55">
      <c r="AC2914" s="11" t="str">
        <f t="shared" si="982"/>
        <v/>
      </c>
      <c r="AD2914" s="11" t="str">
        <f t="shared" si="983"/>
        <v/>
      </c>
      <c r="AE2914" s="11" t="str">
        <f t="shared" si="984"/>
        <v/>
      </c>
      <c r="AF2914" s="11" t="str">
        <f t="shared" si="985"/>
        <v/>
      </c>
      <c r="AG2914" s="11" t="str">
        <f t="shared" si="986"/>
        <v/>
      </c>
      <c r="AH2914" s="11" t="str">
        <f t="shared" si="987"/>
        <v/>
      </c>
      <c r="AI2914" s="11" t="str">
        <f t="shared" si="988"/>
        <v/>
      </c>
      <c r="AJ2914" s="11" t="str">
        <f t="shared" si="989"/>
        <v/>
      </c>
      <c r="AK2914" s="11" t="str">
        <f t="shared" si="990"/>
        <v/>
      </c>
      <c r="AN2914" s="11" t="str">
        <f t="shared" si="991"/>
        <v/>
      </c>
      <c r="AO2914" s="11" t="str">
        <f t="shared" si="992"/>
        <v/>
      </c>
      <c r="AP2914" s="11" t="str">
        <f t="shared" si="993"/>
        <v/>
      </c>
      <c r="AT2914" s="11" t="str">
        <f t="shared" si="994"/>
        <v/>
      </c>
      <c r="AU2914" s="11" t="str">
        <f t="shared" si="995"/>
        <v/>
      </c>
      <c r="AV2914" s="11" t="str">
        <f t="shared" si="996"/>
        <v/>
      </c>
      <c r="AW2914" s="11" t="str">
        <f t="shared" si="997"/>
        <v/>
      </c>
      <c r="AX2914" s="11" t="str">
        <f t="shared" si="998"/>
        <v/>
      </c>
      <c r="AY2914" s="11" t="str">
        <f t="shared" si="979"/>
        <v/>
      </c>
      <c r="AZ2914" s="11" t="str">
        <f t="shared" si="999"/>
        <v/>
      </c>
      <c r="BA2914" s="11" t="str">
        <f t="shared" si="981"/>
        <v xml:space="preserve"> </v>
      </c>
      <c r="BB2914" s="11" t="str">
        <f>IFERROR(IF(AW2914="","",VLOOKUP(AW2914,SUSS!R:S,2,FALSE)),AY2914*SUSS!$M$2)</f>
        <v/>
      </c>
      <c r="BC2914" s="11" t="str">
        <f t="shared" si="980"/>
        <v/>
      </c>
    </row>
    <row r="2915" spans="29:55">
      <c r="AC2915" s="11" t="str">
        <f t="shared" si="982"/>
        <v/>
      </c>
      <c r="AD2915" s="11" t="str">
        <f t="shared" si="983"/>
        <v/>
      </c>
      <c r="AE2915" s="11" t="str">
        <f t="shared" si="984"/>
        <v/>
      </c>
      <c r="AF2915" s="11" t="str">
        <f t="shared" si="985"/>
        <v/>
      </c>
      <c r="AG2915" s="11" t="str">
        <f t="shared" si="986"/>
        <v/>
      </c>
      <c r="AH2915" s="11" t="str">
        <f t="shared" si="987"/>
        <v/>
      </c>
      <c r="AI2915" s="11" t="str">
        <f t="shared" si="988"/>
        <v/>
      </c>
      <c r="AJ2915" s="11" t="str">
        <f t="shared" si="989"/>
        <v/>
      </c>
      <c r="AK2915" s="11" t="str">
        <f t="shared" si="990"/>
        <v/>
      </c>
      <c r="AN2915" s="11" t="str">
        <f t="shared" si="991"/>
        <v/>
      </c>
      <c r="AO2915" s="11" t="str">
        <f t="shared" si="992"/>
        <v/>
      </c>
      <c r="AP2915" s="11" t="str">
        <f t="shared" si="993"/>
        <v/>
      </c>
      <c r="AT2915" s="11" t="str">
        <f t="shared" si="994"/>
        <v/>
      </c>
      <c r="AU2915" s="11" t="str">
        <f t="shared" si="995"/>
        <v/>
      </c>
      <c r="AV2915" s="11" t="str">
        <f t="shared" si="996"/>
        <v/>
      </c>
      <c r="AW2915" s="11" t="str">
        <f t="shared" si="997"/>
        <v/>
      </c>
      <c r="AX2915" s="11" t="str">
        <f t="shared" si="998"/>
        <v/>
      </c>
      <c r="AY2915" s="11" t="str">
        <f t="shared" si="979"/>
        <v/>
      </c>
      <c r="AZ2915" s="11" t="str">
        <f t="shared" si="999"/>
        <v/>
      </c>
      <c r="BA2915" s="11" t="str">
        <f t="shared" si="981"/>
        <v xml:space="preserve"> </v>
      </c>
      <c r="BB2915" s="11" t="str">
        <f>IFERROR(IF(AW2915="","",VLOOKUP(AW2915,SUSS!R:S,2,FALSE)),AY2915*SUSS!$M$2)</f>
        <v/>
      </c>
      <c r="BC2915" s="11" t="str">
        <f t="shared" si="980"/>
        <v/>
      </c>
    </row>
    <row r="2916" spans="29:55">
      <c r="AC2916" s="11" t="str">
        <f t="shared" si="982"/>
        <v/>
      </c>
      <c r="AD2916" s="11" t="str">
        <f t="shared" si="983"/>
        <v/>
      </c>
      <c r="AE2916" s="11" t="str">
        <f t="shared" si="984"/>
        <v/>
      </c>
      <c r="AF2916" s="11" t="str">
        <f t="shared" si="985"/>
        <v/>
      </c>
      <c r="AG2916" s="11" t="str">
        <f t="shared" si="986"/>
        <v/>
      </c>
      <c r="AH2916" s="11" t="str">
        <f t="shared" si="987"/>
        <v/>
      </c>
      <c r="AI2916" s="11" t="str">
        <f t="shared" si="988"/>
        <v/>
      </c>
      <c r="AJ2916" s="11" t="str">
        <f t="shared" si="989"/>
        <v/>
      </c>
      <c r="AK2916" s="11" t="str">
        <f t="shared" si="990"/>
        <v/>
      </c>
      <c r="AN2916" s="11" t="str">
        <f t="shared" si="991"/>
        <v/>
      </c>
      <c r="AO2916" s="11" t="str">
        <f t="shared" si="992"/>
        <v/>
      </c>
      <c r="AP2916" s="11" t="str">
        <f t="shared" si="993"/>
        <v/>
      </c>
      <c r="AT2916" s="11" t="str">
        <f t="shared" si="994"/>
        <v/>
      </c>
      <c r="AU2916" s="11" t="str">
        <f t="shared" si="995"/>
        <v/>
      </c>
      <c r="AV2916" s="11" t="str">
        <f t="shared" si="996"/>
        <v/>
      </c>
      <c r="AW2916" s="11" t="str">
        <f t="shared" si="997"/>
        <v/>
      </c>
      <c r="AX2916" s="11" t="str">
        <f t="shared" si="998"/>
        <v/>
      </c>
      <c r="AY2916" s="11" t="str">
        <f t="shared" si="979"/>
        <v/>
      </c>
      <c r="AZ2916" s="11" t="str">
        <f t="shared" si="999"/>
        <v/>
      </c>
      <c r="BA2916" s="11" t="str">
        <f t="shared" si="981"/>
        <v xml:space="preserve"> </v>
      </c>
      <c r="BB2916" s="11" t="str">
        <f>IFERROR(IF(AW2916="","",VLOOKUP(AW2916,SUSS!R:S,2,FALSE)),AY2916*SUSS!$M$2)</f>
        <v/>
      </c>
      <c r="BC2916" s="11" t="str">
        <f t="shared" si="980"/>
        <v/>
      </c>
    </row>
    <row r="2917" spans="29:55">
      <c r="AC2917" s="11" t="str">
        <f t="shared" si="982"/>
        <v/>
      </c>
      <c r="AD2917" s="11" t="str">
        <f t="shared" si="983"/>
        <v/>
      </c>
      <c r="AE2917" s="11" t="str">
        <f t="shared" si="984"/>
        <v/>
      </c>
      <c r="AF2917" s="11" t="str">
        <f t="shared" si="985"/>
        <v/>
      </c>
      <c r="AG2917" s="11" t="str">
        <f t="shared" si="986"/>
        <v/>
      </c>
      <c r="AH2917" s="11" t="str">
        <f t="shared" si="987"/>
        <v/>
      </c>
      <c r="AI2917" s="11" t="str">
        <f t="shared" si="988"/>
        <v/>
      </c>
      <c r="AJ2917" s="11" t="str">
        <f t="shared" si="989"/>
        <v/>
      </c>
      <c r="AK2917" s="11" t="str">
        <f t="shared" si="990"/>
        <v/>
      </c>
      <c r="AN2917" s="11" t="str">
        <f t="shared" si="991"/>
        <v/>
      </c>
      <c r="AO2917" s="11" t="str">
        <f t="shared" si="992"/>
        <v/>
      </c>
      <c r="AP2917" s="11" t="str">
        <f t="shared" si="993"/>
        <v/>
      </c>
      <c r="AT2917" s="11" t="str">
        <f t="shared" si="994"/>
        <v/>
      </c>
      <c r="AU2917" s="11" t="str">
        <f t="shared" si="995"/>
        <v/>
      </c>
      <c r="AV2917" s="11" t="str">
        <f t="shared" si="996"/>
        <v/>
      </c>
      <c r="AW2917" s="11" t="str">
        <f t="shared" si="997"/>
        <v/>
      </c>
      <c r="AX2917" s="11" t="str">
        <f t="shared" si="998"/>
        <v/>
      </c>
      <c r="AY2917" s="11" t="str">
        <f t="shared" si="979"/>
        <v/>
      </c>
      <c r="AZ2917" s="11" t="str">
        <f t="shared" si="999"/>
        <v/>
      </c>
      <c r="BA2917" s="11" t="str">
        <f t="shared" si="981"/>
        <v xml:space="preserve"> </v>
      </c>
      <c r="BB2917" s="11" t="str">
        <f>IFERROR(IF(AW2917="","",VLOOKUP(AW2917,SUSS!R:S,2,FALSE)),AY2917*SUSS!$M$2)</f>
        <v/>
      </c>
      <c r="BC2917" s="11" t="str">
        <f t="shared" si="980"/>
        <v/>
      </c>
    </row>
    <row r="2918" spans="29:55">
      <c r="AC2918" s="11" t="str">
        <f t="shared" si="982"/>
        <v/>
      </c>
      <c r="AD2918" s="11" t="str">
        <f t="shared" si="983"/>
        <v/>
      </c>
      <c r="AE2918" s="11" t="str">
        <f t="shared" si="984"/>
        <v/>
      </c>
      <c r="AF2918" s="11" t="str">
        <f t="shared" si="985"/>
        <v/>
      </c>
      <c r="AG2918" s="11" t="str">
        <f t="shared" si="986"/>
        <v/>
      </c>
      <c r="AH2918" s="11" t="str">
        <f t="shared" si="987"/>
        <v/>
      </c>
      <c r="AI2918" s="11" t="str">
        <f t="shared" si="988"/>
        <v/>
      </c>
      <c r="AJ2918" s="11" t="str">
        <f t="shared" si="989"/>
        <v/>
      </c>
      <c r="AK2918" s="11" t="str">
        <f t="shared" si="990"/>
        <v/>
      </c>
      <c r="AN2918" s="11" t="str">
        <f t="shared" si="991"/>
        <v/>
      </c>
      <c r="AO2918" s="11" t="str">
        <f t="shared" si="992"/>
        <v/>
      </c>
      <c r="AP2918" s="11" t="str">
        <f t="shared" si="993"/>
        <v/>
      </c>
      <c r="AT2918" s="11" t="str">
        <f t="shared" si="994"/>
        <v/>
      </c>
      <c r="AU2918" s="11" t="str">
        <f t="shared" si="995"/>
        <v/>
      </c>
      <c r="AV2918" s="11" t="str">
        <f t="shared" si="996"/>
        <v/>
      </c>
      <c r="AW2918" s="11" t="str">
        <f t="shared" si="997"/>
        <v/>
      </c>
      <c r="AX2918" s="11" t="str">
        <f t="shared" si="998"/>
        <v/>
      </c>
      <c r="AY2918" s="11" t="str">
        <f t="shared" si="979"/>
        <v/>
      </c>
      <c r="AZ2918" s="11" t="str">
        <f t="shared" si="999"/>
        <v/>
      </c>
      <c r="BA2918" s="11" t="str">
        <f t="shared" si="981"/>
        <v xml:space="preserve"> </v>
      </c>
      <c r="BB2918" s="11" t="str">
        <f>IFERROR(IF(AW2918="","",VLOOKUP(AW2918,SUSS!R:S,2,FALSE)),AY2918*SUSS!$M$2)</f>
        <v/>
      </c>
      <c r="BC2918" s="11" t="str">
        <f t="shared" si="980"/>
        <v/>
      </c>
    </row>
    <row r="2919" spans="29:55">
      <c r="AC2919" s="11" t="str">
        <f t="shared" si="982"/>
        <v/>
      </c>
      <c r="AD2919" s="11" t="str">
        <f t="shared" si="983"/>
        <v/>
      </c>
      <c r="AE2919" s="11" t="str">
        <f t="shared" si="984"/>
        <v/>
      </c>
      <c r="AF2919" s="11" t="str">
        <f t="shared" si="985"/>
        <v/>
      </c>
      <c r="AG2919" s="11" t="str">
        <f t="shared" si="986"/>
        <v/>
      </c>
      <c r="AH2919" s="11" t="str">
        <f t="shared" si="987"/>
        <v/>
      </c>
      <c r="AI2919" s="11" t="str">
        <f t="shared" si="988"/>
        <v/>
      </c>
      <c r="AJ2919" s="11" t="str">
        <f t="shared" si="989"/>
        <v/>
      </c>
      <c r="AK2919" s="11" t="str">
        <f t="shared" si="990"/>
        <v/>
      </c>
      <c r="AN2919" s="11" t="str">
        <f t="shared" si="991"/>
        <v/>
      </c>
      <c r="AO2919" s="11" t="str">
        <f t="shared" si="992"/>
        <v/>
      </c>
      <c r="AP2919" s="11" t="str">
        <f t="shared" si="993"/>
        <v/>
      </c>
      <c r="AT2919" s="11" t="str">
        <f t="shared" si="994"/>
        <v/>
      </c>
      <c r="AU2919" s="11" t="str">
        <f t="shared" si="995"/>
        <v/>
      </c>
      <c r="AV2919" s="11" t="str">
        <f t="shared" si="996"/>
        <v/>
      </c>
      <c r="AW2919" s="11" t="str">
        <f t="shared" si="997"/>
        <v/>
      </c>
      <c r="AX2919" s="11" t="str">
        <f t="shared" si="998"/>
        <v/>
      </c>
      <c r="AY2919" s="11" t="str">
        <f t="shared" si="979"/>
        <v/>
      </c>
      <c r="AZ2919" s="11" t="str">
        <f t="shared" si="999"/>
        <v/>
      </c>
      <c r="BA2919" s="11" t="str">
        <f t="shared" si="981"/>
        <v xml:space="preserve"> </v>
      </c>
      <c r="BB2919" s="11" t="str">
        <f>IFERROR(IF(AW2919="","",VLOOKUP(AW2919,SUSS!R:S,2,FALSE)),AY2919*SUSS!$M$2)</f>
        <v/>
      </c>
      <c r="BC2919" s="11" t="str">
        <f t="shared" si="980"/>
        <v/>
      </c>
    </row>
    <row r="2920" spans="29:55">
      <c r="AC2920" s="11" t="str">
        <f t="shared" si="982"/>
        <v/>
      </c>
      <c r="AD2920" s="11" t="str">
        <f t="shared" si="983"/>
        <v/>
      </c>
      <c r="AE2920" s="11" t="str">
        <f t="shared" si="984"/>
        <v/>
      </c>
      <c r="AF2920" s="11" t="str">
        <f t="shared" si="985"/>
        <v/>
      </c>
      <c r="AG2920" s="11" t="str">
        <f t="shared" si="986"/>
        <v/>
      </c>
      <c r="AH2920" s="11" t="str">
        <f t="shared" si="987"/>
        <v/>
      </c>
      <c r="AI2920" s="11" t="str">
        <f t="shared" si="988"/>
        <v/>
      </c>
      <c r="AJ2920" s="11" t="str">
        <f t="shared" si="989"/>
        <v/>
      </c>
      <c r="AK2920" s="11" t="str">
        <f t="shared" si="990"/>
        <v/>
      </c>
      <c r="AN2920" s="11" t="str">
        <f t="shared" si="991"/>
        <v/>
      </c>
      <c r="AO2920" s="11" t="str">
        <f t="shared" si="992"/>
        <v/>
      </c>
      <c r="AP2920" s="11" t="str">
        <f t="shared" si="993"/>
        <v/>
      </c>
      <c r="AT2920" s="11" t="str">
        <f t="shared" si="994"/>
        <v/>
      </c>
      <c r="AU2920" s="11" t="str">
        <f t="shared" si="995"/>
        <v/>
      </c>
      <c r="AV2920" s="11" t="str">
        <f t="shared" si="996"/>
        <v/>
      </c>
      <c r="AW2920" s="11" t="str">
        <f t="shared" si="997"/>
        <v/>
      </c>
      <c r="AX2920" s="11" t="str">
        <f t="shared" si="998"/>
        <v/>
      </c>
      <c r="AY2920" s="11" t="str">
        <f t="shared" si="979"/>
        <v/>
      </c>
      <c r="AZ2920" s="11" t="str">
        <f t="shared" si="999"/>
        <v/>
      </c>
      <c r="BA2920" s="11" t="str">
        <f t="shared" si="981"/>
        <v xml:space="preserve"> </v>
      </c>
      <c r="BB2920" s="11" t="str">
        <f>IFERROR(IF(AW2920="","",VLOOKUP(AW2920,SUSS!R:S,2,FALSE)),AY2920*SUSS!$M$2)</f>
        <v/>
      </c>
      <c r="BC2920" s="11" t="str">
        <f t="shared" si="980"/>
        <v/>
      </c>
    </row>
    <row r="2921" spans="29:55">
      <c r="AC2921" s="11" t="str">
        <f t="shared" si="982"/>
        <v/>
      </c>
      <c r="AD2921" s="11" t="str">
        <f t="shared" si="983"/>
        <v/>
      </c>
      <c r="AE2921" s="11" t="str">
        <f t="shared" si="984"/>
        <v/>
      </c>
      <c r="AF2921" s="11" t="str">
        <f t="shared" si="985"/>
        <v/>
      </c>
      <c r="AG2921" s="11" t="str">
        <f t="shared" si="986"/>
        <v/>
      </c>
      <c r="AH2921" s="11" t="str">
        <f t="shared" si="987"/>
        <v/>
      </c>
      <c r="AI2921" s="11" t="str">
        <f t="shared" si="988"/>
        <v/>
      </c>
      <c r="AJ2921" s="11" t="str">
        <f t="shared" si="989"/>
        <v/>
      </c>
      <c r="AK2921" s="11" t="str">
        <f t="shared" si="990"/>
        <v/>
      </c>
      <c r="AN2921" s="11" t="str">
        <f t="shared" si="991"/>
        <v/>
      </c>
      <c r="AO2921" s="11" t="str">
        <f t="shared" si="992"/>
        <v/>
      </c>
      <c r="AP2921" s="11" t="str">
        <f t="shared" si="993"/>
        <v/>
      </c>
      <c r="AT2921" s="11" t="str">
        <f t="shared" si="994"/>
        <v/>
      </c>
      <c r="AU2921" s="11" t="str">
        <f t="shared" si="995"/>
        <v/>
      </c>
      <c r="AV2921" s="11" t="str">
        <f t="shared" si="996"/>
        <v/>
      </c>
      <c r="AW2921" s="11" t="str">
        <f t="shared" si="997"/>
        <v/>
      </c>
      <c r="AX2921" s="11" t="str">
        <f t="shared" si="998"/>
        <v/>
      </c>
      <c r="AY2921" s="11" t="str">
        <f t="shared" si="979"/>
        <v/>
      </c>
      <c r="AZ2921" s="11" t="str">
        <f t="shared" si="999"/>
        <v/>
      </c>
      <c r="BA2921" s="11" t="str">
        <f t="shared" si="981"/>
        <v xml:space="preserve"> </v>
      </c>
      <c r="BB2921" s="11" t="str">
        <f>IFERROR(IF(AW2921="","",VLOOKUP(AW2921,SUSS!R:S,2,FALSE)),AY2921*SUSS!$M$2)</f>
        <v/>
      </c>
      <c r="BC2921" s="11" t="str">
        <f t="shared" si="980"/>
        <v/>
      </c>
    </row>
    <row r="2922" spans="29:55">
      <c r="AC2922" s="11" t="str">
        <f t="shared" si="982"/>
        <v/>
      </c>
      <c r="AD2922" s="11" t="str">
        <f t="shared" si="983"/>
        <v/>
      </c>
      <c r="AE2922" s="11" t="str">
        <f t="shared" si="984"/>
        <v/>
      </c>
      <c r="AF2922" s="11" t="str">
        <f t="shared" si="985"/>
        <v/>
      </c>
      <c r="AG2922" s="11" t="str">
        <f t="shared" si="986"/>
        <v/>
      </c>
      <c r="AH2922" s="11" t="str">
        <f t="shared" si="987"/>
        <v/>
      </c>
      <c r="AI2922" s="11" t="str">
        <f t="shared" si="988"/>
        <v/>
      </c>
      <c r="AJ2922" s="11" t="str">
        <f t="shared" si="989"/>
        <v/>
      </c>
      <c r="AK2922" s="11" t="str">
        <f t="shared" si="990"/>
        <v/>
      </c>
      <c r="AN2922" s="11" t="str">
        <f t="shared" si="991"/>
        <v/>
      </c>
      <c r="AO2922" s="11" t="str">
        <f t="shared" si="992"/>
        <v/>
      </c>
      <c r="AP2922" s="11" t="str">
        <f t="shared" si="993"/>
        <v/>
      </c>
      <c r="AT2922" s="11" t="str">
        <f t="shared" si="994"/>
        <v/>
      </c>
      <c r="AU2922" s="11" t="str">
        <f t="shared" si="995"/>
        <v/>
      </c>
      <c r="AV2922" s="11" t="str">
        <f t="shared" si="996"/>
        <v/>
      </c>
      <c r="AW2922" s="11" t="str">
        <f t="shared" si="997"/>
        <v/>
      </c>
      <c r="AX2922" s="11" t="str">
        <f t="shared" si="998"/>
        <v/>
      </c>
      <c r="AY2922" s="11" t="str">
        <f t="shared" si="979"/>
        <v/>
      </c>
      <c r="AZ2922" s="11" t="str">
        <f t="shared" si="999"/>
        <v/>
      </c>
      <c r="BA2922" s="11" t="str">
        <f t="shared" si="981"/>
        <v xml:space="preserve"> </v>
      </c>
      <c r="BB2922" s="11" t="str">
        <f>IFERROR(IF(AW2922="","",VLOOKUP(AW2922,SUSS!R:S,2,FALSE)),AY2922*SUSS!$M$2)</f>
        <v/>
      </c>
      <c r="BC2922" s="11" t="str">
        <f t="shared" si="980"/>
        <v/>
      </c>
    </row>
    <row r="2923" spans="29:55">
      <c r="AC2923" s="11" t="str">
        <f t="shared" si="982"/>
        <v/>
      </c>
      <c r="AD2923" s="11" t="str">
        <f t="shared" si="983"/>
        <v/>
      </c>
      <c r="AE2923" s="11" t="str">
        <f t="shared" si="984"/>
        <v/>
      </c>
      <c r="AF2923" s="11" t="str">
        <f t="shared" si="985"/>
        <v/>
      </c>
      <c r="AG2923" s="11" t="str">
        <f t="shared" si="986"/>
        <v/>
      </c>
      <c r="AH2923" s="11" t="str">
        <f t="shared" si="987"/>
        <v/>
      </c>
      <c r="AI2923" s="11" t="str">
        <f t="shared" si="988"/>
        <v/>
      </c>
      <c r="AJ2923" s="11" t="str">
        <f t="shared" si="989"/>
        <v/>
      </c>
      <c r="AK2923" s="11" t="str">
        <f t="shared" si="990"/>
        <v/>
      </c>
      <c r="AN2923" s="11" t="str">
        <f t="shared" si="991"/>
        <v/>
      </c>
      <c r="AO2923" s="11" t="str">
        <f t="shared" si="992"/>
        <v/>
      </c>
      <c r="AP2923" s="11" t="str">
        <f t="shared" si="993"/>
        <v/>
      </c>
      <c r="AT2923" s="11" t="str">
        <f t="shared" si="994"/>
        <v/>
      </c>
      <c r="AU2923" s="11" t="str">
        <f t="shared" si="995"/>
        <v/>
      </c>
      <c r="AV2923" s="11" t="str">
        <f t="shared" si="996"/>
        <v/>
      </c>
      <c r="AW2923" s="11" t="str">
        <f t="shared" si="997"/>
        <v/>
      </c>
      <c r="AX2923" s="11" t="str">
        <f t="shared" si="998"/>
        <v/>
      </c>
      <c r="AY2923" s="11" t="str">
        <f t="shared" si="979"/>
        <v/>
      </c>
      <c r="AZ2923" s="11" t="str">
        <f t="shared" si="999"/>
        <v/>
      </c>
      <c r="BA2923" s="11" t="str">
        <f t="shared" si="981"/>
        <v xml:space="preserve"> </v>
      </c>
      <c r="BB2923" s="11" t="str">
        <f>IFERROR(IF(AW2923="","",VLOOKUP(AW2923,SUSS!R:S,2,FALSE)),AY2923*SUSS!$M$2)</f>
        <v/>
      </c>
      <c r="BC2923" s="11" t="str">
        <f t="shared" si="980"/>
        <v/>
      </c>
    </row>
    <row r="2924" spans="29:55">
      <c r="AC2924" s="11" t="str">
        <f t="shared" si="982"/>
        <v/>
      </c>
      <c r="AD2924" s="11" t="str">
        <f t="shared" si="983"/>
        <v/>
      </c>
      <c r="AE2924" s="11" t="str">
        <f t="shared" si="984"/>
        <v/>
      </c>
      <c r="AF2924" s="11" t="str">
        <f t="shared" si="985"/>
        <v/>
      </c>
      <c r="AG2924" s="11" t="str">
        <f t="shared" si="986"/>
        <v/>
      </c>
      <c r="AH2924" s="11" t="str">
        <f t="shared" si="987"/>
        <v/>
      </c>
      <c r="AI2924" s="11" t="str">
        <f t="shared" si="988"/>
        <v/>
      </c>
      <c r="AJ2924" s="11" t="str">
        <f t="shared" si="989"/>
        <v/>
      </c>
      <c r="AK2924" s="11" t="str">
        <f t="shared" si="990"/>
        <v/>
      </c>
      <c r="AN2924" s="11" t="str">
        <f t="shared" si="991"/>
        <v/>
      </c>
      <c r="AO2924" s="11" t="str">
        <f t="shared" si="992"/>
        <v/>
      </c>
      <c r="AP2924" s="11" t="str">
        <f t="shared" si="993"/>
        <v/>
      </c>
      <c r="AT2924" s="11" t="str">
        <f t="shared" si="994"/>
        <v/>
      </c>
      <c r="AU2924" s="11" t="str">
        <f t="shared" si="995"/>
        <v/>
      </c>
      <c r="AV2924" s="11" t="str">
        <f t="shared" si="996"/>
        <v/>
      </c>
      <c r="AW2924" s="11" t="str">
        <f t="shared" si="997"/>
        <v/>
      </c>
      <c r="AX2924" s="11" t="str">
        <f t="shared" si="998"/>
        <v/>
      </c>
      <c r="AY2924" s="11" t="str">
        <f t="shared" si="979"/>
        <v/>
      </c>
      <c r="AZ2924" s="11" t="str">
        <f t="shared" si="999"/>
        <v/>
      </c>
      <c r="BA2924" s="11" t="str">
        <f t="shared" si="981"/>
        <v xml:space="preserve"> </v>
      </c>
      <c r="BB2924" s="11" t="str">
        <f>IFERROR(IF(AW2924="","",VLOOKUP(AW2924,SUSS!R:S,2,FALSE)),AY2924*SUSS!$M$2)</f>
        <v/>
      </c>
      <c r="BC2924" s="11" t="str">
        <f t="shared" si="980"/>
        <v/>
      </c>
    </row>
    <row r="2925" spans="29:55">
      <c r="AC2925" s="11" t="str">
        <f t="shared" si="982"/>
        <v/>
      </c>
      <c r="AD2925" s="11" t="str">
        <f t="shared" si="983"/>
        <v/>
      </c>
      <c r="AE2925" s="11" t="str">
        <f t="shared" si="984"/>
        <v/>
      </c>
      <c r="AF2925" s="11" t="str">
        <f t="shared" si="985"/>
        <v/>
      </c>
      <c r="AG2925" s="11" t="str">
        <f t="shared" si="986"/>
        <v/>
      </c>
      <c r="AH2925" s="11" t="str">
        <f t="shared" si="987"/>
        <v/>
      </c>
      <c r="AI2925" s="11" t="str">
        <f t="shared" si="988"/>
        <v/>
      </c>
      <c r="AJ2925" s="11" t="str">
        <f t="shared" si="989"/>
        <v/>
      </c>
      <c r="AK2925" s="11" t="str">
        <f t="shared" si="990"/>
        <v/>
      </c>
      <c r="AN2925" s="11" t="str">
        <f t="shared" si="991"/>
        <v/>
      </c>
      <c r="AO2925" s="11" t="str">
        <f t="shared" si="992"/>
        <v/>
      </c>
      <c r="AP2925" s="11" t="str">
        <f t="shared" si="993"/>
        <v/>
      </c>
      <c r="AT2925" s="11" t="str">
        <f t="shared" si="994"/>
        <v/>
      </c>
      <c r="AU2925" s="11" t="str">
        <f t="shared" si="995"/>
        <v/>
      </c>
      <c r="AV2925" s="11" t="str">
        <f t="shared" si="996"/>
        <v/>
      </c>
      <c r="AW2925" s="11" t="str">
        <f t="shared" si="997"/>
        <v/>
      </c>
      <c r="AX2925" s="11" t="str">
        <f t="shared" si="998"/>
        <v/>
      </c>
      <c r="AY2925" s="11" t="str">
        <f t="shared" si="979"/>
        <v/>
      </c>
      <c r="AZ2925" s="11" t="str">
        <f t="shared" si="999"/>
        <v/>
      </c>
      <c r="BA2925" s="11" t="str">
        <f t="shared" si="981"/>
        <v xml:space="preserve"> </v>
      </c>
      <c r="BB2925" s="11" t="str">
        <f>IFERROR(IF(AW2925="","",VLOOKUP(AW2925,SUSS!R:S,2,FALSE)),AY2925*SUSS!$M$2)</f>
        <v/>
      </c>
      <c r="BC2925" s="11" t="str">
        <f t="shared" si="980"/>
        <v/>
      </c>
    </row>
    <row r="2926" spans="29:55">
      <c r="AC2926" s="11" t="str">
        <f t="shared" si="982"/>
        <v/>
      </c>
      <c r="AD2926" s="11" t="str">
        <f t="shared" si="983"/>
        <v/>
      </c>
      <c r="AE2926" s="11" t="str">
        <f t="shared" si="984"/>
        <v/>
      </c>
      <c r="AF2926" s="11" t="str">
        <f t="shared" si="985"/>
        <v/>
      </c>
      <c r="AG2926" s="11" t="str">
        <f t="shared" si="986"/>
        <v/>
      </c>
      <c r="AH2926" s="11" t="str">
        <f t="shared" si="987"/>
        <v/>
      </c>
      <c r="AI2926" s="11" t="str">
        <f t="shared" si="988"/>
        <v/>
      </c>
      <c r="AJ2926" s="11" t="str">
        <f t="shared" si="989"/>
        <v/>
      </c>
      <c r="AK2926" s="11" t="str">
        <f t="shared" si="990"/>
        <v/>
      </c>
      <c r="AN2926" s="11" t="str">
        <f t="shared" si="991"/>
        <v/>
      </c>
      <c r="AO2926" s="11" t="str">
        <f t="shared" si="992"/>
        <v/>
      </c>
      <c r="AP2926" s="11" t="str">
        <f t="shared" si="993"/>
        <v/>
      </c>
      <c r="AT2926" s="11" t="str">
        <f t="shared" si="994"/>
        <v/>
      </c>
      <c r="AU2926" s="11" t="str">
        <f t="shared" si="995"/>
        <v/>
      </c>
      <c r="AV2926" s="11" t="str">
        <f t="shared" si="996"/>
        <v/>
      </c>
      <c r="AW2926" s="11" t="str">
        <f t="shared" si="997"/>
        <v/>
      </c>
      <c r="AX2926" s="11" t="str">
        <f t="shared" si="998"/>
        <v/>
      </c>
      <c r="AY2926" s="11" t="str">
        <f t="shared" si="979"/>
        <v/>
      </c>
      <c r="AZ2926" s="11" t="str">
        <f t="shared" si="999"/>
        <v/>
      </c>
      <c r="BA2926" s="11" t="str">
        <f t="shared" si="981"/>
        <v xml:space="preserve"> </v>
      </c>
      <c r="BB2926" s="11" t="str">
        <f>IFERROR(IF(AW2926="","",VLOOKUP(AW2926,SUSS!R:S,2,FALSE)),AY2926*SUSS!$M$2)</f>
        <v/>
      </c>
      <c r="BC2926" s="11" t="str">
        <f t="shared" si="980"/>
        <v/>
      </c>
    </row>
    <row r="2927" spans="29:55">
      <c r="AC2927" s="11" t="str">
        <f t="shared" si="982"/>
        <v/>
      </c>
      <c r="AD2927" s="11" t="str">
        <f t="shared" si="983"/>
        <v/>
      </c>
      <c r="AE2927" s="11" t="str">
        <f t="shared" si="984"/>
        <v/>
      </c>
      <c r="AF2927" s="11" t="str">
        <f t="shared" si="985"/>
        <v/>
      </c>
      <c r="AG2927" s="11" t="str">
        <f t="shared" si="986"/>
        <v/>
      </c>
      <c r="AH2927" s="11" t="str">
        <f t="shared" si="987"/>
        <v/>
      </c>
      <c r="AI2927" s="11" t="str">
        <f t="shared" si="988"/>
        <v/>
      </c>
      <c r="AJ2927" s="11" t="str">
        <f t="shared" si="989"/>
        <v/>
      </c>
      <c r="AK2927" s="11" t="str">
        <f t="shared" si="990"/>
        <v/>
      </c>
      <c r="AN2927" s="11" t="str">
        <f t="shared" si="991"/>
        <v/>
      </c>
      <c r="AO2927" s="11" t="str">
        <f t="shared" si="992"/>
        <v/>
      </c>
      <c r="AP2927" s="11" t="str">
        <f t="shared" si="993"/>
        <v/>
      </c>
      <c r="AT2927" s="11" t="str">
        <f t="shared" si="994"/>
        <v/>
      </c>
      <c r="AU2927" s="11" t="str">
        <f t="shared" si="995"/>
        <v/>
      </c>
      <c r="AV2927" s="11" t="str">
        <f t="shared" si="996"/>
        <v/>
      </c>
      <c r="AW2927" s="11" t="str">
        <f t="shared" si="997"/>
        <v/>
      </c>
      <c r="AX2927" s="11" t="str">
        <f t="shared" si="998"/>
        <v/>
      </c>
      <c r="AY2927" s="11" t="str">
        <f t="shared" si="979"/>
        <v/>
      </c>
      <c r="AZ2927" s="11" t="str">
        <f t="shared" si="999"/>
        <v/>
      </c>
      <c r="BA2927" s="11" t="str">
        <f t="shared" si="981"/>
        <v xml:space="preserve"> </v>
      </c>
      <c r="BB2927" s="11" t="str">
        <f>IFERROR(IF(AW2927="","",VLOOKUP(AW2927,SUSS!R:S,2,FALSE)),AY2927*SUSS!$M$2)</f>
        <v/>
      </c>
      <c r="BC2927" s="11" t="str">
        <f t="shared" si="980"/>
        <v/>
      </c>
    </row>
    <row r="2928" spans="29:55">
      <c r="AC2928" s="11" t="str">
        <f t="shared" si="982"/>
        <v/>
      </c>
      <c r="AD2928" s="11" t="str">
        <f t="shared" si="983"/>
        <v/>
      </c>
      <c r="AE2928" s="11" t="str">
        <f t="shared" si="984"/>
        <v/>
      </c>
      <c r="AF2928" s="11" t="str">
        <f t="shared" si="985"/>
        <v/>
      </c>
      <c r="AG2928" s="11" t="str">
        <f t="shared" si="986"/>
        <v/>
      </c>
      <c r="AH2928" s="11" t="str">
        <f t="shared" si="987"/>
        <v/>
      </c>
      <c r="AI2928" s="11" t="str">
        <f t="shared" si="988"/>
        <v/>
      </c>
      <c r="AJ2928" s="11" t="str">
        <f t="shared" si="989"/>
        <v/>
      </c>
      <c r="AK2928" s="11" t="str">
        <f t="shared" si="990"/>
        <v/>
      </c>
      <c r="AN2928" s="11" t="str">
        <f t="shared" si="991"/>
        <v/>
      </c>
      <c r="AO2928" s="11" t="str">
        <f t="shared" si="992"/>
        <v/>
      </c>
      <c r="AP2928" s="11" t="str">
        <f t="shared" si="993"/>
        <v/>
      </c>
      <c r="AT2928" s="11" t="str">
        <f t="shared" si="994"/>
        <v/>
      </c>
      <c r="AU2928" s="11" t="str">
        <f t="shared" si="995"/>
        <v/>
      </c>
      <c r="AV2928" s="11" t="str">
        <f t="shared" si="996"/>
        <v/>
      </c>
      <c r="AW2928" s="11" t="str">
        <f t="shared" si="997"/>
        <v/>
      </c>
      <c r="AX2928" s="11" t="str">
        <f t="shared" si="998"/>
        <v/>
      </c>
      <c r="AY2928" s="11" t="str">
        <f t="shared" si="979"/>
        <v/>
      </c>
      <c r="AZ2928" s="11" t="str">
        <f t="shared" si="999"/>
        <v/>
      </c>
      <c r="BA2928" s="11" t="str">
        <f t="shared" si="981"/>
        <v xml:space="preserve"> </v>
      </c>
      <c r="BB2928" s="11" t="str">
        <f>IFERROR(IF(AW2928="","",VLOOKUP(AW2928,SUSS!R:S,2,FALSE)),AY2928*SUSS!$M$2)</f>
        <v/>
      </c>
      <c r="BC2928" s="11" t="str">
        <f t="shared" si="980"/>
        <v/>
      </c>
    </row>
    <row r="2929" spans="29:55">
      <c r="AC2929" s="11" t="str">
        <f t="shared" si="982"/>
        <v/>
      </c>
      <c r="AD2929" s="11" t="str">
        <f t="shared" si="983"/>
        <v/>
      </c>
      <c r="AE2929" s="11" t="str">
        <f t="shared" si="984"/>
        <v/>
      </c>
      <c r="AF2929" s="11" t="str">
        <f t="shared" si="985"/>
        <v/>
      </c>
      <c r="AG2929" s="11" t="str">
        <f t="shared" si="986"/>
        <v/>
      </c>
      <c r="AH2929" s="11" t="str">
        <f t="shared" si="987"/>
        <v/>
      </c>
      <c r="AI2929" s="11" t="str">
        <f t="shared" si="988"/>
        <v/>
      </c>
      <c r="AJ2929" s="11" t="str">
        <f t="shared" si="989"/>
        <v/>
      </c>
      <c r="AK2929" s="11" t="str">
        <f t="shared" si="990"/>
        <v/>
      </c>
      <c r="AN2929" s="11" t="str">
        <f t="shared" si="991"/>
        <v/>
      </c>
      <c r="AO2929" s="11" t="str">
        <f t="shared" si="992"/>
        <v/>
      </c>
      <c r="AP2929" s="11" t="str">
        <f t="shared" si="993"/>
        <v/>
      </c>
      <c r="AT2929" s="11" t="str">
        <f t="shared" si="994"/>
        <v/>
      </c>
      <c r="AU2929" s="11" t="str">
        <f t="shared" si="995"/>
        <v/>
      </c>
      <c r="AV2929" s="11" t="str">
        <f t="shared" si="996"/>
        <v/>
      </c>
      <c r="AW2929" s="11" t="str">
        <f t="shared" si="997"/>
        <v/>
      </c>
      <c r="AX2929" s="11" t="str">
        <f t="shared" si="998"/>
        <v/>
      </c>
      <c r="AY2929" s="11" t="str">
        <f t="shared" si="979"/>
        <v/>
      </c>
      <c r="AZ2929" s="11" t="str">
        <f t="shared" si="999"/>
        <v/>
      </c>
      <c r="BA2929" s="11" t="str">
        <f t="shared" si="981"/>
        <v xml:space="preserve"> </v>
      </c>
      <c r="BB2929" s="11" t="str">
        <f>IFERROR(IF(AW2929="","",VLOOKUP(AW2929,SUSS!R:S,2,FALSE)),AY2929*SUSS!$M$2)</f>
        <v/>
      </c>
      <c r="BC2929" s="11" t="str">
        <f t="shared" si="980"/>
        <v/>
      </c>
    </row>
    <row r="2930" spans="29:55">
      <c r="AC2930" s="11" t="str">
        <f t="shared" si="982"/>
        <v/>
      </c>
      <c r="AD2930" s="11" t="str">
        <f t="shared" si="983"/>
        <v/>
      </c>
      <c r="AE2930" s="11" t="str">
        <f t="shared" si="984"/>
        <v/>
      </c>
      <c r="AF2930" s="11" t="str">
        <f t="shared" si="985"/>
        <v/>
      </c>
      <c r="AG2930" s="11" t="str">
        <f t="shared" si="986"/>
        <v/>
      </c>
      <c r="AH2930" s="11" t="str">
        <f t="shared" si="987"/>
        <v/>
      </c>
      <c r="AI2930" s="11" t="str">
        <f t="shared" si="988"/>
        <v/>
      </c>
      <c r="AJ2930" s="11" t="str">
        <f t="shared" si="989"/>
        <v/>
      </c>
      <c r="AK2930" s="11" t="str">
        <f t="shared" si="990"/>
        <v/>
      </c>
      <c r="AN2930" s="11" t="str">
        <f t="shared" si="991"/>
        <v/>
      </c>
      <c r="AO2930" s="11" t="str">
        <f t="shared" si="992"/>
        <v/>
      </c>
      <c r="AP2930" s="11" t="str">
        <f t="shared" si="993"/>
        <v/>
      </c>
      <c r="AT2930" s="11" t="str">
        <f t="shared" si="994"/>
        <v/>
      </c>
      <c r="AU2930" s="11" t="str">
        <f t="shared" si="995"/>
        <v/>
      </c>
      <c r="AV2930" s="11" t="str">
        <f t="shared" si="996"/>
        <v/>
      </c>
      <c r="AW2930" s="11" t="str">
        <f t="shared" si="997"/>
        <v/>
      </c>
      <c r="AX2930" s="11" t="str">
        <f t="shared" si="998"/>
        <v/>
      </c>
      <c r="AY2930" s="11" t="str">
        <f t="shared" si="979"/>
        <v/>
      </c>
      <c r="AZ2930" s="11" t="str">
        <f t="shared" si="999"/>
        <v/>
      </c>
      <c r="BA2930" s="11" t="str">
        <f t="shared" si="981"/>
        <v xml:space="preserve"> </v>
      </c>
      <c r="BB2930" s="11" t="str">
        <f>IFERROR(IF(AW2930="","",VLOOKUP(AW2930,SUSS!R:S,2,FALSE)),AY2930*SUSS!$M$2)</f>
        <v/>
      </c>
      <c r="BC2930" s="11" t="str">
        <f t="shared" si="980"/>
        <v/>
      </c>
    </row>
    <row r="2931" spans="29:55">
      <c r="AC2931" s="11" t="str">
        <f t="shared" si="982"/>
        <v/>
      </c>
      <c r="AD2931" s="11" t="str">
        <f t="shared" si="983"/>
        <v/>
      </c>
      <c r="AE2931" s="11" t="str">
        <f t="shared" si="984"/>
        <v/>
      </c>
      <c r="AF2931" s="11" t="str">
        <f t="shared" si="985"/>
        <v/>
      </c>
      <c r="AG2931" s="11" t="str">
        <f t="shared" si="986"/>
        <v/>
      </c>
      <c r="AH2931" s="11" t="str">
        <f t="shared" si="987"/>
        <v/>
      </c>
      <c r="AI2931" s="11" t="str">
        <f t="shared" si="988"/>
        <v/>
      </c>
      <c r="AJ2931" s="11" t="str">
        <f t="shared" si="989"/>
        <v/>
      </c>
      <c r="AK2931" s="11" t="str">
        <f t="shared" si="990"/>
        <v/>
      </c>
      <c r="AN2931" s="11" t="str">
        <f t="shared" si="991"/>
        <v/>
      </c>
      <c r="AO2931" s="11" t="str">
        <f t="shared" si="992"/>
        <v/>
      </c>
      <c r="AP2931" s="11" t="str">
        <f t="shared" si="993"/>
        <v/>
      </c>
      <c r="AT2931" s="11" t="str">
        <f t="shared" si="994"/>
        <v/>
      </c>
      <c r="AU2931" s="11" t="str">
        <f t="shared" si="995"/>
        <v/>
      </c>
      <c r="AV2931" s="11" t="str">
        <f t="shared" si="996"/>
        <v/>
      </c>
      <c r="AW2931" s="11" t="str">
        <f t="shared" si="997"/>
        <v/>
      </c>
      <c r="AX2931" s="11" t="str">
        <f t="shared" si="998"/>
        <v/>
      </c>
      <c r="AY2931" s="11" t="str">
        <f t="shared" si="979"/>
        <v/>
      </c>
      <c r="AZ2931" s="11" t="str">
        <f t="shared" si="999"/>
        <v/>
      </c>
      <c r="BA2931" s="11" t="str">
        <f t="shared" si="981"/>
        <v xml:space="preserve"> </v>
      </c>
      <c r="BB2931" s="11" t="str">
        <f>IFERROR(IF(AW2931="","",VLOOKUP(AW2931,SUSS!R:S,2,FALSE)),AY2931*SUSS!$M$2)</f>
        <v/>
      </c>
      <c r="BC2931" s="11" t="str">
        <f t="shared" si="980"/>
        <v/>
      </c>
    </row>
    <row r="2932" spans="29:55">
      <c r="AC2932" s="11" t="str">
        <f t="shared" si="982"/>
        <v/>
      </c>
      <c r="AD2932" s="11" t="str">
        <f t="shared" si="983"/>
        <v/>
      </c>
      <c r="AE2932" s="11" t="str">
        <f t="shared" si="984"/>
        <v/>
      </c>
      <c r="AF2932" s="11" t="str">
        <f t="shared" si="985"/>
        <v/>
      </c>
      <c r="AG2932" s="11" t="str">
        <f t="shared" si="986"/>
        <v/>
      </c>
      <c r="AH2932" s="11" t="str">
        <f t="shared" si="987"/>
        <v/>
      </c>
      <c r="AI2932" s="11" t="str">
        <f t="shared" si="988"/>
        <v/>
      </c>
      <c r="AJ2932" s="11" t="str">
        <f t="shared" si="989"/>
        <v/>
      </c>
      <c r="AK2932" s="11" t="str">
        <f t="shared" si="990"/>
        <v/>
      </c>
      <c r="AN2932" s="11" t="str">
        <f t="shared" si="991"/>
        <v/>
      </c>
      <c r="AO2932" s="11" t="str">
        <f t="shared" si="992"/>
        <v/>
      </c>
      <c r="AP2932" s="11" t="str">
        <f t="shared" si="993"/>
        <v/>
      </c>
      <c r="AT2932" s="11" t="str">
        <f t="shared" si="994"/>
        <v/>
      </c>
      <c r="AU2932" s="11" t="str">
        <f t="shared" si="995"/>
        <v/>
      </c>
      <c r="AV2932" s="11" t="str">
        <f t="shared" si="996"/>
        <v/>
      </c>
      <c r="AW2932" s="11" t="str">
        <f t="shared" si="997"/>
        <v/>
      </c>
      <c r="AX2932" s="11" t="str">
        <f t="shared" si="998"/>
        <v/>
      </c>
      <c r="AY2932" s="11" t="str">
        <f t="shared" si="979"/>
        <v/>
      </c>
      <c r="AZ2932" s="11" t="str">
        <f t="shared" si="999"/>
        <v/>
      </c>
      <c r="BA2932" s="11" t="str">
        <f t="shared" si="981"/>
        <v xml:space="preserve"> </v>
      </c>
      <c r="BB2932" s="11" t="str">
        <f>IFERROR(IF(AW2932="","",VLOOKUP(AW2932,SUSS!R:S,2,FALSE)),AY2932*SUSS!$M$2)</f>
        <v/>
      </c>
      <c r="BC2932" s="11" t="str">
        <f t="shared" si="980"/>
        <v/>
      </c>
    </row>
    <row r="2933" spans="29:55">
      <c r="AC2933" s="11" t="str">
        <f t="shared" si="982"/>
        <v/>
      </c>
      <c r="AD2933" s="11" t="str">
        <f t="shared" si="983"/>
        <v/>
      </c>
      <c r="AE2933" s="11" t="str">
        <f t="shared" si="984"/>
        <v/>
      </c>
      <c r="AF2933" s="11" t="str">
        <f t="shared" si="985"/>
        <v/>
      </c>
      <c r="AG2933" s="11" t="str">
        <f t="shared" si="986"/>
        <v/>
      </c>
      <c r="AH2933" s="11" t="str">
        <f t="shared" si="987"/>
        <v/>
      </c>
      <c r="AI2933" s="11" t="str">
        <f t="shared" si="988"/>
        <v/>
      </c>
      <c r="AJ2933" s="11" t="str">
        <f t="shared" si="989"/>
        <v/>
      </c>
      <c r="AK2933" s="11" t="str">
        <f t="shared" si="990"/>
        <v/>
      </c>
      <c r="AN2933" s="11" t="str">
        <f t="shared" si="991"/>
        <v/>
      </c>
      <c r="AO2933" s="11" t="str">
        <f t="shared" si="992"/>
        <v/>
      </c>
      <c r="AP2933" s="11" t="str">
        <f t="shared" si="993"/>
        <v/>
      </c>
      <c r="AT2933" s="11" t="str">
        <f t="shared" si="994"/>
        <v/>
      </c>
      <c r="AU2933" s="11" t="str">
        <f t="shared" si="995"/>
        <v/>
      </c>
      <c r="AV2933" s="11" t="str">
        <f t="shared" si="996"/>
        <v/>
      </c>
      <c r="AW2933" s="11" t="str">
        <f t="shared" si="997"/>
        <v/>
      </c>
      <c r="AX2933" s="11" t="str">
        <f t="shared" si="998"/>
        <v/>
      </c>
      <c r="AY2933" s="11" t="str">
        <f t="shared" si="979"/>
        <v/>
      </c>
      <c r="AZ2933" s="11" t="str">
        <f t="shared" si="999"/>
        <v/>
      </c>
      <c r="BA2933" s="11" t="str">
        <f t="shared" si="981"/>
        <v xml:space="preserve"> </v>
      </c>
      <c r="BB2933" s="11" t="str">
        <f>IFERROR(IF(AW2933="","",VLOOKUP(AW2933,SUSS!R:S,2,FALSE)),AY2933*SUSS!$M$2)</f>
        <v/>
      </c>
      <c r="BC2933" s="11" t="str">
        <f t="shared" si="980"/>
        <v/>
      </c>
    </row>
    <row r="2934" spans="29:55">
      <c r="AC2934" s="11" t="str">
        <f t="shared" si="982"/>
        <v/>
      </c>
      <c r="AD2934" s="11" t="str">
        <f t="shared" si="983"/>
        <v/>
      </c>
      <c r="AE2934" s="11" t="str">
        <f t="shared" si="984"/>
        <v/>
      </c>
      <c r="AF2934" s="11" t="str">
        <f t="shared" si="985"/>
        <v/>
      </c>
      <c r="AG2934" s="11" t="str">
        <f t="shared" si="986"/>
        <v/>
      </c>
      <c r="AH2934" s="11" t="str">
        <f t="shared" si="987"/>
        <v/>
      </c>
      <c r="AI2934" s="11" t="str">
        <f t="shared" si="988"/>
        <v/>
      </c>
      <c r="AJ2934" s="11" t="str">
        <f t="shared" si="989"/>
        <v/>
      </c>
      <c r="AK2934" s="11" t="str">
        <f t="shared" si="990"/>
        <v/>
      </c>
      <c r="AN2934" s="11" t="str">
        <f t="shared" si="991"/>
        <v/>
      </c>
      <c r="AO2934" s="11" t="str">
        <f t="shared" si="992"/>
        <v/>
      </c>
      <c r="AP2934" s="11" t="str">
        <f t="shared" si="993"/>
        <v/>
      </c>
      <c r="AT2934" s="11" t="str">
        <f t="shared" si="994"/>
        <v/>
      </c>
      <c r="AU2934" s="11" t="str">
        <f t="shared" si="995"/>
        <v/>
      </c>
      <c r="AV2934" s="11" t="str">
        <f t="shared" si="996"/>
        <v/>
      </c>
      <c r="AW2934" s="11" t="str">
        <f t="shared" si="997"/>
        <v/>
      </c>
      <c r="AX2934" s="11" t="str">
        <f t="shared" si="998"/>
        <v/>
      </c>
      <c r="AY2934" s="11" t="str">
        <f t="shared" si="979"/>
        <v/>
      </c>
      <c r="AZ2934" s="11" t="str">
        <f t="shared" si="999"/>
        <v/>
      </c>
      <c r="BA2934" s="11" t="str">
        <f t="shared" si="981"/>
        <v xml:space="preserve"> </v>
      </c>
      <c r="BB2934" s="11" t="str">
        <f>IFERROR(IF(AW2934="","",VLOOKUP(AW2934,SUSS!R:S,2,FALSE)),AY2934*SUSS!$M$2)</f>
        <v/>
      </c>
      <c r="BC2934" s="11" t="str">
        <f t="shared" si="980"/>
        <v/>
      </c>
    </row>
    <row r="2935" spans="29:55">
      <c r="AC2935" s="11" t="str">
        <f t="shared" si="982"/>
        <v/>
      </c>
      <c r="AD2935" s="11" t="str">
        <f t="shared" si="983"/>
        <v/>
      </c>
      <c r="AE2935" s="11" t="str">
        <f t="shared" si="984"/>
        <v/>
      </c>
      <c r="AF2935" s="11" t="str">
        <f t="shared" si="985"/>
        <v/>
      </c>
      <c r="AG2935" s="11" t="str">
        <f t="shared" si="986"/>
        <v/>
      </c>
      <c r="AH2935" s="11" t="str">
        <f t="shared" si="987"/>
        <v/>
      </c>
      <c r="AI2935" s="11" t="str">
        <f t="shared" si="988"/>
        <v/>
      </c>
      <c r="AJ2935" s="11" t="str">
        <f t="shared" si="989"/>
        <v/>
      </c>
      <c r="AK2935" s="11" t="str">
        <f t="shared" si="990"/>
        <v/>
      </c>
      <c r="AN2935" s="11" t="str">
        <f t="shared" si="991"/>
        <v/>
      </c>
      <c r="AO2935" s="11" t="str">
        <f t="shared" si="992"/>
        <v/>
      </c>
      <c r="AP2935" s="11" t="str">
        <f t="shared" si="993"/>
        <v/>
      </c>
      <c r="AT2935" s="11" t="str">
        <f t="shared" si="994"/>
        <v/>
      </c>
      <c r="AU2935" s="11" t="str">
        <f t="shared" si="995"/>
        <v/>
      </c>
      <c r="AV2935" s="11" t="str">
        <f t="shared" si="996"/>
        <v/>
      </c>
      <c r="AW2935" s="11" t="str">
        <f t="shared" si="997"/>
        <v/>
      </c>
      <c r="AX2935" s="11" t="str">
        <f t="shared" si="998"/>
        <v/>
      </c>
      <c r="AY2935" s="11" t="str">
        <f t="shared" si="979"/>
        <v/>
      </c>
      <c r="AZ2935" s="11" t="str">
        <f t="shared" si="999"/>
        <v/>
      </c>
      <c r="BA2935" s="11" t="str">
        <f t="shared" si="981"/>
        <v xml:space="preserve"> </v>
      </c>
      <c r="BB2935" s="11" t="str">
        <f>IFERROR(IF(AW2935="","",VLOOKUP(AW2935,SUSS!R:S,2,FALSE)),AY2935*SUSS!$M$2)</f>
        <v/>
      </c>
      <c r="BC2935" s="11" t="str">
        <f t="shared" si="980"/>
        <v/>
      </c>
    </row>
    <row r="2936" spans="29:55">
      <c r="AC2936" s="11" t="str">
        <f t="shared" si="982"/>
        <v/>
      </c>
      <c r="AD2936" s="11" t="str">
        <f t="shared" si="983"/>
        <v/>
      </c>
      <c r="AE2936" s="11" t="str">
        <f t="shared" si="984"/>
        <v/>
      </c>
      <c r="AF2936" s="11" t="str">
        <f t="shared" si="985"/>
        <v/>
      </c>
      <c r="AG2936" s="11" t="str">
        <f t="shared" si="986"/>
        <v/>
      </c>
      <c r="AH2936" s="11" t="str">
        <f t="shared" si="987"/>
        <v/>
      </c>
      <c r="AI2936" s="11" t="str">
        <f t="shared" si="988"/>
        <v/>
      </c>
      <c r="AJ2936" s="11" t="str">
        <f t="shared" si="989"/>
        <v/>
      </c>
      <c r="AK2936" s="11" t="str">
        <f t="shared" si="990"/>
        <v/>
      </c>
      <c r="AN2936" s="11" t="str">
        <f t="shared" si="991"/>
        <v/>
      </c>
      <c r="AO2936" s="11" t="str">
        <f t="shared" si="992"/>
        <v/>
      </c>
      <c r="AP2936" s="11" t="str">
        <f t="shared" si="993"/>
        <v/>
      </c>
      <c r="AT2936" s="11" t="str">
        <f t="shared" si="994"/>
        <v/>
      </c>
      <c r="AU2936" s="11" t="str">
        <f t="shared" si="995"/>
        <v/>
      </c>
      <c r="AV2936" s="11" t="str">
        <f t="shared" si="996"/>
        <v/>
      </c>
      <c r="AW2936" s="11" t="str">
        <f t="shared" si="997"/>
        <v/>
      </c>
      <c r="AX2936" s="11" t="str">
        <f t="shared" si="998"/>
        <v/>
      </c>
      <c r="AY2936" s="11" t="str">
        <f t="shared" si="979"/>
        <v/>
      </c>
      <c r="AZ2936" s="11" t="str">
        <f t="shared" si="999"/>
        <v/>
      </c>
      <c r="BA2936" s="11" t="str">
        <f t="shared" si="981"/>
        <v xml:space="preserve"> </v>
      </c>
      <c r="BB2936" s="11" t="str">
        <f>IFERROR(IF(AW2936="","",VLOOKUP(AW2936,SUSS!R:S,2,FALSE)),AY2936*SUSS!$M$2)</f>
        <v/>
      </c>
      <c r="BC2936" s="11" t="str">
        <f t="shared" si="980"/>
        <v/>
      </c>
    </row>
    <row r="2937" spans="29:55">
      <c r="AC2937" s="11" t="str">
        <f t="shared" si="982"/>
        <v/>
      </c>
      <c r="AD2937" s="11" t="str">
        <f t="shared" si="983"/>
        <v/>
      </c>
      <c r="AE2937" s="11" t="str">
        <f t="shared" si="984"/>
        <v/>
      </c>
      <c r="AF2937" s="11" t="str">
        <f t="shared" si="985"/>
        <v/>
      </c>
      <c r="AG2937" s="11" t="str">
        <f t="shared" si="986"/>
        <v/>
      </c>
      <c r="AH2937" s="11" t="str">
        <f t="shared" si="987"/>
        <v/>
      </c>
      <c r="AI2937" s="11" t="str">
        <f t="shared" si="988"/>
        <v/>
      </c>
      <c r="AJ2937" s="11" t="str">
        <f t="shared" si="989"/>
        <v/>
      </c>
      <c r="AK2937" s="11" t="str">
        <f t="shared" si="990"/>
        <v/>
      </c>
      <c r="AN2937" s="11" t="str">
        <f t="shared" si="991"/>
        <v/>
      </c>
      <c r="AO2937" s="11" t="str">
        <f t="shared" si="992"/>
        <v/>
      </c>
      <c r="AP2937" s="11" t="str">
        <f t="shared" si="993"/>
        <v/>
      </c>
      <c r="AT2937" s="11" t="str">
        <f t="shared" si="994"/>
        <v/>
      </c>
      <c r="AU2937" s="11" t="str">
        <f t="shared" si="995"/>
        <v/>
      </c>
      <c r="AV2937" s="11" t="str">
        <f t="shared" si="996"/>
        <v/>
      </c>
      <c r="AW2937" s="11" t="str">
        <f t="shared" si="997"/>
        <v/>
      </c>
      <c r="AX2937" s="11" t="str">
        <f t="shared" si="998"/>
        <v/>
      </c>
      <c r="AY2937" s="11" t="str">
        <f t="shared" si="979"/>
        <v/>
      </c>
      <c r="AZ2937" s="11" t="str">
        <f t="shared" si="999"/>
        <v/>
      </c>
      <c r="BA2937" s="11" t="str">
        <f t="shared" si="981"/>
        <v xml:space="preserve"> </v>
      </c>
      <c r="BB2937" s="11" t="str">
        <f>IFERROR(IF(AW2937="","",VLOOKUP(AW2937,SUSS!R:S,2,FALSE)),AY2937*SUSS!$M$2)</f>
        <v/>
      </c>
      <c r="BC2937" s="11" t="str">
        <f t="shared" si="980"/>
        <v/>
      </c>
    </row>
    <row r="2938" spans="29:55">
      <c r="AC2938" s="11" t="str">
        <f t="shared" si="982"/>
        <v/>
      </c>
      <c r="AD2938" s="11" t="str">
        <f t="shared" si="983"/>
        <v/>
      </c>
      <c r="AE2938" s="11" t="str">
        <f t="shared" si="984"/>
        <v/>
      </c>
      <c r="AF2938" s="11" t="str">
        <f t="shared" si="985"/>
        <v/>
      </c>
      <c r="AG2938" s="11" t="str">
        <f t="shared" si="986"/>
        <v/>
      </c>
      <c r="AH2938" s="11" t="str">
        <f t="shared" si="987"/>
        <v/>
      </c>
      <c r="AI2938" s="11" t="str">
        <f t="shared" si="988"/>
        <v/>
      </c>
      <c r="AJ2938" s="11" t="str">
        <f t="shared" si="989"/>
        <v/>
      </c>
      <c r="AK2938" s="11" t="str">
        <f t="shared" si="990"/>
        <v/>
      </c>
      <c r="AN2938" s="11" t="str">
        <f t="shared" si="991"/>
        <v/>
      </c>
      <c r="AO2938" s="11" t="str">
        <f t="shared" si="992"/>
        <v/>
      </c>
      <c r="AP2938" s="11" t="str">
        <f t="shared" si="993"/>
        <v/>
      </c>
      <c r="AT2938" s="11" t="str">
        <f t="shared" si="994"/>
        <v/>
      </c>
      <c r="AU2938" s="11" t="str">
        <f t="shared" si="995"/>
        <v/>
      </c>
      <c r="AV2938" s="11" t="str">
        <f t="shared" si="996"/>
        <v/>
      </c>
      <c r="AW2938" s="11" t="str">
        <f t="shared" si="997"/>
        <v/>
      </c>
      <c r="AX2938" s="11" t="str">
        <f t="shared" si="998"/>
        <v/>
      </c>
      <c r="AY2938" s="11" t="str">
        <f t="shared" si="979"/>
        <v/>
      </c>
      <c r="AZ2938" s="11" t="str">
        <f t="shared" si="999"/>
        <v/>
      </c>
      <c r="BA2938" s="11" t="str">
        <f t="shared" si="981"/>
        <v xml:space="preserve"> </v>
      </c>
      <c r="BB2938" s="11" t="str">
        <f>IFERROR(IF(AW2938="","",VLOOKUP(AW2938,SUSS!R:S,2,FALSE)),AY2938*SUSS!$M$2)</f>
        <v/>
      </c>
      <c r="BC2938" s="11" t="str">
        <f t="shared" si="980"/>
        <v/>
      </c>
    </row>
    <row r="2939" spans="29:55">
      <c r="AC2939" s="11" t="str">
        <f t="shared" si="982"/>
        <v/>
      </c>
      <c r="AD2939" s="11" t="str">
        <f t="shared" si="983"/>
        <v/>
      </c>
      <c r="AE2939" s="11" t="str">
        <f t="shared" si="984"/>
        <v/>
      </c>
      <c r="AF2939" s="11" t="str">
        <f t="shared" si="985"/>
        <v/>
      </c>
      <c r="AG2939" s="11" t="str">
        <f t="shared" si="986"/>
        <v/>
      </c>
      <c r="AH2939" s="11" t="str">
        <f t="shared" si="987"/>
        <v/>
      </c>
      <c r="AI2939" s="11" t="str">
        <f t="shared" si="988"/>
        <v/>
      </c>
      <c r="AJ2939" s="11" t="str">
        <f t="shared" si="989"/>
        <v/>
      </c>
      <c r="AK2939" s="11" t="str">
        <f t="shared" si="990"/>
        <v/>
      </c>
      <c r="AN2939" s="11" t="str">
        <f t="shared" si="991"/>
        <v/>
      </c>
      <c r="AO2939" s="11" t="str">
        <f t="shared" si="992"/>
        <v/>
      </c>
      <c r="AP2939" s="11" t="str">
        <f t="shared" si="993"/>
        <v/>
      </c>
      <c r="AT2939" s="11" t="str">
        <f t="shared" si="994"/>
        <v/>
      </c>
      <c r="AU2939" s="11" t="str">
        <f t="shared" si="995"/>
        <v/>
      </c>
      <c r="AV2939" s="11" t="str">
        <f t="shared" si="996"/>
        <v/>
      </c>
      <c r="AW2939" s="11" t="str">
        <f t="shared" si="997"/>
        <v/>
      </c>
      <c r="AX2939" s="11" t="str">
        <f t="shared" si="998"/>
        <v/>
      </c>
      <c r="AY2939" s="11" t="str">
        <f t="shared" si="979"/>
        <v/>
      </c>
      <c r="AZ2939" s="11" t="str">
        <f t="shared" si="999"/>
        <v/>
      </c>
      <c r="BA2939" s="11" t="str">
        <f t="shared" si="981"/>
        <v xml:space="preserve"> </v>
      </c>
      <c r="BB2939" s="11" t="str">
        <f>IFERROR(IF(AW2939="","",VLOOKUP(AW2939,SUSS!R:S,2,FALSE)),AY2939*SUSS!$M$2)</f>
        <v/>
      </c>
      <c r="BC2939" s="11" t="str">
        <f t="shared" si="980"/>
        <v/>
      </c>
    </row>
    <row r="2940" spans="29:55">
      <c r="AC2940" s="11" t="str">
        <f t="shared" si="982"/>
        <v/>
      </c>
      <c r="AD2940" s="11" t="str">
        <f t="shared" si="983"/>
        <v/>
      </c>
      <c r="AE2940" s="11" t="str">
        <f t="shared" si="984"/>
        <v/>
      </c>
      <c r="AF2940" s="11" t="str">
        <f t="shared" si="985"/>
        <v/>
      </c>
      <c r="AG2940" s="11" t="str">
        <f t="shared" si="986"/>
        <v/>
      </c>
      <c r="AH2940" s="11" t="str">
        <f t="shared" si="987"/>
        <v/>
      </c>
      <c r="AI2940" s="11" t="str">
        <f t="shared" si="988"/>
        <v/>
      </c>
      <c r="AJ2940" s="11" t="str">
        <f t="shared" si="989"/>
        <v/>
      </c>
      <c r="AK2940" s="11" t="str">
        <f t="shared" si="990"/>
        <v/>
      </c>
      <c r="AN2940" s="11" t="str">
        <f t="shared" si="991"/>
        <v/>
      </c>
      <c r="AO2940" s="11" t="str">
        <f t="shared" si="992"/>
        <v/>
      </c>
      <c r="AP2940" s="11" t="str">
        <f t="shared" si="993"/>
        <v/>
      </c>
      <c r="AT2940" s="11" t="str">
        <f t="shared" si="994"/>
        <v/>
      </c>
      <c r="AU2940" s="11" t="str">
        <f t="shared" si="995"/>
        <v/>
      </c>
      <c r="AV2940" s="11" t="str">
        <f t="shared" si="996"/>
        <v/>
      </c>
      <c r="AW2940" s="11" t="str">
        <f t="shared" si="997"/>
        <v/>
      </c>
      <c r="AX2940" s="11" t="str">
        <f t="shared" si="998"/>
        <v/>
      </c>
      <c r="AY2940" s="11" t="str">
        <f t="shared" si="979"/>
        <v/>
      </c>
      <c r="AZ2940" s="11" t="str">
        <f t="shared" si="999"/>
        <v/>
      </c>
      <c r="BA2940" s="11" t="str">
        <f t="shared" si="981"/>
        <v xml:space="preserve"> </v>
      </c>
      <c r="BB2940" s="11" t="str">
        <f>IFERROR(IF(AW2940="","",VLOOKUP(AW2940,SUSS!R:S,2,FALSE)),AY2940*SUSS!$M$2)</f>
        <v/>
      </c>
      <c r="BC2940" s="11" t="str">
        <f t="shared" si="980"/>
        <v/>
      </c>
    </row>
    <row r="2941" spans="29:55">
      <c r="AC2941" s="11" t="str">
        <f t="shared" si="982"/>
        <v/>
      </c>
      <c r="AD2941" s="11" t="str">
        <f t="shared" si="983"/>
        <v/>
      </c>
      <c r="AE2941" s="11" t="str">
        <f t="shared" si="984"/>
        <v/>
      </c>
      <c r="AF2941" s="11" t="str">
        <f t="shared" si="985"/>
        <v/>
      </c>
      <c r="AG2941" s="11" t="str">
        <f t="shared" si="986"/>
        <v/>
      </c>
      <c r="AH2941" s="11" t="str">
        <f t="shared" si="987"/>
        <v/>
      </c>
      <c r="AI2941" s="11" t="str">
        <f t="shared" si="988"/>
        <v/>
      </c>
      <c r="AJ2941" s="11" t="str">
        <f t="shared" si="989"/>
        <v/>
      </c>
      <c r="AK2941" s="11" t="str">
        <f t="shared" si="990"/>
        <v/>
      </c>
      <c r="AN2941" s="11" t="str">
        <f t="shared" si="991"/>
        <v/>
      </c>
      <c r="AO2941" s="11" t="str">
        <f t="shared" si="992"/>
        <v/>
      </c>
      <c r="AP2941" s="11" t="str">
        <f t="shared" si="993"/>
        <v/>
      </c>
      <c r="AT2941" s="11" t="str">
        <f t="shared" si="994"/>
        <v/>
      </c>
      <c r="AU2941" s="11" t="str">
        <f t="shared" si="995"/>
        <v/>
      </c>
      <c r="AV2941" s="11" t="str">
        <f t="shared" si="996"/>
        <v/>
      </c>
      <c r="AW2941" s="11" t="str">
        <f t="shared" si="997"/>
        <v/>
      </c>
      <c r="AX2941" s="11" t="str">
        <f t="shared" si="998"/>
        <v/>
      </c>
      <c r="AY2941" s="11" t="str">
        <f t="shared" si="979"/>
        <v/>
      </c>
      <c r="AZ2941" s="11" t="str">
        <f t="shared" si="999"/>
        <v/>
      </c>
      <c r="BA2941" s="11" t="str">
        <f t="shared" si="981"/>
        <v xml:space="preserve"> </v>
      </c>
      <c r="BB2941" s="11" t="str">
        <f>IFERROR(IF(AW2941="","",VLOOKUP(AW2941,SUSS!R:S,2,FALSE)),AY2941*SUSS!$M$2)</f>
        <v/>
      </c>
      <c r="BC2941" s="11" t="str">
        <f t="shared" si="980"/>
        <v/>
      </c>
    </row>
    <row r="2942" spans="29:55">
      <c r="AC2942" s="11" t="str">
        <f t="shared" si="982"/>
        <v/>
      </c>
      <c r="AD2942" s="11" t="str">
        <f t="shared" si="983"/>
        <v/>
      </c>
      <c r="AE2942" s="11" t="str">
        <f t="shared" si="984"/>
        <v/>
      </c>
      <c r="AF2942" s="11" t="str">
        <f t="shared" si="985"/>
        <v/>
      </c>
      <c r="AG2942" s="11" t="str">
        <f t="shared" si="986"/>
        <v/>
      </c>
      <c r="AH2942" s="11" t="str">
        <f t="shared" si="987"/>
        <v/>
      </c>
      <c r="AI2942" s="11" t="str">
        <f t="shared" si="988"/>
        <v/>
      </c>
      <c r="AJ2942" s="11" t="str">
        <f t="shared" si="989"/>
        <v/>
      </c>
      <c r="AK2942" s="11" t="str">
        <f t="shared" si="990"/>
        <v/>
      </c>
      <c r="AN2942" s="11" t="str">
        <f t="shared" si="991"/>
        <v/>
      </c>
      <c r="AO2942" s="11" t="str">
        <f t="shared" si="992"/>
        <v/>
      </c>
      <c r="AP2942" s="11" t="str">
        <f t="shared" si="993"/>
        <v/>
      </c>
      <c r="AT2942" s="11" t="str">
        <f t="shared" si="994"/>
        <v/>
      </c>
      <c r="AU2942" s="11" t="str">
        <f t="shared" si="995"/>
        <v/>
      </c>
      <c r="AV2942" s="11" t="str">
        <f t="shared" si="996"/>
        <v/>
      </c>
      <c r="AW2942" s="11" t="str">
        <f t="shared" si="997"/>
        <v/>
      </c>
      <c r="AX2942" s="11" t="str">
        <f t="shared" si="998"/>
        <v/>
      </c>
      <c r="AY2942" s="11" t="str">
        <f t="shared" si="979"/>
        <v/>
      </c>
      <c r="AZ2942" s="11" t="str">
        <f t="shared" si="999"/>
        <v/>
      </c>
      <c r="BA2942" s="11" t="str">
        <f t="shared" si="981"/>
        <v xml:space="preserve"> </v>
      </c>
      <c r="BB2942" s="11" t="str">
        <f>IFERROR(IF(AW2942="","",VLOOKUP(AW2942,SUSS!R:S,2,FALSE)),AY2942*SUSS!$M$2)</f>
        <v/>
      </c>
      <c r="BC2942" s="11" t="str">
        <f t="shared" si="980"/>
        <v/>
      </c>
    </row>
    <row r="2943" spans="29:55">
      <c r="AC2943" s="11" t="str">
        <f t="shared" si="982"/>
        <v/>
      </c>
      <c r="AD2943" s="11" t="str">
        <f t="shared" si="983"/>
        <v/>
      </c>
      <c r="AE2943" s="11" t="str">
        <f t="shared" si="984"/>
        <v/>
      </c>
      <c r="AF2943" s="11" t="str">
        <f t="shared" si="985"/>
        <v/>
      </c>
      <c r="AG2943" s="11" t="str">
        <f t="shared" si="986"/>
        <v/>
      </c>
      <c r="AH2943" s="11" t="str">
        <f t="shared" si="987"/>
        <v/>
      </c>
      <c r="AI2943" s="11" t="str">
        <f t="shared" si="988"/>
        <v/>
      </c>
      <c r="AJ2943" s="11" t="str">
        <f t="shared" si="989"/>
        <v/>
      </c>
      <c r="AK2943" s="11" t="str">
        <f t="shared" si="990"/>
        <v/>
      </c>
      <c r="AN2943" s="11" t="str">
        <f t="shared" si="991"/>
        <v/>
      </c>
      <c r="AO2943" s="11" t="str">
        <f t="shared" si="992"/>
        <v/>
      </c>
      <c r="AP2943" s="11" t="str">
        <f t="shared" si="993"/>
        <v/>
      </c>
      <c r="AT2943" s="11" t="str">
        <f t="shared" si="994"/>
        <v/>
      </c>
      <c r="AU2943" s="11" t="str">
        <f t="shared" si="995"/>
        <v/>
      </c>
      <c r="AV2943" s="11" t="str">
        <f t="shared" si="996"/>
        <v/>
      </c>
      <c r="AW2943" s="11" t="str">
        <f t="shared" si="997"/>
        <v/>
      </c>
      <c r="AX2943" s="11" t="str">
        <f t="shared" si="998"/>
        <v/>
      </c>
      <c r="AY2943" s="11" t="str">
        <f t="shared" si="979"/>
        <v/>
      </c>
      <c r="AZ2943" s="11" t="str">
        <f t="shared" si="999"/>
        <v/>
      </c>
      <c r="BA2943" s="11" t="str">
        <f t="shared" si="981"/>
        <v xml:space="preserve"> </v>
      </c>
      <c r="BB2943" s="11" t="str">
        <f>IFERROR(IF(AW2943="","",VLOOKUP(AW2943,SUSS!R:S,2,FALSE)),AY2943*SUSS!$M$2)</f>
        <v/>
      </c>
      <c r="BC2943" s="11" t="str">
        <f t="shared" si="980"/>
        <v/>
      </c>
    </row>
    <row r="2944" spans="29:55">
      <c r="AC2944" s="11" t="str">
        <f t="shared" si="982"/>
        <v/>
      </c>
      <c r="AD2944" s="11" t="str">
        <f t="shared" si="983"/>
        <v/>
      </c>
      <c r="AE2944" s="11" t="str">
        <f t="shared" si="984"/>
        <v/>
      </c>
      <c r="AF2944" s="11" t="str">
        <f t="shared" si="985"/>
        <v/>
      </c>
      <c r="AG2944" s="11" t="str">
        <f t="shared" si="986"/>
        <v/>
      </c>
      <c r="AH2944" s="11" t="str">
        <f t="shared" si="987"/>
        <v/>
      </c>
      <c r="AI2944" s="11" t="str">
        <f t="shared" si="988"/>
        <v/>
      </c>
      <c r="AJ2944" s="11" t="str">
        <f t="shared" si="989"/>
        <v/>
      </c>
      <c r="AK2944" s="11" t="str">
        <f t="shared" si="990"/>
        <v/>
      </c>
      <c r="AN2944" s="11" t="str">
        <f t="shared" si="991"/>
        <v/>
      </c>
      <c r="AO2944" s="11" t="str">
        <f t="shared" si="992"/>
        <v/>
      </c>
      <c r="AP2944" s="11" t="str">
        <f t="shared" si="993"/>
        <v/>
      </c>
      <c r="AT2944" s="11" t="str">
        <f t="shared" si="994"/>
        <v/>
      </c>
      <c r="AU2944" s="11" t="str">
        <f t="shared" si="995"/>
        <v/>
      </c>
      <c r="AV2944" s="11" t="str">
        <f t="shared" si="996"/>
        <v/>
      </c>
      <c r="AW2944" s="11" t="str">
        <f t="shared" si="997"/>
        <v/>
      </c>
      <c r="AX2944" s="11" t="str">
        <f t="shared" si="998"/>
        <v/>
      </c>
      <c r="AY2944" s="11" t="str">
        <f t="shared" si="979"/>
        <v/>
      </c>
      <c r="AZ2944" s="11" t="str">
        <f t="shared" si="999"/>
        <v/>
      </c>
      <c r="BA2944" s="11" t="str">
        <f t="shared" si="981"/>
        <v xml:space="preserve"> </v>
      </c>
      <c r="BB2944" s="11" t="str">
        <f>IFERROR(IF(AW2944="","",VLOOKUP(AW2944,SUSS!R:S,2,FALSE)),AY2944*SUSS!$M$2)</f>
        <v/>
      </c>
      <c r="BC2944" s="11" t="str">
        <f t="shared" si="980"/>
        <v/>
      </c>
    </row>
    <row r="2945" spans="29:55">
      <c r="AC2945" s="11" t="str">
        <f t="shared" si="982"/>
        <v/>
      </c>
      <c r="AD2945" s="11" t="str">
        <f t="shared" si="983"/>
        <v/>
      </c>
      <c r="AE2945" s="11" t="str">
        <f t="shared" si="984"/>
        <v/>
      </c>
      <c r="AF2945" s="11" t="str">
        <f t="shared" si="985"/>
        <v/>
      </c>
      <c r="AG2945" s="11" t="str">
        <f t="shared" si="986"/>
        <v/>
      </c>
      <c r="AH2945" s="11" t="str">
        <f t="shared" si="987"/>
        <v/>
      </c>
      <c r="AI2945" s="11" t="str">
        <f t="shared" si="988"/>
        <v/>
      </c>
      <c r="AJ2945" s="11" t="str">
        <f t="shared" si="989"/>
        <v/>
      </c>
      <c r="AK2945" s="11" t="str">
        <f t="shared" si="990"/>
        <v/>
      </c>
      <c r="AN2945" s="11" t="str">
        <f t="shared" si="991"/>
        <v/>
      </c>
      <c r="AO2945" s="11" t="str">
        <f t="shared" si="992"/>
        <v/>
      </c>
      <c r="AP2945" s="11" t="str">
        <f t="shared" si="993"/>
        <v/>
      </c>
      <c r="AT2945" s="11" t="str">
        <f t="shared" si="994"/>
        <v/>
      </c>
      <c r="AU2945" s="11" t="str">
        <f t="shared" si="995"/>
        <v/>
      </c>
      <c r="AV2945" s="11" t="str">
        <f t="shared" si="996"/>
        <v/>
      </c>
      <c r="AW2945" s="11" t="str">
        <f t="shared" si="997"/>
        <v/>
      </c>
      <c r="AX2945" s="11" t="str">
        <f t="shared" si="998"/>
        <v/>
      </c>
      <c r="AY2945" s="11" t="str">
        <f t="shared" si="979"/>
        <v/>
      </c>
      <c r="AZ2945" s="11" t="str">
        <f t="shared" si="999"/>
        <v/>
      </c>
      <c r="BA2945" s="11" t="str">
        <f t="shared" si="981"/>
        <v xml:space="preserve"> </v>
      </c>
      <c r="BB2945" s="11" t="str">
        <f>IFERROR(IF(AW2945="","",VLOOKUP(AW2945,SUSS!R:S,2,FALSE)),AY2945*SUSS!$M$2)</f>
        <v/>
      </c>
      <c r="BC2945" s="11" t="str">
        <f t="shared" si="980"/>
        <v/>
      </c>
    </row>
    <row r="2946" spans="29:55">
      <c r="AC2946" s="11" t="str">
        <f t="shared" si="982"/>
        <v/>
      </c>
      <c r="AD2946" s="11" t="str">
        <f t="shared" si="983"/>
        <v/>
      </c>
      <c r="AE2946" s="11" t="str">
        <f t="shared" si="984"/>
        <v/>
      </c>
      <c r="AF2946" s="11" t="str">
        <f t="shared" si="985"/>
        <v/>
      </c>
      <c r="AG2946" s="11" t="str">
        <f t="shared" si="986"/>
        <v/>
      </c>
      <c r="AH2946" s="11" t="str">
        <f t="shared" si="987"/>
        <v/>
      </c>
      <c r="AI2946" s="11" t="str">
        <f t="shared" si="988"/>
        <v/>
      </c>
      <c r="AJ2946" s="11" t="str">
        <f t="shared" si="989"/>
        <v/>
      </c>
      <c r="AK2946" s="11" t="str">
        <f t="shared" si="990"/>
        <v/>
      </c>
      <c r="AN2946" s="11" t="str">
        <f t="shared" si="991"/>
        <v/>
      </c>
      <c r="AO2946" s="11" t="str">
        <f t="shared" si="992"/>
        <v/>
      </c>
      <c r="AP2946" s="11" t="str">
        <f t="shared" si="993"/>
        <v/>
      </c>
      <c r="AT2946" s="11" t="str">
        <f t="shared" si="994"/>
        <v/>
      </c>
      <c r="AU2946" s="11" t="str">
        <f t="shared" si="995"/>
        <v/>
      </c>
      <c r="AV2946" s="11" t="str">
        <f t="shared" si="996"/>
        <v/>
      </c>
      <c r="AW2946" s="11" t="str">
        <f t="shared" si="997"/>
        <v/>
      </c>
      <c r="AX2946" s="11" t="str">
        <f t="shared" si="998"/>
        <v/>
      </c>
      <c r="AY2946" s="11" t="str">
        <f t="shared" si="979"/>
        <v/>
      </c>
      <c r="AZ2946" s="11" t="str">
        <f t="shared" si="999"/>
        <v/>
      </c>
      <c r="BA2946" s="11" t="str">
        <f t="shared" si="981"/>
        <v xml:space="preserve"> </v>
      </c>
      <c r="BB2946" s="11" t="str">
        <f>IFERROR(IF(AW2946="","",VLOOKUP(AW2946,SUSS!R:S,2,FALSE)),AY2946*SUSS!$M$2)</f>
        <v/>
      </c>
      <c r="BC2946" s="11" t="str">
        <f t="shared" si="980"/>
        <v/>
      </c>
    </row>
    <row r="2947" spans="29:55">
      <c r="AC2947" s="11" t="str">
        <f t="shared" si="982"/>
        <v/>
      </c>
      <c r="AD2947" s="11" t="str">
        <f t="shared" si="983"/>
        <v/>
      </c>
      <c r="AE2947" s="11" t="str">
        <f t="shared" si="984"/>
        <v/>
      </c>
      <c r="AF2947" s="11" t="str">
        <f t="shared" si="985"/>
        <v/>
      </c>
      <c r="AG2947" s="11" t="str">
        <f t="shared" si="986"/>
        <v/>
      </c>
      <c r="AH2947" s="11" t="str">
        <f t="shared" si="987"/>
        <v/>
      </c>
      <c r="AI2947" s="11" t="str">
        <f t="shared" si="988"/>
        <v/>
      </c>
      <c r="AJ2947" s="11" t="str">
        <f t="shared" si="989"/>
        <v/>
      </c>
      <c r="AK2947" s="11" t="str">
        <f t="shared" si="990"/>
        <v/>
      </c>
      <c r="AN2947" s="11" t="str">
        <f t="shared" si="991"/>
        <v/>
      </c>
      <c r="AO2947" s="11" t="str">
        <f t="shared" si="992"/>
        <v/>
      </c>
      <c r="AP2947" s="11" t="str">
        <f t="shared" si="993"/>
        <v/>
      </c>
      <c r="AT2947" s="11" t="str">
        <f t="shared" si="994"/>
        <v/>
      </c>
      <c r="AU2947" s="11" t="str">
        <f t="shared" si="995"/>
        <v/>
      </c>
      <c r="AV2947" s="11" t="str">
        <f t="shared" si="996"/>
        <v/>
      </c>
      <c r="AW2947" s="11" t="str">
        <f t="shared" si="997"/>
        <v/>
      </c>
      <c r="AX2947" s="11" t="str">
        <f t="shared" si="998"/>
        <v/>
      </c>
      <c r="AY2947" s="11" t="str">
        <f t="shared" si="979"/>
        <v/>
      </c>
      <c r="AZ2947" s="11" t="str">
        <f t="shared" si="999"/>
        <v/>
      </c>
      <c r="BA2947" s="11" t="str">
        <f t="shared" si="981"/>
        <v xml:space="preserve"> </v>
      </c>
      <c r="BB2947" s="11" t="str">
        <f>IFERROR(IF(AW2947="","",VLOOKUP(AW2947,SUSS!R:S,2,FALSE)),AY2947*SUSS!$M$2)</f>
        <v/>
      </c>
      <c r="BC2947" s="11" t="str">
        <f t="shared" si="980"/>
        <v/>
      </c>
    </row>
    <row r="2948" spans="29:55">
      <c r="AC2948" s="11" t="str">
        <f t="shared" si="982"/>
        <v/>
      </c>
      <c r="AD2948" s="11" t="str">
        <f t="shared" si="983"/>
        <v/>
      </c>
      <c r="AE2948" s="11" t="str">
        <f t="shared" si="984"/>
        <v/>
      </c>
      <c r="AF2948" s="11" t="str">
        <f t="shared" si="985"/>
        <v/>
      </c>
      <c r="AG2948" s="11" t="str">
        <f t="shared" si="986"/>
        <v/>
      </c>
      <c r="AH2948" s="11" t="str">
        <f t="shared" si="987"/>
        <v/>
      </c>
      <c r="AI2948" s="11" t="str">
        <f t="shared" si="988"/>
        <v/>
      </c>
      <c r="AJ2948" s="11" t="str">
        <f t="shared" si="989"/>
        <v/>
      </c>
      <c r="AK2948" s="11" t="str">
        <f t="shared" si="990"/>
        <v/>
      </c>
      <c r="AN2948" s="11" t="str">
        <f t="shared" si="991"/>
        <v/>
      </c>
      <c r="AO2948" s="11" t="str">
        <f t="shared" si="992"/>
        <v/>
      </c>
      <c r="AP2948" s="11" t="str">
        <f t="shared" si="993"/>
        <v/>
      </c>
      <c r="AT2948" s="11" t="str">
        <f t="shared" si="994"/>
        <v/>
      </c>
      <c r="AU2948" s="11" t="str">
        <f t="shared" si="995"/>
        <v/>
      </c>
      <c r="AV2948" s="11" t="str">
        <f t="shared" si="996"/>
        <v/>
      </c>
      <c r="AW2948" s="11" t="str">
        <f t="shared" si="997"/>
        <v/>
      </c>
      <c r="AX2948" s="11" t="str">
        <f t="shared" si="998"/>
        <v/>
      </c>
      <c r="AY2948" s="11" t="str">
        <f t="shared" ref="AY2948:AY3011" si="1000">VLOOKUP(AX2948,AO:AP,2,FALSE)</f>
        <v/>
      </c>
      <c r="AZ2948" s="11" t="str">
        <f t="shared" si="999"/>
        <v/>
      </c>
      <c r="BA2948" s="11" t="str">
        <f t="shared" si="981"/>
        <v xml:space="preserve"> </v>
      </c>
      <c r="BB2948" s="11" t="str">
        <f>IFERROR(IF(AW2948="","",VLOOKUP(AW2948,SUSS!R:S,2,FALSE)),AY2948*SUSS!$M$2)</f>
        <v/>
      </c>
      <c r="BC2948" s="11" t="str">
        <f t="shared" si="980"/>
        <v/>
      </c>
    </row>
    <row r="2949" spans="29:55">
      <c r="AC2949" s="11" t="str">
        <f t="shared" si="982"/>
        <v/>
      </c>
      <c r="AD2949" s="11" t="str">
        <f t="shared" si="983"/>
        <v/>
      </c>
      <c r="AE2949" s="11" t="str">
        <f t="shared" si="984"/>
        <v/>
      </c>
      <c r="AF2949" s="11" t="str">
        <f t="shared" si="985"/>
        <v/>
      </c>
      <c r="AG2949" s="11" t="str">
        <f t="shared" si="986"/>
        <v/>
      </c>
      <c r="AH2949" s="11" t="str">
        <f t="shared" si="987"/>
        <v/>
      </c>
      <c r="AI2949" s="11" t="str">
        <f t="shared" si="988"/>
        <v/>
      </c>
      <c r="AJ2949" s="11" t="str">
        <f t="shared" si="989"/>
        <v/>
      </c>
      <c r="AK2949" s="11" t="str">
        <f t="shared" si="990"/>
        <v/>
      </c>
      <c r="AN2949" s="11" t="str">
        <f t="shared" si="991"/>
        <v/>
      </c>
      <c r="AO2949" s="11" t="str">
        <f t="shared" si="992"/>
        <v/>
      </c>
      <c r="AP2949" s="11" t="str">
        <f t="shared" si="993"/>
        <v/>
      </c>
      <c r="AT2949" s="11" t="str">
        <f t="shared" si="994"/>
        <v/>
      </c>
      <c r="AU2949" s="11" t="str">
        <f t="shared" si="995"/>
        <v/>
      </c>
      <c r="AV2949" s="11" t="str">
        <f t="shared" si="996"/>
        <v/>
      </c>
      <c r="AW2949" s="11" t="str">
        <f t="shared" si="997"/>
        <v/>
      </c>
      <c r="AX2949" s="11" t="str">
        <f t="shared" si="998"/>
        <v/>
      </c>
      <c r="AY2949" s="11" t="str">
        <f t="shared" si="1000"/>
        <v/>
      </c>
      <c r="AZ2949" s="11" t="str">
        <f t="shared" si="999"/>
        <v/>
      </c>
      <c r="BA2949" s="11" t="str">
        <f t="shared" si="981"/>
        <v xml:space="preserve"> </v>
      </c>
      <c r="BB2949" s="11" t="str">
        <f>IFERROR(IF(AW2949="","",VLOOKUP(AW2949,SUSS!R:S,2,FALSE)),AY2949*SUSS!$M$2)</f>
        <v/>
      </c>
      <c r="BC2949" s="11" t="str">
        <f t="shared" ref="BC2949:BC3012" si="1001">IFERROR(IF(BB2949&lt;&gt;"",AZ2949*BB2949,""),"VER")</f>
        <v/>
      </c>
    </row>
    <row r="2950" spans="29:55">
      <c r="AC2950" s="11" t="str">
        <f t="shared" si="982"/>
        <v/>
      </c>
      <c r="AD2950" s="11" t="str">
        <f t="shared" si="983"/>
        <v/>
      </c>
      <c r="AE2950" s="11" t="str">
        <f t="shared" si="984"/>
        <v/>
      </c>
      <c r="AF2950" s="11" t="str">
        <f t="shared" si="985"/>
        <v/>
      </c>
      <c r="AG2950" s="11" t="str">
        <f t="shared" si="986"/>
        <v/>
      </c>
      <c r="AH2950" s="11" t="str">
        <f t="shared" si="987"/>
        <v/>
      </c>
      <c r="AI2950" s="11" t="str">
        <f t="shared" si="988"/>
        <v/>
      </c>
      <c r="AJ2950" s="11" t="str">
        <f t="shared" si="989"/>
        <v/>
      </c>
      <c r="AK2950" s="11" t="str">
        <f t="shared" si="990"/>
        <v/>
      </c>
      <c r="AN2950" s="11" t="str">
        <f t="shared" si="991"/>
        <v/>
      </c>
      <c r="AO2950" s="11" t="str">
        <f t="shared" si="992"/>
        <v/>
      </c>
      <c r="AP2950" s="11" t="str">
        <f t="shared" si="993"/>
        <v/>
      </c>
      <c r="AT2950" s="11" t="str">
        <f t="shared" si="994"/>
        <v/>
      </c>
      <c r="AU2950" s="11" t="str">
        <f t="shared" si="995"/>
        <v/>
      </c>
      <c r="AV2950" s="11" t="str">
        <f t="shared" si="996"/>
        <v/>
      </c>
      <c r="AW2950" s="11" t="str">
        <f t="shared" si="997"/>
        <v/>
      </c>
      <c r="AX2950" s="11" t="str">
        <f t="shared" si="998"/>
        <v/>
      </c>
      <c r="AY2950" s="11" t="str">
        <f t="shared" si="1000"/>
        <v/>
      </c>
      <c r="AZ2950" s="11" t="str">
        <f t="shared" si="999"/>
        <v/>
      </c>
      <c r="BA2950" s="11" t="str">
        <f t="shared" si="981"/>
        <v xml:space="preserve"> </v>
      </c>
      <c r="BB2950" s="11" t="str">
        <f>IFERROR(IF(AW2950="","",VLOOKUP(AW2950,SUSS!R:S,2,FALSE)),AY2950*SUSS!$M$2)</f>
        <v/>
      </c>
      <c r="BC2950" s="11" t="str">
        <f t="shared" si="1001"/>
        <v/>
      </c>
    </row>
    <row r="2951" spans="29:55">
      <c r="AC2951" s="11" t="str">
        <f t="shared" si="982"/>
        <v/>
      </c>
      <c r="AD2951" s="11" t="str">
        <f t="shared" si="983"/>
        <v/>
      </c>
      <c r="AE2951" s="11" t="str">
        <f t="shared" si="984"/>
        <v/>
      </c>
      <c r="AF2951" s="11" t="str">
        <f t="shared" si="985"/>
        <v/>
      </c>
      <c r="AG2951" s="11" t="str">
        <f t="shared" si="986"/>
        <v/>
      </c>
      <c r="AH2951" s="11" t="str">
        <f t="shared" si="987"/>
        <v/>
      </c>
      <c r="AI2951" s="11" t="str">
        <f t="shared" si="988"/>
        <v/>
      </c>
      <c r="AJ2951" s="11" t="str">
        <f t="shared" si="989"/>
        <v/>
      </c>
      <c r="AK2951" s="11" t="str">
        <f t="shared" si="990"/>
        <v/>
      </c>
      <c r="AN2951" s="11" t="str">
        <f t="shared" si="991"/>
        <v/>
      </c>
      <c r="AO2951" s="11" t="str">
        <f t="shared" si="992"/>
        <v/>
      </c>
      <c r="AP2951" s="11" t="str">
        <f t="shared" si="993"/>
        <v/>
      </c>
      <c r="AT2951" s="11" t="str">
        <f t="shared" si="994"/>
        <v/>
      </c>
      <c r="AU2951" s="11" t="str">
        <f t="shared" si="995"/>
        <v/>
      </c>
      <c r="AV2951" s="11" t="str">
        <f t="shared" si="996"/>
        <v/>
      </c>
      <c r="AW2951" s="11" t="str">
        <f t="shared" si="997"/>
        <v/>
      </c>
      <c r="AX2951" s="11" t="str">
        <f t="shared" si="998"/>
        <v/>
      </c>
      <c r="AY2951" s="11" t="str">
        <f t="shared" si="1000"/>
        <v/>
      </c>
      <c r="AZ2951" s="11" t="str">
        <f t="shared" si="999"/>
        <v/>
      </c>
      <c r="BA2951" s="11" t="str">
        <f t="shared" si="981"/>
        <v xml:space="preserve"> </v>
      </c>
      <c r="BB2951" s="11" t="str">
        <f>IFERROR(IF(AW2951="","",VLOOKUP(AW2951,SUSS!R:S,2,FALSE)),AY2951*SUSS!$M$2)</f>
        <v/>
      </c>
      <c r="BC2951" s="11" t="str">
        <f t="shared" si="1001"/>
        <v/>
      </c>
    </row>
    <row r="2952" spans="29:55">
      <c r="AC2952" s="11" t="str">
        <f t="shared" si="982"/>
        <v/>
      </c>
      <c r="AD2952" s="11" t="str">
        <f t="shared" si="983"/>
        <v/>
      </c>
      <c r="AE2952" s="11" t="str">
        <f t="shared" si="984"/>
        <v/>
      </c>
      <c r="AF2952" s="11" t="str">
        <f t="shared" si="985"/>
        <v/>
      </c>
      <c r="AG2952" s="11" t="str">
        <f t="shared" si="986"/>
        <v/>
      </c>
      <c r="AH2952" s="11" t="str">
        <f t="shared" si="987"/>
        <v/>
      </c>
      <c r="AI2952" s="11" t="str">
        <f t="shared" si="988"/>
        <v/>
      </c>
      <c r="AJ2952" s="11" t="str">
        <f t="shared" si="989"/>
        <v/>
      </c>
      <c r="AK2952" s="11" t="str">
        <f t="shared" si="990"/>
        <v/>
      </c>
      <c r="AN2952" s="11" t="str">
        <f t="shared" si="991"/>
        <v/>
      </c>
      <c r="AO2952" s="11" t="str">
        <f t="shared" si="992"/>
        <v/>
      </c>
      <c r="AP2952" s="11" t="str">
        <f t="shared" si="993"/>
        <v/>
      </c>
      <c r="AT2952" s="11" t="str">
        <f t="shared" si="994"/>
        <v/>
      </c>
      <c r="AU2952" s="11" t="str">
        <f t="shared" si="995"/>
        <v/>
      </c>
      <c r="AV2952" s="11" t="str">
        <f t="shared" si="996"/>
        <v/>
      </c>
      <c r="AW2952" s="11" t="str">
        <f t="shared" si="997"/>
        <v/>
      </c>
      <c r="AX2952" s="11" t="str">
        <f t="shared" si="998"/>
        <v/>
      </c>
      <c r="AY2952" s="11" t="str">
        <f t="shared" si="1000"/>
        <v/>
      </c>
      <c r="AZ2952" s="11" t="str">
        <f t="shared" si="999"/>
        <v/>
      </c>
      <c r="BA2952" s="11" t="str">
        <f t="shared" ref="BA2952:BA3015" si="1002">AT2952&amp;" "&amp;AU2952</f>
        <v xml:space="preserve"> </v>
      </c>
      <c r="BB2952" s="11" t="str">
        <f>IFERROR(IF(AW2952="","",VLOOKUP(AW2952,SUSS!R:S,2,FALSE)),AY2952*SUSS!$M$2)</f>
        <v/>
      </c>
      <c r="BC2952" s="11" t="str">
        <f t="shared" si="1001"/>
        <v/>
      </c>
    </row>
    <row r="2953" spans="29:55">
      <c r="AC2953" s="11" t="str">
        <f t="shared" si="982"/>
        <v/>
      </c>
      <c r="AD2953" s="11" t="str">
        <f t="shared" si="983"/>
        <v/>
      </c>
      <c r="AE2953" s="11" t="str">
        <f t="shared" si="984"/>
        <v/>
      </c>
      <c r="AF2953" s="11" t="str">
        <f t="shared" si="985"/>
        <v/>
      </c>
      <c r="AG2953" s="11" t="str">
        <f t="shared" si="986"/>
        <v/>
      </c>
      <c r="AH2953" s="11" t="str">
        <f t="shared" si="987"/>
        <v/>
      </c>
      <c r="AI2953" s="11" t="str">
        <f t="shared" si="988"/>
        <v/>
      </c>
      <c r="AJ2953" s="11" t="str">
        <f t="shared" si="989"/>
        <v/>
      </c>
      <c r="AK2953" s="11" t="str">
        <f t="shared" si="990"/>
        <v/>
      </c>
      <c r="AN2953" s="11" t="str">
        <f t="shared" si="991"/>
        <v/>
      </c>
      <c r="AO2953" s="11" t="str">
        <f t="shared" si="992"/>
        <v/>
      </c>
      <c r="AP2953" s="11" t="str">
        <f t="shared" si="993"/>
        <v/>
      </c>
      <c r="AT2953" s="11" t="str">
        <f t="shared" si="994"/>
        <v/>
      </c>
      <c r="AU2953" s="11" t="str">
        <f t="shared" si="995"/>
        <v/>
      </c>
      <c r="AV2953" s="11" t="str">
        <f t="shared" si="996"/>
        <v/>
      </c>
      <c r="AW2953" s="11" t="str">
        <f t="shared" si="997"/>
        <v/>
      </c>
      <c r="AX2953" s="11" t="str">
        <f t="shared" si="998"/>
        <v/>
      </c>
      <c r="AY2953" s="11" t="str">
        <f t="shared" si="1000"/>
        <v/>
      </c>
      <c r="AZ2953" s="11" t="str">
        <f t="shared" si="999"/>
        <v/>
      </c>
      <c r="BA2953" s="11" t="str">
        <f t="shared" si="1002"/>
        <v xml:space="preserve"> </v>
      </c>
      <c r="BB2953" s="11" t="str">
        <f>IFERROR(IF(AW2953="","",VLOOKUP(AW2953,SUSS!R:S,2,FALSE)),AY2953*SUSS!$M$2)</f>
        <v/>
      </c>
      <c r="BC2953" s="11" t="str">
        <f t="shared" si="1001"/>
        <v/>
      </c>
    </row>
    <row r="2954" spans="29:55">
      <c r="AC2954" s="11" t="str">
        <f t="shared" si="982"/>
        <v/>
      </c>
      <c r="AD2954" s="11" t="str">
        <f t="shared" si="983"/>
        <v/>
      </c>
      <c r="AE2954" s="11" t="str">
        <f t="shared" si="984"/>
        <v/>
      </c>
      <c r="AF2954" s="11" t="str">
        <f t="shared" si="985"/>
        <v/>
      </c>
      <c r="AG2954" s="11" t="str">
        <f t="shared" si="986"/>
        <v/>
      </c>
      <c r="AH2954" s="11" t="str">
        <f t="shared" si="987"/>
        <v/>
      </c>
      <c r="AI2954" s="11" t="str">
        <f t="shared" si="988"/>
        <v/>
      </c>
      <c r="AJ2954" s="11" t="str">
        <f t="shared" si="989"/>
        <v/>
      </c>
      <c r="AK2954" s="11" t="str">
        <f t="shared" si="990"/>
        <v/>
      </c>
      <c r="AN2954" s="11" t="str">
        <f t="shared" si="991"/>
        <v/>
      </c>
      <c r="AO2954" s="11" t="str">
        <f t="shared" si="992"/>
        <v/>
      </c>
      <c r="AP2954" s="11" t="str">
        <f t="shared" si="993"/>
        <v/>
      </c>
      <c r="AT2954" s="11" t="str">
        <f t="shared" si="994"/>
        <v/>
      </c>
      <c r="AU2954" s="11" t="str">
        <f t="shared" si="995"/>
        <v/>
      </c>
      <c r="AV2954" s="11" t="str">
        <f t="shared" si="996"/>
        <v/>
      </c>
      <c r="AW2954" s="11" t="str">
        <f t="shared" si="997"/>
        <v/>
      </c>
      <c r="AX2954" s="11" t="str">
        <f t="shared" si="998"/>
        <v/>
      </c>
      <c r="AY2954" s="11" t="str">
        <f t="shared" si="1000"/>
        <v/>
      </c>
      <c r="AZ2954" s="11" t="str">
        <f t="shared" si="999"/>
        <v/>
      </c>
      <c r="BA2954" s="11" t="str">
        <f t="shared" si="1002"/>
        <v xml:space="preserve"> </v>
      </c>
      <c r="BB2954" s="11" t="str">
        <f>IFERROR(IF(AW2954="","",VLOOKUP(AW2954,SUSS!R:S,2,FALSE)),AY2954*SUSS!$M$2)</f>
        <v/>
      </c>
      <c r="BC2954" s="11" t="str">
        <f t="shared" si="1001"/>
        <v/>
      </c>
    </row>
    <row r="2955" spans="29:55">
      <c r="AC2955" s="11" t="str">
        <f t="shared" si="982"/>
        <v/>
      </c>
      <c r="AD2955" s="11" t="str">
        <f t="shared" si="983"/>
        <v/>
      </c>
      <c r="AE2955" s="11" t="str">
        <f t="shared" si="984"/>
        <v/>
      </c>
      <c r="AF2955" s="11" t="str">
        <f t="shared" si="985"/>
        <v/>
      </c>
      <c r="AG2955" s="11" t="str">
        <f t="shared" si="986"/>
        <v/>
      </c>
      <c r="AH2955" s="11" t="str">
        <f t="shared" si="987"/>
        <v/>
      </c>
      <c r="AI2955" s="11" t="str">
        <f t="shared" si="988"/>
        <v/>
      </c>
      <c r="AJ2955" s="11" t="str">
        <f t="shared" si="989"/>
        <v/>
      </c>
      <c r="AK2955" s="11" t="str">
        <f t="shared" si="990"/>
        <v/>
      </c>
      <c r="AN2955" s="11" t="str">
        <f t="shared" si="991"/>
        <v/>
      </c>
      <c r="AO2955" s="11" t="str">
        <f t="shared" si="992"/>
        <v/>
      </c>
      <c r="AP2955" s="11" t="str">
        <f t="shared" si="993"/>
        <v/>
      </c>
      <c r="AT2955" s="11" t="str">
        <f t="shared" si="994"/>
        <v/>
      </c>
      <c r="AU2955" s="11" t="str">
        <f t="shared" si="995"/>
        <v/>
      </c>
      <c r="AV2955" s="11" t="str">
        <f t="shared" si="996"/>
        <v/>
      </c>
      <c r="AW2955" s="11" t="str">
        <f t="shared" si="997"/>
        <v/>
      </c>
      <c r="AX2955" s="11" t="str">
        <f t="shared" si="998"/>
        <v/>
      </c>
      <c r="AY2955" s="11" t="str">
        <f t="shared" si="1000"/>
        <v/>
      </c>
      <c r="AZ2955" s="11" t="str">
        <f t="shared" si="999"/>
        <v/>
      </c>
      <c r="BA2955" s="11" t="str">
        <f t="shared" si="1002"/>
        <v xml:space="preserve"> </v>
      </c>
      <c r="BB2955" s="11" t="str">
        <f>IFERROR(IF(AW2955="","",VLOOKUP(AW2955,SUSS!R:S,2,FALSE)),AY2955*SUSS!$M$2)</f>
        <v/>
      </c>
      <c r="BC2955" s="11" t="str">
        <f t="shared" si="1001"/>
        <v/>
      </c>
    </row>
    <row r="2956" spans="29:55">
      <c r="AC2956" s="11" t="str">
        <f t="shared" si="982"/>
        <v/>
      </c>
      <c r="AD2956" s="11" t="str">
        <f t="shared" si="983"/>
        <v/>
      </c>
      <c r="AE2956" s="11" t="str">
        <f t="shared" si="984"/>
        <v/>
      </c>
      <c r="AF2956" s="11" t="str">
        <f t="shared" si="985"/>
        <v/>
      </c>
      <c r="AG2956" s="11" t="str">
        <f t="shared" si="986"/>
        <v/>
      </c>
      <c r="AH2956" s="11" t="str">
        <f t="shared" si="987"/>
        <v/>
      </c>
      <c r="AI2956" s="11" t="str">
        <f t="shared" si="988"/>
        <v/>
      </c>
      <c r="AJ2956" s="11" t="str">
        <f t="shared" si="989"/>
        <v/>
      </c>
      <c r="AK2956" s="11" t="str">
        <f t="shared" si="990"/>
        <v/>
      </c>
      <c r="AN2956" s="11" t="str">
        <f t="shared" si="991"/>
        <v/>
      </c>
      <c r="AO2956" s="11" t="str">
        <f t="shared" si="992"/>
        <v/>
      </c>
      <c r="AP2956" s="11" t="str">
        <f t="shared" si="993"/>
        <v/>
      </c>
      <c r="AT2956" s="11" t="str">
        <f t="shared" si="994"/>
        <v/>
      </c>
      <c r="AU2956" s="11" t="str">
        <f t="shared" si="995"/>
        <v/>
      </c>
      <c r="AV2956" s="11" t="str">
        <f t="shared" si="996"/>
        <v/>
      </c>
      <c r="AW2956" s="11" t="str">
        <f t="shared" si="997"/>
        <v/>
      </c>
      <c r="AX2956" s="11" t="str">
        <f t="shared" si="998"/>
        <v/>
      </c>
      <c r="AY2956" s="11" t="str">
        <f t="shared" si="1000"/>
        <v/>
      </c>
      <c r="AZ2956" s="11" t="str">
        <f t="shared" si="999"/>
        <v/>
      </c>
      <c r="BA2956" s="11" t="str">
        <f t="shared" si="1002"/>
        <v xml:space="preserve"> </v>
      </c>
      <c r="BB2956" s="11" t="str">
        <f>IFERROR(IF(AW2956="","",VLOOKUP(AW2956,SUSS!R:S,2,FALSE)),AY2956*SUSS!$M$2)</f>
        <v/>
      </c>
      <c r="BC2956" s="11" t="str">
        <f t="shared" si="1001"/>
        <v/>
      </c>
    </row>
    <row r="2957" spans="29:55">
      <c r="AC2957" s="11" t="str">
        <f t="shared" si="982"/>
        <v/>
      </c>
      <c r="AD2957" s="11" t="str">
        <f t="shared" si="983"/>
        <v/>
      </c>
      <c r="AE2957" s="11" t="str">
        <f t="shared" si="984"/>
        <v/>
      </c>
      <c r="AF2957" s="11" t="str">
        <f t="shared" si="985"/>
        <v/>
      </c>
      <c r="AG2957" s="11" t="str">
        <f t="shared" si="986"/>
        <v/>
      </c>
      <c r="AH2957" s="11" t="str">
        <f t="shared" si="987"/>
        <v/>
      </c>
      <c r="AI2957" s="11" t="str">
        <f t="shared" si="988"/>
        <v/>
      </c>
      <c r="AJ2957" s="11" t="str">
        <f t="shared" si="989"/>
        <v/>
      </c>
      <c r="AK2957" s="11" t="str">
        <f t="shared" si="990"/>
        <v/>
      </c>
      <c r="AN2957" s="11" t="str">
        <f t="shared" si="991"/>
        <v/>
      </c>
      <c r="AO2957" s="11" t="str">
        <f t="shared" si="992"/>
        <v/>
      </c>
      <c r="AP2957" s="11" t="str">
        <f t="shared" si="993"/>
        <v/>
      </c>
      <c r="AT2957" s="11" t="str">
        <f t="shared" si="994"/>
        <v/>
      </c>
      <c r="AU2957" s="11" t="str">
        <f t="shared" si="995"/>
        <v/>
      </c>
      <c r="AV2957" s="11" t="str">
        <f t="shared" si="996"/>
        <v/>
      </c>
      <c r="AW2957" s="11" t="str">
        <f t="shared" si="997"/>
        <v/>
      </c>
      <c r="AX2957" s="11" t="str">
        <f t="shared" si="998"/>
        <v/>
      </c>
      <c r="AY2957" s="11" t="str">
        <f t="shared" si="1000"/>
        <v/>
      </c>
      <c r="AZ2957" s="11" t="str">
        <f t="shared" si="999"/>
        <v/>
      </c>
      <c r="BA2957" s="11" t="str">
        <f t="shared" si="1002"/>
        <v xml:space="preserve"> </v>
      </c>
      <c r="BB2957" s="11" t="str">
        <f>IFERROR(IF(AW2957="","",VLOOKUP(AW2957,SUSS!R:S,2,FALSE)),AY2957*SUSS!$M$2)</f>
        <v/>
      </c>
      <c r="BC2957" s="11" t="str">
        <f t="shared" si="1001"/>
        <v/>
      </c>
    </row>
    <row r="2958" spans="29:55">
      <c r="AC2958" s="11" t="str">
        <f t="shared" si="982"/>
        <v/>
      </c>
      <c r="AD2958" s="11" t="str">
        <f t="shared" si="983"/>
        <v/>
      </c>
      <c r="AE2958" s="11" t="str">
        <f t="shared" si="984"/>
        <v/>
      </c>
      <c r="AF2958" s="11" t="str">
        <f t="shared" si="985"/>
        <v/>
      </c>
      <c r="AG2958" s="11" t="str">
        <f t="shared" si="986"/>
        <v/>
      </c>
      <c r="AH2958" s="11" t="str">
        <f t="shared" si="987"/>
        <v/>
      </c>
      <c r="AI2958" s="11" t="str">
        <f t="shared" si="988"/>
        <v/>
      </c>
      <c r="AJ2958" s="11" t="str">
        <f t="shared" si="989"/>
        <v/>
      </c>
      <c r="AK2958" s="11" t="str">
        <f t="shared" si="990"/>
        <v/>
      </c>
      <c r="AN2958" s="11" t="str">
        <f t="shared" si="991"/>
        <v/>
      </c>
      <c r="AO2958" s="11" t="str">
        <f t="shared" si="992"/>
        <v/>
      </c>
      <c r="AP2958" s="11" t="str">
        <f t="shared" si="993"/>
        <v/>
      </c>
      <c r="AT2958" s="11" t="str">
        <f t="shared" si="994"/>
        <v/>
      </c>
      <c r="AU2958" s="11" t="str">
        <f t="shared" si="995"/>
        <v/>
      </c>
      <c r="AV2958" s="11" t="str">
        <f t="shared" si="996"/>
        <v/>
      </c>
      <c r="AW2958" s="11" t="str">
        <f t="shared" si="997"/>
        <v/>
      </c>
      <c r="AX2958" s="11" t="str">
        <f t="shared" si="998"/>
        <v/>
      </c>
      <c r="AY2958" s="11" t="str">
        <f t="shared" si="1000"/>
        <v/>
      </c>
      <c r="AZ2958" s="11" t="str">
        <f t="shared" si="999"/>
        <v/>
      </c>
      <c r="BA2958" s="11" t="str">
        <f t="shared" si="1002"/>
        <v xml:space="preserve"> </v>
      </c>
      <c r="BB2958" s="11" t="str">
        <f>IFERROR(IF(AW2958="","",VLOOKUP(AW2958,SUSS!R:S,2,FALSE)),AY2958*SUSS!$M$2)</f>
        <v/>
      </c>
      <c r="BC2958" s="11" t="str">
        <f t="shared" si="1001"/>
        <v/>
      </c>
    </row>
    <row r="2959" spans="29:55">
      <c r="AC2959" s="11" t="str">
        <f t="shared" si="982"/>
        <v/>
      </c>
      <c r="AD2959" s="11" t="str">
        <f t="shared" si="983"/>
        <v/>
      </c>
      <c r="AE2959" s="11" t="str">
        <f t="shared" si="984"/>
        <v/>
      </c>
      <c r="AF2959" s="11" t="str">
        <f t="shared" si="985"/>
        <v/>
      </c>
      <c r="AG2959" s="11" t="str">
        <f t="shared" si="986"/>
        <v/>
      </c>
      <c r="AH2959" s="11" t="str">
        <f t="shared" si="987"/>
        <v/>
      </c>
      <c r="AI2959" s="11" t="str">
        <f t="shared" si="988"/>
        <v/>
      </c>
      <c r="AJ2959" s="11" t="str">
        <f t="shared" si="989"/>
        <v/>
      </c>
      <c r="AK2959" s="11" t="str">
        <f t="shared" si="990"/>
        <v/>
      </c>
      <c r="AN2959" s="11" t="str">
        <f t="shared" si="991"/>
        <v/>
      </c>
      <c r="AO2959" s="11" t="str">
        <f t="shared" si="992"/>
        <v/>
      </c>
      <c r="AP2959" s="11" t="str">
        <f t="shared" si="993"/>
        <v/>
      </c>
      <c r="AT2959" s="11" t="str">
        <f t="shared" si="994"/>
        <v/>
      </c>
      <c r="AU2959" s="11" t="str">
        <f t="shared" si="995"/>
        <v/>
      </c>
      <c r="AV2959" s="11" t="str">
        <f t="shared" si="996"/>
        <v/>
      </c>
      <c r="AW2959" s="11" t="str">
        <f t="shared" si="997"/>
        <v/>
      </c>
      <c r="AX2959" s="11" t="str">
        <f t="shared" si="998"/>
        <v/>
      </c>
      <c r="AY2959" s="11" t="str">
        <f t="shared" si="1000"/>
        <v/>
      </c>
      <c r="AZ2959" s="11" t="str">
        <f t="shared" si="999"/>
        <v/>
      </c>
      <c r="BA2959" s="11" t="str">
        <f t="shared" si="1002"/>
        <v xml:space="preserve"> </v>
      </c>
      <c r="BB2959" s="11" t="str">
        <f>IFERROR(IF(AW2959="","",VLOOKUP(AW2959,SUSS!R:S,2,FALSE)),AY2959*SUSS!$M$2)</f>
        <v/>
      </c>
      <c r="BC2959" s="11" t="str">
        <f t="shared" si="1001"/>
        <v/>
      </c>
    </row>
    <row r="2960" spans="29:55">
      <c r="AC2960" s="11" t="str">
        <f t="shared" si="982"/>
        <v/>
      </c>
      <c r="AD2960" s="11" t="str">
        <f t="shared" si="983"/>
        <v/>
      </c>
      <c r="AE2960" s="11" t="str">
        <f t="shared" si="984"/>
        <v/>
      </c>
      <c r="AF2960" s="11" t="str">
        <f t="shared" si="985"/>
        <v/>
      </c>
      <c r="AG2960" s="11" t="str">
        <f t="shared" si="986"/>
        <v/>
      </c>
      <c r="AH2960" s="11" t="str">
        <f t="shared" si="987"/>
        <v/>
      </c>
      <c r="AI2960" s="11" t="str">
        <f t="shared" si="988"/>
        <v/>
      </c>
      <c r="AJ2960" s="11" t="str">
        <f t="shared" si="989"/>
        <v/>
      </c>
      <c r="AK2960" s="11" t="str">
        <f t="shared" si="990"/>
        <v/>
      </c>
      <c r="AN2960" s="11" t="str">
        <f t="shared" si="991"/>
        <v/>
      </c>
      <c r="AO2960" s="11" t="str">
        <f t="shared" si="992"/>
        <v/>
      </c>
      <c r="AP2960" s="11" t="str">
        <f t="shared" si="993"/>
        <v/>
      </c>
      <c r="AT2960" s="11" t="str">
        <f t="shared" si="994"/>
        <v/>
      </c>
      <c r="AU2960" s="11" t="str">
        <f t="shared" si="995"/>
        <v/>
      </c>
      <c r="AV2960" s="11" t="str">
        <f t="shared" si="996"/>
        <v/>
      </c>
      <c r="AW2960" s="11" t="str">
        <f t="shared" si="997"/>
        <v/>
      </c>
      <c r="AX2960" s="11" t="str">
        <f t="shared" si="998"/>
        <v/>
      </c>
      <c r="AY2960" s="11" t="str">
        <f t="shared" si="1000"/>
        <v/>
      </c>
      <c r="AZ2960" s="11" t="str">
        <f t="shared" si="999"/>
        <v/>
      </c>
      <c r="BA2960" s="11" t="str">
        <f t="shared" si="1002"/>
        <v xml:space="preserve"> </v>
      </c>
      <c r="BB2960" s="11" t="str">
        <f>IFERROR(IF(AW2960="","",VLOOKUP(AW2960,SUSS!R:S,2,FALSE)),AY2960*SUSS!$M$2)</f>
        <v/>
      </c>
      <c r="BC2960" s="11" t="str">
        <f t="shared" si="1001"/>
        <v/>
      </c>
    </row>
    <row r="2961" spans="29:55">
      <c r="AC2961" s="11" t="str">
        <f t="shared" si="982"/>
        <v/>
      </c>
      <c r="AD2961" s="11" t="str">
        <f t="shared" si="983"/>
        <v/>
      </c>
      <c r="AE2961" s="11" t="str">
        <f t="shared" si="984"/>
        <v/>
      </c>
      <c r="AF2961" s="11" t="str">
        <f t="shared" si="985"/>
        <v/>
      </c>
      <c r="AG2961" s="11" t="str">
        <f t="shared" si="986"/>
        <v/>
      </c>
      <c r="AH2961" s="11" t="str">
        <f t="shared" si="987"/>
        <v/>
      </c>
      <c r="AI2961" s="11" t="str">
        <f t="shared" si="988"/>
        <v/>
      </c>
      <c r="AJ2961" s="11" t="str">
        <f t="shared" si="989"/>
        <v/>
      </c>
      <c r="AK2961" s="11" t="str">
        <f t="shared" si="990"/>
        <v/>
      </c>
      <c r="AN2961" s="11" t="str">
        <f t="shared" si="991"/>
        <v/>
      </c>
      <c r="AO2961" s="11" t="str">
        <f t="shared" si="992"/>
        <v/>
      </c>
      <c r="AP2961" s="11" t="str">
        <f t="shared" si="993"/>
        <v/>
      </c>
      <c r="AT2961" s="11" t="str">
        <f t="shared" si="994"/>
        <v/>
      </c>
      <c r="AU2961" s="11" t="str">
        <f t="shared" si="995"/>
        <v/>
      </c>
      <c r="AV2961" s="11" t="str">
        <f t="shared" si="996"/>
        <v/>
      </c>
      <c r="AW2961" s="11" t="str">
        <f t="shared" si="997"/>
        <v/>
      </c>
      <c r="AX2961" s="11" t="str">
        <f t="shared" si="998"/>
        <v/>
      </c>
      <c r="AY2961" s="11" t="str">
        <f t="shared" si="1000"/>
        <v/>
      </c>
      <c r="AZ2961" s="11" t="str">
        <f t="shared" si="999"/>
        <v/>
      </c>
      <c r="BA2961" s="11" t="str">
        <f t="shared" si="1002"/>
        <v xml:space="preserve"> </v>
      </c>
      <c r="BB2961" s="11" t="str">
        <f>IFERROR(IF(AW2961="","",VLOOKUP(AW2961,SUSS!R:S,2,FALSE)),AY2961*SUSS!$M$2)</f>
        <v/>
      </c>
      <c r="BC2961" s="11" t="str">
        <f t="shared" si="1001"/>
        <v/>
      </c>
    </row>
    <row r="2962" spans="29:55">
      <c r="AC2962" s="11" t="str">
        <f t="shared" si="982"/>
        <v/>
      </c>
      <c r="AD2962" s="11" t="str">
        <f t="shared" si="983"/>
        <v/>
      </c>
      <c r="AE2962" s="11" t="str">
        <f t="shared" si="984"/>
        <v/>
      </c>
      <c r="AF2962" s="11" t="str">
        <f t="shared" si="985"/>
        <v/>
      </c>
      <c r="AG2962" s="11" t="str">
        <f t="shared" si="986"/>
        <v/>
      </c>
      <c r="AH2962" s="11" t="str">
        <f t="shared" si="987"/>
        <v/>
      </c>
      <c r="AI2962" s="11" t="str">
        <f t="shared" si="988"/>
        <v/>
      </c>
      <c r="AJ2962" s="11" t="str">
        <f t="shared" si="989"/>
        <v/>
      </c>
      <c r="AK2962" s="11" t="str">
        <f t="shared" si="990"/>
        <v/>
      </c>
      <c r="AN2962" s="11" t="str">
        <f t="shared" si="991"/>
        <v/>
      </c>
      <c r="AO2962" s="11" t="str">
        <f t="shared" si="992"/>
        <v/>
      </c>
      <c r="AP2962" s="11" t="str">
        <f t="shared" si="993"/>
        <v/>
      </c>
      <c r="AT2962" s="11" t="str">
        <f t="shared" si="994"/>
        <v/>
      </c>
      <c r="AU2962" s="11" t="str">
        <f t="shared" si="995"/>
        <v/>
      </c>
      <c r="AV2962" s="11" t="str">
        <f t="shared" si="996"/>
        <v/>
      </c>
      <c r="AW2962" s="11" t="str">
        <f t="shared" si="997"/>
        <v/>
      </c>
      <c r="AX2962" s="11" t="str">
        <f t="shared" si="998"/>
        <v/>
      </c>
      <c r="AY2962" s="11" t="str">
        <f t="shared" si="1000"/>
        <v/>
      </c>
      <c r="AZ2962" s="11" t="str">
        <f t="shared" si="999"/>
        <v/>
      </c>
      <c r="BA2962" s="11" t="str">
        <f t="shared" si="1002"/>
        <v xml:space="preserve"> </v>
      </c>
      <c r="BB2962" s="11" t="str">
        <f>IFERROR(IF(AW2962="","",VLOOKUP(AW2962,SUSS!R:S,2,FALSE)),AY2962*SUSS!$M$2)</f>
        <v/>
      </c>
      <c r="BC2962" s="11" t="str">
        <f t="shared" si="1001"/>
        <v/>
      </c>
    </row>
    <row r="2963" spans="29:55">
      <c r="AC2963" s="11" t="str">
        <f t="shared" si="982"/>
        <v/>
      </c>
      <c r="AD2963" s="11" t="str">
        <f t="shared" si="983"/>
        <v/>
      </c>
      <c r="AE2963" s="11" t="str">
        <f t="shared" si="984"/>
        <v/>
      </c>
      <c r="AF2963" s="11" t="str">
        <f t="shared" si="985"/>
        <v/>
      </c>
      <c r="AG2963" s="11" t="str">
        <f t="shared" si="986"/>
        <v/>
      </c>
      <c r="AH2963" s="11" t="str">
        <f t="shared" si="987"/>
        <v/>
      </c>
      <c r="AI2963" s="11" t="str">
        <f t="shared" si="988"/>
        <v/>
      </c>
      <c r="AJ2963" s="11" t="str">
        <f t="shared" si="989"/>
        <v/>
      </c>
      <c r="AK2963" s="11" t="str">
        <f t="shared" si="990"/>
        <v/>
      </c>
      <c r="AN2963" s="11" t="str">
        <f t="shared" si="991"/>
        <v/>
      </c>
      <c r="AO2963" s="11" t="str">
        <f t="shared" si="992"/>
        <v/>
      </c>
      <c r="AP2963" s="11" t="str">
        <f t="shared" si="993"/>
        <v/>
      </c>
      <c r="AT2963" s="11" t="str">
        <f t="shared" si="994"/>
        <v/>
      </c>
      <c r="AU2963" s="11" t="str">
        <f t="shared" si="995"/>
        <v/>
      </c>
      <c r="AV2963" s="11" t="str">
        <f t="shared" si="996"/>
        <v/>
      </c>
      <c r="AW2963" s="11" t="str">
        <f t="shared" si="997"/>
        <v/>
      </c>
      <c r="AX2963" s="11" t="str">
        <f t="shared" si="998"/>
        <v/>
      </c>
      <c r="AY2963" s="11" t="str">
        <f t="shared" si="1000"/>
        <v/>
      </c>
      <c r="AZ2963" s="11" t="str">
        <f t="shared" si="999"/>
        <v/>
      </c>
      <c r="BA2963" s="11" t="str">
        <f t="shared" si="1002"/>
        <v xml:space="preserve"> </v>
      </c>
      <c r="BB2963" s="11" t="str">
        <f>IFERROR(IF(AW2963="","",VLOOKUP(AW2963,SUSS!R:S,2,FALSE)),AY2963*SUSS!$M$2)</f>
        <v/>
      </c>
      <c r="BC2963" s="11" t="str">
        <f t="shared" si="1001"/>
        <v/>
      </c>
    </row>
    <row r="2964" spans="29:55">
      <c r="AC2964" s="11" t="str">
        <f t="shared" si="982"/>
        <v/>
      </c>
      <c r="AD2964" s="11" t="str">
        <f t="shared" si="983"/>
        <v/>
      </c>
      <c r="AE2964" s="11" t="str">
        <f t="shared" si="984"/>
        <v/>
      </c>
      <c r="AF2964" s="11" t="str">
        <f t="shared" si="985"/>
        <v/>
      </c>
      <c r="AG2964" s="11" t="str">
        <f t="shared" si="986"/>
        <v/>
      </c>
      <c r="AH2964" s="11" t="str">
        <f t="shared" si="987"/>
        <v/>
      </c>
      <c r="AI2964" s="11" t="str">
        <f t="shared" si="988"/>
        <v/>
      </c>
      <c r="AJ2964" s="11" t="str">
        <f t="shared" si="989"/>
        <v/>
      </c>
      <c r="AK2964" s="11" t="str">
        <f t="shared" si="990"/>
        <v/>
      </c>
      <c r="AN2964" s="11" t="str">
        <f t="shared" si="991"/>
        <v/>
      </c>
      <c r="AO2964" s="11" t="str">
        <f t="shared" si="992"/>
        <v/>
      </c>
      <c r="AP2964" s="11" t="str">
        <f t="shared" si="993"/>
        <v/>
      </c>
      <c r="AT2964" s="11" t="str">
        <f t="shared" si="994"/>
        <v/>
      </c>
      <c r="AU2964" s="11" t="str">
        <f t="shared" si="995"/>
        <v/>
      </c>
      <c r="AV2964" s="11" t="str">
        <f t="shared" si="996"/>
        <v/>
      </c>
      <c r="AW2964" s="11" t="str">
        <f t="shared" si="997"/>
        <v/>
      </c>
      <c r="AX2964" s="11" t="str">
        <f t="shared" si="998"/>
        <v/>
      </c>
      <c r="AY2964" s="11" t="str">
        <f t="shared" si="1000"/>
        <v/>
      </c>
      <c r="AZ2964" s="11" t="str">
        <f t="shared" si="999"/>
        <v/>
      </c>
      <c r="BA2964" s="11" t="str">
        <f t="shared" si="1002"/>
        <v xml:space="preserve"> </v>
      </c>
      <c r="BB2964" s="11" t="str">
        <f>IFERROR(IF(AW2964="","",VLOOKUP(AW2964,SUSS!R:S,2,FALSE)),AY2964*SUSS!$M$2)</f>
        <v/>
      </c>
      <c r="BC2964" s="11" t="str">
        <f t="shared" si="1001"/>
        <v/>
      </c>
    </row>
    <row r="2965" spans="29:55">
      <c r="AC2965" s="11" t="str">
        <f t="shared" si="982"/>
        <v/>
      </c>
      <c r="AD2965" s="11" t="str">
        <f t="shared" si="983"/>
        <v/>
      </c>
      <c r="AE2965" s="11" t="str">
        <f t="shared" si="984"/>
        <v/>
      </c>
      <c r="AF2965" s="11" t="str">
        <f t="shared" si="985"/>
        <v/>
      </c>
      <c r="AG2965" s="11" t="str">
        <f t="shared" si="986"/>
        <v/>
      </c>
      <c r="AH2965" s="11" t="str">
        <f t="shared" si="987"/>
        <v/>
      </c>
      <c r="AI2965" s="11" t="str">
        <f t="shared" si="988"/>
        <v/>
      </c>
      <c r="AJ2965" s="11" t="str">
        <f t="shared" si="989"/>
        <v/>
      </c>
      <c r="AK2965" s="11" t="str">
        <f t="shared" si="990"/>
        <v/>
      </c>
      <c r="AN2965" s="11" t="str">
        <f t="shared" si="991"/>
        <v/>
      </c>
      <c r="AO2965" s="11" t="str">
        <f t="shared" si="992"/>
        <v/>
      </c>
      <c r="AP2965" s="11" t="str">
        <f t="shared" si="993"/>
        <v/>
      </c>
      <c r="AT2965" s="11" t="str">
        <f t="shared" si="994"/>
        <v/>
      </c>
      <c r="AU2965" s="11" t="str">
        <f t="shared" si="995"/>
        <v/>
      </c>
      <c r="AV2965" s="11" t="str">
        <f t="shared" si="996"/>
        <v/>
      </c>
      <c r="AW2965" s="11" t="str">
        <f t="shared" si="997"/>
        <v/>
      </c>
      <c r="AX2965" s="11" t="str">
        <f t="shared" si="998"/>
        <v/>
      </c>
      <c r="AY2965" s="11" t="str">
        <f t="shared" si="1000"/>
        <v/>
      </c>
      <c r="AZ2965" s="11" t="str">
        <f t="shared" si="999"/>
        <v/>
      </c>
      <c r="BA2965" s="11" t="str">
        <f t="shared" si="1002"/>
        <v xml:space="preserve"> </v>
      </c>
      <c r="BB2965" s="11" t="str">
        <f>IFERROR(IF(AW2965="","",VLOOKUP(AW2965,SUSS!R:S,2,FALSE)),AY2965*SUSS!$M$2)</f>
        <v/>
      </c>
      <c r="BC2965" s="11" t="str">
        <f t="shared" si="1001"/>
        <v/>
      </c>
    </row>
    <row r="2966" spans="29:55">
      <c r="AC2966" s="11" t="str">
        <f t="shared" si="982"/>
        <v/>
      </c>
      <c r="AD2966" s="11" t="str">
        <f t="shared" si="983"/>
        <v/>
      </c>
      <c r="AE2966" s="11" t="str">
        <f t="shared" si="984"/>
        <v/>
      </c>
      <c r="AF2966" s="11" t="str">
        <f t="shared" si="985"/>
        <v/>
      </c>
      <c r="AG2966" s="11" t="str">
        <f t="shared" si="986"/>
        <v/>
      </c>
      <c r="AH2966" s="11" t="str">
        <f t="shared" si="987"/>
        <v/>
      </c>
      <c r="AI2966" s="11" t="str">
        <f t="shared" si="988"/>
        <v/>
      </c>
      <c r="AJ2966" s="11" t="str">
        <f t="shared" si="989"/>
        <v/>
      </c>
      <c r="AK2966" s="11" t="str">
        <f t="shared" si="990"/>
        <v/>
      </c>
      <c r="AN2966" s="11" t="str">
        <f t="shared" si="991"/>
        <v/>
      </c>
      <c r="AO2966" s="11" t="str">
        <f t="shared" si="992"/>
        <v/>
      </c>
      <c r="AP2966" s="11" t="str">
        <f t="shared" si="993"/>
        <v/>
      </c>
      <c r="AT2966" s="11" t="str">
        <f t="shared" si="994"/>
        <v/>
      </c>
      <c r="AU2966" s="11" t="str">
        <f t="shared" si="995"/>
        <v/>
      </c>
      <c r="AV2966" s="11" t="str">
        <f t="shared" si="996"/>
        <v/>
      </c>
      <c r="AW2966" s="11" t="str">
        <f t="shared" si="997"/>
        <v/>
      </c>
      <c r="AX2966" s="11" t="str">
        <f t="shared" si="998"/>
        <v/>
      </c>
      <c r="AY2966" s="11" t="str">
        <f t="shared" si="1000"/>
        <v/>
      </c>
      <c r="AZ2966" s="11" t="str">
        <f t="shared" si="999"/>
        <v/>
      </c>
      <c r="BA2966" s="11" t="str">
        <f t="shared" si="1002"/>
        <v xml:space="preserve"> </v>
      </c>
      <c r="BB2966" s="11" t="str">
        <f>IFERROR(IF(AW2966="","",VLOOKUP(AW2966,SUSS!R:S,2,FALSE)),AY2966*SUSS!$M$2)</f>
        <v/>
      </c>
      <c r="BC2966" s="11" t="str">
        <f t="shared" si="1001"/>
        <v/>
      </c>
    </row>
    <row r="2967" spans="29:55">
      <c r="AC2967" s="11" t="str">
        <f t="shared" si="982"/>
        <v/>
      </c>
      <c r="AD2967" s="11" t="str">
        <f t="shared" si="983"/>
        <v/>
      </c>
      <c r="AE2967" s="11" t="str">
        <f t="shared" si="984"/>
        <v/>
      </c>
      <c r="AF2967" s="11" t="str">
        <f t="shared" si="985"/>
        <v/>
      </c>
      <c r="AG2967" s="11" t="str">
        <f t="shared" si="986"/>
        <v/>
      </c>
      <c r="AH2967" s="11" t="str">
        <f t="shared" si="987"/>
        <v/>
      </c>
      <c r="AI2967" s="11" t="str">
        <f t="shared" si="988"/>
        <v/>
      </c>
      <c r="AJ2967" s="11" t="str">
        <f t="shared" si="989"/>
        <v/>
      </c>
      <c r="AK2967" s="11" t="str">
        <f t="shared" si="990"/>
        <v/>
      </c>
      <c r="AN2967" s="11" t="str">
        <f t="shared" si="991"/>
        <v/>
      </c>
      <c r="AO2967" s="11" t="str">
        <f t="shared" si="992"/>
        <v/>
      </c>
      <c r="AP2967" s="11" t="str">
        <f t="shared" si="993"/>
        <v/>
      </c>
      <c r="AT2967" s="11" t="str">
        <f t="shared" si="994"/>
        <v/>
      </c>
      <c r="AU2967" s="11" t="str">
        <f t="shared" si="995"/>
        <v/>
      </c>
      <c r="AV2967" s="11" t="str">
        <f t="shared" si="996"/>
        <v/>
      </c>
      <c r="AW2967" s="11" t="str">
        <f t="shared" si="997"/>
        <v/>
      </c>
      <c r="AX2967" s="11" t="str">
        <f t="shared" si="998"/>
        <v/>
      </c>
      <c r="AY2967" s="11" t="str">
        <f t="shared" si="1000"/>
        <v/>
      </c>
      <c r="AZ2967" s="11" t="str">
        <f t="shared" si="999"/>
        <v/>
      </c>
      <c r="BA2967" s="11" t="str">
        <f t="shared" si="1002"/>
        <v xml:space="preserve"> </v>
      </c>
      <c r="BB2967" s="11" t="str">
        <f>IFERROR(IF(AW2967="","",VLOOKUP(AW2967,SUSS!R:S,2,FALSE)),AY2967*SUSS!$M$2)</f>
        <v/>
      </c>
      <c r="BC2967" s="11" t="str">
        <f t="shared" si="1001"/>
        <v/>
      </c>
    </row>
    <row r="2968" spans="29:55">
      <c r="AC2968" s="11" t="str">
        <f t="shared" si="982"/>
        <v/>
      </c>
      <c r="AD2968" s="11" t="str">
        <f t="shared" si="983"/>
        <v/>
      </c>
      <c r="AE2968" s="11" t="str">
        <f t="shared" si="984"/>
        <v/>
      </c>
      <c r="AF2968" s="11" t="str">
        <f t="shared" si="985"/>
        <v/>
      </c>
      <c r="AG2968" s="11" t="str">
        <f t="shared" si="986"/>
        <v/>
      </c>
      <c r="AH2968" s="11" t="str">
        <f t="shared" si="987"/>
        <v/>
      </c>
      <c r="AI2968" s="11" t="str">
        <f t="shared" si="988"/>
        <v/>
      </c>
      <c r="AJ2968" s="11" t="str">
        <f t="shared" si="989"/>
        <v/>
      </c>
      <c r="AK2968" s="11" t="str">
        <f t="shared" si="990"/>
        <v/>
      </c>
      <c r="AN2968" s="11" t="str">
        <f t="shared" si="991"/>
        <v/>
      </c>
      <c r="AO2968" s="11" t="str">
        <f t="shared" si="992"/>
        <v/>
      </c>
      <c r="AP2968" s="11" t="str">
        <f t="shared" si="993"/>
        <v/>
      </c>
      <c r="AT2968" s="11" t="str">
        <f t="shared" si="994"/>
        <v/>
      </c>
      <c r="AU2968" s="11" t="str">
        <f t="shared" si="995"/>
        <v/>
      </c>
      <c r="AV2968" s="11" t="str">
        <f t="shared" si="996"/>
        <v/>
      </c>
      <c r="AW2968" s="11" t="str">
        <f t="shared" si="997"/>
        <v/>
      </c>
      <c r="AX2968" s="11" t="str">
        <f t="shared" si="998"/>
        <v/>
      </c>
      <c r="AY2968" s="11" t="str">
        <f t="shared" si="1000"/>
        <v/>
      </c>
      <c r="AZ2968" s="11" t="str">
        <f t="shared" si="999"/>
        <v/>
      </c>
      <c r="BA2968" s="11" t="str">
        <f t="shared" si="1002"/>
        <v xml:space="preserve"> </v>
      </c>
      <c r="BB2968" s="11" t="str">
        <f>IFERROR(IF(AW2968="","",VLOOKUP(AW2968,SUSS!R:S,2,FALSE)),AY2968*SUSS!$M$2)</f>
        <v/>
      </c>
      <c r="BC2968" s="11" t="str">
        <f t="shared" si="1001"/>
        <v/>
      </c>
    </row>
    <row r="2969" spans="29:55">
      <c r="AC2969" s="11" t="str">
        <f t="shared" si="982"/>
        <v/>
      </c>
      <c r="AD2969" s="11" t="str">
        <f t="shared" si="983"/>
        <v/>
      </c>
      <c r="AE2969" s="11" t="str">
        <f t="shared" si="984"/>
        <v/>
      </c>
      <c r="AF2969" s="11" t="str">
        <f t="shared" si="985"/>
        <v/>
      </c>
      <c r="AG2969" s="11" t="str">
        <f t="shared" si="986"/>
        <v/>
      </c>
      <c r="AH2969" s="11" t="str">
        <f t="shared" si="987"/>
        <v/>
      </c>
      <c r="AI2969" s="11" t="str">
        <f t="shared" si="988"/>
        <v/>
      </c>
      <c r="AJ2969" s="11" t="str">
        <f t="shared" si="989"/>
        <v/>
      </c>
      <c r="AK2969" s="11" t="str">
        <f t="shared" si="990"/>
        <v/>
      </c>
      <c r="AN2969" s="11" t="str">
        <f t="shared" si="991"/>
        <v/>
      </c>
      <c r="AO2969" s="11" t="str">
        <f t="shared" si="992"/>
        <v/>
      </c>
      <c r="AP2969" s="11" t="str">
        <f t="shared" si="993"/>
        <v/>
      </c>
      <c r="AT2969" s="11" t="str">
        <f t="shared" si="994"/>
        <v/>
      </c>
      <c r="AU2969" s="11" t="str">
        <f t="shared" si="995"/>
        <v/>
      </c>
      <c r="AV2969" s="11" t="str">
        <f t="shared" si="996"/>
        <v/>
      </c>
      <c r="AW2969" s="11" t="str">
        <f t="shared" si="997"/>
        <v/>
      </c>
      <c r="AX2969" s="11" t="str">
        <f t="shared" si="998"/>
        <v/>
      </c>
      <c r="AY2969" s="11" t="str">
        <f t="shared" si="1000"/>
        <v/>
      </c>
      <c r="AZ2969" s="11" t="str">
        <f t="shared" si="999"/>
        <v/>
      </c>
      <c r="BA2969" s="11" t="str">
        <f t="shared" si="1002"/>
        <v xml:space="preserve"> </v>
      </c>
      <c r="BB2969" s="11" t="str">
        <f>IFERROR(IF(AW2969="","",VLOOKUP(AW2969,SUSS!R:S,2,FALSE)),AY2969*SUSS!$M$2)</f>
        <v/>
      </c>
      <c r="BC2969" s="11" t="str">
        <f t="shared" si="1001"/>
        <v/>
      </c>
    </row>
    <row r="2970" spans="29:55">
      <c r="AC2970" s="11" t="str">
        <f t="shared" si="982"/>
        <v/>
      </c>
      <c r="AD2970" s="11" t="str">
        <f t="shared" si="983"/>
        <v/>
      </c>
      <c r="AE2970" s="11" t="str">
        <f t="shared" si="984"/>
        <v/>
      </c>
      <c r="AF2970" s="11" t="str">
        <f t="shared" si="985"/>
        <v/>
      </c>
      <c r="AG2970" s="11" t="str">
        <f t="shared" si="986"/>
        <v/>
      </c>
      <c r="AH2970" s="11" t="str">
        <f t="shared" si="987"/>
        <v/>
      </c>
      <c r="AI2970" s="11" t="str">
        <f t="shared" si="988"/>
        <v/>
      </c>
      <c r="AJ2970" s="11" t="str">
        <f t="shared" si="989"/>
        <v/>
      </c>
      <c r="AK2970" s="11" t="str">
        <f t="shared" si="990"/>
        <v/>
      </c>
      <c r="AN2970" s="11" t="str">
        <f t="shared" si="991"/>
        <v/>
      </c>
      <c r="AO2970" s="11" t="str">
        <f t="shared" si="992"/>
        <v/>
      </c>
      <c r="AP2970" s="11" t="str">
        <f t="shared" si="993"/>
        <v/>
      </c>
      <c r="AT2970" s="11" t="str">
        <f t="shared" si="994"/>
        <v/>
      </c>
      <c r="AU2970" s="11" t="str">
        <f t="shared" si="995"/>
        <v/>
      </c>
      <c r="AV2970" s="11" t="str">
        <f t="shared" si="996"/>
        <v/>
      </c>
      <c r="AW2970" s="11" t="str">
        <f t="shared" si="997"/>
        <v/>
      </c>
      <c r="AX2970" s="11" t="str">
        <f t="shared" si="998"/>
        <v/>
      </c>
      <c r="AY2970" s="11" t="str">
        <f t="shared" si="1000"/>
        <v/>
      </c>
      <c r="AZ2970" s="11" t="str">
        <f t="shared" si="999"/>
        <v/>
      </c>
      <c r="BA2970" s="11" t="str">
        <f t="shared" si="1002"/>
        <v xml:space="preserve"> </v>
      </c>
      <c r="BB2970" s="11" t="str">
        <f>IFERROR(IF(AW2970="","",VLOOKUP(AW2970,SUSS!R:S,2,FALSE)),AY2970*SUSS!$M$2)</f>
        <v/>
      </c>
      <c r="BC2970" s="11" t="str">
        <f t="shared" si="1001"/>
        <v/>
      </c>
    </row>
    <row r="2971" spans="29:55">
      <c r="AC2971" s="11" t="str">
        <f t="shared" si="982"/>
        <v/>
      </c>
      <c r="AD2971" s="11" t="str">
        <f t="shared" si="983"/>
        <v/>
      </c>
      <c r="AE2971" s="11" t="str">
        <f t="shared" si="984"/>
        <v/>
      </c>
      <c r="AF2971" s="11" t="str">
        <f t="shared" si="985"/>
        <v/>
      </c>
      <c r="AG2971" s="11" t="str">
        <f t="shared" si="986"/>
        <v/>
      </c>
      <c r="AH2971" s="11" t="str">
        <f t="shared" si="987"/>
        <v/>
      </c>
      <c r="AI2971" s="11" t="str">
        <f t="shared" si="988"/>
        <v/>
      </c>
      <c r="AJ2971" s="11" t="str">
        <f t="shared" si="989"/>
        <v/>
      </c>
      <c r="AK2971" s="11" t="str">
        <f t="shared" si="990"/>
        <v/>
      </c>
      <c r="AN2971" s="11" t="str">
        <f t="shared" si="991"/>
        <v/>
      </c>
      <c r="AO2971" s="11" t="str">
        <f t="shared" si="992"/>
        <v/>
      </c>
      <c r="AP2971" s="11" t="str">
        <f t="shared" si="993"/>
        <v/>
      </c>
      <c r="AT2971" s="11" t="str">
        <f t="shared" si="994"/>
        <v/>
      </c>
      <c r="AU2971" s="11" t="str">
        <f t="shared" si="995"/>
        <v/>
      </c>
      <c r="AV2971" s="11" t="str">
        <f t="shared" si="996"/>
        <v/>
      </c>
      <c r="AW2971" s="11" t="str">
        <f t="shared" si="997"/>
        <v/>
      </c>
      <c r="AX2971" s="11" t="str">
        <f t="shared" si="998"/>
        <v/>
      </c>
      <c r="AY2971" s="11" t="str">
        <f t="shared" si="1000"/>
        <v/>
      </c>
      <c r="AZ2971" s="11" t="str">
        <f t="shared" si="999"/>
        <v/>
      </c>
      <c r="BA2971" s="11" t="str">
        <f t="shared" si="1002"/>
        <v xml:space="preserve"> </v>
      </c>
      <c r="BB2971" s="11" t="str">
        <f>IFERROR(IF(AW2971="","",VLOOKUP(AW2971,SUSS!R:S,2,FALSE)),AY2971*SUSS!$M$2)</f>
        <v/>
      </c>
      <c r="BC2971" s="11" t="str">
        <f t="shared" si="1001"/>
        <v/>
      </c>
    </row>
    <row r="2972" spans="29:55">
      <c r="AC2972" s="11" t="str">
        <f t="shared" si="982"/>
        <v/>
      </c>
      <c r="AD2972" s="11" t="str">
        <f t="shared" si="983"/>
        <v/>
      </c>
      <c r="AE2972" s="11" t="str">
        <f t="shared" si="984"/>
        <v/>
      </c>
      <c r="AF2972" s="11" t="str">
        <f t="shared" si="985"/>
        <v/>
      </c>
      <c r="AG2972" s="11" t="str">
        <f t="shared" si="986"/>
        <v/>
      </c>
      <c r="AH2972" s="11" t="str">
        <f t="shared" si="987"/>
        <v/>
      </c>
      <c r="AI2972" s="11" t="str">
        <f t="shared" si="988"/>
        <v/>
      </c>
      <c r="AJ2972" s="11" t="str">
        <f t="shared" si="989"/>
        <v/>
      </c>
      <c r="AK2972" s="11" t="str">
        <f t="shared" si="990"/>
        <v/>
      </c>
      <c r="AN2972" s="11" t="str">
        <f t="shared" si="991"/>
        <v/>
      </c>
      <c r="AO2972" s="11" t="str">
        <f t="shared" si="992"/>
        <v/>
      </c>
      <c r="AP2972" s="11" t="str">
        <f t="shared" si="993"/>
        <v/>
      </c>
      <c r="AT2972" s="11" t="str">
        <f t="shared" si="994"/>
        <v/>
      </c>
      <c r="AU2972" s="11" t="str">
        <f t="shared" si="995"/>
        <v/>
      </c>
      <c r="AV2972" s="11" t="str">
        <f t="shared" si="996"/>
        <v/>
      </c>
      <c r="AW2972" s="11" t="str">
        <f t="shared" si="997"/>
        <v/>
      </c>
      <c r="AX2972" s="11" t="str">
        <f t="shared" si="998"/>
        <v/>
      </c>
      <c r="AY2972" s="11" t="str">
        <f t="shared" si="1000"/>
        <v/>
      </c>
      <c r="AZ2972" s="11" t="str">
        <f t="shared" si="999"/>
        <v/>
      </c>
      <c r="BA2972" s="11" t="str">
        <f t="shared" si="1002"/>
        <v xml:space="preserve"> </v>
      </c>
      <c r="BB2972" s="11" t="str">
        <f>IFERROR(IF(AW2972="","",VLOOKUP(AW2972,SUSS!R:S,2,FALSE)),AY2972*SUSS!$M$2)</f>
        <v/>
      </c>
      <c r="BC2972" s="11" t="str">
        <f t="shared" si="1001"/>
        <v/>
      </c>
    </row>
    <row r="2973" spans="29:55">
      <c r="AC2973" s="11" t="str">
        <f t="shared" si="982"/>
        <v/>
      </c>
      <c r="AD2973" s="11" t="str">
        <f t="shared" si="983"/>
        <v/>
      </c>
      <c r="AE2973" s="11" t="str">
        <f t="shared" si="984"/>
        <v/>
      </c>
      <c r="AF2973" s="11" t="str">
        <f t="shared" si="985"/>
        <v/>
      </c>
      <c r="AG2973" s="11" t="str">
        <f t="shared" si="986"/>
        <v/>
      </c>
      <c r="AH2973" s="11" t="str">
        <f t="shared" si="987"/>
        <v/>
      </c>
      <c r="AI2973" s="11" t="str">
        <f t="shared" si="988"/>
        <v/>
      </c>
      <c r="AJ2973" s="11" t="str">
        <f t="shared" si="989"/>
        <v/>
      </c>
      <c r="AK2973" s="11" t="str">
        <f t="shared" si="990"/>
        <v/>
      </c>
      <c r="AN2973" s="11" t="str">
        <f t="shared" si="991"/>
        <v/>
      </c>
      <c r="AO2973" s="11" t="str">
        <f t="shared" si="992"/>
        <v/>
      </c>
      <c r="AP2973" s="11" t="str">
        <f t="shared" si="993"/>
        <v/>
      </c>
      <c r="AT2973" s="11" t="str">
        <f t="shared" si="994"/>
        <v/>
      </c>
      <c r="AU2973" s="11" t="str">
        <f t="shared" si="995"/>
        <v/>
      </c>
      <c r="AV2973" s="11" t="str">
        <f t="shared" si="996"/>
        <v/>
      </c>
      <c r="AW2973" s="11" t="str">
        <f t="shared" si="997"/>
        <v/>
      </c>
      <c r="AX2973" s="11" t="str">
        <f t="shared" si="998"/>
        <v/>
      </c>
      <c r="AY2973" s="11" t="str">
        <f t="shared" si="1000"/>
        <v/>
      </c>
      <c r="AZ2973" s="11" t="str">
        <f t="shared" si="999"/>
        <v/>
      </c>
      <c r="BA2973" s="11" t="str">
        <f t="shared" si="1002"/>
        <v xml:space="preserve"> </v>
      </c>
      <c r="BB2973" s="11" t="str">
        <f>IFERROR(IF(AW2973="","",VLOOKUP(AW2973,SUSS!R:S,2,FALSE)),AY2973*SUSS!$M$2)</f>
        <v/>
      </c>
      <c r="BC2973" s="11" t="str">
        <f t="shared" si="1001"/>
        <v/>
      </c>
    </row>
    <row r="2974" spans="29:55">
      <c r="AC2974" s="11" t="str">
        <f t="shared" ref="AC2974:AC3037" si="1003">IF($E2974=$AD$1,IF($G2974=$AE$1,A2974,""),"")</f>
        <v/>
      </c>
      <c r="AD2974" s="11" t="str">
        <f t="shared" ref="AD2974:AD3037" si="1004">IF($E2974=$AD$1,IF($G2974=$AE$1,E2974,""),"")</f>
        <v/>
      </c>
      <c r="AE2974" s="11" t="str">
        <f t="shared" ref="AE2974:AE3037" si="1005">IF($E2974=$AD$1,IF($G2974=$AE$1,F2974,""),"")</f>
        <v/>
      </c>
      <c r="AF2974" s="11" t="str">
        <f t="shared" ref="AF2974:AF3037" si="1006">IF($E2974=$AD$1,IF($G2974=$AE$1,G2974,""),"")</f>
        <v/>
      </c>
      <c r="AG2974" s="11" t="str">
        <f t="shared" ref="AG2974:AG3037" si="1007">IF($E2974=$AD$1,IF($G2974=$AE$1,I2974,""),"")</f>
        <v/>
      </c>
      <c r="AH2974" s="11" t="str">
        <f t="shared" ref="AH2974:AH3037" si="1008">IF($E2974=$AD$1,IF($G2974=$AE$1,J2974,""),"")</f>
        <v/>
      </c>
      <c r="AI2974" s="11" t="str">
        <f t="shared" ref="AI2974:AI3037" si="1009">IF($E2974=$AD$1,IF($G2974=$AE$1,K2974,""),"")</f>
        <v/>
      </c>
      <c r="AJ2974" s="11" t="str">
        <f t="shared" ref="AJ2974:AJ3037" si="1010">IF($E2974=$AD$1,IF($G2974=$AE$1,B2974,""),"")</f>
        <v/>
      </c>
      <c r="AK2974" s="11" t="str">
        <f t="shared" ref="AK2974:AK3037" si="1011">IF($E2974=$AD$1,IF($G2974=$AE$1,C2974,""),"")</f>
        <v/>
      </c>
      <c r="AN2974" s="11" t="str">
        <f t="shared" ref="AN2974:AN3037" si="1012">LEFT(AO2974,7)</f>
        <v/>
      </c>
      <c r="AO2974" s="11" t="str">
        <f t="shared" ref="AO2974:AO3037" si="1013">IF(AF2974=$AE$1,AJ2974&amp;"/"&amp;AK2974&amp;" "&amp;AD2974,"")</f>
        <v/>
      </c>
      <c r="AP2974" s="11" t="str">
        <f t="shared" ref="AP2974:AP3037" si="1014">IF(AO2974&lt;&gt;"",AI2974,"")</f>
        <v/>
      </c>
      <c r="AT2974" s="11" t="str">
        <f t="shared" ref="AT2974:AT3037" si="1015">IF($Q2974=$AD$1,N2974,"")</f>
        <v/>
      </c>
      <c r="AU2974" s="11" t="str">
        <f t="shared" ref="AU2974:AU3037" si="1016">IF($Q2974=$AD$1,O2974,"")</f>
        <v/>
      </c>
      <c r="AV2974" s="11" t="str">
        <f t="shared" ref="AV2974:AV3037" si="1017">IF($Q2974=$AD$1,P2974,"")</f>
        <v/>
      </c>
      <c r="AW2974" s="11" t="str">
        <f t="shared" ref="AW2974:AW3037" si="1018">IF($Q2974=$AD$1,T2974,"")</f>
        <v/>
      </c>
      <c r="AX2974" s="11" t="str">
        <f t="shared" ref="AX2974:AX3037" si="1019">IF(AW2974&lt;&gt;"",AW2974&amp;" "&amp;$AD$1,"")</f>
        <v/>
      </c>
      <c r="AY2974" s="11" t="str">
        <f t="shared" si="1000"/>
        <v/>
      </c>
      <c r="AZ2974" s="11" t="str">
        <f t="shared" ref="AZ2974:AZ3037" si="1020">IF(AY2974="","",AV2974/AY2974)</f>
        <v/>
      </c>
      <c r="BA2974" s="11" t="str">
        <f t="shared" si="1002"/>
        <v xml:space="preserve"> </v>
      </c>
      <c r="BB2974" s="11" t="str">
        <f>IFERROR(IF(AW2974="","",VLOOKUP(AW2974,SUSS!R:S,2,FALSE)),AY2974*SUSS!$M$2)</f>
        <v/>
      </c>
      <c r="BC2974" s="11" t="str">
        <f t="shared" si="1001"/>
        <v/>
      </c>
    </row>
    <row r="2975" spans="29:55">
      <c r="AC2975" s="11" t="str">
        <f t="shared" si="1003"/>
        <v/>
      </c>
      <c r="AD2975" s="11" t="str">
        <f t="shared" si="1004"/>
        <v/>
      </c>
      <c r="AE2975" s="11" t="str">
        <f t="shared" si="1005"/>
        <v/>
      </c>
      <c r="AF2975" s="11" t="str">
        <f t="shared" si="1006"/>
        <v/>
      </c>
      <c r="AG2975" s="11" t="str">
        <f t="shared" si="1007"/>
        <v/>
      </c>
      <c r="AH2975" s="11" t="str">
        <f t="shared" si="1008"/>
        <v/>
      </c>
      <c r="AI2975" s="11" t="str">
        <f t="shared" si="1009"/>
        <v/>
      </c>
      <c r="AJ2975" s="11" t="str">
        <f t="shared" si="1010"/>
        <v/>
      </c>
      <c r="AK2975" s="11" t="str">
        <f t="shared" si="1011"/>
        <v/>
      </c>
      <c r="AN2975" s="11" t="str">
        <f t="shared" si="1012"/>
        <v/>
      </c>
      <c r="AO2975" s="11" t="str">
        <f t="shared" si="1013"/>
        <v/>
      </c>
      <c r="AP2975" s="11" t="str">
        <f t="shared" si="1014"/>
        <v/>
      </c>
      <c r="AT2975" s="11" t="str">
        <f t="shared" si="1015"/>
        <v/>
      </c>
      <c r="AU2975" s="11" t="str">
        <f t="shared" si="1016"/>
        <v/>
      </c>
      <c r="AV2975" s="11" t="str">
        <f t="shared" si="1017"/>
        <v/>
      </c>
      <c r="AW2975" s="11" t="str">
        <f t="shared" si="1018"/>
        <v/>
      </c>
      <c r="AX2975" s="11" t="str">
        <f t="shared" si="1019"/>
        <v/>
      </c>
      <c r="AY2975" s="11" t="str">
        <f t="shared" si="1000"/>
        <v/>
      </c>
      <c r="AZ2975" s="11" t="str">
        <f t="shared" si="1020"/>
        <v/>
      </c>
      <c r="BA2975" s="11" t="str">
        <f t="shared" si="1002"/>
        <v xml:space="preserve"> </v>
      </c>
      <c r="BB2975" s="11" t="str">
        <f>IFERROR(IF(AW2975="","",VLOOKUP(AW2975,SUSS!R:S,2,FALSE)),AY2975*SUSS!$M$2)</f>
        <v/>
      </c>
      <c r="BC2975" s="11" t="str">
        <f t="shared" si="1001"/>
        <v/>
      </c>
    </row>
    <row r="2976" spans="29:55">
      <c r="AC2976" s="11" t="str">
        <f t="shared" si="1003"/>
        <v/>
      </c>
      <c r="AD2976" s="11" t="str">
        <f t="shared" si="1004"/>
        <v/>
      </c>
      <c r="AE2976" s="11" t="str">
        <f t="shared" si="1005"/>
        <v/>
      </c>
      <c r="AF2976" s="11" t="str">
        <f t="shared" si="1006"/>
        <v/>
      </c>
      <c r="AG2976" s="11" t="str">
        <f t="shared" si="1007"/>
        <v/>
      </c>
      <c r="AH2976" s="11" t="str">
        <f t="shared" si="1008"/>
        <v/>
      </c>
      <c r="AI2976" s="11" t="str">
        <f t="shared" si="1009"/>
        <v/>
      </c>
      <c r="AJ2976" s="11" t="str">
        <f t="shared" si="1010"/>
        <v/>
      </c>
      <c r="AK2976" s="11" t="str">
        <f t="shared" si="1011"/>
        <v/>
      </c>
      <c r="AN2976" s="11" t="str">
        <f t="shared" si="1012"/>
        <v/>
      </c>
      <c r="AO2976" s="11" t="str">
        <f t="shared" si="1013"/>
        <v/>
      </c>
      <c r="AP2976" s="11" t="str">
        <f t="shared" si="1014"/>
        <v/>
      </c>
      <c r="AT2976" s="11" t="str">
        <f t="shared" si="1015"/>
        <v/>
      </c>
      <c r="AU2976" s="11" t="str">
        <f t="shared" si="1016"/>
        <v/>
      </c>
      <c r="AV2976" s="11" t="str">
        <f t="shared" si="1017"/>
        <v/>
      </c>
      <c r="AW2976" s="11" t="str">
        <f t="shared" si="1018"/>
        <v/>
      </c>
      <c r="AX2976" s="11" t="str">
        <f t="shared" si="1019"/>
        <v/>
      </c>
      <c r="AY2976" s="11" t="str">
        <f t="shared" si="1000"/>
        <v/>
      </c>
      <c r="AZ2976" s="11" t="str">
        <f t="shared" si="1020"/>
        <v/>
      </c>
      <c r="BA2976" s="11" t="str">
        <f t="shared" si="1002"/>
        <v xml:space="preserve"> </v>
      </c>
      <c r="BB2976" s="11" t="str">
        <f>IFERROR(IF(AW2976="","",VLOOKUP(AW2976,SUSS!R:S,2,FALSE)),AY2976*SUSS!$M$2)</f>
        <v/>
      </c>
      <c r="BC2976" s="11" t="str">
        <f t="shared" si="1001"/>
        <v/>
      </c>
    </row>
    <row r="2977" spans="29:55">
      <c r="AC2977" s="11" t="str">
        <f t="shared" si="1003"/>
        <v/>
      </c>
      <c r="AD2977" s="11" t="str">
        <f t="shared" si="1004"/>
        <v/>
      </c>
      <c r="AE2977" s="11" t="str">
        <f t="shared" si="1005"/>
        <v/>
      </c>
      <c r="AF2977" s="11" t="str">
        <f t="shared" si="1006"/>
        <v/>
      </c>
      <c r="AG2977" s="11" t="str">
        <f t="shared" si="1007"/>
        <v/>
      </c>
      <c r="AH2977" s="11" t="str">
        <f t="shared" si="1008"/>
        <v/>
      </c>
      <c r="AI2977" s="11" t="str">
        <f t="shared" si="1009"/>
        <v/>
      </c>
      <c r="AJ2977" s="11" t="str">
        <f t="shared" si="1010"/>
        <v/>
      </c>
      <c r="AK2977" s="11" t="str">
        <f t="shared" si="1011"/>
        <v/>
      </c>
      <c r="AN2977" s="11" t="str">
        <f t="shared" si="1012"/>
        <v/>
      </c>
      <c r="AO2977" s="11" t="str">
        <f t="shared" si="1013"/>
        <v/>
      </c>
      <c r="AP2977" s="11" t="str">
        <f t="shared" si="1014"/>
        <v/>
      </c>
      <c r="AT2977" s="11" t="str">
        <f t="shared" si="1015"/>
        <v/>
      </c>
      <c r="AU2977" s="11" t="str">
        <f t="shared" si="1016"/>
        <v/>
      </c>
      <c r="AV2977" s="11" t="str">
        <f t="shared" si="1017"/>
        <v/>
      </c>
      <c r="AW2977" s="11" t="str">
        <f t="shared" si="1018"/>
        <v/>
      </c>
      <c r="AX2977" s="11" t="str">
        <f t="shared" si="1019"/>
        <v/>
      </c>
      <c r="AY2977" s="11" t="str">
        <f t="shared" si="1000"/>
        <v/>
      </c>
      <c r="AZ2977" s="11" t="str">
        <f t="shared" si="1020"/>
        <v/>
      </c>
      <c r="BA2977" s="11" t="str">
        <f t="shared" si="1002"/>
        <v xml:space="preserve"> </v>
      </c>
      <c r="BB2977" s="11" t="str">
        <f>IFERROR(IF(AW2977="","",VLOOKUP(AW2977,SUSS!R:S,2,FALSE)),AY2977*SUSS!$M$2)</f>
        <v/>
      </c>
      <c r="BC2977" s="11" t="str">
        <f t="shared" si="1001"/>
        <v/>
      </c>
    </row>
    <row r="2978" spans="29:55">
      <c r="AC2978" s="11" t="str">
        <f t="shared" si="1003"/>
        <v/>
      </c>
      <c r="AD2978" s="11" t="str">
        <f t="shared" si="1004"/>
        <v/>
      </c>
      <c r="AE2978" s="11" t="str">
        <f t="shared" si="1005"/>
        <v/>
      </c>
      <c r="AF2978" s="11" t="str">
        <f t="shared" si="1006"/>
        <v/>
      </c>
      <c r="AG2978" s="11" t="str">
        <f t="shared" si="1007"/>
        <v/>
      </c>
      <c r="AH2978" s="11" t="str">
        <f t="shared" si="1008"/>
        <v/>
      </c>
      <c r="AI2978" s="11" t="str">
        <f t="shared" si="1009"/>
        <v/>
      </c>
      <c r="AJ2978" s="11" t="str">
        <f t="shared" si="1010"/>
        <v/>
      </c>
      <c r="AK2978" s="11" t="str">
        <f t="shared" si="1011"/>
        <v/>
      </c>
      <c r="AN2978" s="11" t="str">
        <f t="shared" si="1012"/>
        <v/>
      </c>
      <c r="AO2978" s="11" t="str">
        <f t="shared" si="1013"/>
        <v/>
      </c>
      <c r="AP2978" s="11" t="str">
        <f t="shared" si="1014"/>
        <v/>
      </c>
      <c r="AT2978" s="11" t="str">
        <f t="shared" si="1015"/>
        <v/>
      </c>
      <c r="AU2978" s="11" t="str">
        <f t="shared" si="1016"/>
        <v/>
      </c>
      <c r="AV2978" s="11" t="str">
        <f t="shared" si="1017"/>
        <v/>
      </c>
      <c r="AW2978" s="11" t="str">
        <f t="shared" si="1018"/>
        <v/>
      </c>
      <c r="AX2978" s="11" t="str">
        <f t="shared" si="1019"/>
        <v/>
      </c>
      <c r="AY2978" s="11" t="str">
        <f t="shared" si="1000"/>
        <v/>
      </c>
      <c r="AZ2978" s="11" t="str">
        <f t="shared" si="1020"/>
        <v/>
      </c>
      <c r="BA2978" s="11" t="str">
        <f t="shared" si="1002"/>
        <v xml:space="preserve"> </v>
      </c>
      <c r="BB2978" s="11" t="str">
        <f>IFERROR(IF(AW2978="","",VLOOKUP(AW2978,SUSS!R:S,2,FALSE)),AY2978*SUSS!$M$2)</f>
        <v/>
      </c>
      <c r="BC2978" s="11" t="str">
        <f t="shared" si="1001"/>
        <v/>
      </c>
    </row>
    <row r="2979" spans="29:55">
      <c r="AC2979" s="11" t="str">
        <f t="shared" si="1003"/>
        <v/>
      </c>
      <c r="AD2979" s="11" t="str">
        <f t="shared" si="1004"/>
        <v/>
      </c>
      <c r="AE2979" s="11" t="str">
        <f t="shared" si="1005"/>
        <v/>
      </c>
      <c r="AF2979" s="11" t="str">
        <f t="shared" si="1006"/>
        <v/>
      </c>
      <c r="AG2979" s="11" t="str">
        <f t="shared" si="1007"/>
        <v/>
      </c>
      <c r="AH2979" s="11" t="str">
        <f t="shared" si="1008"/>
        <v/>
      </c>
      <c r="AI2979" s="11" t="str">
        <f t="shared" si="1009"/>
        <v/>
      </c>
      <c r="AJ2979" s="11" t="str">
        <f t="shared" si="1010"/>
        <v/>
      </c>
      <c r="AK2979" s="11" t="str">
        <f t="shared" si="1011"/>
        <v/>
      </c>
      <c r="AN2979" s="11" t="str">
        <f t="shared" si="1012"/>
        <v/>
      </c>
      <c r="AO2979" s="11" t="str">
        <f t="shared" si="1013"/>
        <v/>
      </c>
      <c r="AP2979" s="11" t="str">
        <f t="shared" si="1014"/>
        <v/>
      </c>
      <c r="AT2979" s="11" t="str">
        <f t="shared" si="1015"/>
        <v/>
      </c>
      <c r="AU2979" s="11" t="str">
        <f t="shared" si="1016"/>
        <v/>
      </c>
      <c r="AV2979" s="11" t="str">
        <f t="shared" si="1017"/>
        <v/>
      </c>
      <c r="AW2979" s="11" t="str">
        <f t="shared" si="1018"/>
        <v/>
      </c>
      <c r="AX2979" s="11" t="str">
        <f t="shared" si="1019"/>
        <v/>
      </c>
      <c r="AY2979" s="11" t="str">
        <f t="shared" si="1000"/>
        <v/>
      </c>
      <c r="AZ2979" s="11" t="str">
        <f t="shared" si="1020"/>
        <v/>
      </c>
      <c r="BA2979" s="11" t="str">
        <f t="shared" si="1002"/>
        <v xml:space="preserve"> </v>
      </c>
      <c r="BB2979" s="11" t="str">
        <f>IFERROR(IF(AW2979="","",VLOOKUP(AW2979,SUSS!R:S,2,FALSE)),AY2979*SUSS!$M$2)</f>
        <v/>
      </c>
      <c r="BC2979" s="11" t="str">
        <f t="shared" si="1001"/>
        <v/>
      </c>
    </row>
    <row r="2980" spans="29:55">
      <c r="AC2980" s="11" t="str">
        <f t="shared" si="1003"/>
        <v/>
      </c>
      <c r="AD2980" s="11" t="str">
        <f t="shared" si="1004"/>
        <v/>
      </c>
      <c r="AE2980" s="11" t="str">
        <f t="shared" si="1005"/>
        <v/>
      </c>
      <c r="AF2980" s="11" t="str">
        <f t="shared" si="1006"/>
        <v/>
      </c>
      <c r="AG2980" s="11" t="str">
        <f t="shared" si="1007"/>
        <v/>
      </c>
      <c r="AH2980" s="11" t="str">
        <f t="shared" si="1008"/>
        <v/>
      </c>
      <c r="AI2980" s="11" t="str">
        <f t="shared" si="1009"/>
        <v/>
      </c>
      <c r="AJ2980" s="11" t="str">
        <f t="shared" si="1010"/>
        <v/>
      </c>
      <c r="AK2980" s="11" t="str">
        <f t="shared" si="1011"/>
        <v/>
      </c>
      <c r="AN2980" s="11" t="str">
        <f t="shared" si="1012"/>
        <v/>
      </c>
      <c r="AO2980" s="11" t="str">
        <f t="shared" si="1013"/>
        <v/>
      </c>
      <c r="AP2980" s="11" t="str">
        <f t="shared" si="1014"/>
        <v/>
      </c>
      <c r="AT2980" s="11" t="str">
        <f t="shared" si="1015"/>
        <v/>
      </c>
      <c r="AU2980" s="11" t="str">
        <f t="shared" si="1016"/>
        <v/>
      </c>
      <c r="AV2980" s="11" t="str">
        <f t="shared" si="1017"/>
        <v/>
      </c>
      <c r="AW2980" s="11" t="str">
        <f t="shared" si="1018"/>
        <v/>
      </c>
      <c r="AX2980" s="11" t="str">
        <f t="shared" si="1019"/>
        <v/>
      </c>
      <c r="AY2980" s="11" t="str">
        <f t="shared" si="1000"/>
        <v/>
      </c>
      <c r="AZ2980" s="11" t="str">
        <f t="shared" si="1020"/>
        <v/>
      </c>
      <c r="BA2980" s="11" t="str">
        <f t="shared" si="1002"/>
        <v xml:space="preserve"> </v>
      </c>
      <c r="BB2980" s="11" t="str">
        <f>IFERROR(IF(AW2980="","",VLOOKUP(AW2980,SUSS!R:S,2,FALSE)),AY2980*SUSS!$M$2)</f>
        <v/>
      </c>
      <c r="BC2980" s="11" t="str">
        <f t="shared" si="1001"/>
        <v/>
      </c>
    </row>
    <row r="2981" spans="29:55">
      <c r="AC2981" s="11" t="str">
        <f t="shared" si="1003"/>
        <v/>
      </c>
      <c r="AD2981" s="11" t="str">
        <f t="shared" si="1004"/>
        <v/>
      </c>
      <c r="AE2981" s="11" t="str">
        <f t="shared" si="1005"/>
        <v/>
      </c>
      <c r="AF2981" s="11" t="str">
        <f t="shared" si="1006"/>
        <v/>
      </c>
      <c r="AG2981" s="11" t="str">
        <f t="shared" si="1007"/>
        <v/>
      </c>
      <c r="AH2981" s="11" t="str">
        <f t="shared" si="1008"/>
        <v/>
      </c>
      <c r="AI2981" s="11" t="str">
        <f t="shared" si="1009"/>
        <v/>
      </c>
      <c r="AJ2981" s="11" t="str">
        <f t="shared" si="1010"/>
        <v/>
      </c>
      <c r="AK2981" s="11" t="str">
        <f t="shared" si="1011"/>
        <v/>
      </c>
      <c r="AN2981" s="11" t="str">
        <f t="shared" si="1012"/>
        <v/>
      </c>
      <c r="AO2981" s="11" t="str">
        <f t="shared" si="1013"/>
        <v/>
      </c>
      <c r="AP2981" s="11" t="str">
        <f t="shared" si="1014"/>
        <v/>
      </c>
      <c r="AT2981" s="11" t="str">
        <f t="shared" si="1015"/>
        <v/>
      </c>
      <c r="AU2981" s="11" t="str">
        <f t="shared" si="1016"/>
        <v/>
      </c>
      <c r="AV2981" s="11" t="str">
        <f t="shared" si="1017"/>
        <v/>
      </c>
      <c r="AW2981" s="11" t="str">
        <f t="shared" si="1018"/>
        <v/>
      </c>
      <c r="AX2981" s="11" t="str">
        <f t="shared" si="1019"/>
        <v/>
      </c>
      <c r="AY2981" s="11" t="str">
        <f t="shared" si="1000"/>
        <v/>
      </c>
      <c r="AZ2981" s="11" t="str">
        <f t="shared" si="1020"/>
        <v/>
      </c>
      <c r="BA2981" s="11" t="str">
        <f t="shared" si="1002"/>
        <v xml:space="preserve"> </v>
      </c>
      <c r="BB2981" s="11" t="str">
        <f>IFERROR(IF(AW2981="","",VLOOKUP(AW2981,SUSS!R:S,2,FALSE)),AY2981*SUSS!$M$2)</f>
        <v/>
      </c>
      <c r="BC2981" s="11" t="str">
        <f t="shared" si="1001"/>
        <v/>
      </c>
    </row>
    <row r="2982" spans="29:55">
      <c r="AC2982" s="11" t="str">
        <f t="shared" si="1003"/>
        <v/>
      </c>
      <c r="AD2982" s="11" t="str">
        <f t="shared" si="1004"/>
        <v/>
      </c>
      <c r="AE2982" s="11" t="str">
        <f t="shared" si="1005"/>
        <v/>
      </c>
      <c r="AF2982" s="11" t="str">
        <f t="shared" si="1006"/>
        <v/>
      </c>
      <c r="AG2982" s="11" t="str">
        <f t="shared" si="1007"/>
        <v/>
      </c>
      <c r="AH2982" s="11" t="str">
        <f t="shared" si="1008"/>
        <v/>
      </c>
      <c r="AI2982" s="11" t="str">
        <f t="shared" si="1009"/>
        <v/>
      </c>
      <c r="AJ2982" s="11" t="str">
        <f t="shared" si="1010"/>
        <v/>
      </c>
      <c r="AK2982" s="11" t="str">
        <f t="shared" si="1011"/>
        <v/>
      </c>
      <c r="AN2982" s="11" t="str">
        <f t="shared" si="1012"/>
        <v/>
      </c>
      <c r="AO2982" s="11" t="str">
        <f t="shared" si="1013"/>
        <v/>
      </c>
      <c r="AP2982" s="11" t="str">
        <f t="shared" si="1014"/>
        <v/>
      </c>
      <c r="AT2982" s="11" t="str">
        <f t="shared" si="1015"/>
        <v/>
      </c>
      <c r="AU2982" s="11" t="str">
        <f t="shared" si="1016"/>
        <v/>
      </c>
      <c r="AV2982" s="11" t="str">
        <f t="shared" si="1017"/>
        <v/>
      </c>
      <c r="AW2982" s="11" t="str">
        <f t="shared" si="1018"/>
        <v/>
      </c>
      <c r="AX2982" s="11" t="str">
        <f t="shared" si="1019"/>
        <v/>
      </c>
      <c r="AY2982" s="11" t="str">
        <f t="shared" si="1000"/>
        <v/>
      </c>
      <c r="AZ2982" s="11" t="str">
        <f t="shared" si="1020"/>
        <v/>
      </c>
      <c r="BA2982" s="11" t="str">
        <f t="shared" si="1002"/>
        <v xml:space="preserve"> </v>
      </c>
      <c r="BB2982" s="11" t="str">
        <f>IFERROR(IF(AW2982="","",VLOOKUP(AW2982,SUSS!R:S,2,FALSE)),AY2982*SUSS!$M$2)</f>
        <v/>
      </c>
      <c r="BC2982" s="11" t="str">
        <f t="shared" si="1001"/>
        <v/>
      </c>
    </row>
    <row r="2983" spans="29:55">
      <c r="AC2983" s="11" t="str">
        <f t="shared" si="1003"/>
        <v/>
      </c>
      <c r="AD2983" s="11" t="str">
        <f t="shared" si="1004"/>
        <v/>
      </c>
      <c r="AE2983" s="11" t="str">
        <f t="shared" si="1005"/>
        <v/>
      </c>
      <c r="AF2983" s="11" t="str">
        <f t="shared" si="1006"/>
        <v/>
      </c>
      <c r="AG2983" s="11" t="str">
        <f t="shared" si="1007"/>
        <v/>
      </c>
      <c r="AH2983" s="11" t="str">
        <f t="shared" si="1008"/>
        <v/>
      </c>
      <c r="AI2983" s="11" t="str">
        <f t="shared" si="1009"/>
        <v/>
      </c>
      <c r="AJ2983" s="11" t="str">
        <f t="shared" si="1010"/>
        <v/>
      </c>
      <c r="AK2983" s="11" t="str">
        <f t="shared" si="1011"/>
        <v/>
      </c>
      <c r="AN2983" s="11" t="str">
        <f t="shared" si="1012"/>
        <v/>
      </c>
      <c r="AO2983" s="11" t="str">
        <f t="shared" si="1013"/>
        <v/>
      </c>
      <c r="AP2983" s="11" t="str">
        <f t="shared" si="1014"/>
        <v/>
      </c>
      <c r="AT2983" s="11" t="str">
        <f t="shared" si="1015"/>
        <v/>
      </c>
      <c r="AU2983" s="11" t="str">
        <f t="shared" si="1016"/>
        <v/>
      </c>
      <c r="AV2983" s="11" t="str">
        <f t="shared" si="1017"/>
        <v/>
      </c>
      <c r="AW2983" s="11" t="str">
        <f t="shared" si="1018"/>
        <v/>
      </c>
      <c r="AX2983" s="11" t="str">
        <f t="shared" si="1019"/>
        <v/>
      </c>
      <c r="AY2983" s="11" t="str">
        <f t="shared" si="1000"/>
        <v/>
      </c>
      <c r="AZ2983" s="11" t="str">
        <f t="shared" si="1020"/>
        <v/>
      </c>
      <c r="BA2983" s="11" t="str">
        <f t="shared" si="1002"/>
        <v xml:space="preserve"> </v>
      </c>
      <c r="BB2983" s="11" t="str">
        <f>IFERROR(IF(AW2983="","",VLOOKUP(AW2983,SUSS!R:S,2,FALSE)),AY2983*SUSS!$M$2)</f>
        <v/>
      </c>
      <c r="BC2983" s="11" t="str">
        <f t="shared" si="1001"/>
        <v/>
      </c>
    </row>
    <row r="2984" spans="29:55">
      <c r="AC2984" s="11" t="str">
        <f t="shared" si="1003"/>
        <v/>
      </c>
      <c r="AD2984" s="11" t="str">
        <f t="shared" si="1004"/>
        <v/>
      </c>
      <c r="AE2984" s="11" t="str">
        <f t="shared" si="1005"/>
        <v/>
      </c>
      <c r="AF2984" s="11" t="str">
        <f t="shared" si="1006"/>
        <v/>
      </c>
      <c r="AG2984" s="11" t="str">
        <f t="shared" si="1007"/>
        <v/>
      </c>
      <c r="AH2984" s="11" t="str">
        <f t="shared" si="1008"/>
        <v/>
      </c>
      <c r="AI2984" s="11" t="str">
        <f t="shared" si="1009"/>
        <v/>
      </c>
      <c r="AJ2984" s="11" t="str">
        <f t="shared" si="1010"/>
        <v/>
      </c>
      <c r="AK2984" s="11" t="str">
        <f t="shared" si="1011"/>
        <v/>
      </c>
      <c r="AN2984" s="11" t="str">
        <f t="shared" si="1012"/>
        <v/>
      </c>
      <c r="AO2984" s="11" t="str">
        <f t="shared" si="1013"/>
        <v/>
      </c>
      <c r="AP2984" s="11" t="str">
        <f t="shared" si="1014"/>
        <v/>
      </c>
      <c r="AT2984" s="11" t="str">
        <f t="shared" si="1015"/>
        <v/>
      </c>
      <c r="AU2984" s="11" t="str">
        <f t="shared" si="1016"/>
        <v/>
      </c>
      <c r="AV2984" s="11" t="str">
        <f t="shared" si="1017"/>
        <v/>
      </c>
      <c r="AW2984" s="11" t="str">
        <f t="shared" si="1018"/>
        <v/>
      </c>
      <c r="AX2984" s="11" t="str">
        <f t="shared" si="1019"/>
        <v/>
      </c>
      <c r="AY2984" s="11" t="str">
        <f t="shared" si="1000"/>
        <v/>
      </c>
      <c r="AZ2984" s="11" t="str">
        <f t="shared" si="1020"/>
        <v/>
      </c>
      <c r="BA2984" s="11" t="str">
        <f t="shared" si="1002"/>
        <v xml:space="preserve"> </v>
      </c>
      <c r="BB2984" s="11" t="str">
        <f>IFERROR(IF(AW2984="","",VLOOKUP(AW2984,SUSS!R:S,2,FALSE)),AY2984*SUSS!$M$2)</f>
        <v/>
      </c>
      <c r="BC2984" s="11" t="str">
        <f t="shared" si="1001"/>
        <v/>
      </c>
    </row>
    <row r="2985" spans="29:55">
      <c r="AC2985" s="11" t="str">
        <f t="shared" si="1003"/>
        <v/>
      </c>
      <c r="AD2985" s="11" t="str">
        <f t="shared" si="1004"/>
        <v/>
      </c>
      <c r="AE2985" s="11" t="str">
        <f t="shared" si="1005"/>
        <v/>
      </c>
      <c r="AF2985" s="11" t="str">
        <f t="shared" si="1006"/>
        <v/>
      </c>
      <c r="AG2985" s="11" t="str">
        <f t="shared" si="1007"/>
        <v/>
      </c>
      <c r="AH2985" s="11" t="str">
        <f t="shared" si="1008"/>
        <v/>
      </c>
      <c r="AI2985" s="11" t="str">
        <f t="shared" si="1009"/>
        <v/>
      </c>
      <c r="AJ2985" s="11" t="str">
        <f t="shared" si="1010"/>
        <v/>
      </c>
      <c r="AK2985" s="11" t="str">
        <f t="shared" si="1011"/>
        <v/>
      </c>
      <c r="AN2985" s="11" t="str">
        <f t="shared" si="1012"/>
        <v/>
      </c>
      <c r="AO2985" s="11" t="str">
        <f t="shared" si="1013"/>
        <v/>
      </c>
      <c r="AP2985" s="11" t="str">
        <f t="shared" si="1014"/>
        <v/>
      </c>
      <c r="AT2985" s="11" t="str">
        <f t="shared" si="1015"/>
        <v/>
      </c>
      <c r="AU2985" s="11" t="str">
        <f t="shared" si="1016"/>
        <v/>
      </c>
      <c r="AV2985" s="11" t="str">
        <f t="shared" si="1017"/>
        <v/>
      </c>
      <c r="AW2985" s="11" t="str">
        <f t="shared" si="1018"/>
        <v/>
      </c>
      <c r="AX2985" s="11" t="str">
        <f t="shared" si="1019"/>
        <v/>
      </c>
      <c r="AY2985" s="11" t="str">
        <f t="shared" si="1000"/>
        <v/>
      </c>
      <c r="AZ2985" s="11" t="str">
        <f t="shared" si="1020"/>
        <v/>
      </c>
      <c r="BA2985" s="11" t="str">
        <f t="shared" si="1002"/>
        <v xml:space="preserve"> </v>
      </c>
      <c r="BB2985" s="11" t="str">
        <f>IFERROR(IF(AW2985="","",VLOOKUP(AW2985,SUSS!R:S,2,FALSE)),AY2985*SUSS!$M$2)</f>
        <v/>
      </c>
      <c r="BC2985" s="11" t="str">
        <f t="shared" si="1001"/>
        <v/>
      </c>
    </row>
    <row r="2986" spans="29:55">
      <c r="AC2986" s="11" t="str">
        <f t="shared" si="1003"/>
        <v/>
      </c>
      <c r="AD2986" s="11" t="str">
        <f t="shared" si="1004"/>
        <v/>
      </c>
      <c r="AE2986" s="11" t="str">
        <f t="shared" si="1005"/>
        <v/>
      </c>
      <c r="AF2986" s="11" t="str">
        <f t="shared" si="1006"/>
        <v/>
      </c>
      <c r="AG2986" s="11" t="str">
        <f t="shared" si="1007"/>
        <v/>
      </c>
      <c r="AH2986" s="11" t="str">
        <f t="shared" si="1008"/>
        <v/>
      </c>
      <c r="AI2986" s="11" t="str">
        <f t="shared" si="1009"/>
        <v/>
      </c>
      <c r="AJ2986" s="11" t="str">
        <f t="shared" si="1010"/>
        <v/>
      </c>
      <c r="AK2986" s="11" t="str">
        <f t="shared" si="1011"/>
        <v/>
      </c>
      <c r="AN2986" s="11" t="str">
        <f t="shared" si="1012"/>
        <v/>
      </c>
      <c r="AO2986" s="11" t="str">
        <f t="shared" si="1013"/>
        <v/>
      </c>
      <c r="AP2986" s="11" t="str">
        <f t="shared" si="1014"/>
        <v/>
      </c>
      <c r="AT2986" s="11" t="str">
        <f t="shared" si="1015"/>
        <v/>
      </c>
      <c r="AU2986" s="11" t="str">
        <f t="shared" si="1016"/>
        <v/>
      </c>
      <c r="AV2986" s="11" t="str">
        <f t="shared" si="1017"/>
        <v/>
      </c>
      <c r="AW2986" s="11" t="str">
        <f t="shared" si="1018"/>
        <v/>
      </c>
      <c r="AX2986" s="11" t="str">
        <f t="shared" si="1019"/>
        <v/>
      </c>
      <c r="AY2986" s="11" t="str">
        <f t="shared" si="1000"/>
        <v/>
      </c>
      <c r="AZ2986" s="11" t="str">
        <f t="shared" si="1020"/>
        <v/>
      </c>
      <c r="BA2986" s="11" t="str">
        <f t="shared" si="1002"/>
        <v xml:space="preserve"> </v>
      </c>
      <c r="BB2986" s="11" t="str">
        <f>IFERROR(IF(AW2986="","",VLOOKUP(AW2986,SUSS!R:S,2,FALSE)),AY2986*SUSS!$M$2)</f>
        <v/>
      </c>
      <c r="BC2986" s="11" t="str">
        <f t="shared" si="1001"/>
        <v/>
      </c>
    </row>
    <row r="2987" spans="29:55">
      <c r="AC2987" s="11" t="str">
        <f t="shared" si="1003"/>
        <v/>
      </c>
      <c r="AD2987" s="11" t="str">
        <f t="shared" si="1004"/>
        <v/>
      </c>
      <c r="AE2987" s="11" t="str">
        <f t="shared" si="1005"/>
        <v/>
      </c>
      <c r="AF2987" s="11" t="str">
        <f t="shared" si="1006"/>
        <v/>
      </c>
      <c r="AG2987" s="11" t="str">
        <f t="shared" si="1007"/>
        <v/>
      </c>
      <c r="AH2987" s="11" t="str">
        <f t="shared" si="1008"/>
        <v/>
      </c>
      <c r="AI2987" s="11" t="str">
        <f t="shared" si="1009"/>
        <v/>
      </c>
      <c r="AJ2987" s="11" t="str">
        <f t="shared" si="1010"/>
        <v/>
      </c>
      <c r="AK2987" s="11" t="str">
        <f t="shared" si="1011"/>
        <v/>
      </c>
      <c r="AN2987" s="11" t="str">
        <f t="shared" si="1012"/>
        <v/>
      </c>
      <c r="AO2987" s="11" t="str">
        <f t="shared" si="1013"/>
        <v/>
      </c>
      <c r="AP2987" s="11" t="str">
        <f t="shared" si="1014"/>
        <v/>
      </c>
      <c r="AT2987" s="11" t="str">
        <f t="shared" si="1015"/>
        <v/>
      </c>
      <c r="AU2987" s="11" t="str">
        <f t="shared" si="1016"/>
        <v/>
      </c>
      <c r="AV2987" s="11" t="str">
        <f t="shared" si="1017"/>
        <v/>
      </c>
      <c r="AW2987" s="11" t="str">
        <f t="shared" si="1018"/>
        <v/>
      </c>
      <c r="AX2987" s="11" t="str">
        <f t="shared" si="1019"/>
        <v/>
      </c>
      <c r="AY2987" s="11" t="str">
        <f t="shared" si="1000"/>
        <v/>
      </c>
      <c r="AZ2987" s="11" t="str">
        <f t="shared" si="1020"/>
        <v/>
      </c>
      <c r="BA2987" s="11" t="str">
        <f t="shared" si="1002"/>
        <v xml:space="preserve"> </v>
      </c>
      <c r="BB2987" s="11" t="str">
        <f>IFERROR(IF(AW2987="","",VLOOKUP(AW2987,SUSS!R:S,2,FALSE)),AY2987*SUSS!$M$2)</f>
        <v/>
      </c>
      <c r="BC2987" s="11" t="str">
        <f t="shared" si="1001"/>
        <v/>
      </c>
    </row>
    <row r="2988" spans="29:55">
      <c r="AC2988" s="11" t="str">
        <f t="shared" si="1003"/>
        <v/>
      </c>
      <c r="AD2988" s="11" t="str">
        <f t="shared" si="1004"/>
        <v/>
      </c>
      <c r="AE2988" s="11" t="str">
        <f t="shared" si="1005"/>
        <v/>
      </c>
      <c r="AF2988" s="11" t="str">
        <f t="shared" si="1006"/>
        <v/>
      </c>
      <c r="AG2988" s="11" t="str">
        <f t="shared" si="1007"/>
        <v/>
      </c>
      <c r="AH2988" s="11" t="str">
        <f t="shared" si="1008"/>
        <v/>
      </c>
      <c r="AI2988" s="11" t="str">
        <f t="shared" si="1009"/>
        <v/>
      </c>
      <c r="AJ2988" s="11" t="str">
        <f t="shared" si="1010"/>
        <v/>
      </c>
      <c r="AK2988" s="11" t="str">
        <f t="shared" si="1011"/>
        <v/>
      </c>
      <c r="AN2988" s="11" t="str">
        <f t="shared" si="1012"/>
        <v/>
      </c>
      <c r="AO2988" s="11" t="str">
        <f t="shared" si="1013"/>
        <v/>
      </c>
      <c r="AP2988" s="11" t="str">
        <f t="shared" si="1014"/>
        <v/>
      </c>
      <c r="AT2988" s="11" t="str">
        <f t="shared" si="1015"/>
        <v/>
      </c>
      <c r="AU2988" s="11" t="str">
        <f t="shared" si="1016"/>
        <v/>
      </c>
      <c r="AV2988" s="11" t="str">
        <f t="shared" si="1017"/>
        <v/>
      </c>
      <c r="AW2988" s="11" t="str">
        <f t="shared" si="1018"/>
        <v/>
      </c>
      <c r="AX2988" s="11" t="str">
        <f t="shared" si="1019"/>
        <v/>
      </c>
      <c r="AY2988" s="11" t="str">
        <f t="shared" si="1000"/>
        <v/>
      </c>
      <c r="AZ2988" s="11" t="str">
        <f t="shared" si="1020"/>
        <v/>
      </c>
      <c r="BA2988" s="11" t="str">
        <f t="shared" si="1002"/>
        <v xml:space="preserve"> </v>
      </c>
      <c r="BB2988" s="11" t="str">
        <f>IFERROR(IF(AW2988="","",VLOOKUP(AW2988,SUSS!R:S,2,FALSE)),AY2988*SUSS!$M$2)</f>
        <v/>
      </c>
      <c r="BC2988" s="11" t="str">
        <f t="shared" si="1001"/>
        <v/>
      </c>
    </row>
    <row r="2989" spans="29:55">
      <c r="AC2989" s="11" t="str">
        <f t="shared" si="1003"/>
        <v/>
      </c>
      <c r="AD2989" s="11" t="str">
        <f t="shared" si="1004"/>
        <v/>
      </c>
      <c r="AE2989" s="11" t="str">
        <f t="shared" si="1005"/>
        <v/>
      </c>
      <c r="AF2989" s="11" t="str">
        <f t="shared" si="1006"/>
        <v/>
      </c>
      <c r="AG2989" s="11" t="str">
        <f t="shared" si="1007"/>
        <v/>
      </c>
      <c r="AH2989" s="11" t="str">
        <f t="shared" si="1008"/>
        <v/>
      </c>
      <c r="AI2989" s="11" t="str">
        <f t="shared" si="1009"/>
        <v/>
      </c>
      <c r="AJ2989" s="11" t="str">
        <f t="shared" si="1010"/>
        <v/>
      </c>
      <c r="AK2989" s="11" t="str">
        <f t="shared" si="1011"/>
        <v/>
      </c>
      <c r="AN2989" s="11" t="str">
        <f t="shared" si="1012"/>
        <v/>
      </c>
      <c r="AO2989" s="11" t="str">
        <f t="shared" si="1013"/>
        <v/>
      </c>
      <c r="AP2989" s="11" t="str">
        <f t="shared" si="1014"/>
        <v/>
      </c>
      <c r="AT2989" s="11" t="str">
        <f t="shared" si="1015"/>
        <v/>
      </c>
      <c r="AU2989" s="11" t="str">
        <f t="shared" si="1016"/>
        <v/>
      </c>
      <c r="AV2989" s="11" t="str">
        <f t="shared" si="1017"/>
        <v/>
      </c>
      <c r="AW2989" s="11" t="str">
        <f t="shared" si="1018"/>
        <v/>
      </c>
      <c r="AX2989" s="11" t="str">
        <f t="shared" si="1019"/>
        <v/>
      </c>
      <c r="AY2989" s="11" t="str">
        <f t="shared" si="1000"/>
        <v/>
      </c>
      <c r="AZ2989" s="11" t="str">
        <f t="shared" si="1020"/>
        <v/>
      </c>
      <c r="BA2989" s="11" t="str">
        <f t="shared" si="1002"/>
        <v xml:space="preserve"> </v>
      </c>
      <c r="BB2989" s="11" t="str">
        <f>IFERROR(IF(AW2989="","",VLOOKUP(AW2989,SUSS!R:S,2,FALSE)),AY2989*SUSS!$M$2)</f>
        <v/>
      </c>
      <c r="BC2989" s="11" t="str">
        <f t="shared" si="1001"/>
        <v/>
      </c>
    </row>
    <row r="2990" spans="29:55">
      <c r="AC2990" s="11" t="str">
        <f t="shared" si="1003"/>
        <v/>
      </c>
      <c r="AD2990" s="11" t="str">
        <f t="shared" si="1004"/>
        <v/>
      </c>
      <c r="AE2990" s="11" t="str">
        <f t="shared" si="1005"/>
        <v/>
      </c>
      <c r="AF2990" s="11" t="str">
        <f t="shared" si="1006"/>
        <v/>
      </c>
      <c r="AG2990" s="11" t="str">
        <f t="shared" si="1007"/>
        <v/>
      </c>
      <c r="AH2990" s="11" t="str">
        <f t="shared" si="1008"/>
        <v/>
      </c>
      <c r="AI2990" s="11" t="str">
        <f t="shared" si="1009"/>
        <v/>
      </c>
      <c r="AJ2990" s="11" t="str">
        <f t="shared" si="1010"/>
        <v/>
      </c>
      <c r="AK2990" s="11" t="str">
        <f t="shared" si="1011"/>
        <v/>
      </c>
      <c r="AN2990" s="11" t="str">
        <f t="shared" si="1012"/>
        <v/>
      </c>
      <c r="AO2990" s="11" t="str">
        <f t="shared" si="1013"/>
        <v/>
      </c>
      <c r="AP2990" s="11" t="str">
        <f t="shared" si="1014"/>
        <v/>
      </c>
      <c r="AT2990" s="11" t="str">
        <f t="shared" si="1015"/>
        <v/>
      </c>
      <c r="AU2990" s="11" t="str">
        <f t="shared" si="1016"/>
        <v/>
      </c>
      <c r="AV2990" s="11" t="str">
        <f t="shared" si="1017"/>
        <v/>
      </c>
      <c r="AW2990" s="11" t="str">
        <f t="shared" si="1018"/>
        <v/>
      </c>
      <c r="AX2990" s="11" t="str">
        <f t="shared" si="1019"/>
        <v/>
      </c>
      <c r="AY2990" s="11" t="str">
        <f t="shared" si="1000"/>
        <v/>
      </c>
      <c r="AZ2990" s="11" t="str">
        <f t="shared" si="1020"/>
        <v/>
      </c>
      <c r="BA2990" s="11" t="str">
        <f t="shared" si="1002"/>
        <v xml:space="preserve"> </v>
      </c>
      <c r="BB2990" s="11" t="str">
        <f>IFERROR(IF(AW2990="","",VLOOKUP(AW2990,SUSS!R:S,2,FALSE)),AY2990*SUSS!$M$2)</f>
        <v/>
      </c>
      <c r="BC2990" s="11" t="str">
        <f t="shared" si="1001"/>
        <v/>
      </c>
    </row>
    <row r="2991" spans="29:55">
      <c r="AC2991" s="11" t="str">
        <f t="shared" si="1003"/>
        <v/>
      </c>
      <c r="AD2991" s="11" t="str">
        <f t="shared" si="1004"/>
        <v/>
      </c>
      <c r="AE2991" s="11" t="str">
        <f t="shared" si="1005"/>
        <v/>
      </c>
      <c r="AF2991" s="11" t="str">
        <f t="shared" si="1006"/>
        <v/>
      </c>
      <c r="AG2991" s="11" t="str">
        <f t="shared" si="1007"/>
        <v/>
      </c>
      <c r="AH2991" s="11" t="str">
        <f t="shared" si="1008"/>
        <v/>
      </c>
      <c r="AI2991" s="11" t="str">
        <f t="shared" si="1009"/>
        <v/>
      </c>
      <c r="AJ2991" s="11" t="str">
        <f t="shared" si="1010"/>
        <v/>
      </c>
      <c r="AK2991" s="11" t="str">
        <f t="shared" si="1011"/>
        <v/>
      </c>
      <c r="AN2991" s="11" t="str">
        <f t="shared" si="1012"/>
        <v/>
      </c>
      <c r="AO2991" s="11" t="str">
        <f t="shared" si="1013"/>
        <v/>
      </c>
      <c r="AP2991" s="11" t="str">
        <f t="shared" si="1014"/>
        <v/>
      </c>
      <c r="AT2991" s="11" t="str">
        <f t="shared" si="1015"/>
        <v/>
      </c>
      <c r="AU2991" s="11" t="str">
        <f t="shared" si="1016"/>
        <v/>
      </c>
      <c r="AV2991" s="11" t="str">
        <f t="shared" si="1017"/>
        <v/>
      </c>
      <c r="AW2991" s="11" t="str">
        <f t="shared" si="1018"/>
        <v/>
      </c>
      <c r="AX2991" s="11" t="str">
        <f t="shared" si="1019"/>
        <v/>
      </c>
      <c r="AY2991" s="11" t="str">
        <f t="shared" si="1000"/>
        <v/>
      </c>
      <c r="AZ2991" s="11" t="str">
        <f t="shared" si="1020"/>
        <v/>
      </c>
      <c r="BA2991" s="11" t="str">
        <f t="shared" si="1002"/>
        <v xml:space="preserve"> </v>
      </c>
      <c r="BB2991" s="11" t="str">
        <f>IFERROR(IF(AW2991="","",VLOOKUP(AW2991,SUSS!R:S,2,FALSE)),AY2991*SUSS!$M$2)</f>
        <v/>
      </c>
      <c r="BC2991" s="11" t="str">
        <f t="shared" si="1001"/>
        <v/>
      </c>
    </row>
    <row r="2992" spans="29:55">
      <c r="AC2992" s="11" t="str">
        <f t="shared" si="1003"/>
        <v/>
      </c>
      <c r="AD2992" s="11" t="str">
        <f t="shared" si="1004"/>
        <v/>
      </c>
      <c r="AE2992" s="11" t="str">
        <f t="shared" si="1005"/>
        <v/>
      </c>
      <c r="AF2992" s="11" t="str">
        <f t="shared" si="1006"/>
        <v/>
      </c>
      <c r="AG2992" s="11" t="str">
        <f t="shared" si="1007"/>
        <v/>
      </c>
      <c r="AH2992" s="11" t="str">
        <f t="shared" si="1008"/>
        <v/>
      </c>
      <c r="AI2992" s="11" t="str">
        <f t="shared" si="1009"/>
        <v/>
      </c>
      <c r="AJ2992" s="11" t="str">
        <f t="shared" si="1010"/>
        <v/>
      </c>
      <c r="AK2992" s="11" t="str">
        <f t="shared" si="1011"/>
        <v/>
      </c>
      <c r="AN2992" s="11" t="str">
        <f t="shared" si="1012"/>
        <v/>
      </c>
      <c r="AO2992" s="11" t="str">
        <f t="shared" si="1013"/>
        <v/>
      </c>
      <c r="AP2992" s="11" t="str">
        <f t="shared" si="1014"/>
        <v/>
      </c>
      <c r="AT2992" s="11" t="str">
        <f t="shared" si="1015"/>
        <v/>
      </c>
      <c r="AU2992" s="11" t="str">
        <f t="shared" si="1016"/>
        <v/>
      </c>
      <c r="AV2992" s="11" t="str">
        <f t="shared" si="1017"/>
        <v/>
      </c>
      <c r="AW2992" s="11" t="str">
        <f t="shared" si="1018"/>
        <v/>
      </c>
      <c r="AX2992" s="11" t="str">
        <f t="shared" si="1019"/>
        <v/>
      </c>
      <c r="AY2992" s="11" t="str">
        <f t="shared" si="1000"/>
        <v/>
      </c>
      <c r="AZ2992" s="11" t="str">
        <f t="shared" si="1020"/>
        <v/>
      </c>
      <c r="BA2992" s="11" t="str">
        <f t="shared" si="1002"/>
        <v xml:space="preserve"> </v>
      </c>
      <c r="BB2992" s="11" t="str">
        <f>IFERROR(IF(AW2992="","",VLOOKUP(AW2992,SUSS!R:S,2,FALSE)),AY2992*SUSS!$M$2)</f>
        <v/>
      </c>
      <c r="BC2992" s="11" t="str">
        <f t="shared" si="1001"/>
        <v/>
      </c>
    </row>
    <row r="2993" spans="29:55">
      <c r="AC2993" s="11" t="str">
        <f t="shared" si="1003"/>
        <v/>
      </c>
      <c r="AD2993" s="11" t="str">
        <f t="shared" si="1004"/>
        <v/>
      </c>
      <c r="AE2993" s="11" t="str">
        <f t="shared" si="1005"/>
        <v/>
      </c>
      <c r="AF2993" s="11" t="str">
        <f t="shared" si="1006"/>
        <v/>
      </c>
      <c r="AG2993" s="11" t="str">
        <f t="shared" si="1007"/>
        <v/>
      </c>
      <c r="AH2993" s="11" t="str">
        <f t="shared" si="1008"/>
        <v/>
      </c>
      <c r="AI2993" s="11" t="str">
        <f t="shared" si="1009"/>
        <v/>
      </c>
      <c r="AJ2993" s="11" t="str">
        <f t="shared" si="1010"/>
        <v/>
      </c>
      <c r="AK2993" s="11" t="str">
        <f t="shared" si="1011"/>
        <v/>
      </c>
      <c r="AN2993" s="11" t="str">
        <f t="shared" si="1012"/>
        <v/>
      </c>
      <c r="AO2993" s="11" t="str">
        <f t="shared" si="1013"/>
        <v/>
      </c>
      <c r="AP2993" s="11" t="str">
        <f t="shared" si="1014"/>
        <v/>
      </c>
      <c r="AT2993" s="11" t="str">
        <f t="shared" si="1015"/>
        <v/>
      </c>
      <c r="AU2993" s="11" t="str">
        <f t="shared" si="1016"/>
        <v/>
      </c>
      <c r="AV2993" s="11" t="str">
        <f t="shared" si="1017"/>
        <v/>
      </c>
      <c r="AW2993" s="11" t="str">
        <f t="shared" si="1018"/>
        <v/>
      </c>
      <c r="AX2993" s="11" t="str">
        <f t="shared" si="1019"/>
        <v/>
      </c>
      <c r="AY2993" s="11" t="str">
        <f t="shared" si="1000"/>
        <v/>
      </c>
      <c r="AZ2993" s="11" t="str">
        <f t="shared" si="1020"/>
        <v/>
      </c>
      <c r="BA2993" s="11" t="str">
        <f t="shared" si="1002"/>
        <v xml:space="preserve"> </v>
      </c>
      <c r="BB2993" s="11" t="str">
        <f>IFERROR(IF(AW2993="","",VLOOKUP(AW2993,SUSS!R:S,2,FALSE)),AY2993*SUSS!$M$2)</f>
        <v/>
      </c>
      <c r="BC2993" s="11" t="str">
        <f t="shared" si="1001"/>
        <v/>
      </c>
    </row>
    <row r="2994" spans="29:55">
      <c r="AC2994" s="11" t="str">
        <f t="shared" si="1003"/>
        <v/>
      </c>
      <c r="AD2994" s="11" t="str">
        <f t="shared" si="1004"/>
        <v/>
      </c>
      <c r="AE2994" s="11" t="str">
        <f t="shared" si="1005"/>
        <v/>
      </c>
      <c r="AF2994" s="11" t="str">
        <f t="shared" si="1006"/>
        <v/>
      </c>
      <c r="AG2994" s="11" t="str">
        <f t="shared" si="1007"/>
        <v/>
      </c>
      <c r="AH2994" s="11" t="str">
        <f t="shared" si="1008"/>
        <v/>
      </c>
      <c r="AI2994" s="11" t="str">
        <f t="shared" si="1009"/>
        <v/>
      </c>
      <c r="AJ2994" s="11" t="str">
        <f t="shared" si="1010"/>
        <v/>
      </c>
      <c r="AK2994" s="11" t="str">
        <f t="shared" si="1011"/>
        <v/>
      </c>
      <c r="AN2994" s="11" t="str">
        <f t="shared" si="1012"/>
        <v/>
      </c>
      <c r="AO2994" s="11" t="str">
        <f t="shared" si="1013"/>
        <v/>
      </c>
      <c r="AP2994" s="11" t="str">
        <f t="shared" si="1014"/>
        <v/>
      </c>
      <c r="AT2994" s="11" t="str">
        <f t="shared" si="1015"/>
        <v/>
      </c>
      <c r="AU2994" s="11" t="str">
        <f t="shared" si="1016"/>
        <v/>
      </c>
      <c r="AV2994" s="11" t="str">
        <f t="shared" si="1017"/>
        <v/>
      </c>
      <c r="AW2994" s="11" t="str">
        <f t="shared" si="1018"/>
        <v/>
      </c>
      <c r="AX2994" s="11" t="str">
        <f t="shared" si="1019"/>
        <v/>
      </c>
      <c r="AY2994" s="11" t="str">
        <f t="shared" si="1000"/>
        <v/>
      </c>
      <c r="AZ2994" s="11" t="str">
        <f t="shared" si="1020"/>
        <v/>
      </c>
      <c r="BA2994" s="11" t="str">
        <f t="shared" si="1002"/>
        <v xml:space="preserve"> </v>
      </c>
      <c r="BB2994" s="11" t="str">
        <f>IFERROR(IF(AW2994="","",VLOOKUP(AW2994,SUSS!R:S,2,FALSE)),AY2994*SUSS!$M$2)</f>
        <v/>
      </c>
      <c r="BC2994" s="11" t="str">
        <f t="shared" si="1001"/>
        <v/>
      </c>
    </row>
    <row r="2995" spans="29:55">
      <c r="AC2995" s="11" t="str">
        <f t="shared" si="1003"/>
        <v/>
      </c>
      <c r="AD2995" s="11" t="str">
        <f t="shared" si="1004"/>
        <v/>
      </c>
      <c r="AE2995" s="11" t="str">
        <f t="shared" si="1005"/>
        <v/>
      </c>
      <c r="AF2995" s="11" t="str">
        <f t="shared" si="1006"/>
        <v/>
      </c>
      <c r="AG2995" s="11" t="str">
        <f t="shared" si="1007"/>
        <v/>
      </c>
      <c r="AH2995" s="11" t="str">
        <f t="shared" si="1008"/>
        <v/>
      </c>
      <c r="AI2995" s="11" t="str">
        <f t="shared" si="1009"/>
        <v/>
      </c>
      <c r="AJ2995" s="11" t="str">
        <f t="shared" si="1010"/>
        <v/>
      </c>
      <c r="AK2995" s="11" t="str">
        <f t="shared" si="1011"/>
        <v/>
      </c>
      <c r="AN2995" s="11" t="str">
        <f t="shared" si="1012"/>
        <v/>
      </c>
      <c r="AO2995" s="11" t="str">
        <f t="shared" si="1013"/>
        <v/>
      </c>
      <c r="AP2995" s="11" t="str">
        <f t="shared" si="1014"/>
        <v/>
      </c>
      <c r="AT2995" s="11" t="str">
        <f t="shared" si="1015"/>
        <v/>
      </c>
      <c r="AU2995" s="11" t="str">
        <f t="shared" si="1016"/>
        <v/>
      </c>
      <c r="AV2995" s="11" t="str">
        <f t="shared" si="1017"/>
        <v/>
      </c>
      <c r="AW2995" s="11" t="str">
        <f t="shared" si="1018"/>
        <v/>
      </c>
      <c r="AX2995" s="11" t="str">
        <f t="shared" si="1019"/>
        <v/>
      </c>
      <c r="AY2995" s="11" t="str">
        <f t="shared" si="1000"/>
        <v/>
      </c>
      <c r="AZ2995" s="11" t="str">
        <f t="shared" si="1020"/>
        <v/>
      </c>
      <c r="BA2995" s="11" t="str">
        <f t="shared" si="1002"/>
        <v xml:space="preserve"> </v>
      </c>
      <c r="BB2995" s="11" t="str">
        <f>IFERROR(IF(AW2995="","",VLOOKUP(AW2995,SUSS!R:S,2,FALSE)),AY2995*SUSS!$M$2)</f>
        <v/>
      </c>
      <c r="BC2995" s="11" t="str">
        <f t="shared" si="1001"/>
        <v/>
      </c>
    </row>
    <row r="2996" spans="29:55">
      <c r="AC2996" s="11" t="str">
        <f t="shared" si="1003"/>
        <v/>
      </c>
      <c r="AD2996" s="11" t="str">
        <f t="shared" si="1004"/>
        <v/>
      </c>
      <c r="AE2996" s="11" t="str">
        <f t="shared" si="1005"/>
        <v/>
      </c>
      <c r="AF2996" s="11" t="str">
        <f t="shared" si="1006"/>
        <v/>
      </c>
      <c r="AG2996" s="11" t="str">
        <f t="shared" si="1007"/>
        <v/>
      </c>
      <c r="AH2996" s="11" t="str">
        <f t="shared" si="1008"/>
        <v/>
      </c>
      <c r="AI2996" s="11" t="str">
        <f t="shared" si="1009"/>
        <v/>
      </c>
      <c r="AJ2996" s="11" t="str">
        <f t="shared" si="1010"/>
        <v/>
      </c>
      <c r="AK2996" s="11" t="str">
        <f t="shared" si="1011"/>
        <v/>
      </c>
      <c r="AN2996" s="11" t="str">
        <f t="shared" si="1012"/>
        <v/>
      </c>
      <c r="AO2996" s="11" t="str">
        <f t="shared" si="1013"/>
        <v/>
      </c>
      <c r="AP2996" s="11" t="str">
        <f t="shared" si="1014"/>
        <v/>
      </c>
      <c r="AT2996" s="11" t="str">
        <f t="shared" si="1015"/>
        <v/>
      </c>
      <c r="AU2996" s="11" t="str">
        <f t="shared" si="1016"/>
        <v/>
      </c>
      <c r="AV2996" s="11" t="str">
        <f t="shared" si="1017"/>
        <v/>
      </c>
      <c r="AW2996" s="11" t="str">
        <f t="shared" si="1018"/>
        <v/>
      </c>
      <c r="AX2996" s="11" t="str">
        <f t="shared" si="1019"/>
        <v/>
      </c>
      <c r="AY2996" s="11" t="str">
        <f t="shared" si="1000"/>
        <v/>
      </c>
      <c r="AZ2996" s="11" t="str">
        <f t="shared" si="1020"/>
        <v/>
      </c>
      <c r="BA2996" s="11" t="str">
        <f t="shared" si="1002"/>
        <v xml:space="preserve"> </v>
      </c>
      <c r="BB2996" s="11" t="str">
        <f>IFERROR(IF(AW2996="","",VLOOKUP(AW2996,SUSS!R:S,2,FALSE)),AY2996*SUSS!$M$2)</f>
        <v/>
      </c>
      <c r="BC2996" s="11" t="str">
        <f t="shared" si="1001"/>
        <v/>
      </c>
    </row>
    <row r="2997" spans="29:55">
      <c r="AC2997" s="11" t="str">
        <f t="shared" si="1003"/>
        <v/>
      </c>
      <c r="AD2997" s="11" t="str">
        <f t="shared" si="1004"/>
        <v/>
      </c>
      <c r="AE2997" s="11" t="str">
        <f t="shared" si="1005"/>
        <v/>
      </c>
      <c r="AF2997" s="11" t="str">
        <f t="shared" si="1006"/>
        <v/>
      </c>
      <c r="AG2997" s="11" t="str">
        <f t="shared" si="1007"/>
        <v/>
      </c>
      <c r="AH2997" s="11" t="str">
        <f t="shared" si="1008"/>
        <v/>
      </c>
      <c r="AI2997" s="11" t="str">
        <f t="shared" si="1009"/>
        <v/>
      </c>
      <c r="AJ2997" s="11" t="str">
        <f t="shared" si="1010"/>
        <v/>
      </c>
      <c r="AK2997" s="11" t="str">
        <f t="shared" si="1011"/>
        <v/>
      </c>
      <c r="AN2997" s="11" t="str">
        <f t="shared" si="1012"/>
        <v/>
      </c>
      <c r="AO2997" s="11" t="str">
        <f t="shared" si="1013"/>
        <v/>
      </c>
      <c r="AP2997" s="11" t="str">
        <f t="shared" si="1014"/>
        <v/>
      </c>
      <c r="AT2997" s="11" t="str">
        <f t="shared" si="1015"/>
        <v/>
      </c>
      <c r="AU2997" s="11" t="str">
        <f t="shared" si="1016"/>
        <v/>
      </c>
      <c r="AV2997" s="11" t="str">
        <f t="shared" si="1017"/>
        <v/>
      </c>
      <c r="AW2997" s="11" t="str">
        <f t="shared" si="1018"/>
        <v/>
      </c>
      <c r="AX2997" s="11" t="str">
        <f t="shared" si="1019"/>
        <v/>
      </c>
      <c r="AY2997" s="11" t="str">
        <f t="shared" si="1000"/>
        <v/>
      </c>
      <c r="AZ2997" s="11" t="str">
        <f t="shared" si="1020"/>
        <v/>
      </c>
      <c r="BA2997" s="11" t="str">
        <f t="shared" si="1002"/>
        <v xml:space="preserve"> </v>
      </c>
      <c r="BB2997" s="11" t="str">
        <f>IFERROR(IF(AW2997="","",VLOOKUP(AW2997,SUSS!R:S,2,FALSE)),AY2997*SUSS!$M$2)</f>
        <v/>
      </c>
      <c r="BC2997" s="11" t="str">
        <f t="shared" si="1001"/>
        <v/>
      </c>
    </row>
    <row r="2998" spans="29:55">
      <c r="AC2998" s="11" t="str">
        <f t="shared" si="1003"/>
        <v/>
      </c>
      <c r="AD2998" s="11" t="str">
        <f t="shared" si="1004"/>
        <v/>
      </c>
      <c r="AE2998" s="11" t="str">
        <f t="shared" si="1005"/>
        <v/>
      </c>
      <c r="AF2998" s="11" t="str">
        <f t="shared" si="1006"/>
        <v/>
      </c>
      <c r="AG2998" s="11" t="str">
        <f t="shared" si="1007"/>
        <v/>
      </c>
      <c r="AH2998" s="11" t="str">
        <f t="shared" si="1008"/>
        <v/>
      </c>
      <c r="AI2998" s="11" t="str">
        <f t="shared" si="1009"/>
        <v/>
      </c>
      <c r="AJ2998" s="11" t="str">
        <f t="shared" si="1010"/>
        <v/>
      </c>
      <c r="AK2998" s="11" t="str">
        <f t="shared" si="1011"/>
        <v/>
      </c>
      <c r="AN2998" s="11" t="str">
        <f t="shared" si="1012"/>
        <v/>
      </c>
      <c r="AO2998" s="11" t="str">
        <f t="shared" si="1013"/>
        <v/>
      </c>
      <c r="AP2998" s="11" t="str">
        <f t="shared" si="1014"/>
        <v/>
      </c>
      <c r="AT2998" s="11" t="str">
        <f t="shared" si="1015"/>
        <v/>
      </c>
      <c r="AU2998" s="11" t="str">
        <f t="shared" si="1016"/>
        <v/>
      </c>
      <c r="AV2998" s="11" t="str">
        <f t="shared" si="1017"/>
        <v/>
      </c>
      <c r="AW2998" s="11" t="str">
        <f t="shared" si="1018"/>
        <v/>
      </c>
      <c r="AX2998" s="11" t="str">
        <f t="shared" si="1019"/>
        <v/>
      </c>
      <c r="AY2998" s="11" t="str">
        <f t="shared" si="1000"/>
        <v/>
      </c>
      <c r="AZ2998" s="11" t="str">
        <f t="shared" si="1020"/>
        <v/>
      </c>
      <c r="BA2998" s="11" t="str">
        <f t="shared" si="1002"/>
        <v xml:space="preserve"> </v>
      </c>
      <c r="BB2998" s="11" t="str">
        <f>IFERROR(IF(AW2998="","",VLOOKUP(AW2998,SUSS!R:S,2,FALSE)),AY2998*SUSS!$M$2)</f>
        <v/>
      </c>
      <c r="BC2998" s="11" t="str">
        <f t="shared" si="1001"/>
        <v/>
      </c>
    </row>
    <row r="2999" spans="29:55">
      <c r="AC2999" s="11" t="str">
        <f t="shared" si="1003"/>
        <v/>
      </c>
      <c r="AD2999" s="11" t="str">
        <f t="shared" si="1004"/>
        <v/>
      </c>
      <c r="AE2999" s="11" t="str">
        <f t="shared" si="1005"/>
        <v/>
      </c>
      <c r="AF2999" s="11" t="str">
        <f t="shared" si="1006"/>
        <v/>
      </c>
      <c r="AG2999" s="11" t="str">
        <f t="shared" si="1007"/>
        <v/>
      </c>
      <c r="AH2999" s="11" t="str">
        <f t="shared" si="1008"/>
        <v/>
      </c>
      <c r="AI2999" s="11" t="str">
        <f t="shared" si="1009"/>
        <v/>
      </c>
      <c r="AJ2999" s="11" t="str">
        <f t="shared" si="1010"/>
        <v/>
      </c>
      <c r="AK2999" s="11" t="str">
        <f t="shared" si="1011"/>
        <v/>
      </c>
      <c r="AN2999" s="11" t="str">
        <f t="shared" si="1012"/>
        <v/>
      </c>
      <c r="AO2999" s="11" t="str">
        <f t="shared" si="1013"/>
        <v/>
      </c>
      <c r="AP2999" s="11" t="str">
        <f t="shared" si="1014"/>
        <v/>
      </c>
      <c r="AT2999" s="11" t="str">
        <f t="shared" si="1015"/>
        <v/>
      </c>
      <c r="AU2999" s="11" t="str">
        <f t="shared" si="1016"/>
        <v/>
      </c>
      <c r="AV2999" s="11" t="str">
        <f t="shared" si="1017"/>
        <v/>
      </c>
      <c r="AW2999" s="11" t="str">
        <f t="shared" si="1018"/>
        <v/>
      </c>
      <c r="AX2999" s="11" t="str">
        <f t="shared" si="1019"/>
        <v/>
      </c>
      <c r="AY2999" s="11" t="str">
        <f t="shared" si="1000"/>
        <v/>
      </c>
      <c r="AZ2999" s="11" t="str">
        <f t="shared" si="1020"/>
        <v/>
      </c>
      <c r="BA2999" s="11" t="str">
        <f t="shared" si="1002"/>
        <v xml:space="preserve"> </v>
      </c>
      <c r="BB2999" s="11" t="str">
        <f>IFERROR(IF(AW2999="","",VLOOKUP(AW2999,SUSS!R:S,2,FALSE)),AY2999*SUSS!$M$2)</f>
        <v/>
      </c>
      <c r="BC2999" s="11" t="str">
        <f t="shared" si="1001"/>
        <v/>
      </c>
    </row>
    <row r="3000" spans="29:55">
      <c r="AC3000" s="11" t="str">
        <f t="shared" si="1003"/>
        <v/>
      </c>
      <c r="AD3000" s="11" t="str">
        <f t="shared" si="1004"/>
        <v/>
      </c>
      <c r="AE3000" s="11" t="str">
        <f t="shared" si="1005"/>
        <v/>
      </c>
      <c r="AF3000" s="11" t="str">
        <f t="shared" si="1006"/>
        <v/>
      </c>
      <c r="AG3000" s="11" t="str">
        <f t="shared" si="1007"/>
        <v/>
      </c>
      <c r="AH3000" s="11" t="str">
        <f t="shared" si="1008"/>
        <v/>
      </c>
      <c r="AI3000" s="11" t="str">
        <f t="shared" si="1009"/>
        <v/>
      </c>
      <c r="AJ3000" s="11" t="str">
        <f t="shared" si="1010"/>
        <v/>
      </c>
      <c r="AK3000" s="11" t="str">
        <f t="shared" si="1011"/>
        <v/>
      </c>
      <c r="AN3000" s="11" t="str">
        <f t="shared" si="1012"/>
        <v/>
      </c>
      <c r="AO3000" s="11" t="str">
        <f t="shared" si="1013"/>
        <v/>
      </c>
      <c r="AP3000" s="11" t="str">
        <f t="shared" si="1014"/>
        <v/>
      </c>
      <c r="AT3000" s="11" t="str">
        <f t="shared" si="1015"/>
        <v/>
      </c>
      <c r="AU3000" s="11" t="str">
        <f t="shared" si="1016"/>
        <v/>
      </c>
      <c r="AV3000" s="11" t="str">
        <f t="shared" si="1017"/>
        <v/>
      </c>
      <c r="AW3000" s="11" t="str">
        <f t="shared" si="1018"/>
        <v/>
      </c>
      <c r="AX3000" s="11" t="str">
        <f t="shared" si="1019"/>
        <v/>
      </c>
      <c r="AY3000" s="11" t="str">
        <f t="shared" si="1000"/>
        <v/>
      </c>
      <c r="AZ3000" s="11" t="str">
        <f t="shared" si="1020"/>
        <v/>
      </c>
      <c r="BA3000" s="11" t="str">
        <f t="shared" si="1002"/>
        <v xml:space="preserve"> </v>
      </c>
      <c r="BB3000" s="11" t="str">
        <f>IFERROR(IF(AW3000="","",VLOOKUP(AW3000,SUSS!R:S,2,FALSE)),AY3000*SUSS!$M$2)</f>
        <v/>
      </c>
      <c r="BC3000" s="11" t="str">
        <f t="shared" si="1001"/>
        <v/>
      </c>
    </row>
    <row r="3001" spans="29:55">
      <c r="AC3001" s="11" t="str">
        <f t="shared" si="1003"/>
        <v/>
      </c>
      <c r="AD3001" s="11" t="str">
        <f t="shared" si="1004"/>
        <v/>
      </c>
      <c r="AE3001" s="11" t="str">
        <f t="shared" si="1005"/>
        <v/>
      </c>
      <c r="AF3001" s="11" t="str">
        <f t="shared" si="1006"/>
        <v/>
      </c>
      <c r="AG3001" s="11" t="str">
        <f t="shared" si="1007"/>
        <v/>
      </c>
      <c r="AH3001" s="11" t="str">
        <f t="shared" si="1008"/>
        <v/>
      </c>
      <c r="AI3001" s="11" t="str">
        <f t="shared" si="1009"/>
        <v/>
      </c>
      <c r="AJ3001" s="11" t="str">
        <f t="shared" si="1010"/>
        <v/>
      </c>
      <c r="AK3001" s="11" t="str">
        <f t="shared" si="1011"/>
        <v/>
      </c>
      <c r="AN3001" s="11" t="str">
        <f t="shared" si="1012"/>
        <v/>
      </c>
      <c r="AO3001" s="11" t="str">
        <f t="shared" si="1013"/>
        <v/>
      </c>
      <c r="AP3001" s="11" t="str">
        <f t="shared" si="1014"/>
        <v/>
      </c>
      <c r="AT3001" s="11" t="str">
        <f t="shared" si="1015"/>
        <v/>
      </c>
      <c r="AU3001" s="11" t="str">
        <f t="shared" si="1016"/>
        <v/>
      </c>
      <c r="AV3001" s="11" t="str">
        <f t="shared" si="1017"/>
        <v/>
      </c>
      <c r="AW3001" s="11" t="str">
        <f t="shared" si="1018"/>
        <v/>
      </c>
      <c r="AX3001" s="11" t="str">
        <f t="shared" si="1019"/>
        <v/>
      </c>
      <c r="AY3001" s="11" t="str">
        <f t="shared" si="1000"/>
        <v/>
      </c>
      <c r="AZ3001" s="11" t="str">
        <f t="shared" si="1020"/>
        <v/>
      </c>
      <c r="BA3001" s="11" t="str">
        <f t="shared" si="1002"/>
        <v xml:space="preserve"> </v>
      </c>
      <c r="BB3001" s="11" t="str">
        <f>IFERROR(IF(AW3001="","",VLOOKUP(AW3001,SUSS!R:S,2,FALSE)),AY3001*SUSS!$M$2)</f>
        <v/>
      </c>
      <c r="BC3001" s="11" t="str">
        <f t="shared" si="1001"/>
        <v/>
      </c>
    </row>
    <row r="3002" spans="29:55">
      <c r="AC3002" s="11" t="str">
        <f t="shared" si="1003"/>
        <v/>
      </c>
      <c r="AD3002" s="11" t="str">
        <f t="shared" si="1004"/>
        <v/>
      </c>
      <c r="AE3002" s="11" t="str">
        <f t="shared" si="1005"/>
        <v/>
      </c>
      <c r="AF3002" s="11" t="str">
        <f t="shared" si="1006"/>
        <v/>
      </c>
      <c r="AG3002" s="11" t="str">
        <f t="shared" si="1007"/>
        <v/>
      </c>
      <c r="AH3002" s="11" t="str">
        <f t="shared" si="1008"/>
        <v/>
      </c>
      <c r="AI3002" s="11" t="str">
        <f t="shared" si="1009"/>
        <v/>
      </c>
      <c r="AJ3002" s="11" t="str">
        <f t="shared" si="1010"/>
        <v/>
      </c>
      <c r="AK3002" s="11" t="str">
        <f t="shared" si="1011"/>
        <v/>
      </c>
      <c r="AN3002" s="11" t="str">
        <f t="shared" si="1012"/>
        <v/>
      </c>
      <c r="AO3002" s="11" t="str">
        <f t="shared" si="1013"/>
        <v/>
      </c>
      <c r="AP3002" s="11" t="str">
        <f t="shared" si="1014"/>
        <v/>
      </c>
      <c r="AT3002" s="11" t="str">
        <f t="shared" si="1015"/>
        <v/>
      </c>
      <c r="AU3002" s="11" t="str">
        <f t="shared" si="1016"/>
        <v/>
      </c>
      <c r="AV3002" s="11" t="str">
        <f t="shared" si="1017"/>
        <v/>
      </c>
      <c r="AW3002" s="11" t="str">
        <f t="shared" si="1018"/>
        <v/>
      </c>
      <c r="AX3002" s="11" t="str">
        <f t="shared" si="1019"/>
        <v/>
      </c>
      <c r="AY3002" s="11" t="str">
        <f t="shared" si="1000"/>
        <v/>
      </c>
      <c r="AZ3002" s="11" t="str">
        <f t="shared" si="1020"/>
        <v/>
      </c>
      <c r="BA3002" s="11" t="str">
        <f t="shared" si="1002"/>
        <v xml:space="preserve"> </v>
      </c>
      <c r="BB3002" s="11" t="str">
        <f>IFERROR(IF(AW3002="","",VLOOKUP(AW3002,SUSS!R:S,2,FALSE)),AY3002*SUSS!$M$2)</f>
        <v/>
      </c>
      <c r="BC3002" s="11" t="str">
        <f t="shared" si="1001"/>
        <v/>
      </c>
    </row>
    <row r="3003" spans="29:55">
      <c r="AC3003" s="11" t="str">
        <f t="shared" si="1003"/>
        <v/>
      </c>
      <c r="AD3003" s="11" t="str">
        <f t="shared" si="1004"/>
        <v/>
      </c>
      <c r="AE3003" s="11" t="str">
        <f t="shared" si="1005"/>
        <v/>
      </c>
      <c r="AF3003" s="11" t="str">
        <f t="shared" si="1006"/>
        <v/>
      </c>
      <c r="AG3003" s="11" t="str">
        <f t="shared" si="1007"/>
        <v/>
      </c>
      <c r="AH3003" s="11" t="str">
        <f t="shared" si="1008"/>
        <v/>
      </c>
      <c r="AI3003" s="11" t="str">
        <f t="shared" si="1009"/>
        <v/>
      </c>
      <c r="AJ3003" s="11" t="str">
        <f t="shared" si="1010"/>
        <v/>
      </c>
      <c r="AK3003" s="11" t="str">
        <f t="shared" si="1011"/>
        <v/>
      </c>
      <c r="AN3003" s="11" t="str">
        <f t="shared" si="1012"/>
        <v/>
      </c>
      <c r="AO3003" s="11" t="str">
        <f t="shared" si="1013"/>
        <v/>
      </c>
      <c r="AP3003" s="11" t="str">
        <f t="shared" si="1014"/>
        <v/>
      </c>
      <c r="AT3003" s="11" t="str">
        <f t="shared" si="1015"/>
        <v/>
      </c>
      <c r="AU3003" s="11" t="str">
        <f t="shared" si="1016"/>
        <v/>
      </c>
      <c r="AV3003" s="11" t="str">
        <f t="shared" si="1017"/>
        <v/>
      </c>
      <c r="AW3003" s="11" t="str">
        <f t="shared" si="1018"/>
        <v/>
      </c>
      <c r="AX3003" s="11" t="str">
        <f t="shared" si="1019"/>
        <v/>
      </c>
      <c r="AY3003" s="11" t="str">
        <f t="shared" si="1000"/>
        <v/>
      </c>
      <c r="AZ3003" s="11" t="str">
        <f t="shared" si="1020"/>
        <v/>
      </c>
      <c r="BA3003" s="11" t="str">
        <f t="shared" si="1002"/>
        <v xml:space="preserve"> </v>
      </c>
      <c r="BB3003" s="11" t="str">
        <f>IFERROR(IF(AW3003="","",VLOOKUP(AW3003,SUSS!R:S,2,FALSE)),AY3003*SUSS!$M$2)</f>
        <v/>
      </c>
      <c r="BC3003" s="11" t="str">
        <f t="shared" si="1001"/>
        <v/>
      </c>
    </row>
    <row r="3004" spans="29:55">
      <c r="AC3004" s="11" t="str">
        <f t="shared" si="1003"/>
        <v/>
      </c>
      <c r="AD3004" s="11" t="str">
        <f t="shared" si="1004"/>
        <v/>
      </c>
      <c r="AE3004" s="11" t="str">
        <f t="shared" si="1005"/>
        <v/>
      </c>
      <c r="AF3004" s="11" t="str">
        <f t="shared" si="1006"/>
        <v/>
      </c>
      <c r="AG3004" s="11" t="str">
        <f t="shared" si="1007"/>
        <v/>
      </c>
      <c r="AH3004" s="11" t="str">
        <f t="shared" si="1008"/>
        <v/>
      </c>
      <c r="AI3004" s="11" t="str">
        <f t="shared" si="1009"/>
        <v/>
      </c>
      <c r="AJ3004" s="11" t="str">
        <f t="shared" si="1010"/>
        <v/>
      </c>
      <c r="AK3004" s="11" t="str">
        <f t="shared" si="1011"/>
        <v/>
      </c>
      <c r="AN3004" s="11" t="str">
        <f t="shared" si="1012"/>
        <v/>
      </c>
      <c r="AO3004" s="11" t="str">
        <f t="shared" si="1013"/>
        <v/>
      </c>
      <c r="AP3004" s="11" t="str">
        <f t="shared" si="1014"/>
        <v/>
      </c>
      <c r="AT3004" s="11" t="str">
        <f t="shared" si="1015"/>
        <v/>
      </c>
      <c r="AU3004" s="11" t="str">
        <f t="shared" si="1016"/>
        <v/>
      </c>
      <c r="AV3004" s="11" t="str">
        <f t="shared" si="1017"/>
        <v/>
      </c>
      <c r="AW3004" s="11" t="str">
        <f t="shared" si="1018"/>
        <v/>
      </c>
      <c r="AX3004" s="11" t="str">
        <f t="shared" si="1019"/>
        <v/>
      </c>
      <c r="AY3004" s="11" t="str">
        <f t="shared" si="1000"/>
        <v/>
      </c>
      <c r="AZ3004" s="11" t="str">
        <f t="shared" si="1020"/>
        <v/>
      </c>
      <c r="BA3004" s="11" t="str">
        <f t="shared" si="1002"/>
        <v xml:space="preserve"> </v>
      </c>
      <c r="BB3004" s="11" t="str">
        <f>IFERROR(IF(AW3004="","",VLOOKUP(AW3004,SUSS!R:S,2,FALSE)),AY3004*SUSS!$M$2)</f>
        <v/>
      </c>
      <c r="BC3004" s="11" t="str">
        <f t="shared" si="1001"/>
        <v/>
      </c>
    </row>
    <row r="3005" spans="29:55">
      <c r="AC3005" s="11" t="str">
        <f t="shared" si="1003"/>
        <v/>
      </c>
      <c r="AD3005" s="11" t="str">
        <f t="shared" si="1004"/>
        <v/>
      </c>
      <c r="AE3005" s="11" t="str">
        <f t="shared" si="1005"/>
        <v/>
      </c>
      <c r="AF3005" s="11" t="str">
        <f t="shared" si="1006"/>
        <v/>
      </c>
      <c r="AG3005" s="11" t="str">
        <f t="shared" si="1007"/>
        <v/>
      </c>
      <c r="AH3005" s="11" t="str">
        <f t="shared" si="1008"/>
        <v/>
      </c>
      <c r="AI3005" s="11" t="str">
        <f t="shared" si="1009"/>
        <v/>
      </c>
      <c r="AJ3005" s="11" t="str">
        <f t="shared" si="1010"/>
        <v/>
      </c>
      <c r="AK3005" s="11" t="str">
        <f t="shared" si="1011"/>
        <v/>
      </c>
      <c r="AN3005" s="11" t="str">
        <f t="shared" si="1012"/>
        <v/>
      </c>
      <c r="AO3005" s="11" t="str">
        <f t="shared" si="1013"/>
        <v/>
      </c>
      <c r="AP3005" s="11" t="str">
        <f t="shared" si="1014"/>
        <v/>
      </c>
      <c r="AT3005" s="11" t="str">
        <f t="shared" si="1015"/>
        <v/>
      </c>
      <c r="AU3005" s="11" t="str">
        <f t="shared" si="1016"/>
        <v/>
      </c>
      <c r="AV3005" s="11" t="str">
        <f t="shared" si="1017"/>
        <v/>
      </c>
      <c r="AW3005" s="11" t="str">
        <f t="shared" si="1018"/>
        <v/>
      </c>
      <c r="AX3005" s="11" t="str">
        <f t="shared" si="1019"/>
        <v/>
      </c>
      <c r="AY3005" s="11" t="str">
        <f t="shared" si="1000"/>
        <v/>
      </c>
      <c r="AZ3005" s="11" t="str">
        <f t="shared" si="1020"/>
        <v/>
      </c>
      <c r="BA3005" s="11" t="str">
        <f t="shared" si="1002"/>
        <v xml:space="preserve"> </v>
      </c>
      <c r="BB3005" s="11" t="str">
        <f>IFERROR(IF(AW3005="","",VLOOKUP(AW3005,SUSS!R:S,2,FALSE)),AY3005*SUSS!$M$2)</f>
        <v/>
      </c>
      <c r="BC3005" s="11" t="str">
        <f t="shared" si="1001"/>
        <v/>
      </c>
    </row>
    <row r="3006" spans="29:55">
      <c r="AC3006" s="11" t="str">
        <f t="shared" si="1003"/>
        <v/>
      </c>
      <c r="AD3006" s="11" t="str">
        <f t="shared" si="1004"/>
        <v/>
      </c>
      <c r="AE3006" s="11" t="str">
        <f t="shared" si="1005"/>
        <v/>
      </c>
      <c r="AF3006" s="11" t="str">
        <f t="shared" si="1006"/>
        <v/>
      </c>
      <c r="AG3006" s="11" t="str">
        <f t="shared" si="1007"/>
        <v/>
      </c>
      <c r="AH3006" s="11" t="str">
        <f t="shared" si="1008"/>
        <v/>
      </c>
      <c r="AI3006" s="11" t="str">
        <f t="shared" si="1009"/>
        <v/>
      </c>
      <c r="AJ3006" s="11" t="str">
        <f t="shared" si="1010"/>
        <v/>
      </c>
      <c r="AK3006" s="11" t="str">
        <f t="shared" si="1011"/>
        <v/>
      </c>
      <c r="AN3006" s="11" t="str">
        <f t="shared" si="1012"/>
        <v/>
      </c>
      <c r="AO3006" s="11" t="str">
        <f t="shared" si="1013"/>
        <v/>
      </c>
      <c r="AP3006" s="11" t="str">
        <f t="shared" si="1014"/>
        <v/>
      </c>
      <c r="AT3006" s="11" t="str">
        <f t="shared" si="1015"/>
        <v/>
      </c>
      <c r="AU3006" s="11" t="str">
        <f t="shared" si="1016"/>
        <v/>
      </c>
      <c r="AV3006" s="11" t="str">
        <f t="shared" si="1017"/>
        <v/>
      </c>
      <c r="AW3006" s="11" t="str">
        <f t="shared" si="1018"/>
        <v/>
      </c>
      <c r="AX3006" s="11" t="str">
        <f t="shared" si="1019"/>
        <v/>
      </c>
      <c r="AY3006" s="11" t="str">
        <f t="shared" si="1000"/>
        <v/>
      </c>
      <c r="AZ3006" s="11" t="str">
        <f t="shared" si="1020"/>
        <v/>
      </c>
      <c r="BA3006" s="11" t="str">
        <f t="shared" si="1002"/>
        <v xml:space="preserve"> </v>
      </c>
      <c r="BB3006" s="11" t="str">
        <f>IFERROR(IF(AW3006="","",VLOOKUP(AW3006,SUSS!R:S,2,FALSE)),AY3006*SUSS!$M$2)</f>
        <v/>
      </c>
      <c r="BC3006" s="11" t="str">
        <f t="shared" si="1001"/>
        <v/>
      </c>
    </row>
    <row r="3007" spans="29:55">
      <c r="AC3007" s="11" t="str">
        <f t="shared" si="1003"/>
        <v/>
      </c>
      <c r="AD3007" s="11" t="str">
        <f t="shared" si="1004"/>
        <v/>
      </c>
      <c r="AE3007" s="11" t="str">
        <f t="shared" si="1005"/>
        <v/>
      </c>
      <c r="AF3007" s="11" t="str">
        <f t="shared" si="1006"/>
        <v/>
      </c>
      <c r="AG3007" s="11" t="str">
        <f t="shared" si="1007"/>
        <v/>
      </c>
      <c r="AH3007" s="11" t="str">
        <f t="shared" si="1008"/>
        <v/>
      </c>
      <c r="AI3007" s="11" t="str">
        <f t="shared" si="1009"/>
        <v/>
      </c>
      <c r="AJ3007" s="11" t="str">
        <f t="shared" si="1010"/>
        <v/>
      </c>
      <c r="AK3007" s="11" t="str">
        <f t="shared" si="1011"/>
        <v/>
      </c>
      <c r="AN3007" s="11" t="str">
        <f t="shared" si="1012"/>
        <v/>
      </c>
      <c r="AO3007" s="11" t="str">
        <f t="shared" si="1013"/>
        <v/>
      </c>
      <c r="AP3007" s="11" t="str">
        <f t="shared" si="1014"/>
        <v/>
      </c>
      <c r="AT3007" s="11" t="str">
        <f t="shared" si="1015"/>
        <v/>
      </c>
      <c r="AU3007" s="11" t="str">
        <f t="shared" si="1016"/>
        <v/>
      </c>
      <c r="AV3007" s="11" t="str">
        <f t="shared" si="1017"/>
        <v/>
      </c>
      <c r="AW3007" s="11" t="str">
        <f t="shared" si="1018"/>
        <v/>
      </c>
      <c r="AX3007" s="11" t="str">
        <f t="shared" si="1019"/>
        <v/>
      </c>
      <c r="AY3007" s="11" t="str">
        <f t="shared" si="1000"/>
        <v/>
      </c>
      <c r="AZ3007" s="11" t="str">
        <f t="shared" si="1020"/>
        <v/>
      </c>
      <c r="BA3007" s="11" t="str">
        <f t="shared" si="1002"/>
        <v xml:space="preserve"> </v>
      </c>
      <c r="BB3007" s="11" t="str">
        <f>IFERROR(IF(AW3007="","",VLOOKUP(AW3007,SUSS!R:S,2,FALSE)),AY3007*SUSS!$M$2)</f>
        <v/>
      </c>
      <c r="BC3007" s="11" t="str">
        <f t="shared" si="1001"/>
        <v/>
      </c>
    </row>
    <row r="3008" spans="29:55">
      <c r="AC3008" s="11" t="str">
        <f t="shared" si="1003"/>
        <v/>
      </c>
      <c r="AD3008" s="11" t="str">
        <f t="shared" si="1004"/>
        <v/>
      </c>
      <c r="AE3008" s="11" t="str">
        <f t="shared" si="1005"/>
        <v/>
      </c>
      <c r="AF3008" s="11" t="str">
        <f t="shared" si="1006"/>
        <v/>
      </c>
      <c r="AG3008" s="11" t="str">
        <f t="shared" si="1007"/>
        <v/>
      </c>
      <c r="AH3008" s="11" t="str">
        <f t="shared" si="1008"/>
        <v/>
      </c>
      <c r="AI3008" s="11" t="str">
        <f t="shared" si="1009"/>
        <v/>
      </c>
      <c r="AJ3008" s="11" t="str">
        <f t="shared" si="1010"/>
        <v/>
      </c>
      <c r="AK3008" s="11" t="str">
        <f t="shared" si="1011"/>
        <v/>
      </c>
      <c r="AN3008" s="11" t="str">
        <f t="shared" si="1012"/>
        <v/>
      </c>
      <c r="AO3008" s="11" t="str">
        <f t="shared" si="1013"/>
        <v/>
      </c>
      <c r="AP3008" s="11" t="str">
        <f t="shared" si="1014"/>
        <v/>
      </c>
      <c r="AT3008" s="11" t="str">
        <f t="shared" si="1015"/>
        <v/>
      </c>
      <c r="AU3008" s="11" t="str">
        <f t="shared" si="1016"/>
        <v/>
      </c>
      <c r="AV3008" s="11" t="str">
        <f t="shared" si="1017"/>
        <v/>
      </c>
      <c r="AW3008" s="11" t="str">
        <f t="shared" si="1018"/>
        <v/>
      </c>
      <c r="AX3008" s="11" t="str">
        <f t="shared" si="1019"/>
        <v/>
      </c>
      <c r="AY3008" s="11" t="str">
        <f t="shared" si="1000"/>
        <v/>
      </c>
      <c r="AZ3008" s="11" t="str">
        <f t="shared" si="1020"/>
        <v/>
      </c>
      <c r="BA3008" s="11" t="str">
        <f t="shared" si="1002"/>
        <v xml:space="preserve"> </v>
      </c>
      <c r="BB3008" s="11" t="str">
        <f>IFERROR(IF(AW3008="","",VLOOKUP(AW3008,SUSS!R:S,2,FALSE)),AY3008*SUSS!$M$2)</f>
        <v/>
      </c>
      <c r="BC3008" s="11" t="str">
        <f t="shared" si="1001"/>
        <v/>
      </c>
    </row>
    <row r="3009" spans="29:55">
      <c r="AC3009" s="11" t="str">
        <f t="shared" si="1003"/>
        <v/>
      </c>
      <c r="AD3009" s="11" t="str">
        <f t="shared" si="1004"/>
        <v/>
      </c>
      <c r="AE3009" s="11" t="str">
        <f t="shared" si="1005"/>
        <v/>
      </c>
      <c r="AF3009" s="11" t="str">
        <f t="shared" si="1006"/>
        <v/>
      </c>
      <c r="AG3009" s="11" t="str">
        <f t="shared" si="1007"/>
        <v/>
      </c>
      <c r="AH3009" s="11" t="str">
        <f t="shared" si="1008"/>
        <v/>
      </c>
      <c r="AI3009" s="11" t="str">
        <f t="shared" si="1009"/>
        <v/>
      </c>
      <c r="AJ3009" s="11" t="str">
        <f t="shared" si="1010"/>
        <v/>
      </c>
      <c r="AK3009" s="11" t="str">
        <f t="shared" si="1011"/>
        <v/>
      </c>
      <c r="AN3009" s="11" t="str">
        <f t="shared" si="1012"/>
        <v/>
      </c>
      <c r="AO3009" s="11" t="str">
        <f t="shared" si="1013"/>
        <v/>
      </c>
      <c r="AP3009" s="11" t="str">
        <f t="shared" si="1014"/>
        <v/>
      </c>
      <c r="AT3009" s="11" t="str">
        <f t="shared" si="1015"/>
        <v/>
      </c>
      <c r="AU3009" s="11" t="str">
        <f t="shared" si="1016"/>
        <v/>
      </c>
      <c r="AV3009" s="11" t="str">
        <f t="shared" si="1017"/>
        <v/>
      </c>
      <c r="AW3009" s="11" t="str">
        <f t="shared" si="1018"/>
        <v/>
      </c>
      <c r="AX3009" s="11" t="str">
        <f t="shared" si="1019"/>
        <v/>
      </c>
      <c r="AY3009" s="11" t="str">
        <f t="shared" si="1000"/>
        <v/>
      </c>
      <c r="AZ3009" s="11" t="str">
        <f t="shared" si="1020"/>
        <v/>
      </c>
      <c r="BA3009" s="11" t="str">
        <f t="shared" si="1002"/>
        <v xml:space="preserve"> </v>
      </c>
      <c r="BB3009" s="11" t="str">
        <f>IFERROR(IF(AW3009="","",VLOOKUP(AW3009,SUSS!R:S,2,FALSE)),AY3009*SUSS!$M$2)</f>
        <v/>
      </c>
      <c r="BC3009" s="11" t="str">
        <f t="shared" si="1001"/>
        <v/>
      </c>
    </row>
    <row r="3010" spans="29:55">
      <c r="AC3010" s="11" t="str">
        <f t="shared" si="1003"/>
        <v/>
      </c>
      <c r="AD3010" s="11" t="str">
        <f t="shared" si="1004"/>
        <v/>
      </c>
      <c r="AE3010" s="11" t="str">
        <f t="shared" si="1005"/>
        <v/>
      </c>
      <c r="AF3010" s="11" t="str">
        <f t="shared" si="1006"/>
        <v/>
      </c>
      <c r="AG3010" s="11" t="str">
        <f t="shared" si="1007"/>
        <v/>
      </c>
      <c r="AH3010" s="11" t="str">
        <f t="shared" si="1008"/>
        <v/>
      </c>
      <c r="AI3010" s="11" t="str">
        <f t="shared" si="1009"/>
        <v/>
      </c>
      <c r="AJ3010" s="11" t="str">
        <f t="shared" si="1010"/>
        <v/>
      </c>
      <c r="AK3010" s="11" t="str">
        <f t="shared" si="1011"/>
        <v/>
      </c>
      <c r="AN3010" s="11" t="str">
        <f t="shared" si="1012"/>
        <v/>
      </c>
      <c r="AO3010" s="11" t="str">
        <f t="shared" si="1013"/>
        <v/>
      </c>
      <c r="AP3010" s="11" t="str">
        <f t="shared" si="1014"/>
        <v/>
      </c>
      <c r="AT3010" s="11" t="str">
        <f t="shared" si="1015"/>
        <v/>
      </c>
      <c r="AU3010" s="11" t="str">
        <f t="shared" si="1016"/>
        <v/>
      </c>
      <c r="AV3010" s="11" t="str">
        <f t="shared" si="1017"/>
        <v/>
      </c>
      <c r="AW3010" s="11" t="str">
        <f t="shared" si="1018"/>
        <v/>
      </c>
      <c r="AX3010" s="11" t="str">
        <f t="shared" si="1019"/>
        <v/>
      </c>
      <c r="AY3010" s="11" t="str">
        <f t="shared" si="1000"/>
        <v/>
      </c>
      <c r="AZ3010" s="11" t="str">
        <f t="shared" si="1020"/>
        <v/>
      </c>
      <c r="BA3010" s="11" t="str">
        <f t="shared" si="1002"/>
        <v xml:space="preserve"> </v>
      </c>
      <c r="BB3010" s="11" t="str">
        <f>IFERROR(IF(AW3010="","",VLOOKUP(AW3010,SUSS!R:S,2,FALSE)),AY3010*SUSS!$M$2)</f>
        <v/>
      </c>
      <c r="BC3010" s="11" t="str">
        <f t="shared" si="1001"/>
        <v/>
      </c>
    </row>
    <row r="3011" spans="29:55">
      <c r="AC3011" s="11" t="str">
        <f t="shared" si="1003"/>
        <v/>
      </c>
      <c r="AD3011" s="11" t="str">
        <f t="shared" si="1004"/>
        <v/>
      </c>
      <c r="AE3011" s="11" t="str">
        <f t="shared" si="1005"/>
        <v/>
      </c>
      <c r="AF3011" s="11" t="str">
        <f t="shared" si="1006"/>
        <v/>
      </c>
      <c r="AG3011" s="11" t="str">
        <f t="shared" si="1007"/>
        <v/>
      </c>
      <c r="AH3011" s="11" t="str">
        <f t="shared" si="1008"/>
        <v/>
      </c>
      <c r="AI3011" s="11" t="str">
        <f t="shared" si="1009"/>
        <v/>
      </c>
      <c r="AJ3011" s="11" t="str">
        <f t="shared" si="1010"/>
        <v/>
      </c>
      <c r="AK3011" s="11" t="str">
        <f t="shared" si="1011"/>
        <v/>
      </c>
      <c r="AN3011" s="11" t="str">
        <f t="shared" si="1012"/>
        <v/>
      </c>
      <c r="AO3011" s="11" t="str">
        <f t="shared" si="1013"/>
        <v/>
      </c>
      <c r="AP3011" s="11" t="str">
        <f t="shared" si="1014"/>
        <v/>
      </c>
      <c r="AT3011" s="11" t="str">
        <f t="shared" si="1015"/>
        <v/>
      </c>
      <c r="AU3011" s="11" t="str">
        <f t="shared" si="1016"/>
        <v/>
      </c>
      <c r="AV3011" s="11" t="str">
        <f t="shared" si="1017"/>
        <v/>
      </c>
      <c r="AW3011" s="11" t="str">
        <f t="shared" si="1018"/>
        <v/>
      </c>
      <c r="AX3011" s="11" t="str">
        <f t="shared" si="1019"/>
        <v/>
      </c>
      <c r="AY3011" s="11" t="str">
        <f t="shared" si="1000"/>
        <v/>
      </c>
      <c r="AZ3011" s="11" t="str">
        <f t="shared" si="1020"/>
        <v/>
      </c>
      <c r="BA3011" s="11" t="str">
        <f t="shared" si="1002"/>
        <v xml:space="preserve"> </v>
      </c>
      <c r="BB3011" s="11" t="str">
        <f>IFERROR(IF(AW3011="","",VLOOKUP(AW3011,SUSS!R:S,2,FALSE)),AY3011*SUSS!$M$2)</f>
        <v/>
      </c>
      <c r="BC3011" s="11" t="str">
        <f t="shared" si="1001"/>
        <v/>
      </c>
    </row>
    <row r="3012" spans="29:55">
      <c r="AC3012" s="11" t="str">
        <f t="shared" si="1003"/>
        <v/>
      </c>
      <c r="AD3012" s="11" t="str">
        <f t="shared" si="1004"/>
        <v/>
      </c>
      <c r="AE3012" s="11" t="str">
        <f t="shared" si="1005"/>
        <v/>
      </c>
      <c r="AF3012" s="11" t="str">
        <f t="shared" si="1006"/>
        <v/>
      </c>
      <c r="AG3012" s="11" t="str">
        <f t="shared" si="1007"/>
        <v/>
      </c>
      <c r="AH3012" s="11" t="str">
        <f t="shared" si="1008"/>
        <v/>
      </c>
      <c r="AI3012" s="11" t="str">
        <f t="shared" si="1009"/>
        <v/>
      </c>
      <c r="AJ3012" s="11" t="str">
        <f t="shared" si="1010"/>
        <v/>
      </c>
      <c r="AK3012" s="11" t="str">
        <f t="shared" si="1011"/>
        <v/>
      </c>
      <c r="AN3012" s="11" t="str">
        <f t="shared" si="1012"/>
        <v/>
      </c>
      <c r="AO3012" s="11" t="str">
        <f t="shared" si="1013"/>
        <v/>
      </c>
      <c r="AP3012" s="11" t="str">
        <f t="shared" si="1014"/>
        <v/>
      </c>
      <c r="AT3012" s="11" t="str">
        <f t="shared" si="1015"/>
        <v/>
      </c>
      <c r="AU3012" s="11" t="str">
        <f t="shared" si="1016"/>
        <v/>
      </c>
      <c r="AV3012" s="11" t="str">
        <f t="shared" si="1017"/>
        <v/>
      </c>
      <c r="AW3012" s="11" t="str">
        <f t="shared" si="1018"/>
        <v/>
      </c>
      <c r="AX3012" s="11" t="str">
        <f t="shared" si="1019"/>
        <v/>
      </c>
      <c r="AY3012" s="11" t="str">
        <f t="shared" ref="AY3012:AY3075" si="1021">VLOOKUP(AX3012,AO:AP,2,FALSE)</f>
        <v/>
      </c>
      <c r="AZ3012" s="11" t="str">
        <f t="shared" si="1020"/>
        <v/>
      </c>
      <c r="BA3012" s="11" t="str">
        <f t="shared" si="1002"/>
        <v xml:space="preserve"> </v>
      </c>
      <c r="BB3012" s="11" t="str">
        <f>IFERROR(IF(AW3012="","",VLOOKUP(AW3012,SUSS!R:S,2,FALSE)),AY3012*SUSS!$M$2)</f>
        <v/>
      </c>
      <c r="BC3012" s="11" t="str">
        <f t="shared" si="1001"/>
        <v/>
      </c>
    </row>
    <row r="3013" spans="29:55">
      <c r="AC3013" s="11" t="str">
        <f t="shared" si="1003"/>
        <v/>
      </c>
      <c r="AD3013" s="11" t="str">
        <f t="shared" si="1004"/>
        <v/>
      </c>
      <c r="AE3013" s="11" t="str">
        <f t="shared" si="1005"/>
        <v/>
      </c>
      <c r="AF3013" s="11" t="str">
        <f t="shared" si="1006"/>
        <v/>
      </c>
      <c r="AG3013" s="11" t="str">
        <f t="shared" si="1007"/>
        <v/>
      </c>
      <c r="AH3013" s="11" t="str">
        <f t="shared" si="1008"/>
        <v/>
      </c>
      <c r="AI3013" s="11" t="str">
        <f t="shared" si="1009"/>
        <v/>
      </c>
      <c r="AJ3013" s="11" t="str">
        <f t="shared" si="1010"/>
        <v/>
      </c>
      <c r="AK3013" s="11" t="str">
        <f t="shared" si="1011"/>
        <v/>
      </c>
      <c r="AN3013" s="11" t="str">
        <f t="shared" si="1012"/>
        <v/>
      </c>
      <c r="AO3013" s="11" t="str">
        <f t="shared" si="1013"/>
        <v/>
      </c>
      <c r="AP3013" s="11" t="str">
        <f t="shared" si="1014"/>
        <v/>
      </c>
      <c r="AT3013" s="11" t="str">
        <f t="shared" si="1015"/>
        <v/>
      </c>
      <c r="AU3013" s="11" t="str">
        <f t="shared" si="1016"/>
        <v/>
      </c>
      <c r="AV3013" s="11" t="str">
        <f t="shared" si="1017"/>
        <v/>
      </c>
      <c r="AW3013" s="11" t="str">
        <f t="shared" si="1018"/>
        <v/>
      </c>
      <c r="AX3013" s="11" t="str">
        <f t="shared" si="1019"/>
        <v/>
      </c>
      <c r="AY3013" s="11" t="str">
        <f t="shared" si="1021"/>
        <v/>
      </c>
      <c r="AZ3013" s="11" t="str">
        <f t="shared" si="1020"/>
        <v/>
      </c>
      <c r="BA3013" s="11" t="str">
        <f t="shared" si="1002"/>
        <v xml:space="preserve"> </v>
      </c>
      <c r="BB3013" s="11" t="str">
        <f>IFERROR(IF(AW3013="","",VLOOKUP(AW3013,SUSS!R:S,2,FALSE)),AY3013*SUSS!$M$2)</f>
        <v/>
      </c>
      <c r="BC3013" s="11" t="str">
        <f t="shared" ref="BC3013:BC3076" si="1022">IFERROR(IF(BB3013&lt;&gt;"",AZ3013*BB3013,""),"VER")</f>
        <v/>
      </c>
    </row>
    <row r="3014" spans="29:55">
      <c r="AC3014" s="11" t="str">
        <f t="shared" si="1003"/>
        <v/>
      </c>
      <c r="AD3014" s="11" t="str">
        <f t="shared" si="1004"/>
        <v/>
      </c>
      <c r="AE3014" s="11" t="str">
        <f t="shared" si="1005"/>
        <v/>
      </c>
      <c r="AF3014" s="11" t="str">
        <f t="shared" si="1006"/>
        <v/>
      </c>
      <c r="AG3014" s="11" t="str">
        <f t="shared" si="1007"/>
        <v/>
      </c>
      <c r="AH3014" s="11" t="str">
        <f t="shared" si="1008"/>
        <v/>
      </c>
      <c r="AI3014" s="11" t="str">
        <f t="shared" si="1009"/>
        <v/>
      </c>
      <c r="AJ3014" s="11" t="str">
        <f t="shared" si="1010"/>
        <v/>
      </c>
      <c r="AK3014" s="11" t="str">
        <f t="shared" si="1011"/>
        <v/>
      </c>
      <c r="AN3014" s="11" t="str">
        <f t="shared" si="1012"/>
        <v/>
      </c>
      <c r="AO3014" s="11" t="str">
        <f t="shared" si="1013"/>
        <v/>
      </c>
      <c r="AP3014" s="11" t="str">
        <f t="shared" si="1014"/>
        <v/>
      </c>
      <c r="AT3014" s="11" t="str">
        <f t="shared" si="1015"/>
        <v/>
      </c>
      <c r="AU3014" s="11" t="str">
        <f t="shared" si="1016"/>
        <v/>
      </c>
      <c r="AV3014" s="11" t="str">
        <f t="shared" si="1017"/>
        <v/>
      </c>
      <c r="AW3014" s="11" t="str">
        <f t="shared" si="1018"/>
        <v/>
      </c>
      <c r="AX3014" s="11" t="str">
        <f t="shared" si="1019"/>
        <v/>
      </c>
      <c r="AY3014" s="11" t="str">
        <f t="shared" si="1021"/>
        <v/>
      </c>
      <c r="AZ3014" s="11" t="str">
        <f t="shared" si="1020"/>
        <v/>
      </c>
      <c r="BA3014" s="11" t="str">
        <f t="shared" si="1002"/>
        <v xml:space="preserve"> </v>
      </c>
      <c r="BB3014" s="11" t="str">
        <f>IFERROR(IF(AW3014="","",VLOOKUP(AW3014,SUSS!R:S,2,FALSE)),AY3014*SUSS!$M$2)</f>
        <v/>
      </c>
      <c r="BC3014" s="11" t="str">
        <f t="shared" si="1022"/>
        <v/>
      </c>
    </row>
    <row r="3015" spans="29:55">
      <c r="AC3015" s="11" t="str">
        <f t="shared" si="1003"/>
        <v/>
      </c>
      <c r="AD3015" s="11" t="str">
        <f t="shared" si="1004"/>
        <v/>
      </c>
      <c r="AE3015" s="11" t="str">
        <f t="shared" si="1005"/>
        <v/>
      </c>
      <c r="AF3015" s="11" t="str">
        <f t="shared" si="1006"/>
        <v/>
      </c>
      <c r="AG3015" s="11" t="str">
        <f t="shared" si="1007"/>
        <v/>
      </c>
      <c r="AH3015" s="11" t="str">
        <f t="shared" si="1008"/>
        <v/>
      </c>
      <c r="AI3015" s="11" t="str">
        <f t="shared" si="1009"/>
        <v/>
      </c>
      <c r="AJ3015" s="11" t="str">
        <f t="shared" si="1010"/>
        <v/>
      </c>
      <c r="AK3015" s="11" t="str">
        <f t="shared" si="1011"/>
        <v/>
      </c>
      <c r="AN3015" s="11" t="str">
        <f t="shared" si="1012"/>
        <v/>
      </c>
      <c r="AO3015" s="11" t="str">
        <f t="shared" si="1013"/>
        <v/>
      </c>
      <c r="AP3015" s="11" t="str">
        <f t="shared" si="1014"/>
        <v/>
      </c>
      <c r="AT3015" s="11" t="str">
        <f t="shared" si="1015"/>
        <v/>
      </c>
      <c r="AU3015" s="11" t="str">
        <f t="shared" si="1016"/>
        <v/>
      </c>
      <c r="AV3015" s="11" t="str">
        <f t="shared" si="1017"/>
        <v/>
      </c>
      <c r="AW3015" s="11" t="str">
        <f t="shared" si="1018"/>
        <v/>
      </c>
      <c r="AX3015" s="11" t="str">
        <f t="shared" si="1019"/>
        <v/>
      </c>
      <c r="AY3015" s="11" t="str">
        <f t="shared" si="1021"/>
        <v/>
      </c>
      <c r="AZ3015" s="11" t="str">
        <f t="shared" si="1020"/>
        <v/>
      </c>
      <c r="BA3015" s="11" t="str">
        <f t="shared" si="1002"/>
        <v xml:space="preserve"> </v>
      </c>
      <c r="BB3015" s="11" t="str">
        <f>IFERROR(IF(AW3015="","",VLOOKUP(AW3015,SUSS!R:S,2,FALSE)),AY3015*SUSS!$M$2)</f>
        <v/>
      </c>
      <c r="BC3015" s="11" t="str">
        <f t="shared" si="1022"/>
        <v/>
      </c>
    </row>
    <row r="3016" spans="29:55">
      <c r="AC3016" s="11" t="str">
        <f t="shared" si="1003"/>
        <v/>
      </c>
      <c r="AD3016" s="11" t="str">
        <f t="shared" si="1004"/>
        <v/>
      </c>
      <c r="AE3016" s="11" t="str">
        <f t="shared" si="1005"/>
        <v/>
      </c>
      <c r="AF3016" s="11" t="str">
        <f t="shared" si="1006"/>
        <v/>
      </c>
      <c r="AG3016" s="11" t="str">
        <f t="shared" si="1007"/>
        <v/>
      </c>
      <c r="AH3016" s="11" t="str">
        <f t="shared" si="1008"/>
        <v/>
      </c>
      <c r="AI3016" s="11" t="str">
        <f t="shared" si="1009"/>
        <v/>
      </c>
      <c r="AJ3016" s="11" t="str">
        <f t="shared" si="1010"/>
        <v/>
      </c>
      <c r="AK3016" s="11" t="str">
        <f t="shared" si="1011"/>
        <v/>
      </c>
      <c r="AN3016" s="11" t="str">
        <f t="shared" si="1012"/>
        <v/>
      </c>
      <c r="AO3016" s="11" t="str">
        <f t="shared" si="1013"/>
        <v/>
      </c>
      <c r="AP3016" s="11" t="str">
        <f t="shared" si="1014"/>
        <v/>
      </c>
      <c r="AT3016" s="11" t="str">
        <f t="shared" si="1015"/>
        <v/>
      </c>
      <c r="AU3016" s="11" t="str">
        <f t="shared" si="1016"/>
        <v/>
      </c>
      <c r="AV3016" s="11" t="str">
        <f t="shared" si="1017"/>
        <v/>
      </c>
      <c r="AW3016" s="11" t="str">
        <f t="shared" si="1018"/>
        <v/>
      </c>
      <c r="AX3016" s="11" t="str">
        <f t="shared" si="1019"/>
        <v/>
      </c>
      <c r="AY3016" s="11" t="str">
        <f t="shared" si="1021"/>
        <v/>
      </c>
      <c r="AZ3016" s="11" t="str">
        <f t="shared" si="1020"/>
        <v/>
      </c>
      <c r="BA3016" s="11" t="str">
        <f t="shared" ref="BA3016:BA3079" si="1023">AT3016&amp;" "&amp;AU3016</f>
        <v xml:space="preserve"> </v>
      </c>
      <c r="BB3016" s="11" t="str">
        <f>IFERROR(IF(AW3016="","",VLOOKUP(AW3016,SUSS!R:S,2,FALSE)),AY3016*SUSS!$M$2)</f>
        <v/>
      </c>
      <c r="BC3016" s="11" t="str">
        <f t="shared" si="1022"/>
        <v/>
      </c>
    </row>
    <row r="3017" spans="29:55">
      <c r="AC3017" s="11" t="str">
        <f t="shared" si="1003"/>
        <v/>
      </c>
      <c r="AD3017" s="11" t="str">
        <f t="shared" si="1004"/>
        <v/>
      </c>
      <c r="AE3017" s="11" t="str">
        <f t="shared" si="1005"/>
        <v/>
      </c>
      <c r="AF3017" s="11" t="str">
        <f t="shared" si="1006"/>
        <v/>
      </c>
      <c r="AG3017" s="11" t="str">
        <f t="shared" si="1007"/>
        <v/>
      </c>
      <c r="AH3017" s="11" t="str">
        <f t="shared" si="1008"/>
        <v/>
      </c>
      <c r="AI3017" s="11" t="str">
        <f t="shared" si="1009"/>
        <v/>
      </c>
      <c r="AJ3017" s="11" t="str">
        <f t="shared" si="1010"/>
        <v/>
      </c>
      <c r="AK3017" s="11" t="str">
        <f t="shared" si="1011"/>
        <v/>
      </c>
      <c r="AN3017" s="11" t="str">
        <f t="shared" si="1012"/>
        <v/>
      </c>
      <c r="AO3017" s="11" t="str">
        <f t="shared" si="1013"/>
        <v/>
      </c>
      <c r="AP3017" s="11" t="str">
        <f t="shared" si="1014"/>
        <v/>
      </c>
      <c r="AT3017" s="11" t="str">
        <f t="shared" si="1015"/>
        <v/>
      </c>
      <c r="AU3017" s="11" t="str">
        <f t="shared" si="1016"/>
        <v/>
      </c>
      <c r="AV3017" s="11" t="str">
        <f t="shared" si="1017"/>
        <v/>
      </c>
      <c r="AW3017" s="11" t="str">
        <f t="shared" si="1018"/>
        <v/>
      </c>
      <c r="AX3017" s="11" t="str">
        <f t="shared" si="1019"/>
        <v/>
      </c>
      <c r="AY3017" s="11" t="str">
        <f t="shared" si="1021"/>
        <v/>
      </c>
      <c r="AZ3017" s="11" t="str">
        <f t="shared" si="1020"/>
        <v/>
      </c>
      <c r="BA3017" s="11" t="str">
        <f t="shared" si="1023"/>
        <v xml:space="preserve"> </v>
      </c>
      <c r="BB3017" s="11" t="str">
        <f>IFERROR(IF(AW3017="","",VLOOKUP(AW3017,SUSS!R:S,2,FALSE)),AY3017*SUSS!$M$2)</f>
        <v/>
      </c>
      <c r="BC3017" s="11" t="str">
        <f t="shared" si="1022"/>
        <v/>
      </c>
    </row>
    <row r="3018" spans="29:55">
      <c r="AC3018" s="11" t="str">
        <f t="shared" si="1003"/>
        <v/>
      </c>
      <c r="AD3018" s="11" t="str">
        <f t="shared" si="1004"/>
        <v/>
      </c>
      <c r="AE3018" s="11" t="str">
        <f t="shared" si="1005"/>
        <v/>
      </c>
      <c r="AF3018" s="11" t="str">
        <f t="shared" si="1006"/>
        <v/>
      </c>
      <c r="AG3018" s="11" t="str">
        <f t="shared" si="1007"/>
        <v/>
      </c>
      <c r="AH3018" s="11" t="str">
        <f t="shared" si="1008"/>
        <v/>
      </c>
      <c r="AI3018" s="11" t="str">
        <f t="shared" si="1009"/>
        <v/>
      </c>
      <c r="AJ3018" s="11" t="str">
        <f t="shared" si="1010"/>
        <v/>
      </c>
      <c r="AK3018" s="11" t="str">
        <f t="shared" si="1011"/>
        <v/>
      </c>
      <c r="AN3018" s="11" t="str">
        <f t="shared" si="1012"/>
        <v/>
      </c>
      <c r="AO3018" s="11" t="str">
        <f t="shared" si="1013"/>
        <v/>
      </c>
      <c r="AP3018" s="11" t="str">
        <f t="shared" si="1014"/>
        <v/>
      </c>
      <c r="AT3018" s="11" t="str">
        <f t="shared" si="1015"/>
        <v/>
      </c>
      <c r="AU3018" s="11" t="str">
        <f t="shared" si="1016"/>
        <v/>
      </c>
      <c r="AV3018" s="11" t="str">
        <f t="shared" si="1017"/>
        <v/>
      </c>
      <c r="AW3018" s="11" t="str">
        <f t="shared" si="1018"/>
        <v/>
      </c>
      <c r="AX3018" s="11" t="str">
        <f t="shared" si="1019"/>
        <v/>
      </c>
      <c r="AY3018" s="11" t="str">
        <f t="shared" si="1021"/>
        <v/>
      </c>
      <c r="AZ3018" s="11" t="str">
        <f t="shared" si="1020"/>
        <v/>
      </c>
      <c r="BA3018" s="11" t="str">
        <f t="shared" si="1023"/>
        <v xml:space="preserve"> </v>
      </c>
      <c r="BB3018" s="11" t="str">
        <f>IFERROR(IF(AW3018="","",VLOOKUP(AW3018,SUSS!R:S,2,FALSE)),AY3018*SUSS!$M$2)</f>
        <v/>
      </c>
      <c r="BC3018" s="11" t="str">
        <f t="shared" si="1022"/>
        <v/>
      </c>
    </row>
    <row r="3019" spans="29:55">
      <c r="AC3019" s="11" t="str">
        <f t="shared" si="1003"/>
        <v/>
      </c>
      <c r="AD3019" s="11" t="str">
        <f t="shared" si="1004"/>
        <v/>
      </c>
      <c r="AE3019" s="11" t="str">
        <f t="shared" si="1005"/>
        <v/>
      </c>
      <c r="AF3019" s="11" t="str">
        <f t="shared" si="1006"/>
        <v/>
      </c>
      <c r="AG3019" s="11" t="str">
        <f t="shared" si="1007"/>
        <v/>
      </c>
      <c r="AH3019" s="11" t="str">
        <f t="shared" si="1008"/>
        <v/>
      </c>
      <c r="AI3019" s="11" t="str">
        <f t="shared" si="1009"/>
        <v/>
      </c>
      <c r="AJ3019" s="11" t="str">
        <f t="shared" si="1010"/>
        <v/>
      </c>
      <c r="AK3019" s="11" t="str">
        <f t="shared" si="1011"/>
        <v/>
      </c>
      <c r="AN3019" s="11" t="str">
        <f t="shared" si="1012"/>
        <v/>
      </c>
      <c r="AO3019" s="11" t="str">
        <f t="shared" si="1013"/>
        <v/>
      </c>
      <c r="AP3019" s="11" t="str">
        <f t="shared" si="1014"/>
        <v/>
      </c>
      <c r="AT3019" s="11" t="str">
        <f t="shared" si="1015"/>
        <v/>
      </c>
      <c r="AU3019" s="11" t="str">
        <f t="shared" si="1016"/>
        <v/>
      </c>
      <c r="AV3019" s="11" t="str">
        <f t="shared" si="1017"/>
        <v/>
      </c>
      <c r="AW3019" s="11" t="str">
        <f t="shared" si="1018"/>
        <v/>
      </c>
      <c r="AX3019" s="11" t="str">
        <f t="shared" si="1019"/>
        <v/>
      </c>
      <c r="AY3019" s="11" t="str">
        <f t="shared" si="1021"/>
        <v/>
      </c>
      <c r="AZ3019" s="11" t="str">
        <f t="shared" si="1020"/>
        <v/>
      </c>
      <c r="BA3019" s="11" t="str">
        <f t="shared" si="1023"/>
        <v xml:space="preserve"> </v>
      </c>
      <c r="BB3019" s="11" t="str">
        <f>IFERROR(IF(AW3019="","",VLOOKUP(AW3019,SUSS!R:S,2,FALSE)),AY3019*SUSS!$M$2)</f>
        <v/>
      </c>
      <c r="BC3019" s="11" t="str">
        <f t="shared" si="1022"/>
        <v/>
      </c>
    </row>
    <row r="3020" spans="29:55">
      <c r="AC3020" s="11" t="str">
        <f t="shared" si="1003"/>
        <v/>
      </c>
      <c r="AD3020" s="11" t="str">
        <f t="shared" si="1004"/>
        <v/>
      </c>
      <c r="AE3020" s="11" t="str">
        <f t="shared" si="1005"/>
        <v/>
      </c>
      <c r="AF3020" s="11" t="str">
        <f t="shared" si="1006"/>
        <v/>
      </c>
      <c r="AG3020" s="11" t="str">
        <f t="shared" si="1007"/>
        <v/>
      </c>
      <c r="AH3020" s="11" t="str">
        <f t="shared" si="1008"/>
        <v/>
      </c>
      <c r="AI3020" s="11" t="str">
        <f t="shared" si="1009"/>
        <v/>
      </c>
      <c r="AJ3020" s="11" t="str">
        <f t="shared" si="1010"/>
        <v/>
      </c>
      <c r="AK3020" s="11" t="str">
        <f t="shared" si="1011"/>
        <v/>
      </c>
      <c r="AN3020" s="11" t="str">
        <f t="shared" si="1012"/>
        <v/>
      </c>
      <c r="AO3020" s="11" t="str">
        <f t="shared" si="1013"/>
        <v/>
      </c>
      <c r="AP3020" s="11" t="str">
        <f t="shared" si="1014"/>
        <v/>
      </c>
      <c r="AT3020" s="11" t="str">
        <f t="shared" si="1015"/>
        <v/>
      </c>
      <c r="AU3020" s="11" t="str">
        <f t="shared" si="1016"/>
        <v/>
      </c>
      <c r="AV3020" s="11" t="str">
        <f t="shared" si="1017"/>
        <v/>
      </c>
      <c r="AW3020" s="11" t="str">
        <f t="shared" si="1018"/>
        <v/>
      </c>
      <c r="AX3020" s="11" t="str">
        <f t="shared" si="1019"/>
        <v/>
      </c>
      <c r="AY3020" s="11" t="str">
        <f t="shared" si="1021"/>
        <v/>
      </c>
      <c r="AZ3020" s="11" t="str">
        <f t="shared" si="1020"/>
        <v/>
      </c>
      <c r="BA3020" s="11" t="str">
        <f t="shared" si="1023"/>
        <v xml:space="preserve"> </v>
      </c>
      <c r="BB3020" s="11" t="str">
        <f>IFERROR(IF(AW3020="","",VLOOKUP(AW3020,SUSS!R:S,2,FALSE)),AY3020*SUSS!$M$2)</f>
        <v/>
      </c>
      <c r="BC3020" s="11" t="str">
        <f t="shared" si="1022"/>
        <v/>
      </c>
    </row>
    <row r="3021" spans="29:55">
      <c r="AC3021" s="11" t="str">
        <f t="shared" si="1003"/>
        <v/>
      </c>
      <c r="AD3021" s="11" t="str">
        <f t="shared" si="1004"/>
        <v/>
      </c>
      <c r="AE3021" s="11" t="str">
        <f t="shared" si="1005"/>
        <v/>
      </c>
      <c r="AF3021" s="11" t="str">
        <f t="shared" si="1006"/>
        <v/>
      </c>
      <c r="AG3021" s="11" t="str">
        <f t="shared" si="1007"/>
        <v/>
      </c>
      <c r="AH3021" s="11" t="str">
        <f t="shared" si="1008"/>
        <v/>
      </c>
      <c r="AI3021" s="11" t="str">
        <f t="shared" si="1009"/>
        <v/>
      </c>
      <c r="AJ3021" s="11" t="str">
        <f t="shared" si="1010"/>
        <v/>
      </c>
      <c r="AK3021" s="11" t="str">
        <f t="shared" si="1011"/>
        <v/>
      </c>
      <c r="AN3021" s="11" t="str">
        <f t="shared" si="1012"/>
        <v/>
      </c>
      <c r="AO3021" s="11" t="str">
        <f t="shared" si="1013"/>
        <v/>
      </c>
      <c r="AP3021" s="11" t="str">
        <f t="shared" si="1014"/>
        <v/>
      </c>
      <c r="AT3021" s="11" t="str">
        <f t="shared" si="1015"/>
        <v/>
      </c>
      <c r="AU3021" s="11" t="str">
        <f t="shared" si="1016"/>
        <v/>
      </c>
      <c r="AV3021" s="11" t="str">
        <f t="shared" si="1017"/>
        <v/>
      </c>
      <c r="AW3021" s="11" t="str">
        <f t="shared" si="1018"/>
        <v/>
      </c>
      <c r="AX3021" s="11" t="str">
        <f t="shared" si="1019"/>
        <v/>
      </c>
      <c r="AY3021" s="11" t="str">
        <f t="shared" si="1021"/>
        <v/>
      </c>
      <c r="AZ3021" s="11" t="str">
        <f t="shared" si="1020"/>
        <v/>
      </c>
      <c r="BA3021" s="11" t="str">
        <f t="shared" si="1023"/>
        <v xml:space="preserve"> </v>
      </c>
      <c r="BB3021" s="11" t="str">
        <f>IFERROR(IF(AW3021="","",VLOOKUP(AW3021,SUSS!R:S,2,FALSE)),AY3021*SUSS!$M$2)</f>
        <v/>
      </c>
      <c r="BC3021" s="11" t="str">
        <f t="shared" si="1022"/>
        <v/>
      </c>
    </row>
    <row r="3022" spans="29:55">
      <c r="AC3022" s="11" t="str">
        <f t="shared" si="1003"/>
        <v/>
      </c>
      <c r="AD3022" s="11" t="str">
        <f t="shared" si="1004"/>
        <v/>
      </c>
      <c r="AE3022" s="11" t="str">
        <f t="shared" si="1005"/>
        <v/>
      </c>
      <c r="AF3022" s="11" t="str">
        <f t="shared" si="1006"/>
        <v/>
      </c>
      <c r="AG3022" s="11" t="str">
        <f t="shared" si="1007"/>
        <v/>
      </c>
      <c r="AH3022" s="11" t="str">
        <f t="shared" si="1008"/>
        <v/>
      </c>
      <c r="AI3022" s="11" t="str">
        <f t="shared" si="1009"/>
        <v/>
      </c>
      <c r="AJ3022" s="11" t="str">
        <f t="shared" si="1010"/>
        <v/>
      </c>
      <c r="AK3022" s="11" t="str">
        <f t="shared" si="1011"/>
        <v/>
      </c>
      <c r="AN3022" s="11" t="str">
        <f t="shared" si="1012"/>
        <v/>
      </c>
      <c r="AO3022" s="11" t="str">
        <f t="shared" si="1013"/>
        <v/>
      </c>
      <c r="AP3022" s="11" t="str">
        <f t="shared" si="1014"/>
        <v/>
      </c>
      <c r="AT3022" s="11" t="str">
        <f t="shared" si="1015"/>
        <v/>
      </c>
      <c r="AU3022" s="11" t="str">
        <f t="shared" si="1016"/>
        <v/>
      </c>
      <c r="AV3022" s="11" t="str">
        <f t="shared" si="1017"/>
        <v/>
      </c>
      <c r="AW3022" s="11" t="str">
        <f t="shared" si="1018"/>
        <v/>
      </c>
      <c r="AX3022" s="11" t="str">
        <f t="shared" si="1019"/>
        <v/>
      </c>
      <c r="AY3022" s="11" t="str">
        <f t="shared" si="1021"/>
        <v/>
      </c>
      <c r="AZ3022" s="11" t="str">
        <f t="shared" si="1020"/>
        <v/>
      </c>
      <c r="BA3022" s="11" t="str">
        <f t="shared" si="1023"/>
        <v xml:space="preserve"> </v>
      </c>
      <c r="BB3022" s="11" t="str">
        <f>IFERROR(IF(AW3022="","",VLOOKUP(AW3022,SUSS!R:S,2,FALSE)),AY3022*SUSS!$M$2)</f>
        <v/>
      </c>
      <c r="BC3022" s="11" t="str">
        <f t="shared" si="1022"/>
        <v/>
      </c>
    </row>
    <row r="3023" spans="29:55">
      <c r="AC3023" s="11" t="str">
        <f t="shared" si="1003"/>
        <v/>
      </c>
      <c r="AD3023" s="11" t="str">
        <f t="shared" si="1004"/>
        <v/>
      </c>
      <c r="AE3023" s="11" t="str">
        <f t="shared" si="1005"/>
        <v/>
      </c>
      <c r="AF3023" s="11" t="str">
        <f t="shared" si="1006"/>
        <v/>
      </c>
      <c r="AG3023" s="11" t="str">
        <f t="shared" si="1007"/>
        <v/>
      </c>
      <c r="AH3023" s="11" t="str">
        <f t="shared" si="1008"/>
        <v/>
      </c>
      <c r="AI3023" s="11" t="str">
        <f t="shared" si="1009"/>
        <v/>
      </c>
      <c r="AJ3023" s="11" t="str">
        <f t="shared" si="1010"/>
        <v/>
      </c>
      <c r="AK3023" s="11" t="str">
        <f t="shared" si="1011"/>
        <v/>
      </c>
      <c r="AN3023" s="11" t="str">
        <f t="shared" si="1012"/>
        <v/>
      </c>
      <c r="AO3023" s="11" t="str">
        <f t="shared" si="1013"/>
        <v/>
      </c>
      <c r="AP3023" s="11" t="str">
        <f t="shared" si="1014"/>
        <v/>
      </c>
      <c r="AT3023" s="11" t="str">
        <f t="shared" si="1015"/>
        <v/>
      </c>
      <c r="AU3023" s="11" t="str">
        <f t="shared" si="1016"/>
        <v/>
      </c>
      <c r="AV3023" s="11" t="str">
        <f t="shared" si="1017"/>
        <v/>
      </c>
      <c r="AW3023" s="11" t="str">
        <f t="shared" si="1018"/>
        <v/>
      </c>
      <c r="AX3023" s="11" t="str">
        <f t="shared" si="1019"/>
        <v/>
      </c>
      <c r="AY3023" s="11" t="str">
        <f t="shared" si="1021"/>
        <v/>
      </c>
      <c r="AZ3023" s="11" t="str">
        <f t="shared" si="1020"/>
        <v/>
      </c>
      <c r="BA3023" s="11" t="str">
        <f t="shared" si="1023"/>
        <v xml:space="preserve"> </v>
      </c>
      <c r="BB3023" s="11" t="str">
        <f>IFERROR(IF(AW3023="","",VLOOKUP(AW3023,SUSS!R:S,2,FALSE)),AY3023*SUSS!$M$2)</f>
        <v/>
      </c>
      <c r="BC3023" s="11" t="str">
        <f t="shared" si="1022"/>
        <v/>
      </c>
    </row>
    <row r="3024" spans="29:55">
      <c r="AC3024" s="11" t="str">
        <f t="shared" si="1003"/>
        <v/>
      </c>
      <c r="AD3024" s="11" t="str">
        <f t="shared" si="1004"/>
        <v/>
      </c>
      <c r="AE3024" s="11" t="str">
        <f t="shared" si="1005"/>
        <v/>
      </c>
      <c r="AF3024" s="11" t="str">
        <f t="shared" si="1006"/>
        <v/>
      </c>
      <c r="AG3024" s="11" t="str">
        <f t="shared" si="1007"/>
        <v/>
      </c>
      <c r="AH3024" s="11" t="str">
        <f t="shared" si="1008"/>
        <v/>
      </c>
      <c r="AI3024" s="11" t="str">
        <f t="shared" si="1009"/>
        <v/>
      </c>
      <c r="AJ3024" s="11" t="str">
        <f t="shared" si="1010"/>
        <v/>
      </c>
      <c r="AK3024" s="11" t="str">
        <f t="shared" si="1011"/>
        <v/>
      </c>
      <c r="AN3024" s="11" t="str">
        <f t="shared" si="1012"/>
        <v/>
      </c>
      <c r="AO3024" s="11" t="str">
        <f t="shared" si="1013"/>
        <v/>
      </c>
      <c r="AP3024" s="11" t="str">
        <f t="shared" si="1014"/>
        <v/>
      </c>
      <c r="AT3024" s="11" t="str">
        <f t="shared" si="1015"/>
        <v/>
      </c>
      <c r="AU3024" s="11" t="str">
        <f t="shared" si="1016"/>
        <v/>
      </c>
      <c r="AV3024" s="11" t="str">
        <f t="shared" si="1017"/>
        <v/>
      </c>
      <c r="AW3024" s="11" t="str">
        <f t="shared" si="1018"/>
        <v/>
      </c>
      <c r="AX3024" s="11" t="str">
        <f t="shared" si="1019"/>
        <v/>
      </c>
      <c r="AY3024" s="11" t="str">
        <f t="shared" si="1021"/>
        <v/>
      </c>
      <c r="AZ3024" s="11" t="str">
        <f t="shared" si="1020"/>
        <v/>
      </c>
      <c r="BA3024" s="11" t="str">
        <f t="shared" si="1023"/>
        <v xml:space="preserve"> </v>
      </c>
      <c r="BB3024" s="11" t="str">
        <f>IFERROR(IF(AW3024="","",VLOOKUP(AW3024,SUSS!R:S,2,FALSE)),AY3024*SUSS!$M$2)</f>
        <v/>
      </c>
      <c r="BC3024" s="11" t="str">
        <f t="shared" si="1022"/>
        <v/>
      </c>
    </row>
    <row r="3025" spans="29:55">
      <c r="AC3025" s="11" t="str">
        <f t="shared" si="1003"/>
        <v/>
      </c>
      <c r="AD3025" s="11" t="str">
        <f t="shared" si="1004"/>
        <v/>
      </c>
      <c r="AE3025" s="11" t="str">
        <f t="shared" si="1005"/>
        <v/>
      </c>
      <c r="AF3025" s="11" t="str">
        <f t="shared" si="1006"/>
        <v/>
      </c>
      <c r="AG3025" s="11" t="str">
        <f t="shared" si="1007"/>
        <v/>
      </c>
      <c r="AH3025" s="11" t="str">
        <f t="shared" si="1008"/>
        <v/>
      </c>
      <c r="AI3025" s="11" t="str">
        <f t="shared" si="1009"/>
        <v/>
      </c>
      <c r="AJ3025" s="11" t="str">
        <f t="shared" si="1010"/>
        <v/>
      </c>
      <c r="AK3025" s="11" t="str">
        <f t="shared" si="1011"/>
        <v/>
      </c>
      <c r="AN3025" s="11" t="str">
        <f t="shared" si="1012"/>
        <v/>
      </c>
      <c r="AO3025" s="11" t="str">
        <f t="shared" si="1013"/>
        <v/>
      </c>
      <c r="AP3025" s="11" t="str">
        <f t="shared" si="1014"/>
        <v/>
      </c>
      <c r="AT3025" s="11" t="str">
        <f t="shared" si="1015"/>
        <v/>
      </c>
      <c r="AU3025" s="11" t="str">
        <f t="shared" si="1016"/>
        <v/>
      </c>
      <c r="AV3025" s="11" t="str">
        <f t="shared" si="1017"/>
        <v/>
      </c>
      <c r="AW3025" s="11" t="str">
        <f t="shared" si="1018"/>
        <v/>
      </c>
      <c r="AX3025" s="11" t="str">
        <f t="shared" si="1019"/>
        <v/>
      </c>
      <c r="AY3025" s="11" t="str">
        <f t="shared" si="1021"/>
        <v/>
      </c>
      <c r="AZ3025" s="11" t="str">
        <f t="shared" si="1020"/>
        <v/>
      </c>
      <c r="BA3025" s="11" t="str">
        <f t="shared" si="1023"/>
        <v xml:space="preserve"> </v>
      </c>
      <c r="BB3025" s="11" t="str">
        <f>IFERROR(IF(AW3025="","",VLOOKUP(AW3025,SUSS!R:S,2,FALSE)),AY3025*SUSS!$M$2)</f>
        <v/>
      </c>
      <c r="BC3025" s="11" t="str">
        <f t="shared" si="1022"/>
        <v/>
      </c>
    </row>
    <row r="3026" spans="29:55">
      <c r="AC3026" s="11" t="str">
        <f t="shared" si="1003"/>
        <v/>
      </c>
      <c r="AD3026" s="11" t="str">
        <f t="shared" si="1004"/>
        <v/>
      </c>
      <c r="AE3026" s="11" t="str">
        <f t="shared" si="1005"/>
        <v/>
      </c>
      <c r="AF3026" s="11" t="str">
        <f t="shared" si="1006"/>
        <v/>
      </c>
      <c r="AG3026" s="11" t="str">
        <f t="shared" si="1007"/>
        <v/>
      </c>
      <c r="AH3026" s="11" t="str">
        <f t="shared" si="1008"/>
        <v/>
      </c>
      <c r="AI3026" s="11" t="str">
        <f t="shared" si="1009"/>
        <v/>
      </c>
      <c r="AJ3026" s="11" t="str">
        <f t="shared" si="1010"/>
        <v/>
      </c>
      <c r="AK3026" s="11" t="str">
        <f t="shared" si="1011"/>
        <v/>
      </c>
      <c r="AN3026" s="11" t="str">
        <f t="shared" si="1012"/>
        <v/>
      </c>
      <c r="AO3026" s="11" t="str">
        <f t="shared" si="1013"/>
        <v/>
      </c>
      <c r="AP3026" s="11" t="str">
        <f t="shared" si="1014"/>
        <v/>
      </c>
      <c r="AT3026" s="11" t="str">
        <f t="shared" si="1015"/>
        <v/>
      </c>
      <c r="AU3026" s="11" t="str">
        <f t="shared" si="1016"/>
        <v/>
      </c>
      <c r="AV3026" s="11" t="str">
        <f t="shared" si="1017"/>
        <v/>
      </c>
      <c r="AW3026" s="11" t="str">
        <f t="shared" si="1018"/>
        <v/>
      </c>
      <c r="AX3026" s="11" t="str">
        <f t="shared" si="1019"/>
        <v/>
      </c>
      <c r="AY3026" s="11" t="str">
        <f t="shared" si="1021"/>
        <v/>
      </c>
      <c r="AZ3026" s="11" t="str">
        <f t="shared" si="1020"/>
        <v/>
      </c>
      <c r="BA3026" s="11" t="str">
        <f t="shared" si="1023"/>
        <v xml:space="preserve"> </v>
      </c>
      <c r="BB3026" s="11" t="str">
        <f>IFERROR(IF(AW3026="","",VLOOKUP(AW3026,SUSS!R:S,2,FALSE)),AY3026*SUSS!$M$2)</f>
        <v/>
      </c>
      <c r="BC3026" s="11" t="str">
        <f t="shared" si="1022"/>
        <v/>
      </c>
    </row>
    <row r="3027" spans="29:55">
      <c r="AC3027" s="11" t="str">
        <f t="shared" si="1003"/>
        <v/>
      </c>
      <c r="AD3027" s="11" t="str">
        <f t="shared" si="1004"/>
        <v/>
      </c>
      <c r="AE3027" s="11" t="str">
        <f t="shared" si="1005"/>
        <v/>
      </c>
      <c r="AF3027" s="11" t="str">
        <f t="shared" si="1006"/>
        <v/>
      </c>
      <c r="AG3027" s="11" t="str">
        <f t="shared" si="1007"/>
        <v/>
      </c>
      <c r="AH3027" s="11" t="str">
        <f t="shared" si="1008"/>
        <v/>
      </c>
      <c r="AI3027" s="11" t="str">
        <f t="shared" si="1009"/>
        <v/>
      </c>
      <c r="AJ3027" s="11" t="str">
        <f t="shared" si="1010"/>
        <v/>
      </c>
      <c r="AK3027" s="11" t="str">
        <f t="shared" si="1011"/>
        <v/>
      </c>
      <c r="AN3027" s="11" t="str">
        <f t="shared" si="1012"/>
        <v/>
      </c>
      <c r="AO3027" s="11" t="str">
        <f t="shared" si="1013"/>
        <v/>
      </c>
      <c r="AP3027" s="11" t="str">
        <f t="shared" si="1014"/>
        <v/>
      </c>
      <c r="AT3027" s="11" t="str">
        <f t="shared" si="1015"/>
        <v/>
      </c>
      <c r="AU3027" s="11" t="str">
        <f t="shared" si="1016"/>
        <v/>
      </c>
      <c r="AV3027" s="11" t="str">
        <f t="shared" si="1017"/>
        <v/>
      </c>
      <c r="AW3027" s="11" t="str">
        <f t="shared" si="1018"/>
        <v/>
      </c>
      <c r="AX3027" s="11" t="str">
        <f t="shared" si="1019"/>
        <v/>
      </c>
      <c r="AY3027" s="11" t="str">
        <f t="shared" si="1021"/>
        <v/>
      </c>
      <c r="AZ3027" s="11" t="str">
        <f t="shared" si="1020"/>
        <v/>
      </c>
      <c r="BA3027" s="11" t="str">
        <f t="shared" si="1023"/>
        <v xml:space="preserve"> </v>
      </c>
      <c r="BB3027" s="11" t="str">
        <f>IFERROR(IF(AW3027="","",VLOOKUP(AW3027,SUSS!R:S,2,FALSE)),AY3027*SUSS!$M$2)</f>
        <v/>
      </c>
      <c r="BC3027" s="11" t="str">
        <f t="shared" si="1022"/>
        <v/>
      </c>
    </row>
    <row r="3028" spans="29:55">
      <c r="AC3028" s="11" t="str">
        <f t="shared" si="1003"/>
        <v/>
      </c>
      <c r="AD3028" s="11" t="str">
        <f t="shared" si="1004"/>
        <v/>
      </c>
      <c r="AE3028" s="11" t="str">
        <f t="shared" si="1005"/>
        <v/>
      </c>
      <c r="AF3028" s="11" t="str">
        <f t="shared" si="1006"/>
        <v/>
      </c>
      <c r="AG3028" s="11" t="str">
        <f t="shared" si="1007"/>
        <v/>
      </c>
      <c r="AH3028" s="11" t="str">
        <f t="shared" si="1008"/>
        <v/>
      </c>
      <c r="AI3028" s="11" t="str">
        <f t="shared" si="1009"/>
        <v/>
      </c>
      <c r="AJ3028" s="11" t="str">
        <f t="shared" si="1010"/>
        <v/>
      </c>
      <c r="AK3028" s="11" t="str">
        <f t="shared" si="1011"/>
        <v/>
      </c>
      <c r="AN3028" s="11" t="str">
        <f t="shared" si="1012"/>
        <v/>
      </c>
      <c r="AO3028" s="11" t="str">
        <f t="shared" si="1013"/>
        <v/>
      </c>
      <c r="AP3028" s="11" t="str">
        <f t="shared" si="1014"/>
        <v/>
      </c>
      <c r="AT3028" s="11" t="str">
        <f t="shared" si="1015"/>
        <v/>
      </c>
      <c r="AU3028" s="11" t="str">
        <f t="shared" si="1016"/>
        <v/>
      </c>
      <c r="AV3028" s="11" t="str">
        <f t="shared" si="1017"/>
        <v/>
      </c>
      <c r="AW3028" s="11" t="str">
        <f t="shared" si="1018"/>
        <v/>
      </c>
      <c r="AX3028" s="11" t="str">
        <f t="shared" si="1019"/>
        <v/>
      </c>
      <c r="AY3028" s="11" t="str">
        <f t="shared" si="1021"/>
        <v/>
      </c>
      <c r="AZ3028" s="11" t="str">
        <f t="shared" si="1020"/>
        <v/>
      </c>
      <c r="BA3028" s="11" t="str">
        <f t="shared" si="1023"/>
        <v xml:space="preserve"> </v>
      </c>
      <c r="BB3028" s="11" t="str">
        <f>IFERROR(IF(AW3028="","",VLOOKUP(AW3028,SUSS!R:S,2,FALSE)),AY3028*SUSS!$M$2)</f>
        <v/>
      </c>
      <c r="BC3028" s="11" t="str">
        <f t="shared" si="1022"/>
        <v/>
      </c>
    </row>
    <row r="3029" spans="29:55">
      <c r="AC3029" s="11" t="str">
        <f t="shared" si="1003"/>
        <v/>
      </c>
      <c r="AD3029" s="11" t="str">
        <f t="shared" si="1004"/>
        <v/>
      </c>
      <c r="AE3029" s="11" t="str">
        <f t="shared" si="1005"/>
        <v/>
      </c>
      <c r="AF3029" s="11" t="str">
        <f t="shared" si="1006"/>
        <v/>
      </c>
      <c r="AG3029" s="11" t="str">
        <f t="shared" si="1007"/>
        <v/>
      </c>
      <c r="AH3029" s="11" t="str">
        <f t="shared" si="1008"/>
        <v/>
      </c>
      <c r="AI3029" s="11" t="str">
        <f t="shared" si="1009"/>
        <v/>
      </c>
      <c r="AJ3029" s="11" t="str">
        <f t="shared" si="1010"/>
        <v/>
      </c>
      <c r="AK3029" s="11" t="str">
        <f t="shared" si="1011"/>
        <v/>
      </c>
      <c r="AN3029" s="11" t="str">
        <f t="shared" si="1012"/>
        <v/>
      </c>
      <c r="AO3029" s="11" t="str">
        <f t="shared" si="1013"/>
        <v/>
      </c>
      <c r="AP3029" s="11" t="str">
        <f t="shared" si="1014"/>
        <v/>
      </c>
      <c r="AT3029" s="11" t="str">
        <f t="shared" si="1015"/>
        <v/>
      </c>
      <c r="AU3029" s="11" t="str">
        <f t="shared" si="1016"/>
        <v/>
      </c>
      <c r="AV3029" s="11" t="str">
        <f t="shared" si="1017"/>
        <v/>
      </c>
      <c r="AW3029" s="11" t="str">
        <f t="shared" si="1018"/>
        <v/>
      </c>
      <c r="AX3029" s="11" t="str">
        <f t="shared" si="1019"/>
        <v/>
      </c>
      <c r="AY3029" s="11" t="str">
        <f t="shared" si="1021"/>
        <v/>
      </c>
      <c r="AZ3029" s="11" t="str">
        <f t="shared" si="1020"/>
        <v/>
      </c>
      <c r="BA3029" s="11" t="str">
        <f t="shared" si="1023"/>
        <v xml:space="preserve"> </v>
      </c>
      <c r="BB3029" s="11" t="str">
        <f>IFERROR(IF(AW3029="","",VLOOKUP(AW3029,SUSS!R:S,2,FALSE)),AY3029*SUSS!$M$2)</f>
        <v/>
      </c>
      <c r="BC3029" s="11" t="str">
        <f t="shared" si="1022"/>
        <v/>
      </c>
    </row>
    <row r="3030" spans="29:55">
      <c r="AC3030" s="11" t="str">
        <f t="shared" si="1003"/>
        <v/>
      </c>
      <c r="AD3030" s="11" t="str">
        <f t="shared" si="1004"/>
        <v/>
      </c>
      <c r="AE3030" s="11" t="str">
        <f t="shared" si="1005"/>
        <v/>
      </c>
      <c r="AF3030" s="11" t="str">
        <f t="shared" si="1006"/>
        <v/>
      </c>
      <c r="AG3030" s="11" t="str">
        <f t="shared" si="1007"/>
        <v/>
      </c>
      <c r="AH3030" s="11" t="str">
        <f t="shared" si="1008"/>
        <v/>
      </c>
      <c r="AI3030" s="11" t="str">
        <f t="shared" si="1009"/>
        <v/>
      </c>
      <c r="AJ3030" s="11" t="str">
        <f t="shared" si="1010"/>
        <v/>
      </c>
      <c r="AK3030" s="11" t="str">
        <f t="shared" si="1011"/>
        <v/>
      </c>
      <c r="AN3030" s="11" t="str">
        <f t="shared" si="1012"/>
        <v/>
      </c>
      <c r="AO3030" s="11" t="str">
        <f t="shared" si="1013"/>
        <v/>
      </c>
      <c r="AP3030" s="11" t="str">
        <f t="shared" si="1014"/>
        <v/>
      </c>
      <c r="AT3030" s="11" t="str">
        <f t="shared" si="1015"/>
        <v/>
      </c>
      <c r="AU3030" s="11" t="str">
        <f t="shared" si="1016"/>
        <v/>
      </c>
      <c r="AV3030" s="11" t="str">
        <f t="shared" si="1017"/>
        <v/>
      </c>
      <c r="AW3030" s="11" t="str">
        <f t="shared" si="1018"/>
        <v/>
      </c>
      <c r="AX3030" s="11" t="str">
        <f t="shared" si="1019"/>
        <v/>
      </c>
      <c r="AY3030" s="11" t="str">
        <f t="shared" si="1021"/>
        <v/>
      </c>
      <c r="AZ3030" s="11" t="str">
        <f t="shared" si="1020"/>
        <v/>
      </c>
      <c r="BA3030" s="11" t="str">
        <f t="shared" si="1023"/>
        <v xml:space="preserve"> </v>
      </c>
      <c r="BB3030" s="11" t="str">
        <f>IFERROR(IF(AW3030="","",VLOOKUP(AW3030,SUSS!R:S,2,FALSE)),AY3030*SUSS!$M$2)</f>
        <v/>
      </c>
      <c r="BC3030" s="11" t="str">
        <f t="shared" si="1022"/>
        <v/>
      </c>
    </row>
    <row r="3031" spans="29:55">
      <c r="AC3031" s="11" t="str">
        <f t="shared" si="1003"/>
        <v/>
      </c>
      <c r="AD3031" s="11" t="str">
        <f t="shared" si="1004"/>
        <v/>
      </c>
      <c r="AE3031" s="11" t="str">
        <f t="shared" si="1005"/>
        <v/>
      </c>
      <c r="AF3031" s="11" t="str">
        <f t="shared" si="1006"/>
        <v/>
      </c>
      <c r="AG3031" s="11" t="str">
        <f t="shared" si="1007"/>
        <v/>
      </c>
      <c r="AH3031" s="11" t="str">
        <f t="shared" si="1008"/>
        <v/>
      </c>
      <c r="AI3031" s="11" t="str">
        <f t="shared" si="1009"/>
        <v/>
      </c>
      <c r="AJ3031" s="11" t="str">
        <f t="shared" si="1010"/>
        <v/>
      </c>
      <c r="AK3031" s="11" t="str">
        <f t="shared" si="1011"/>
        <v/>
      </c>
      <c r="AN3031" s="11" t="str">
        <f t="shared" si="1012"/>
        <v/>
      </c>
      <c r="AO3031" s="11" t="str">
        <f t="shared" si="1013"/>
        <v/>
      </c>
      <c r="AP3031" s="11" t="str">
        <f t="shared" si="1014"/>
        <v/>
      </c>
      <c r="AT3031" s="11" t="str">
        <f t="shared" si="1015"/>
        <v/>
      </c>
      <c r="AU3031" s="11" t="str">
        <f t="shared" si="1016"/>
        <v/>
      </c>
      <c r="AV3031" s="11" t="str">
        <f t="shared" si="1017"/>
        <v/>
      </c>
      <c r="AW3031" s="11" t="str">
        <f t="shared" si="1018"/>
        <v/>
      </c>
      <c r="AX3031" s="11" t="str">
        <f t="shared" si="1019"/>
        <v/>
      </c>
      <c r="AY3031" s="11" t="str">
        <f t="shared" si="1021"/>
        <v/>
      </c>
      <c r="AZ3031" s="11" t="str">
        <f t="shared" si="1020"/>
        <v/>
      </c>
      <c r="BA3031" s="11" t="str">
        <f t="shared" si="1023"/>
        <v xml:space="preserve"> </v>
      </c>
      <c r="BB3031" s="11" t="str">
        <f>IFERROR(IF(AW3031="","",VLOOKUP(AW3031,SUSS!R:S,2,FALSE)),AY3031*SUSS!$M$2)</f>
        <v/>
      </c>
      <c r="BC3031" s="11" t="str">
        <f t="shared" si="1022"/>
        <v/>
      </c>
    </row>
    <row r="3032" spans="29:55">
      <c r="AC3032" s="11" t="str">
        <f t="shared" si="1003"/>
        <v/>
      </c>
      <c r="AD3032" s="11" t="str">
        <f t="shared" si="1004"/>
        <v/>
      </c>
      <c r="AE3032" s="11" t="str">
        <f t="shared" si="1005"/>
        <v/>
      </c>
      <c r="AF3032" s="11" t="str">
        <f t="shared" si="1006"/>
        <v/>
      </c>
      <c r="AG3032" s="11" t="str">
        <f t="shared" si="1007"/>
        <v/>
      </c>
      <c r="AH3032" s="11" t="str">
        <f t="shared" si="1008"/>
        <v/>
      </c>
      <c r="AI3032" s="11" t="str">
        <f t="shared" si="1009"/>
        <v/>
      </c>
      <c r="AJ3032" s="11" t="str">
        <f t="shared" si="1010"/>
        <v/>
      </c>
      <c r="AK3032" s="11" t="str">
        <f t="shared" si="1011"/>
        <v/>
      </c>
      <c r="AN3032" s="11" t="str">
        <f t="shared" si="1012"/>
        <v/>
      </c>
      <c r="AO3032" s="11" t="str">
        <f t="shared" si="1013"/>
        <v/>
      </c>
      <c r="AP3032" s="11" t="str">
        <f t="shared" si="1014"/>
        <v/>
      </c>
      <c r="AT3032" s="11" t="str">
        <f t="shared" si="1015"/>
        <v/>
      </c>
      <c r="AU3032" s="11" t="str">
        <f t="shared" si="1016"/>
        <v/>
      </c>
      <c r="AV3032" s="11" t="str">
        <f t="shared" si="1017"/>
        <v/>
      </c>
      <c r="AW3032" s="11" t="str">
        <f t="shared" si="1018"/>
        <v/>
      </c>
      <c r="AX3032" s="11" t="str">
        <f t="shared" si="1019"/>
        <v/>
      </c>
      <c r="AY3032" s="11" t="str">
        <f t="shared" si="1021"/>
        <v/>
      </c>
      <c r="AZ3032" s="11" t="str">
        <f t="shared" si="1020"/>
        <v/>
      </c>
      <c r="BA3032" s="11" t="str">
        <f t="shared" si="1023"/>
        <v xml:space="preserve"> </v>
      </c>
      <c r="BB3032" s="11" t="str">
        <f>IFERROR(IF(AW3032="","",VLOOKUP(AW3032,SUSS!R:S,2,FALSE)),AY3032*SUSS!$M$2)</f>
        <v/>
      </c>
      <c r="BC3032" s="11" t="str">
        <f t="shared" si="1022"/>
        <v/>
      </c>
    </row>
    <row r="3033" spans="29:55">
      <c r="AC3033" s="11" t="str">
        <f t="shared" si="1003"/>
        <v/>
      </c>
      <c r="AD3033" s="11" t="str">
        <f t="shared" si="1004"/>
        <v/>
      </c>
      <c r="AE3033" s="11" t="str">
        <f t="shared" si="1005"/>
        <v/>
      </c>
      <c r="AF3033" s="11" t="str">
        <f t="shared" si="1006"/>
        <v/>
      </c>
      <c r="AG3033" s="11" t="str">
        <f t="shared" si="1007"/>
        <v/>
      </c>
      <c r="AH3033" s="11" t="str">
        <f t="shared" si="1008"/>
        <v/>
      </c>
      <c r="AI3033" s="11" t="str">
        <f t="shared" si="1009"/>
        <v/>
      </c>
      <c r="AJ3033" s="11" t="str">
        <f t="shared" si="1010"/>
        <v/>
      </c>
      <c r="AK3033" s="11" t="str">
        <f t="shared" si="1011"/>
        <v/>
      </c>
      <c r="AN3033" s="11" t="str">
        <f t="shared" si="1012"/>
        <v/>
      </c>
      <c r="AO3033" s="11" t="str">
        <f t="shared" si="1013"/>
        <v/>
      </c>
      <c r="AP3033" s="11" t="str">
        <f t="shared" si="1014"/>
        <v/>
      </c>
      <c r="AT3033" s="11" t="str">
        <f t="shared" si="1015"/>
        <v/>
      </c>
      <c r="AU3033" s="11" t="str">
        <f t="shared" si="1016"/>
        <v/>
      </c>
      <c r="AV3033" s="11" t="str">
        <f t="shared" si="1017"/>
        <v/>
      </c>
      <c r="AW3033" s="11" t="str">
        <f t="shared" si="1018"/>
        <v/>
      </c>
      <c r="AX3033" s="11" t="str">
        <f t="shared" si="1019"/>
        <v/>
      </c>
      <c r="AY3033" s="11" t="str">
        <f t="shared" si="1021"/>
        <v/>
      </c>
      <c r="AZ3033" s="11" t="str">
        <f t="shared" si="1020"/>
        <v/>
      </c>
      <c r="BA3033" s="11" t="str">
        <f t="shared" si="1023"/>
        <v xml:space="preserve"> </v>
      </c>
      <c r="BB3033" s="11" t="str">
        <f>IFERROR(IF(AW3033="","",VLOOKUP(AW3033,SUSS!R:S,2,FALSE)),AY3033*SUSS!$M$2)</f>
        <v/>
      </c>
      <c r="BC3033" s="11" t="str">
        <f t="shared" si="1022"/>
        <v/>
      </c>
    </row>
    <row r="3034" spans="29:55">
      <c r="AC3034" s="11" t="str">
        <f t="shared" si="1003"/>
        <v/>
      </c>
      <c r="AD3034" s="11" t="str">
        <f t="shared" si="1004"/>
        <v/>
      </c>
      <c r="AE3034" s="11" t="str">
        <f t="shared" si="1005"/>
        <v/>
      </c>
      <c r="AF3034" s="11" t="str">
        <f t="shared" si="1006"/>
        <v/>
      </c>
      <c r="AG3034" s="11" t="str">
        <f t="shared" si="1007"/>
        <v/>
      </c>
      <c r="AH3034" s="11" t="str">
        <f t="shared" si="1008"/>
        <v/>
      </c>
      <c r="AI3034" s="11" t="str">
        <f t="shared" si="1009"/>
        <v/>
      </c>
      <c r="AJ3034" s="11" t="str">
        <f t="shared" si="1010"/>
        <v/>
      </c>
      <c r="AK3034" s="11" t="str">
        <f t="shared" si="1011"/>
        <v/>
      </c>
      <c r="AN3034" s="11" t="str">
        <f t="shared" si="1012"/>
        <v/>
      </c>
      <c r="AO3034" s="11" t="str">
        <f t="shared" si="1013"/>
        <v/>
      </c>
      <c r="AP3034" s="11" t="str">
        <f t="shared" si="1014"/>
        <v/>
      </c>
      <c r="AT3034" s="11" t="str">
        <f t="shared" si="1015"/>
        <v/>
      </c>
      <c r="AU3034" s="11" t="str">
        <f t="shared" si="1016"/>
        <v/>
      </c>
      <c r="AV3034" s="11" t="str">
        <f t="shared" si="1017"/>
        <v/>
      </c>
      <c r="AW3034" s="11" t="str">
        <f t="shared" si="1018"/>
        <v/>
      </c>
      <c r="AX3034" s="11" t="str">
        <f t="shared" si="1019"/>
        <v/>
      </c>
      <c r="AY3034" s="11" t="str">
        <f t="shared" si="1021"/>
        <v/>
      </c>
      <c r="AZ3034" s="11" t="str">
        <f t="shared" si="1020"/>
        <v/>
      </c>
      <c r="BA3034" s="11" t="str">
        <f t="shared" si="1023"/>
        <v xml:space="preserve"> </v>
      </c>
      <c r="BB3034" s="11" t="str">
        <f>IFERROR(IF(AW3034="","",VLOOKUP(AW3034,SUSS!R:S,2,FALSE)),AY3034*SUSS!$M$2)</f>
        <v/>
      </c>
      <c r="BC3034" s="11" t="str">
        <f t="shared" si="1022"/>
        <v/>
      </c>
    </row>
    <row r="3035" spans="29:55">
      <c r="AC3035" s="11" t="str">
        <f t="shared" si="1003"/>
        <v/>
      </c>
      <c r="AD3035" s="11" t="str">
        <f t="shared" si="1004"/>
        <v/>
      </c>
      <c r="AE3035" s="11" t="str">
        <f t="shared" si="1005"/>
        <v/>
      </c>
      <c r="AF3035" s="11" t="str">
        <f t="shared" si="1006"/>
        <v/>
      </c>
      <c r="AG3035" s="11" t="str">
        <f t="shared" si="1007"/>
        <v/>
      </c>
      <c r="AH3035" s="11" t="str">
        <f t="shared" si="1008"/>
        <v/>
      </c>
      <c r="AI3035" s="11" t="str">
        <f t="shared" si="1009"/>
        <v/>
      </c>
      <c r="AJ3035" s="11" t="str">
        <f t="shared" si="1010"/>
        <v/>
      </c>
      <c r="AK3035" s="11" t="str">
        <f t="shared" si="1011"/>
        <v/>
      </c>
      <c r="AN3035" s="11" t="str">
        <f t="shared" si="1012"/>
        <v/>
      </c>
      <c r="AO3035" s="11" t="str">
        <f t="shared" si="1013"/>
        <v/>
      </c>
      <c r="AP3035" s="11" t="str">
        <f t="shared" si="1014"/>
        <v/>
      </c>
      <c r="AT3035" s="11" t="str">
        <f t="shared" si="1015"/>
        <v/>
      </c>
      <c r="AU3035" s="11" t="str">
        <f t="shared" si="1016"/>
        <v/>
      </c>
      <c r="AV3035" s="11" t="str">
        <f t="shared" si="1017"/>
        <v/>
      </c>
      <c r="AW3035" s="11" t="str">
        <f t="shared" si="1018"/>
        <v/>
      </c>
      <c r="AX3035" s="11" t="str">
        <f t="shared" si="1019"/>
        <v/>
      </c>
      <c r="AY3035" s="11" t="str">
        <f t="shared" si="1021"/>
        <v/>
      </c>
      <c r="AZ3035" s="11" t="str">
        <f t="shared" si="1020"/>
        <v/>
      </c>
      <c r="BA3035" s="11" t="str">
        <f t="shared" si="1023"/>
        <v xml:space="preserve"> </v>
      </c>
      <c r="BB3035" s="11" t="str">
        <f>IFERROR(IF(AW3035="","",VLOOKUP(AW3035,SUSS!R:S,2,FALSE)),AY3035*SUSS!$M$2)</f>
        <v/>
      </c>
      <c r="BC3035" s="11" t="str">
        <f t="shared" si="1022"/>
        <v/>
      </c>
    </row>
    <row r="3036" spans="29:55">
      <c r="AC3036" s="11" t="str">
        <f t="shared" si="1003"/>
        <v/>
      </c>
      <c r="AD3036" s="11" t="str">
        <f t="shared" si="1004"/>
        <v/>
      </c>
      <c r="AE3036" s="11" t="str">
        <f t="shared" si="1005"/>
        <v/>
      </c>
      <c r="AF3036" s="11" t="str">
        <f t="shared" si="1006"/>
        <v/>
      </c>
      <c r="AG3036" s="11" t="str">
        <f t="shared" si="1007"/>
        <v/>
      </c>
      <c r="AH3036" s="11" t="str">
        <f t="shared" si="1008"/>
        <v/>
      </c>
      <c r="AI3036" s="11" t="str">
        <f t="shared" si="1009"/>
        <v/>
      </c>
      <c r="AJ3036" s="11" t="str">
        <f t="shared" si="1010"/>
        <v/>
      </c>
      <c r="AK3036" s="11" t="str">
        <f t="shared" si="1011"/>
        <v/>
      </c>
      <c r="AN3036" s="11" t="str">
        <f t="shared" si="1012"/>
        <v/>
      </c>
      <c r="AO3036" s="11" t="str">
        <f t="shared" si="1013"/>
        <v/>
      </c>
      <c r="AP3036" s="11" t="str">
        <f t="shared" si="1014"/>
        <v/>
      </c>
      <c r="AT3036" s="11" t="str">
        <f t="shared" si="1015"/>
        <v/>
      </c>
      <c r="AU3036" s="11" t="str">
        <f t="shared" si="1016"/>
        <v/>
      </c>
      <c r="AV3036" s="11" t="str">
        <f t="shared" si="1017"/>
        <v/>
      </c>
      <c r="AW3036" s="11" t="str">
        <f t="shared" si="1018"/>
        <v/>
      </c>
      <c r="AX3036" s="11" t="str">
        <f t="shared" si="1019"/>
        <v/>
      </c>
      <c r="AY3036" s="11" t="str">
        <f t="shared" si="1021"/>
        <v/>
      </c>
      <c r="AZ3036" s="11" t="str">
        <f t="shared" si="1020"/>
        <v/>
      </c>
      <c r="BA3036" s="11" t="str">
        <f t="shared" si="1023"/>
        <v xml:space="preserve"> </v>
      </c>
      <c r="BB3036" s="11" t="str">
        <f>IFERROR(IF(AW3036="","",VLOOKUP(AW3036,SUSS!R:S,2,FALSE)),AY3036*SUSS!$M$2)</f>
        <v/>
      </c>
      <c r="BC3036" s="11" t="str">
        <f t="shared" si="1022"/>
        <v/>
      </c>
    </row>
    <row r="3037" spans="29:55">
      <c r="AC3037" s="11" t="str">
        <f t="shared" si="1003"/>
        <v/>
      </c>
      <c r="AD3037" s="11" t="str">
        <f t="shared" si="1004"/>
        <v/>
      </c>
      <c r="AE3037" s="11" t="str">
        <f t="shared" si="1005"/>
        <v/>
      </c>
      <c r="AF3037" s="11" t="str">
        <f t="shared" si="1006"/>
        <v/>
      </c>
      <c r="AG3037" s="11" t="str">
        <f t="shared" si="1007"/>
        <v/>
      </c>
      <c r="AH3037" s="11" t="str">
        <f t="shared" si="1008"/>
        <v/>
      </c>
      <c r="AI3037" s="11" t="str">
        <f t="shared" si="1009"/>
        <v/>
      </c>
      <c r="AJ3037" s="11" t="str">
        <f t="shared" si="1010"/>
        <v/>
      </c>
      <c r="AK3037" s="11" t="str">
        <f t="shared" si="1011"/>
        <v/>
      </c>
      <c r="AN3037" s="11" t="str">
        <f t="shared" si="1012"/>
        <v/>
      </c>
      <c r="AO3037" s="11" t="str">
        <f t="shared" si="1013"/>
        <v/>
      </c>
      <c r="AP3037" s="11" t="str">
        <f t="shared" si="1014"/>
        <v/>
      </c>
      <c r="AT3037" s="11" t="str">
        <f t="shared" si="1015"/>
        <v/>
      </c>
      <c r="AU3037" s="11" t="str">
        <f t="shared" si="1016"/>
        <v/>
      </c>
      <c r="AV3037" s="11" t="str">
        <f t="shared" si="1017"/>
        <v/>
      </c>
      <c r="AW3037" s="11" t="str">
        <f t="shared" si="1018"/>
        <v/>
      </c>
      <c r="AX3037" s="11" t="str">
        <f t="shared" si="1019"/>
        <v/>
      </c>
      <c r="AY3037" s="11" t="str">
        <f t="shared" si="1021"/>
        <v/>
      </c>
      <c r="AZ3037" s="11" t="str">
        <f t="shared" si="1020"/>
        <v/>
      </c>
      <c r="BA3037" s="11" t="str">
        <f t="shared" si="1023"/>
        <v xml:space="preserve"> </v>
      </c>
      <c r="BB3037" s="11" t="str">
        <f>IFERROR(IF(AW3037="","",VLOOKUP(AW3037,SUSS!R:S,2,FALSE)),AY3037*SUSS!$M$2)</f>
        <v/>
      </c>
      <c r="BC3037" s="11" t="str">
        <f t="shared" si="1022"/>
        <v/>
      </c>
    </row>
    <row r="3038" spans="29:55">
      <c r="AC3038" s="11" t="str">
        <f t="shared" ref="AC3038:AC3101" si="1024">IF($E3038=$AD$1,IF($G3038=$AE$1,A3038,""),"")</f>
        <v/>
      </c>
      <c r="AD3038" s="11" t="str">
        <f t="shared" ref="AD3038:AD3101" si="1025">IF($E3038=$AD$1,IF($G3038=$AE$1,E3038,""),"")</f>
        <v/>
      </c>
      <c r="AE3038" s="11" t="str">
        <f t="shared" ref="AE3038:AE3101" si="1026">IF($E3038=$AD$1,IF($G3038=$AE$1,F3038,""),"")</f>
        <v/>
      </c>
      <c r="AF3038" s="11" t="str">
        <f t="shared" ref="AF3038:AF3101" si="1027">IF($E3038=$AD$1,IF($G3038=$AE$1,G3038,""),"")</f>
        <v/>
      </c>
      <c r="AG3038" s="11" t="str">
        <f t="shared" ref="AG3038:AG3101" si="1028">IF($E3038=$AD$1,IF($G3038=$AE$1,I3038,""),"")</f>
        <v/>
      </c>
      <c r="AH3038" s="11" t="str">
        <f t="shared" ref="AH3038:AH3101" si="1029">IF($E3038=$AD$1,IF($G3038=$AE$1,J3038,""),"")</f>
        <v/>
      </c>
      <c r="AI3038" s="11" t="str">
        <f t="shared" ref="AI3038:AI3101" si="1030">IF($E3038=$AD$1,IF($G3038=$AE$1,K3038,""),"")</f>
        <v/>
      </c>
      <c r="AJ3038" s="11" t="str">
        <f t="shared" ref="AJ3038:AJ3101" si="1031">IF($E3038=$AD$1,IF($G3038=$AE$1,B3038,""),"")</f>
        <v/>
      </c>
      <c r="AK3038" s="11" t="str">
        <f t="shared" ref="AK3038:AK3101" si="1032">IF($E3038=$AD$1,IF($G3038=$AE$1,C3038,""),"")</f>
        <v/>
      </c>
      <c r="AN3038" s="11" t="str">
        <f t="shared" ref="AN3038:AN3101" si="1033">LEFT(AO3038,7)</f>
        <v/>
      </c>
      <c r="AO3038" s="11" t="str">
        <f t="shared" ref="AO3038:AO3101" si="1034">IF(AF3038=$AE$1,AJ3038&amp;"/"&amp;AK3038&amp;" "&amp;AD3038,"")</f>
        <v/>
      </c>
      <c r="AP3038" s="11" t="str">
        <f t="shared" ref="AP3038:AP3101" si="1035">IF(AO3038&lt;&gt;"",AI3038,"")</f>
        <v/>
      </c>
      <c r="AT3038" s="11" t="str">
        <f t="shared" ref="AT3038:AT3101" si="1036">IF($Q3038=$AD$1,N3038,"")</f>
        <v/>
      </c>
      <c r="AU3038" s="11" t="str">
        <f t="shared" ref="AU3038:AU3101" si="1037">IF($Q3038=$AD$1,O3038,"")</f>
        <v/>
      </c>
      <c r="AV3038" s="11" t="str">
        <f t="shared" ref="AV3038:AV3101" si="1038">IF($Q3038=$AD$1,P3038,"")</f>
        <v/>
      </c>
      <c r="AW3038" s="11" t="str">
        <f t="shared" ref="AW3038:AW3101" si="1039">IF($Q3038=$AD$1,T3038,"")</f>
        <v/>
      </c>
      <c r="AX3038" s="11" t="str">
        <f t="shared" ref="AX3038:AX3101" si="1040">IF(AW3038&lt;&gt;"",AW3038&amp;" "&amp;$AD$1,"")</f>
        <v/>
      </c>
      <c r="AY3038" s="11" t="str">
        <f t="shared" si="1021"/>
        <v/>
      </c>
      <c r="AZ3038" s="11" t="str">
        <f t="shared" ref="AZ3038:AZ3101" si="1041">IF(AY3038="","",AV3038/AY3038)</f>
        <v/>
      </c>
      <c r="BA3038" s="11" t="str">
        <f t="shared" si="1023"/>
        <v xml:space="preserve"> </v>
      </c>
      <c r="BB3038" s="11" t="str">
        <f>IFERROR(IF(AW3038="","",VLOOKUP(AW3038,SUSS!R:S,2,FALSE)),AY3038*SUSS!$M$2)</f>
        <v/>
      </c>
      <c r="BC3038" s="11" t="str">
        <f t="shared" si="1022"/>
        <v/>
      </c>
    </row>
    <row r="3039" spans="29:55">
      <c r="AC3039" s="11" t="str">
        <f t="shared" si="1024"/>
        <v/>
      </c>
      <c r="AD3039" s="11" t="str">
        <f t="shared" si="1025"/>
        <v/>
      </c>
      <c r="AE3039" s="11" t="str">
        <f t="shared" si="1026"/>
        <v/>
      </c>
      <c r="AF3039" s="11" t="str">
        <f t="shared" si="1027"/>
        <v/>
      </c>
      <c r="AG3039" s="11" t="str">
        <f t="shared" si="1028"/>
        <v/>
      </c>
      <c r="AH3039" s="11" t="str">
        <f t="shared" si="1029"/>
        <v/>
      </c>
      <c r="AI3039" s="11" t="str">
        <f t="shared" si="1030"/>
        <v/>
      </c>
      <c r="AJ3039" s="11" t="str">
        <f t="shared" si="1031"/>
        <v/>
      </c>
      <c r="AK3039" s="11" t="str">
        <f t="shared" si="1032"/>
        <v/>
      </c>
      <c r="AN3039" s="11" t="str">
        <f t="shared" si="1033"/>
        <v/>
      </c>
      <c r="AO3039" s="11" t="str">
        <f t="shared" si="1034"/>
        <v/>
      </c>
      <c r="AP3039" s="11" t="str">
        <f t="shared" si="1035"/>
        <v/>
      </c>
      <c r="AT3039" s="11" t="str">
        <f t="shared" si="1036"/>
        <v/>
      </c>
      <c r="AU3039" s="11" t="str">
        <f t="shared" si="1037"/>
        <v/>
      </c>
      <c r="AV3039" s="11" t="str">
        <f t="shared" si="1038"/>
        <v/>
      </c>
      <c r="AW3039" s="11" t="str">
        <f t="shared" si="1039"/>
        <v/>
      </c>
      <c r="AX3039" s="11" t="str">
        <f t="shared" si="1040"/>
        <v/>
      </c>
      <c r="AY3039" s="11" t="str">
        <f t="shared" si="1021"/>
        <v/>
      </c>
      <c r="AZ3039" s="11" t="str">
        <f t="shared" si="1041"/>
        <v/>
      </c>
      <c r="BA3039" s="11" t="str">
        <f t="shared" si="1023"/>
        <v xml:space="preserve"> </v>
      </c>
      <c r="BB3039" s="11" t="str">
        <f>IFERROR(IF(AW3039="","",VLOOKUP(AW3039,SUSS!R:S,2,FALSE)),AY3039*SUSS!$M$2)</f>
        <v/>
      </c>
      <c r="BC3039" s="11" t="str">
        <f t="shared" si="1022"/>
        <v/>
      </c>
    </row>
    <row r="3040" spans="29:55">
      <c r="AC3040" s="11" t="str">
        <f t="shared" si="1024"/>
        <v/>
      </c>
      <c r="AD3040" s="11" t="str">
        <f t="shared" si="1025"/>
        <v/>
      </c>
      <c r="AE3040" s="11" t="str">
        <f t="shared" si="1026"/>
        <v/>
      </c>
      <c r="AF3040" s="11" t="str">
        <f t="shared" si="1027"/>
        <v/>
      </c>
      <c r="AG3040" s="11" t="str">
        <f t="shared" si="1028"/>
        <v/>
      </c>
      <c r="AH3040" s="11" t="str">
        <f t="shared" si="1029"/>
        <v/>
      </c>
      <c r="AI3040" s="11" t="str">
        <f t="shared" si="1030"/>
        <v/>
      </c>
      <c r="AJ3040" s="11" t="str">
        <f t="shared" si="1031"/>
        <v/>
      </c>
      <c r="AK3040" s="11" t="str">
        <f t="shared" si="1032"/>
        <v/>
      </c>
      <c r="AN3040" s="11" t="str">
        <f t="shared" si="1033"/>
        <v/>
      </c>
      <c r="AO3040" s="11" t="str">
        <f t="shared" si="1034"/>
        <v/>
      </c>
      <c r="AP3040" s="11" t="str">
        <f t="shared" si="1035"/>
        <v/>
      </c>
      <c r="AT3040" s="11" t="str">
        <f t="shared" si="1036"/>
        <v/>
      </c>
      <c r="AU3040" s="11" t="str">
        <f t="shared" si="1037"/>
        <v/>
      </c>
      <c r="AV3040" s="11" t="str">
        <f t="shared" si="1038"/>
        <v/>
      </c>
      <c r="AW3040" s="11" t="str">
        <f t="shared" si="1039"/>
        <v/>
      </c>
      <c r="AX3040" s="11" t="str">
        <f t="shared" si="1040"/>
        <v/>
      </c>
      <c r="AY3040" s="11" t="str">
        <f t="shared" si="1021"/>
        <v/>
      </c>
      <c r="AZ3040" s="11" t="str">
        <f t="shared" si="1041"/>
        <v/>
      </c>
      <c r="BA3040" s="11" t="str">
        <f t="shared" si="1023"/>
        <v xml:space="preserve"> </v>
      </c>
      <c r="BB3040" s="11" t="str">
        <f>IFERROR(IF(AW3040="","",VLOOKUP(AW3040,SUSS!R:S,2,FALSE)),AY3040*SUSS!$M$2)</f>
        <v/>
      </c>
      <c r="BC3040" s="11" t="str">
        <f t="shared" si="1022"/>
        <v/>
      </c>
    </row>
    <row r="3041" spans="29:55">
      <c r="AC3041" s="11" t="str">
        <f t="shared" si="1024"/>
        <v/>
      </c>
      <c r="AD3041" s="11" t="str">
        <f t="shared" si="1025"/>
        <v/>
      </c>
      <c r="AE3041" s="11" t="str">
        <f t="shared" si="1026"/>
        <v/>
      </c>
      <c r="AF3041" s="11" t="str">
        <f t="shared" si="1027"/>
        <v/>
      </c>
      <c r="AG3041" s="11" t="str">
        <f t="shared" si="1028"/>
        <v/>
      </c>
      <c r="AH3041" s="11" t="str">
        <f t="shared" si="1029"/>
        <v/>
      </c>
      <c r="AI3041" s="11" t="str">
        <f t="shared" si="1030"/>
        <v/>
      </c>
      <c r="AJ3041" s="11" t="str">
        <f t="shared" si="1031"/>
        <v/>
      </c>
      <c r="AK3041" s="11" t="str">
        <f t="shared" si="1032"/>
        <v/>
      </c>
      <c r="AN3041" s="11" t="str">
        <f t="shared" si="1033"/>
        <v/>
      </c>
      <c r="AO3041" s="11" t="str">
        <f t="shared" si="1034"/>
        <v/>
      </c>
      <c r="AP3041" s="11" t="str">
        <f t="shared" si="1035"/>
        <v/>
      </c>
      <c r="AT3041" s="11" t="str">
        <f t="shared" si="1036"/>
        <v/>
      </c>
      <c r="AU3041" s="11" t="str">
        <f t="shared" si="1037"/>
        <v/>
      </c>
      <c r="AV3041" s="11" t="str">
        <f t="shared" si="1038"/>
        <v/>
      </c>
      <c r="AW3041" s="11" t="str">
        <f t="shared" si="1039"/>
        <v/>
      </c>
      <c r="AX3041" s="11" t="str">
        <f t="shared" si="1040"/>
        <v/>
      </c>
      <c r="AY3041" s="11" t="str">
        <f t="shared" si="1021"/>
        <v/>
      </c>
      <c r="AZ3041" s="11" t="str">
        <f t="shared" si="1041"/>
        <v/>
      </c>
      <c r="BA3041" s="11" t="str">
        <f t="shared" si="1023"/>
        <v xml:space="preserve"> </v>
      </c>
      <c r="BB3041" s="11" t="str">
        <f>IFERROR(IF(AW3041="","",VLOOKUP(AW3041,SUSS!R:S,2,FALSE)),AY3041*SUSS!$M$2)</f>
        <v/>
      </c>
      <c r="BC3041" s="11" t="str">
        <f t="shared" si="1022"/>
        <v/>
      </c>
    </row>
    <row r="3042" spans="29:55">
      <c r="AC3042" s="11" t="str">
        <f t="shared" si="1024"/>
        <v/>
      </c>
      <c r="AD3042" s="11" t="str">
        <f t="shared" si="1025"/>
        <v/>
      </c>
      <c r="AE3042" s="11" t="str">
        <f t="shared" si="1026"/>
        <v/>
      </c>
      <c r="AF3042" s="11" t="str">
        <f t="shared" si="1027"/>
        <v/>
      </c>
      <c r="AG3042" s="11" t="str">
        <f t="shared" si="1028"/>
        <v/>
      </c>
      <c r="AH3042" s="11" t="str">
        <f t="shared" si="1029"/>
        <v/>
      </c>
      <c r="AI3042" s="11" t="str">
        <f t="shared" si="1030"/>
        <v/>
      </c>
      <c r="AJ3042" s="11" t="str">
        <f t="shared" si="1031"/>
        <v/>
      </c>
      <c r="AK3042" s="11" t="str">
        <f t="shared" si="1032"/>
        <v/>
      </c>
      <c r="AN3042" s="11" t="str">
        <f t="shared" si="1033"/>
        <v/>
      </c>
      <c r="AO3042" s="11" t="str">
        <f t="shared" si="1034"/>
        <v/>
      </c>
      <c r="AP3042" s="11" t="str">
        <f t="shared" si="1035"/>
        <v/>
      </c>
      <c r="AT3042" s="11" t="str">
        <f t="shared" si="1036"/>
        <v/>
      </c>
      <c r="AU3042" s="11" t="str">
        <f t="shared" si="1037"/>
        <v/>
      </c>
      <c r="AV3042" s="11" t="str">
        <f t="shared" si="1038"/>
        <v/>
      </c>
      <c r="AW3042" s="11" t="str">
        <f t="shared" si="1039"/>
        <v/>
      </c>
      <c r="AX3042" s="11" t="str">
        <f t="shared" si="1040"/>
        <v/>
      </c>
      <c r="AY3042" s="11" t="str">
        <f t="shared" si="1021"/>
        <v/>
      </c>
      <c r="AZ3042" s="11" t="str">
        <f t="shared" si="1041"/>
        <v/>
      </c>
      <c r="BA3042" s="11" t="str">
        <f t="shared" si="1023"/>
        <v xml:space="preserve"> </v>
      </c>
      <c r="BB3042" s="11" t="str">
        <f>IFERROR(IF(AW3042="","",VLOOKUP(AW3042,SUSS!R:S,2,FALSE)),AY3042*SUSS!$M$2)</f>
        <v/>
      </c>
      <c r="BC3042" s="11" t="str">
        <f t="shared" si="1022"/>
        <v/>
      </c>
    </row>
    <row r="3043" spans="29:55">
      <c r="AC3043" s="11" t="str">
        <f t="shared" si="1024"/>
        <v/>
      </c>
      <c r="AD3043" s="11" t="str">
        <f t="shared" si="1025"/>
        <v/>
      </c>
      <c r="AE3043" s="11" t="str">
        <f t="shared" si="1026"/>
        <v/>
      </c>
      <c r="AF3043" s="11" t="str">
        <f t="shared" si="1027"/>
        <v/>
      </c>
      <c r="AG3043" s="11" t="str">
        <f t="shared" si="1028"/>
        <v/>
      </c>
      <c r="AH3043" s="11" t="str">
        <f t="shared" si="1029"/>
        <v/>
      </c>
      <c r="AI3043" s="11" t="str">
        <f t="shared" si="1030"/>
        <v/>
      </c>
      <c r="AJ3043" s="11" t="str">
        <f t="shared" si="1031"/>
        <v/>
      </c>
      <c r="AK3043" s="11" t="str">
        <f t="shared" si="1032"/>
        <v/>
      </c>
      <c r="AN3043" s="11" t="str">
        <f t="shared" si="1033"/>
        <v/>
      </c>
      <c r="AO3043" s="11" t="str">
        <f t="shared" si="1034"/>
        <v/>
      </c>
      <c r="AP3043" s="11" t="str">
        <f t="shared" si="1035"/>
        <v/>
      </c>
      <c r="AT3043" s="11" t="str">
        <f t="shared" si="1036"/>
        <v/>
      </c>
      <c r="AU3043" s="11" t="str">
        <f t="shared" si="1037"/>
        <v/>
      </c>
      <c r="AV3043" s="11" t="str">
        <f t="shared" si="1038"/>
        <v/>
      </c>
      <c r="AW3043" s="11" t="str">
        <f t="shared" si="1039"/>
        <v/>
      </c>
      <c r="AX3043" s="11" t="str">
        <f t="shared" si="1040"/>
        <v/>
      </c>
      <c r="AY3043" s="11" t="str">
        <f t="shared" si="1021"/>
        <v/>
      </c>
      <c r="AZ3043" s="11" t="str">
        <f t="shared" si="1041"/>
        <v/>
      </c>
      <c r="BA3043" s="11" t="str">
        <f t="shared" si="1023"/>
        <v xml:space="preserve"> </v>
      </c>
      <c r="BB3043" s="11" t="str">
        <f>IFERROR(IF(AW3043="","",VLOOKUP(AW3043,SUSS!R:S,2,FALSE)),AY3043*SUSS!$M$2)</f>
        <v/>
      </c>
      <c r="BC3043" s="11" t="str">
        <f t="shared" si="1022"/>
        <v/>
      </c>
    </row>
    <row r="3044" spans="29:55">
      <c r="AC3044" s="11" t="str">
        <f t="shared" si="1024"/>
        <v/>
      </c>
      <c r="AD3044" s="11" t="str">
        <f t="shared" si="1025"/>
        <v/>
      </c>
      <c r="AE3044" s="11" t="str">
        <f t="shared" si="1026"/>
        <v/>
      </c>
      <c r="AF3044" s="11" t="str">
        <f t="shared" si="1027"/>
        <v/>
      </c>
      <c r="AG3044" s="11" t="str">
        <f t="shared" si="1028"/>
        <v/>
      </c>
      <c r="AH3044" s="11" t="str">
        <f t="shared" si="1029"/>
        <v/>
      </c>
      <c r="AI3044" s="11" t="str">
        <f t="shared" si="1030"/>
        <v/>
      </c>
      <c r="AJ3044" s="11" t="str">
        <f t="shared" si="1031"/>
        <v/>
      </c>
      <c r="AK3044" s="11" t="str">
        <f t="shared" si="1032"/>
        <v/>
      </c>
      <c r="AN3044" s="11" t="str">
        <f t="shared" si="1033"/>
        <v/>
      </c>
      <c r="AO3044" s="11" t="str">
        <f t="shared" si="1034"/>
        <v/>
      </c>
      <c r="AP3044" s="11" t="str">
        <f t="shared" si="1035"/>
        <v/>
      </c>
      <c r="AT3044" s="11" t="str">
        <f t="shared" si="1036"/>
        <v/>
      </c>
      <c r="AU3044" s="11" t="str">
        <f t="shared" si="1037"/>
        <v/>
      </c>
      <c r="AV3044" s="11" t="str">
        <f t="shared" si="1038"/>
        <v/>
      </c>
      <c r="AW3044" s="11" t="str">
        <f t="shared" si="1039"/>
        <v/>
      </c>
      <c r="AX3044" s="11" t="str">
        <f t="shared" si="1040"/>
        <v/>
      </c>
      <c r="AY3044" s="11" t="str">
        <f t="shared" si="1021"/>
        <v/>
      </c>
      <c r="AZ3044" s="11" t="str">
        <f t="shared" si="1041"/>
        <v/>
      </c>
      <c r="BA3044" s="11" t="str">
        <f t="shared" si="1023"/>
        <v xml:space="preserve"> </v>
      </c>
      <c r="BB3044" s="11" t="str">
        <f>IFERROR(IF(AW3044="","",VLOOKUP(AW3044,SUSS!R:S,2,FALSE)),AY3044*SUSS!$M$2)</f>
        <v/>
      </c>
      <c r="BC3044" s="11" t="str">
        <f t="shared" si="1022"/>
        <v/>
      </c>
    </row>
    <row r="3045" spans="29:55">
      <c r="AC3045" s="11" t="str">
        <f t="shared" si="1024"/>
        <v/>
      </c>
      <c r="AD3045" s="11" t="str">
        <f t="shared" si="1025"/>
        <v/>
      </c>
      <c r="AE3045" s="11" t="str">
        <f t="shared" si="1026"/>
        <v/>
      </c>
      <c r="AF3045" s="11" t="str">
        <f t="shared" si="1027"/>
        <v/>
      </c>
      <c r="AG3045" s="11" t="str">
        <f t="shared" si="1028"/>
        <v/>
      </c>
      <c r="AH3045" s="11" t="str">
        <f t="shared" si="1029"/>
        <v/>
      </c>
      <c r="AI3045" s="11" t="str">
        <f t="shared" si="1030"/>
        <v/>
      </c>
      <c r="AJ3045" s="11" t="str">
        <f t="shared" si="1031"/>
        <v/>
      </c>
      <c r="AK3045" s="11" t="str">
        <f t="shared" si="1032"/>
        <v/>
      </c>
      <c r="AN3045" s="11" t="str">
        <f t="shared" si="1033"/>
        <v/>
      </c>
      <c r="AO3045" s="11" t="str">
        <f t="shared" si="1034"/>
        <v/>
      </c>
      <c r="AP3045" s="11" t="str">
        <f t="shared" si="1035"/>
        <v/>
      </c>
      <c r="AT3045" s="11" t="str">
        <f t="shared" si="1036"/>
        <v/>
      </c>
      <c r="AU3045" s="11" t="str">
        <f t="shared" si="1037"/>
        <v/>
      </c>
      <c r="AV3045" s="11" t="str">
        <f t="shared" si="1038"/>
        <v/>
      </c>
      <c r="AW3045" s="11" t="str">
        <f t="shared" si="1039"/>
        <v/>
      </c>
      <c r="AX3045" s="11" t="str">
        <f t="shared" si="1040"/>
        <v/>
      </c>
      <c r="AY3045" s="11" t="str">
        <f t="shared" si="1021"/>
        <v/>
      </c>
      <c r="AZ3045" s="11" t="str">
        <f t="shared" si="1041"/>
        <v/>
      </c>
      <c r="BA3045" s="11" t="str">
        <f t="shared" si="1023"/>
        <v xml:space="preserve"> </v>
      </c>
      <c r="BB3045" s="11" t="str">
        <f>IFERROR(IF(AW3045="","",VLOOKUP(AW3045,SUSS!R:S,2,FALSE)),AY3045*SUSS!$M$2)</f>
        <v/>
      </c>
      <c r="BC3045" s="11" t="str">
        <f t="shared" si="1022"/>
        <v/>
      </c>
    </row>
    <row r="3046" spans="29:55">
      <c r="AC3046" s="11" t="str">
        <f t="shared" si="1024"/>
        <v/>
      </c>
      <c r="AD3046" s="11" t="str">
        <f t="shared" si="1025"/>
        <v/>
      </c>
      <c r="AE3046" s="11" t="str">
        <f t="shared" si="1026"/>
        <v/>
      </c>
      <c r="AF3046" s="11" t="str">
        <f t="shared" si="1027"/>
        <v/>
      </c>
      <c r="AG3046" s="11" t="str">
        <f t="shared" si="1028"/>
        <v/>
      </c>
      <c r="AH3046" s="11" t="str">
        <f t="shared" si="1029"/>
        <v/>
      </c>
      <c r="AI3046" s="11" t="str">
        <f t="shared" si="1030"/>
        <v/>
      </c>
      <c r="AJ3046" s="11" t="str">
        <f t="shared" si="1031"/>
        <v/>
      </c>
      <c r="AK3046" s="11" t="str">
        <f t="shared" si="1032"/>
        <v/>
      </c>
      <c r="AN3046" s="11" t="str">
        <f t="shared" si="1033"/>
        <v/>
      </c>
      <c r="AO3046" s="11" t="str">
        <f t="shared" si="1034"/>
        <v/>
      </c>
      <c r="AP3046" s="11" t="str">
        <f t="shared" si="1035"/>
        <v/>
      </c>
      <c r="AT3046" s="11" t="str">
        <f t="shared" si="1036"/>
        <v/>
      </c>
      <c r="AU3046" s="11" t="str">
        <f t="shared" si="1037"/>
        <v/>
      </c>
      <c r="AV3046" s="11" t="str">
        <f t="shared" si="1038"/>
        <v/>
      </c>
      <c r="AW3046" s="11" t="str">
        <f t="shared" si="1039"/>
        <v/>
      </c>
      <c r="AX3046" s="11" t="str">
        <f t="shared" si="1040"/>
        <v/>
      </c>
      <c r="AY3046" s="11" t="str">
        <f t="shared" si="1021"/>
        <v/>
      </c>
      <c r="AZ3046" s="11" t="str">
        <f t="shared" si="1041"/>
        <v/>
      </c>
      <c r="BA3046" s="11" t="str">
        <f t="shared" si="1023"/>
        <v xml:space="preserve"> </v>
      </c>
      <c r="BB3046" s="11" t="str">
        <f>IFERROR(IF(AW3046="","",VLOOKUP(AW3046,SUSS!R:S,2,FALSE)),AY3046*SUSS!$M$2)</f>
        <v/>
      </c>
      <c r="BC3046" s="11" t="str">
        <f t="shared" si="1022"/>
        <v/>
      </c>
    </row>
    <row r="3047" spans="29:55">
      <c r="AC3047" s="11" t="str">
        <f t="shared" si="1024"/>
        <v/>
      </c>
      <c r="AD3047" s="11" t="str">
        <f t="shared" si="1025"/>
        <v/>
      </c>
      <c r="AE3047" s="11" t="str">
        <f t="shared" si="1026"/>
        <v/>
      </c>
      <c r="AF3047" s="11" t="str">
        <f t="shared" si="1027"/>
        <v/>
      </c>
      <c r="AG3047" s="11" t="str">
        <f t="shared" si="1028"/>
        <v/>
      </c>
      <c r="AH3047" s="11" t="str">
        <f t="shared" si="1029"/>
        <v/>
      </c>
      <c r="AI3047" s="11" t="str">
        <f t="shared" si="1030"/>
        <v/>
      </c>
      <c r="AJ3047" s="11" t="str">
        <f t="shared" si="1031"/>
        <v/>
      </c>
      <c r="AK3047" s="11" t="str">
        <f t="shared" si="1032"/>
        <v/>
      </c>
      <c r="AN3047" s="11" t="str">
        <f t="shared" si="1033"/>
        <v/>
      </c>
      <c r="AO3047" s="11" t="str">
        <f t="shared" si="1034"/>
        <v/>
      </c>
      <c r="AP3047" s="11" t="str">
        <f t="shared" si="1035"/>
        <v/>
      </c>
      <c r="AT3047" s="11" t="str">
        <f t="shared" si="1036"/>
        <v/>
      </c>
      <c r="AU3047" s="11" t="str">
        <f t="shared" si="1037"/>
        <v/>
      </c>
      <c r="AV3047" s="11" t="str">
        <f t="shared" si="1038"/>
        <v/>
      </c>
      <c r="AW3047" s="11" t="str">
        <f t="shared" si="1039"/>
        <v/>
      </c>
      <c r="AX3047" s="11" t="str">
        <f t="shared" si="1040"/>
        <v/>
      </c>
      <c r="AY3047" s="11" t="str">
        <f t="shared" si="1021"/>
        <v/>
      </c>
      <c r="AZ3047" s="11" t="str">
        <f t="shared" si="1041"/>
        <v/>
      </c>
      <c r="BA3047" s="11" t="str">
        <f t="shared" si="1023"/>
        <v xml:space="preserve"> </v>
      </c>
      <c r="BB3047" s="11" t="str">
        <f>IFERROR(IF(AW3047="","",VLOOKUP(AW3047,SUSS!R:S,2,FALSE)),AY3047*SUSS!$M$2)</f>
        <v/>
      </c>
      <c r="BC3047" s="11" t="str">
        <f t="shared" si="1022"/>
        <v/>
      </c>
    </row>
    <row r="3048" spans="29:55">
      <c r="AC3048" s="11" t="str">
        <f t="shared" si="1024"/>
        <v/>
      </c>
      <c r="AD3048" s="11" t="str">
        <f t="shared" si="1025"/>
        <v/>
      </c>
      <c r="AE3048" s="11" t="str">
        <f t="shared" si="1026"/>
        <v/>
      </c>
      <c r="AF3048" s="11" t="str">
        <f t="shared" si="1027"/>
        <v/>
      </c>
      <c r="AG3048" s="11" t="str">
        <f t="shared" si="1028"/>
        <v/>
      </c>
      <c r="AH3048" s="11" t="str">
        <f t="shared" si="1029"/>
        <v/>
      </c>
      <c r="AI3048" s="11" t="str">
        <f t="shared" si="1030"/>
        <v/>
      </c>
      <c r="AJ3048" s="11" t="str">
        <f t="shared" si="1031"/>
        <v/>
      </c>
      <c r="AK3048" s="11" t="str">
        <f t="shared" si="1032"/>
        <v/>
      </c>
      <c r="AN3048" s="11" t="str">
        <f t="shared" si="1033"/>
        <v/>
      </c>
      <c r="AO3048" s="11" t="str">
        <f t="shared" si="1034"/>
        <v/>
      </c>
      <c r="AP3048" s="11" t="str">
        <f t="shared" si="1035"/>
        <v/>
      </c>
      <c r="AT3048" s="11" t="str">
        <f t="shared" si="1036"/>
        <v/>
      </c>
      <c r="AU3048" s="11" t="str">
        <f t="shared" si="1037"/>
        <v/>
      </c>
      <c r="AV3048" s="11" t="str">
        <f t="shared" si="1038"/>
        <v/>
      </c>
      <c r="AW3048" s="11" t="str">
        <f t="shared" si="1039"/>
        <v/>
      </c>
      <c r="AX3048" s="11" t="str">
        <f t="shared" si="1040"/>
        <v/>
      </c>
      <c r="AY3048" s="11" t="str">
        <f t="shared" si="1021"/>
        <v/>
      </c>
      <c r="AZ3048" s="11" t="str">
        <f t="shared" si="1041"/>
        <v/>
      </c>
      <c r="BA3048" s="11" t="str">
        <f t="shared" si="1023"/>
        <v xml:space="preserve"> </v>
      </c>
      <c r="BB3048" s="11" t="str">
        <f>IFERROR(IF(AW3048="","",VLOOKUP(AW3048,SUSS!R:S,2,FALSE)),AY3048*SUSS!$M$2)</f>
        <v/>
      </c>
      <c r="BC3048" s="11" t="str">
        <f t="shared" si="1022"/>
        <v/>
      </c>
    </row>
    <row r="3049" spans="29:55">
      <c r="AC3049" s="11" t="str">
        <f t="shared" si="1024"/>
        <v/>
      </c>
      <c r="AD3049" s="11" t="str">
        <f t="shared" si="1025"/>
        <v/>
      </c>
      <c r="AE3049" s="11" t="str">
        <f t="shared" si="1026"/>
        <v/>
      </c>
      <c r="AF3049" s="11" t="str">
        <f t="shared" si="1027"/>
        <v/>
      </c>
      <c r="AG3049" s="11" t="str">
        <f t="shared" si="1028"/>
        <v/>
      </c>
      <c r="AH3049" s="11" t="str">
        <f t="shared" si="1029"/>
        <v/>
      </c>
      <c r="AI3049" s="11" t="str">
        <f t="shared" si="1030"/>
        <v/>
      </c>
      <c r="AJ3049" s="11" t="str">
        <f t="shared" si="1031"/>
        <v/>
      </c>
      <c r="AK3049" s="11" t="str">
        <f t="shared" si="1032"/>
        <v/>
      </c>
      <c r="AN3049" s="11" t="str">
        <f t="shared" si="1033"/>
        <v/>
      </c>
      <c r="AO3049" s="11" t="str">
        <f t="shared" si="1034"/>
        <v/>
      </c>
      <c r="AP3049" s="11" t="str">
        <f t="shared" si="1035"/>
        <v/>
      </c>
      <c r="AT3049" s="11" t="str">
        <f t="shared" si="1036"/>
        <v/>
      </c>
      <c r="AU3049" s="11" t="str">
        <f t="shared" si="1037"/>
        <v/>
      </c>
      <c r="AV3049" s="11" t="str">
        <f t="shared" si="1038"/>
        <v/>
      </c>
      <c r="AW3049" s="11" t="str">
        <f t="shared" si="1039"/>
        <v/>
      </c>
      <c r="AX3049" s="11" t="str">
        <f t="shared" si="1040"/>
        <v/>
      </c>
      <c r="AY3049" s="11" t="str">
        <f t="shared" si="1021"/>
        <v/>
      </c>
      <c r="AZ3049" s="11" t="str">
        <f t="shared" si="1041"/>
        <v/>
      </c>
      <c r="BA3049" s="11" t="str">
        <f t="shared" si="1023"/>
        <v xml:space="preserve"> </v>
      </c>
      <c r="BB3049" s="11" t="str">
        <f>IFERROR(IF(AW3049="","",VLOOKUP(AW3049,SUSS!R:S,2,FALSE)),AY3049*SUSS!$M$2)</f>
        <v/>
      </c>
      <c r="BC3049" s="11" t="str">
        <f t="shared" si="1022"/>
        <v/>
      </c>
    </row>
    <row r="3050" spans="29:55">
      <c r="AC3050" s="11" t="str">
        <f t="shared" si="1024"/>
        <v/>
      </c>
      <c r="AD3050" s="11" t="str">
        <f t="shared" si="1025"/>
        <v/>
      </c>
      <c r="AE3050" s="11" t="str">
        <f t="shared" si="1026"/>
        <v/>
      </c>
      <c r="AF3050" s="11" t="str">
        <f t="shared" si="1027"/>
        <v/>
      </c>
      <c r="AG3050" s="11" t="str">
        <f t="shared" si="1028"/>
        <v/>
      </c>
      <c r="AH3050" s="11" t="str">
        <f t="shared" si="1029"/>
        <v/>
      </c>
      <c r="AI3050" s="11" t="str">
        <f t="shared" si="1030"/>
        <v/>
      </c>
      <c r="AJ3050" s="11" t="str">
        <f t="shared" si="1031"/>
        <v/>
      </c>
      <c r="AK3050" s="11" t="str">
        <f t="shared" si="1032"/>
        <v/>
      </c>
      <c r="AN3050" s="11" t="str">
        <f t="shared" si="1033"/>
        <v/>
      </c>
      <c r="AO3050" s="11" t="str">
        <f t="shared" si="1034"/>
        <v/>
      </c>
      <c r="AP3050" s="11" t="str">
        <f t="shared" si="1035"/>
        <v/>
      </c>
      <c r="AT3050" s="11" t="str">
        <f t="shared" si="1036"/>
        <v/>
      </c>
      <c r="AU3050" s="11" t="str">
        <f t="shared" si="1037"/>
        <v/>
      </c>
      <c r="AV3050" s="11" t="str">
        <f t="shared" si="1038"/>
        <v/>
      </c>
      <c r="AW3050" s="11" t="str">
        <f t="shared" si="1039"/>
        <v/>
      </c>
      <c r="AX3050" s="11" t="str">
        <f t="shared" si="1040"/>
        <v/>
      </c>
      <c r="AY3050" s="11" t="str">
        <f t="shared" si="1021"/>
        <v/>
      </c>
      <c r="AZ3050" s="11" t="str">
        <f t="shared" si="1041"/>
        <v/>
      </c>
      <c r="BA3050" s="11" t="str">
        <f t="shared" si="1023"/>
        <v xml:space="preserve"> </v>
      </c>
      <c r="BB3050" s="11" t="str">
        <f>IFERROR(IF(AW3050="","",VLOOKUP(AW3050,SUSS!R:S,2,FALSE)),AY3050*SUSS!$M$2)</f>
        <v/>
      </c>
      <c r="BC3050" s="11" t="str">
        <f t="shared" si="1022"/>
        <v/>
      </c>
    </row>
    <row r="3051" spans="29:55">
      <c r="AC3051" s="11" t="str">
        <f t="shared" si="1024"/>
        <v/>
      </c>
      <c r="AD3051" s="11" t="str">
        <f t="shared" si="1025"/>
        <v/>
      </c>
      <c r="AE3051" s="11" t="str">
        <f t="shared" si="1026"/>
        <v/>
      </c>
      <c r="AF3051" s="11" t="str">
        <f t="shared" si="1027"/>
        <v/>
      </c>
      <c r="AG3051" s="11" t="str">
        <f t="shared" si="1028"/>
        <v/>
      </c>
      <c r="AH3051" s="11" t="str">
        <f t="shared" si="1029"/>
        <v/>
      </c>
      <c r="AI3051" s="11" t="str">
        <f t="shared" si="1030"/>
        <v/>
      </c>
      <c r="AJ3051" s="11" t="str">
        <f t="shared" si="1031"/>
        <v/>
      </c>
      <c r="AK3051" s="11" t="str">
        <f t="shared" si="1032"/>
        <v/>
      </c>
      <c r="AN3051" s="11" t="str">
        <f t="shared" si="1033"/>
        <v/>
      </c>
      <c r="AO3051" s="11" t="str">
        <f t="shared" si="1034"/>
        <v/>
      </c>
      <c r="AP3051" s="11" t="str">
        <f t="shared" si="1035"/>
        <v/>
      </c>
      <c r="AT3051" s="11" t="str">
        <f t="shared" si="1036"/>
        <v/>
      </c>
      <c r="AU3051" s="11" t="str">
        <f t="shared" si="1037"/>
        <v/>
      </c>
      <c r="AV3051" s="11" t="str">
        <f t="shared" si="1038"/>
        <v/>
      </c>
      <c r="AW3051" s="11" t="str">
        <f t="shared" si="1039"/>
        <v/>
      </c>
      <c r="AX3051" s="11" t="str">
        <f t="shared" si="1040"/>
        <v/>
      </c>
      <c r="AY3051" s="11" t="str">
        <f t="shared" si="1021"/>
        <v/>
      </c>
      <c r="AZ3051" s="11" t="str">
        <f t="shared" si="1041"/>
        <v/>
      </c>
      <c r="BA3051" s="11" t="str">
        <f t="shared" si="1023"/>
        <v xml:space="preserve"> </v>
      </c>
      <c r="BB3051" s="11" t="str">
        <f>IFERROR(IF(AW3051="","",VLOOKUP(AW3051,SUSS!R:S,2,FALSE)),AY3051*SUSS!$M$2)</f>
        <v/>
      </c>
      <c r="BC3051" s="11" t="str">
        <f t="shared" si="1022"/>
        <v/>
      </c>
    </row>
    <row r="3052" spans="29:55">
      <c r="AC3052" s="11" t="str">
        <f t="shared" si="1024"/>
        <v/>
      </c>
      <c r="AD3052" s="11" t="str">
        <f t="shared" si="1025"/>
        <v/>
      </c>
      <c r="AE3052" s="11" t="str">
        <f t="shared" si="1026"/>
        <v/>
      </c>
      <c r="AF3052" s="11" t="str">
        <f t="shared" si="1027"/>
        <v/>
      </c>
      <c r="AG3052" s="11" t="str">
        <f t="shared" si="1028"/>
        <v/>
      </c>
      <c r="AH3052" s="11" t="str">
        <f t="shared" si="1029"/>
        <v/>
      </c>
      <c r="AI3052" s="11" t="str">
        <f t="shared" si="1030"/>
        <v/>
      </c>
      <c r="AJ3052" s="11" t="str">
        <f t="shared" si="1031"/>
        <v/>
      </c>
      <c r="AK3052" s="11" t="str">
        <f t="shared" si="1032"/>
        <v/>
      </c>
      <c r="AN3052" s="11" t="str">
        <f t="shared" si="1033"/>
        <v/>
      </c>
      <c r="AO3052" s="11" t="str">
        <f t="shared" si="1034"/>
        <v/>
      </c>
      <c r="AP3052" s="11" t="str">
        <f t="shared" si="1035"/>
        <v/>
      </c>
      <c r="AT3052" s="11" t="str">
        <f t="shared" si="1036"/>
        <v/>
      </c>
      <c r="AU3052" s="11" t="str">
        <f t="shared" si="1037"/>
        <v/>
      </c>
      <c r="AV3052" s="11" t="str">
        <f t="shared" si="1038"/>
        <v/>
      </c>
      <c r="AW3052" s="11" t="str">
        <f t="shared" si="1039"/>
        <v/>
      </c>
      <c r="AX3052" s="11" t="str">
        <f t="shared" si="1040"/>
        <v/>
      </c>
      <c r="AY3052" s="11" t="str">
        <f t="shared" si="1021"/>
        <v/>
      </c>
      <c r="AZ3052" s="11" t="str">
        <f t="shared" si="1041"/>
        <v/>
      </c>
      <c r="BA3052" s="11" t="str">
        <f t="shared" si="1023"/>
        <v xml:space="preserve"> </v>
      </c>
      <c r="BB3052" s="11" t="str">
        <f>IFERROR(IF(AW3052="","",VLOOKUP(AW3052,SUSS!R:S,2,FALSE)),AY3052*SUSS!$M$2)</f>
        <v/>
      </c>
      <c r="BC3052" s="11" t="str">
        <f t="shared" si="1022"/>
        <v/>
      </c>
    </row>
    <row r="3053" spans="29:55">
      <c r="AC3053" s="11" t="str">
        <f t="shared" si="1024"/>
        <v/>
      </c>
      <c r="AD3053" s="11" t="str">
        <f t="shared" si="1025"/>
        <v/>
      </c>
      <c r="AE3053" s="11" t="str">
        <f t="shared" si="1026"/>
        <v/>
      </c>
      <c r="AF3053" s="11" t="str">
        <f t="shared" si="1027"/>
        <v/>
      </c>
      <c r="AG3053" s="11" t="str">
        <f t="shared" si="1028"/>
        <v/>
      </c>
      <c r="AH3053" s="11" t="str">
        <f t="shared" si="1029"/>
        <v/>
      </c>
      <c r="AI3053" s="11" t="str">
        <f t="shared" si="1030"/>
        <v/>
      </c>
      <c r="AJ3053" s="11" t="str">
        <f t="shared" si="1031"/>
        <v/>
      </c>
      <c r="AK3053" s="11" t="str">
        <f t="shared" si="1032"/>
        <v/>
      </c>
      <c r="AN3053" s="11" t="str">
        <f t="shared" si="1033"/>
        <v/>
      </c>
      <c r="AO3053" s="11" t="str">
        <f t="shared" si="1034"/>
        <v/>
      </c>
      <c r="AP3053" s="11" t="str">
        <f t="shared" si="1035"/>
        <v/>
      </c>
      <c r="AT3053" s="11" t="str">
        <f t="shared" si="1036"/>
        <v/>
      </c>
      <c r="AU3053" s="11" t="str">
        <f t="shared" si="1037"/>
        <v/>
      </c>
      <c r="AV3053" s="11" t="str">
        <f t="shared" si="1038"/>
        <v/>
      </c>
      <c r="AW3053" s="11" t="str">
        <f t="shared" si="1039"/>
        <v/>
      </c>
      <c r="AX3053" s="11" t="str">
        <f t="shared" si="1040"/>
        <v/>
      </c>
      <c r="AY3053" s="11" t="str">
        <f t="shared" si="1021"/>
        <v/>
      </c>
      <c r="AZ3053" s="11" t="str">
        <f t="shared" si="1041"/>
        <v/>
      </c>
      <c r="BA3053" s="11" t="str">
        <f t="shared" si="1023"/>
        <v xml:space="preserve"> </v>
      </c>
      <c r="BB3053" s="11" t="str">
        <f>IFERROR(IF(AW3053="","",VLOOKUP(AW3053,SUSS!R:S,2,FALSE)),AY3053*SUSS!$M$2)</f>
        <v/>
      </c>
      <c r="BC3053" s="11" t="str">
        <f t="shared" si="1022"/>
        <v/>
      </c>
    </row>
    <row r="3054" spans="29:55">
      <c r="AC3054" s="11" t="str">
        <f t="shared" si="1024"/>
        <v/>
      </c>
      <c r="AD3054" s="11" t="str">
        <f t="shared" si="1025"/>
        <v/>
      </c>
      <c r="AE3054" s="11" t="str">
        <f t="shared" si="1026"/>
        <v/>
      </c>
      <c r="AF3054" s="11" t="str">
        <f t="shared" si="1027"/>
        <v/>
      </c>
      <c r="AG3054" s="11" t="str">
        <f t="shared" si="1028"/>
        <v/>
      </c>
      <c r="AH3054" s="11" t="str">
        <f t="shared" si="1029"/>
        <v/>
      </c>
      <c r="AI3054" s="11" t="str">
        <f t="shared" si="1030"/>
        <v/>
      </c>
      <c r="AJ3054" s="11" t="str">
        <f t="shared" si="1031"/>
        <v/>
      </c>
      <c r="AK3054" s="11" t="str">
        <f t="shared" si="1032"/>
        <v/>
      </c>
      <c r="AN3054" s="11" t="str">
        <f t="shared" si="1033"/>
        <v/>
      </c>
      <c r="AO3054" s="11" t="str">
        <f t="shared" si="1034"/>
        <v/>
      </c>
      <c r="AP3054" s="11" t="str">
        <f t="shared" si="1035"/>
        <v/>
      </c>
      <c r="AT3054" s="11" t="str">
        <f t="shared" si="1036"/>
        <v/>
      </c>
      <c r="AU3054" s="11" t="str">
        <f t="shared" si="1037"/>
        <v/>
      </c>
      <c r="AV3054" s="11" t="str">
        <f t="shared" si="1038"/>
        <v/>
      </c>
      <c r="AW3054" s="11" t="str">
        <f t="shared" si="1039"/>
        <v/>
      </c>
      <c r="AX3054" s="11" t="str">
        <f t="shared" si="1040"/>
        <v/>
      </c>
      <c r="AY3054" s="11" t="str">
        <f t="shared" si="1021"/>
        <v/>
      </c>
      <c r="AZ3054" s="11" t="str">
        <f t="shared" si="1041"/>
        <v/>
      </c>
      <c r="BA3054" s="11" t="str">
        <f t="shared" si="1023"/>
        <v xml:space="preserve"> </v>
      </c>
      <c r="BB3054" s="11" t="str">
        <f>IFERROR(IF(AW3054="","",VLOOKUP(AW3054,SUSS!R:S,2,FALSE)),AY3054*SUSS!$M$2)</f>
        <v/>
      </c>
      <c r="BC3054" s="11" t="str">
        <f t="shared" si="1022"/>
        <v/>
      </c>
    </row>
    <row r="3055" spans="29:55">
      <c r="AC3055" s="11" t="str">
        <f t="shared" si="1024"/>
        <v/>
      </c>
      <c r="AD3055" s="11" t="str">
        <f t="shared" si="1025"/>
        <v/>
      </c>
      <c r="AE3055" s="11" t="str">
        <f t="shared" si="1026"/>
        <v/>
      </c>
      <c r="AF3055" s="11" t="str">
        <f t="shared" si="1027"/>
        <v/>
      </c>
      <c r="AG3055" s="11" t="str">
        <f t="shared" si="1028"/>
        <v/>
      </c>
      <c r="AH3055" s="11" t="str">
        <f t="shared" si="1029"/>
        <v/>
      </c>
      <c r="AI3055" s="11" t="str">
        <f t="shared" si="1030"/>
        <v/>
      </c>
      <c r="AJ3055" s="11" t="str">
        <f t="shared" si="1031"/>
        <v/>
      </c>
      <c r="AK3055" s="11" t="str">
        <f t="shared" si="1032"/>
        <v/>
      </c>
      <c r="AN3055" s="11" t="str">
        <f t="shared" si="1033"/>
        <v/>
      </c>
      <c r="AO3055" s="11" t="str">
        <f t="shared" si="1034"/>
        <v/>
      </c>
      <c r="AP3055" s="11" t="str">
        <f t="shared" si="1035"/>
        <v/>
      </c>
      <c r="AT3055" s="11" t="str">
        <f t="shared" si="1036"/>
        <v/>
      </c>
      <c r="AU3055" s="11" t="str">
        <f t="shared" si="1037"/>
        <v/>
      </c>
      <c r="AV3055" s="11" t="str">
        <f t="shared" si="1038"/>
        <v/>
      </c>
      <c r="AW3055" s="11" t="str">
        <f t="shared" si="1039"/>
        <v/>
      </c>
      <c r="AX3055" s="11" t="str">
        <f t="shared" si="1040"/>
        <v/>
      </c>
      <c r="AY3055" s="11" t="str">
        <f t="shared" si="1021"/>
        <v/>
      </c>
      <c r="AZ3055" s="11" t="str">
        <f t="shared" si="1041"/>
        <v/>
      </c>
      <c r="BA3055" s="11" t="str">
        <f t="shared" si="1023"/>
        <v xml:space="preserve"> </v>
      </c>
      <c r="BB3055" s="11" t="str">
        <f>IFERROR(IF(AW3055="","",VLOOKUP(AW3055,SUSS!R:S,2,FALSE)),AY3055*SUSS!$M$2)</f>
        <v/>
      </c>
      <c r="BC3055" s="11" t="str">
        <f t="shared" si="1022"/>
        <v/>
      </c>
    </row>
    <row r="3056" spans="29:55">
      <c r="AC3056" s="11" t="str">
        <f t="shared" si="1024"/>
        <v/>
      </c>
      <c r="AD3056" s="11" t="str">
        <f t="shared" si="1025"/>
        <v/>
      </c>
      <c r="AE3056" s="11" t="str">
        <f t="shared" si="1026"/>
        <v/>
      </c>
      <c r="AF3056" s="11" t="str">
        <f t="shared" si="1027"/>
        <v/>
      </c>
      <c r="AG3056" s="11" t="str">
        <f t="shared" si="1028"/>
        <v/>
      </c>
      <c r="AH3056" s="11" t="str">
        <f t="shared" si="1029"/>
        <v/>
      </c>
      <c r="AI3056" s="11" t="str">
        <f t="shared" si="1030"/>
        <v/>
      </c>
      <c r="AJ3056" s="11" t="str">
        <f t="shared" si="1031"/>
        <v/>
      </c>
      <c r="AK3056" s="11" t="str">
        <f t="shared" si="1032"/>
        <v/>
      </c>
      <c r="AN3056" s="11" t="str">
        <f t="shared" si="1033"/>
        <v/>
      </c>
      <c r="AO3056" s="11" t="str">
        <f t="shared" si="1034"/>
        <v/>
      </c>
      <c r="AP3056" s="11" t="str">
        <f t="shared" si="1035"/>
        <v/>
      </c>
      <c r="AT3056" s="11" t="str">
        <f t="shared" si="1036"/>
        <v/>
      </c>
      <c r="AU3056" s="11" t="str">
        <f t="shared" si="1037"/>
        <v/>
      </c>
      <c r="AV3056" s="11" t="str">
        <f t="shared" si="1038"/>
        <v/>
      </c>
      <c r="AW3056" s="11" t="str">
        <f t="shared" si="1039"/>
        <v/>
      </c>
      <c r="AX3056" s="11" t="str">
        <f t="shared" si="1040"/>
        <v/>
      </c>
      <c r="AY3056" s="11" t="str">
        <f t="shared" si="1021"/>
        <v/>
      </c>
      <c r="AZ3056" s="11" t="str">
        <f t="shared" si="1041"/>
        <v/>
      </c>
      <c r="BA3056" s="11" t="str">
        <f t="shared" si="1023"/>
        <v xml:space="preserve"> </v>
      </c>
      <c r="BB3056" s="11" t="str">
        <f>IFERROR(IF(AW3056="","",VLOOKUP(AW3056,SUSS!R:S,2,FALSE)),AY3056*SUSS!$M$2)</f>
        <v/>
      </c>
      <c r="BC3056" s="11" t="str">
        <f t="shared" si="1022"/>
        <v/>
      </c>
    </row>
    <row r="3057" spans="29:55">
      <c r="AC3057" s="11" t="str">
        <f t="shared" si="1024"/>
        <v/>
      </c>
      <c r="AD3057" s="11" t="str">
        <f t="shared" si="1025"/>
        <v/>
      </c>
      <c r="AE3057" s="11" t="str">
        <f t="shared" si="1026"/>
        <v/>
      </c>
      <c r="AF3057" s="11" t="str">
        <f t="shared" si="1027"/>
        <v/>
      </c>
      <c r="AG3057" s="11" t="str">
        <f t="shared" si="1028"/>
        <v/>
      </c>
      <c r="AH3057" s="11" t="str">
        <f t="shared" si="1029"/>
        <v/>
      </c>
      <c r="AI3057" s="11" t="str">
        <f t="shared" si="1030"/>
        <v/>
      </c>
      <c r="AJ3057" s="11" t="str">
        <f t="shared" si="1031"/>
        <v/>
      </c>
      <c r="AK3057" s="11" t="str">
        <f t="shared" si="1032"/>
        <v/>
      </c>
      <c r="AN3057" s="11" t="str">
        <f t="shared" si="1033"/>
        <v/>
      </c>
      <c r="AO3057" s="11" t="str">
        <f t="shared" si="1034"/>
        <v/>
      </c>
      <c r="AP3057" s="11" t="str">
        <f t="shared" si="1035"/>
        <v/>
      </c>
      <c r="AT3057" s="11" t="str">
        <f t="shared" si="1036"/>
        <v/>
      </c>
      <c r="AU3057" s="11" t="str">
        <f t="shared" si="1037"/>
        <v/>
      </c>
      <c r="AV3057" s="11" t="str">
        <f t="shared" si="1038"/>
        <v/>
      </c>
      <c r="AW3057" s="11" t="str">
        <f t="shared" si="1039"/>
        <v/>
      </c>
      <c r="AX3057" s="11" t="str">
        <f t="shared" si="1040"/>
        <v/>
      </c>
      <c r="AY3057" s="11" t="str">
        <f t="shared" si="1021"/>
        <v/>
      </c>
      <c r="AZ3057" s="11" t="str">
        <f t="shared" si="1041"/>
        <v/>
      </c>
      <c r="BA3057" s="11" t="str">
        <f t="shared" si="1023"/>
        <v xml:space="preserve"> </v>
      </c>
      <c r="BB3057" s="11" t="str">
        <f>IFERROR(IF(AW3057="","",VLOOKUP(AW3057,SUSS!R:S,2,FALSE)),AY3057*SUSS!$M$2)</f>
        <v/>
      </c>
      <c r="BC3057" s="11" t="str">
        <f t="shared" si="1022"/>
        <v/>
      </c>
    </row>
    <row r="3058" spans="29:55">
      <c r="AC3058" s="11" t="str">
        <f t="shared" si="1024"/>
        <v/>
      </c>
      <c r="AD3058" s="11" t="str">
        <f t="shared" si="1025"/>
        <v/>
      </c>
      <c r="AE3058" s="11" t="str">
        <f t="shared" si="1026"/>
        <v/>
      </c>
      <c r="AF3058" s="11" t="str">
        <f t="shared" si="1027"/>
        <v/>
      </c>
      <c r="AG3058" s="11" t="str">
        <f t="shared" si="1028"/>
        <v/>
      </c>
      <c r="AH3058" s="11" t="str">
        <f t="shared" si="1029"/>
        <v/>
      </c>
      <c r="AI3058" s="11" t="str">
        <f t="shared" si="1030"/>
        <v/>
      </c>
      <c r="AJ3058" s="11" t="str">
        <f t="shared" si="1031"/>
        <v/>
      </c>
      <c r="AK3058" s="11" t="str">
        <f t="shared" si="1032"/>
        <v/>
      </c>
      <c r="AN3058" s="11" t="str">
        <f t="shared" si="1033"/>
        <v/>
      </c>
      <c r="AO3058" s="11" t="str">
        <f t="shared" si="1034"/>
        <v/>
      </c>
      <c r="AP3058" s="11" t="str">
        <f t="shared" si="1035"/>
        <v/>
      </c>
      <c r="AT3058" s="11" t="str">
        <f t="shared" si="1036"/>
        <v/>
      </c>
      <c r="AU3058" s="11" t="str">
        <f t="shared" si="1037"/>
        <v/>
      </c>
      <c r="AV3058" s="11" t="str">
        <f t="shared" si="1038"/>
        <v/>
      </c>
      <c r="AW3058" s="11" t="str">
        <f t="shared" si="1039"/>
        <v/>
      </c>
      <c r="AX3058" s="11" t="str">
        <f t="shared" si="1040"/>
        <v/>
      </c>
      <c r="AY3058" s="11" t="str">
        <f t="shared" si="1021"/>
        <v/>
      </c>
      <c r="AZ3058" s="11" t="str">
        <f t="shared" si="1041"/>
        <v/>
      </c>
      <c r="BA3058" s="11" t="str">
        <f t="shared" si="1023"/>
        <v xml:space="preserve"> </v>
      </c>
      <c r="BB3058" s="11" t="str">
        <f>IFERROR(IF(AW3058="","",VLOOKUP(AW3058,SUSS!R:S,2,FALSE)),AY3058*SUSS!$M$2)</f>
        <v/>
      </c>
      <c r="BC3058" s="11" t="str">
        <f t="shared" si="1022"/>
        <v/>
      </c>
    </row>
    <row r="3059" spans="29:55">
      <c r="AC3059" s="11" t="str">
        <f t="shared" si="1024"/>
        <v/>
      </c>
      <c r="AD3059" s="11" t="str">
        <f t="shared" si="1025"/>
        <v/>
      </c>
      <c r="AE3059" s="11" t="str">
        <f t="shared" si="1026"/>
        <v/>
      </c>
      <c r="AF3059" s="11" t="str">
        <f t="shared" si="1027"/>
        <v/>
      </c>
      <c r="AG3059" s="11" t="str">
        <f t="shared" si="1028"/>
        <v/>
      </c>
      <c r="AH3059" s="11" t="str">
        <f t="shared" si="1029"/>
        <v/>
      </c>
      <c r="AI3059" s="11" t="str">
        <f t="shared" si="1030"/>
        <v/>
      </c>
      <c r="AJ3059" s="11" t="str">
        <f t="shared" si="1031"/>
        <v/>
      </c>
      <c r="AK3059" s="11" t="str">
        <f t="shared" si="1032"/>
        <v/>
      </c>
      <c r="AN3059" s="11" t="str">
        <f t="shared" si="1033"/>
        <v/>
      </c>
      <c r="AO3059" s="11" t="str">
        <f t="shared" si="1034"/>
        <v/>
      </c>
      <c r="AP3059" s="11" t="str">
        <f t="shared" si="1035"/>
        <v/>
      </c>
      <c r="AT3059" s="11" t="str">
        <f t="shared" si="1036"/>
        <v/>
      </c>
      <c r="AU3059" s="11" t="str">
        <f t="shared" si="1037"/>
        <v/>
      </c>
      <c r="AV3059" s="11" t="str">
        <f t="shared" si="1038"/>
        <v/>
      </c>
      <c r="AW3059" s="11" t="str">
        <f t="shared" si="1039"/>
        <v/>
      </c>
      <c r="AX3059" s="11" t="str">
        <f t="shared" si="1040"/>
        <v/>
      </c>
      <c r="AY3059" s="11" t="str">
        <f t="shared" si="1021"/>
        <v/>
      </c>
      <c r="AZ3059" s="11" t="str">
        <f t="shared" si="1041"/>
        <v/>
      </c>
      <c r="BA3059" s="11" t="str">
        <f t="shared" si="1023"/>
        <v xml:space="preserve"> </v>
      </c>
      <c r="BB3059" s="11" t="str">
        <f>IFERROR(IF(AW3059="","",VLOOKUP(AW3059,SUSS!R:S,2,FALSE)),AY3059*SUSS!$M$2)</f>
        <v/>
      </c>
      <c r="BC3059" s="11" t="str">
        <f t="shared" si="1022"/>
        <v/>
      </c>
    </row>
    <row r="3060" spans="29:55">
      <c r="AC3060" s="11" t="str">
        <f t="shared" si="1024"/>
        <v/>
      </c>
      <c r="AD3060" s="11" t="str">
        <f t="shared" si="1025"/>
        <v/>
      </c>
      <c r="AE3060" s="11" t="str">
        <f t="shared" si="1026"/>
        <v/>
      </c>
      <c r="AF3060" s="11" t="str">
        <f t="shared" si="1027"/>
        <v/>
      </c>
      <c r="AG3060" s="11" t="str">
        <f t="shared" si="1028"/>
        <v/>
      </c>
      <c r="AH3060" s="11" t="str">
        <f t="shared" si="1029"/>
        <v/>
      </c>
      <c r="AI3060" s="11" t="str">
        <f t="shared" si="1030"/>
        <v/>
      </c>
      <c r="AJ3060" s="11" t="str">
        <f t="shared" si="1031"/>
        <v/>
      </c>
      <c r="AK3060" s="11" t="str">
        <f t="shared" si="1032"/>
        <v/>
      </c>
      <c r="AN3060" s="11" t="str">
        <f t="shared" si="1033"/>
        <v/>
      </c>
      <c r="AO3060" s="11" t="str">
        <f t="shared" si="1034"/>
        <v/>
      </c>
      <c r="AP3060" s="11" t="str">
        <f t="shared" si="1035"/>
        <v/>
      </c>
      <c r="AT3060" s="11" t="str">
        <f t="shared" si="1036"/>
        <v/>
      </c>
      <c r="AU3060" s="11" t="str">
        <f t="shared" si="1037"/>
        <v/>
      </c>
      <c r="AV3060" s="11" t="str">
        <f t="shared" si="1038"/>
        <v/>
      </c>
      <c r="AW3060" s="11" t="str">
        <f t="shared" si="1039"/>
        <v/>
      </c>
      <c r="AX3060" s="11" t="str">
        <f t="shared" si="1040"/>
        <v/>
      </c>
      <c r="AY3060" s="11" t="str">
        <f t="shared" si="1021"/>
        <v/>
      </c>
      <c r="AZ3060" s="11" t="str">
        <f t="shared" si="1041"/>
        <v/>
      </c>
      <c r="BA3060" s="11" t="str">
        <f t="shared" si="1023"/>
        <v xml:space="preserve"> </v>
      </c>
      <c r="BB3060" s="11" t="str">
        <f>IFERROR(IF(AW3060="","",VLOOKUP(AW3060,SUSS!R:S,2,FALSE)),AY3060*SUSS!$M$2)</f>
        <v/>
      </c>
      <c r="BC3060" s="11" t="str">
        <f t="shared" si="1022"/>
        <v/>
      </c>
    </row>
    <row r="3061" spans="29:55">
      <c r="AC3061" s="11" t="str">
        <f t="shared" si="1024"/>
        <v/>
      </c>
      <c r="AD3061" s="11" t="str">
        <f t="shared" si="1025"/>
        <v/>
      </c>
      <c r="AE3061" s="11" t="str">
        <f t="shared" si="1026"/>
        <v/>
      </c>
      <c r="AF3061" s="11" t="str">
        <f t="shared" si="1027"/>
        <v/>
      </c>
      <c r="AG3061" s="11" t="str">
        <f t="shared" si="1028"/>
        <v/>
      </c>
      <c r="AH3061" s="11" t="str">
        <f t="shared" si="1029"/>
        <v/>
      </c>
      <c r="AI3061" s="11" t="str">
        <f t="shared" si="1030"/>
        <v/>
      </c>
      <c r="AJ3061" s="11" t="str">
        <f t="shared" si="1031"/>
        <v/>
      </c>
      <c r="AK3061" s="11" t="str">
        <f t="shared" si="1032"/>
        <v/>
      </c>
      <c r="AN3061" s="11" t="str">
        <f t="shared" si="1033"/>
        <v/>
      </c>
      <c r="AO3061" s="11" t="str">
        <f t="shared" si="1034"/>
        <v/>
      </c>
      <c r="AP3061" s="11" t="str">
        <f t="shared" si="1035"/>
        <v/>
      </c>
      <c r="AT3061" s="11" t="str">
        <f t="shared" si="1036"/>
        <v/>
      </c>
      <c r="AU3061" s="11" t="str">
        <f t="shared" si="1037"/>
        <v/>
      </c>
      <c r="AV3061" s="11" t="str">
        <f t="shared" si="1038"/>
        <v/>
      </c>
      <c r="AW3061" s="11" t="str">
        <f t="shared" si="1039"/>
        <v/>
      </c>
      <c r="AX3061" s="11" t="str">
        <f t="shared" si="1040"/>
        <v/>
      </c>
      <c r="AY3061" s="11" t="str">
        <f t="shared" si="1021"/>
        <v/>
      </c>
      <c r="AZ3061" s="11" t="str">
        <f t="shared" si="1041"/>
        <v/>
      </c>
      <c r="BA3061" s="11" t="str">
        <f t="shared" si="1023"/>
        <v xml:space="preserve"> </v>
      </c>
      <c r="BB3061" s="11" t="str">
        <f>IFERROR(IF(AW3061="","",VLOOKUP(AW3061,SUSS!R:S,2,FALSE)),AY3061*SUSS!$M$2)</f>
        <v/>
      </c>
      <c r="BC3061" s="11" t="str">
        <f t="shared" si="1022"/>
        <v/>
      </c>
    </row>
    <row r="3062" spans="29:55">
      <c r="AC3062" s="11" t="str">
        <f t="shared" si="1024"/>
        <v/>
      </c>
      <c r="AD3062" s="11" t="str">
        <f t="shared" si="1025"/>
        <v/>
      </c>
      <c r="AE3062" s="11" t="str">
        <f t="shared" si="1026"/>
        <v/>
      </c>
      <c r="AF3062" s="11" t="str">
        <f t="shared" si="1027"/>
        <v/>
      </c>
      <c r="AG3062" s="11" t="str">
        <f t="shared" si="1028"/>
        <v/>
      </c>
      <c r="AH3062" s="11" t="str">
        <f t="shared" si="1029"/>
        <v/>
      </c>
      <c r="AI3062" s="11" t="str">
        <f t="shared" si="1030"/>
        <v/>
      </c>
      <c r="AJ3062" s="11" t="str">
        <f t="shared" si="1031"/>
        <v/>
      </c>
      <c r="AK3062" s="11" t="str">
        <f t="shared" si="1032"/>
        <v/>
      </c>
      <c r="AN3062" s="11" t="str">
        <f t="shared" si="1033"/>
        <v/>
      </c>
      <c r="AO3062" s="11" t="str">
        <f t="shared" si="1034"/>
        <v/>
      </c>
      <c r="AP3062" s="11" t="str">
        <f t="shared" si="1035"/>
        <v/>
      </c>
      <c r="AT3062" s="11" t="str">
        <f t="shared" si="1036"/>
        <v/>
      </c>
      <c r="AU3062" s="11" t="str">
        <f t="shared" si="1037"/>
        <v/>
      </c>
      <c r="AV3062" s="11" t="str">
        <f t="shared" si="1038"/>
        <v/>
      </c>
      <c r="AW3062" s="11" t="str">
        <f t="shared" si="1039"/>
        <v/>
      </c>
      <c r="AX3062" s="11" t="str">
        <f t="shared" si="1040"/>
        <v/>
      </c>
      <c r="AY3062" s="11" t="str">
        <f t="shared" si="1021"/>
        <v/>
      </c>
      <c r="AZ3062" s="11" t="str">
        <f t="shared" si="1041"/>
        <v/>
      </c>
      <c r="BA3062" s="11" t="str">
        <f t="shared" si="1023"/>
        <v xml:space="preserve"> </v>
      </c>
      <c r="BB3062" s="11" t="str">
        <f>IFERROR(IF(AW3062="","",VLOOKUP(AW3062,SUSS!R:S,2,FALSE)),AY3062*SUSS!$M$2)</f>
        <v/>
      </c>
      <c r="BC3062" s="11" t="str">
        <f t="shared" si="1022"/>
        <v/>
      </c>
    </row>
    <row r="3063" spans="29:55">
      <c r="AC3063" s="11" t="str">
        <f t="shared" si="1024"/>
        <v/>
      </c>
      <c r="AD3063" s="11" t="str">
        <f t="shared" si="1025"/>
        <v/>
      </c>
      <c r="AE3063" s="11" t="str">
        <f t="shared" si="1026"/>
        <v/>
      </c>
      <c r="AF3063" s="11" t="str">
        <f t="shared" si="1027"/>
        <v/>
      </c>
      <c r="AG3063" s="11" t="str">
        <f t="shared" si="1028"/>
        <v/>
      </c>
      <c r="AH3063" s="11" t="str">
        <f t="shared" si="1029"/>
        <v/>
      </c>
      <c r="AI3063" s="11" t="str">
        <f t="shared" si="1030"/>
        <v/>
      </c>
      <c r="AJ3063" s="11" t="str">
        <f t="shared" si="1031"/>
        <v/>
      </c>
      <c r="AK3063" s="11" t="str">
        <f t="shared" si="1032"/>
        <v/>
      </c>
      <c r="AN3063" s="11" t="str">
        <f t="shared" si="1033"/>
        <v/>
      </c>
      <c r="AO3063" s="11" t="str">
        <f t="shared" si="1034"/>
        <v/>
      </c>
      <c r="AP3063" s="11" t="str">
        <f t="shared" si="1035"/>
        <v/>
      </c>
      <c r="AT3063" s="11" t="str">
        <f t="shared" si="1036"/>
        <v/>
      </c>
      <c r="AU3063" s="11" t="str">
        <f t="shared" si="1037"/>
        <v/>
      </c>
      <c r="AV3063" s="11" t="str">
        <f t="shared" si="1038"/>
        <v/>
      </c>
      <c r="AW3063" s="11" t="str">
        <f t="shared" si="1039"/>
        <v/>
      </c>
      <c r="AX3063" s="11" t="str">
        <f t="shared" si="1040"/>
        <v/>
      </c>
      <c r="AY3063" s="11" t="str">
        <f t="shared" si="1021"/>
        <v/>
      </c>
      <c r="AZ3063" s="11" t="str">
        <f t="shared" si="1041"/>
        <v/>
      </c>
      <c r="BA3063" s="11" t="str">
        <f t="shared" si="1023"/>
        <v xml:space="preserve"> </v>
      </c>
      <c r="BB3063" s="11" t="str">
        <f>IFERROR(IF(AW3063="","",VLOOKUP(AW3063,SUSS!R:S,2,FALSE)),AY3063*SUSS!$M$2)</f>
        <v/>
      </c>
      <c r="BC3063" s="11" t="str">
        <f t="shared" si="1022"/>
        <v/>
      </c>
    </row>
    <row r="3064" spans="29:55">
      <c r="AC3064" s="11" t="str">
        <f t="shared" si="1024"/>
        <v/>
      </c>
      <c r="AD3064" s="11" t="str">
        <f t="shared" si="1025"/>
        <v/>
      </c>
      <c r="AE3064" s="11" t="str">
        <f t="shared" si="1026"/>
        <v/>
      </c>
      <c r="AF3064" s="11" t="str">
        <f t="shared" si="1027"/>
        <v/>
      </c>
      <c r="AG3064" s="11" t="str">
        <f t="shared" si="1028"/>
        <v/>
      </c>
      <c r="AH3064" s="11" t="str">
        <f t="shared" si="1029"/>
        <v/>
      </c>
      <c r="AI3064" s="11" t="str">
        <f t="shared" si="1030"/>
        <v/>
      </c>
      <c r="AJ3064" s="11" t="str">
        <f t="shared" si="1031"/>
        <v/>
      </c>
      <c r="AK3064" s="11" t="str">
        <f t="shared" si="1032"/>
        <v/>
      </c>
      <c r="AN3064" s="11" t="str">
        <f t="shared" si="1033"/>
        <v/>
      </c>
      <c r="AO3064" s="11" t="str">
        <f t="shared" si="1034"/>
        <v/>
      </c>
      <c r="AP3064" s="11" t="str">
        <f t="shared" si="1035"/>
        <v/>
      </c>
      <c r="AT3064" s="11" t="str">
        <f t="shared" si="1036"/>
        <v/>
      </c>
      <c r="AU3064" s="11" t="str">
        <f t="shared" si="1037"/>
        <v/>
      </c>
      <c r="AV3064" s="11" t="str">
        <f t="shared" si="1038"/>
        <v/>
      </c>
      <c r="AW3064" s="11" t="str">
        <f t="shared" si="1039"/>
        <v/>
      </c>
      <c r="AX3064" s="11" t="str">
        <f t="shared" si="1040"/>
        <v/>
      </c>
      <c r="AY3064" s="11" t="str">
        <f t="shared" si="1021"/>
        <v/>
      </c>
      <c r="AZ3064" s="11" t="str">
        <f t="shared" si="1041"/>
        <v/>
      </c>
      <c r="BA3064" s="11" t="str">
        <f t="shared" si="1023"/>
        <v xml:space="preserve"> </v>
      </c>
      <c r="BB3064" s="11" t="str">
        <f>IFERROR(IF(AW3064="","",VLOOKUP(AW3064,SUSS!R:S,2,FALSE)),AY3064*SUSS!$M$2)</f>
        <v/>
      </c>
      <c r="BC3064" s="11" t="str">
        <f t="shared" si="1022"/>
        <v/>
      </c>
    </row>
    <row r="3065" spans="29:55">
      <c r="AC3065" s="11" t="str">
        <f t="shared" si="1024"/>
        <v/>
      </c>
      <c r="AD3065" s="11" t="str">
        <f t="shared" si="1025"/>
        <v/>
      </c>
      <c r="AE3065" s="11" t="str">
        <f t="shared" si="1026"/>
        <v/>
      </c>
      <c r="AF3065" s="11" t="str">
        <f t="shared" si="1027"/>
        <v/>
      </c>
      <c r="AG3065" s="11" t="str">
        <f t="shared" si="1028"/>
        <v/>
      </c>
      <c r="AH3065" s="11" t="str">
        <f t="shared" si="1029"/>
        <v/>
      </c>
      <c r="AI3065" s="11" t="str">
        <f t="shared" si="1030"/>
        <v/>
      </c>
      <c r="AJ3065" s="11" t="str">
        <f t="shared" si="1031"/>
        <v/>
      </c>
      <c r="AK3065" s="11" t="str">
        <f t="shared" si="1032"/>
        <v/>
      </c>
      <c r="AN3065" s="11" t="str">
        <f t="shared" si="1033"/>
        <v/>
      </c>
      <c r="AO3065" s="11" t="str">
        <f t="shared" si="1034"/>
        <v/>
      </c>
      <c r="AP3065" s="11" t="str">
        <f t="shared" si="1035"/>
        <v/>
      </c>
      <c r="AT3065" s="11" t="str">
        <f t="shared" si="1036"/>
        <v/>
      </c>
      <c r="AU3065" s="11" t="str">
        <f t="shared" si="1037"/>
        <v/>
      </c>
      <c r="AV3065" s="11" t="str">
        <f t="shared" si="1038"/>
        <v/>
      </c>
      <c r="AW3065" s="11" t="str">
        <f t="shared" si="1039"/>
        <v/>
      </c>
      <c r="AX3065" s="11" t="str">
        <f t="shared" si="1040"/>
        <v/>
      </c>
      <c r="AY3065" s="11" t="str">
        <f t="shared" si="1021"/>
        <v/>
      </c>
      <c r="AZ3065" s="11" t="str">
        <f t="shared" si="1041"/>
        <v/>
      </c>
      <c r="BA3065" s="11" t="str">
        <f t="shared" si="1023"/>
        <v xml:space="preserve"> </v>
      </c>
      <c r="BB3065" s="11" t="str">
        <f>IFERROR(IF(AW3065="","",VLOOKUP(AW3065,SUSS!R:S,2,FALSE)),AY3065*SUSS!$M$2)</f>
        <v/>
      </c>
      <c r="BC3065" s="11" t="str">
        <f t="shared" si="1022"/>
        <v/>
      </c>
    </row>
    <row r="3066" spans="29:55">
      <c r="AC3066" s="11" t="str">
        <f t="shared" si="1024"/>
        <v/>
      </c>
      <c r="AD3066" s="11" t="str">
        <f t="shared" si="1025"/>
        <v/>
      </c>
      <c r="AE3066" s="11" t="str">
        <f t="shared" si="1026"/>
        <v/>
      </c>
      <c r="AF3066" s="11" t="str">
        <f t="shared" si="1027"/>
        <v/>
      </c>
      <c r="AG3066" s="11" t="str">
        <f t="shared" si="1028"/>
        <v/>
      </c>
      <c r="AH3066" s="11" t="str">
        <f t="shared" si="1029"/>
        <v/>
      </c>
      <c r="AI3066" s="11" t="str">
        <f t="shared" si="1030"/>
        <v/>
      </c>
      <c r="AJ3066" s="11" t="str">
        <f t="shared" si="1031"/>
        <v/>
      </c>
      <c r="AK3066" s="11" t="str">
        <f t="shared" si="1032"/>
        <v/>
      </c>
      <c r="AN3066" s="11" t="str">
        <f t="shared" si="1033"/>
        <v/>
      </c>
      <c r="AO3066" s="11" t="str">
        <f t="shared" si="1034"/>
        <v/>
      </c>
      <c r="AP3066" s="11" t="str">
        <f t="shared" si="1035"/>
        <v/>
      </c>
      <c r="AT3066" s="11" t="str">
        <f t="shared" si="1036"/>
        <v/>
      </c>
      <c r="AU3066" s="11" t="str">
        <f t="shared" si="1037"/>
        <v/>
      </c>
      <c r="AV3066" s="11" t="str">
        <f t="shared" si="1038"/>
        <v/>
      </c>
      <c r="AW3066" s="11" t="str">
        <f t="shared" si="1039"/>
        <v/>
      </c>
      <c r="AX3066" s="11" t="str">
        <f t="shared" si="1040"/>
        <v/>
      </c>
      <c r="AY3066" s="11" t="str">
        <f t="shared" si="1021"/>
        <v/>
      </c>
      <c r="AZ3066" s="11" t="str">
        <f t="shared" si="1041"/>
        <v/>
      </c>
      <c r="BA3066" s="11" t="str">
        <f t="shared" si="1023"/>
        <v xml:space="preserve"> </v>
      </c>
      <c r="BB3066" s="11" t="str">
        <f>IFERROR(IF(AW3066="","",VLOOKUP(AW3066,SUSS!R:S,2,FALSE)),AY3066*SUSS!$M$2)</f>
        <v/>
      </c>
      <c r="BC3066" s="11" t="str">
        <f t="shared" si="1022"/>
        <v/>
      </c>
    </row>
    <row r="3067" spans="29:55">
      <c r="AC3067" s="11" t="str">
        <f t="shared" si="1024"/>
        <v/>
      </c>
      <c r="AD3067" s="11" t="str">
        <f t="shared" si="1025"/>
        <v/>
      </c>
      <c r="AE3067" s="11" t="str">
        <f t="shared" si="1026"/>
        <v/>
      </c>
      <c r="AF3067" s="11" t="str">
        <f t="shared" si="1027"/>
        <v/>
      </c>
      <c r="AG3067" s="11" t="str">
        <f t="shared" si="1028"/>
        <v/>
      </c>
      <c r="AH3067" s="11" t="str">
        <f t="shared" si="1029"/>
        <v/>
      </c>
      <c r="AI3067" s="11" t="str">
        <f t="shared" si="1030"/>
        <v/>
      </c>
      <c r="AJ3067" s="11" t="str">
        <f t="shared" si="1031"/>
        <v/>
      </c>
      <c r="AK3067" s="11" t="str">
        <f t="shared" si="1032"/>
        <v/>
      </c>
      <c r="AN3067" s="11" t="str">
        <f t="shared" si="1033"/>
        <v/>
      </c>
      <c r="AO3067" s="11" t="str">
        <f t="shared" si="1034"/>
        <v/>
      </c>
      <c r="AP3067" s="11" t="str">
        <f t="shared" si="1035"/>
        <v/>
      </c>
      <c r="AT3067" s="11" t="str">
        <f t="shared" si="1036"/>
        <v/>
      </c>
      <c r="AU3067" s="11" t="str">
        <f t="shared" si="1037"/>
        <v/>
      </c>
      <c r="AV3067" s="11" t="str">
        <f t="shared" si="1038"/>
        <v/>
      </c>
      <c r="AW3067" s="11" t="str">
        <f t="shared" si="1039"/>
        <v/>
      </c>
      <c r="AX3067" s="11" t="str">
        <f t="shared" si="1040"/>
        <v/>
      </c>
      <c r="AY3067" s="11" t="str">
        <f t="shared" si="1021"/>
        <v/>
      </c>
      <c r="AZ3067" s="11" t="str">
        <f t="shared" si="1041"/>
        <v/>
      </c>
      <c r="BA3067" s="11" t="str">
        <f t="shared" si="1023"/>
        <v xml:space="preserve"> </v>
      </c>
      <c r="BB3067" s="11" t="str">
        <f>IFERROR(IF(AW3067="","",VLOOKUP(AW3067,SUSS!R:S,2,FALSE)),AY3067*SUSS!$M$2)</f>
        <v/>
      </c>
      <c r="BC3067" s="11" t="str">
        <f t="shared" si="1022"/>
        <v/>
      </c>
    </row>
    <row r="3068" spans="29:55">
      <c r="AC3068" s="11" t="str">
        <f t="shared" si="1024"/>
        <v/>
      </c>
      <c r="AD3068" s="11" t="str">
        <f t="shared" si="1025"/>
        <v/>
      </c>
      <c r="AE3068" s="11" t="str">
        <f t="shared" si="1026"/>
        <v/>
      </c>
      <c r="AF3068" s="11" t="str">
        <f t="shared" si="1027"/>
        <v/>
      </c>
      <c r="AG3068" s="11" t="str">
        <f t="shared" si="1028"/>
        <v/>
      </c>
      <c r="AH3068" s="11" t="str">
        <f t="shared" si="1029"/>
        <v/>
      </c>
      <c r="AI3068" s="11" t="str">
        <f t="shared" si="1030"/>
        <v/>
      </c>
      <c r="AJ3068" s="11" t="str">
        <f t="shared" si="1031"/>
        <v/>
      </c>
      <c r="AK3068" s="11" t="str">
        <f t="shared" si="1032"/>
        <v/>
      </c>
      <c r="AN3068" s="11" t="str">
        <f t="shared" si="1033"/>
        <v/>
      </c>
      <c r="AO3068" s="11" t="str">
        <f t="shared" si="1034"/>
        <v/>
      </c>
      <c r="AP3068" s="11" t="str">
        <f t="shared" si="1035"/>
        <v/>
      </c>
      <c r="AT3068" s="11" t="str">
        <f t="shared" si="1036"/>
        <v/>
      </c>
      <c r="AU3068" s="11" t="str">
        <f t="shared" si="1037"/>
        <v/>
      </c>
      <c r="AV3068" s="11" t="str">
        <f t="shared" si="1038"/>
        <v/>
      </c>
      <c r="AW3068" s="11" t="str">
        <f t="shared" si="1039"/>
        <v/>
      </c>
      <c r="AX3068" s="11" t="str">
        <f t="shared" si="1040"/>
        <v/>
      </c>
      <c r="AY3068" s="11" t="str">
        <f t="shared" si="1021"/>
        <v/>
      </c>
      <c r="AZ3068" s="11" t="str">
        <f t="shared" si="1041"/>
        <v/>
      </c>
      <c r="BA3068" s="11" t="str">
        <f t="shared" si="1023"/>
        <v xml:space="preserve"> </v>
      </c>
      <c r="BB3068" s="11" t="str">
        <f>IFERROR(IF(AW3068="","",VLOOKUP(AW3068,SUSS!R:S,2,FALSE)),AY3068*SUSS!$M$2)</f>
        <v/>
      </c>
      <c r="BC3068" s="11" t="str">
        <f t="shared" si="1022"/>
        <v/>
      </c>
    </row>
    <row r="3069" spans="29:55">
      <c r="AC3069" s="11" t="str">
        <f t="shared" si="1024"/>
        <v/>
      </c>
      <c r="AD3069" s="11" t="str">
        <f t="shared" si="1025"/>
        <v/>
      </c>
      <c r="AE3069" s="11" t="str">
        <f t="shared" si="1026"/>
        <v/>
      </c>
      <c r="AF3069" s="11" t="str">
        <f t="shared" si="1027"/>
        <v/>
      </c>
      <c r="AG3069" s="11" t="str">
        <f t="shared" si="1028"/>
        <v/>
      </c>
      <c r="AH3069" s="11" t="str">
        <f t="shared" si="1029"/>
        <v/>
      </c>
      <c r="AI3069" s="11" t="str">
        <f t="shared" si="1030"/>
        <v/>
      </c>
      <c r="AJ3069" s="11" t="str">
        <f t="shared" si="1031"/>
        <v/>
      </c>
      <c r="AK3069" s="11" t="str">
        <f t="shared" si="1032"/>
        <v/>
      </c>
      <c r="AN3069" s="11" t="str">
        <f t="shared" si="1033"/>
        <v/>
      </c>
      <c r="AO3069" s="11" t="str">
        <f t="shared" si="1034"/>
        <v/>
      </c>
      <c r="AP3069" s="11" t="str">
        <f t="shared" si="1035"/>
        <v/>
      </c>
      <c r="AT3069" s="11" t="str">
        <f t="shared" si="1036"/>
        <v/>
      </c>
      <c r="AU3069" s="11" t="str">
        <f t="shared" si="1037"/>
        <v/>
      </c>
      <c r="AV3069" s="11" t="str">
        <f t="shared" si="1038"/>
        <v/>
      </c>
      <c r="AW3069" s="11" t="str">
        <f t="shared" si="1039"/>
        <v/>
      </c>
      <c r="AX3069" s="11" t="str">
        <f t="shared" si="1040"/>
        <v/>
      </c>
      <c r="AY3069" s="11" t="str">
        <f t="shared" si="1021"/>
        <v/>
      </c>
      <c r="AZ3069" s="11" t="str">
        <f t="shared" si="1041"/>
        <v/>
      </c>
      <c r="BA3069" s="11" t="str">
        <f t="shared" si="1023"/>
        <v xml:space="preserve"> </v>
      </c>
      <c r="BB3069" s="11" t="str">
        <f>IFERROR(IF(AW3069="","",VLOOKUP(AW3069,SUSS!R:S,2,FALSE)),AY3069*SUSS!$M$2)</f>
        <v/>
      </c>
      <c r="BC3069" s="11" t="str">
        <f t="shared" si="1022"/>
        <v/>
      </c>
    </row>
    <row r="3070" spans="29:55">
      <c r="AC3070" s="11" t="str">
        <f t="shared" si="1024"/>
        <v/>
      </c>
      <c r="AD3070" s="11" t="str">
        <f t="shared" si="1025"/>
        <v/>
      </c>
      <c r="AE3070" s="11" t="str">
        <f t="shared" si="1026"/>
        <v/>
      </c>
      <c r="AF3070" s="11" t="str">
        <f t="shared" si="1027"/>
        <v/>
      </c>
      <c r="AG3070" s="11" t="str">
        <f t="shared" si="1028"/>
        <v/>
      </c>
      <c r="AH3070" s="11" t="str">
        <f t="shared" si="1029"/>
        <v/>
      </c>
      <c r="AI3070" s="11" t="str">
        <f t="shared" si="1030"/>
        <v/>
      </c>
      <c r="AJ3070" s="11" t="str">
        <f t="shared" si="1031"/>
        <v/>
      </c>
      <c r="AK3070" s="11" t="str">
        <f t="shared" si="1032"/>
        <v/>
      </c>
      <c r="AN3070" s="11" t="str">
        <f t="shared" si="1033"/>
        <v/>
      </c>
      <c r="AO3070" s="11" t="str">
        <f t="shared" si="1034"/>
        <v/>
      </c>
      <c r="AP3070" s="11" t="str">
        <f t="shared" si="1035"/>
        <v/>
      </c>
      <c r="AT3070" s="11" t="str">
        <f t="shared" si="1036"/>
        <v/>
      </c>
      <c r="AU3070" s="11" t="str">
        <f t="shared" si="1037"/>
        <v/>
      </c>
      <c r="AV3070" s="11" t="str">
        <f t="shared" si="1038"/>
        <v/>
      </c>
      <c r="AW3070" s="11" t="str">
        <f t="shared" si="1039"/>
        <v/>
      </c>
      <c r="AX3070" s="11" t="str">
        <f t="shared" si="1040"/>
        <v/>
      </c>
      <c r="AY3070" s="11" t="str">
        <f t="shared" si="1021"/>
        <v/>
      </c>
      <c r="AZ3070" s="11" t="str">
        <f t="shared" si="1041"/>
        <v/>
      </c>
      <c r="BA3070" s="11" t="str">
        <f t="shared" si="1023"/>
        <v xml:space="preserve"> </v>
      </c>
      <c r="BB3070" s="11" t="str">
        <f>IFERROR(IF(AW3070="","",VLOOKUP(AW3070,SUSS!R:S,2,FALSE)),AY3070*SUSS!$M$2)</f>
        <v/>
      </c>
      <c r="BC3070" s="11" t="str">
        <f t="shared" si="1022"/>
        <v/>
      </c>
    </row>
    <row r="3071" spans="29:55">
      <c r="AC3071" s="11" t="str">
        <f t="shared" si="1024"/>
        <v/>
      </c>
      <c r="AD3071" s="11" t="str">
        <f t="shared" si="1025"/>
        <v/>
      </c>
      <c r="AE3071" s="11" t="str">
        <f t="shared" si="1026"/>
        <v/>
      </c>
      <c r="AF3071" s="11" t="str">
        <f t="shared" si="1027"/>
        <v/>
      </c>
      <c r="AG3071" s="11" t="str">
        <f t="shared" si="1028"/>
        <v/>
      </c>
      <c r="AH3071" s="11" t="str">
        <f t="shared" si="1029"/>
        <v/>
      </c>
      <c r="AI3071" s="11" t="str">
        <f t="shared" si="1030"/>
        <v/>
      </c>
      <c r="AJ3071" s="11" t="str">
        <f t="shared" si="1031"/>
        <v/>
      </c>
      <c r="AK3071" s="11" t="str">
        <f t="shared" si="1032"/>
        <v/>
      </c>
      <c r="AN3071" s="11" t="str">
        <f t="shared" si="1033"/>
        <v/>
      </c>
      <c r="AO3071" s="11" t="str">
        <f t="shared" si="1034"/>
        <v/>
      </c>
      <c r="AP3071" s="11" t="str">
        <f t="shared" si="1035"/>
        <v/>
      </c>
      <c r="AT3071" s="11" t="str">
        <f t="shared" si="1036"/>
        <v/>
      </c>
      <c r="AU3071" s="11" t="str">
        <f t="shared" si="1037"/>
        <v/>
      </c>
      <c r="AV3071" s="11" t="str">
        <f t="shared" si="1038"/>
        <v/>
      </c>
      <c r="AW3071" s="11" t="str">
        <f t="shared" si="1039"/>
        <v/>
      </c>
      <c r="AX3071" s="11" t="str">
        <f t="shared" si="1040"/>
        <v/>
      </c>
      <c r="AY3071" s="11" t="str">
        <f t="shared" si="1021"/>
        <v/>
      </c>
      <c r="AZ3071" s="11" t="str">
        <f t="shared" si="1041"/>
        <v/>
      </c>
      <c r="BA3071" s="11" t="str">
        <f t="shared" si="1023"/>
        <v xml:space="preserve"> </v>
      </c>
      <c r="BB3071" s="11" t="str">
        <f>IFERROR(IF(AW3071="","",VLOOKUP(AW3071,SUSS!R:S,2,FALSE)),AY3071*SUSS!$M$2)</f>
        <v/>
      </c>
      <c r="BC3071" s="11" t="str">
        <f t="shared" si="1022"/>
        <v/>
      </c>
    </row>
    <row r="3072" spans="29:55">
      <c r="AC3072" s="11" t="str">
        <f t="shared" si="1024"/>
        <v/>
      </c>
      <c r="AD3072" s="11" t="str">
        <f t="shared" si="1025"/>
        <v/>
      </c>
      <c r="AE3072" s="11" t="str">
        <f t="shared" si="1026"/>
        <v/>
      </c>
      <c r="AF3072" s="11" t="str">
        <f t="shared" si="1027"/>
        <v/>
      </c>
      <c r="AG3072" s="11" t="str">
        <f t="shared" si="1028"/>
        <v/>
      </c>
      <c r="AH3072" s="11" t="str">
        <f t="shared" si="1029"/>
        <v/>
      </c>
      <c r="AI3072" s="11" t="str">
        <f t="shared" si="1030"/>
        <v/>
      </c>
      <c r="AJ3072" s="11" t="str">
        <f t="shared" si="1031"/>
        <v/>
      </c>
      <c r="AK3072" s="11" t="str">
        <f t="shared" si="1032"/>
        <v/>
      </c>
      <c r="AN3072" s="11" t="str">
        <f t="shared" si="1033"/>
        <v/>
      </c>
      <c r="AO3072" s="11" t="str">
        <f t="shared" si="1034"/>
        <v/>
      </c>
      <c r="AP3072" s="11" t="str">
        <f t="shared" si="1035"/>
        <v/>
      </c>
      <c r="AT3072" s="11" t="str">
        <f t="shared" si="1036"/>
        <v/>
      </c>
      <c r="AU3072" s="11" t="str">
        <f t="shared" si="1037"/>
        <v/>
      </c>
      <c r="AV3072" s="11" t="str">
        <f t="shared" si="1038"/>
        <v/>
      </c>
      <c r="AW3072" s="11" t="str">
        <f t="shared" si="1039"/>
        <v/>
      </c>
      <c r="AX3072" s="11" t="str">
        <f t="shared" si="1040"/>
        <v/>
      </c>
      <c r="AY3072" s="11" t="str">
        <f t="shared" si="1021"/>
        <v/>
      </c>
      <c r="AZ3072" s="11" t="str">
        <f t="shared" si="1041"/>
        <v/>
      </c>
      <c r="BA3072" s="11" t="str">
        <f t="shared" si="1023"/>
        <v xml:space="preserve"> </v>
      </c>
      <c r="BB3072" s="11" t="str">
        <f>IFERROR(IF(AW3072="","",VLOOKUP(AW3072,SUSS!R:S,2,FALSE)),AY3072*SUSS!$M$2)</f>
        <v/>
      </c>
      <c r="BC3072" s="11" t="str">
        <f t="shared" si="1022"/>
        <v/>
      </c>
    </row>
    <row r="3073" spans="29:55">
      <c r="AC3073" s="11" t="str">
        <f t="shared" si="1024"/>
        <v/>
      </c>
      <c r="AD3073" s="11" t="str">
        <f t="shared" si="1025"/>
        <v/>
      </c>
      <c r="AE3073" s="11" t="str">
        <f t="shared" si="1026"/>
        <v/>
      </c>
      <c r="AF3073" s="11" t="str">
        <f t="shared" si="1027"/>
        <v/>
      </c>
      <c r="AG3073" s="11" t="str">
        <f t="shared" si="1028"/>
        <v/>
      </c>
      <c r="AH3073" s="11" t="str">
        <f t="shared" si="1029"/>
        <v/>
      </c>
      <c r="AI3073" s="11" t="str">
        <f t="shared" si="1030"/>
        <v/>
      </c>
      <c r="AJ3073" s="11" t="str">
        <f t="shared" si="1031"/>
        <v/>
      </c>
      <c r="AK3073" s="11" t="str">
        <f t="shared" si="1032"/>
        <v/>
      </c>
      <c r="AN3073" s="11" t="str">
        <f t="shared" si="1033"/>
        <v/>
      </c>
      <c r="AO3073" s="11" t="str">
        <f t="shared" si="1034"/>
        <v/>
      </c>
      <c r="AP3073" s="11" t="str">
        <f t="shared" si="1035"/>
        <v/>
      </c>
      <c r="AT3073" s="11" t="str">
        <f t="shared" si="1036"/>
        <v/>
      </c>
      <c r="AU3073" s="11" t="str">
        <f t="shared" si="1037"/>
        <v/>
      </c>
      <c r="AV3073" s="11" t="str">
        <f t="shared" si="1038"/>
        <v/>
      </c>
      <c r="AW3073" s="11" t="str">
        <f t="shared" si="1039"/>
        <v/>
      </c>
      <c r="AX3073" s="11" t="str">
        <f t="shared" si="1040"/>
        <v/>
      </c>
      <c r="AY3073" s="11" t="str">
        <f t="shared" si="1021"/>
        <v/>
      </c>
      <c r="AZ3073" s="11" t="str">
        <f t="shared" si="1041"/>
        <v/>
      </c>
      <c r="BA3073" s="11" t="str">
        <f t="shared" si="1023"/>
        <v xml:space="preserve"> </v>
      </c>
      <c r="BB3073" s="11" t="str">
        <f>IFERROR(IF(AW3073="","",VLOOKUP(AW3073,SUSS!R:S,2,FALSE)),AY3073*SUSS!$M$2)</f>
        <v/>
      </c>
      <c r="BC3073" s="11" t="str">
        <f t="shared" si="1022"/>
        <v/>
      </c>
    </row>
    <row r="3074" spans="29:55">
      <c r="AC3074" s="11" t="str">
        <f t="shared" si="1024"/>
        <v/>
      </c>
      <c r="AD3074" s="11" t="str">
        <f t="shared" si="1025"/>
        <v/>
      </c>
      <c r="AE3074" s="11" t="str">
        <f t="shared" si="1026"/>
        <v/>
      </c>
      <c r="AF3074" s="11" t="str">
        <f t="shared" si="1027"/>
        <v/>
      </c>
      <c r="AG3074" s="11" t="str">
        <f t="shared" si="1028"/>
        <v/>
      </c>
      <c r="AH3074" s="11" t="str">
        <f t="shared" si="1029"/>
        <v/>
      </c>
      <c r="AI3074" s="11" t="str">
        <f t="shared" si="1030"/>
        <v/>
      </c>
      <c r="AJ3074" s="11" t="str">
        <f t="shared" si="1031"/>
        <v/>
      </c>
      <c r="AK3074" s="11" t="str">
        <f t="shared" si="1032"/>
        <v/>
      </c>
      <c r="AN3074" s="11" t="str">
        <f t="shared" si="1033"/>
        <v/>
      </c>
      <c r="AO3074" s="11" t="str">
        <f t="shared" si="1034"/>
        <v/>
      </c>
      <c r="AP3074" s="11" t="str">
        <f t="shared" si="1035"/>
        <v/>
      </c>
      <c r="AT3074" s="11" t="str">
        <f t="shared" si="1036"/>
        <v/>
      </c>
      <c r="AU3074" s="11" t="str">
        <f t="shared" si="1037"/>
        <v/>
      </c>
      <c r="AV3074" s="11" t="str">
        <f t="shared" si="1038"/>
        <v/>
      </c>
      <c r="AW3074" s="11" t="str">
        <f t="shared" si="1039"/>
        <v/>
      </c>
      <c r="AX3074" s="11" t="str">
        <f t="shared" si="1040"/>
        <v/>
      </c>
      <c r="AY3074" s="11" t="str">
        <f t="shared" si="1021"/>
        <v/>
      </c>
      <c r="AZ3074" s="11" t="str">
        <f t="shared" si="1041"/>
        <v/>
      </c>
      <c r="BA3074" s="11" t="str">
        <f t="shared" si="1023"/>
        <v xml:space="preserve"> </v>
      </c>
      <c r="BB3074" s="11" t="str">
        <f>IFERROR(IF(AW3074="","",VLOOKUP(AW3074,SUSS!R:S,2,FALSE)),AY3074*SUSS!$M$2)</f>
        <v/>
      </c>
      <c r="BC3074" s="11" t="str">
        <f t="shared" si="1022"/>
        <v/>
      </c>
    </row>
    <row r="3075" spans="29:55">
      <c r="AC3075" s="11" t="str">
        <f t="shared" si="1024"/>
        <v/>
      </c>
      <c r="AD3075" s="11" t="str">
        <f t="shared" si="1025"/>
        <v/>
      </c>
      <c r="AE3075" s="11" t="str">
        <f t="shared" si="1026"/>
        <v/>
      </c>
      <c r="AF3075" s="11" t="str">
        <f t="shared" si="1027"/>
        <v/>
      </c>
      <c r="AG3075" s="11" t="str">
        <f t="shared" si="1028"/>
        <v/>
      </c>
      <c r="AH3075" s="11" t="str">
        <f t="shared" si="1029"/>
        <v/>
      </c>
      <c r="AI3075" s="11" t="str">
        <f t="shared" si="1030"/>
        <v/>
      </c>
      <c r="AJ3075" s="11" t="str">
        <f t="shared" si="1031"/>
        <v/>
      </c>
      <c r="AK3075" s="11" t="str">
        <f t="shared" si="1032"/>
        <v/>
      </c>
      <c r="AN3075" s="11" t="str">
        <f t="shared" si="1033"/>
        <v/>
      </c>
      <c r="AO3075" s="11" t="str">
        <f t="shared" si="1034"/>
        <v/>
      </c>
      <c r="AP3075" s="11" t="str">
        <f t="shared" si="1035"/>
        <v/>
      </c>
      <c r="AT3075" s="11" t="str">
        <f t="shared" si="1036"/>
        <v/>
      </c>
      <c r="AU3075" s="11" t="str">
        <f t="shared" si="1037"/>
        <v/>
      </c>
      <c r="AV3075" s="11" t="str">
        <f t="shared" si="1038"/>
        <v/>
      </c>
      <c r="AW3075" s="11" t="str">
        <f t="shared" si="1039"/>
        <v/>
      </c>
      <c r="AX3075" s="11" t="str">
        <f t="shared" si="1040"/>
        <v/>
      </c>
      <c r="AY3075" s="11" t="str">
        <f t="shared" si="1021"/>
        <v/>
      </c>
      <c r="AZ3075" s="11" t="str">
        <f t="shared" si="1041"/>
        <v/>
      </c>
      <c r="BA3075" s="11" t="str">
        <f t="shared" si="1023"/>
        <v xml:space="preserve"> </v>
      </c>
      <c r="BB3075" s="11" t="str">
        <f>IFERROR(IF(AW3075="","",VLOOKUP(AW3075,SUSS!R:S,2,FALSE)),AY3075*SUSS!$M$2)</f>
        <v/>
      </c>
      <c r="BC3075" s="11" t="str">
        <f t="shared" si="1022"/>
        <v/>
      </c>
    </row>
    <row r="3076" spans="29:55">
      <c r="AC3076" s="11" t="str">
        <f t="shared" si="1024"/>
        <v/>
      </c>
      <c r="AD3076" s="11" t="str">
        <f t="shared" si="1025"/>
        <v/>
      </c>
      <c r="AE3076" s="11" t="str">
        <f t="shared" si="1026"/>
        <v/>
      </c>
      <c r="AF3076" s="11" t="str">
        <f t="shared" si="1027"/>
        <v/>
      </c>
      <c r="AG3076" s="11" t="str">
        <f t="shared" si="1028"/>
        <v/>
      </c>
      <c r="AH3076" s="11" t="str">
        <f t="shared" si="1029"/>
        <v/>
      </c>
      <c r="AI3076" s="11" t="str">
        <f t="shared" si="1030"/>
        <v/>
      </c>
      <c r="AJ3076" s="11" t="str">
        <f t="shared" si="1031"/>
        <v/>
      </c>
      <c r="AK3076" s="11" t="str">
        <f t="shared" si="1032"/>
        <v/>
      </c>
      <c r="AN3076" s="11" t="str">
        <f t="shared" si="1033"/>
        <v/>
      </c>
      <c r="AO3076" s="11" t="str">
        <f t="shared" si="1034"/>
        <v/>
      </c>
      <c r="AP3076" s="11" t="str">
        <f t="shared" si="1035"/>
        <v/>
      </c>
      <c r="AT3076" s="11" t="str">
        <f t="shared" si="1036"/>
        <v/>
      </c>
      <c r="AU3076" s="11" t="str">
        <f t="shared" si="1037"/>
        <v/>
      </c>
      <c r="AV3076" s="11" t="str">
        <f t="shared" si="1038"/>
        <v/>
      </c>
      <c r="AW3076" s="11" t="str">
        <f t="shared" si="1039"/>
        <v/>
      </c>
      <c r="AX3076" s="11" t="str">
        <f t="shared" si="1040"/>
        <v/>
      </c>
      <c r="AY3076" s="11" t="str">
        <f t="shared" ref="AY3076:AY3139" si="1042">VLOOKUP(AX3076,AO:AP,2,FALSE)</f>
        <v/>
      </c>
      <c r="AZ3076" s="11" t="str">
        <f t="shared" si="1041"/>
        <v/>
      </c>
      <c r="BA3076" s="11" t="str">
        <f t="shared" si="1023"/>
        <v xml:space="preserve"> </v>
      </c>
      <c r="BB3076" s="11" t="str">
        <f>IFERROR(IF(AW3076="","",VLOOKUP(AW3076,SUSS!R:S,2,FALSE)),AY3076*SUSS!$M$2)</f>
        <v/>
      </c>
      <c r="BC3076" s="11" t="str">
        <f t="shared" si="1022"/>
        <v/>
      </c>
    </row>
    <row r="3077" spans="29:55">
      <c r="AC3077" s="11" t="str">
        <f t="shared" si="1024"/>
        <v/>
      </c>
      <c r="AD3077" s="11" t="str">
        <f t="shared" si="1025"/>
        <v/>
      </c>
      <c r="AE3077" s="11" t="str">
        <f t="shared" si="1026"/>
        <v/>
      </c>
      <c r="AF3077" s="11" t="str">
        <f t="shared" si="1027"/>
        <v/>
      </c>
      <c r="AG3077" s="11" t="str">
        <f t="shared" si="1028"/>
        <v/>
      </c>
      <c r="AH3077" s="11" t="str">
        <f t="shared" si="1029"/>
        <v/>
      </c>
      <c r="AI3077" s="11" t="str">
        <f t="shared" si="1030"/>
        <v/>
      </c>
      <c r="AJ3077" s="11" t="str">
        <f t="shared" si="1031"/>
        <v/>
      </c>
      <c r="AK3077" s="11" t="str">
        <f t="shared" si="1032"/>
        <v/>
      </c>
      <c r="AN3077" s="11" t="str">
        <f t="shared" si="1033"/>
        <v/>
      </c>
      <c r="AO3077" s="11" t="str">
        <f t="shared" si="1034"/>
        <v/>
      </c>
      <c r="AP3077" s="11" t="str">
        <f t="shared" si="1035"/>
        <v/>
      </c>
      <c r="AT3077" s="11" t="str">
        <f t="shared" si="1036"/>
        <v/>
      </c>
      <c r="AU3077" s="11" t="str">
        <f t="shared" si="1037"/>
        <v/>
      </c>
      <c r="AV3077" s="11" t="str">
        <f t="shared" si="1038"/>
        <v/>
      </c>
      <c r="AW3077" s="11" t="str">
        <f t="shared" si="1039"/>
        <v/>
      </c>
      <c r="AX3077" s="11" t="str">
        <f t="shared" si="1040"/>
        <v/>
      </c>
      <c r="AY3077" s="11" t="str">
        <f t="shared" si="1042"/>
        <v/>
      </c>
      <c r="AZ3077" s="11" t="str">
        <f t="shared" si="1041"/>
        <v/>
      </c>
      <c r="BA3077" s="11" t="str">
        <f t="shared" si="1023"/>
        <v xml:space="preserve"> </v>
      </c>
      <c r="BB3077" s="11" t="str">
        <f>IFERROR(IF(AW3077="","",VLOOKUP(AW3077,SUSS!R:S,2,FALSE)),AY3077*SUSS!$M$2)</f>
        <v/>
      </c>
      <c r="BC3077" s="11" t="str">
        <f t="shared" ref="BC3077:BC3140" si="1043">IFERROR(IF(BB3077&lt;&gt;"",AZ3077*BB3077,""),"VER")</f>
        <v/>
      </c>
    </row>
    <row r="3078" spans="29:55">
      <c r="AC3078" s="11" t="str">
        <f t="shared" si="1024"/>
        <v/>
      </c>
      <c r="AD3078" s="11" t="str">
        <f t="shared" si="1025"/>
        <v/>
      </c>
      <c r="AE3078" s="11" t="str">
        <f t="shared" si="1026"/>
        <v/>
      </c>
      <c r="AF3078" s="11" t="str">
        <f t="shared" si="1027"/>
        <v/>
      </c>
      <c r="AG3078" s="11" t="str">
        <f t="shared" si="1028"/>
        <v/>
      </c>
      <c r="AH3078" s="11" t="str">
        <f t="shared" si="1029"/>
        <v/>
      </c>
      <c r="AI3078" s="11" t="str">
        <f t="shared" si="1030"/>
        <v/>
      </c>
      <c r="AJ3078" s="11" t="str">
        <f t="shared" si="1031"/>
        <v/>
      </c>
      <c r="AK3078" s="11" t="str">
        <f t="shared" si="1032"/>
        <v/>
      </c>
      <c r="AN3078" s="11" t="str">
        <f t="shared" si="1033"/>
        <v/>
      </c>
      <c r="AO3078" s="11" t="str">
        <f t="shared" si="1034"/>
        <v/>
      </c>
      <c r="AP3078" s="11" t="str">
        <f t="shared" si="1035"/>
        <v/>
      </c>
      <c r="AT3078" s="11" t="str">
        <f t="shared" si="1036"/>
        <v/>
      </c>
      <c r="AU3078" s="11" t="str">
        <f t="shared" si="1037"/>
        <v/>
      </c>
      <c r="AV3078" s="11" t="str">
        <f t="shared" si="1038"/>
        <v/>
      </c>
      <c r="AW3078" s="11" t="str">
        <f t="shared" si="1039"/>
        <v/>
      </c>
      <c r="AX3078" s="11" t="str">
        <f t="shared" si="1040"/>
        <v/>
      </c>
      <c r="AY3078" s="11" t="str">
        <f t="shared" si="1042"/>
        <v/>
      </c>
      <c r="AZ3078" s="11" t="str">
        <f t="shared" si="1041"/>
        <v/>
      </c>
      <c r="BA3078" s="11" t="str">
        <f t="shared" si="1023"/>
        <v xml:space="preserve"> </v>
      </c>
      <c r="BB3078" s="11" t="str">
        <f>IFERROR(IF(AW3078="","",VLOOKUP(AW3078,SUSS!R:S,2,FALSE)),AY3078*SUSS!$M$2)</f>
        <v/>
      </c>
      <c r="BC3078" s="11" t="str">
        <f t="shared" si="1043"/>
        <v/>
      </c>
    </row>
    <row r="3079" spans="29:55">
      <c r="AC3079" s="11" t="str">
        <f t="shared" si="1024"/>
        <v/>
      </c>
      <c r="AD3079" s="11" t="str">
        <f t="shared" si="1025"/>
        <v/>
      </c>
      <c r="AE3079" s="11" t="str">
        <f t="shared" si="1026"/>
        <v/>
      </c>
      <c r="AF3079" s="11" t="str">
        <f t="shared" si="1027"/>
        <v/>
      </c>
      <c r="AG3079" s="11" t="str">
        <f t="shared" si="1028"/>
        <v/>
      </c>
      <c r="AH3079" s="11" t="str">
        <f t="shared" si="1029"/>
        <v/>
      </c>
      <c r="AI3079" s="11" t="str">
        <f t="shared" si="1030"/>
        <v/>
      </c>
      <c r="AJ3079" s="11" t="str">
        <f t="shared" si="1031"/>
        <v/>
      </c>
      <c r="AK3079" s="11" t="str">
        <f t="shared" si="1032"/>
        <v/>
      </c>
      <c r="AN3079" s="11" t="str">
        <f t="shared" si="1033"/>
        <v/>
      </c>
      <c r="AO3079" s="11" t="str">
        <f t="shared" si="1034"/>
        <v/>
      </c>
      <c r="AP3079" s="11" t="str">
        <f t="shared" si="1035"/>
        <v/>
      </c>
      <c r="AT3079" s="11" t="str">
        <f t="shared" si="1036"/>
        <v/>
      </c>
      <c r="AU3079" s="11" t="str">
        <f t="shared" si="1037"/>
        <v/>
      </c>
      <c r="AV3079" s="11" t="str">
        <f t="shared" si="1038"/>
        <v/>
      </c>
      <c r="AW3079" s="11" t="str">
        <f t="shared" si="1039"/>
        <v/>
      </c>
      <c r="AX3079" s="11" t="str">
        <f t="shared" si="1040"/>
        <v/>
      </c>
      <c r="AY3079" s="11" t="str">
        <f t="shared" si="1042"/>
        <v/>
      </c>
      <c r="AZ3079" s="11" t="str">
        <f t="shared" si="1041"/>
        <v/>
      </c>
      <c r="BA3079" s="11" t="str">
        <f t="shared" si="1023"/>
        <v xml:space="preserve"> </v>
      </c>
      <c r="BB3079" s="11" t="str">
        <f>IFERROR(IF(AW3079="","",VLOOKUP(AW3079,SUSS!R:S,2,FALSE)),AY3079*SUSS!$M$2)</f>
        <v/>
      </c>
      <c r="BC3079" s="11" t="str">
        <f t="shared" si="1043"/>
        <v/>
      </c>
    </row>
    <row r="3080" spans="29:55">
      <c r="AC3080" s="11" t="str">
        <f t="shared" si="1024"/>
        <v/>
      </c>
      <c r="AD3080" s="11" t="str">
        <f t="shared" si="1025"/>
        <v/>
      </c>
      <c r="AE3080" s="11" t="str">
        <f t="shared" si="1026"/>
        <v/>
      </c>
      <c r="AF3080" s="11" t="str">
        <f t="shared" si="1027"/>
        <v/>
      </c>
      <c r="AG3080" s="11" t="str">
        <f t="shared" si="1028"/>
        <v/>
      </c>
      <c r="AH3080" s="11" t="str">
        <f t="shared" si="1029"/>
        <v/>
      </c>
      <c r="AI3080" s="11" t="str">
        <f t="shared" si="1030"/>
        <v/>
      </c>
      <c r="AJ3080" s="11" t="str">
        <f t="shared" si="1031"/>
        <v/>
      </c>
      <c r="AK3080" s="11" t="str">
        <f t="shared" si="1032"/>
        <v/>
      </c>
      <c r="AN3080" s="11" t="str">
        <f t="shared" si="1033"/>
        <v/>
      </c>
      <c r="AO3080" s="11" t="str">
        <f t="shared" si="1034"/>
        <v/>
      </c>
      <c r="AP3080" s="11" t="str">
        <f t="shared" si="1035"/>
        <v/>
      </c>
      <c r="AT3080" s="11" t="str">
        <f t="shared" si="1036"/>
        <v/>
      </c>
      <c r="AU3080" s="11" t="str">
        <f t="shared" si="1037"/>
        <v/>
      </c>
      <c r="AV3080" s="11" t="str">
        <f t="shared" si="1038"/>
        <v/>
      </c>
      <c r="AW3080" s="11" t="str">
        <f t="shared" si="1039"/>
        <v/>
      </c>
      <c r="AX3080" s="11" t="str">
        <f t="shared" si="1040"/>
        <v/>
      </c>
      <c r="AY3080" s="11" t="str">
        <f t="shared" si="1042"/>
        <v/>
      </c>
      <c r="AZ3080" s="11" t="str">
        <f t="shared" si="1041"/>
        <v/>
      </c>
      <c r="BA3080" s="11" t="str">
        <f t="shared" ref="BA3080:BA3143" si="1044">AT3080&amp;" "&amp;AU3080</f>
        <v xml:space="preserve"> </v>
      </c>
      <c r="BB3080" s="11" t="str">
        <f>IFERROR(IF(AW3080="","",VLOOKUP(AW3080,SUSS!R:S,2,FALSE)),AY3080*SUSS!$M$2)</f>
        <v/>
      </c>
      <c r="BC3080" s="11" t="str">
        <f t="shared" si="1043"/>
        <v/>
      </c>
    </row>
    <row r="3081" spans="29:55">
      <c r="AC3081" s="11" t="str">
        <f t="shared" si="1024"/>
        <v/>
      </c>
      <c r="AD3081" s="11" t="str">
        <f t="shared" si="1025"/>
        <v/>
      </c>
      <c r="AE3081" s="11" t="str">
        <f t="shared" si="1026"/>
        <v/>
      </c>
      <c r="AF3081" s="11" t="str">
        <f t="shared" si="1027"/>
        <v/>
      </c>
      <c r="AG3081" s="11" t="str">
        <f t="shared" si="1028"/>
        <v/>
      </c>
      <c r="AH3081" s="11" t="str">
        <f t="shared" si="1029"/>
        <v/>
      </c>
      <c r="AI3081" s="11" t="str">
        <f t="shared" si="1030"/>
        <v/>
      </c>
      <c r="AJ3081" s="11" t="str">
        <f t="shared" si="1031"/>
        <v/>
      </c>
      <c r="AK3081" s="11" t="str">
        <f t="shared" si="1032"/>
        <v/>
      </c>
      <c r="AN3081" s="11" t="str">
        <f t="shared" si="1033"/>
        <v/>
      </c>
      <c r="AO3081" s="11" t="str">
        <f t="shared" si="1034"/>
        <v/>
      </c>
      <c r="AP3081" s="11" t="str">
        <f t="shared" si="1035"/>
        <v/>
      </c>
      <c r="AT3081" s="11" t="str">
        <f t="shared" si="1036"/>
        <v/>
      </c>
      <c r="AU3081" s="11" t="str">
        <f t="shared" si="1037"/>
        <v/>
      </c>
      <c r="AV3081" s="11" t="str">
        <f t="shared" si="1038"/>
        <v/>
      </c>
      <c r="AW3081" s="11" t="str">
        <f t="shared" si="1039"/>
        <v/>
      </c>
      <c r="AX3081" s="11" t="str">
        <f t="shared" si="1040"/>
        <v/>
      </c>
      <c r="AY3081" s="11" t="str">
        <f t="shared" si="1042"/>
        <v/>
      </c>
      <c r="AZ3081" s="11" t="str">
        <f t="shared" si="1041"/>
        <v/>
      </c>
      <c r="BA3081" s="11" t="str">
        <f t="shared" si="1044"/>
        <v xml:space="preserve"> </v>
      </c>
      <c r="BB3081" s="11" t="str">
        <f>IFERROR(IF(AW3081="","",VLOOKUP(AW3081,SUSS!R:S,2,FALSE)),AY3081*SUSS!$M$2)</f>
        <v/>
      </c>
      <c r="BC3081" s="11" t="str">
        <f t="shared" si="1043"/>
        <v/>
      </c>
    </row>
    <row r="3082" spans="29:55">
      <c r="AC3082" s="11" t="str">
        <f t="shared" si="1024"/>
        <v/>
      </c>
      <c r="AD3082" s="11" t="str">
        <f t="shared" si="1025"/>
        <v/>
      </c>
      <c r="AE3082" s="11" t="str">
        <f t="shared" si="1026"/>
        <v/>
      </c>
      <c r="AF3082" s="11" t="str">
        <f t="shared" si="1027"/>
        <v/>
      </c>
      <c r="AG3082" s="11" t="str">
        <f t="shared" si="1028"/>
        <v/>
      </c>
      <c r="AH3082" s="11" t="str">
        <f t="shared" si="1029"/>
        <v/>
      </c>
      <c r="AI3082" s="11" t="str">
        <f t="shared" si="1030"/>
        <v/>
      </c>
      <c r="AJ3082" s="11" t="str">
        <f t="shared" si="1031"/>
        <v/>
      </c>
      <c r="AK3082" s="11" t="str">
        <f t="shared" si="1032"/>
        <v/>
      </c>
      <c r="AN3082" s="11" t="str">
        <f t="shared" si="1033"/>
        <v/>
      </c>
      <c r="AO3082" s="11" t="str">
        <f t="shared" si="1034"/>
        <v/>
      </c>
      <c r="AP3082" s="11" t="str">
        <f t="shared" si="1035"/>
        <v/>
      </c>
      <c r="AT3082" s="11" t="str">
        <f t="shared" si="1036"/>
        <v/>
      </c>
      <c r="AU3082" s="11" t="str">
        <f t="shared" si="1037"/>
        <v/>
      </c>
      <c r="AV3082" s="11" t="str">
        <f t="shared" si="1038"/>
        <v/>
      </c>
      <c r="AW3082" s="11" t="str">
        <f t="shared" si="1039"/>
        <v/>
      </c>
      <c r="AX3082" s="11" t="str">
        <f t="shared" si="1040"/>
        <v/>
      </c>
      <c r="AY3082" s="11" t="str">
        <f t="shared" si="1042"/>
        <v/>
      </c>
      <c r="AZ3082" s="11" t="str">
        <f t="shared" si="1041"/>
        <v/>
      </c>
      <c r="BA3082" s="11" t="str">
        <f t="shared" si="1044"/>
        <v xml:space="preserve"> </v>
      </c>
      <c r="BB3082" s="11" t="str">
        <f>IFERROR(IF(AW3082="","",VLOOKUP(AW3082,SUSS!R:S,2,FALSE)),AY3082*SUSS!$M$2)</f>
        <v/>
      </c>
      <c r="BC3082" s="11" t="str">
        <f t="shared" si="1043"/>
        <v/>
      </c>
    </row>
    <row r="3083" spans="29:55">
      <c r="AC3083" s="11" t="str">
        <f t="shared" si="1024"/>
        <v/>
      </c>
      <c r="AD3083" s="11" t="str">
        <f t="shared" si="1025"/>
        <v/>
      </c>
      <c r="AE3083" s="11" t="str">
        <f t="shared" si="1026"/>
        <v/>
      </c>
      <c r="AF3083" s="11" t="str">
        <f t="shared" si="1027"/>
        <v/>
      </c>
      <c r="AG3083" s="11" t="str">
        <f t="shared" si="1028"/>
        <v/>
      </c>
      <c r="AH3083" s="11" t="str">
        <f t="shared" si="1029"/>
        <v/>
      </c>
      <c r="AI3083" s="11" t="str">
        <f t="shared" si="1030"/>
        <v/>
      </c>
      <c r="AJ3083" s="11" t="str">
        <f t="shared" si="1031"/>
        <v/>
      </c>
      <c r="AK3083" s="11" t="str">
        <f t="shared" si="1032"/>
        <v/>
      </c>
      <c r="AN3083" s="11" t="str">
        <f t="shared" si="1033"/>
        <v/>
      </c>
      <c r="AO3083" s="11" t="str">
        <f t="shared" si="1034"/>
        <v/>
      </c>
      <c r="AP3083" s="11" t="str">
        <f t="shared" si="1035"/>
        <v/>
      </c>
      <c r="AT3083" s="11" t="str">
        <f t="shared" si="1036"/>
        <v/>
      </c>
      <c r="AU3083" s="11" t="str">
        <f t="shared" si="1037"/>
        <v/>
      </c>
      <c r="AV3083" s="11" t="str">
        <f t="shared" si="1038"/>
        <v/>
      </c>
      <c r="AW3083" s="11" t="str">
        <f t="shared" si="1039"/>
        <v/>
      </c>
      <c r="AX3083" s="11" t="str">
        <f t="shared" si="1040"/>
        <v/>
      </c>
      <c r="AY3083" s="11" t="str">
        <f t="shared" si="1042"/>
        <v/>
      </c>
      <c r="AZ3083" s="11" t="str">
        <f t="shared" si="1041"/>
        <v/>
      </c>
      <c r="BA3083" s="11" t="str">
        <f t="shared" si="1044"/>
        <v xml:space="preserve"> </v>
      </c>
      <c r="BB3083" s="11" t="str">
        <f>IFERROR(IF(AW3083="","",VLOOKUP(AW3083,SUSS!R:S,2,FALSE)),AY3083*SUSS!$M$2)</f>
        <v/>
      </c>
      <c r="BC3083" s="11" t="str">
        <f t="shared" si="1043"/>
        <v/>
      </c>
    </row>
    <row r="3084" spans="29:55">
      <c r="AC3084" s="11" t="str">
        <f t="shared" si="1024"/>
        <v/>
      </c>
      <c r="AD3084" s="11" t="str">
        <f t="shared" si="1025"/>
        <v/>
      </c>
      <c r="AE3084" s="11" t="str">
        <f t="shared" si="1026"/>
        <v/>
      </c>
      <c r="AF3084" s="11" t="str">
        <f t="shared" si="1027"/>
        <v/>
      </c>
      <c r="AG3084" s="11" t="str">
        <f t="shared" si="1028"/>
        <v/>
      </c>
      <c r="AH3084" s="11" t="str">
        <f t="shared" si="1029"/>
        <v/>
      </c>
      <c r="AI3084" s="11" t="str">
        <f t="shared" si="1030"/>
        <v/>
      </c>
      <c r="AJ3084" s="11" t="str">
        <f t="shared" si="1031"/>
        <v/>
      </c>
      <c r="AK3084" s="11" t="str">
        <f t="shared" si="1032"/>
        <v/>
      </c>
      <c r="AN3084" s="11" t="str">
        <f t="shared" si="1033"/>
        <v/>
      </c>
      <c r="AO3084" s="11" t="str">
        <f t="shared" si="1034"/>
        <v/>
      </c>
      <c r="AP3084" s="11" t="str">
        <f t="shared" si="1035"/>
        <v/>
      </c>
      <c r="AT3084" s="11" t="str">
        <f t="shared" si="1036"/>
        <v/>
      </c>
      <c r="AU3084" s="11" t="str">
        <f t="shared" si="1037"/>
        <v/>
      </c>
      <c r="AV3084" s="11" t="str">
        <f t="shared" si="1038"/>
        <v/>
      </c>
      <c r="AW3084" s="11" t="str">
        <f t="shared" si="1039"/>
        <v/>
      </c>
      <c r="AX3084" s="11" t="str">
        <f t="shared" si="1040"/>
        <v/>
      </c>
      <c r="AY3084" s="11" t="str">
        <f t="shared" si="1042"/>
        <v/>
      </c>
      <c r="AZ3084" s="11" t="str">
        <f t="shared" si="1041"/>
        <v/>
      </c>
      <c r="BA3084" s="11" t="str">
        <f t="shared" si="1044"/>
        <v xml:space="preserve"> </v>
      </c>
      <c r="BB3084" s="11" t="str">
        <f>IFERROR(IF(AW3084="","",VLOOKUP(AW3084,SUSS!R:S,2,FALSE)),AY3084*SUSS!$M$2)</f>
        <v/>
      </c>
      <c r="BC3084" s="11" t="str">
        <f t="shared" si="1043"/>
        <v/>
      </c>
    </row>
    <row r="3085" spans="29:55">
      <c r="AC3085" s="11" t="str">
        <f t="shared" si="1024"/>
        <v/>
      </c>
      <c r="AD3085" s="11" t="str">
        <f t="shared" si="1025"/>
        <v/>
      </c>
      <c r="AE3085" s="11" t="str">
        <f t="shared" si="1026"/>
        <v/>
      </c>
      <c r="AF3085" s="11" t="str">
        <f t="shared" si="1027"/>
        <v/>
      </c>
      <c r="AG3085" s="11" t="str">
        <f t="shared" si="1028"/>
        <v/>
      </c>
      <c r="AH3085" s="11" t="str">
        <f t="shared" si="1029"/>
        <v/>
      </c>
      <c r="AI3085" s="11" t="str">
        <f t="shared" si="1030"/>
        <v/>
      </c>
      <c r="AJ3085" s="11" t="str">
        <f t="shared" si="1031"/>
        <v/>
      </c>
      <c r="AK3085" s="11" t="str">
        <f t="shared" si="1032"/>
        <v/>
      </c>
      <c r="AN3085" s="11" t="str">
        <f t="shared" si="1033"/>
        <v/>
      </c>
      <c r="AO3085" s="11" t="str">
        <f t="shared" si="1034"/>
        <v/>
      </c>
      <c r="AP3085" s="11" t="str">
        <f t="shared" si="1035"/>
        <v/>
      </c>
      <c r="AT3085" s="11" t="str">
        <f t="shared" si="1036"/>
        <v/>
      </c>
      <c r="AU3085" s="11" t="str">
        <f t="shared" si="1037"/>
        <v/>
      </c>
      <c r="AV3085" s="11" t="str">
        <f t="shared" si="1038"/>
        <v/>
      </c>
      <c r="AW3085" s="11" t="str">
        <f t="shared" si="1039"/>
        <v/>
      </c>
      <c r="AX3085" s="11" t="str">
        <f t="shared" si="1040"/>
        <v/>
      </c>
      <c r="AY3085" s="11" t="str">
        <f t="shared" si="1042"/>
        <v/>
      </c>
      <c r="AZ3085" s="11" t="str">
        <f t="shared" si="1041"/>
        <v/>
      </c>
      <c r="BA3085" s="11" t="str">
        <f t="shared" si="1044"/>
        <v xml:space="preserve"> </v>
      </c>
      <c r="BB3085" s="11" t="str">
        <f>IFERROR(IF(AW3085="","",VLOOKUP(AW3085,SUSS!R:S,2,FALSE)),AY3085*SUSS!$M$2)</f>
        <v/>
      </c>
      <c r="BC3085" s="11" t="str">
        <f t="shared" si="1043"/>
        <v/>
      </c>
    </row>
    <row r="3086" spans="29:55">
      <c r="AC3086" s="11" t="str">
        <f t="shared" si="1024"/>
        <v/>
      </c>
      <c r="AD3086" s="11" t="str">
        <f t="shared" si="1025"/>
        <v/>
      </c>
      <c r="AE3086" s="11" t="str">
        <f t="shared" si="1026"/>
        <v/>
      </c>
      <c r="AF3086" s="11" t="str">
        <f t="shared" si="1027"/>
        <v/>
      </c>
      <c r="AG3086" s="11" t="str">
        <f t="shared" si="1028"/>
        <v/>
      </c>
      <c r="AH3086" s="11" t="str">
        <f t="shared" si="1029"/>
        <v/>
      </c>
      <c r="AI3086" s="11" t="str">
        <f t="shared" si="1030"/>
        <v/>
      </c>
      <c r="AJ3086" s="11" t="str">
        <f t="shared" si="1031"/>
        <v/>
      </c>
      <c r="AK3086" s="11" t="str">
        <f t="shared" si="1032"/>
        <v/>
      </c>
      <c r="AN3086" s="11" t="str">
        <f t="shared" si="1033"/>
        <v/>
      </c>
      <c r="AO3086" s="11" t="str">
        <f t="shared" si="1034"/>
        <v/>
      </c>
      <c r="AP3086" s="11" t="str">
        <f t="shared" si="1035"/>
        <v/>
      </c>
      <c r="AT3086" s="11" t="str">
        <f t="shared" si="1036"/>
        <v/>
      </c>
      <c r="AU3086" s="11" t="str">
        <f t="shared" si="1037"/>
        <v/>
      </c>
      <c r="AV3086" s="11" t="str">
        <f t="shared" si="1038"/>
        <v/>
      </c>
      <c r="AW3086" s="11" t="str">
        <f t="shared" si="1039"/>
        <v/>
      </c>
      <c r="AX3086" s="11" t="str">
        <f t="shared" si="1040"/>
        <v/>
      </c>
      <c r="AY3086" s="11" t="str">
        <f t="shared" si="1042"/>
        <v/>
      </c>
      <c r="AZ3086" s="11" t="str">
        <f t="shared" si="1041"/>
        <v/>
      </c>
      <c r="BA3086" s="11" t="str">
        <f t="shared" si="1044"/>
        <v xml:space="preserve"> </v>
      </c>
      <c r="BB3086" s="11" t="str">
        <f>IFERROR(IF(AW3086="","",VLOOKUP(AW3086,SUSS!R:S,2,FALSE)),AY3086*SUSS!$M$2)</f>
        <v/>
      </c>
      <c r="BC3086" s="11" t="str">
        <f t="shared" si="1043"/>
        <v/>
      </c>
    </row>
    <row r="3087" spans="29:55">
      <c r="AC3087" s="11" t="str">
        <f t="shared" si="1024"/>
        <v/>
      </c>
      <c r="AD3087" s="11" t="str">
        <f t="shared" si="1025"/>
        <v/>
      </c>
      <c r="AE3087" s="11" t="str">
        <f t="shared" si="1026"/>
        <v/>
      </c>
      <c r="AF3087" s="11" t="str">
        <f t="shared" si="1027"/>
        <v/>
      </c>
      <c r="AG3087" s="11" t="str">
        <f t="shared" si="1028"/>
        <v/>
      </c>
      <c r="AH3087" s="11" t="str">
        <f t="shared" si="1029"/>
        <v/>
      </c>
      <c r="AI3087" s="11" t="str">
        <f t="shared" si="1030"/>
        <v/>
      </c>
      <c r="AJ3087" s="11" t="str">
        <f t="shared" si="1031"/>
        <v/>
      </c>
      <c r="AK3087" s="11" t="str">
        <f t="shared" si="1032"/>
        <v/>
      </c>
      <c r="AN3087" s="11" t="str">
        <f t="shared" si="1033"/>
        <v/>
      </c>
      <c r="AO3087" s="11" t="str">
        <f t="shared" si="1034"/>
        <v/>
      </c>
      <c r="AP3087" s="11" t="str">
        <f t="shared" si="1035"/>
        <v/>
      </c>
      <c r="AT3087" s="11" t="str">
        <f t="shared" si="1036"/>
        <v/>
      </c>
      <c r="AU3087" s="11" t="str">
        <f t="shared" si="1037"/>
        <v/>
      </c>
      <c r="AV3087" s="11" t="str">
        <f t="shared" si="1038"/>
        <v/>
      </c>
      <c r="AW3087" s="11" t="str">
        <f t="shared" si="1039"/>
        <v/>
      </c>
      <c r="AX3087" s="11" t="str">
        <f t="shared" si="1040"/>
        <v/>
      </c>
      <c r="AY3087" s="11" t="str">
        <f t="shared" si="1042"/>
        <v/>
      </c>
      <c r="AZ3087" s="11" t="str">
        <f t="shared" si="1041"/>
        <v/>
      </c>
      <c r="BA3087" s="11" t="str">
        <f t="shared" si="1044"/>
        <v xml:space="preserve"> </v>
      </c>
      <c r="BB3087" s="11" t="str">
        <f>IFERROR(IF(AW3087="","",VLOOKUP(AW3087,SUSS!R:S,2,FALSE)),AY3087*SUSS!$M$2)</f>
        <v/>
      </c>
      <c r="BC3087" s="11" t="str">
        <f t="shared" si="1043"/>
        <v/>
      </c>
    </row>
    <row r="3088" spans="29:55">
      <c r="AC3088" s="11" t="str">
        <f t="shared" si="1024"/>
        <v/>
      </c>
      <c r="AD3088" s="11" t="str">
        <f t="shared" si="1025"/>
        <v/>
      </c>
      <c r="AE3088" s="11" t="str">
        <f t="shared" si="1026"/>
        <v/>
      </c>
      <c r="AF3088" s="11" t="str">
        <f t="shared" si="1027"/>
        <v/>
      </c>
      <c r="AG3088" s="11" t="str">
        <f t="shared" si="1028"/>
        <v/>
      </c>
      <c r="AH3088" s="11" t="str">
        <f t="shared" si="1029"/>
        <v/>
      </c>
      <c r="AI3088" s="11" t="str">
        <f t="shared" si="1030"/>
        <v/>
      </c>
      <c r="AJ3088" s="11" t="str">
        <f t="shared" si="1031"/>
        <v/>
      </c>
      <c r="AK3088" s="11" t="str">
        <f t="shared" si="1032"/>
        <v/>
      </c>
      <c r="AN3088" s="11" t="str">
        <f t="shared" si="1033"/>
        <v/>
      </c>
      <c r="AO3088" s="11" t="str">
        <f t="shared" si="1034"/>
        <v/>
      </c>
      <c r="AP3088" s="11" t="str">
        <f t="shared" si="1035"/>
        <v/>
      </c>
      <c r="AT3088" s="11" t="str">
        <f t="shared" si="1036"/>
        <v/>
      </c>
      <c r="AU3088" s="11" t="str">
        <f t="shared" si="1037"/>
        <v/>
      </c>
      <c r="AV3088" s="11" t="str">
        <f t="shared" si="1038"/>
        <v/>
      </c>
      <c r="AW3088" s="11" t="str">
        <f t="shared" si="1039"/>
        <v/>
      </c>
      <c r="AX3088" s="11" t="str">
        <f t="shared" si="1040"/>
        <v/>
      </c>
      <c r="AY3088" s="11" t="str">
        <f t="shared" si="1042"/>
        <v/>
      </c>
      <c r="AZ3088" s="11" t="str">
        <f t="shared" si="1041"/>
        <v/>
      </c>
      <c r="BA3088" s="11" t="str">
        <f t="shared" si="1044"/>
        <v xml:space="preserve"> </v>
      </c>
      <c r="BB3088" s="11" t="str">
        <f>IFERROR(IF(AW3088="","",VLOOKUP(AW3088,SUSS!R:S,2,FALSE)),AY3088*SUSS!$M$2)</f>
        <v/>
      </c>
      <c r="BC3088" s="11" t="str">
        <f t="shared" si="1043"/>
        <v/>
      </c>
    </row>
    <row r="3089" spans="29:55">
      <c r="AC3089" s="11" t="str">
        <f t="shared" si="1024"/>
        <v/>
      </c>
      <c r="AD3089" s="11" t="str">
        <f t="shared" si="1025"/>
        <v/>
      </c>
      <c r="AE3089" s="11" t="str">
        <f t="shared" si="1026"/>
        <v/>
      </c>
      <c r="AF3089" s="11" t="str">
        <f t="shared" si="1027"/>
        <v/>
      </c>
      <c r="AG3089" s="11" t="str">
        <f t="shared" si="1028"/>
        <v/>
      </c>
      <c r="AH3089" s="11" t="str">
        <f t="shared" si="1029"/>
        <v/>
      </c>
      <c r="AI3089" s="11" t="str">
        <f t="shared" si="1030"/>
        <v/>
      </c>
      <c r="AJ3089" s="11" t="str">
        <f t="shared" si="1031"/>
        <v/>
      </c>
      <c r="AK3089" s="11" t="str">
        <f t="shared" si="1032"/>
        <v/>
      </c>
      <c r="AN3089" s="11" t="str">
        <f t="shared" si="1033"/>
        <v/>
      </c>
      <c r="AO3089" s="11" t="str">
        <f t="shared" si="1034"/>
        <v/>
      </c>
      <c r="AP3089" s="11" t="str">
        <f t="shared" si="1035"/>
        <v/>
      </c>
      <c r="AT3089" s="11" t="str">
        <f t="shared" si="1036"/>
        <v/>
      </c>
      <c r="AU3089" s="11" t="str">
        <f t="shared" si="1037"/>
        <v/>
      </c>
      <c r="AV3089" s="11" t="str">
        <f t="shared" si="1038"/>
        <v/>
      </c>
      <c r="AW3089" s="11" t="str">
        <f t="shared" si="1039"/>
        <v/>
      </c>
      <c r="AX3089" s="11" t="str">
        <f t="shared" si="1040"/>
        <v/>
      </c>
      <c r="AY3089" s="11" t="str">
        <f t="shared" si="1042"/>
        <v/>
      </c>
      <c r="AZ3089" s="11" t="str">
        <f t="shared" si="1041"/>
        <v/>
      </c>
      <c r="BA3089" s="11" t="str">
        <f t="shared" si="1044"/>
        <v xml:space="preserve"> </v>
      </c>
      <c r="BB3089" s="11" t="str">
        <f>IFERROR(IF(AW3089="","",VLOOKUP(AW3089,SUSS!R:S,2,FALSE)),AY3089*SUSS!$M$2)</f>
        <v/>
      </c>
      <c r="BC3089" s="11" t="str">
        <f t="shared" si="1043"/>
        <v/>
      </c>
    </row>
    <row r="3090" spans="29:55">
      <c r="AC3090" s="11" t="str">
        <f t="shared" si="1024"/>
        <v/>
      </c>
      <c r="AD3090" s="11" t="str">
        <f t="shared" si="1025"/>
        <v/>
      </c>
      <c r="AE3090" s="11" t="str">
        <f t="shared" si="1026"/>
        <v/>
      </c>
      <c r="AF3090" s="11" t="str">
        <f t="shared" si="1027"/>
        <v/>
      </c>
      <c r="AG3090" s="11" t="str">
        <f t="shared" si="1028"/>
        <v/>
      </c>
      <c r="AH3090" s="11" t="str">
        <f t="shared" si="1029"/>
        <v/>
      </c>
      <c r="AI3090" s="11" t="str">
        <f t="shared" si="1030"/>
        <v/>
      </c>
      <c r="AJ3090" s="11" t="str">
        <f t="shared" si="1031"/>
        <v/>
      </c>
      <c r="AK3090" s="11" t="str">
        <f t="shared" si="1032"/>
        <v/>
      </c>
      <c r="AN3090" s="11" t="str">
        <f t="shared" si="1033"/>
        <v/>
      </c>
      <c r="AO3090" s="11" t="str">
        <f t="shared" si="1034"/>
        <v/>
      </c>
      <c r="AP3090" s="11" t="str">
        <f t="shared" si="1035"/>
        <v/>
      </c>
      <c r="AT3090" s="11" t="str">
        <f t="shared" si="1036"/>
        <v/>
      </c>
      <c r="AU3090" s="11" t="str">
        <f t="shared" si="1037"/>
        <v/>
      </c>
      <c r="AV3090" s="11" t="str">
        <f t="shared" si="1038"/>
        <v/>
      </c>
      <c r="AW3090" s="11" t="str">
        <f t="shared" si="1039"/>
        <v/>
      </c>
      <c r="AX3090" s="11" t="str">
        <f t="shared" si="1040"/>
        <v/>
      </c>
      <c r="AY3090" s="11" t="str">
        <f t="shared" si="1042"/>
        <v/>
      </c>
      <c r="AZ3090" s="11" t="str">
        <f t="shared" si="1041"/>
        <v/>
      </c>
      <c r="BA3090" s="11" t="str">
        <f t="shared" si="1044"/>
        <v xml:space="preserve"> </v>
      </c>
      <c r="BB3090" s="11" t="str">
        <f>IFERROR(IF(AW3090="","",VLOOKUP(AW3090,SUSS!R:S,2,FALSE)),AY3090*SUSS!$M$2)</f>
        <v/>
      </c>
      <c r="BC3090" s="11" t="str">
        <f t="shared" si="1043"/>
        <v/>
      </c>
    </row>
    <row r="3091" spans="29:55">
      <c r="AC3091" s="11" t="str">
        <f t="shared" si="1024"/>
        <v/>
      </c>
      <c r="AD3091" s="11" t="str">
        <f t="shared" si="1025"/>
        <v/>
      </c>
      <c r="AE3091" s="11" t="str">
        <f t="shared" si="1026"/>
        <v/>
      </c>
      <c r="AF3091" s="11" t="str">
        <f t="shared" si="1027"/>
        <v/>
      </c>
      <c r="AG3091" s="11" t="str">
        <f t="shared" si="1028"/>
        <v/>
      </c>
      <c r="AH3091" s="11" t="str">
        <f t="shared" si="1029"/>
        <v/>
      </c>
      <c r="AI3091" s="11" t="str">
        <f t="shared" si="1030"/>
        <v/>
      </c>
      <c r="AJ3091" s="11" t="str">
        <f t="shared" si="1031"/>
        <v/>
      </c>
      <c r="AK3091" s="11" t="str">
        <f t="shared" si="1032"/>
        <v/>
      </c>
      <c r="AN3091" s="11" t="str">
        <f t="shared" si="1033"/>
        <v/>
      </c>
      <c r="AO3091" s="11" t="str">
        <f t="shared" si="1034"/>
        <v/>
      </c>
      <c r="AP3091" s="11" t="str">
        <f t="shared" si="1035"/>
        <v/>
      </c>
      <c r="AT3091" s="11" t="str">
        <f t="shared" si="1036"/>
        <v/>
      </c>
      <c r="AU3091" s="11" t="str">
        <f t="shared" si="1037"/>
        <v/>
      </c>
      <c r="AV3091" s="11" t="str">
        <f t="shared" si="1038"/>
        <v/>
      </c>
      <c r="AW3091" s="11" t="str">
        <f t="shared" si="1039"/>
        <v/>
      </c>
      <c r="AX3091" s="11" t="str">
        <f t="shared" si="1040"/>
        <v/>
      </c>
      <c r="AY3091" s="11" t="str">
        <f t="shared" si="1042"/>
        <v/>
      </c>
      <c r="AZ3091" s="11" t="str">
        <f t="shared" si="1041"/>
        <v/>
      </c>
      <c r="BA3091" s="11" t="str">
        <f t="shared" si="1044"/>
        <v xml:space="preserve"> </v>
      </c>
      <c r="BB3091" s="11" t="str">
        <f>IFERROR(IF(AW3091="","",VLOOKUP(AW3091,SUSS!R:S,2,FALSE)),AY3091*SUSS!$M$2)</f>
        <v/>
      </c>
      <c r="BC3091" s="11" t="str">
        <f t="shared" si="1043"/>
        <v/>
      </c>
    </row>
    <row r="3092" spans="29:55">
      <c r="AC3092" s="11" t="str">
        <f t="shared" si="1024"/>
        <v/>
      </c>
      <c r="AD3092" s="11" t="str">
        <f t="shared" si="1025"/>
        <v/>
      </c>
      <c r="AE3092" s="11" t="str">
        <f t="shared" si="1026"/>
        <v/>
      </c>
      <c r="AF3092" s="11" t="str">
        <f t="shared" si="1027"/>
        <v/>
      </c>
      <c r="AG3092" s="11" t="str">
        <f t="shared" si="1028"/>
        <v/>
      </c>
      <c r="AH3092" s="11" t="str">
        <f t="shared" si="1029"/>
        <v/>
      </c>
      <c r="AI3092" s="11" t="str">
        <f t="shared" si="1030"/>
        <v/>
      </c>
      <c r="AJ3092" s="11" t="str">
        <f t="shared" si="1031"/>
        <v/>
      </c>
      <c r="AK3092" s="11" t="str">
        <f t="shared" si="1032"/>
        <v/>
      </c>
      <c r="AN3092" s="11" t="str">
        <f t="shared" si="1033"/>
        <v/>
      </c>
      <c r="AO3092" s="11" t="str">
        <f t="shared" si="1034"/>
        <v/>
      </c>
      <c r="AP3092" s="11" t="str">
        <f t="shared" si="1035"/>
        <v/>
      </c>
      <c r="AT3092" s="11" t="str">
        <f t="shared" si="1036"/>
        <v/>
      </c>
      <c r="AU3092" s="11" t="str">
        <f t="shared" si="1037"/>
        <v/>
      </c>
      <c r="AV3092" s="11" t="str">
        <f t="shared" si="1038"/>
        <v/>
      </c>
      <c r="AW3092" s="11" t="str">
        <f t="shared" si="1039"/>
        <v/>
      </c>
      <c r="AX3092" s="11" t="str">
        <f t="shared" si="1040"/>
        <v/>
      </c>
      <c r="AY3092" s="11" t="str">
        <f t="shared" si="1042"/>
        <v/>
      </c>
      <c r="AZ3092" s="11" t="str">
        <f t="shared" si="1041"/>
        <v/>
      </c>
      <c r="BA3092" s="11" t="str">
        <f t="shared" si="1044"/>
        <v xml:space="preserve"> </v>
      </c>
      <c r="BB3092" s="11" t="str">
        <f>IFERROR(IF(AW3092="","",VLOOKUP(AW3092,SUSS!R:S,2,FALSE)),AY3092*SUSS!$M$2)</f>
        <v/>
      </c>
      <c r="BC3092" s="11" t="str">
        <f t="shared" si="1043"/>
        <v/>
      </c>
    </row>
    <row r="3093" spans="29:55">
      <c r="AC3093" s="11" t="str">
        <f t="shared" si="1024"/>
        <v/>
      </c>
      <c r="AD3093" s="11" t="str">
        <f t="shared" si="1025"/>
        <v/>
      </c>
      <c r="AE3093" s="11" t="str">
        <f t="shared" si="1026"/>
        <v/>
      </c>
      <c r="AF3093" s="11" t="str">
        <f t="shared" si="1027"/>
        <v/>
      </c>
      <c r="AG3093" s="11" t="str">
        <f t="shared" si="1028"/>
        <v/>
      </c>
      <c r="AH3093" s="11" t="str">
        <f t="shared" si="1029"/>
        <v/>
      </c>
      <c r="AI3093" s="11" t="str">
        <f t="shared" si="1030"/>
        <v/>
      </c>
      <c r="AJ3093" s="11" t="str">
        <f t="shared" si="1031"/>
        <v/>
      </c>
      <c r="AK3093" s="11" t="str">
        <f t="shared" si="1032"/>
        <v/>
      </c>
      <c r="AN3093" s="11" t="str">
        <f t="shared" si="1033"/>
        <v/>
      </c>
      <c r="AO3093" s="11" t="str">
        <f t="shared" si="1034"/>
        <v/>
      </c>
      <c r="AP3093" s="11" t="str">
        <f t="shared" si="1035"/>
        <v/>
      </c>
      <c r="AT3093" s="11" t="str">
        <f t="shared" si="1036"/>
        <v/>
      </c>
      <c r="AU3093" s="11" t="str">
        <f t="shared" si="1037"/>
        <v/>
      </c>
      <c r="AV3093" s="11" t="str">
        <f t="shared" si="1038"/>
        <v/>
      </c>
      <c r="AW3093" s="11" t="str">
        <f t="shared" si="1039"/>
        <v/>
      </c>
      <c r="AX3093" s="11" t="str">
        <f t="shared" si="1040"/>
        <v/>
      </c>
      <c r="AY3093" s="11" t="str">
        <f t="shared" si="1042"/>
        <v/>
      </c>
      <c r="AZ3093" s="11" t="str">
        <f t="shared" si="1041"/>
        <v/>
      </c>
      <c r="BA3093" s="11" t="str">
        <f t="shared" si="1044"/>
        <v xml:space="preserve"> </v>
      </c>
      <c r="BB3093" s="11" t="str">
        <f>IFERROR(IF(AW3093="","",VLOOKUP(AW3093,SUSS!R:S,2,FALSE)),AY3093*SUSS!$M$2)</f>
        <v/>
      </c>
      <c r="BC3093" s="11" t="str">
        <f t="shared" si="1043"/>
        <v/>
      </c>
    </row>
    <row r="3094" spans="29:55">
      <c r="AC3094" s="11" t="str">
        <f t="shared" si="1024"/>
        <v/>
      </c>
      <c r="AD3094" s="11" t="str">
        <f t="shared" si="1025"/>
        <v/>
      </c>
      <c r="AE3094" s="11" t="str">
        <f t="shared" si="1026"/>
        <v/>
      </c>
      <c r="AF3094" s="11" t="str">
        <f t="shared" si="1027"/>
        <v/>
      </c>
      <c r="AG3094" s="11" t="str">
        <f t="shared" si="1028"/>
        <v/>
      </c>
      <c r="AH3094" s="11" t="str">
        <f t="shared" si="1029"/>
        <v/>
      </c>
      <c r="AI3094" s="11" t="str">
        <f t="shared" si="1030"/>
        <v/>
      </c>
      <c r="AJ3094" s="11" t="str">
        <f t="shared" si="1031"/>
        <v/>
      </c>
      <c r="AK3094" s="11" t="str">
        <f t="shared" si="1032"/>
        <v/>
      </c>
      <c r="AN3094" s="11" t="str">
        <f t="shared" si="1033"/>
        <v/>
      </c>
      <c r="AO3094" s="11" t="str">
        <f t="shared" si="1034"/>
        <v/>
      </c>
      <c r="AP3094" s="11" t="str">
        <f t="shared" si="1035"/>
        <v/>
      </c>
      <c r="AT3094" s="11" t="str">
        <f t="shared" si="1036"/>
        <v/>
      </c>
      <c r="AU3094" s="11" t="str">
        <f t="shared" si="1037"/>
        <v/>
      </c>
      <c r="AV3094" s="11" t="str">
        <f t="shared" si="1038"/>
        <v/>
      </c>
      <c r="AW3094" s="11" t="str">
        <f t="shared" si="1039"/>
        <v/>
      </c>
      <c r="AX3094" s="11" t="str">
        <f t="shared" si="1040"/>
        <v/>
      </c>
      <c r="AY3094" s="11" t="str">
        <f t="shared" si="1042"/>
        <v/>
      </c>
      <c r="AZ3094" s="11" t="str">
        <f t="shared" si="1041"/>
        <v/>
      </c>
      <c r="BA3094" s="11" t="str">
        <f t="shared" si="1044"/>
        <v xml:space="preserve"> </v>
      </c>
      <c r="BB3094" s="11" t="str">
        <f>IFERROR(IF(AW3094="","",VLOOKUP(AW3094,SUSS!R:S,2,FALSE)),AY3094*SUSS!$M$2)</f>
        <v/>
      </c>
      <c r="BC3094" s="11" t="str">
        <f t="shared" si="1043"/>
        <v/>
      </c>
    </row>
    <row r="3095" spans="29:55">
      <c r="AC3095" s="11" t="str">
        <f t="shared" si="1024"/>
        <v/>
      </c>
      <c r="AD3095" s="11" t="str">
        <f t="shared" si="1025"/>
        <v/>
      </c>
      <c r="AE3095" s="11" t="str">
        <f t="shared" si="1026"/>
        <v/>
      </c>
      <c r="AF3095" s="11" t="str">
        <f t="shared" si="1027"/>
        <v/>
      </c>
      <c r="AG3095" s="11" t="str">
        <f t="shared" si="1028"/>
        <v/>
      </c>
      <c r="AH3095" s="11" t="str">
        <f t="shared" si="1029"/>
        <v/>
      </c>
      <c r="AI3095" s="11" t="str">
        <f t="shared" si="1030"/>
        <v/>
      </c>
      <c r="AJ3095" s="11" t="str">
        <f t="shared" si="1031"/>
        <v/>
      </c>
      <c r="AK3095" s="11" t="str">
        <f t="shared" si="1032"/>
        <v/>
      </c>
      <c r="AN3095" s="11" t="str">
        <f t="shared" si="1033"/>
        <v/>
      </c>
      <c r="AO3095" s="11" t="str">
        <f t="shared" si="1034"/>
        <v/>
      </c>
      <c r="AP3095" s="11" t="str">
        <f t="shared" si="1035"/>
        <v/>
      </c>
      <c r="AT3095" s="11" t="str">
        <f t="shared" si="1036"/>
        <v/>
      </c>
      <c r="AU3095" s="11" t="str">
        <f t="shared" si="1037"/>
        <v/>
      </c>
      <c r="AV3095" s="11" t="str">
        <f t="shared" si="1038"/>
        <v/>
      </c>
      <c r="AW3095" s="11" t="str">
        <f t="shared" si="1039"/>
        <v/>
      </c>
      <c r="AX3095" s="11" t="str">
        <f t="shared" si="1040"/>
        <v/>
      </c>
      <c r="AY3095" s="11" t="str">
        <f t="shared" si="1042"/>
        <v/>
      </c>
      <c r="AZ3095" s="11" t="str">
        <f t="shared" si="1041"/>
        <v/>
      </c>
      <c r="BA3095" s="11" t="str">
        <f t="shared" si="1044"/>
        <v xml:space="preserve"> </v>
      </c>
      <c r="BB3095" s="11" t="str">
        <f>IFERROR(IF(AW3095="","",VLOOKUP(AW3095,SUSS!R:S,2,FALSE)),AY3095*SUSS!$M$2)</f>
        <v/>
      </c>
      <c r="BC3095" s="11" t="str">
        <f t="shared" si="1043"/>
        <v/>
      </c>
    </row>
    <row r="3096" spans="29:55">
      <c r="AC3096" s="11" t="str">
        <f t="shared" si="1024"/>
        <v/>
      </c>
      <c r="AD3096" s="11" t="str">
        <f t="shared" si="1025"/>
        <v/>
      </c>
      <c r="AE3096" s="11" t="str">
        <f t="shared" si="1026"/>
        <v/>
      </c>
      <c r="AF3096" s="11" t="str">
        <f t="shared" si="1027"/>
        <v/>
      </c>
      <c r="AG3096" s="11" t="str">
        <f t="shared" si="1028"/>
        <v/>
      </c>
      <c r="AH3096" s="11" t="str">
        <f t="shared" si="1029"/>
        <v/>
      </c>
      <c r="AI3096" s="11" t="str">
        <f t="shared" si="1030"/>
        <v/>
      </c>
      <c r="AJ3096" s="11" t="str">
        <f t="shared" si="1031"/>
        <v/>
      </c>
      <c r="AK3096" s="11" t="str">
        <f t="shared" si="1032"/>
        <v/>
      </c>
      <c r="AN3096" s="11" t="str">
        <f t="shared" si="1033"/>
        <v/>
      </c>
      <c r="AO3096" s="11" t="str">
        <f t="shared" si="1034"/>
        <v/>
      </c>
      <c r="AP3096" s="11" t="str">
        <f t="shared" si="1035"/>
        <v/>
      </c>
      <c r="AT3096" s="11" t="str">
        <f t="shared" si="1036"/>
        <v/>
      </c>
      <c r="AU3096" s="11" t="str">
        <f t="shared" si="1037"/>
        <v/>
      </c>
      <c r="AV3096" s="11" t="str">
        <f t="shared" si="1038"/>
        <v/>
      </c>
      <c r="AW3096" s="11" t="str">
        <f t="shared" si="1039"/>
        <v/>
      </c>
      <c r="AX3096" s="11" t="str">
        <f t="shared" si="1040"/>
        <v/>
      </c>
      <c r="AY3096" s="11" t="str">
        <f t="shared" si="1042"/>
        <v/>
      </c>
      <c r="AZ3096" s="11" t="str">
        <f t="shared" si="1041"/>
        <v/>
      </c>
      <c r="BA3096" s="11" t="str">
        <f t="shared" si="1044"/>
        <v xml:space="preserve"> </v>
      </c>
      <c r="BB3096" s="11" t="str">
        <f>IFERROR(IF(AW3096="","",VLOOKUP(AW3096,SUSS!R:S,2,FALSE)),AY3096*SUSS!$M$2)</f>
        <v/>
      </c>
      <c r="BC3096" s="11" t="str">
        <f t="shared" si="1043"/>
        <v/>
      </c>
    </row>
    <row r="3097" spans="29:55">
      <c r="AC3097" s="11" t="str">
        <f t="shared" si="1024"/>
        <v/>
      </c>
      <c r="AD3097" s="11" t="str">
        <f t="shared" si="1025"/>
        <v/>
      </c>
      <c r="AE3097" s="11" t="str">
        <f t="shared" si="1026"/>
        <v/>
      </c>
      <c r="AF3097" s="11" t="str">
        <f t="shared" si="1027"/>
        <v/>
      </c>
      <c r="AG3097" s="11" t="str">
        <f t="shared" si="1028"/>
        <v/>
      </c>
      <c r="AH3097" s="11" t="str">
        <f t="shared" si="1029"/>
        <v/>
      </c>
      <c r="AI3097" s="11" t="str">
        <f t="shared" si="1030"/>
        <v/>
      </c>
      <c r="AJ3097" s="11" t="str">
        <f t="shared" si="1031"/>
        <v/>
      </c>
      <c r="AK3097" s="11" t="str">
        <f t="shared" si="1032"/>
        <v/>
      </c>
      <c r="AN3097" s="11" t="str">
        <f t="shared" si="1033"/>
        <v/>
      </c>
      <c r="AO3097" s="11" t="str">
        <f t="shared" si="1034"/>
        <v/>
      </c>
      <c r="AP3097" s="11" t="str">
        <f t="shared" si="1035"/>
        <v/>
      </c>
      <c r="AT3097" s="11" t="str">
        <f t="shared" si="1036"/>
        <v/>
      </c>
      <c r="AU3097" s="11" t="str">
        <f t="shared" si="1037"/>
        <v/>
      </c>
      <c r="AV3097" s="11" t="str">
        <f t="shared" si="1038"/>
        <v/>
      </c>
      <c r="AW3097" s="11" t="str">
        <f t="shared" si="1039"/>
        <v/>
      </c>
      <c r="AX3097" s="11" t="str">
        <f t="shared" si="1040"/>
        <v/>
      </c>
      <c r="AY3097" s="11" t="str">
        <f t="shared" si="1042"/>
        <v/>
      </c>
      <c r="AZ3097" s="11" t="str">
        <f t="shared" si="1041"/>
        <v/>
      </c>
      <c r="BA3097" s="11" t="str">
        <f t="shared" si="1044"/>
        <v xml:space="preserve"> </v>
      </c>
      <c r="BB3097" s="11" t="str">
        <f>IFERROR(IF(AW3097="","",VLOOKUP(AW3097,SUSS!R:S,2,FALSE)),AY3097*SUSS!$M$2)</f>
        <v/>
      </c>
      <c r="BC3097" s="11" t="str">
        <f t="shared" si="1043"/>
        <v/>
      </c>
    </row>
    <row r="3098" spans="29:55">
      <c r="AC3098" s="11" t="str">
        <f t="shared" si="1024"/>
        <v/>
      </c>
      <c r="AD3098" s="11" t="str">
        <f t="shared" si="1025"/>
        <v/>
      </c>
      <c r="AE3098" s="11" t="str">
        <f t="shared" si="1026"/>
        <v/>
      </c>
      <c r="AF3098" s="11" t="str">
        <f t="shared" si="1027"/>
        <v/>
      </c>
      <c r="AG3098" s="11" t="str">
        <f t="shared" si="1028"/>
        <v/>
      </c>
      <c r="AH3098" s="11" t="str">
        <f t="shared" si="1029"/>
        <v/>
      </c>
      <c r="AI3098" s="11" t="str">
        <f t="shared" si="1030"/>
        <v/>
      </c>
      <c r="AJ3098" s="11" t="str">
        <f t="shared" si="1031"/>
        <v/>
      </c>
      <c r="AK3098" s="11" t="str">
        <f t="shared" si="1032"/>
        <v/>
      </c>
      <c r="AN3098" s="11" t="str">
        <f t="shared" si="1033"/>
        <v/>
      </c>
      <c r="AO3098" s="11" t="str">
        <f t="shared" si="1034"/>
        <v/>
      </c>
      <c r="AP3098" s="11" t="str">
        <f t="shared" si="1035"/>
        <v/>
      </c>
      <c r="AT3098" s="11" t="str">
        <f t="shared" si="1036"/>
        <v/>
      </c>
      <c r="AU3098" s="11" t="str">
        <f t="shared" si="1037"/>
        <v/>
      </c>
      <c r="AV3098" s="11" t="str">
        <f t="shared" si="1038"/>
        <v/>
      </c>
      <c r="AW3098" s="11" t="str">
        <f t="shared" si="1039"/>
        <v/>
      </c>
      <c r="AX3098" s="11" t="str">
        <f t="shared" si="1040"/>
        <v/>
      </c>
      <c r="AY3098" s="11" t="str">
        <f t="shared" si="1042"/>
        <v/>
      </c>
      <c r="AZ3098" s="11" t="str">
        <f t="shared" si="1041"/>
        <v/>
      </c>
      <c r="BA3098" s="11" t="str">
        <f t="shared" si="1044"/>
        <v xml:space="preserve"> </v>
      </c>
      <c r="BB3098" s="11" t="str">
        <f>IFERROR(IF(AW3098="","",VLOOKUP(AW3098,SUSS!R:S,2,FALSE)),AY3098*SUSS!$M$2)</f>
        <v/>
      </c>
      <c r="BC3098" s="11" t="str">
        <f t="shared" si="1043"/>
        <v/>
      </c>
    </row>
    <row r="3099" spans="29:55">
      <c r="AC3099" s="11" t="str">
        <f t="shared" si="1024"/>
        <v/>
      </c>
      <c r="AD3099" s="11" t="str">
        <f t="shared" si="1025"/>
        <v/>
      </c>
      <c r="AE3099" s="11" t="str">
        <f t="shared" si="1026"/>
        <v/>
      </c>
      <c r="AF3099" s="11" t="str">
        <f t="shared" si="1027"/>
        <v/>
      </c>
      <c r="AG3099" s="11" t="str">
        <f t="shared" si="1028"/>
        <v/>
      </c>
      <c r="AH3099" s="11" t="str">
        <f t="shared" si="1029"/>
        <v/>
      </c>
      <c r="AI3099" s="11" t="str">
        <f t="shared" si="1030"/>
        <v/>
      </c>
      <c r="AJ3099" s="11" t="str">
        <f t="shared" si="1031"/>
        <v/>
      </c>
      <c r="AK3099" s="11" t="str">
        <f t="shared" si="1032"/>
        <v/>
      </c>
      <c r="AN3099" s="11" t="str">
        <f t="shared" si="1033"/>
        <v/>
      </c>
      <c r="AO3099" s="11" t="str">
        <f t="shared" si="1034"/>
        <v/>
      </c>
      <c r="AP3099" s="11" t="str">
        <f t="shared" si="1035"/>
        <v/>
      </c>
      <c r="AT3099" s="11" t="str">
        <f t="shared" si="1036"/>
        <v/>
      </c>
      <c r="AU3099" s="11" t="str">
        <f t="shared" si="1037"/>
        <v/>
      </c>
      <c r="AV3099" s="11" t="str">
        <f t="shared" si="1038"/>
        <v/>
      </c>
      <c r="AW3099" s="11" t="str">
        <f t="shared" si="1039"/>
        <v/>
      </c>
      <c r="AX3099" s="11" t="str">
        <f t="shared" si="1040"/>
        <v/>
      </c>
      <c r="AY3099" s="11" t="str">
        <f t="shared" si="1042"/>
        <v/>
      </c>
      <c r="AZ3099" s="11" t="str">
        <f t="shared" si="1041"/>
        <v/>
      </c>
      <c r="BA3099" s="11" t="str">
        <f t="shared" si="1044"/>
        <v xml:space="preserve"> </v>
      </c>
      <c r="BB3099" s="11" t="str">
        <f>IFERROR(IF(AW3099="","",VLOOKUP(AW3099,SUSS!R:S,2,FALSE)),AY3099*SUSS!$M$2)</f>
        <v/>
      </c>
      <c r="BC3099" s="11" t="str">
        <f t="shared" si="1043"/>
        <v/>
      </c>
    </row>
    <row r="3100" spans="29:55">
      <c r="AC3100" s="11" t="str">
        <f t="shared" si="1024"/>
        <v/>
      </c>
      <c r="AD3100" s="11" t="str">
        <f t="shared" si="1025"/>
        <v/>
      </c>
      <c r="AE3100" s="11" t="str">
        <f t="shared" si="1026"/>
        <v/>
      </c>
      <c r="AF3100" s="11" t="str">
        <f t="shared" si="1027"/>
        <v/>
      </c>
      <c r="AG3100" s="11" t="str">
        <f t="shared" si="1028"/>
        <v/>
      </c>
      <c r="AH3100" s="11" t="str">
        <f t="shared" si="1029"/>
        <v/>
      </c>
      <c r="AI3100" s="11" t="str">
        <f t="shared" si="1030"/>
        <v/>
      </c>
      <c r="AJ3100" s="11" t="str">
        <f t="shared" si="1031"/>
        <v/>
      </c>
      <c r="AK3100" s="11" t="str">
        <f t="shared" si="1032"/>
        <v/>
      </c>
      <c r="AN3100" s="11" t="str">
        <f t="shared" si="1033"/>
        <v/>
      </c>
      <c r="AO3100" s="11" t="str">
        <f t="shared" si="1034"/>
        <v/>
      </c>
      <c r="AP3100" s="11" t="str">
        <f t="shared" si="1035"/>
        <v/>
      </c>
      <c r="AT3100" s="11" t="str">
        <f t="shared" si="1036"/>
        <v/>
      </c>
      <c r="AU3100" s="11" t="str">
        <f t="shared" si="1037"/>
        <v/>
      </c>
      <c r="AV3100" s="11" t="str">
        <f t="shared" si="1038"/>
        <v/>
      </c>
      <c r="AW3100" s="11" t="str">
        <f t="shared" si="1039"/>
        <v/>
      </c>
      <c r="AX3100" s="11" t="str">
        <f t="shared" si="1040"/>
        <v/>
      </c>
      <c r="AY3100" s="11" t="str">
        <f t="shared" si="1042"/>
        <v/>
      </c>
      <c r="AZ3100" s="11" t="str">
        <f t="shared" si="1041"/>
        <v/>
      </c>
      <c r="BA3100" s="11" t="str">
        <f t="shared" si="1044"/>
        <v xml:space="preserve"> </v>
      </c>
      <c r="BB3100" s="11" t="str">
        <f>IFERROR(IF(AW3100="","",VLOOKUP(AW3100,SUSS!R:S,2,FALSE)),AY3100*SUSS!$M$2)</f>
        <v/>
      </c>
      <c r="BC3100" s="11" t="str">
        <f t="shared" si="1043"/>
        <v/>
      </c>
    </row>
    <row r="3101" spans="29:55">
      <c r="AC3101" s="11" t="str">
        <f t="shared" si="1024"/>
        <v/>
      </c>
      <c r="AD3101" s="11" t="str">
        <f t="shared" si="1025"/>
        <v/>
      </c>
      <c r="AE3101" s="11" t="str">
        <f t="shared" si="1026"/>
        <v/>
      </c>
      <c r="AF3101" s="11" t="str">
        <f t="shared" si="1027"/>
        <v/>
      </c>
      <c r="AG3101" s="11" t="str">
        <f t="shared" si="1028"/>
        <v/>
      </c>
      <c r="AH3101" s="11" t="str">
        <f t="shared" si="1029"/>
        <v/>
      </c>
      <c r="AI3101" s="11" t="str">
        <f t="shared" si="1030"/>
        <v/>
      </c>
      <c r="AJ3101" s="11" t="str">
        <f t="shared" si="1031"/>
        <v/>
      </c>
      <c r="AK3101" s="11" t="str">
        <f t="shared" si="1032"/>
        <v/>
      </c>
      <c r="AN3101" s="11" t="str">
        <f t="shared" si="1033"/>
        <v/>
      </c>
      <c r="AO3101" s="11" t="str">
        <f t="shared" si="1034"/>
        <v/>
      </c>
      <c r="AP3101" s="11" t="str">
        <f t="shared" si="1035"/>
        <v/>
      </c>
      <c r="AT3101" s="11" t="str">
        <f t="shared" si="1036"/>
        <v/>
      </c>
      <c r="AU3101" s="11" t="str">
        <f t="shared" si="1037"/>
        <v/>
      </c>
      <c r="AV3101" s="11" t="str">
        <f t="shared" si="1038"/>
        <v/>
      </c>
      <c r="AW3101" s="11" t="str">
        <f t="shared" si="1039"/>
        <v/>
      </c>
      <c r="AX3101" s="11" t="str">
        <f t="shared" si="1040"/>
        <v/>
      </c>
      <c r="AY3101" s="11" t="str">
        <f t="shared" si="1042"/>
        <v/>
      </c>
      <c r="AZ3101" s="11" t="str">
        <f t="shared" si="1041"/>
        <v/>
      </c>
      <c r="BA3101" s="11" t="str">
        <f t="shared" si="1044"/>
        <v xml:space="preserve"> </v>
      </c>
      <c r="BB3101" s="11" t="str">
        <f>IFERROR(IF(AW3101="","",VLOOKUP(AW3101,SUSS!R:S,2,FALSE)),AY3101*SUSS!$M$2)</f>
        <v/>
      </c>
      <c r="BC3101" s="11" t="str">
        <f t="shared" si="1043"/>
        <v/>
      </c>
    </row>
    <row r="3102" spans="29:55">
      <c r="AC3102" s="11" t="str">
        <f t="shared" ref="AC3102:AC3165" si="1045">IF($E3102=$AD$1,IF($G3102=$AE$1,A3102,""),"")</f>
        <v/>
      </c>
      <c r="AD3102" s="11" t="str">
        <f t="shared" ref="AD3102:AD3165" si="1046">IF($E3102=$AD$1,IF($G3102=$AE$1,E3102,""),"")</f>
        <v/>
      </c>
      <c r="AE3102" s="11" t="str">
        <f t="shared" ref="AE3102:AE3165" si="1047">IF($E3102=$AD$1,IF($G3102=$AE$1,F3102,""),"")</f>
        <v/>
      </c>
      <c r="AF3102" s="11" t="str">
        <f t="shared" ref="AF3102:AF3165" si="1048">IF($E3102=$AD$1,IF($G3102=$AE$1,G3102,""),"")</f>
        <v/>
      </c>
      <c r="AG3102" s="11" t="str">
        <f t="shared" ref="AG3102:AG3165" si="1049">IF($E3102=$AD$1,IF($G3102=$AE$1,I3102,""),"")</f>
        <v/>
      </c>
      <c r="AH3102" s="11" t="str">
        <f t="shared" ref="AH3102:AH3165" si="1050">IF($E3102=$AD$1,IF($G3102=$AE$1,J3102,""),"")</f>
        <v/>
      </c>
      <c r="AI3102" s="11" t="str">
        <f t="shared" ref="AI3102:AI3165" si="1051">IF($E3102=$AD$1,IF($G3102=$AE$1,K3102,""),"")</f>
        <v/>
      </c>
      <c r="AJ3102" s="11" t="str">
        <f t="shared" ref="AJ3102:AJ3165" si="1052">IF($E3102=$AD$1,IF($G3102=$AE$1,B3102,""),"")</f>
        <v/>
      </c>
      <c r="AK3102" s="11" t="str">
        <f t="shared" ref="AK3102:AK3165" si="1053">IF($E3102=$AD$1,IF($G3102=$AE$1,C3102,""),"")</f>
        <v/>
      </c>
      <c r="AN3102" s="11" t="str">
        <f t="shared" ref="AN3102:AN3165" si="1054">LEFT(AO3102,7)</f>
        <v/>
      </c>
      <c r="AO3102" s="11" t="str">
        <f t="shared" ref="AO3102:AO3165" si="1055">IF(AF3102=$AE$1,AJ3102&amp;"/"&amp;AK3102&amp;" "&amp;AD3102,"")</f>
        <v/>
      </c>
      <c r="AP3102" s="11" t="str">
        <f t="shared" ref="AP3102:AP3165" si="1056">IF(AO3102&lt;&gt;"",AI3102,"")</f>
        <v/>
      </c>
      <c r="AT3102" s="11" t="str">
        <f t="shared" ref="AT3102:AT3165" si="1057">IF($Q3102=$AD$1,N3102,"")</f>
        <v/>
      </c>
      <c r="AU3102" s="11" t="str">
        <f t="shared" ref="AU3102:AU3165" si="1058">IF($Q3102=$AD$1,O3102,"")</f>
        <v/>
      </c>
      <c r="AV3102" s="11" t="str">
        <f t="shared" ref="AV3102:AV3165" si="1059">IF($Q3102=$AD$1,P3102,"")</f>
        <v/>
      </c>
      <c r="AW3102" s="11" t="str">
        <f t="shared" ref="AW3102:AW3165" si="1060">IF($Q3102=$AD$1,T3102,"")</f>
        <v/>
      </c>
      <c r="AX3102" s="11" t="str">
        <f t="shared" ref="AX3102:AX3165" si="1061">IF(AW3102&lt;&gt;"",AW3102&amp;" "&amp;$AD$1,"")</f>
        <v/>
      </c>
      <c r="AY3102" s="11" t="str">
        <f t="shared" si="1042"/>
        <v/>
      </c>
      <c r="AZ3102" s="11" t="str">
        <f t="shared" ref="AZ3102:AZ3165" si="1062">IF(AY3102="","",AV3102/AY3102)</f>
        <v/>
      </c>
      <c r="BA3102" s="11" t="str">
        <f t="shared" si="1044"/>
        <v xml:space="preserve"> </v>
      </c>
      <c r="BB3102" s="11" t="str">
        <f>IFERROR(IF(AW3102="","",VLOOKUP(AW3102,SUSS!R:S,2,FALSE)),AY3102*SUSS!$M$2)</f>
        <v/>
      </c>
      <c r="BC3102" s="11" t="str">
        <f t="shared" si="1043"/>
        <v/>
      </c>
    </row>
    <row r="3103" spans="29:55">
      <c r="AC3103" s="11" t="str">
        <f t="shared" si="1045"/>
        <v/>
      </c>
      <c r="AD3103" s="11" t="str">
        <f t="shared" si="1046"/>
        <v/>
      </c>
      <c r="AE3103" s="11" t="str">
        <f t="shared" si="1047"/>
        <v/>
      </c>
      <c r="AF3103" s="11" t="str">
        <f t="shared" si="1048"/>
        <v/>
      </c>
      <c r="AG3103" s="11" t="str">
        <f t="shared" si="1049"/>
        <v/>
      </c>
      <c r="AH3103" s="11" t="str">
        <f t="shared" si="1050"/>
        <v/>
      </c>
      <c r="AI3103" s="11" t="str">
        <f t="shared" si="1051"/>
        <v/>
      </c>
      <c r="AJ3103" s="11" t="str">
        <f t="shared" si="1052"/>
        <v/>
      </c>
      <c r="AK3103" s="11" t="str">
        <f t="shared" si="1053"/>
        <v/>
      </c>
      <c r="AN3103" s="11" t="str">
        <f t="shared" si="1054"/>
        <v/>
      </c>
      <c r="AO3103" s="11" t="str">
        <f t="shared" si="1055"/>
        <v/>
      </c>
      <c r="AP3103" s="11" t="str">
        <f t="shared" si="1056"/>
        <v/>
      </c>
      <c r="AT3103" s="11" t="str">
        <f t="shared" si="1057"/>
        <v/>
      </c>
      <c r="AU3103" s="11" t="str">
        <f t="shared" si="1058"/>
        <v/>
      </c>
      <c r="AV3103" s="11" t="str">
        <f t="shared" si="1059"/>
        <v/>
      </c>
      <c r="AW3103" s="11" t="str">
        <f t="shared" si="1060"/>
        <v/>
      </c>
      <c r="AX3103" s="11" t="str">
        <f t="shared" si="1061"/>
        <v/>
      </c>
      <c r="AY3103" s="11" t="str">
        <f t="shared" si="1042"/>
        <v/>
      </c>
      <c r="AZ3103" s="11" t="str">
        <f t="shared" si="1062"/>
        <v/>
      </c>
      <c r="BA3103" s="11" t="str">
        <f t="shared" si="1044"/>
        <v xml:space="preserve"> </v>
      </c>
      <c r="BB3103" s="11" t="str">
        <f>IFERROR(IF(AW3103="","",VLOOKUP(AW3103,SUSS!R:S,2,FALSE)),AY3103*SUSS!$M$2)</f>
        <v/>
      </c>
      <c r="BC3103" s="11" t="str">
        <f t="shared" si="1043"/>
        <v/>
      </c>
    </row>
    <row r="3104" spans="29:55">
      <c r="AC3104" s="11" t="str">
        <f t="shared" si="1045"/>
        <v/>
      </c>
      <c r="AD3104" s="11" t="str">
        <f t="shared" si="1046"/>
        <v/>
      </c>
      <c r="AE3104" s="11" t="str">
        <f t="shared" si="1047"/>
        <v/>
      </c>
      <c r="AF3104" s="11" t="str">
        <f t="shared" si="1048"/>
        <v/>
      </c>
      <c r="AG3104" s="11" t="str">
        <f t="shared" si="1049"/>
        <v/>
      </c>
      <c r="AH3104" s="11" t="str">
        <f t="shared" si="1050"/>
        <v/>
      </c>
      <c r="AI3104" s="11" t="str">
        <f t="shared" si="1051"/>
        <v/>
      </c>
      <c r="AJ3104" s="11" t="str">
        <f t="shared" si="1052"/>
        <v/>
      </c>
      <c r="AK3104" s="11" t="str">
        <f t="shared" si="1053"/>
        <v/>
      </c>
      <c r="AN3104" s="11" t="str">
        <f t="shared" si="1054"/>
        <v/>
      </c>
      <c r="AO3104" s="11" t="str">
        <f t="shared" si="1055"/>
        <v/>
      </c>
      <c r="AP3104" s="11" t="str">
        <f t="shared" si="1056"/>
        <v/>
      </c>
      <c r="AT3104" s="11" t="str">
        <f t="shared" si="1057"/>
        <v/>
      </c>
      <c r="AU3104" s="11" t="str">
        <f t="shared" si="1058"/>
        <v/>
      </c>
      <c r="AV3104" s="11" t="str">
        <f t="shared" si="1059"/>
        <v/>
      </c>
      <c r="AW3104" s="11" t="str">
        <f t="shared" si="1060"/>
        <v/>
      </c>
      <c r="AX3104" s="11" t="str">
        <f t="shared" si="1061"/>
        <v/>
      </c>
      <c r="AY3104" s="11" t="str">
        <f t="shared" si="1042"/>
        <v/>
      </c>
      <c r="AZ3104" s="11" t="str">
        <f t="shared" si="1062"/>
        <v/>
      </c>
      <c r="BA3104" s="11" t="str">
        <f t="shared" si="1044"/>
        <v xml:space="preserve"> </v>
      </c>
      <c r="BB3104" s="11" t="str">
        <f>IFERROR(IF(AW3104="","",VLOOKUP(AW3104,SUSS!R:S,2,FALSE)),AY3104*SUSS!$M$2)</f>
        <v/>
      </c>
      <c r="BC3104" s="11" t="str">
        <f t="shared" si="1043"/>
        <v/>
      </c>
    </row>
    <row r="3105" spans="29:55">
      <c r="AC3105" s="11" t="str">
        <f t="shared" si="1045"/>
        <v/>
      </c>
      <c r="AD3105" s="11" t="str">
        <f t="shared" si="1046"/>
        <v/>
      </c>
      <c r="AE3105" s="11" t="str">
        <f t="shared" si="1047"/>
        <v/>
      </c>
      <c r="AF3105" s="11" t="str">
        <f t="shared" si="1048"/>
        <v/>
      </c>
      <c r="AG3105" s="11" t="str">
        <f t="shared" si="1049"/>
        <v/>
      </c>
      <c r="AH3105" s="11" t="str">
        <f t="shared" si="1050"/>
        <v/>
      </c>
      <c r="AI3105" s="11" t="str">
        <f t="shared" si="1051"/>
        <v/>
      </c>
      <c r="AJ3105" s="11" t="str">
        <f t="shared" si="1052"/>
        <v/>
      </c>
      <c r="AK3105" s="11" t="str">
        <f t="shared" si="1053"/>
        <v/>
      </c>
      <c r="AN3105" s="11" t="str">
        <f t="shared" si="1054"/>
        <v/>
      </c>
      <c r="AO3105" s="11" t="str">
        <f t="shared" si="1055"/>
        <v/>
      </c>
      <c r="AP3105" s="11" t="str">
        <f t="shared" si="1056"/>
        <v/>
      </c>
      <c r="AT3105" s="11" t="str">
        <f t="shared" si="1057"/>
        <v/>
      </c>
      <c r="AU3105" s="11" t="str">
        <f t="shared" si="1058"/>
        <v/>
      </c>
      <c r="AV3105" s="11" t="str">
        <f t="shared" si="1059"/>
        <v/>
      </c>
      <c r="AW3105" s="11" t="str">
        <f t="shared" si="1060"/>
        <v/>
      </c>
      <c r="AX3105" s="11" t="str">
        <f t="shared" si="1061"/>
        <v/>
      </c>
      <c r="AY3105" s="11" t="str">
        <f t="shared" si="1042"/>
        <v/>
      </c>
      <c r="AZ3105" s="11" t="str">
        <f t="shared" si="1062"/>
        <v/>
      </c>
      <c r="BA3105" s="11" t="str">
        <f t="shared" si="1044"/>
        <v xml:space="preserve"> </v>
      </c>
      <c r="BB3105" s="11" t="str">
        <f>IFERROR(IF(AW3105="","",VLOOKUP(AW3105,SUSS!R:S,2,FALSE)),AY3105*SUSS!$M$2)</f>
        <v/>
      </c>
      <c r="BC3105" s="11" t="str">
        <f t="shared" si="1043"/>
        <v/>
      </c>
    </row>
    <row r="3106" spans="29:55">
      <c r="AC3106" s="11" t="str">
        <f t="shared" si="1045"/>
        <v/>
      </c>
      <c r="AD3106" s="11" t="str">
        <f t="shared" si="1046"/>
        <v/>
      </c>
      <c r="AE3106" s="11" t="str">
        <f t="shared" si="1047"/>
        <v/>
      </c>
      <c r="AF3106" s="11" t="str">
        <f t="shared" si="1048"/>
        <v/>
      </c>
      <c r="AG3106" s="11" t="str">
        <f t="shared" si="1049"/>
        <v/>
      </c>
      <c r="AH3106" s="11" t="str">
        <f t="shared" si="1050"/>
        <v/>
      </c>
      <c r="AI3106" s="11" t="str">
        <f t="shared" si="1051"/>
        <v/>
      </c>
      <c r="AJ3106" s="11" t="str">
        <f t="shared" si="1052"/>
        <v/>
      </c>
      <c r="AK3106" s="11" t="str">
        <f t="shared" si="1053"/>
        <v/>
      </c>
      <c r="AN3106" s="11" t="str">
        <f t="shared" si="1054"/>
        <v/>
      </c>
      <c r="AO3106" s="11" t="str">
        <f t="shared" si="1055"/>
        <v/>
      </c>
      <c r="AP3106" s="11" t="str">
        <f t="shared" si="1056"/>
        <v/>
      </c>
      <c r="AT3106" s="11" t="str">
        <f t="shared" si="1057"/>
        <v/>
      </c>
      <c r="AU3106" s="11" t="str">
        <f t="shared" si="1058"/>
        <v/>
      </c>
      <c r="AV3106" s="11" t="str">
        <f t="shared" si="1059"/>
        <v/>
      </c>
      <c r="AW3106" s="11" t="str">
        <f t="shared" si="1060"/>
        <v/>
      </c>
      <c r="AX3106" s="11" t="str">
        <f t="shared" si="1061"/>
        <v/>
      </c>
      <c r="AY3106" s="11" t="str">
        <f t="shared" si="1042"/>
        <v/>
      </c>
      <c r="AZ3106" s="11" t="str">
        <f t="shared" si="1062"/>
        <v/>
      </c>
      <c r="BA3106" s="11" t="str">
        <f t="shared" si="1044"/>
        <v xml:space="preserve"> </v>
      </c>
      <c r="BB3106" s="11" t="str">
        <f>IFERROR(IF(AW3106="","",VLOOKUP(AW3106,SUSS!R:S,2,FALSE)),AY3106*SUSS!$M$2)</f>
        <v/>
      </c>
      <c r="BC3106" s="11" t="str">
        <f t="shared" si="1043"/>
        <v/>
      </c>
    </row>
    <row r="3107" spans="29:55">
      <c r="AC3107" s="11" t="str">
        <f t="shared" si="1045"/>
        <v/>
      </c>
      <c r="AD3107" s="11" t="str">
        <f t="shared" si="1046"/>
        <v/>
      </c>
      <c r="AE3107" s="11" t="str">
        <f t="shared" si="1047"/>
        <v/>
      </c>
      <c r="AF3107" s="11" t="str">
        <f t="shared" si="1048"/>
        <v/>
      </c>
      <c r="AG3107" s="11" t="str">
        <f t="shared" si="1049"/>
        <v/>
      </c>
      <c r="AH3107" s="11" t="str">
        <f t="shared" si="1050"/>
        <v/>
      </c>
      <c r="AI3107" s="11" t="str">
        <f t="shared" si="1051"/>
        <v/>
      </c>
      <c r="AJ3107" s="11" t="str">
        <f t="shared" si="1052"/>
        <v/>
      </c>
      <c r="AK3107" s="11" t="str">
        <f t="shared" si="1053"/>
        <v/>
      </c>
      <c r="AN3107" s="11" t="str">
        <f t="shared" si="1054"/>
        <v/>
      </c>
      <c r="AO3107" s="11" t="str">
        <f t="shared" si="1055"/>
        <v/>
      </c>
      <c r="AP3107" s="11" t="str">
        <f t="shared" si="1056"/>
        <v/>
      </c>
      <c r="AT3107" s="11" t="str">
        <f t="shared" si="1057"/>
        <v/>
      </c>
      <c r="AU3107" s="11" t="str">
        <f t="shared" si="1058"/>
        <v/>
      </c>
      <c r="AV3107" s="11" t="str">
        <f t="shared" si="1059"/>
        <v/>
      </c>
      <c r="AW3107" s="11" t="str">
        <f t="shared" si="1060"/>
        <v/>
      </c>
      <c r="AX3107" s="11" t="str">
        <f t="shared" si="1061"/>
        <v/>
      </c>
      <c r="AY3107" s="11" t="str">
        <f t="shared" si="1042"/>
        <v/>
      </c>
      <c r="AZ3107" s="11" t="str">
        <f t="shared" si="1062"/>
        <v/>
      </c>
      <c r="BA3107" s="11" t="str">
        <f t="shared" si="1044"/>
        <v xml:space="preserve"> </v>
      </c>
      <c r="BB3107" s="11" t="str">
        <f>IFERROR(IF(AW3107="","",VLOOKUP(AW3107,SUSS!R:S,2,FALSE)),AY3107*SUSS!$M$2)</f>
        <v/>
      </c>
      <c r="BC3107" s="11" t="str">
        <f t="shared" si="1043"/>
        <v/>
      </c>
    </row>
    <row r="3108" spans="29:55">
      <c r="AC3108" s="11" t="str">
        <f t="shared" si="1045"/>
        <v/>
      </c>
      <c r="AD3108" s="11" t="str">
        <f t="shared" si="1046"/>
        <v/>
      </c>
      <c r="AE3108" s="11" t="str">
        <f t="shared" si="1047"/>
        <v/>
      </c>
      <c r="AF3108" s="11" t="str">
        <f t="shared" si="1048"/>
        <v/>
      </c>
      <c r="AG3108" s="11" t="str">
        <f t="shared" si="1049"/>
        <v/>
      </c>
      <c r="AH3108" s="11" t="str">
        <f t="shared" si="1050"/>
        <v/>
      </c>
      <c r="AI3108" s="11" t="str">
        <f t="shared" si="1051"/>
        <v/>
      </c>
      <c r="AJ3108" s="11" t="str">
        <f t="shared" si="1052"/>
        <v/>
      </c>
      <c r="AK3108" s="11" t="str">
        <f t="shared" si="1053"/>
        <v/>
      </c>
      <c r="AN3108" s="11" t="str">
        <f t="shared" si="1054"/>
        <v/>
      </c>
      <c r="AO3108" s="11" t="str">
        <f t="shared" si="1055"/>
        <v/>
      </c>
      <c r="AP3108" s="11" t="str">
        <f t="shared" si="1056"/>
        <v/>
      </c>
      <c r="AT3108" s="11" t="str">
        <f t="shared" si="1057"/>
        <v/>
      </c>
      <c r="AU3108" s="11" t="str">
        <f t="shared" si="1058"/>
        <v/>
      </c>
      <c r="AV3108" s="11" t="str">
        <f t="shared" si="1059"/>
        <v/>
      </c>
      <c r="AW3108" s="11" t="str">
        <f t="shared" si="1060"/>
        <v/>
      </c>
      <c r="AX3108" s="11" t="str">
        <f t="shared" si="1061"/>
        <v/>
      </c>
      <c r="AY3108" s="11" t="str">
        <f t="shared" si="1042"/>
        <v/>
      </c>
      <c r="AZ3108" s="11" t="str">
        <f t="shared" si="1062"/>
        <v/>
      </c>
      <c r="BA3108" s="11" t="str">
        <f t="shared" si="1044"/>
        <v xml:space="preserve"> </v>
      </c>
      <c r="BB3108" s="11" t="str">
        <f>IFERROR(IF(AW3108="","",VLOOKUP(AW3108,SUSS!R:S,2,FALSE)),AY3108*SUSS!$M$2)</f>
        <v/>
      </c>
      <c r="BC3108" s="11" t="str">
        <f t="shared" si="1043"/>
        <v/>
      </c>
    </row>
    <row r="3109" spans="29:55">
      <c r="AC3109" s="11" t="str">
        <f t="shared" si="1045"/>
        <v/>
      </c>
      <c r="AD3109" s="11" t="str">
        <f t="shared" si="1046"/>
        <v/>
      </c>
      <c r="AE3109" s="11" t="str">
        <f t="shared" si="1047"/>
        <v/>
      </c>
      <c r="AF3109" s="11" t="str">
        <f t="shared" si="1048"/>
        <v/>
      </c>
      <c r="AG3109" s="11" t="str">
        <f t="shared" si="1049"/>
        <v/>
      </c>
      <c r="AH3109" s="11" t="str">
        <f t="shared" si="1050"/>
        <v/>
      </c>
      <c r="AI3109" s="11" t="str">
        <f t="shared" si="1051"/>
        <v/>
      </c>
      <c r="AJ3109" s="11" t="str">
        <f t="shared" si="1052"/>
        <v/>
      </c>
      <c r="AK3109" s="11" t="str">
        <f t="shared" si="1053"/>
        <v/>
      </c>
      <c r="AN3109" s="11" t="str">
        <f t="shared" si="1054"/>
        <v/>
      </c>
      <c r="AO3109" s="11" t="str">
        <f t="shared" si="1055"/>
        <v/>
      </c>
      <c r="AP3109" s="11" t="str">
        <f t="shared" si="1056"/>
        <v/>
      </c>
      <c r="AT3109" s="11" t="str">
        <f t="shared" si="1057"/>
        <v/>
      </c>
      <c r="AU3109" s="11" t="str">
        <f t="shared" si="1058"/>
        <v/>
      </c>
      <c r="AV3109" s="11" t="str">
        <f t="shared" si="1059"/>
        <v/>
      </c>
      <c r="AW3109" s="11" t="str">
        <f t="shared" si="1060"/>
        <v/>
      </c>
      <c r="AX3109" s="11" t="str">
        <f t="shared" si="1061"/>
        <v/>
      </c>
      <c r="AY3109" s="11" t="str">
        <f t="shared" si="1042"/>
        <v/>
      </c>
      <c r="AZ3109" s="11" t="str">
        <f t="shared" si="1062"/>
        <v/>
      </c>
      <c r="BA3109" s="11" t="str">
        <f t="shared" si="1044"/>
        <v xml:space="preserve"> </v>
      </c>
      <c r="BB3109" s="11" t="str">
        <f>IFERROR(IF(AW3109="","",VLOOKUP(AW3109,SUSS!R:S,2,FALSE)),AY3109*SUSS!$M$2)</f>
        <v/>
      </c>
      <c r="BC3109" s="11" t="str">
        <f t="shared" si="1043"/>
        <v/>
      </c>
    </row>
    <row r="3110" spans="29:55">
      <c r="AC3110" s="11" t="str">
        <f t="shared" si="1045"/>
        <v/>
      </c>
      <c r="AD3110" s="11" t="str">
        <f t="shared" si="1046"/>
        <v/>
      </c>
      <c r="AE3110" s="11" t="str">
        <f t="shared" si="1047"/>
        <v/>
      </c>
      <c r="AF3110" s="11" t="str">
        <f t="shared" si="1048"/>
        <v/>
      </c>
      <c r="AG3110" s="11" t="str">
        <f t="shared" si="1049"/>
        <v/>
      </c>
      <c r="AH3110" s="11" t="str">
        <f t="shared" si="1050"/>
        <v/>
      </c>
      <c r="AI3110" s="11" t="str">
        <f t="shared" si="1051"/>
        <v/>
      </c>
      <c r="AJ3110" s="11" t="str">
        <f t="shared" si="1052"/>
        <v/>
      </c>
      <c r="AK3110" s="11" t="str">
        <f t="shared" si="1053"/>
        <v/>
      </c>
      <c r="AN3110" s="11" t="str">
        <f t="shared" si="1054"/>
        <v/>
      </c>
      <c r="AO3110" s="11" t="str">
        <f t="shared" si="1055"/>
        <v/>
      </c>
      <c r="AP3110" s="11" t="str">
        <f t="shared" si="1056"/>
        <v/>
      </c>
      <c r="AT3110" s="11" t="str">
        <f t="shared" si="1057"/>
        <v/>
      </c>
      <c r="AU3110" s="11" t="str">
        <f t="shared" si="1058"/>
        <v/>
      </c>
      <c r="AV3110" s="11" t="str">
        <f t="shared" si="1059"/>
        <v/>
      </c>
      <c r="AW3110" s="11" t="str">
        <f t="shared" si="1060"/>
        <v/>
      </c>
      <c r="AX3110" s="11" t="str">
        <f t="shared" si="1061"/>
        <v/>
      </c>
      <c r="AY3110" s="11" t="str">
        <f t="shared" si="1042"/>
        <v/>
      </c>
      <c r="AZ3110" s="11" t="str">
        <f t="shared" si="1062"/>
        <v/>
      </c>
      <c r="BA3110" s="11" t="str">
        <f t="shared" si="1044"/>
        <v xml:space="preserve"> </v>
      </c>
      <c r="BB3110" s="11" t="str">
        <f>IFERROR(IF(AW3110="","",VLOOKUP(AW3110,SUSS!R:S,2,FALSE)),AY3110*SUSS!$M$2)</f>
        <v/>
      </c>
      <c r="BC3110" s="11" t="str">
        <f t="shared" si="1043"/>
        <v/>
      </c>
    </row>
    <row r="3111" spans="29:55">
      <c r="AC3111" s="11" t="str">
        <f t="shared" si="1045"/>
        <v/>
      </c>
      <c r="AD3111" s="11" t="str">
        <f t="shared" si="1046"/>
        <v/>
      </c>
      <c r="AE3111" s="11" t="str">
        <f t="shared" si="1047"/>
        <v/>
      </c>
      <c r="AF3111" s="11" t="str">
        <f t="shared" si="1048"/>
        <v/>
      </c>
      <c r="AG3111" s="11" t="str">
        <f t="shared" si="1049"/>
        <v/>
      </c>
      <c r="AH3111" s="11" t="str">
        <f t="shared" si="1050"/>
        <v/>
      </c>
      <c r="AI3111" s="11" t="str">
        <f t="shared" si="1051"/>
        <v/>
      </c>
      <c r="AJ3111" s="11" t="str">
        <f t="shared" si="1052"/>
        <v/>
      </c>
      <c r="AK3111" s="11" t="str">
        <f t="shared" si="1053"/>
        <v/>
      </c>
      <c r="AN3111" s="11" t="str">
        <f t="shared" si="1054"/>
        <v/>
      </c>
      <c r="AO3111" s="11" t="str">
        <f t="shared" si="1055"/>
        <v/>
      </c>
      <c r="AP3111" s="11" t="str">
        <f t="shared" si="1056"/>
        <v/>
      </c>
      <c r="AT3111" s="11" t="str">
        <f t="shared" si="1057"/>
        <v/>
      </c>
      <c r="AU3111" s="11" t="str">
        <f t="shared" si="1058"/>
        <v/>
      </c>
      <c r="AV3111" s="11" t="str">
        <f t="shared" si="1059"/>
        <v/>
      </c>
      <c r="AW3111" s="11" t="str">
        <f t="shared" si="1060"/>
        <v/>
      </c>
      <c r="AX3111" s="11" t="str">
        <f t="shared" si="1061"/>
        <v/>
      </c>
      <c r="AY3111" s="11" t="str">
        <f t="shared" si="1042"/>
        <v/>
      </c>
      <c r="AZ3111" s="11" t="str">
        <f t="shared" si="1062"/>
        <v/>
      </c>
      <c r="BA3111" s="11" t="str">
        <f t="shared" si="1044"/>
        <v xml:space="preserve"> </v>
      </c>
      <c r="BB3111" s="11" t="str">
        <f>IFERROR(IF(AW3111="","",VLOOKUP(AW3111,SUSS!R:S,2,FALSE)),AY3111*SUSS!$M$2)</f>
        <v/>
      </c>
      <c r="BC3111" s="11" t="str">
        <f t="shared" si="1043"/>
        <v/>
      </c>
    </row>
    <row r="3112" spans="29:55">
      <c r="AC3112" s="11" t="str">
        <f t="shared" si="1045"/>
        <v/>
      </c>
      <c r="AD3112" s="11" t="str">
        <f t="shared" si="1046"/>
        <v/>
      </c>
      <c r="AE3112" s="11" t="str">
        <f t="shared" si="1047"/>
        <v/>
      </c>
      <c r="AF3112" s="11" t="str">
        <f t="shared" si="1048"/>
        <v/>
      </c>
      <c r="AG3112" s="11" t="str">
        <f t="shared" si="1049"/>
        <v/>
      </c>
      <c r="AH3112" s="11" t="str">
        <f t="shared" si="1050"/>
        <v/>
      </c>
      <c r="AI3112" s="11" t="str">
        <f t="shared" si="1051"/>
        <v/>
      </c>
      <c r="AJ3112" s="11" t="str">
        <f t="shared" si="1052"/>
        <v/>
      </c>
      <c r="AK3112" s="11" t="str">
        <f t="shared" si="1053"/>
        <v/>
      </c>
      <c r="AN3112" s="11" t="str">
        <f t="shared" si="1054"/>
        <v/>
      </c>
      <c r="AO3112" s="11" t="str">
        <f t="shared" si="1055"/>
        <v/>
      </c>
      <c r="AP3112" s="11" t="str">
        <f t="shared" si="1056"/>
        <v/>
      </c>
      <c r="AT3112" s="11" t="str">
        <f t="shared" si="1057"/>
        <v/>
      </c>
      <c r="AU3112" s="11" t="str">
        <f t="shared" si="1058"/>
        <v/>
      </c>
      <c r="AV3112" s="11" t="str">
        <f t="shared" si="1059"/>
        <v/>
      </c>
      <c r="AW3112" s="11" t="str">
        <f t="shared" si="1060"/>
        <v/>
      </c>
      <c r="AX3112" s="11" t="str">
        <f t="shared" si="1061"/>
        <v/>
      </c>
      <c r="AY3112" s="11" t="str">
        <f t="shared" si="1042"/>
        <v/>
      </c>
      <c r="AZ3112" s="11" t="str">
        <f t="shared" si="1062"/>
        <v/>
      </c>
      <c r="BA3112" s="11" t="str">
        <f t="shared" si="1044"/>
        <v xml:space="preserve"> </v>
      </c>
      <c r="BB3112" s="11" t="str">
        <f>IFERROR(IF(AW3112="","",VLOOKUP(AW3112,SUSS!R:S,2,FALSE)),AY3112*SUSS!$M$2)</f>
        <v/>
      </c>
      <c r="BC3112" s="11" t="str">
        <f t="shared" si="1043"/>
        <v/>
      </c>
    </row>
    <row r="3113" spans="29:55">
      <c r="AC3113" s="11" t="str">
        <f t="shared" si="1045"/>
        <v/>
      </c>
      <c r="AD3113" s="11" t="str">
        <f t="shared" si="1046"/>
        <v/>
      </c>
      <c r="AE3113" s="11" t="str">
        <f t="shared" si="1047"/>
        <v/>
      </c>
      <c r="AF3113" s="11" t="str">
        <f t="shared" si="1048"/>
        <v/>
      </c>
      <c r="AG3113" s="11" t="str">
        <f t="shared" si="1049"/>
        <v/>
      </c>
      <c r="AH3113" s="11" t="str">
        <f t="shared" si="1050"/>
        <v/>
      </c>
      <c r="AI3113" s="11" t="str">
        <f t="shared" si="1051"/>
        <v/>
      </c>
      <c r="AJ3113" s="11" t="str">
        <f t="shared" si="1052"/>
        <v/>
      </c>
      <c r="AK3113" s="11" t="str">
        <f t="shared" si="1053"/>
        <v/>
      </c>
      <c r="AN3113" s="11" t="str">
        <f t="shared" si="1054"/>
        <v/>
      </c>
      <c r="AO3113" s="11" t="str">
        <f t="shared" si="1055"/>
        <v/>
      </c>
      <c r="AP3113" s="11" t="str">
        <f t="shared" si="1056"/>
        <v/>
      </c>
      <c r="AT3113" s="11" t="str">
        <f t="shared" si="1057"/>
        <v/>
      </c>
      <c r="AU3113" s="11" t="str">
        <f t="shared" si="1058"/>
        <v/>
      </c>
      <c r="AV3113" s="11" t="str">
        <f t="shared" si="1059"/>
        <v/>
      </c>
      <c r="AW3113" s="11" t="str">
        <f t="shared" si="1060"/>
        <v/>
      </c>
      <c r="AX3113" s="11" t="str">
        <f t="shared" si="1061"/>
        <v/>
      </c>
      <c r="AY3113" s="11" t="str">
        <f t="shared" si="1042"/>
        <v/>
      </c>
      <c r="AZ3113" s="11" t="str">
        <f t="shared" si="1062"/>
        <v/>
      </c>
      <c r="BA3113" s="11" t="str">
        <f t="shared" si="1044"/>
        <v xml:space="preserve"> </v>
      </c>
      <c r="BB3113" s="11" t="str">
        <f>IFERROR(IF(AW3113="","",VLOOKUP(AW3113,SUSS!R:S,2,FALSE)),AY3113*SUSS!$M$2)</f>
        <v/>
      </c>
      <c r="BC3113" s="11" t="str">
        <f t="shared" si="1043"/>
        <v/>
      </c>
    </row>
    <row r="3114" spans="29:55">
      <c r="AC3114" s="11" t="str">
        <f t="shared" si="1045"/>
        <v/>
      </c>
      <c r="AD3114" s="11" t="str">
        <f t="shared" si="1046"/>
        <v/>
      </c>
      <c r="AE3114" s="11" t="str">
        <f t="shared" si="1047"/>
        <v/>
      </c>
      <c r="AF3114" s="11" t="str">
        <f t="shared" si="1048"/>
        <v/>
      </c>
      <c r="AG3114" s="11" t="str">
        <f t="shared" si="1049"/>
        <v/>
      </c>
      <c r="AH3114" s="11" t="str">
        <f t="shared" si="1050"/>
        <v/>
      </c>
      <c r="AI3114" s="11" t="str">
        <f t="shared" si="1051"/>
        <v/>
      </c>
      <c r="AJ3114" s="11" t="str">
        <f t="shared" si="1052"/>
        <v/>
      </c>
      <c r="AK3114" s="11" t="str">
        <f t="shared" si="1053"/>
        <v/>
      </c>
      <c r="AN3114" s="11" t="str">
        <f t="shared" si="1054"/>
        <v/>
      </c>
      <c r="AO3114" s="11" t="str">
        <f t="shared" si="1055"/>
        <v/>
      </c>
      <c r="AP3114" s="11" t="str">
        <f t="shared" si="1056"/>
        <v/>
      </c>
      <c r="AT3114" s="11" t="str">
        <f t="shared" si="1057"/>
        <v/>
      </c>
      <c r="AU3114" s="11" t="str">
        <f t="shared" si="1058"/>
        <v/>
      </c>
      <c r="AV3114" s="11" t="str">
        <f t="shared" si="1059"/>
        <v/>
      </c>
      <c r="AW3114" s="11" t="str">
        <f t="shared" si="1060"/>
        <v/>
      </c>
      <c r="AX3114" s="11" t="str">
        <f t="shared" si="1061"/>
        <v/>
      </c>
      <c r="AY3114" s="11" t="str">
        <f t="shared" si="1042"/>
        <v/>
      </c>
      <c r="AZ3114" s="11" t="str">
        <f t="shared" si="1062"/>
        <v/>
      </c>
      <c r="BA3114" s="11" t="str">
        <f t="shared" si="1044"/>
        <v xml:space="preserve"> </v>
      </c>
      <c r="BB3114" s="11" t="str">
        <f>IFERROR(IF(AW3114="","",VLOOKUP(AW3114,SUSS!R:S,2,FALSE)),AY3114*SUSS!$M$2)</f>
        <v/>
      </c>
      <c r="BC3114" s="11" t="str">
        <f t="shared" si="1043"/>
        <v/>
      </c>
    </row>
    <row r="3115" spans="29:55">
      <c r="AC3115" s="11" t="str">
        <f t="shared" si="1045"/>
        <v/>
      </c>
      <c r="AD3115" s="11" t="str">
        <f t="shared" si="1046"/>
        <v/>
      </c>
      <c r="AE3115" s="11" t="str">
        <f t="shared" si="1047"/>
        <v/>
      </c>
      <c r="AF3115" s="11" t="str">
        <f t="shared" si="1048"/>
        <v/>
      </c>
      <c r="AG3115" s="11" t="str">
        <f t="shared" si="1049"/>
        <v/>
      </c>
      <c r="AH3115" s="11" t="str">
        <f t="shared" si="1050"/>
        <v/>
      </c>
      <c r="AI3115" s="11" t="str">
        <f t="shared" si="1051"/>
        <v/>
      </c>
      <c r="AJ3115" s="11" t="str">
        <f t="shared" si="1052"/>
        <v/>
      </c>
      <c r="AK3115" s="11" t="str">
        <f t="shared" si="1053"/>
        <v/>
      </c>
      <c r="AN3115" s="11" t="str">
        <f t="shared" si="1054"/>
        <v/>
      </c>
      <c r="AO3115" s="11" t="str">
        <f t="shared" si="1055"/>
        <v/>
      </c>
      <c r="AP3115" s="11" t="str">
        <f t="shared" si="1056"/>
        <v/>
      </c>
      <c r="AT3115" s="11" t="str">
        <f t="shared" si="1057"/>
        <v/>
      </c>
      <c r="AU3115" s="11" t="str">
        <f t="shared" si="1058"/>
        <v/>
      </c>
      <c r="AV3115" s="11" t="str">
        <f t="shared" si="1059"/>
        <v/>
      </c>
      <c r="AW3115" s="11" t="str">
        <f t="shared" si="1060"/>
        <v/>
      </c>
      <c r="AX3115" s="11" t="str">
        <f t="shared" si="1061"/>
        <v/>
      </c>
      <c r="AY3115" s="11" t="str">
        <f t="shared" si="1042"/>
        <v/>
      </c>
      <c r="AZ3115" s="11" t="str">
        <f t="shared" si="1062"/>
        <v/>
      </c>
      <c r="BA3115" s="11" t="str">
        <f t="shared" si="1044"/>
        <v xml:space="preserve"> </v>
      </c>
      <c r="BB3115" s="11" t="str">
        <f>IFERROR(IF(AW3115="","",VLOOKUP(AW3115,SUSS!R:S,2,FALSE)),AY3115*SUSS!$M$2)</f>
        <v/>
      </c>
      <c r="BC3115" s="11" t="str">
        <f t="shared" si="1043"/>
        <v/>
      </c>
    </row>
    <row r="3116" spans="29:55">
      <c r="AC3116" s="11" t="str">
        <f t="shared" si="1045"/>
        <v/>
      </c>
      <c r="AD3116" s="11" t="str">
        <f t="shared" si="1046"/>
        <v/>
      </c>
      <c r="AE3116" s="11" t="str">
        <f t="shared" si="1047"/>
        <v/>
      </c>
      <c r="AF3116" s="11" t="str">
        <f t="shared" si="1048"/>
        <v/>
      </c>
      <c r="AG3116" s="11" t="str">
        <f t="shared" si="1049"/>
        <v/>
      </c>
      <c r="AH3116" s="11" t="str">
        <f t="shared" si="1050"/>
        <v/>
      </c>
      <c r="AI3116" s="11" t="str">
        <f t="shared" si="1051"/>
        <v/>
      </c>
      <c r="AJ3116" s="11" t="str">
        <f t="shared" si="1052"/>
        <v/>
      </c>
      <c r="AK3116" s="11" t="str">
        <f t="shared" si="1053"/>
        <v/>
      </c>
      <c r="AN3116" s="11" t="str">
        <f t="shared" si="1054"/>
        <v/>
      </c>
      <c r="AO3116" s="11" t="str">
        <f t="shared" si="1055"/>
        <v/>
      </c>
      <c r="AP3116" s="11" t="str">
        <f t="shared" si="1056"/>
        <v/>
      </c>
      <c r="AT3116" s="11" t="str">
        <f t="shared" si="1057"/>
        <v/>
      </c>
      <c r="AU3116" s="11" t="str">
        <f t="shared" si="1058"/>
        <v/>
      </c>
      <c r="AV3116" s="11" t="str">
        <f t="shared" si="1059"/>
        <v/>
      </c>
      <c r="AW3116" s="11" t="str">
        <f t="shared" si="1060"/>
        <v/>
      </c>
      <c r="AX3116" s="11" t="str">
        <f t="shared" si="1061"/>
        <v/>
      </c>
      <c r="AY3116" s="11" t="str">
        <f t="shared" si="1042"/>
        <v/>
      </c>
      <c r="AZ3116" s="11" t="str">
        <f t="shared" si="1062"/>
        <v/>
      </c>
      <c r="BA3116" s="11" t="str">
        <f t="shared" si="1044"/>
        <v xml:space="preserve"> </v>
      </c>
      <c r="BB3116" s="11" t="str">
        <f>IFERROR(IF(AW3116="","",VLOOKUP(AW3116,SUSS!R:S,2,FALSE)),AY3116*SUSS!$M$2)</f>
        <v/>
      </c>
      <c r="BC3116" s="11" t="str">
        <f t="shared" si="1043"/>
        <v/>
      </c>
    </row>
    <row r="3117" spans="29:55">
      <c r="AC3117" s="11" t="str">
        <f t="shared" si="1045"/>
        <v/>
      </c>
      <c r="AD3117" s="11" t="str">
        <f t="shared" si="1046"/>
        <v/>
      </c>
      <c r="AE3117" s="11" t="str">
        <f t="shared" si="1047"/>
        <v/>
      </c>
      <c r="AF3117" s="11" t="str">
        <f t="shared" si="1048"/>
        <v/>
      </c>
      <c r="AG3117" s="11" t="str">
        <f t="shared" si="1049"/>
        <v/>
      </c>
      <c r="AH3117" s="11" t="str">
        <f t="shared" si="1050"/>
        <v/>
      </c>
      <c r="AI3117" s="11" t="str">
        <f t="shared" si="1051"/>
        <v/>
      </c>
      <c r="AJ3117" s="11" t="str">
        <f t="shared" si="1052"/>
        <v/>
      </c>
      <c r="AK3117" s="11" t="str">
        <f t="shared" si="1053"/>
        <v/>
      </c>
      <c r="AN3117" s="11" t="str">
        <f t="shared" si="1054"/>
        <v/>
      </c>
      <c r="AO3117" s="11" t="str">
        <f t="shared" si="1055"/>
        <v/>
      </c>
      <c r="AP3117" s="11" t="str">
        <f t="shared" si="1056"/>
        <v/>
      </c>
      <c r="AT3117" s="11" t="str">
        <f t="shared" si="1057"/>
        <v/>
      </c>
      <c r="AU3117" s="11" t="str">
        <f t="shared" si="1058"/>
        <v/>
      </c>
      <c r="AV3117" s="11" t="str">
        <f t="shared" si="1059"/>
        <v/>
      </c>
      <c r="AW3117" s="11" t="str">
        <f t="shared" si="1060"/>
        <v/>
      </c>
      <c r="AX3117" s="11" t="str">
        <f t="shared" si="1061"/>
        <v/>
      </c>
      <c r="AY3117" s="11" t="str">
        <f t="shared" si="1042"/>
        <v/>
      </c>
      <c r="AZ3117" s="11" t="str">
        <f t="shared" si="1062"/>
        <v/>
      </c>
      <c r="BA3117" s="11" t="str">
        <f t="shared" si="1044"/>
        <v xml:space="preserve"> </v>
      </c>
      <c r="BB3117" s="11" t="str">
        <f>IFERROR(IF(AW3117="","",VLOOKUP(AW3117,SUSS!R:S,2,FALSE)),AY3117*SUSS!$M$2)</f>
        <v/>
      </c>
      <c r="BC3117" s="11" t="str">
        <f t="shared" si="1043"/>
        <v/>
      </c>
    </row>
    <row r="3118" spans="29:55">
      <c r="AC3118" s="11" t="str">
        <f t="shared" si="1045"/>
        <v/>
      </c>
      <c r="AD3118" s="11" t="str">
        <f t="shared" si="1046"/>
        <v/>
      </c>
      <c r="AE3118" s="11" t="str">
        <f t="shared" si="1047"/>
        <v/>
      </c>
      <c r="AF3118" s="11" t="str">
        <f t="shared" si="1048"/>
        <v/>
      </c>
      <c r="AG3118" s="11" t="str">
        <f t="shared" si="1049"/>
        <v/>
      </c>
      <c r="AH3118" s="11" t="str">
        <f t="shared" si="1050"/>
        <v/>
      </c>
      <c r="AI3118" s="11" t="str">
        <f t="shared" si="1051"/>
        <v/>
      </c>
      <c r="AJ3118" s="11" t="str">
        <f t="shared" si="1052"/>
        <v/>
      </c>
      <c r="AK3118" s="11" t="str">
        <f t="shared" si="1053"/>
        <v/>
      </c>
      <c r="AN3118" s="11" t="str">
        <f t="shared" si="1054"/>
        <v/>
      </c>
      <c r="AO3118" s="11" t="str">
        <f t="shared" si="1055"/>
        <v/>
      </c>
      <c r="AP3118" s="11" t="str">
        <f t="shared" si="1056"/>
        <v/>
      </c>
      <c r="AT3118" s="11" t="str">
        <f t="shared" si="1057"/>
        <v/>
      </c>
      <c r="AU3118" s="11" t="str">
        <f t="shared" si="1058"/>
        <v/>
      </c>
      <c r="AV3118" s="11" t="str">
        <f t="shared" si="1059"/>
        <v/>
      </c>
      <c r="AW3118" s="11" t="str">
        <f t="shared" si="1060"/>
        <v/>
      </c>
      <c r="AX3118" s="11" t="str">
        <f t="shared" si="1061"/>
        <v/>
      </c>
      <c r="AY3118" s="11" t="str">
        <f t="shared" si="1042"/>
        <v/>
      </c>
      <c r="AZ3118" s="11" t="str">
        <f t="shared" si="1062"/>
        <v/>
      </c>
      <c r="BA3118" s="11" t="str">
        <f t="shared" si="1044"/>
        <v xml:space="preserve"> </v>
      </c>
      <c r="BB3118" s="11" t="str">
        <f>IFERROR(IF(AW3118="","",VLOOKUP(AW3118,SUSS!R:S,2,FALSE)),AY3118*SUSS!$M$2)</f>
        <v/>
      </c>
      <c r="BC3118" s="11" t="str">
        <f t="shared" si="1043"/>
        <v/>
      </c>
    </row>
    <row r="3119" spans="29:55">
      <c r="AC3119" s="11" t="str">
        <f t="shared" si="1045"/>
        <v/>
      </c>
      <c r="AD3119" s="11" t="str">
        <f t="shared" si="1046"/>
        <v/>
      </c>
      <c r="AE3119" s="11" t="str">
        <f t="shared" si="1047"/>
        <v/>
      </c>
      <c r="AF3119" s="11" t="str">
        <f t="shared" si="1048"/>
        <v/>
      </c>
      <c r="AG3119" s="11" t="str">
        <f t="shared" si="1049"/>
        <v/>
      </c>
      <c r="AH3119" s="11" t="str">
        <f t="shared" si="1050"/>
        <v/>
      </c>
      <c r="AI3119" s="11" t="str">
        <f t="shared" si="1051"/>
        <v/>
      </c>
      <c r="AJ3119" s="11" t="str">
        <f t="shared" si="1052"/>
        <v/>
      </c>
      <c r="AK3119" s="11" t="str">
        <f t="shared" si="1053"/>
        <v/>
      </c>
      <c r="AN3119" s="11" t="str">
        <f t="shared" si="1054"/>
        <v/>
      </c>
      <c r="AO3119" s="11" t="str">
        <f t="shared" si="1055"/>
        <v/>
      </c>
      <c r="AP3119" s="11" t="str">
        <f t="shared" si="1056"/>
        <v/>
      </c>
      <c r="AT3119" s="11" t="str">
        <f t="shared" si="1057"/>
        <v/>
      </c>
      <c r="AU3119" s="11" t="str">
        <f t="shared" si="1058"/>
        <v/>
      </c>
      <c r="AV3119" s="11" t="str">
        <f t="shared" si="1059"/>
        <v/>
      </c>
      <c r="AW3119" s="11" t="str">
        <f t="shared" si="1060"/>
        <v/>
      </c>
      <c r="AX3119" s="11" t="str">
        <f t="shared" si="1061"/>
        <v/>
      </c>
      <c r="AY3119" s="11" t="str">
        <f t="shared" si="1042"/>
        <v/>
      </c>
      <c r="AZ3119" s="11" t="str">
        <f t="shared" si="1062"/>
        <v/>
      </c>
      <c r="BA3119" s="11" t="str">
        <f t="shared" si="1044"/>
        <v xml:space="preserve"> </v>
      </c>
      <c r="BB3119" s="11" t="str">
        <f>IFERROR(IF(AW3119="","",VLOOKUP(AW3119,SUSS!R:S,2,FALSE)),AY3119*SUSS!$M$2)</f>
        <v/>
      </c>
      <c r="BC3119" s="11" t="str">
        <f t="shared" si="1043"/>
        <v/>
      </c>
    </row>
    <row r="3120" spans="29:55">
      <c r="AC3120" s="11" t="str">
        <f t="shared" si="1045"/>
        <v/>
      </c>
      <c r="AD3120" s="11" t="str">
        <f t="shared" si="1046"/>
        <v/>
      </c>
      <c r="AE3120" s="11" t="str">
        <f t="shared" si="1047"/>
        <v/>
      </c>
      <c r="AF3120" s="11" t="str">
        <f t="shared" si="1048"/>
        <v/>
      </c>
      <c r="AG3120" s="11" t="str">
        <f t="shared" si="1049"/>
        <v/>
      </c>
      <c r="AH3120" s="11" t="str">
        <f t="shared" si="1050"/>
        <v/>
      </c>
      <c r="AI3120" s="11" t="str">
        <f t="shared" si="1051"/>
        <v/>
      </c>
      <c r="AJ3120" s="11" t="str">
        <f t="shared" si="1052"/>
        <v/>
      </c>
      <c r="AK3120" s="11" t="str">
        <f t="shared" si="1053"/>
        <v/>
      </c>
      <c r="AN3120" s="11" t="str">
        <f t="shared" si="1054"/>
        <v/>
      </c>
      <c r="AO3120" s="11" t="str">
        <f t="shared" si="1055"/>
        <v/>
      </c>
      <c r="AP3120" s="11" t="str">
        <f t="shared" si="1056"/>
        <v/>
      </c>
      <c r="AT3120" s="11" t="str">
        <f t="shared" si="1057"/>
        <v/>
      </c>
      <c r="AU3120" s="11" t="str">
        <f t="shared" si="1058"/>
        <v/>
      </c>
      <c r="AV3120" s="11" t="str">
        <f t="shared" si="1059"/>
        <v/>
      </c>
      <c r="AW3120" s="11" t="str">
        <f t="shared" si="1060"/>
        <v/>
      </c>
      <c r="AX3120" s="11" t="str">
        <f t="shared" si="1061"/>
        <v/>
      </c>
      <c r="AY3120" s="11" t="str">
        <f t="shared" si="1042"/>
        <v/>
      </c>
      <c r="AZ3120" s="11" t="str">
        <f t="shared" si="1062"/>
        <v/>
      </c>
      <c r="BA3120" s="11" t="str">
        <f t="shared" si="1044"/>
        <v xml:space="preserve"> </v>
      </c>
      <c r="BB3120" s="11" t="str">
        <f>IFERROR(IF(AW3120="","",VLOOKUP(AW3120,SUSS!R:S,2,FALSE)),AY3120*SUSS!$M$2)</f>
        <v/>
      </c>
      <c r="BC3120" s="11" t="str">
        <f t="shared" si="1043"/>
        <v/>
      </c>
    </row>
    <row r="3121" spans="29:55">
      <c r="AC3121" s="11" t="str">
        <f t="shared" si="1045"/>
        <v/>
      </c>
      <c r="AD3121" s="11" t="str">
        <f t="shared" si="1046"/>
        <v/>
      </c>
      <c r="AE3121" s="11" t="str">
        <f t="shared" si="1047"/>
        <v/>
      </c>
      <c r="AF3121" s="11" t="str">
        <f t="shared" si="1048"/>
        <v/>
      </c>
      <c r="AG3121" s="11" t="str">
        <f t="shared" si="1049"/>
        <v/>
      </c>
      <c r="AH3121" s="11" t="str">
        <f t="shared" si="1050"/>
        <v/>
      </c>
      <c r="AI3121" s="11" t="str">
        <f t="shared" si="1051"/>
        <v/>
      </c>
      <c r="AJ3121" s="11" t="str">
        <f t="shared" si="1052"/>
        <v/>
      </c>
      <c r="AK3121" s="11" t="str">
        <f t="shared" si="1053"/>
        <v/>
      </c>
      <c r="AN3121" s="11" t="str">
        <f t="shared" si="1054"/>
        <v/>
      </c>
      <c r="AO3121" s="11" t="str">
        <f t="shared" si="1055"/>
        <v/>
      </c>
      <c r="AP3121" s="11" t="str">
        <f t="shared" si="1056"/>
        <v/>
      </c>
      <c r="AT3121" s="11" t="str">
        <f t="shared" si="1057"/>
        <v/>
      </c>
      <c r="AU3121" s="11" t="str">
        <f t="shared" si="1058"/>
        <v/>
      </c>
      <c r="AV3121" s="11" t="str">
        <f t="shared" si="1059"/>
        <v/>
      </c>
      <c r="AW3121" s="11" t="str">
        <f t="shared" si="1060"/>
        <v/>
      </c>
      <c r="AX3121" s="11" t="str">
        <f t="shared" si="1061"/>
        <v/>
      </c>
      <c r="AY3121" s="11" t="str">
        <f t="shared" si="1042"/>
        <v/>
      </c>
      <c r="AZ3121" s="11" t="str">
        <f t="shared" si="1062"/>
        <v/>
      </c>
      <c r="BA3121" s="11" t="str">
        <f t="shared" si="1044"/>
        <v xml:space="preserve"> </v>
      </c>
      <c r="BB3121" s="11" t="str">
        <f>IFERROR(IF(AW3121="","",VLOOKUP(AW3121,SUSS!R:S,2,FALSE)),AY3121*SUSS!$M$2)</f>
        <v/>
      </c>
      <c r="BC3121" s="11" t="str">
        <f t="shared" si="1043"/>
        <v/>
      </c>
    </row>
    <row r="3122" spans="29:55">
      <c r="AC3122" s="11" t="str">
        <f t="shared" si="1045"/>
        <v/>
      </c>
      <c r="AD3122" s="11" t="str">
        <f t="shared" si="1046"/>
        <v/>
      </c>
      <c r="AE3122" s="11" t="str">
        <f t="shared" si="1047"/>
        <v/>
      </c>
      <c r="AF3122" s="11" t="str">
        <f t="shared" si="1048"/>
        <v/>
      </c>
      <c r="AG3122" s="11" t="str">
        <f t="shared" si="1049"/>
        <v/>
      </c>
      <c r="AH3122" s="11" t="str">
        <f t="shared" si="1050"/>
        <v/>
      </c>
      <c r="AI3122" s="11" t="str">
        <f t="shared" si="1051"/>
        <v/>
      </c>
      <c r="AJ3122" s="11" t="str">
        <f t="shared" si="1052"/>
        <v/>
      </c>
      <c r="AK3122" s="11" t="str">
        <f t="shared" si="1053"/>
        <v/>
      </c>
      <c r="AN3122" s="11" t="str">
        <f t="shared" si="1054"/>
        <v/>
      </c>
      <c r="AO3122" s="11" t="str">
        <f t="shared" si="1055"/>
        <v/>
      </c>
      <c r="AP3122" s="11" t="str">
        <f t="shared" si="1056"/>
        <v/>
      </c>
      <c r="AT3122" s="11" t="str">
        <f t="shared" si="1057"/>
        <v/>
      </c>
      <c r="AU3122" s="11" t="str">
        <f t="shared" si="1058"/>
        <v/>
      </c>
      <c r="AV3122" s="11" t="str">
        <f t="shared" si="1059"/>
        <v/>
      </c>
      <c r="AW3122" s="11" t="str">
        <f t="shared" si="1060"/>
        <v/>
      </c>
      <c r="AX3122" s="11" t="str">
        <f t="shared" si="1061"/>
        <v/>
      </c>
      <c r="AY3122" s="11" t="str">
        <f t="shared" si="1042"/>
        <v/>
      </c>
      <c r="AZ3122" s="11" t="str">
        <f t="shared" si="1062"/>
        <v/>
      </c>
      <c r="BA3122" s="11" t="str">
        <f t="shared" si="1044"/>
        <v xml:space="preserve"> </v>
      </c>
      <c r="BB3122" s="11" t="str">
        <f>IFERROR(IF(AW3122="","",VLOOKUP(AW3122,SUSS!R:S,2,FALSE)),AY3122*SUSS!$M$2)</f>
        <v/>
      </c>
      <c r="BC3122" s="11" t="str">
        <f t="shared" si="1043"/>
        <v/>
      </c>
    </row>
    <row r="3123" spans="29:55">
      <c r="AC3123" s="11" t="str">
        <f t="shared" si="1045"/>
        <v/>
      </c>
      <c r="AD3123" s="11" t="str">
        <f t="shared" si="1046"/>
        <v/>
      </c>
      <c r="AE3123" s="11" t="str">
        <f t="shared" si="1047"/>
        <v/>
      </c>
      <c r="AF3123" s="11" t="str">
        <f t="shared" si="1048"/>
        <v/>
      </c>
      <c r="AG3123" s="11" t="str">
        <f t="shared" si="1049"/>
        <v/>
      </c>
      <c r="AH3123" s="11" t="str">
        <f t="shared" si="1050"/>
        <v/>
      </c>
      <c r="AI3123" s="11" t="str">
        <f t="shared" si="1051"/>
        <v/>
      </c>
      <c r="AJ3123" s="11" t="str">
        <f t="shared" si="1052"/>
        <v/>
      </c>
      <c r="AK3123" s="11" t="str">
        <f t="shared" si="1053"/>
        <v/>
      </c>
      <c r="AN3123" s="11" t="str">
        <f t="shared" si="1054"/>
        <v/>
      </c>
      <c r="AO3123" s="11" t="str">
        <f t="shared" si="1055"/>
        <v/>
      </c>
      <c r="AP3123" s="11" t="str">
        <f t="shared" si="1056"/>
        <v/>
      </c>
      <c r="AT3123" s="11" t="str">
        <f t="shared" si="1057"/>
        <v/>
      </c>
      <c r="AU3123" s="11" t="str">
        <f t="shared" si="1058"/>
        <v/>
      </c>
      <c r="AV3123" s="11" t="str">
        <f t="shared" si="1059"/>
        <v/>
      </c>
      <c r="AW3123" s="11" t="str">
        <f t="shared" si="1060"/>
        <v/>
      </c>
      <c r="AX3123" s="11" t="str">
        <f t="shared" si="1061"/>
        <v/>
      </c>
      <c r="AY3123" s="11" t="str">
        <f t="shared" si="1042"/>
        <v/>
      </c>
      <c r="AZ3123" s="11" t="str">
        <f t="shared" si="1062"/>
        <v/>
      </c>
      <c r="BA3123" s="11" t="str">
        <f t="shared" si="1044"/>
        <v xml:space="preserve"> </v>
      </c>
      <c r="BB3123" s="11" t="str">
        <f>IFERROR(IF(AW3123="","",VLOOKUP(AW3123,SUSS!R:S,2,FALSE)),AY3123*SUSS!$M$2)</f>
        <v/>
      </c>
      <c r="BC3123" s="11" t="str">
        <f t="shared" si="1043"/>
        <v/>
      </c>
    </row>
    <row r="3124" spans="29:55">
      <c r="AC3124" s="11" t="str">
        <f t="shared" si="1045"/>
        <v/>
      </c>
      <c r="AD3124" s="11" t="str">
        <f t="shared" si="1046"/>
        <v/>
      </c>
      <c r="AE3124" s="11" t="str">
        <f t="shared" si="1047"/>
        <v/>
      </c>
      <c r="AF3124" s="11" t="str">
        <f t="shared" si="1048"/>
        <v/>
      </c>
      <c r="AG3124" s="11" t="str">
        <f t="shared" si="1049"/>
        <v/>
      </c>
      <c r="AH3124" s="11" t="str">
        <f t="shared" si="1050"/>
        <v/>
      </c>
      <c r="AI3124" s="11" t="str">
        <f t="shared" si="1051"/>
        <v/>
      </c>
      <c r="AJ3124" s="11" t="str">
        <f t="shared" si="1052"/>
        <v/>
      </c>
      <c r="AK3124" s="11" t="str">
        <f t="shared" si="1053"/>
        <v/>
      </c>
      <c r="AN3124" s="11" t="str">
        <f t="shared" si="1054"/>
        <v/>
      </c>
      <c r="AO3124" s="11" t="str">
        <f t="shared" si="1055"/>
        <v/>
      </c>
      <c r="AP3124" s="11" t="str">
        <f t="shared" si="1056"/>
        <v/>
      </c>
      <c r="AT3124" s="11" t="str">
        <f t="shared" si="1057"/>
        <v/>
      </c>
      <c r="AU3124" s="11" t="str">
        <f t="shared" si="1058"/>
        <v/>
      </c>
      <c r="AV3124" s="11" t="str">
        <f t="shared" si="1059"/>
        <v/>
      </c>
      <c r="AW3124" s="11" t="str">
        <f t="shared" si="1060"/>
        <v/>
      </c>
      <c r="AX3124" s="11" t="str">
        <f t="shared" si="1061"/>
        <v/>
      </c>
      <c r="AY3124" s="11" t="str">
        <f t="shared" si="1042"/>
        <v/>
      </c>
      <c r="AZ3124" s="11" t="str">
        <f t="shared" si="1062"/>
        <v/>
      </c>
      <c r="BA3124" s="11" t="str">
        <f t="shared" si="1044"/>
        <v xml:space="preserve"> </v>
      </c>
      <c r="BB3124" s="11" t="str">
        <f>IFERROR(IF(AW3124="","",VLOOKUP(AW3124,SUSS!R:S,2,FALSE)),AY3124*SUSS!$M$2)</f>
        <v/>
      </c>
      <c r="BC3124" s="11" t="str">
        <f t="shared" si="1043"/>
        <v/>
      </c>
    </row>
    <row r="3125" spans="29:55">
      <c r="AC3125" s="11" t="str">
        <f t="shared" si="1045"/>
        <v/>
      </c>
      <c r="AD3125" s="11" t="str">
        <f t="shared" si="1046"/>
        <v/>
      </c>
      <c r="AE3125" s="11" t="str">
        <f t="shared" si="1047"/>
        <v/>
      </c>
      <c r="AF3125" s="11" t="str">
        <f t="shared" si="1048"/>
        <v/>
      </c>
      <c r="AG3125" s="11" t="str">
        <f t="shared" si="1049"/>
        <v/>
      </c>
      <c r="AH3125" s="11" t="str">
        <f t="shared" si="1050"/>
        <v/>
      </c>
      <c r="AI3125" s="11" t="str">
        <f t="shared" si="1051"/>
        <v/>
      </c>
      <c r="AJ3125" s="11" t="str">
        <f t="shared" si="1052"/>
        <v/>
      </c>
      <c r="AK3125" s="11" t="str">
        <f t="shared" si="1053"/>
        <v/>
      </c>
      <c r="AN3125" s="11" t="str">
        <f t="shared" si="1054"/>
        <v/>
      </c>
      <c r="AO3125" s="11" t="str">
        <f t="shared" si="1055"/>
        <v/>
      </c>
      <c r="AP3125" s="11" t="str">
        <f t="shared" si="1056"/>
        <v/>
      </c>
      <c r="AT3125" s="11" t="str">
        <f t="shared" si="1057"/>
        <v/>
      </c>
      <c r="AU3125" s="11" t="str">
        <f t="shared" si="1058"/>
        <v/>
      </c>
      <c r="AV3125" s="11" t="str">
        <f t="shared" si="1059"/>
        <v/>
      </c>
      <c r="AW3125" s="11" t="str">
        <f t="shared" si="1060"/>
        <v/>
      </c>
      <c r="AX3125" s="11" t="str">
        <f t="shared" si="1061"/>
        <v/>
      </c>
      <c r="AY3125" s="11" t="str">
        <f t="shared" si="1042"/>
        <v/>
      </c>
      <c r="AZ3125" s="11" t="str">
        <f t="shared" si="1062"/>
        <v/>
      </c>
      <c r="BA3125" s="11" t="str">
        <f t="shared" si="1044"/>
        <v xml:space="preserve"> </v>
      </c>
      <c r="BB3125" s="11" t="str">
        <f>IFERROR(IF(AW3125="","",VLOOKUP(AW3125,SUSS!R:S,2,FALSE)),AY3125*SUSS!$M$2)</f>
        <v/>
      </c>
      <c r="BC3125" s="11" t="str">
        <f t="shared" si="1043"/>
        <v/>
      </c>
    </row>
    <row r="3126" spans="29:55">
      <c r="AC3126" s="11" t="str">
        <f t="shared" si="1045"/>
        <v/>
      </c>
      <c r="AD3126" s="11" t="str">
        <f t="shared" si="1046"/>
        <v/>
      </c>
      <c r="AE3126" s="11" t="str">
        <f t="shared" si="1047"/>
        <v/>
      </c>
      <c r="AF3126" s="11" t="str">
        <f t="shared" si="1048"/>
        <v/>
      </c>
      <c r="AG3126" s="11" t="str">
        <f t="shared" si="1049"/>
        <v/>
      </c>
      <c r="AH3126" s="11" t="str">
        <f t="shared" si="1050"/>
        <v/>
      </c>
      <c r="AI3126" s="11" t="str">
        <f t="shared" si="1051"/>
        <v/>
      </c>
      <c r="AJ3126" s="11" t="str">
        <f t="shared" si="1052"/>
        <v/>
      </c>
      <c r="AK3126" s="11" t="str">
        <f t="shared" si="1053"/>
        <v/>
      </c>
      <c r="AN3126" s="11" t="str">
        <f t="shared" si="1054"/>
        <v/>
      </c>
      <c r="AO3126" s="11" t="str">
        <f t="shared" si="1055"/>
        <v/>
      </c>
      <c r="AP3126" s="11" t="str">
        <f t="shared" si="1056"/>
        <v/>
      </c>
      <c r="AT3126" s="11" t="str">
        <f t="shared" si="1057"/>
        <v/>
      </c>
      <c r="AU3126" s="11" t="str">
        <f t="shared" si="1058"/>
        <v/>
      </c>
      <c r="AV3126" s="11" t="str">
        <f t="shared" si="1059"/>
        <v/>
      </c>
      <c r="AW3126" s="11" t="str">
        <f t="shared" si="1060"/>
        <v/>
      </c>
      <c r="AX3126" s="11" t="str">
        <f t="shared" si="1061"/>
        <v/>
      </c>
      <c r="AY3126" s="11" t="str">
        <f t="shared" si="1042"/>
        <v/>
      </c>
      <c r="AZ3126" s="11" t="str">
        <f t="shared" si="1062"/>
        <v/>
      </c>
      <c r="BA3126" s="11" t="str">
        <f t="shared" si="1044"/>
        <v xml:space="preserve"> </v>
      </c>
      <c r="BB3126" s="11" t="str">
        <f>IFERROR(IF(AW3126="","",VLOOKUP(AW3126,SUSS!R:S,2,FALSE)),AY3126*SUSS!$M$2)</f>
        <v/>
      </c>
      <c r="BC3126" s="11" t="str">
        <f t="shared" si="1043"/>
        <v/>
      </c>
    </row>
    <row r="3127" spans="29:55">
      <c r="AC3127" s="11" t="str">
        <f t="shared" si="1045"/>
        <v/>
      </c>
      <c r="AD3127" s="11" t="str">
        <f t="shared" si="1046"/>
        <v/>
      </c>
      <c r="AE3127" s="11" t="str">
        <f t="shared" si="1047"/>
        <v/>
      </c>
      <c r="AF3127" s="11" t="str">
        <f t="shared" si="1048"/>
        <v/>
      </c>
      <c r="AG3127" s="11" t="str">
        <f t="shared" si="1049"/>
        <v/>
      </c>
      <c r="AH3127" s="11" t="str">
        <f t="shared" si="1050"/>
        <v/>
      </c>
      <c r="AI3127" s="11" t="str">
        <f t="shared" si="1051"/>
        <v/>
      </c>
      <c r="AJ3127" s="11" t="str">
        <f t="shared" si="1052"/>
        <v/>
      </c>
      <c r="AK3127" s="11" t="str">
        <f t="shared" si="1053"/>
        <v/>
      </c>
      <c r="AN3127" s="11" t="str">
        <f t="shared" si="1054"/>
        <v/>
      </c>
      <c r="AO3127" s="11" t="str">
        <f t="shared" si="1055"/>
        <v/>
      </c>
      <c r="AP3127" s="11" t="str">
        <f t="shared" si="1056"/>
        <v/>
      </c>
      <c r="AT3127" s="11" t="str">
        <f t="shared" si="1057"/>
        <v/>
      </c>
      <c r="AU3127" s="11" t="str">
        <f t="shared" si="1058"/>
        <v/>
      </c>
      <c r="AV3127" s="11" t="str">
        <f t="shared" si="1059"/>
        <v/>
      </c>
      <c r="AW3127" s="11" t="str">
        <f t="shared" si="1060"/>
        <v/>
      </c>
      <c r="AX3127" s="11" t="str">
        <f t="shared" si="1061"/>
        <v/>
      </c>
      <c r="AY3127" s="11" t="str">
        <f t="shared" si="1042"/>
        <v/>
      </c>
      <c r="AZ3127" s="11" t="str">
        <f t="shared" si="1062"/>
        <v/>
      </c>
      <c r="BA3127" s="11" t="str">
        <f t="shared" si="1044"/>
        <v xml:space="preserve"> </v>
      </c>
      <c r="BB3127" s="11" t="str">
        <f>IFERROR(IF(AW3127="","",VLOOKUP(AW3127,SUSS!R:S,2,FALSE)),AY3127*SUSS!$M$2)</f>
        <v/>
      </c>
      <c r="BC3127" s="11" t="str">
        <f t="shared" si="1043"/>
        <v/>
      </c>
    </row>
    <row r="3128" spans="29:55">
      <c r="AC3128" s="11" t="str">
        <f t="shared" si="1045"/>
        <v/>
      </c>
      <c r="AD3128" s="11" t="str">
        <f t="shared" si="1046"/>
        <v/>
      </c>
      <c r="AE3128" s="11" t="str">
        <f t="shared" si="1047"/>
        <v/>
      </c>
      <c r="AF3128" s="11" t="str">
        <f t="shared" si="1048"/>
        <v/>
      </c>
      <c r="AG3128" s="11" t="str">
        <f t="shared" si="1049"/>
        <v/>
      </c>
      <c r="AH3128" s="11" t="str">
        <f t="shared" si="1050"/>
        <v/>
      </c>
      <c r="AI3128" s="11" t="str">
        <f t="shared" si="1051"/>
        <v/>
      </c>
      <c r="AJ3128" s="11" t="str">
        <f t="shared" si="1052"/>
        <v/>
      </c>
      <c r="AK3128" s="11" t="str">
        <f t="shared" si="1053"/>
        <v/>
      </c>
      <c r="AN3128" s="11" t="str">
        <f t="shared" si="1054"/>
        <v/>
      </c>
      <c r="AO3128" s="11" t="str">
        <f t="shared" si="1055"/>
        <v/>
      </c>
      <c r="AP3128" s="11" t="str">
        <f t="shared" si="1056"/>
        <v/>
      </c>
      <c r="AT3128" s="11" t="str">
        <f t="shared" si="1057"/>
        <v/>
      </c>
      <c r="AU3128" s="11" t="str">
        <f t="shared" si="1058"/>
        <v/>
      </c>
      <c r="AV3128" s="11" t="str">
        <f t="shared" si="1059"/>
        <v/>
      </c>
      <c r="AW3128" s="11" t="str">
        <f t="shared" si="1060"/>
        <v/>
      </c>
      <c r="AX3128" s="11" t="str">
        <f t="shared" si="1061"/>
        <v/>
      </c>
      <c r="AY3128" s="11" t="str">
        <f t="shared" si="1042"/>
        <v/>
      </c>
      <c r="AZ3128" s="11" t="str">
        <f t="shared" si="1062"/>
        <v/>
      </c>
      <c r="BA3128" s="11" t="str">
        <f t="shared" si="1044"/>
        <v xml:space="preserve"> </v>
      </c>
      <c r="BB3128" s="11" t="str">
        <f>IFERROR(IF(AW3128="","",VLOOKUP(AW3128,SUSS!R:S,2,FALSE)),AY3128*SUSS!$M$2)</f>
        <v/>
      </c>
      <c r="BC3128" s="11" t="str">
        <f t="shared" si="1043"/>
        <v/>
      </c>
    </row>
    <row r="3129" spans="29:55">
      <c r="AC3129" s="11" t="str">
        <f t="shared" si="1045"/>
        <v/>
      </c>
      <c r="AD3129" s="11" t="str">
        <f t="shared" si="1046"/>
        <v/>
      </c>
      <c r="AE3129" s="11" t="str">
        <f t="shared" si="1047"/>
        <v/>
      </c>
      <c r="AF3129" s="11" t="str">
        <f t="shared" si="1048"/>
        <v/>
      </c>
      <c r="AG3129" s="11" t="str">
        <f t="shared" si="1049"/>
        <v/>
      </c>
      <c r="AH3129" s="11" t="str">
        <f t="shared" si="1050"/>
        <v/>
      </c>
      <c r="AI3129" s="11" t="str">
        <f t="shared" si="1051"/>
        <v/>
      </c>
      <c r="AJ3129" s="11" t="str">
        <f t="shared" si="1052"/>
        <v/>
      </c>
      <c r="AK3129" s="11" t="str">
        <f t="shared" si="1053"/>
        <v/>
      </c>
      <c r="AN3129" s="11" t="str">
        <f t="shared" si="1054"/>
        <v/>
      </c>
      <c r="AO3129" s="11" t="str">
        <f t="shared" si="1055"/>
        <v/>
      </c>
      <c r="AP3129" s="11" t="str">
        <f t="shared" si="1056"/>
        <v/>
      </c>
      <c r="AT3129" s="11" t="str">
        <f t="shared" si="1057"/>
        <v/>
      </c>
      <c r="AU3129" s="11" t="str">
        <f t="shared" si="1058"/>
        <v/>
      </c>
      <c r="AV3129" s="11" t="str">
        <f t="shared" si="1059"/>
        <v/>
      </c>
      <c r="AW3129" s="11" t="str">
        <f t="shared" si="1060"/>
        <v/>
      </c>
      <c r="AX3129" s="11" t="str">
        <f t="shared" si="1061"/>
        <v/>
      </c>
      <c r="AY3129" s="11" t="str">
        <f t="shared" si="1042"/>
        <v/>
      </c>
      <c r="AZ3129" s="11" t="str">
        <f t="shared" si="1062"/>
        <v/>
      </c>
      <c r="BA3129" s="11" t="str">
        <f t="shared" si="1044"/>
        <v xml:space="preserve"> </v>
      </c>
      <c r="BB3129" s="11" t="str">
        <f>IFERROR(IF(AW3129="","",VLOOKUP(AW3129,SUSS!R:S,2,FALSE)),AY3129*SUSS!$M$2)</f>
        <v/>
      </c>
      <c r="BC3129" s="11" t="str">
        <f t="shared" si="1043"/>
        <v/>
      </c>
    </row>
    <row r="3130" spans="29:55">
      <c r="AC3130" s="11" t="str">
        <f t="shared" si="1045"/>
        <v/>
      </c>
      <c r="AD3130" s="11" t="str">
        <f t="shared" si="1046"/>
        <v/>
      </c>
      <c r="AE3130" s="11" t="str">
        <f t="shared" si="1047"/>
        <v/>
      </c>
      <c r="AF3130" s="11" t="str">
        <f t="shared" si="1048"/>
        <v/>
      </c>
      <c r="AG3130" s="11" t="str">
        <f t="shared" si="1049"/>
        <v/>
      </c>
      <c r="AH3130" s="11" t="str">
        <f t="shared" si="1050"/>
        <v/>
      </c>
      <c r="AI3130" s="11" t="str">
        <f t="shared" si="1051"/>
        <v/>
      </c>
      <c r="AJ3130" s="11" t="str">
        <f t="shared" si="1052"/>
        <v/>
      </c>
      <c r="AK3130" s="11" t="str">
        <f t="shared" si="1053"/>
        <v/>
      </c>
      <c r="AN3130" s="11" t="str">
        <f t="shared" si="1054"/>
        <v/>
      </c>
      <c r="AO3130" s="11" t="str">
        <f t="shared" si="1055"/>
        <v/>
      </c>
      <c r="AP3130" s="11" t="str">
        <f t="shared" si="1056"/>
        <v/>
      </c>
      <c r="AT3130" s="11" t="str">
        <f t="shared" si="1057"/>
        <v/>
      </c>
      <c r="AU3130" s="11" t="str">
        <f t="shared" si="1058"/>
        <v/>
      </c>
      <c r="AV3130" s="11" t="str">
        <f t="shared" si="1059"/>
        <v/>
      </c>
      <c r="AW3130" s="11" t="str">
        <f t="shared" si="1060"/>
        <v/>
      </c>
      <c r="AX3130" s="11" t="str">
        <f t="shared" si="1061"/>
        <v/>
      </c>
      <c r="AY3130" s="11" t="str">
        <f t="shared" si="1042"/>
        <v/>
      </c>
      <c r="AZ3130" s="11" t="str">
        <f t="shared" si="1062"/>
        <v/>
      </c>
      <c r="BA3130" s="11" t="str">
        <f t="shared" si="1044"/>
        <v xml:space="preserve"> </v>
      </c>
      <c r="BB3130" s="11" t="str">
        <f>IFERROR(IF(AW3130="","",VLOOKUP(AW3130,SUSS!R:S,2,FALSE)),AY3130*SUSS!$M$2)</f>
        <v/>
      </c>
      <c r="BC3130" s="11" t="str">
        <f t="shared" si="1043"/>
        <v/>
      </c>
    </row>
    <row r="3131" spans="29:55">
      <c r="AC3131" s="11" t="str">
        <f t="shared" si="1045"/>
        <v/>
      </c>
      <c r="AD3131" s="11" t="str">
        <f t="shared" si="1046"/>
        <v/>
      </c>
      <c r="AE3131" s="11" t="str">
        <f t="shared" si="1047"/>
        <v/>
      </c>
      <c r="AF3131" s="11" t="str">
        <f t="shared" si="1048"/>
        <v/>
      </c>
      <c r="AG3131" s="11" t="str">
        <f t="shared" si="1049"/>
        <v/>
      </c>
      <c r="AH3131" s="11" t="str">
        <f t="shared" si="1050"/>
        <v/>
      </c>
      <c r="AI3131" s="11" t="str">
        <f t="shared" si="1051"/>
        <v/>
      </c>
      <c r="AJ3131" s="11" t="str">
        <f t="shared" si="1052"/>
        <v/>
      </c>
      <c r="AK3131" s="11" t="str">
        <f t="shared" si="1053"/>
        <v/>
      </c>
      <c r="AN3131" s="11" t="str">
        <f t="shared" si="1054"/>
        <v/>
      </c>
      <c r="AO3131" s="11" t="str">
        <f t="shared" si="1055"/>
        <v/>
      </c>
      <c r="AP3131" s="11" t="str">
        <f t="shared" si="1056"/>
        <v/>
      </c>
      <c r="AT3131" s="11" t="str">
        <f t="shared" si="1057"/>
        <v/>
      </c>
      <c r="AU3131" s="11" t="str">
        <f t="shared" si="1058"/>
        <v/>
      </c>
      <c r="AV3131" s="11" t="str">
        <f t="shared" si="1059"/>
        <v/>
      </c>
      <c r="AW3131" s="11" t="str">
        <f t="shared" si="1060"/>
        <v/>
      </c>
      <c r="AX3131" s="11" t="str">
        <f t="shared" si="1061"/>
        <v/>
      </c>
      <c r="AY3131" s="11" t="str">
        <f t="shared" si="1042"/>
        <v/>
      </c>
      <c r="AZ3131" s="11" t="str">
        <f t="shared" si="1062"/>
        <v/>
      </c>
      <c r="BA3131" s="11" t="str">
        <f t="shared" si="1044"/>
        <v xml:space="preserve"> </v>
      </c>
      <c r="BB3131" s="11" t="str">
        <f>IFERROR(IF(AW3131="","",VLOOKUP(AW3131,SUSS!R:S,2,FALSE)),AY3131*SUSS!$M$2)</f>
        <v/>
      </c>
      <c r="BC3131" s="11" t="str">
        <f t="shared" si="1043"/>
        <v/>
      </c>
    </row>
    <row r="3132" spans="29:55">
      <c r="AC3132" s="11" t="str">
        <f t="shared" si="1045"/>
        <v/>
      </c>
      <c r="AD3132" s="11" t="str">
        <f t="shared" si="1046"/>
        <v/>
      </c>
      <c r="AE3132" s="11" t="str">
        <f t="shared" si="1047"/>
        <v/>
      </c>
      <c r="AF3132" s="11" t="str">
        <f t="shared" si="1048"/>
        <v/>
      </c>
      <c r="AG3132" s="11" t="str">
        <f t="shared" si="1049"/>
        <v/>
      </c>
      <c r="AH3132" s="11" t="str">
        <f t="shared" si="1050"/>
        <v/>
      </c>
      <c r="AI3132" s="11" t="str">
        <f t="shared" si="1051"/>
        <v/>
      </c>
      <c r="AJ3132" s="11" t="str">
        <f t="shared" si="1052"/>
        <v/>
      </c>
      <c r="AK3132" s="11" t="str">
        <f t="shared" si="1053"/>
        <v/>
      </c>
      <c r="AN3132" s="11" t="str">
        <f t="shared" si="1054"/>
        <v/>
      </c>
      <c r="AO3132" s="11" t="str">
        <f t="shared" si="1055"/>
        <v/>
      </c>
      <c r="AP3132" s="11" t="str">
        <f t="shared" si="1056"/>
        <v/>
      </c>
      <c r="AT3132" s="11" t="str">
        <f t="shared" si="1057"/>
        <v/>
      </c>
      <c r="AU3132" s="11" t="str">
        <f t="shared" si="1058"/>
        <v/>
      </c>
      <c r="AV3132" s="11" t="str">
        <f t="shared" si="1059"/>
        <v/>
      </c>
      <c r="AW3132" s="11" t="str">
        <f t="shared" si="1060"/>
        <v/>
      </c>
      <c r="AX3132" s="11" t="str">
        <f t="shared" si="1061"/>
        <v/>
      </c>
      <c r="AY3132" s="11" t="str">
        <f t="shared" si="1042"/>
        <v/>
      </c>
      <c r="AZ3132" s="11" t="str">
        <f t="shared" si="1062"/>
        <v/>
      </c>
      <c r="BA3132" s="11" t="str">
        <f t="shared" si="1044"/>
        <v xml:space="preserve"> </v>
      </c>
      <c r="BB3132" s="11" t="str">
        <f>IFERROR(IF(AW3132="","",VLOOKUP(AW3132,SUSS!R:S,2,FALSE)),AY3132*SUSS!$M$2)</f>
        <v/>
      </c>
      <c r="BC3132" s="11" t="str">
        <f t="shared" si="1043"/>
        <v/>
      </c>
    </row>
    <row r="3133" spans="29:55">
      <c r="AC3133" s="11" t="str">
        <f t="shared" si="1045"/>
        <v/>
      </c>
      <c r="AD3133" s="11" t="str">
        <f t="shared" si="1046"/>
        <v/>
      </c>
      <c r="AE3133" s="11" t="str">
        <f t="shared" si="1047"/>
        <v/>
      </c>
      <c r="AF3133" s="11" t="str">
        <f t="shared" si="1048"/>
        <v/>
      </c>
      <c r="AG3133" s="11" t="str">
        <f t="shared" si="1049"/>
        <v/>
      </c>
      <c r="AH3133" s="11" t="str">
        <f t="shared" si="1050"/>
        <v/>
      </c>
      <c r="AI3133" s="11" t="str">
        <f t="shared" si="1051"/>
        <v/>
      </c>
      <c r="AJ3133" s="11" t="str">
        <f t="shared" si="1052"/>
        <v/>
      </c>
      <c r="AK3133" s="11" t="str">
        <f t="shared" si="1053"/>
        <v/>
      </c>
      <c r="AN3133" s="11" t="str">
        <f t="shared" si="1054"/>
        <v/>
      </c>
      <c r="AO3133" s="11" t="str">
        <f t="shared" si="1055"/>
        <v/>
      </c>
      <c r="AP3133" s="11" t="str">
        <f t="shared" si="1056"/>
        <v/>
      </c>
      <c r="AT3133" s="11" t="str">
        <f t="shared" si="1057"/>
        <v/>
      </c>
      <c r="AU3133" s="11" t="str">
        <f t="shared" si="1058"/>
        <v/>
      </c>
      <c r="AV3133" s="11" t="str">
        <f t="shared" si="1059"/>
        <v/>
      </c>
      <c r="AW3133" s="11" t="str">
        <f t="shared" si="1060"/>
        <v/>
      </c>
      <c r="AX3133" s="11" t="str">
        <f t="shared" si="1061"/>
        <v/>
      </c>
      <c r="AY3133" s="11" t="str">
        <f t="shared" si="1042"/>
        <v/>
      </c>
      <c r="AZ3133" s="11" t="str">
        <f t="shared" si="1062"/>
        <v/>
      </c>
      <c r="BA3133" s="11" t="str">
        <f t="shared" si="1044"/>
        <v xml:space="preserve"> </v>
      </c>
      <c r="BB3133" s="11" t="str">
        <f>IFERROR(IF(AW3133="","",VLOOKUP(AW3133,SUSS!R:S,2,FALSE)),AY3133*SUSS!$M$2)</f>
        <v/>
      </c>
      <c r="BC3133" s="11" t="str">
        <f t="shared" si="1043"/>
        <v/>
      </c>
    </row>
    <row r="3134" spans="29:55">
      <c r="AC3134" s="11" t="str">
        <f t="shared" si="1045"/>
        <v/>
      </c>
      <c r="AD3134" s="11" t="str">
        <f t="shared" si="1046"/>
        <v/>
      </c>
      <c r="AE3134" s="11" t="str">
        <f t="shared" si="1047"/>
        <v/>
      </c>
      <c r="AF3134" s="11" t="str">
        <f t="shared" si="1048"/>
        <v/>
      </c>
      <c r="AG3134" s="11" t="str">
        <f t="shared" si="1049"/>
        <v/>
      </c>
      <c r="AH3134" s="11" t="str">
        <f t="shared" si="1050"/>
        <v/>
      </c>
      <c r="AI3134" s="11" t="str">
        <f t="shared" si="1051"/>
        <v/>
      </c>
      <c r="AJ3134" s="11" t="str">
        <f t="shared" si="1052"/>
        <v/>
      </c>
      <c r="AK3134" s="11" t="str">
        <f t="shared" si="1053"/>
        <v/>
      </c>
      <c r="AN3134" s="11" t="str">
        <f t="shared" si="1054"/>
        <v/>
      </c>
      <c r="AO3134" s="11" t="str">
        <f t="shared" si="1055"/>
        <v/>
      </c>
      <c r="AP3134" s="11" t="str">
        <f t="shared" si="1056"/>
        <v/>
      </c>
      <c r="AT3134" s="11" t="str">
        <f t="shared" si="1057"/>
        <v/>
      </c>
      <c r="AU3134" s="11" t="str">
        <f t="shared" si="1058"/>
        <v/>
      </c>
      <c r="AV3134" s="11" t="str">
        <f t="shared" si="1059"/>
        <v/>
      </c>
      <c r="AW3134" s="11" t="str">
        <f t="shared" si="1060"/>
        <v/>
      </c>
      <c r="AX3134" s="11" t="str">
        <f t="shared" si="1061"/>
        <v/>
      </c>
      <c r="AY3134" s="11" t="str">
        <f t="shared" si="1042"/>
        <v/>
      </c>
      <c r="AZ3134" s="11" t="str">
        <f t="shared" si="1062"/>
        <v/>
      </c>
      <c r="BA3134" s="11" t="str">
        <f t="shared" si="1044"/>
        <v xml:space="preserve"> </v>
      </c>
      <c r="BB3134" s="11" t="str">
        <f>IFERROR(IF(AW3134="","",VLOOKUP(AW3134,SUSS!R:S,2,FALSE)),AY3134*SUSS!$M$2)</f>
        <v/>
      </c>
      <c r="BC3134" s="11" t="str">
        <f t="shared" si="1043"/>
        <v/>
      </c>
    </row>
    <row r="3135" spans="29:55">
      <c r="AC3135" s="11" t="str">
        <f t="shared" si="1045"/>
        <v/>
      </c>
      <c r="AD3135" s="11" t="str">
        <f t="shared" si="1046"/>
        <v/>
      </c>
      <c r="AE3135" s="11" t="str">
        <f t="shared" si="1047"/>
        <v/>
      </c>
      <c r="AF3135" s="11" t="str">
        <f t="shared" si="1048"/>
        <v/>
      </c>
      <c r="AG3135" s="11" t="str">
        <f t="shared" si="1049"/>
        <v/>
      </c>
      <c r="AH3135" s="11" t="str">
        <f t="shared" si="1050"/>
        <v/>
      </c>
      <c r="AI3135" s="11" t="str">
        <f t="shared" si="1051"/>
        <v/>
      </c>
      <c r="AJ3135" s="11" t="str">
        <f t="shared" si="1052"/>
        <v/>
      </c>
      <c r="AK3135" s="11" t="str">
        <f t="shared" si="1053"/>
        <v/>
      </c>
      <c r="AN3135" s="11" t="str">
        <f t="shared" si="1054"/>
        <v/>
      </c>
      <c r="AO3135" s="11" t="str">
        <f t="shared" si="1055"/>
        <v/>
      </c>
      <c r="AP3135" s="11" t="str">
        <f t="shared" si="1056"/>
        <v/>
      </c>
      <c r="AT3135" s="11" t="str">
        <f t="shared" si="1057"/>
        <v/>
      </c>
      <c r="AU3135" s="11" t="str">
        <f t="shared" si="1058"/>
        <v/>
      </c>
      <c r="AV3135" s="11" t="str">
        <f t="shared" si="1059"/>
        <v/>
      </c>
      <c r="AW3135" s="11" t="str">
        <f t="shared" si="1060"/>
        <v/>
      </c>
      <c r="AX3135" s="11" t="str">
        <f t="shared" si="1061"/>
        <v/>
      </c>
      <c r="AY3135" s="11" t="str">
        <f t="shared" si="1042"/>
        <v/>
      </c>
      <c r="AZ3135" s="11" t="str">
        <f t="shared" si="1062"/>
        <v/>
      </c>
      <c r="BA3135" s="11" t="str">
        <f t="shared" si="1044"/>
        <v xml:space="preserve"> </v>
      </c>
      <c r="BB3135" s="11" t="str">
        <f>IFERROR(IF(AW3135="","",VLOOKUP(AW3135,SUSS!R:S,2,FALSE)),AY3135*SUSS!$M$2)</f>
        <v/>
      </c>
      <c r="BC3135" s="11" t="str">
        <f t="shared" si="1043"/>
        <v/>
      </c>
    </row>
    <row r="3136" spans="29:55">
      <c r="AC3136" s="11" t="str">
        <f t="shared" si="1045"/>
        <v/>
      </c>
      <c r="AD3136" s="11" t="str">
        <f t="shared" si="1046"/>
        <v/>
      </c>
      <c r="AE3136" s="11" t="str">
        <f t="shared" si="1047"/>
        <v/>
      </c>
      <c r="AF3136" s="11" t="str">
        <f t="shared" si="1048"/>
        <v/>
      </c>
      <c r="AG3136" s="11" t="str">
        <f t="shared" si="1049"/>
        <v/>
      </c>
      <c r="AH3136" s="11" t="str">
        <f t="shared" si="1050"/>
        <v/>
      </c>
      <c r="AI3136" s="11" t="str">
        <f t="shared" si="1051"/>
        <v/>
      </c>
      <c r="AJ3136" s="11" t="str">
        <f t="shared" si="1052"/>
        <v/>
      </c>
      <c r="AK3136" s="11" t="str">
        <f t="shared" si="1053"/>
        <v/>
      </c>
      <c r="AN3136" s="11" t="str">
        <f t="shared" si="1054"/>
        <v/>
      </c>
      <c r="AO3136" s="11" t="str">
        <f t="shared" si="1055"/>
        <v/>
      </c>
      <c r="AP3136" s="11" t="str">
        <f t="shared" si="1056"/>
        <v/>
      </c>
      <c r="AT3136" s="11" t="str">
        <f t="shared" si="1057"/>
        <v/>
      </c>
      <c r="AU3136" s="11" t="str">
        <f t="shared" si="1058"/>
        <v/>
      </c>
      <c r="AV3136" s="11" t="str">
        <f t="shared" si="1059"/>
        <v/>
      </c>
      <c r="AW3136" s="11" t="str">
        <f t="shared" si="1060"/>
        <v/>
      </c>
      <c r="AX3136" s="11" t="str">
        <f t="shared" si="1061"/>
        <v/>
      </c>
      <c r="AY3136" s="11" t="str">
        <f t="shared" si="1042"/>
        <v/>
      </c>
      <c r="AZ3136" s="11" t="str">
        <f t="shared" si="1062"/>
        <v/>
      </c>
      <c r="BA3136" s="11" t="str">
        <f t="shared" si="1044"/>
        <v xml:space="preserve"> </v>
      </c>
      <c r="BB3136" s="11" t="str">
        <f>IFERROR(IF(AW3136="","",VLOOKUP(AW3136,SUSS!R:S,2,FALSE)),AY3136*SUSS!$M$2)</f>
        <v/>
      </c>
      <c r="BC3136" s="11" t="str">
        <f t="shared" si="1043"/>
        <v/>
      </c>
    </row>
    <row r="3137" spans="29:55">
      <c r="AC3137" s="11" t="str">
        <f t="shared" si="1045"/>
        <v/>
      </c>
      <c r="AD3137" s="11" t="str">
        <f t="shared" si="1046"/>
        <v/>
      </c>
      <c r="AE3137" s="11" t="str">
        <f t="shared" si="1047"/>
        <v/>
      </c>
      <c r="AF3137" s="11" t="str">
        <f t="shared" si="1048"/>
        <v/>
      </c>
      <c r="AG3137" s="11" t="str">
        <f t="shared" si="1049"/>
        <v/>
      </c>
      <c r="AH3137" s="11" t="str">
        <f t="shared" si="1050"/>
        <v/>
      </c>
      <c r="AI3137" s="11" t="str">
        <f t="shared" si="1051"/>
        <v/>
      </c>
      <c r="AJ3137" s="11" t="str">
        <f t="shared" si="1052"/>
        <v/>
      </c>
      <c r="AK3137" s="11" t="str">
        <f t="shared" si="1053"/>
        <v/>
      </c>
      <c r="AN3137" s="11" t="str">
        <f t="shared" si="1054"/>
        <v/>
      </c>
      <c r="AO3137" s="11" t="str">
        <f t="shared" si="1055"/>
        <v/>
      </c>
      <c r="AP3137" s="11" t="str">
        <f t="shared" si="1056"/>
        <v/>
      </c>
      <c r="AT3137" s="11" t="str">
        <f t="shared" si="1057"/>
        <v/>
      </c>
      <c r="AU3137" s="11" t="str">
        <f t="shared" si="1058"/>
        <v/>
      </c>
      <c r="AV3137" s="11" t="str">
        <f t="shared" si="1059"/>
        <v/>
      </c>
      <c r="AW3137" s="11" t="str">
        <f t="shared" si="1060"/>
        <v/>
      </c>
      <c r="AX3137" s="11" t="str">
        <f t="shared" si="1061"/>
        <v/>
      </c>
      <c r="AY3137" s="11" t="str">
        <f t="shared" si="1042"/>
        <v/>
      </c>
      <c r="AZ3137" s="11" t="str">
        <f t="shared" si="1062"/>
        <v/>
      </c>
      <c r="BA3137" s="11" t="str">
        <f t="shared" si="1044"/>
        <v xml:space="preserve"> </v>
      </c>
      <c r="BB3137" s="11" t="str">
        <f>IFERROR(IF(AW3137="","",VLOOKUP(AW3137,SUSS!R:S,2,FALSE)),AY3137*SUSS!$M$2)</f>
        <v/>
      </c>
      <c r="BC3137" s="11" t="str">
        <f t="shared" si="1043"/>
        <v/>
      </c>
    </row>
    <row r="3138" spans="29:55">
      <c r="AC3138" s="11" t="str">
        <f t="shared" si="1045"/>
        <v/>
      </c>
      <c r="AD3138" s="11" t="str">
        <f t="shared" si="1046"/>
        <v/>
      </c>
      <c r="AE3138" s="11" t="str">
        <f t="shared" si="1047"/>
        <v/>
      </c>
      <c r="AF3138" s="11" t="str">
        <f t="shared" si="1048"/>
        <v/>
      </c>
      <c r="AG3138" s="11" t="str">
        <f t="shared" si="1049"/>
        <v/>
      </c>
      <c r="AH3138" s="11" t="str">
        <f t="shared" si="1050"/>
        <v/>
      </c>
      <c r="AI3138" s="11" t="str">
        <f t="shared" si="1051"/>
        <v/>
      </c>
      <c r="AJ3138" s="11" t="str">
        <f t="shared" si="1052"/>
        <v/>
      </c>
      <c r="AK3138" s="11" t="str">
        <f t="shared" si="1053"/>
        <v/>
      </c>
      <c r="AN3138" s="11" t="str">
        <f t="shared" si="1054"/>
        <v/>
      </c>
      <c r="AO3138" s="11" t="str">
        <f t="shared" si="1055"/>
        <v/>
      </c>
      <c r="AP3138" s="11" t="str">
        <f t="shared" si="1056"/>
        <v/>
      </c>
      <c r="AT3138" s="11" t="str">
        <f t="shared" si="1057"/>
        <v/>
      </c>
      <c r="AU3138" s="11" t="str">
        <f t="shared" si="1058"/>
        <v/>
      </c>
      <c r="AV3138" s="11" t="str">
        <f t="shared" si="1059"/>
        <v/>
      </c>
      <c r="AW3138" s="11" t="str">
        <f t="shared" si="1060"/>
        <v/>
      </c>
      <c r="AX3138" s="11" t="str">
        <f t="shared" si="1061"/>
        <v/>
      </c>
      <c r="AY3138" s="11" t="str">
        <f t="shared" si="1042"/>
        <v/>
      </c>
      <c r="AZ3138" s="11" t="str">
        <f t="shared" si="1062"/>
        <v/>
      </c>
      <c r="BA3138" s="11" t="str">
        <f t="shared" si="1044"/>
        <v xml:space="preserve"> </v>
      </c>
      <c r="BB3138" s="11" t="str">
        <f>IFERROR(IF(AW3138="","",VLOOKUP(AW3138,SUSS!R:S,2,FALSE)),AY3138*SUSS!$M$2)</f>
        <v/>
      </c>
      <c r="BC3138" s="11" t="str">
        <f t="shared" si="1043"/>
        <v/>
      </c>
    </row>
    <row r="3139" spans="29:55">
      <c r="AC3139" s="11" t="str">
        <f t="shared" si="1045"/>
        <v/>
      </c>
      <c r="AD3139" s="11" t="str">
        <f t="shared" si="1046"/>
        <v/>
      </c>
      <c r="AE3139" s="11" t="str">
        <f t="shared" si="1047"/>
        <v/>
      </c>
      <c r="AF3139" s="11" t="str">
        <f t="shared" si="1048"/>
        <v/>
      </c>
      <c r="AG3139" s="11" t="str">
        <f t="shared" si="1049"/>
        <v/>
      </c>
      <c r="AH3139" s="11" t="str">
        <f t="shared" si="1050"/>
        <v/>
      </c>
      <c r="AI3139" s="11" t="str">
        <f t="shared" si="1051"/>
        <v/>
      </c>
      <c r="AJ3139" s="11" t="str">
        <f t="shared" si="1052"/>
        <v/>
      </c>
      <c r="AK3139" s="11" t="str">
        <f t="shared" si="1053"/>
        <v/>
      </c>
      <c r="AN3139" s="11" t="str">
        <f t="shared" si="1054"/>
        <v/>
      </c>
      <c r="AO3139" s="11" t="str">
        <f t="shared" si="1055"/>
        <v/>
      </c>
      <c r="AP3139" s="11" t="str">
        <f t="shared" si="1056"/>
        <v/>
      </c>
      <c r="AT3139" s="11" t="str">
        <f t="shared" si="1057"/>
        <v/>
      </c>
      <c r="AU3139" s="11" t="str">
        <f t="shared" si="1058"/>
        <v/>
      </c>
      <c r="AV3139" s="11" t="str">
        <f t="shared" si="1059"/>
        <v/>
      </c>
      <c r="AW3139" s="11" t="str">
        <f t="shared" si="1060"/>
        <v/>
      </c>
      <c r="AX3139" s="11" t="str">
        <f t="shared" si="1061"/>
        <v/>
      </c>
      <c r="AY3139" s="11" t="str">
        <f t="shared" si="1042"/>
        <v/>
      </c>
      <c r="AZ3139" s="11" t="str">
        <f t="shared" si="1062"/>
        <v/>
      </c>
      <c r="BA3139" s="11" t="str">
        <f t="shared" si="1044"/>
        <v xml:space="preserve"> </v>
      </c>
      <c r="BB3139" s="11" t="str">
        <f>IFERROR(IF(AW3139="","",VLOOKUP(AW3139,SUSS!R:S,2,FALSE)),AY3139*SUSS!$M$2)</f>
        <v/>
      </c>
      <c r="BC3139" s="11" t="str">
        <f t="shared" si="1043"/>
        <v/>
      </c>
    </row>
    <row r="3140" spans="29:55">
      <c r="AC3140" s="11" t="str">
        <f t="shared" si="1045"/>
        <v/>
      </c>
      <c r="AD3140" s="11" t="str">
        <f t="shared" si="1046"/>
        <v/>
      </c>
      <c r="AE3140" s="11" t="str">
        <f t="shared" si="1047"/>
        <v/>
      </c>
      <c r="AF3140" s="11" t="str">
        <f t="shared" si="1048"/>
        <v/>
      </c>
      <c r="AG3140" s="11" t="str">
        <f t="shared" si="1049"/>
        <v/>
      </c>
      <c r="AH3140" s="11" t="str">
        <f t="shared" si="1050"/>
        <v/>
      </c>
      <c r="AI3140" s="11" t="str">
        <f t="shared" si="1051"/>
        <v/>
      </c>
      <c r="AJ3140" s="11" t="str">
        <f t="shared" si="1052"/>
        <v/>
      </c>
      <c r="AK3140" s="11" t="str">
        <f t="shared" si="1053"/>
        <v/>
      </c>
      <c r="AN3140" s="11" t="str">
        <f t="shared" si="1054"/>
        <v/>
      </c>
      <c r="AO3140" s="11" t="str">
        <f t="shared" si="1055"/>
        <v/>
      </c>
      <c r="AP3140" s="11" t="str">
        <f t="shared" si="1056"/>
        <v/>
      </c>
      <c r="AT3140" s="11" t="str">
        <f t="shared" si="1057"/>
        <v/>
      </c>
      <c r="AU3140" s="11" t="str">
        <f t="shared" si="1058"/>
        <v/>
      </c>
      <c r="AV3140" s="11" t="str">
        <f t="shared" si="1059"/>
        <v/>
      </c>
      <c r="AW3140" s="11" t="str">
        <f t="shared" si="1060"/>
        <v/>
      </c>
      <c r="AX3140" s="11" t="str">
        <f t="shared" si="1061"/>
        <v/>
      </c>
      <c r="AY3140" s="11" t="str">
        <f t="shared" ref="AY3140:AY3203" si="1063">VLOOKUP(AX3140,AO:AP,2,FALSE)</f>
        <v/>
      </c>
      <c r="AZ3140" s="11" t="str">
        <f t="shared" si="1062"/>
        <v/>
      </c>
      <c r="BA3140" s="11" t="str">
        <f t="shared" si="1044"/>
        <v xml:space="preserve"> </v>
      </c>
      <c r="BB3140" s="11" t="str">
        <f>IFERROR(IF(AW3140="","",VLOOKUP(AW3140,SUSS!R:S,2,FALSE)),AY3140*SUSS!$M$2)</f>
        <v/>
      </c>
      <c r="BC3140" s="11" t="str">
        <f t="shared" si="1043"/>
        <v/>
      </c>
    </row>
    <row r="3141" spans="29:55">
      <c r="AC3141" s="11" t="str">
        <f t="shared" si="1045"/>
        <v/>
      </c>
      <c r="AD3141" s="11" t="str">
        <f t="shared" si="1046"/>
        <v/>
      </c>
      <c r="AE3141" s="11" t="str">
        <f t="shared" si="1047"/>
        <v/>
      </c>
      <c r="AF3141" s="11" t="str">
        <f t="shared" si="1048"/>
        <v/>
      </c>
      <c r="AG3141" s="11" t="str">
        <f t="shared" si="1049"/>
        <v/>
      </c>
      <c r="AH3141" s="11" t="str">
        <f t="shared" si="1050"/>
        <v/>
      </c>
      <c r="AI3141" s="11" t="str">
        <f t="shared" si="1051"/>
        <v/>
      </c>
      <c r="AJ3141" s="11" t="str">
        <f t="shared" si="1052"/>
        <v/>
      </c>
      <c r="AK3141" s="11" t="str">
        <f t="shared" si="1053"/>
        <v/>
      </c>
      <c r="AN3141" s="11" t="str">
        <f t="shared" si="1054"/>
        <v/>
      </c>
      <c r="AO3141" s="11" t="str">
        <f t="shared" si="1055"/>
        <v/>
      </c>
      <c r="AP3141" s="11" t="str">
        <f t="shared" si="1056"/>
        <v/>
      </c>
      <c r="AT3141" s="11" t="str">
        <f t="shared" si="1057"/>
        <v/>
      </c>
      <c r="AU3141" s="11" t="str">
        <f t="shared" si="1058"/>
        <v/>
      </c>
      <c r="AV3141" s="11" t="str">
        <f t="shared" si="1059"/>
        <v/>
      </c>
      <c r="AW3141" s="11" t="str">
        <f t="shared" si="1060"/>
        <v/>
      </c>
      <c r="AX3141" s="11" t="str">
        <f t="shared" si="1061"/>
        <v/>
      </c>
      <c r="AY3141" s="11" t="str">
        <f t="shared" si="1063"/>
        <v/>
      </c>
      <c r="AZ3141" s="11" t="str">
        <f t="shared" si="1062"/>
        <v/>
      </c>
      <c r="BA3141" s="11" t="str">
        <f t="shared" si="1044"/>
        <v xml:space="preserve"> </v>
      </c>
      <c r="BB3141" s="11" t="str">
        <f>IFERROR(IF(AW3141="","",VLOOKUP(AW3141,SUSS!R:S,2,FALSE)),AY3141*SUSS!$M$2)</f>
        <v/>
      </c>
      <c r="BC3141" s="11" t="str">
        <f t="shared" ref="BC3141:BC3204" si="1064">IFERROR(IF(BB3141&lt;&gt;"",AZ3141*BB3141,""),"VER")</f>
        <v/>
      </c>
    </row>
    <row r="3142" spans="29:55">
      <c r="AC3142" s="11" t="str">
        <f t="shared" si="1045"/>
        <v/>
      </c>
      <c r="AD3142" s="11" t="str">
        <f t="shared" si="1046"/>
        <v/>
      </c>
      <c r="AE3142" s="11" t="str">
        <f t="shared" si="1047"/>
        <v/>
      </c>
      <c r="AF3142" s="11" t="str">
        <f t="shared" si="1048"/>
        <v/>
      </c>
      <c r="AG3142" s="11" t="str">
        <f t="shared" si="1049"/>
        <v/>
      </c>
      <c r="AH3142" s="11" t="str">
        <f t="shared" si="1050"/>
        <v/>
      </c>
      <c r="AI3142" s="11" t="str">
        <f t="shared" si="1051"/>
        <v/>
      </c>
      <c r="AJ3142" s="11" t="str">
        <f t="shared" si="1052"/>
        <v/>
      </c>
      <c r="AK3142" s="11" t="str">
        <f t="shared" si="1053"/>
        <v/>
      </c>
      <c r="AN3142" s="11" t="str">
        <f t="shared" si="1054"/>
        <v/>
      </c>
      <c r="AO3142" s="11" t="str">
        <f t="shared" si="1055"/>
        <v/>
      </c>
      <c r="AP3142" s="11" t="str">
        <f t="shared" si="1056"/>
        <v/>
      </c>
      <c r="AT3142" s="11" t="str">
        <f t="shared" si="1057"/>
        <v/>
      </c>
      <c r="AU3142" s="11" t="str">
        <f t="shared" si="1058"/>
        <v/>
      </c>
      <c r="AV3142" s="11" t="str">
        <f t="shared" si="1059"/>
        <v/>
      </c>
      <c r="AW3142" s="11" t="str">
        <f t="shared" si="1060"/>
        <v/>
      </c>
      <c r="AX3142" s="11" t="str">
        <f t="shared" si="1061"/>
        <v/>
      </c>
      <c r="AY3142" s="11" t="str">
        <f t="shared" si="1063"/>
        <v/>
      </c>
      <c r="AZ3142" s="11" t="str">
        <f t="shared" si="1062"/>
        <v/>
      </c>
      <c r="BA3142" s="11" t="str">
        <f t="shared" si="1044"/>
        <v xml:space="preserve"> </v>
      </c>
      <c r="BB3142" s="11" t="str">
        <f>IFERROR(IF(AW3142="","",VLOOKUP(AW3142,SUSS!R:S,2,FALSE)),AY3142*SUSS!$M$2)</f>
        <v/>
      </c>
      <c r="BC3142" s="11" t="str">
        <f t="shared" si="1064"/>
        <v/>
      </c>
    </row>
    <row r="3143" spans="29:55">
      <c r="AC3143" s="11" t="str">
        <f t="shared" si="1045"/>
        <v/>
      </c>
      <c r="AD3143" s="11" t="str">
        <f t="shared" si="1046"/>
        <v/>
      </c>
      <c r="AE3143" s="11" t="str">
        <f t="shared" si="1047"/>
        <v/>
      </c>
      <c r="AF3143" s="11" t="str">
        <f t="shared" si="1048"/>
        <v/>
      </c>
      <c r="AG3143" s="11" t="str">
        <f t="shared" si="1049"/>
        <v/>
      </c>
      <c r="AH3143" s="11" t="str">
        <f t="shared" si="1050"/>
        <v/>
      </c>
      <c r="AI3143" s="11" t="str">
        <f t="shared" si="1051"/>
        <v/>
      </c>
      <c r="AJ3143" s="11" t="str">
        <f t="shared" si="1052"/>
        <v/>
      </c>
      <c r="AK3143" s="11" t="str">
        <f t="shared" si="1053"/>
        <v/>
      </c>
      <c r="AN3143" s="11" t="str">
        <f t="shared" si="1054"/>
        <v/>
      </c>
      <c r="AO3143" s="11" t="str">
        <f t="shared" si="1055"/>
        <v/>
      </c>
      <c r="AP3143" s="11" t="str">
        <f t="shared" si="1056"/>
        <v/>
      </c>
      <c r="AT3143" s="11" t="str">
        <f t="shared" si="1057"/>
        <v/>
      </c>
      <c r="AU3143" s="11" t="str">
        <f t="shared" si="1058"/>
        <v/>
      </c>
      <c r="AV3143" s="11" t="str">
        <f t="shared" si="1059"/>
        <v/>
      </c>
      <c r="AW3143" s="11" t="str">
        <f t="shared" si="1060"/>
        <v/>
      </c>
      <c r="AX3143" s="11" t="str">
        <f t="shared" si="1061"/>
        <v/>
      </c>
      <c r="AY3143" s="11" t="str">
        <f t="shared" si="1063"/>
        <v/>
      </c>
      <c r="AZ3143" s="11" t="str">
        <f t="shared" si="1062"/>
        <v/>
      </c>
      <c r="BA3143" s="11" t="str">
        <f t="shared" si="1044"/>
        <v xml:space="preserve"> </v>
      </c>
      <c r="BB3143" s="11" t="str">
        <f>IFERROR(IF(AW3143="","",VLOOKUP(AW3143,SUSS!R:S,2,FALSE)),AY3143*SUSS!$M$2)</f>
        <v/>
      </c>
      <c r="BC3143" s="11" t="str">
        <f t="shared" si="1064"/>
        <v/>
      </c>
    </row>
    <row r="3144" spans="29:55">
      <c r="AC3144" s="11" t="str">
        <f t="shared" si="1045"/>
        <v/>
      </c>
      <c r="AD3144" s="11" t="str">
        <f t="shared" si="1046"/>
        <v/>
      </c>
      <c r="AE3144" s="11" t="str">
        <f t="shared" si="1047"/>
        <v/>
      </c>
      <c r="AF3144" s="11" t="str">
        <f t="shared" si="1048"/>
        <v/>
      </c>
      <c r="AG3144" s="11" t="str">
        <f t="shared" si="1049"/>
        <v/>
      </c>
      <c r="AH3144" s="11" t="str">
        <f t="shared" si="1050"/>
        <v/>
      </c>
      <c r="AI3144" s="11" t="str">
        <f t="shared" si="1051"/>
        <v/>
      </c>
      <c r="AJ3144" s="11" t="str">
        <f t="shared" si="1052"/>
        <v/>
      </c>
      <c r="AK3144" s="11" t="str">
        <f t="shared" si="1053"/>
        <v/>
      </c>
      <c r="AN3144" s="11" t="str">
        <f t="shared" si="1054"/>
        <v/>
      </c>
      <c r="AO3144" s="11" t="str">
        <f t="shared" si="1055"/>
        <v/>
      </c>
      <c r="AP3144" s="11" t="str">
        <f t="shared" si="1056"/>
        <v/>
      </c>
      <c r="AT3144" s="11" t="str">
        <f t="shared" si="1057"/>
        <v/>
      </c>
      <c r="AU3144" s="11" t="str">
        <f t="shared" si="1058"/>
        <v/>
      </c>
      <c r="AV3144" s="11" t="str">
        <f t="shared" si="1059"/>
        <v/>
      </c>
      <c r="AW3144" s="11" t="str">
        <f t="shared" si="1060"/>
        <v/>
      </c>
      <c r="AX3144" s="11" t="str">
        <f t="shared" si="1061"/>
        <v/>
      </c>
      <c r="AY3144" s="11" t="str">
        <f t="shared" si="1063"/>
        <v/>
      </c>
      <c r="AZ3144" s="11" t="str">
        <f t="shared" si="1062"/>
        <v/>
      </c>
      <c r="BA3144" s="11" t="str">
        <f t="shared" ref="BA3144:BA3207" si="1065">AT3144&amp;" "&amp;AU3144</f>
        <v xml:space="preserve"> </v>
      </c>
      <c r="BB3144" s="11" t="str">
        <f>IFERROR(IF(AW3144="","",VLOOKUP(AW3144,SUSS!R:S,2,FALSE)),AY3144*SUSS!$M$2)</f>
        <v/>
      </c>
      <c r="BC3144" s="11" t="str">
        <f t="shared" si="1064"/>
        <v/>
      </c>
    </row>
    <row r="3145" spans="29:55">
      <c r="AC3145" s="11" t="str">
        <f t="shared" si="1045"/>
        <v/>
      </c>
      <c r="AD3145" s="11" t="str">
        <f t="shared" si="1046"/>
        <v/>
      </c>
      <c r="AE3145" s="11" t="str">
        <f t="shared" si="1047"/>
        <v/>
      </c>
      <c r="AF3145" s="11" t="str">
        <f t="shared" si="1048"/>
        <v/>
      </c>
      <c r="AG3145" s="11" t="str">
        <f t="shared" si="1049"/>
        <v/>
      </c>
      <c r="AH3145" s="11" t="str">
        <f t="shared" si="1050"/>
        <v/>
      </c>
      <c r="AI3145" s="11" t="str">
        <f t="shared" si="1051"/>
        <v/>
      </c>
      <c r="AJ3145" s="11" t="str">
        <f t="shared" si="1052"/>
        <v/>
      </c>
      <c r="AK3145" s="11" t="str">
        <f t="shared" si="1053"/>
        <v/>
      </c>
      <c r="AN3145" s="11" t="str">
        <f t="shared" si="1054"/>
        <v/>
      </c>
      <c r="AO3145" s="11" t="str">
        <f t="shared" si="1055"/>
        <v/>
      </c>
      <c r="AP3145" s="11" t="str">
        <f t="shared" si="1056"/>
        <v/>
      </c>
      <c r="AT3145" s="11" t="str">
        <f t="shared" si="1057"/>
        <v/>
      </c>
      <c r="AU3145" s="11" t="str">
        <f t="shared" si="1058"/>
        <v/>
      </c>
      <c r="AV3145" s="11" t="str">
        <f t="shared" si="1059"/>
        <v/>
      </c>
      <c r="AW3145" s="11" t="str">
        <f t="shared" si="1060"/>
        <v/>
      </c>
      <c r="AX3145" s="11" t="str">
        <f t="shared" si="1061"/>
        <v/>
      </c>
      <c r="AY3145" s="11" t="str">
        <f t="shared" si="1063"/>
        <v/>
      </c>
      <c r="AZ3145" s="11" t="str">
        <f t="shared" si="1062"/>
        <v/>
      </c>
      <c r="BA3145" s="11" t="str">
        <f t="shared" si="1065"/>
        <v xml:space="preserve"> </v>
      </c>
      <c r="BB3145" s="11" t="str">
        <f>IFERROR(IF(AW3145="","",VLOOKUP(AW3145,SUSS!R:S,2,FALSE)),AY3145*SUSS!$M$2)</f>
        <v/>
      </c>
      <c r="BC3145" s="11" t="str">
        <f t="shared" si="1064"/>
        <v/>
      </c>
    </row>
    <row r="3146" spans="29:55">
      <c r="AC3146" s="11" t="str">
        <f t="shared" si="1045"/>
        <v/>
      </c>
      <c r="AD3146" s="11" t="str">
        <f t="shared" si="1046"/>
        <v/>
      </c>
      <c r="AE3146" s="11" t="str">
        <f t="shared" si="1047"/>
        <v/>
      </c>
      <c r="AF3146" s="11" t="str">
        <f t="shared" si="1048"/>
        <v/>
      </c>
      <c r="AG3146" s="11" t="str">
        <f t="shared" si="1049"/>
        <v/>
      </c>
      <c r="AH3146" s="11" t="str">
        <f t="shared" si="1050"/>
        <v/>
      </c>
      <c r="AI3146" s="11" t="str">
        <f t="shared" si="1051"/>
        <v/>
      </c>
      <c r="AJ3146" s="11" t="str">
        <f t="shared" si="1052"/>
        <v/>
      </c>
      <c r="AK3146" s="11" t="str">
        <f t="shared" si="1053"/>
        <v/>
      </c>
      <c r="AN3146" s="11" t="str">
        <f t="shared" si="1054"/>
        <v/>
      </c>
      <c r="AO3146" s="11" t="str">
        <f t="shared" si="1055"/>
        <v/>
      </c>
      <c r="AP3146" s="11" t="str">
        <f t="shared" si="1056"/>
        <v/>
      </c>
      <c r="AT3146" s="11" t="str">
        <f t="shared" si="1057"/>
        <v/>
      </c>
      <c r="AU3146" s="11" t="str">
        <f t="shared" si="1058"/>
        <v/>
      </c>
      <c r="AV3146" s="11" t="str">
        <f t="shared" si="1059"/>
        <v/>
      </c>
      <c r="AW3146" s="11" t="str">
        <f t="shared" si="1060"/>
        <v/>
      </c>
      <c r="AX3146" s="11" t="str">
        <f t="shared" si="1061"/>
        <v/>
      </c>
      <c r="AY3146" s="11" t="str">
        <f t="shared" si="1063"/>
        <v/>
      </c>
      <c r="AZ3146" s="11" t="str">
        <f t="shared" si="1062"/>
        <v/>
      </c>
      <c r="BA3146" s="11" t="str">
        <f t="shared" si="1065"/>
        <v xml:space="preserve"> </v>
      </c>
      <c r="BB3146" s="11" t="str">
        <f>IFERROR(IF(AW3146="","",VLOOKUP(AW3146,SUSS!R:S,2,FALSE)),AY3146*SUSS!$M$2)</f>
        <v/>
      </c>
      <c r="BC3146" s="11" t="str">
        <f t="shared" si="1064"/>
        <v/>
      </c>
    </row>
    <row r="3147" spans="29:55">
      <c r="AC3147" s="11" t="str">
        <f t="shared" si="1045"/>
        <v/>
      </c>
      <c r="AD3147" s="11" t="str">
        <f t="shared" si="1046"/>
        <v/>
      </c>
      <c r="AE3147" s="11" t="str">
        <f t="shared" si="1047"/>
        <v/>
      </c>
      <c r="AF3147" s="11" t="str">
        <f t="shared" si="1048"/>
        <v/>
      </c>
      <c r="AG3147" s="11" t="str">
        <f t="shared" si="1049"/>
        <v/>
      </c>
      <c r="AH3147" s="11" t="str">
        <f t="shared" si="1050"/>
        <v/>
      </c>
      <c r="AI3147" s="11" t="str">
        <f t="shared" si="1051"/>
        <v/>
      </c>
      <c r="AJ3147" s="11" t="str">
        <f t="shared" si="1052"/>
        <v/>
      </c>
      <c r="AK3147" s="11" t="str">
        <f t="shared" si="1053"/>
        <v/>
      </c>
      <c r="AN3147" s="11" t="str">
        <f t="shared" si="1054"/>
        <v/>
      </c>
      <c r="AO3147" s="11" t="str">
        <f t="shared" si="1055"/>
        <v/>
      </c>
      <c r="AP3147" s="11" t="str">
        <f t="shared" si="1056"/>
        <v/>
      </c>
      <c r="AT3147" s="11" t="str">
        <f t="shared" si="1057"/>
        <v/>
      </c>
      <c r="AU3147" s="11" t="str">
        <f t="shared" si="1058"/>
        <v/>
      </c>
      <c r="AV3147" s="11" t="str">
        <f t="shared" si="1059"/>
        <v/>
      </c>
      <c r="AW3147" s="11" t="str">
        <f t="shared" si="1060"/>
        <v/>
      </c>
      <c r="AX3147" s="11" t="str">
        <f t="shared" si="1061"/>
        <v/>
      </c>
      <c r="AY3147" s="11" t="str">
        <f t="shared" si="1063"/>
        <v/>
      </c>
      <c r="AZ3147" s="11" t="str">
        <f t="shared" si="1062"/>
        <v/>
      </c>
      <c r="BA3147" s="11" t="str">
        <f t="shared" si="1065"/>
        <v xml:space="preserve"> </v>
      </c>
      <c r="BB3147" s="11" t="str">
        <f>IFERROR(IF(AW3147="","",VLOOKUP(AW3147,SUSS!R:S,2,FALSE)),AY3147*SUSS!$M$2)</f>
        <v/>
      </c>
      <c r="BC3147" s="11" t="str">
        <f t="shared" si="1064"/>
        <v/>
      </c>
    </row>
    <row r="3148" spans="29:55">
      <c r="AC3148" s="11" t="str">
        <f t="shared" si="1045"/>
        <v/>
      </c>
      <c r="AD3148" s="11" t="str">
        <f t="shared" si="1046"/>
        <v/>
      </c>
      <c r="AE3148" s="11" t="str">
        <f t="shared" si="1047"/>
        <v/>
      </c>
      <c r="AF3148" s="11" t="str">
        <f t="shared" si="1048"/>
        <v/>
      </c>
      <c r="AG3148" s="11" t="str">
        <f t="shared" si="1049"/>
        <v/>
      </c>
      <c r="AH3148" s="11" t="str">
        <f t="shared" si="1050"/>
        <v/>
      </c>
      <c r="AI3148" s="11" t="str">
        <f t="shared" si="1051"/>
        <v/>
      </c>
      <c r="AJ3148" s="11" t="str">
        <f t="shared" si="1052"/>
        <v/>
      </c>
      <c r="AK3148" s="11" t="str">
        <f t="shared" si="1053"/>
        <v/>
      </c>
      <c r="AN3148" s="11" t="str">
        <f t="shared" si="1054"/>
        <v/>
      </c>
      <c r="AO3148" s="11" t="str">
        <f t="shared" si="1055"/>
        <v/>
      </c>
      <c r="AP3148" s="11" t="str">
        <f t="shared" si="1056"/>
        <v/>
      </c>
      <c r="AT3148" s="11" t="str">
        <f t="shared" si="1057"/>
        <v/>
      </c>
      <c r="AU3148" s="11" t="str">
        <f t="shared" si="1058"/>
        <v/>
      </c>
      <c r="AV3148" s="11" t="str">
        <f t="shared" si="1059"/>
        <v/>
      </c>
      <c r="AW3148" s="11" t="str">
        <f t="shared" si="1060"/>
        <v/>
      </c>
      <c r="AX3148" s="11" t="str">
        <f t="shared" si="1061"/>
        <v/>
      </c>
      <c r="AY3148" s="11" t="str">
        <f t="shared" si="1063"/>
        <v/>
      </c>
      <c r="AZ3148" s="11" t="str">
        <f t="shared" si="1062"/>
        <v/>
      </c>
      <c r="BA3148" s="11" t="str">
        <f t="shared" si="1065"/>
        <v xml:space="preserve"> </v>
      </c>
      <c r="BB3148" s="11" t="str">
        <f>IFERROR(IF(AW3148="","",VLOOKUP(AW3148,SUSS!R:S,2,FALSE)),AY3148*SUSS!$M$2)</f>
        <v/>
      </c>
      <c r="BC3148" s="11" t="str">
        <f t="shared" si="1064"/>
        <v/>
      </c>
    </row>
    <row r="3149" spans="29:55">
      <c r="AC3149" s="11" t="str">
        <f t="shared" si="1045"/>
        <v/>
      </c>
      <c r="AD3149" s="11" t="str">
        <f t="shared" si="1046"/>
        <v/>
      </c>
      <c r="AE3149" s="11" t="str">
        <f t="shared" si="1047"/>
        <v/>
      </c>
      <c r="AF3149" s="11" t="str">
        <f t="shared" si="1048"/>
        <v/>
      </c>
      <c r="AG3149" s="11" t="str">
        <f t="shared" si="1049"/>
        <v/>
      </c>
      <c r="AH3149" s="11" t="str">
        <f t="shared" si="1050"/>
        <v/>
      </c>
      <c r="AI3149" s="11" t="str">
        <f t="shared" si="1051"/>
        <v/>
      </c>
      <c r="AJ3149" s="11" t="str">
        <f t="shared" si="1052"/>
        <v/>
      </c>
      <c r="AK3149" s="11" t="str">
        <f t="shared" si="1053"/>
        <v/>
      </c>
      <c r="AN3149" s="11" t="str">
        <f t="shared" si="1054"/>
        <v/>
      </c>
      <c r="AO3149" s="11" t="str">
        <f t="shared" si="1055"/>
        <v/>
      </c>
      <c r="AP3149" s="11" t="str">
        <f t="shared" si="1056"/>
        <v/>
      </c>
      <c r="AT3149" s="11" t="str">
        <f t="shared" si="1057"/>
        <v/>
      </c>
      <c r="AU3149" s="11" t="str">
        <f t="shared" si="1058"/>
        <v/>
      </c>
      <c r="AV3149" s="11" t="str">
        <f t="shared" si="1059"/>
        <v/>
      </c>
      <c r="AW3149" s="11" t="str">
        <f t="shared" si="1060"/>
        <v/>
      </c>
      <c r="AX3149" s="11" t="str">
        <f t="shared" si="1061"/>
        <v/>
      </c>
      <c r="AY3149" s="11" t="str">
        <f t="shared" si="1063"/>
        <v/>
      </c>
      <c r="AZ3149" s="11" t="str">
        <f t="shared" si="1062"/>
        <v/>
      </c>
      <c r="BA3149" s="11" t="str">
        <f t="shared" si="1065"/>
        <v xml:space="preserve"> </v>
      </c>
      <c r="BB3149" s="11" t="str">
        <f>IFERROR(IF(AW3149="","",VLOOKUP(AW3149,SUSS!R:S,2,FALSE)),AY3149*SUSS!$M$2)</f>
        <v/>
      </c>
      <c r="BC3149" s="11" t="str">
        <f t="shared" si="1064"/>
        <v/>
      </c>
    </row>
    <row r="3150" spans="29:55">
      <c r="AC3150" s="11" t="str">
        <f t="shared" si="1045"/>
        <v/>
      </c>
      <c r="AD3150" s="11" t="str">
        <f t="shared" si="1046"/>
        <v/>
      </c>
      <c r="AE3150" s="11" t="str">
        <f t="shared" si="1047"/>
        <v/>
      </c>
      <c r="AF3150" s="11" t="str">
        <f t="shared" si="1048"/>
        <v/>
      </c>
      <c r="AG3150" s="11" t="str">
        <f t="shared" si="1049"/>
        <v/>
      </c>
      <c r="AH3150" s="11" t="str">
        <f t="shared" si="1050"/>
        <v/>
      </c>
      <c r="AI3150" s="11" t="str">
        <f t="shared" si="1051"/>
        <v/>
      </c>
      <c r="AJ3150" s="11" t="str">
        <f t="shared" si="1052"/>
        <v/>
      </c>
      <c r="AK3150" s="11" t="str">
        <f t="shared" si="1053"/>
        <v/>
      </c>
      <c r="AN3150" s="11" t="str">
        <f t="shared" si="1054"/>
        <v/>
      </c>
      <c r="AO3150" s="11" t="str">
        <f t="shared" si="1055"/>
        <v/>
      </c>
      <c r="AP3150" s="11" t="str">
        <f t="shared" si="1056"/>
        <v/>
      </c>
      <c r="AT3150" s="11" t="str">
        <f t="shared" si="1057"/>
        <v/>
      </c>
      <c r="AU3150" s="11" t="str">
        <f t="shared" si="1058"/>
        <v/>
      </c>
      <c r="AV3150" s="11" t="str">
        <f t="shared" si="1059"/>
        <v/>
      </c>
      <c r="AW3150" s="11" t="str">
        <f t="shared" si="1060"/>
        <v/>
      </c>
      <c r="AX3150" s="11" t="str">
        <f t="shared" si="1061"/>
        <v/>
      </c>
      <c r="AY3150" s="11" t="str">
        <f t="shared" si="1063"/>
        <v/>
      </c>
      <c r="AZ3150" s="11" t="str">
        <f t="shared" si="1062"/>
        <v/>
      </c>
      <c r="BA3150" s="11" t="str">
        <f t="shared" si="1065"/>
        <v xml:space="preserve"> </v>
      </c>
      <c r="BB3150" s="11" t="str">
        <f>IFERROR(IF(AW3150="","",VLOOKUP(AW3150,SUSS!R:S,2,FALSE)),AY3150*SUSS!$M$2)</f>
        <v/>
      </c>
      <c r="BC3150" s="11" t="str">
        <f t="shared" si="1064"/>
        <v/>
      </c>
    </row>
    <row r="3151" spans="29:55">
      <c r="AC3151" s="11" t="str">
        <f t="shared" si="1045"/>
        <v/>
      </c>
      <c r="AD3151" s="11" t="str">
        <f t="shared" si="1046"/>
        <v/>
      </c>
      <c r="AE3151" s="11" t="str">
        <f t="shared" si="1047"/>
        <v/>
      </c>
      <c r="AF3151" s="11" t="str">
        <f t="shared" si="1048"/>
        <v/>
      </c>
      <c r="AG3151" s="11" t="str">
        <f t="shared" si="1049"/>
        <v/>
      </c>
      <c r="AH3151" s="11" t="str">
        <f t="shared" si="1050"/>
        <v/>
      </c>
      <c r="AI3151" s="11" t="str">
        <f t="shared" si="1051"/>
        <v/>
      </c>
      <c r="AJ3151" s="11" t="str">
        <f t="shared" si="1052"/>
        <v/>
      </c>
      <c r="AK3151" s="11" t="str">
        <f t="shared" si="1053"/>
        <v/>
      </c>
      <c r="AN3151" s="11" t="str">
        <f t="shared" si="1054"/>
        <v/>
      </c>
      <c r="AO3151" s="11" t="str">
        <f t="shared" si="1055"/>
        <v/>
      </c>
      <c r="AP3151" s="11" t="str">
        <f t="shared" si="1056"/>
        <v/>
      </c>
      <c r="AT3151" s="11" t="str">
        <f t="shared" si="1057"/>
        <v/>
      </c>
      <c r="AU3151" s="11" t="str">
        <f t="shared" si="1058"/>
        <v/>
      </c>
      <c r="AV3151" s="11" t="str">
        <f t="shared" si="1059"/>
        <v/>
      </c>
      <c r="AW3151" s="11" t="str">
        <f t="shared" si="1060"/>
        <v/>
      </c>
      <c r="AX3151" s="11" t="str">
        <f t="shared" si="1061"/>
        <v/>
      </c>
      <c r="AY3151" s="11" t="str">
        <f t="shared" si="1063"/>
        <v/>
      </c>
      <c r="AZ3151" s="11" t="str">
        <f t="shared" si="1062"/>
        <v/>
      </c>
      <c r="BA3151" s="11" t="str">
        <f t="shared" si="1065"/>
        <v xml:space="preserve"> </v>
      </c>
      <c r="BB3151" s="11" t="str">
        <f>IFERROR(IF(AW3151="","",VLOOKUP(AW3151,SUSS!R:S,2,FALSE)),AY3151*SUSS!$M$2)</f>
        <v/>
      </c>
      <c r="BC3151" s="11" t="str">
        <f t="shared" si="1064"/>
        <v/>
      </c>
    </row>
    <row r="3152" spans="29:55">
      <c r="AC3152" s="11" t="str">
        <f t="shared" si="1045"/>
        <v/>
      </c>
      <c r="AD3152" s="11" t="str">
        <f t="shared" si="1046"/>
        <v/>
      </c>
      <c r="AE3152" s="11" t="str">
        <f t="shared" si="1047"/>
        <v/>
      </c>
      <c r="AF3152" s="11" t="str">
        <f t="shared" si="1048"/>
        <v/>
      </c>
      <c r="AG3152" s="11" t="str">
        <f t="shared" si="1049"/>
        <v/>
      </c>
      <c r="AH3152" s="11" t="str">
        <f t="shared" si="1050"/>
        <v/>
      </c>
      <c r="AI3152" s="11" t="str">
        <f t="shared" si="1051"/>
        <v/>
      </c>
      <c r="AJ3152" s="11" t="str">
        <f t="shared" si="1052"/>
        <v/>
      </c>
      <c r="AK3152" s="11" t="str">
        <f t="shared" si="1053"/>
        <v/>
      </c>
      <c r="AN3152" s="11" t="str">
        <f t="shared" si="1054"/>
        <v/>
      </c>
      <c r="AO3152" s="11" t="str">
        <f t="shared" si="1055"/>
        <v/>
      </c>
      <c r="AP3152" s="11" t="str">
        <f t="shared" si="1056"/>
        <v/>
      </c>
      <c r="AT3152" s="11" t="str">
        <f t="shared" si="1057"/>
        <v/>
      </c>
      <c r="AU3152" s="11" t="str">
        <f t="shared" si="1058"/>
        <v/>
      </c>
      <c r="AV3152" s="11" t="str">
        <f t="shared" si="1059"/>
        <v/>
      </c>
      <c r="AW3152" s="11" t="str">
        <f t="shared" si="1060"/>
        <v/>
      </c>
      <c r="AX3152" s="11" t="str">
        <f t="shared" si="1061"/>
        <v/>
      </c>
      <c r="AY3152" s="11" t="str">
        <f t="shared" si="1063"/>
        <v/>
      </c>
      <c r="AZ3152" s="11" t="str">
        <f t="shared" si="1062"/>
        <v/>
      </c>
      <c r="BA3152" s="11" t="str">
        <f t="shared" si="1065"/>
        <v xml:space="preserve"> </v>
      </c>
      <c r="BB3152" s="11" t="str">
        <f>IFERROR(IF(AW3152="","",VLOOKUP(AW3152,SUSS!R:S,2,FALSE)),AY3152*SUSS!$M$2)</f>
        <v/>
      </c>
      <c r="BC3152" s="11" t="str">
        <f t="shared" si="1064"/>
        <v/>
      </c>
    </row>
    <row r="3153" spans="29:55">
      <c r="AC3153" s="11" t="str">
        <f t="shared" si="1045"/>
        <v/>
      </c>
      <c r="AD3153" s="11" t="str">
        <f t="shared" si="1046"/>
        <v/>
      </c>
      <c r="AE3153" s="11" t="str">
        <f t="shared" si="1047"/>
        <v/>
      </c>
      <c r="AF3153" s="11" t="str">
        <f t="shared" si="1048"/>
        <v/>
      </c>
      <c r="AG3153" s="11" t="str">
        <f t="shared" si="1049"/>
        <v/>
      </c>
      <c r="AH3153" s="11" t="str">
        <f t="shared" si="1050"/>
        <v/>
      </c>
      <c r="AI3153" s="11" t="str">
        <f t="shared" si="1051"/>
        <v/>
      </c>
      <c r="AJ3153" s="11" t="str">
        <f t="shared" si="1052"/>
        <v/>
      </c>
      <c r="AK3153" s="11" t="str">
        <f t="shared" si="1053"/>
        <v/>
      </c>
      <c r="AN3153" s="11" t="str">
        <f t="shared" si="1054"/>
        <v/>
      </c>
      <c r="AO3153" s="11" t="str">
        <f t="shared" si="1055"/>
        <v/>
      </c>
      <c r="AP3153" s="11" t="str">
        <f t="shared" si="1056"/>
        <v/>
      </c>
      <c r="AT3153" s="11" t="str">
        <f t="shared" si="1057"/>
        <v/>
      </c>
      <c r="AU3153" s="11" t="str">
        <f t="shared" si="1058"/>
        <v/>
      </c>
      <c r="AV3153" s="11" t="str">
        <f t="shared" si="1059"/>
        <v/>
      </c>
      <c r="AW3153" s="11" t="str">
        <f t="shared" si="1060"/>
        <v/>
      </c>
      <c r="AX3153" s="11" t="str">
        <f t="shared" si="1061"/>
        <v/>
      </c>
      <c r="AY3153" s="11" t="str">
        <f t="shared" si="1063"/>
        <v/>
      </c>
      <c r="AZ3153" s="11" t="str">
        <f t="shared" si="1062"/>
        <v/>
      </c>
      <c r="BA3153" s="11" t="str">
        <f t="shared" si="1065"/>
        <v xml:space="preserve"> </v>
      </c>
      <c r="BB3153" s="11" t="str">
        <f>IFERROR(IF(AW3153="","",VLOOKUP(AW3153,SUSS!R:S,2,FALSE)),AY3153*SUSS!$M$2)</f>
        <v/>
      </c>
      <c r="BC3153" s="11" t="str">
        <f t="shared" si="1064"/>
        <v/>
      </c>
    </row>
    <row r="3154" spans="29:55">
      <c r="AC3154" s="11" t="str">
        <f t="shared" si="1045"/>
        <v/>
      </c>
      <c r="AD3154" s="11" t="str">
        <f t="shared" si="1046"/>
        <v/>
      </c>
      <c r="AE3154" s="11" t="str">
        <f t="shared" si="1047"/>
        <v/>
      </c>
      <c r="AF3154" s="11" t="str">
        <f t="shared" si="1048"/>
        <v/>
      </c>
      <c r="AG3154" s="11" t="str">
        <f t="shared" si="1049"/>
        <v/>
      </c>
      <c r="AH3154" s="11" t="str">
        <f t="shared" si="1050"/>
        <v/>
      </c>
      <c r="AI3154" s="11" t="str">
        <f t="shared" si="1051"/>
        <v/>
      </c>
      <c r="AJ3154" s="11" t="str">
        <f t="shared" si="1052"/>
        <v/>
      </c>
      <c r="AK3154" s="11" t="str">
        <f t="shared" si="1053"/>
        <v/>
      </c>
      <c r="AN3154" s="11" t="str">
        <f t="shared" si="1054"/>
        <v/>
      </c>
      <c r="AO3154" s="11" t="str">
        <f t="shared" si="1055"/>
        <v/>
      </c>
      <c r="AP3154" s="11" t="str">
        <f t="shared" si="1056"/>
        <v/>
      </c>
      <c r="AT3154" s="11" t="str">
        <f t="shared" si="1057"/>
        <v/>
      </c>
      <c r="AU3154" s="11" t="str">
        <f t="shared" si="1058"/>
        <v/>
      </c>
      <c r="AV3154" s="11" t="str">
        <f t="shared" si="1059"/>
        <v/>
      </c>
      <c r="AW3154" s="11" t="str">
        <f t="shared" si="1060"/>
        <v/>
      </c>
      <c r="AX3154" s="11" t="str">
        <f t="shared" si="1061"/>
        <v/>
      </c>
      <c r="AY3154" s="11" t="str">
        <f t="shared" si="1063"/>
        <v/>
      </c>
      <c r="AZ3154" s="11" t="str">
        <f t="shared" si="1062"/>
        <v/>
      </c>
      <c r="BA3154" s="11" t="str">
        <f t="shared" si="1065"/>
        <v xml:space="preserve"> </v>
      </c>
      <c r="BB3154" s="11" t="str">
        <f>IFERROR(IF(AW3154="","",VLOOKUP(AW3154,SUSS!R:S,2,FALSE)),AY3154*SUSS!$M$2)</f>
        <v/>
      </c>
      <c r="BC3154" s="11" t="str">
        <f t="shared" si="1064"/>
        <v/>
      </c>
    </row>
    <row r="3155" spans="29:55">
      <c r="AC3155" s="11" t="str">
        <f t="shared" si="1045"/>
        <v/>
      </c>
      <c r="AD3155" s="11" t="str">
        <f t="shared" si="1046"/>
        <v/>
      </c>
      <c r="AE3155" s="11" t="str">
        <f t="shared" si="1047"/>
        <v/>
      </c>
      <c r="AF3155" s="11" t="str">
        <f t="shared" si="1048"/>
        <v/>
      </c>
      <c r="AG3155" s="11" t="str">
        <f t="shared" si="1049"/>
        <v/>
      </c>
      <c r="AH3155" s="11" t="str">
        <f t="shared" si="1050"/>
        <v/>
      </c>
      <c r="AI3155" s="11" t="str">
        <f t="shared" si="1051"/>
        <v/>
      </c>
      <c r="AJ3155" s="11" t="str">
        <f t="shared" si="1052"/>
        <v/>
      </c>
      <c r="AK3155" s="11" t="str">
        <f t="shared" si="1053"/>
        <v/>
      </c>
      <c r="AN3155" s="11" t="str">
        <f t="shared" si="1054"/>
        <v/>
      </c>
      <c r="AO3155" s="11" t="str">
        <f t="shared" si="1055"/>
        <v/>
      </c>
      <c r="AP3155" s="11" t="str">
        <f t="shared" si="1056"/>
        <v/>
      </c>
      <c r="AT3155" s="11" t="str">
        <f t="shared" si="1057"/>
        <v/>
      </c>
      <c r="AU3155" s="11" t="str">
        <f t="shared" si="1058"/>
        <v/>
      </c>
      <c r="AV3155" s="11" t="str">
        <f t="shared" si="1059"/>
        <v/>
      </c>
      <c r="AW3155" s="11" t="str">
        <f t="shared" si="1060"/>
        <v/>
      </c>
      <c r="AX3155" s="11" t="str">
        <f t="shared" si="1061"/>
        <v/>
      </c>
      <c r="AY3155" s="11" t="str">
        <f t="shared" si="1063"/>
        <v/>
      </c>
      <c r="AZ3155" s="11" t="str">
        <f t="shared" si="1062"/>
        <v/>
      </c>
      <c r="BA3155" s="11" t="str">
        <f t="shared" si="1065"/>
        <v xml:space="preserve"> </v>
      </c>
      <c r="BB3155" s="11" t="str">
        <f>IFERROR(IF(AW3155="","",VLOOKUP(AW3155,SUSS!R:S,2,FALSE)),AY3155*SUSS!$M$2)</f>
        <v/>
      </c>
      <c r="BC3155" s="11" t="str">
        <f t="shared" si="1064"/>
        <v/>
      </c>
    </row>
    <row r="3156" spans="29:55">
      <c r="AC3156" s="11" t="str">
        <f t="shared" si="1045"/>
        <v/>
      </c>
      <c r="AD3156" s="11" t="str">
        <f t="shared" si="1046"/>
        <v/>
      </c>
      <c r="AE3156" s="11" t="str">
        <f t="shared" si="1047"/>
        <v/>
      </c>
      <c r="AF3156" s="11" t="str">
        <f t="shared" si="1048"/>
        <v/>
      </c>
      <c r="AG3156" s="11" t="str">
        <f t="shared" si="1049"/>
        <v/>
      </c>
      <c r="AH3156" s="11" t="str">
        <f t="shared" si="1050"/>
        <v/>
      </c>
      <c r="AI3156" s="11" t="str">
        <f t="shared" si="1051"/>
        <v/>
      </c>
      <c r="AJ3156" s="11" t="str">
        <f t="shared" si="1052"/>
        <v/>
      </c>
      <c r="AK3156" s="11" t="str">
        <f t="shared" si="1053"/>
        <v/>
      </c>
      <c r="AN3156" s="11" t="str">
        <f t="shared" si="1054"/>
        <v/>
      </c>
      <c r="AO3156" s="11" t="str">
        <f t="shared" si="1055"/>
        <v/>
      </c>
      <c r="AP3156" s="11" t="str">
        <f t="shared" si="1056"/>
        <v/>
      </c>
      <c r="AT3156" s="11" t="str">
        <f t="shared" si="1057"/>
        <v/>
      </c>
      <c r="AU3156" s="11" t="str">
        <f t="shared" si="1058"/>
        <v/>
      </c>
      <c r="AV3156" s="11" t="str">
        <f t="shared" si="1059"/>
        <v/>
      </c>
      <c r="AW3156" s="11" t="str">
        <f t="shared" si="1060"/>
        <v/>
      </c>
      <c r="AX3156" s="11" t="str">
        <f t="shared" si="1061"/>
        <v/>
      </c>
      <c r="AY3156" s="11" t="str">
        <f t="shared" si="1063"/>
        <v/>
      </c>
      <c r="AZ3156" s="11" t="str">
        <f t="shared" si="1062"/>
        <v/>
      </c>
      <c r="BA3156" s="11" t="str">
        <f t="shared" si="1065"/>
        <v xml:space="preserve"> </v>
      </c>
      <c r="BB3156" s="11" t="str">
        <f>IFERROR(IF(AW3156="","",VLOOKUP(AW3156,SUSS!R:S,2,FALSE)),AY3156*SUSS!$M$2)</f>
        <v/>
      </c>
      <c r="BC3156" s="11" t="str">
        <f t="shared" si="1064"/>
        <v/>
      </c>
    </row>
    <row r="3157" spans="29:55">
      <c r="AC3157" s="11" t="str">
        <f t="shared" si="1045"/>
        <v/>
      </c>
      <c r="AD3157" s="11" t="str">
        <f t="shared" si="1046"/>
        <v/>
      </c>
      <c r="AE3157" s="11" t="str">
        <f t="shared" si="1047"/>
        <v/>
      </c>
      <c r="AF3157" s="11" t="str">
        <f t="shared" si="1048"/>
        <v/>
      </c>
      <c r="AG3157" s="11" t="str">
        <f t="shared" si="1049"/>
        <v/>
      </c>
      <c r="AH3157" s="11" t="str">
        <f t="shared" si="1050"/>
        <v/>
      </c>
      <c r="AI3157" s="11" t="str">
        <f t="shared" si="1051"/>
        <v/>
      </c>
      <c r="AJ3157" s="11" t="str">
        <f t="shared" si="1052"/>
        <v/>
      </c>
      <c r="AK3157" s="11" t="str">
        <f t="shared" si="1053"/>
        <v/>
      </c>
      <c r="AN3157" s="11" t="str">
        <f t="shared" si="1054"/>
        <v/>
      </c>
      <c r="AO3157" s="11" t="str">
        <f t="shared" si="1055"/>
        <v/>
      </c>
      <c r="AP3157" s="11" t="str">
        <f t="shared" si="1056"/>
        <v/>
      </c>
      <c r="AT3157" s="11" t="str">
        <f t="shared" si="1057"/>
        <v/>
      </c>
      <c r="AU3157" s="11" t="str">
        <f t="shared" si="1058"/>
        <v/>
      </c>
      <c r="AV3157" s="11" t="str">
        <f t="shared" si="1059"/>
        <v/>
      </c>
      <c r="AW3157" s="11" t="str">
        <f t="shared" si="1060"/>
        <v/>
      </c>
      <c r="AX3157" s="11" t="str">
        <f t="shared" si="1061"/>
        <v/>
      </c>
      <c r="AY3157" s="11" t="str">
        <f t="shared" si="1063"/>
        <v/>
      </c>
      <c r="AZ3157" s="11" t="str">
        <f t="shared" si="1062"/>
        <v/>
      </c>
      <c r="BA3157" s="11" t="str">
        <f t="shared" si="1065"/>
        <v xml:space="preserve"> </v>
      </c>
      <c r="BB3157" s="11" t="str">
        <f>IFERROR(IF(AW3157="","",VLOOKUP(AW3157,SUSS!R:S,2,FALSE)),AY3157*SUSS!$M$2)</f>
        <v/>
      </c>
      <c r="BC3157" s="11" t="str">
        <f t="shared" si="1064"/>
        <v/>
      </c>
    </row>
    <row r="3158" spans="29:55">
      <c r="AC3158" s="11" t="str">
        <f t="shared" si="1045"/>
        <v/>
      </c>
      <c r="AD3158" s="11" t="str">
        <f t="shared" si="1046"/>
        <v/>
      </c>
      <c r="AE3158" s="11" t="str">
        <f t="shared" si="1047"/>
        <v/>
      </c>
      <c r="AF3158" s="11" t="str">
        <f t="shared" si="1048"/>
        <v/>
      </c>
      <c r="AG3158" s="11" t="str">
        <f t="shared" si="1049"/>
        <v/>
      </c>
      <c r="AH3158" s="11" t="str">
        <f t="shared" si="1050"/>
        <v/>
      </c>
      <c r="AI3158" s="11" t="str">
        <f t="shared" si="1051"/>
        <v/>
      </c>
      <c r="AJ3158" s="11" t="str">
        <f t="shared" si="1052"/>
        <v/>
      </c>
      <c r="AK3158" s="11" t="str">
        <f t="shared" si="1053"/>
        <v/>
      </c>
      <c r="AN3158" s="11" t="str">
        <f t="shared" si="1054"/>
        <v/>
      </c>
      <c r="AO3158" s="11" t="str">
        <f t="shared" si="1055"/>
        <v/>
      </c>
      <c r="AP3158" s="11" t="str">
        <f t="shared" si="1056"/>
        <v/>
      </c>
      <c r="AT3158" s="11" t="str">
        <f t="shared" si="1057"/>
        <v/>
      </c>
      <c r="AU3158" s="11" t="str">
        <f t="shared" si="1058"/>
        <v/>
      </c>
      <c r="AV3158" s="11" t="str">
        <f t="shared" si="1059"/>
        <v/>
      </c>
      <c r="AW3158" s="11" t="str">
        <f t="shared" si="1060"/>
        <v/>
      </c>
      <c r="AX3158" s="11" t="str">
        <f t="shared" si="1061"/>
        <v/>
      </c>
      <c r="AY3158" s="11" t="str">
        <f t="shared" si="1063"/>
        <v/>
      </c>
      <c r="AZ3158" s="11" t="str">
        <f t="shared" si="1062"/>
        <v/>
      </c>
      <c r="BA3158" s="11" t="str">
        <f t="shared" si="1065"/>
        <v xml:space="preserve"> </v>
      </c>
      <c r="BB3158" s="11" t="str">
        <f>IFERROR(IF(AW3158="","",VLOOKUP(AW3158,SUSS!R:S,2,FALSE)),AY3158*SUSS!$M$2)</f>
        <v/>
      </c>
      <c r="BC3158" s="11" t="str">
        <f t="shared" si="1064"/>
        <v/>
      </c>
    </row>
    <row r="3159" spans="29:55">
      <c r="AC3159" s="11" t="str">
        <f t="shared" si="1045"/>
        <v/>
      </c>
      <c r="AD3159" s="11" t="str">
        <f t="shared" si="1046"/>
        <v/>
      </c>
      <c r="AE3159" s="11" t="str">
        <f t="shared" si="1047"/>
        <v/>
      </c>
      <c r="AF3159" s="11" t="str">
        <f t="shared" si="1048"/>
        <v/>
      </c>
      <c r="AG3159" s="11" t="str">
        <f t="shared" si="1049"/>
        <v/>
      </c>
      <c r="AH3159" s="11" t="str">
        <f t="shared" si="1050"/>
        <v/>
      </c>
      <c r="AI3159" s="11" t="str">
        <f t="shared" si="1051"/>
        <v/>
      </c>
      <c r="AJ3159" s="11" t="str">
        <f t="shared" si="1052"/>
        <v/>
      </c>
      <c r="AK3159" s="11" t="str">
        <f t="shared" si="1053"/>
        <v/>
      </c>
      <c r="AN3159" s="11" t="str">
        <f t="shared" si="1054"/>
        <v/>
      </c>
      <c r="AO3159" s="11" t="str">
        <f t="shared" si="1055"/>
        <v/>
      </c>
      <c r="AP3159" s="11" t="str">
        <f t="shared" si="1056"/>
        <v/>
      </c>
      <c r="AT3159" s="11" t="str">
        <f t="shared" si="1057"/>
        <v/>
      </c>
      <c r="AU3159" s="11" t="str">
        <f t="shared" si="1058"/>
        <v/>
      </c>
      <c r="AV3159" s="11" t="str">
        <f t="shared" si="1059"/>
        <v/>
      </c>
      <c r="AW3159" s="11" t="str">
        <f t="shared" si="1060"/>
        <v/>
      </c>
      <c r="AX3159" s="11" t="str">
        <f t="shared" si="1061"/>
        <v/>
      </c>
      <c r="AY3159" s="11" t="str">
        <f t="shared" si="1063"/>
        <v/>
      </c>
      <c r="AZ3159" s="11" t="str">
        <f t="shared" si="1062"/>
        <v/>
      </c>
      <c r="BA3159" s="11" t="str">
        <f t="shared" si="1065"/>
        <v xml:space="preserve"> </v>
      </c>
      <c r="BB3159" s="11" t="str">
        <f>IFERROR(IF(AW3159="","",VLOOKUP(AW3159,SUSS!R:S,2,FALSE)),AY3159*SUSS!$M$2)</f>
        <v/>
      </c>
      <c r="BC3159" s="11" t="str">
        <f t="shared" si="1064"/>
        <v/>
      </c>
    </row>
    <row r="3160" spans="29:55">
      <c r="AC3160" s="11" t="str">
        <f t="shared" si="1045"/>
        <v/>
      </c>
      <c r="AD3160" s="11" t="str">
        <f t="shared" si="1046"/>
        <v/>
      </c>
      <c r="AE3160" s="11" t="str">
        <f t="shared" si="1047"/>
        <v/>
      </c>
      <c r="AF3160" s="11" t="str">
        <f t="shared" si="1048"/>
        <v/>
      </c>
      <c r="AG3160" s="11" t="str">
        <f t="shared" si="1049"/>
        <v/>
      </c>
      <c r="AH3160" s="11" t="str">
        <f t="shared" si="1050"/>
        <v/>
      </c>
      <c r="AI3160" s="11" t="str">
        <f t="shared" si="1051"/>
        <v/>
      </c>
      <c r="AJ3160" s="11" t="str">
        <f t="shared" si="1052"/>
        <v/>
      </c>
      <c r="AK3160" s="11" t="str">
        <f t="shared" si="1053"/>
        <v/>
      </c>
      <c r="AN3160" s="11" t="str">
        <f t="shared" si="1054"/>
        <v/>
      </c>
      <c r="AO3160" s="11" t="str">
        <f t="shared" si="1055"/>
        <v/>
      </c>
      <c r="AP3160" s="11" t="str">
        <f t="shared" si="1056"/>
        <v/>
      </c>
      <c r="AT3160" s="11" t="str">
        <f t="shared" si="1057"/>
        <v/>
      </c>
      <c r="AU3160" s="11" t="str">
        <f t="shared" si="1058"/>
        <v/>
      </c>
      <c r="AV3160" s="11" t="str">
        <f t="shared" si="1059"/>
        <v/>
      </c>
      <c r="AW3160" s="11" t="str">
        <f t="shared" si="1060"/>
        <v/>
      </c>
      <c r="AX3160" s="11" t="str">
        <f t="shared" si="1061"/>
        <v/>
      </c>
      <c r="AY3160" s="11" t="str">
        <f t="shared" si="1063"/>
        <v/>
      </c>
      <c r="AZ3160" s="11" t="str">
        <f t="shared" si="1062"/>
        <v/>
      </c>
      <c r="BA3160" s="11" t="str">
        <f t="shared" si="1065"/>
        <v xml:space="preserve"> </v>
      </c>
      <c r="BB3160" s="11" t="str">
        <f>IFERROR(IF(AW3160="","",VLOOKUP(AW3160,SUSS!R:S,2,FALSE)),AY3160*SUSS!$M$2)</f>
        <v/>
      </c>
      <c r="BC3160" s="11" t="str">
        <f t="shared" si="1064"/>
        <v/>
      </c>
    </row>
    <row r="3161" spans="29:55">
      <c r="AC3161" s="11" t="str">
        <f t="shared" si="1045"/>
        <v/>
      </c>
      <c r="AD3161" s="11" t="str">
        <f t="shared" si="1046"/>
        <v/>
      </c>
      <c r="AE3161" s="11" t="str">
        <f t="shared" si="1047"/>
        <v/>
      </c>
      <c r="AF3161" s="11" t="str">
        <f t="shared" si="1048"/>
        <v/>
      </c>
      <c r="AG3161" s="11" t="str">
        <f t="shared" si="1049"/>
        <v/>
      </c>
      <c r="AH3161" s="11" t="str">
        <f t="shared" si="1050"/>
        <v/>
      </c>
      <c r="AI3161" s="11" t="str">
        <f t="shared" si="1051"/>
        <v/>
      </c>
      <c r="AJ3161" s="11" t="str">
        <f t="shared" si="1052"/>
        <v/>
      </c>
      <c r="AK3161" s="11" t="str">
        <f t="shared" si="1053"/>
        <v/>
      </c>
      <c r="AN3161" s="11" t="str">
        <f t="shared" si="1054"/>
        <v/>
      </c>
      <c r="AO3161" s="11" t="str">
        <f t="shared" si="1055"/>
        <v/>
      </c>
      <c r="AP3161" s="11" t="str">
        <f t="shared" si="1056"/>
        <v/>
      </c>
      <c r="AT3161" s="11" t="str">
        <f t="shared" si="1057"/>
        <v/>
      </c>
      <c r="AU3161" s="11" t="str">
        <f t="shared" si="1058"/>
        <v/>
      </c>
      <c r="AV3161" s="11" t="str">
        <f t="shared" si="1059"/>
        <v/>
      </c>
      <c r="AW3161" s="11" t="str">
        <f t="shared" si="1060"/>
        <v/>
      </c>
      <c r="AX3161" s="11" t="str">
        <f t="shared" si="1061"/>
        <v/>
      </c>
      <c r="AY3161" s="11" t="str">
        <f t="shared" si="1063"/>
        <v/>
      </c>
      <c r="AZ3161" s="11" t="str">
        <f t="shared" si="1062"/>
        <v/>
      </c>
      <c r="BA3161" s="11" t="str">
        <f t="shared" si="1065"/>
        <v xml:space="preserve"> </v>
      </c>
      <c r="BB3161" s="11" t="str">
        <f>IFERROR(IF(AW3161="","",VLOOKUP(AW3161,SUSS!R:S,2,FALSE)),AY3161*SUSS!$M$2)</f>
        <v/>
      </c>
      <c r="BC3161" s="11" t="str">
        <f t="shared" si="1064"/>
        <v/>
      </c>
    </row>
    <row r="3162" spans="29:55">
      <c r="AC3162" s="11" t="str">
        <f t="shared" si="1045"/>
        <v/>
      </c>
      <c r="AD3162" s="11" t="str">
        <f t="shared" si="1046"/>
        <v/>
      </c>
      <c r="AE3162" s="11" t="str">
        <f t="shared" si="1047"/>
        <v/>
      </c>
      <c r="AF3162" s="11" t="str">
        <f t="shared" si="1048"/>
        <v/>
      </c>
      <c r="AG3162" s="11" t="str">
        <f t="shared" si="1049"/>
        <v/>
      </c>
      <c r="AH3162" s="11" t="str">
        <f t="shared" si="1050"/>
        <v/>
      </c>
      <c r="AI3162" s="11" t="str">
        <f t="shared" si="1051"/>
        <v/>
      </c>
      <c r="AJ3162" s="11" t="str">
        <f t="shared" si="1052"/>
        <v/>
      </c>
      <c r="AK3162" s="11" t="str">
        <f t="shared" si="1053"/>
        <v/>
      </c>
      <c r="AN3162" s="11" t="str">
        <f t="shared" si="1054"/>
        <v/>
      </c>
      <c r="AO3162" s="11" t="str">
        <f t="shared" si="1055"/>
        <v/>
      </c>
      <c r="AP3162" s="11" t="str">
        <f t="shared" si="1056"/>
        <v/>
      </c>
      <c r="AT3162" s="11" t="str">
        <f t="shared" si="1057"/>
        <v/>
      </c>
      <c r="AU3162" s="11" t="str">
        <f t="shared" si="1058"/>
        <v/>
      </c>
      <c r="AV3162" s="11" t="str">
        <f t="shared" si="1059"/>
        <v/>
      </c>
      <c r="AW3162" s="11" t="str">
        <f t="shared" si="1060"/>
        <v/>
      </c>
      <c r="AX3162" s="11" t="str">
        <f t="shared" si="1061"/>
        <v/>
      </c>
      <c r="AY3162" s="11" t="str">
        <f t="shared" si="1063"/>
        <v/>
      </c>
      <c r="AZ3162" s="11" t="str">
        <f t="shared" si="1062"/>
        <v/>
      </c>
      <c r="BA3162" s="11" t="str">
        <f t="shared" si="1065"/>
        <v xml:space="preserve"> </v>
      </c>
      <c r="BB3162" s="11" t="str">
        <f>IFERROR(IF(AW3162="","",VLOOKUP(AW3162,SUSS!R:S,2,FALSE)),AY3162*SUSS!$M$2)</f>
        <v/>
      </c>
      <c r="BC3162" s="11" t="str">
        <f t="shared" si="1064"/>
        <v/>
      </c>
    </row>
    <row r="3163" spans="29:55">
      <c r="AC3163" s="11" t="str">
        <f t="shared" si="1045"/>
        <v/>
      </c>
      <c r="AD3163" s="11" t="str">
        <f t="shared" si="1046"/>
        <v/>
      </c>
      <c r="AE3163" s="11" t="str">
        <f t="shared" si="1047"/>
        <v/>
      </c>
      <c r="AF3163" s="11" t="str">
        <f t="shared" si="1048"/>
        <v/>
      </c>
      <c r="AG3163" s="11" t="str">
        <f t="shared" si="1049"/>
        <v/>
      </c>
      <c r="AH3163" s="11" t="str">
        <f t="shared" si="1050"/>
        <v/>
      </c>
      <c r="AI3163" s="11" t="str">
        <f t="shared" si="1051"/>
        <v/>
      </c>
      <c r="AJ3163" s="11" t="str">
        <f t="shared" si="1052"/>
        <v/>
      </c>
      <c r="AK3163" s="11" t="str">
        <f t="shared" si="1053"/>
        <v/>
      </c>
      <c r="AN3163" s="11" t="str">
        <f t="shared" si="1054"/>
        <v/>
      </c>
      <c r="AO3163" s="11" t="str">
        <f t="shared" si="1055"/>
        <v/>
      </c>
      <c r="AP3163" s="11" t="str">
        <f t="shared" si="1056"/>
        <v/>
      </c>
      <c r="AT3163" s="11" t="str">
        <f t="shared" si="1057"/>
        <v/>
      </c>
      <c r="AU3163" s="11" t="str">
        <f t="shared" si="1058"/>
        <v/>
      </c>
      <c r="AV3163" s="11" t="str">
        <f t="shared" si="1059"/>
        <v/>
      </c>
      <c r="AW3163" s="11" t="str">
        <f t="shared" si="1060"/>
        <v/>
      </c>
      <c r="AX3163" s="11" t="str">
        <f t="shared" si="1061"/>
        <v/>
      </c>
      <c r="AY3163" s="11" t="str">
        <f t="shared" si="1063"/>
        <v/>
      </c>
      <c r="AZ3163" s="11" t="str">
        <f t="shared" si="1062"/>
        <v/>
      </c>
      <c r="BA3163" s="11" t="str">
        <f t="shared" si="1065"/>
        <v xml:space="preserve"> </v>
      </c>
      <c r="BB3163" s="11" t="str">
        <f>IFERROR(IF(AW3163="","",VLOOKUP(AW3163,SUSS!R:S,2,FALSE)),AY3163*SUSS!$M$2)</f>
        <v/>
      </c>
      <c r="BC3163" s="11" t="str">
        <f t="shared" si="1064"/>
        <v/>
      </c>
    </row>
    <row r="3164" spans="29:55">
      <c r="AC3164" s="11" t="str">
        <f t="shared" si="1045"/>
        <v/>
      </c>
      <c r="AD3164" s="11" t="str">
        <f t="shared" si="1046"/>
        <v/>
      </c>
      <c r="AE3164" s="11" t="str">
        <f t="shared" si="1047"/>
        <v/>
      </c>
      <c r="AF3164" s="11" t="str">
        <f t="shared" si="1048"/>
        <v/>
      </c>
      <c r="AG3164" s="11" t="str">
        <f t="shared" si="1049"/>
        <v/>
      </c>
      <c r="AH3164" s="11" t="str">
        <f t="shared" si="1050"/>
        <v/>
      </c>
      <c r="AI3164" s="11" t="str">
        <f t="shared" si="1051"/>
        <v/>
      </c>
      <c r="AJ3164" s="11" t="str">
        <f t="shared" si="1052"/>
        <v/>
      </c>
      <c r="AK3164" s="11" t="str">
        <f t="shared" si="1053"/>
        <v/>
      </c>
      <c r="AN3164" s="11" t="str">
        <f t="shared" si="1054"/>
        <v/>
      </c>
      <c r="AO3164" s="11" t="str">
        <f t="shared" si="1055"/>
        <v/>
      </c>
      <c r="AP3164" s="11" t="str">
        <f t="shared" si="1056"/>
        <v/>
      </c>
      <c r="AT3164" s="11" t="str">
        <f t="shared" si="1057"/>
        <v/>
      </c>
      <c r="AU3164" s="11" t="str">
        <f t="shared" si="1058"/>
        <v/>
      </c>
      <c r="AV3164" s="11" t="str">
        <f t="shared" si="1059"/>
        <v/>
      </c>
      <c r="AW3164" s="11" t="str">
        <f t="shared" si="1060"/>
        <v/>
      </c>
      <c r="AX3164" s="11" t="str">
        <f t="shared" si="1061"/>
        <v/>
      </c>
      <c r="AY3164" s="11" t="str">
        <f t="shared" si="1063"/>
        <v/>
      </c>
      <c r="AZ3164" s="11" t="str">
        <f t="shared" si="1062"/>
        <v/>
      </c>
      <c r="BA3164" s="11" t="str">
        <f t="shared" si="1065"/>
        <v xml:space="preserve"> </v>
      </c>
      <c r="BB3164" s="11" t="str">
        <f>IFERROR(IF(AW3164="","",VLOOKUP(AW3164,SUSS!R:S,2,FALSE)),AY3164*SUSS!$M$2)</f>
        <v/>
      </c>
      <c r="BC3164" s="11" t="str">
        <f t="shared" si="1064"/>
        <v/>
      </c>
    </row>
    <row r="3165" spans="29:55">
      <c r="AC3165" s="11" t="str">
        <f t="shared" si="1045"/>
        <v/>
      </c>
      <c r="AD3165" s="11" t="str">
        <f t="shared" si="1046"/>
        <v/>
      </c>
      <c r="AE3165" s="11" t="str">
        <f t="shared" si="1047"/>
        <v/>
      </c>
      <c r="AF3165" s="11" t="str">
        <f t="shared" si="1048"/>
        <v/>
      </c>
      <c r="AG3165" s="11" t="str">
        <f t="shared" si="1049"/>
        <v/>
      </c>
      <c r="AH3165" s="11" t="str">
        <f t="shared" si="1050"/>
        <v/>
      </c>
      <c r="AI3165" s="11" t="str">
        <f t="shared" si="1051"/>
        <v/>
      </c>
      <c r="AJ3165" s="11" t="str">
        <f t="shared" si="1052"/>
        <v/>
      </c>
      <c r="AK3165" s="11" t="str">
        <f t="shared" si="1053"/>
        <v/>
      </c>
      <c r="AN3165" s="11" t="str">
        <f t="shared" si="1054"/>
        <v/>
      </c>
      <c r="AO3165" s="11" t="str">
        <f t="shared" si="1055"/>
        <v/>
      </c>
      <c r="AP3165" s="11" t="str">
        <f t="shared" si="1056"/>
        <v/>
      </c>
      <c r="AT3165" s="11" t="str">
        <f t="shared" si="1057"/>
        <v/>
      </c>
      <c r="AU3165" s="11" t="str">
        <f t="shared" si="1058"/>
        <v/>
      </c>
      <c r="AV3165" s="11" t="str">
        <f t="shared" si="1059"/>
        <v/>
      </c>
      <c r="AW3165" s="11" t="str">
        <f t="shared" si="1060"/>
        <v/>
      </c>
      <c r="AX3165" s="11" t="str">
        <f t="shared" si="1061"/>
        <v/>
      </c>
      <c r="AY3165" s="11" t="str">
        <f t="shared" si="1063"/>
        <v/>
      </c>
      <c r="AZ3165" s="11" t="str">
        <f t="shared" si="1062"/>
        <v/>
      </c>
      <c r="BA3165" s="11" t="str">
        <f t="shared" si="1065"/>
        <v xml:space="preserve"> </v>
      </c>
      <c r="BB3165" s="11" t="str">
        <f>IFERROR(IF(AW3165="","",VLOOKUP(AW3165,SUSS!R:S,2,FALSE)),AY3165*SUSS!$M$2)</f>
        <v/>
      </c>
      <c r="BC3165" s="11" t="str">
        <f t="shared" si="1064"/>
        <v/>
      </c>
    </row>
    <row r="3166" spans="29:55">
      <c r="AC3166" s="11" t="str">
        <f t="shared" ref="AC3166:AC3229" si="1066">IF($E3166=$AD$1,IF($G3166=$AE$1,A3166,""),"")</f>
        <v/>
      </c>
      <c r="AD3166" s="11" t="str">
        <f t="shared" ref="AD3166:AD3229" si="1067">IF($E3166=$AD$1,IF($G3166=$AE$1,E3166,""),"")</f>
        <v/>
      </c>
      <c r="AE3166" s="11" t="str">
        <f t="shared" ref="AE3166:AE3229" si="1068">IF($E3166=$AD$1,IF($G3166=$AE$1,F3166,""),"")</f>
        <v/>
      </c>
      <c r="AF3166" s="11" t="str">
        <f t="shared" ref="AF3166:AF3229" si="1069">IF($E3166=$AD$1,IF($G3166=$AE$1,G3166,""),"")</f>
        <v/>
      </c>
      <c r="AG3166" s="11" t="str">
        <f t="shared" ref="AG3166:AG3229" si="1070">IF($E3166=$AD$1,IF($G3166=$AE$1,I3166,""),"")</f>
        <v/>
      </c>
      <c r="AH3166" s="11" t="str">
        <f t="shared" ref="AH3166:AH3229" si="1071">IF($E3166=$AD$1,IF($G3166=$AE$1,J3166,""),"")</f>
        <v/>
      </c>
      <c r="AI3166" s="11" t="str">
        <f t="shared" ref="AI3166:AI3229" si="1072">IF($E3166=$AD$1,IF($G3166=$AE$1,K3166,""),"")</f>
        <v/>
      </c>
      <c r="AJ3166" s="11" t="str">
        <f t="shared" ref="AJ3166:AJ3229" si="1073">IF($E3166=$AD$1,IF($G3166=$AE$1,B3166,""),"")</f>
        <v/>
      </c>
      <c r="AK3166" s="11" t="str">
        <f t="shared" ref="AK3166:AK3229" si="1074">IF($E3166=$AD$1,IF($G3166=$AE$1,C3166,""),"")</f>
        <v/>
      </c>
      <c r="AN3166" s="11" t="str">
        <f t="shared" ref="AN3166:AN3229" si="1075">LEFT(AO3166,7)</f>
        <v/>
      </c>
      <c r="AO3166" s="11" t="str">
        <f t="shared" ref="AO3166:AO3229" si="1076">IF(AF3166=$AE$1,AJ3166&amp;"/"&amp;AK3166&amp;" "&amp;AD3166,"")</f>
        <v/>
      </c>
      <c r="AP3166" s="11" t="str">
        <f t="shared" ref="AP3166:AP3229" si="1077">IF(AO3166&lt;&gt;"",AI3166,"")</f>
        <v/>
      </c>
      <c r="AT3166" s="11" t="str">
        <f t="shared" ref="AT3166:AT3229" si="1078">IF($Q3166=$AD$1,N3166,"")</f>
        <v/>
      </c>
      <c r="AU3166" s="11" t="str">
        <f t="shared" ref="AU3166:AU3229" si="1079">IF($Q3166=$AD$1,O3166,"")</f>
        <v/>
      </c>
      <c r="AV3166" s="11" t="str">
        <f t="shared" ref="AV3166:AV3229" si="1080">IF($Q3166=$AD$1,P3166,"")</f>
        <v/>
      </c>
      <c r="AW3166" s="11" t="str">
        <f t="shared" ref="AW3166:AW3229" si="1081">IF($Q3166=$AD$1,T3166,"")</f>
        <v/>
      </c>
      <c r="AX3166" s="11" t="str">
        <f t="shared" ref="AX3166:AX3229" si="1082">IF(AW3166&lt;&gt;"",AW3166&amp;" "&amp;$AD$1,"")</f>
        <v/>
      </c>
      <c r="AY3166" s="11" t="str">
        <f t="shared" si="1063"/>
        <v/>
      </c>
      <c r="AZ3166" s="11" t="str">
        <f t="shared" ref="AZ3166:AZ3229" si="1083">IF(AY3166="","",AV3166/AY3166)</f>
        <v/>
      </c>
      <c r="BA3166" s="11" t="str">
        <f t="shared" si="1065"/>
        <v xml:space="preserve"> </v>
      </c>
      <c r="BB3166" s="11" t="str">
        <f>IFERROR(IF(AW3166="","",VLOOKUP(AW3166,SUSS!R:S,2,FALSE)),AY3166*SUSS!$M$2)</f>
        <v/>
      </c>
      <c r="BC3166" s="11" t="str">
        <f t="shared" si="1064"/>
        <v/>
      </c>
    </row>
    <row r="3167" spans="29:55">
      <c r="AC3167" s="11" t="str">
        <f t="shared" si="1066"/>
        <v/>
      </c>
      <c r="AD3167" s="11" t="str">
        <f t="shared" si="1067"/>
        <v/>
      </c>
      <c r="AE3167" s="11" t="str">
        <f t="shared" si="1068"/>
        <v/>
      </c>
      <c r="AF3167" s="11" t="str">
        <f t="shared" si="1069"/>
        <v/>
      </c>
      <c r="AG3167" s="11" t="str">
        <f t="shared" si="1070"/>
        <v/>
      </c>
      <c r="AH3167" s="11" t="str">
        <f t="shared" si="1071"/>
        <v/>
      </c>
      <c r="AI3167" s="11" t="str">
        <f t="shared" si="1072"/>
        <v/>
      </c>
      <c r="AJ3167" s="11" t="str">
        <f t="shared" si="1073"/>
        <v/>
      </c>
      <c r="AK3167" s="11" t="str">
        <f t="shared" si="1074"/>
        <v/>
      </c>
      <c r="AN3167" s="11" t="str">
        <f t="shared" si="1075"/>
        <v/>
      </c>
      <c r="AO3167" s="11" t="str">
        <f t="shared" si="1076"/>
        <v/>
      </c>
      <c r="AP3167" s="11" t="str">
        <f t="shared" si="1077"/>
        <v/>
      </c>
      <c r="AT3167" s="11" t="str">
        <f t="shared" si="1078"/>
        <v/>
      </c>
      <c r="AU3167" s="11" t="str">
        <f t="shared" si="1079"/>
        <v/>
      </c>
      <c r="AV3167" s="11" t="str">
        <f t="shared" si="1080"/>
        <v/>
      </c>
      <c r="AW3167" s="11" t="str">
        <f t="shared" si="1081"/>
        <v/>
      </c>
      <c r="AX3167" s="11" t="str">
        <f t="shared" si="1082"/>
        <v/>
      </c>
      <c r="AY3167" s="11" t="str">
        <f t="shared" si="1063"/>
        <v/>
      </c>
      <c r="AZ3167" s="11" t="str">
        <f t="shared" si="1083"/>
        <v/>
      </c>
      <c r="BA3167" s="11" t="str">
        <f t="shared" si="1065"/>
        <v xml:space="preserve"> </v>
      </c>
      <c r="BB3167" s="11" t="str">
        <f>IFERROR(IF(AW3167="","",VLOOKUP(AW3167,SUSS!R:S,2,FALSE)),AY3167*SUSS!$M$2)</f>
        <v/>
      </c>
      <c r="BC3167" s="11" t="str">
        <f t="shared" si="1064"/>
        <v/>
      </c>
    </row>
    <row r="3168" spans="29:55">
      <c r="AC3168" s="11" t="str">
        <f t="shared" si="1066"/>
        <v/>
      </c>
      <c r="AD3168" s="11" t="str">
        <f t="shared" si="1067"/>
        <v/>
      </c>
      <c r="AE3168" s="11" t="str">
        <f t="shared" si="1068"/>
        <v/>
      </c>
      <c r="AF3168" s="11" t="str">
        <f t="shared" si="1069"/>
        <v/>
      </c>
      <c r="AG3168" s="11" t="str">
        <f t="shared" si="1070"/>
        <v/>
      </c>
      <c r="AH3168" s="11" t="str">
        <f t="shared" si="1071"/>
        <v/>
      </c>
      <c r="AI3168" s="11" t="str">
        <f t="shared" si="1072"/>
        <v/>
      </c>
      <c r="AJ3168" s="11" t="str">
        <f t="shared" si="1073"/>
        <v/>
      </c>
      <c r="AK3168" s="11" t="str">
        <f t="shared" si="1074"/>
        <v/>
      </c>
      <c r="AN3168" s="11" t="str">
        <f t="shared" si="1075"/>
        <v/>
      </c>
      <c r="AO3168" s="11" t="str">
        <f t="shared" si="1076"/>
        <v/>
      </c>
      <c r="AP3168" s="11" t="str">
        <f t="shared" si="1077"/>
        <v/>
      </c>
      <c r="AT3168" s="11" t="str">
        <f t="shared" si="1078"/>
        <v/>
      </c>
      <c r="AU3168" s="11" t="str">
        <f t="shared" si="1079"/>
        <v/>
      </c>
      <c r="AV3168" s="11" t="str">
        <f t="shared" si="1080"/>
        <v/>
      </c>
      <c r="AW3168" s="11" t="str">
        <f t="shared" si="1081"/>
        <v/>
      </c>
      <c r="AX3168" s="11" t="str">
        <f t="shared" si="1082"/>
        <v/>
      </c>
      <c r="AY3168" s="11" t="str">
        <f t="shared" si="1063"/>
        <v/>
      </c>
      <c r="AZ3168" s="11" t="str">
        <f t="shared" si="1083"/>
        <v/>
      </c>
      <c r="BA3168" s="11" t="str">
        <f t="shared" si="1065"/>
        <v xml:space="preserve"> </v>
      </c>
      <c r="BB3168" s="11" t="str">
        <f>IFERROR(IF(AW3168="","",VLOOKUP(AW3168,SUSS!R:S,2,FALSE)),AY3168*SUSS!$M$2)</f>
        <v/>
      </c>
      <c r="BC3168" s="11" t="str">
        <f t="shared" si="1064"/>
        <v/>
      </c>
    </row>
    <row r="3169" spans="29:55">
      <c r="AC3169" s="11" t="str">
        <f t="shared" si="1066"/>
        <v/>
      </c>
      <c r="AD3169" s="11" t="str">
        <f t="shared" si="1067"/>
        <v/>
      </c>
      <c r="AE3169" s="11" t="str">
        <f t="shared" si="1068"/>
        <v/>
      </c>
      <c r="AF3169" s="11" t="str">
        <f t="shared" si="1069"/>
        <v/>
      </c>
      <c r="AG3169" s="11" t="str">
        <f t="shared" si="1070"/>
        <v/>
      </c>
      <c r="AH3169" s="11" t="str">
        <f t="shared" si="1071"/>
        <v/>
      </c>
      <c r="AI3169" s="11" t="str">
        <f t="shared" si="1072"/>
        <v/>
      </c>
      <c r="AJ3169" s="11" t="str">
        <f t="shared" si="1073"/>
        <v/>
      </c>
      <c r="AK3169" s="11" t="str">
        <f t="shared" si="1074"/>
        <v/>
      </c>
      <c r="AN3169" s="11" t="str">
        <f t="shared" si="1075"/>
        <v/>
      </c>
      <c r="AO3169" s="11" t="str">
        <f t="shared" si="1076"/>
        <v/>
      </c>
      <c r="AP3169" s="11" t="str">
        <f t="shared" si="1077"/>
        <v/>
      </c>
      <c r="AT3169" s="11" t="str">
        <f t="shared" si="1078"/>
        <v/>
      </c>
      <c r="AU3169" s="11" t="str">
        <f t="shared" si="1079"/>
        <v/>
      </c>
      <c r="AV3169" s="11" t="str">
        <f t="shared" si="1080"/>
        <v/>
      </c>
      <c r="AW3169" s="11" t="str">
        <f t="shared" si="1081"/>
        <v/>
      </c>
      <c r="AX3169" s="11" t="str">
        <f t="shared" si="1082"/>
        <v/>
      </c>
      <c r="AY3169" s="11" t="str">
        <f t="shared" si="1063"/>
        <v/>
      </c>
      <c r="AZ3169" s="11" t="str">
        <f t="shared" si="1083"/>
        <v/>
      </c>
      <c r="BA3169" s="11" t="str">
        <f t="shared" si="1065"/>
        <v xml:space="preserve"> </v>
      </c>
      <c r="BB3169" s="11" t="str">
        <f>IFERROR(IF(AW3169="","",VLOOKUP(AW3169,SUSS!R:S,2,FALSE)),AY3169*SUSS!$M$2)</f>
        <v/>
      </c>
      <c r="BC3169" s="11" t="str">
        <f t="shared" si="1064"/>
        <v/>
      </c>
    </row>
    <row r="3170" spans="29:55">
      <c r="AC3170" s="11" t="str">
        <f t="shared" si="1066"/>
        <v/>
      </c>
      <c r="AD3170" s="11" t="str">
        <f t="shared" si="1067"/>
        <v/>
      </c>
      <c r="AE3170" s="11" t="str">
        <f t="shared" si="1068"/>
        <v/>
      </c>
      <c r="AF3170" s="11" t="str">
        <f t="shared" si="1069"/>
        <v/>
      </c>
      <c r="AG3170" s="11" t="str">
        <f t="shared" si="1070"/>
        <v/>
      </c>
      <c r="AH3170" s="11" t="str">
        <f t="shared" si="1071"/>
        <v/>
      </c>
      <c r="AI3170" s="11" t="str">
        <f t="shared" si="1072"/>
        <v/>
      </c>
      <c r="AJ3170" s="11" t="str">
        <f t="shared" si="1073"/>
        <v/>
      </c>
      <c r="AK3170" s="11" t="str">
        <f t="shared" si="1074"/>
        <v/>
      </c>
      <c r="AN3170" s="11" t="str">
        <f t="shared" si="1075"/>
        <v/>
      </c>
      <c r="AO3170" s="11" t="str">
        <f t="shared" si="1076"/>
        <v/>
      </c>
      <c r="AP3170" s="11" t="str">
        <f t="shared" si="1077"/>
        <v/>
      </c>
      <c r="AT3170" s="11" t="str">
        <f t="shared" si="1078"/>
        <v/>
      </c>
      <c r="AU3170" s="11" t="str">
        <f t="shared" si="1079"/>
        <v/>
      </c>
      <c r="AV3170" s="11" t="str">
        <f t="shared" si="1080"/>
        <v/>
      </c>
      <c r="AW3170" s="11" t="str">
        <f t="shared" si="1081"/>
        <v/>
      </c>
      <c r="AX3170" s="11" t="str">
        <f t="shared" si="1082"/>
        <v/>
      </c>
      <c r="AY3170" s="11" t="str">
        <f t="shared" si="1063"/>
        <v/>
      </c>
      <c r="AZ3170" s="11" t="str">
        <f t="shared" si="1083"/>
        <v/>
      </c>
      <c r="BA3170" s="11" t="str">
        <f t="shared" si="1065"/>
        <v xml:space="preserve"> </v>
      </c>
      <c r="BB3170" s="11" t="str">
        <f>IFERROR(IF(AW3170="","",VLOOKUP(AW3170,SUSS!R:S,2,FALSE)),AY3170*SUSS!$M$2)</f>
        <v/>
      </c>
      <c r="BC3170" s="11" t="str">
        <f t="shared" si="1064"/>
        <v/>
      </c>
    </row>
    <row r="3171" spans="29:55">
      <c r="AC3171" s="11" t="str">
        <f t="shared" si="1066"/>
        <v/>
      </c>
      <c r="AD3171" s="11" t="str">
        <f t="shared" si="1067"/>
        <v/>
      </c>
      <c r="AE3171" s="11" t="str">
        <f t="shared" si="1068"/>
        <v/>
      </c>
      <c r="AF3171" s="11" t="str">
        <f t="shared" si="1069"/>
        <v/>
      </c>
      <c r="AG3171" s="11" t="str">
        <f t="shared" si="1070"/>
        <v/>
      </c>
      <c r="AH3171" s="11" t="str">
        <f t="shared" si="1071"/>
        <v/>
      </c>
      <c r="AI3171" s="11" t="str">
        <f t="shared" si="1072"/>
        <v/>
      </c>
      <c r="AJ3171" s="11" t="str">
        <f t="shared" si="1073"/>
        <v/>
      </c>
      <c r="AK3171" s="11" t="str">
        <f t="shared" si="1074"/>
        <v/>
      </c>
      <c r="AN3171" s="11" t="str">
        <f t="shared" si="1075"/>
        <v/>
      </c>
      <c r="AO3171" s="11" t="str">
        <f t="shared" si="1076"/>
        <v/>
      </c>
      <c r="AP3171" s="11" t="str">
        <f t="shared" si="1077"/>
        <v/>
      </c>
      <c r="AT3171" s="11" t="str">
        <f t="shared" si="1078"/>
        <v/>
      </c>
      <c r="AU3171" s="11" t="str">
        <f t="shared" si="1079"/>
        <v/>
      </c>
      <c r="AV3171" s="11" t="str">
        <f t="shared" si="1080"/>
        <v/>
      </c>
      <c r="AW3171" s="11" t="str">
        <f t="shared" si="1081"/>
        <v/>
      </c>
      <c r="AX3171" s="11" t="str">
        <f t="shared" si="1082"/>
        <v/>
      </c>
      <c r="AY3171" s="11" t="str">
        <f t="shared" si="1063"/>
        <v/>
      </c>
      <c r="AZ3171" s="11" t="str">
        <f t="shared" si="1083"/>
        <v/>
      </c>
      <c r="BA3171" s="11" t="str">
        <f t="shared" si="1065"/>
        <v xml:space="preserve"> </v>
      </c>
      <c r="BB3171" s="11" t="str">
        <f>IFERROR(IF(AW3171="","",VLOOKUP(AW3171,SUSS!R:S,2,FALSE)),AY3171*SUSS!$M$2)</f>
        <v/>
      </c>
      <c r="BC3171" s="11" t="str">
        <f t="shared" si="1064"/>
        <v/>
      </c>
    </row>
    <row r="3172" spans="29:55">
      <c r="AC3172" s="11" t="str">
        <f t="shared" si="1066"/>
        <v/>
      </c>
      <c r="AD3172" s="11" t="str">
        <f t="shared" si="1067"/>
        <v/>
      </c>
      <c r="AE3172" s="11" t="str">
        <f t="shared" si="1068"/>
        <v/>
      </c>
      <c r="AF3172" s="11" t="str">
        <f t="shared" si="1069"/>
        <v/>
      </c>
      <c r="AG3172" s="11" t="str">
        <f t="shared" si="1070"/>
        <v/>
      </c>
      <c r="AH3172" s="11" t="str">
        <f t="shared" si="1071"/>
        <v/>
      </c>
      <c r="AI3172" s="11" t="str">
        <f t="shared" si="1072"/>
        <v/>
      </c>
      <c r="AJ3172" s="11" t="str">
        <f t="shared" si="1073"/>
        <v/>
      </c>
      <c r="AK3172" s="11" t="str">
        <f t="shared" si="1074"/>
        <v/>
      </c>
      <c r="AN3172" s="11" t="str">
        <f t="shared" si="1075"/>
        <v/>
      </c>
      <c r="AO3172" s="11" t="str">
        <f t="shared" si="1076"/>
        <v/>
      </c>
      <c r="AP3172" s="11" t="str">
        <f t="shared" si="1077"/>
        <v/>
      </c>
      <c r="AT3172" s="11" t="str">
        <f t="shared" si="1078"/>
        <v/>
      </c>
      <c r="AU3172" s="11" t="str">
        <f t="shared" si="1079"/>
        <v/>
      </c>
      <c r="AV3172" s="11" t="str">
        <f t="shared" si="1080"/>
        <v/>
      </c>
      <c r="AW3172" s="11" t="str">
        <f t="shared" si="1081"/>
        <v/>
      </c>
      <c r="AX3172" s="11" t="str">
        <f t="shared" si="1082"/>
        <v/>
      </c>
      <c r="AY3172" s="11" t="str">
        <f t="shared" si="1063"/>
        <v/>
      </c>
      <c r="AZ3172" s="11" t="str">
        <f t="shared" si="1083"/>
        <v/>
      </c>
      <c r="BA3172" s="11" t="str">
        <f t="shared" si="1065"/>
        <v xml:space="preserve"> </v>
      </c>
      <c r="BB3172" s="11" t="str">
        <f>IFERROR(IF(AW3172="","",VLOOKUP(AW3172,SUSS!R:S,2,FALSE)),AY3172*SUSS!$M$2)</f>
        <v/>
      </c>
      <c r="BC3172" s="11" t="str">
        <f t="shared" si="1064"/>
        <v/>
      </c>
    </row>
    <row r="3173" spans="29:55">
      <c r="AC3173" s="11" t="str">
        <f t="shared" si="1066"/>
        <v/>
      </c>
      <c r="AD3173" s="11" t="str">
        <f t="shared" si="1067"/>
        <v/>
      </c>
      <c r="AE3173" s="11" t="str">
        <f t="shared" si="1068"/>
        <v/>
      </c>
      <c r="AF3173" s="11" t="str">
        <f t="shared" si="1069"/>
        <v/>
      </c>
      <c r="AG3173" s="11" t="str">
        <f t="shared" si="1070"/>
        <v/>
      </c>
      <c r="AH3173" s="11" t="str">
        <f t="shared" si="1071"/>
        <v/>
      </c>
      <c r="AI3173" s="11" t="str">
        <f t="shared" si="1072"/>
        <v/>
      </c>
      <c r="AJ3173" s="11" t="str">
        <f t="shared" si="1073"/>
        <v/>
      </c>
      <c r="AK3173" s="11" t="str">
        <f t="shared" si="1074"/>
        <v/>
      </c>
      <c r="AN3173" s="11" t="str">
        <f t="shared" si="1075"/>
        <v/>
      </c>
      <c r="AO3173" s="11" t="str">
        <f t="shared" si="1076"/>
        <v/>
      </c>
      <c r="AP3173" s="11" t="str">
        <f t="shared" si="1077"/>
        <v/>
      </c>
      <c r="AT3173" s="11" t="str">
        <f t="shared" si="1078"/>
        <v/>
      </c>
      <c r="AU3173" s="11" t="str">
        <f t="shared" si="1079"/>
        <v/>
      </c>
      <c r="AV3173" s="11" t="str">
        <f t="shared" si="1080"/>
        <v/>
      </c>
      <c r="AW3173" s="11" t="str">
        <f t="shared" si="1081"/>
        <v/>
      </c>
      <c r="AX3173" s="11" t="str">
        <f t="shared" si="1082"/>
        <v/>
      </c>
      <c r="AY3173" s="11" t="str">
        <f t="shared" si="1063"/>
        <v/>
      </c>
      <c r="AZ3173" s="11" t="str">
        <f t="shared" si="1083"/>
        <v/>
      </c>
      <c r="BA3173" s="11" t="str">
        <f t="shared" si="1065"/>
        <v xml:space="preserve"> </v>
      </c>
      <c r="BB3173" s="11" t="str">
        <f>IFERROR(IF(AW3173="","",VLOOKUP(AW3173,SUSS!R:S,2,FALSE)),AY3173*SUSS!$M$2)</f>
        <v/>
      </c>
      <c r="BC3173" s="11" t="str">
        <f t="shared" si="1064"/>
        <v/>
      </c>
    </row>
    <row r="3174" spans="29:55">
      <c r="AC3174" s="11" t="str">
        <f t="shared" si="1066"/>
        <v/>
      </c>
      <c r="AD3174" s="11" t="str">
        <f t="shared" si="1067"/>
        <v/>
      </c>
      <c r="AE3174" s="11" t="str">
        <f t="shared" si="1068"/>
        <v/>
      </c>
      <c r="AF3174" s="11" t="str">
        <f t="shared" si="1069"/>
        <v/>
      </c>
      <c r="AG3174" s="11" t="str">
        <f t="shared" si="1070"/>
        <v/>
      </c>
      <c r="AH3174" s="11" t="str">
        <f t="shared" si="1071"/>
        <v/>
      </c>
      <c r="AI3174" s="11" t="str">
        <f t="shared" si="1072"/>
        <v/>
      </c>
      <c r="AJ3174" s="11" t="str">
        <f t="shared" si="1073"/>
        <v/>
      </c>
      <c r="AK3174" s="11" t="str">
        <f t="shared" si="1074"/>
        <v/>
      </c>
      <c r="AN3174" s="11" t="str">
        <f t="shared" si="1075"/>
        <v/>
      </c>
      <c r="AO3174" s="11" t="str">
        <f t="shared" si="1076"/>
        <v/>
      </c>
      <c r="AP3174" s="11" t="str">
        <f t="shared" si="1077"/>
        <v/>
      </c>
      <c r="AT3174" s="11" t="str">
        <f t="shared" si="1078"/>
        <v/>
      </c>
      <c r="AU3174" s="11" t="str">
        <f t="shared" si="1079"/>
        <v/>
      </c>
      <c r="AV3174" s="11" t="str">
        <f t="shared" si="1080"/>
        <v/>
      </c>
      <c r="AW3174" s="11" t="str">
        <f t="shared" si="1081"/>
        <v/>
      </c>
      <c r="AX3174" s="11" t="str">
        <f t="shared" si="1082"/>
        <v/>
      </c>
      <c r="AY3174" s="11" t="str">
        <f t="shared" si="1063"/>
        <v/>
      </c>
      <c r="AZ3174" s="11" t="str">
        <f t="shared" si="1083"/>
        <v/>
      </c>
      <c r="BA3174" s="11" t="str">
        <f t="shared" si="1065"/>
        <v xml:space="preserve"> </v>
      </c>
      <c r="BB3174" s="11" t="str">
        <f>IFERROR(IF(AW3174="","",VLOOKUP(AW3174,SUSS!R:S,2,FALSE)),AY3174*SUSS!$M$2)</f>
        <v/>
      </c>
      <c r="BC3174" s="11" t="str">
        <f t="shared" si="1064"/>
        <v/>
      </c>
    </row>
    <row r="3175" spans="29:55">
      <c r="AC3175" s="11" t="str">
        <f t="shared" si="1066"/>
        <v/>
      </c>
      <c r="AD3175" s="11" t="str">
        <f t="shared" si="1067"/>
        <v/>
      </c>
      <c r="AE3175" s="11" t="str">
        <f t="shared" si="1068"/>
        <v/>
      </c>
      <c r="AF3175" s="11" t="str">
        <f t="shared" si="1069"/>
        <v/>
      </c>
      <c r="AG3175" s="11" t="str">
        <f t="shared" si="1070"/>
        <v/>
      </c>
      <c r="AH3175" s="11" t="str">
        <f t="shared" si="1071"/>
        <v/>
      </c>
      <c r="AI3175" s="11" t="str">
        <f t="shared" si="1072"/>
        <v/>
      </c>
      <c r="AJ3175" s="11" t="str">
        <f t="shared" si="1073"/>
        <v/>
      </c>
      <c r="AK3175" s="11" t="str">
        <f t="shared" si="1074"/>
        <v/>
      </c>
      <c r="AN3175" s="11" t="str">
        <f t="shared" si="1075"/>
        <v/>
      </c>
      <c r="AO3175" s="11" t="str">
        <f t="shared" si="1076"/>
        <v/>
      </c>
      <c r="AP3175" s="11" t="str">
        <f t="shared" si="1077"/>
        <v/>
      </c>
      <c r="AT3175" s="11" t="str">
        <f t="shared" si="1078"/>
        <v/>
      </c>
      <c r="AU3175" s="11" t="str">
        <f t="shared" si="1079"/>
        <v/>
      </c>
      <c r="AV3175" s="11" t="str">
        <f t="shared" si="1080"/>
        <v/>
      </c>
      <c r="AW3175" s="11" t="str">
        <f t="shared" si="1081"/>
        <v/>
      </c>
      <c r="AX3175" s="11" t="str">
        <f t="shared" si="1082"/>
        <v/>
      </c>
      <c r="AY3175" s="11" t="str">
        <f t="shared" si="1063"/>
        <v/>
      </c>
      <c r="AZ3175" s="11" t="str">
        <f t="shared" si="1083"/>
        <v/>
      </c>
      <c r="BA3175" s="11" t="str">
        <f t="shared" si="1065"/>
        <v xml:space="preserve"> </v>
      </c>
      <c r="BB3175" s="11" t="str">
        <f>IFERROR(IF(AW3175="","",VLOOKUP(AW3175,SUSS!R:S,2,FALSE)),AY3175*SUSS!$M$2)</f>
        <v/>
      </c>
      <c r="BC3175" s="11" t="str">
        <f t="shared" si="1064"/>
        <v/>
      </c>
    </row>
    <row r="3176" spans="29:55">
      <c r="AC3176" s="11" t="str">
        <f t="shared" si="1066"/>
        <v/>
      </c>
      <c r="AD3176" s="11" t="str">
        <f t="shared" si="1067"/>
        <v/>
      </c>
      <c r="AE3176" s="11" t="str">
        <f t="shared" si="1068"/>
        <v/>
      </c>
      <c r="AF3176" s="11" t="str">
        <f t="shared" si="1069"/>
        <v/>
      </c>
      <c r="AG3176" s="11" t="str">
        <f t="shared" si="1070"/>
        <v/>
      </c>
      <c r="AH3176" s="11" t="str">
        <f t="shared" si="1071"/>
        <v/>
      </c>
      <c r="AI3176" s="11" t="str">
        <f t="shared" si="1072"/>
        <v/>
      </c>
      <c r="AJ3176" s="11" t="str">
        <f t="shared" si="1073"/>
        <v/>
      </c>
      <c r="AK3176" s="11" t="str">
        <f t="shared" si="1074"/>
        <v/>
      </c>
      <c r="AN3176" s="11" t="str">
        <f t="shared" si="1075"/>
        <v/>
      </c>
      <c r="AO3176" s="11" t="str">
        <f t="shared" si="1076"/>
        <v/>
      </c>
      <c r="AP3176" s="11" t="str">
        <f t="shared" si="1077"/>
        <v/>
      </c>
      <c r="AT3176" s="11" t="str">
        <f t="shared" si="1078"/>
        <v/>
      </c>
      <c r="AU3176" s="11" t="str">
        <f t="shared" si="1079"/>
        <v/>
      </c>
      <c r="AV3176" s="11" t="str">
        <f t="shared" si="1080"/>
        <v/>
      </c>
      <c r="AW3176" s="11" t="str">
        <f t="shared" si="1081"/>
        <v/>
      </c>
      <c r="AX3176" s="11" t="str">
        <f t="shared" si="1082"/>
        <v/>
      </c>
      <c r="AY3176" s="11" t="str">
        <f t="shared" si="1063"/>
        <v/>
      </c>
      <c r="AZ3176" s="11" t="str">
        <f t="shared" si="1083"/>
        <v/>
      </c>
      <c r="BA3176" s="11" t="str">
        <f t="shared" si="1065"/>
        <v xml:space="preserve"> </v>
      </c>
      <c r="BB3176" s="11" t="str">
        <f>IFERROR(IF(AW3176="","",VLOOKUP(AW3176,SUSS!R:S,2,FALSE)),AY3176*SUSS!$M$2)</f>
        <v/>
      </c>
      <c r="BC3176" s="11" t="str">
        <f t="shared" si="1064"/>
        <v/>
      </c>
    </row>
    <row r="3177" spans="29:55">
      <c r="AC3177" s="11" t="str">
        <f t="shared" si="1066"/>
        <v/>
      </c>
      <c r="AD3177" s="11" t="str">
        <f t="shared" si="1067"/>
        <v/>
      </c>
      <c r="AE3177" s="11" t="str">
        <f t="shared" si="1068"/>
        <v/>
      </c>
      <c r="AF3177" s="11" t="str">
        <f t="shared" si="1069"/>
        <v/>
      </c>
      <c r="AG3177" s="11" t="str">
        <f t="shared" si="1070"/>
        <v/>
      </c>
      <c r="AH3177" s="11" t="str">
        <f t="shared" si="1071"/>
        <v/>
      </c>
      <c r="AI3177" s="11" t="str">
        <f t="shared" si="1072"/>
        <v/>
      </c>
      <c r="AJ3177" s="11" t="str">
        <f t="shared" si="1073"/>
        <v/>
      </c>
      <c r="AK3177" s="11" t="str">
        <f t="shared" si="1074"/>
        <v/>
      </c>
      <c r="AN3177" s="11" t="str">
        <f t="shared" si="1075"/>
        <v/>
      </c>
      <c r="AO3177" s="11" t="str">
        <f t="shared" si="1076"/>
        <v/>
      </c>
      <c r="AP3177" s="11" t="str">
        <f t="shared" si="1077"/>
        <v/>
      </c>
      <c r="AT3177" s="11" t="str">
        <f t="shared" si="1078"/>
        <v/>
      </c>
      <c r="AU3177" s="11" t="str">
        <f t="shared" si="1079"/>
        <v/>
      </c>
      <c r="AV3177" s="11" t="str">
        <f t="shared" si="1080"/>
        <v/>
      </c>
      <c r="AW3177" s="11" t="str">
        <f t="shared" si="1081"/>
        <v/>
      </c>
      <c r="AX3177" s="11" t="str">
        <f t="shared" si="1082"/>
        <v/>
      </c>
      <c r="AY3177" s="11" t="str">
        <f t="shared" si="1063"/>
        <v/>
      </c>
      <c r="AZ3177" s="11" t="str">
        <f t="shared" si="1083"/>
        <v/>
      </c>
      <c r="BA3177" s="11" t="str">
        <f t="shared" si="1065"/>
        <v xml:space="preserve"> </v>
      </c>
      <c r="BB3177" s="11" t="str">
        <f>IFERROR(IF(AW3177="","",VLOOKUP(AW3177,SUSS!R:S,2,FALSE)),AY3177*SUSS!$M$2)</f>
        <v/>
      </c>
      <c r="BC3177" s="11" t="str">
        <f t="shared" si="1064"/>
        <v/>
      </c>
    </row>
    <row r="3178" spans="29:55">
      <c r="AC3178" s="11" t="str">
        <f t="shared" si="1066"/>
        <v/>
      </c>
      <c r="AD3178" s="11" t="str">
        <f t="shared" si="1067"/>
        <v/>
      </c>
      <c r="AE3178" s="11" t="str">
        <f t="shared" si="1068"/>
        <v/>
      </c>
      <c r="AF3178" s="11" t="str">
        <f t="shared" si="1069"/>
        <v/>
      </c>
      <c r="AG3178" s="11" t="str">
        <f t="shared" si="1070"/>
        <v/>
      </c>
      <c r="AH3178" s="11" t="str">
        <f t="shared" si="1071"/>
        <v/>
      </c>
      <c r="AI3178" s="11" t="str">
        <f t="shared" si="1072"/>
        <v/>
      </c>
      <c r="AJ3178" s="11" t="str">
        <f t="shared" si="1073"/>
        <v/>
      </c>
      <c r="AK3178" s="11" t="str">
        <f t="shared" si="1074"/>
        <v/>
      </c>
      <c r="AN3178" s="11" t="str">
        <f t="shared" si="1075"/>
        <v/>
      </c>
      <c r="AO3178" s="11" t="str">
        <f t="shared" si="1076"/>
        <v/>
      </c>
      <c r="AP3178" s="11" t="str">
        <f t="shared" si="1077"/>
        <v/>
      </c>
      <c r="AT3178" s="11" t="str">
        <f t="shared" si="1078"/>
        <v/>
      </c>
      <c r="AU3178" s="11" t="str">
        <f t="shared" si="1079"/>
        <v/>
      </c>
      <c r="AV3178" s="11" t="str">
        <f t="shared" si="1080"/>
        <v/>
      </c>
      <c r="AW3178" s="11" t="str">
        <f t="shared" si="1081"/>
        <v/>
      </c>
      <c r="AX3178" s="11" t="str">
        <f t="shared" si="1082"/>
        <v/>
      </c>
      <c r="AY3178" s="11" t="str">
        <f t="shared" si="1063"/>
        <v/>
      </c>
      <c r="AZ3178" s="11" t="str">
        <f t="shared" si="1083"/>
        <v/>
      </c>
      <c r="BA3178" s="11" t="str">
        <f t="shared" si="1065"/>
        <v xml:space="preserve"> </v>
      </c>
      <c r="BB3178" s="11" t="str">
        <f>IFERROR(IF(AW3178="","",VLOOKUP(AW3178,SUSS!R:S,2,FALSE)),AY3178*SUSS!$M$2)</f>
        <v/>
      </c>
      <c r="BC3178" s="11" t="str">
        <f t="shared" si="1064"/>
        <v/>
      </c>
    </row>
    <row r="3179" spans="29:55">
      <c r="AC3179" s="11" t="str">
        <f t="shared" si="1066"/>
        <v/>
      </c>
      <c r="AD3179" s="11" t="str">
        <f t="shared" si="1067"/>
        <v/>
      </c>
      <c r="AE3179" s="11" t="str">
        <f t="shared" si="1068"/>
        <v/>
      </c>
      <c r="AF3179" s="11" t="str">
        <f t="shared" si="1069"/>
        <v/>
      </c>
      <c r="AG3179" s="11" t="str">
        <f t="shared" si="1070"/>
        <v/>
      </c>
      <c r="AH3179" s="11" t="str">
        <f t="shared" si="1071"/>
        <v/>
      </c>
      <c r="AI3179" s="11" t="str">
        <f t="shared" si="1072"/>
        <v/>
      </c>
      <c r="AJ3179" s="11" t="str">
        <f t="shared" si="1073"/>
        <v/>
      </c>
      <c r="AK3179" s="11" t="str">
        <f t="shared" si="1074"/>
        <v/>
      </c>
      <c r="AN3179" s="11" t="str">
        <f t="shared" si="1075"/>
        <v/>
      </c>
      <c r="AO3179" s="11" t="str">
        <f t="shared" si="1076"/>
        <v/>
      </c>
      <c r="AP3179" s="11" t="str">
        <f t="shared" si="1077"/>
        <v/>
      </c>
      <c r="AT3179" s="11" t="str">
        <f t="shared" si="1078"/>
        <v/>
      </c>
      <c r="AU3179" s="11" t="str">
        <f t="shared" si="1079"/>
        <v/>
      </c>
      <c r="AV3179" s="11" t="str">
        <f t="shared" si="1080"/>
        <v/>
      </c>
      <c r="AW3179" s="11" t="str">
        <f t="shared" si="1081"/>
        <v/>
      </c>
      <c r="AX3179" s="11" t="str">
        <f t="shared" si="1082"/>
        <v/>
      </c>
      <c r="AY3179" s="11" t="str">
        <f t="shared" si="1063"/>
        <v/>
      </c>
      <c r="AZ3179" s="11" t="str">
        <f t="shared" si="1083"/>
        <v/>
      </c>
      <c r="BA3179" s="11" t="str">
        <f t="shared" si="1065"/>
        <v xml:space="preserve"> </v>
      </c>
      <c r="BB3179" s="11" t="str">
        <f>IFERROR(IF(AW3179="","",VLOOKUP(AW3179,SUSS!R:S,2,FALSE)),AY3179*SUSS!$M$2)</f>
        <v/>
      </c>
      <c r="BC3179" s="11" t="str">
        <f t="shared" si="1064"/>
        <v/>
      </c>
    </row>
    <row r="3180" spans="29:55">
      <c r="AC3180" s="11" t="str">
        <f t="shared" si="1066"/>
        <v/>
      </c>
      <c r="AD3180" s="11" t="str">
        <f t="shared" si="1067"/>
        <v/>
      </c>
      <c r="AE3180" s="11" t="str">
        <f t="shared" si="1068"/>
        <v/>
      </c>
      <c r="AF3180" s="11" t="str">
        <f t="shared" si="1069"/>
        <v/>
      </c>
      <c r="AG3180" s="11" t="str">
        <f t="shared" si="1070"/>
        <v/>
      </c>
      <c r="AH3180" s="11" t="str">
        <f t="shared" si="1071"/>
        <v/>
      </c>
      <c r="AI3180" s="11" t="str">
        <f t="shared" si="1072"/>
        <v/>
      </c>
      <c r="AJ3180" s="11" t="str">
        <f t="shared" si="1073"/>
        <v/>
      </c>
      <c r="AK3180" s="11" t="str">
        <f t="shared" si="1074"/>
        <v/>
      </c>
      <c r="AN3180" s="11" t="str">
        <f t="shared" si="1075"/>
        <v/>
      </c>
      <c r="AO3180" s="11" t="str">
        <f t="shared" si="1076"/>
        <v/>
      </c>
      <c r="AP3180" s="11" t="str">
        <f t="shared" si="1077"/>
        <v/>
      </c>
      <c r="AT3180" s="11" t="str">
        <f t="shared" si="1078"/>
        <v/>
      </c>
      <c r="AU3180" s="11" t="str">
        <f t="shared" si="1079"/>
        <v/>
      </c>
      <c r="AV3180" s="11" t="str">
        <f t="shared" si="1080"/>
        <v/>
      </c>
      <c r="AW3180" s="11" t="str">
        <f t="shared" si="1081"/>
        <v/>
      </c>
      <c r="AX3180" s="11" t="str">
        <f t="shared" si="1082"/>
        <v/>
      </c>
      <c r="AY3180" s="11" t="str">
        <f t="shared" si="1063"/>
        <v/>
      </c>
      <c r="AZ3180" s="11" t="str">
        <f t="shared" si="1083"/>
        <v/>
      </c>
      <c r="BA3180" s="11" t="str">
        <f t="shared" si="1065"/>
        <v xml:space="preserve"> </v>
      </c>
      <c r="BB3180" s="11" t="str">
        <f>IFERROR(IF(AW3180="","",VLOOKUP(AW3180,SUSS!R:S,2,FALSE)),AY3180*SUSS!$M$2)</f>
        <v/>
      </c>
      <c r="BC3180" s="11" t="str">
        <f t="shared" si="1064"/>
        <v/>
      </c>
    </row>
    <row r="3181" spans="29:55">
      <c r="AC3181" s="11" t="str">
        <f t="shared" si="1066"/>
        <v/>
      </c>
      <c r="AD3181" s="11" t="str">
        <f t="shared" si="1067"/>
        <v/>
      </c>
      <c r="AE3181" s="11" t="str">
        <f t="shared" si="1068"/>
        <v/>
      </c>
      <c r="AF3181" s="11" t="str">
        <f t="shared" si="1069"/>
        <v/>
      </c>
      <c r="AG3181" s="11" t="str">
        <f t="shared" si="1070"/>
        <v/>
      </c>
      <c r="AH3181" s="11" t="str">
        <f t="shared" si="1071"/>
        <v/>
      </c>
      <c r="AI3181" s="11" t="str">
        <f t="shared" si="1072"/>
        <v/>
      </c>
      <c r="AJ3181" s="11" t="str">
        <f t="shared" si="1073"/>
        <v/>
      </c>
      <c r="AK3181" s="11" t="str">
        <f t="shared" si="1074"/>
        <v/>
      </c>
      <c r="AN3181" s="11" t="str">
        <f t="shared" si="1075"/>
        <v/>
      </c>
      <c r="AO3181" s="11" t="str">
        <f t="shared" si="1076"/>
        <v/>
      </c>
      <c r="AP3181" s="11" t="str">
        <f t="shared" si="1077"/>
        <v/>
      </c>
      <c r="AT3181" s="11" t="str">
        <f t="shared" si="1078"/>
        <v/>
      </c>
      <c r="AU3181" s="11" t="str">
        <f t="shared" si="1079"/>
        <v/>
      </c>
      <c r="AV3181" s="11" t="str">
        <f t="shared" si="1080"/>
        <v/>
      </c>
      <c r="AW3181" s="11" t="str">
        <f t="shared" si="1081"/>
        <v/>
      </c>
      <c r="AX3181" s="11" t="str">
        <f t="shared" si="1082"/>
        <v/>
      </c>
      <c r="AY3181" s="11" t="str">
        <f t="shared" si="1063"/>
        <v/>
      </c>
      <c r="AZ3181" s="11" t="str">
        <f t="shared" si="1083"/>
        <v/>
      </c>
      <c r="BA3181" s="11" t="str">
        <f t="shared" si="1065"/>
        <v xml:space="preserve"> </v>
      </c>
      <c r="BB3181" s="11" t="str">
        <f>IFERROR(IF(AW3181="","",VLOOKUP(AW3181,SUSS!R:S,2,FALSE)),AY3181*SUSS!$M$2)</f>
        <v/>
      </c>
      <c r="BC3181" s="11" t="str">
        <f t="shared" si="1064"/>
        <v/>
      </c>
    </row>
    <row r="3182" spans="29:55">
      <c r="AC3182" s="11" t="str">
        <f t="shared" si="1066"/>
        <v/>
      </c>
      <c r="AD3182" s="11" t="str">
        <f t="shared" si="1067"/>
        <v/>
      </c>
      <c r="AE3182" s="11" t="str">
        <f t="shared" si="1068"/>
        <v/>
      </c>
      <c r="AF3182" s="11" t="str">
        <f t="shared" si="1069"/>
        <v/>
      </c>
      <c r="AG3182" s="11" t="str">
        <f t="shared" si="1070"/>
        <v/>
      </c>
      <c r="AH3182" s="11" t="str">
        <f t="shared" si="1071"/>
        <v/>
      </c>
      <c r="AI3182" s="11" t="str">
        <f t="shared" si="1072"/>
        <v/>
      </c>
      <c r="AJ3182" s="11" t="str">
        <f t="shared" si="1073"/>
        <v/>
      </c>
      <c r="AK3182" s="11" t="str">
        <f t="shared" si="1074"/>
        <v/>
      </c>
      <c r="AN3182" s="11" t="str">
        <f t="shared" si="1075"/>
        <v/>
      </c>
      <c r="AO3182" s="11" t="str">
        <f t="shared" si="1076"/>
        <v/>
      </c>
      <c r="AP3182" s="11" t="str">
        <f t="shared" si="1077"/>
        <v/>
      </c>
      <c r="AT3182" s="11" t="str">
        <f t="shared" si="1078"/>
        <v/>
      </c>
      <c r="AU3182" s="11" t="str">
        <f t="shared" si="1079"/>
        <v/>
      </c>
      <c r="AV3182" s="11" t="str">
        <f t="shared" si="1080"/>
        <v/>
      </c>
      <c r="AW3182" s="11" t="str">
        <f t="shared" si="1081"/>
        <v/>
      </c>
      <c r="AX3182" s="11" t="str">
        <f t="shared" si="1082"/>
        <v/>
      </c>
      <c r="AY3182" s="11" t="str">
        <f t="shared" si="1063"/>
        <v/>
      </c>
      <c r="AZ3182" s="11" t="str">
        <f t="shared" si="1083"/>
        <v/>
      </c>
      <c r="BA3182" s="11" t="str">
        <f t="shared" si="1065"/>
        <v xml:space="preserve"> </v>
      </c>
      <c r="BB3182" s="11" t="str">
        <f>IFERROR(IF(AW3182="","",VLOOKUP(AW3182,SUSS!R:S,2,FALSE)),AY3182*SUSS!$M$2)</f>
        <v/>
      </c>
      <c r="BC3182" s="11" t="str">
        <f t="shared" si="1064"/>
        <v/>
      </c>
    </row>
    <row r="3183" spans="29:55">
      <c r="AC3183" s="11" t="str">
        <f t="shared" si="1066"/>
        <v/>
      </c>
      <c r="AD3183" s="11" t="str">
        <f t="shared" si="1067"/>
        <v/>
      </c>
      <c r="AE3183" s="11" t="str">
        <f t="shared" si="1068"/>
        <v/>
      </c>
      <c r="AF3183" s="11" t="str">
        <f t="shared" si="1069"/>
        <v/>
      </c>
      <c r="AG3183" s="11" t="str">
        <f t="shared" si="1070"/>
        <v/>
      </c>
      <c r="AH3183" s="11" t="str">
        <f t="shared" si="1071"/>
        <v/>
      </c>
      <c r="AI3183" s="11" t="str">
        <f t="shared" si="1072"/>
        <v/>
      </c>
      <c r="AJ3183" s="11" t="str">
        <f t="shared" si="1073"/>
        <v/>
      </c>
      <c r="AK3183" s="11" t="str">
        <f t="shared" si="1074"/>
        <v/>
      </c>
      <c r="AN3183" s="11" t="str">
        <f t="shared" si="1075"/>
        <v/>
      </c>
      <c r="AO3183" s="11" t="str">
        <f t="shared" si="1076"/>
        <v/>
      </c>
      <c r="AP3183" s="11" t="str">
        <f t="shared" si="1077"/>
        <v/>
      </c>
      <c r="AT3183" s="11" t="str">
        <f t="shared" si="1078"/>
        <v/>
      </c>
      <c r="AU3183" s="11" t="str">
        <f t="shared" si="1079"/>
        <v/>
      </c>
      <c r="AV3183" s="11" t="str">
        <f t="shared" si="1080"/>
        <v/>
      </c>
      <c r="AW3183" s="11" t="str">
        <f t="shared" si="1081"/>
        <v/>
      </c>
      <c r="AX3183" s="11" t="str">
        <f t="shared" si="1082"/>
        <v/>
      </c>
      <c r="AY3183" s="11" t="str">
        <f t="shared" si="1063"/>
        <v/>
      </c>
      <c r="AZ3183" s="11" t="str">
        <f t="shared" si="1083"/>
        <v/>
      </c>
      <c r="BA3183" s="11" t="str">
        <f t="shared" si="1065"/>
        <v xml:space="preserve"> </v>
      </c>
      <c r="BB3183" s="11" t="str">
        <f>IFERROR(IF(AW3183="","",VLOOKUP(AW3183,SUSS!R:S,2,FALSE)),AY3183*SUSS!$M$2)</f>
        <v/>
      </c>
      <c r="BC3183" s="11" t="str">
        <f t="shared" si="1064"/>
        <v/>
      </c>
    </row>
    <row r="3184" spans="29:55">
      <c r="AC3184" s="11" t="str">
        <f t="shared" si="1066"/>
        <v/>
      </c>
      <c r="AD3184" s="11" t="str">
        <f t="shared" si="1067"/>
        <v/>
      </c>
      <c r="AE3184" s="11" t="str">
        <f t="shared" si="1068"/>
        <v/>
      </c>
      <c r="AF3184" s="11" t="str">
        <f t="shared" si="1069"/>
        <v/>
      </c>
      <c r="AG3184" s="11" t="str">
        <f t="shared" si="1070"/>
        <v/>
      </c>
      <c r="AH3184" s="11" t="str">
        <f t="shared" si="1071"/>
        <v/>
      </c>
      <c r="AI3184" s="11" t="str">
        <f t="shared" si="1072"/>
        <v/>
      </c>
      <c r="AJ3184" s="11" t="str">
        <f t="shared" si="1073"/>
        <v/>
      </c>
      <c r="AK3184" s="11" t="str">
        <f t="shared" si="1074"/>
        <v/>
      </c>
      <c r="AN3184" s="11" t="str">
        <f t="shared" si="1075"/>
        <v/>
      </c>
      <c r="AO3184" s="11" t="str">
        <f t="shared" si="1076"/>
        <v/>
      </c>
      <c r="AP3184" s="11" t="str">
        <f t="shared" si="1077"/>
        <v/>
      </c>
      <c r="AT3184" s="11" t="str">
        <f t="shared" si="1078"/>
        <v/>
      </c>
      <c r="AU3184" s="11" t="str">
        <f t="shared" si="1079"/>
        <v/>
      </c>
      <c r="AV3184" s="11" t="str">
        <f t="shared" si="1080"/>
        <v/>
      </c>
      <c r="AW3184" s="11" t="str">
        <f t="shared" si="1081"/>
        <v/>
      </c>
      <c r="AX3184" s="11" t="str">
        <f t="shared" si="1082"/>
        <v/>
      </c>
      <c r="AY3184" s="11" t="str">
        <f t="shared" si="1063"/>
        <v/>
      </c>
      <c r="AZ3184" s="11" t="str">
        <f t="shared" si="1083"/>
        <v/>
      </c>
      <c r="BA3184" s="11" t="str">
        <f t="shared" si="1065"/>
        <v xml:space="preserve"> </v>
      </c>
      <c r="BB3184" s="11" t="str">
        <f>IFERROR(IF(AW3184="","",VLOOKUP(AW3184,SUSS!R:S,2,FALSE)),AY3184*SUSS!$M$2)</f>
        <v/>
      </c>
      <c r="BC3184" s="11" t="str">
        <f t="shared" si="1064"/>
        <v/>
      </c>
    </row>
    <row r="3185" spans="29:55">
      <c r="AC3185" s="11" t="str">
        <f t="shared" si="1066"/>
        <v/>
      </c>
      <c r="AD3185" s="11" t="str">
        <f t="shared" si="1067"/>
        <v/>
      </c>
      <c r="AE3185" s="11" t="str">
        <f t="shared" si="1068"/>
        <v/>
      </c>
      <c r="AF3185" s="11" t="str">
        <f t="shared" si="1069"/>
        <v/>
      </c>
      <c r="AG3185" s="11" t="str">
        <f t="shared" si="1070"/>
        <v/>
      </c>
      <c r="AH3185" s="11" t="str">
        <f t="shared" si="1071"/>
        <v/>
      </c>
      <c r="AI3185" s="11" t="str">
        <f t="shared" si="1072"/>
        <v/>
      </c>
      <c r="AJ3185" s="11" t="str">
        <f t="shared" si="1073"/>
        <v/>
      </c>
      <c r="AK3185" s="11" t="str">
        <f t="shared" si="1074"/>
        <v/>
      </c>
      <c r="AN3185" s="11" t="str">
        <f t="shared" si="1075"/>
        <v/>
      </c>
      <c r="AO3185" s="11" t="str">
        <f t="shared" si="1076"/>
        <v/>
      </c>
      <c r="AP3185" s="11" t="str">
        <f t="shared" si="1077"/>
        <v/>
      </c>
      <c r="AT3185" s="11" t="str">
        <f t="shared" si="1078"/>
        <v/>
      </c>
      <c r="AU3185" s="11" t="str">
        <f t="shared" si="1079"/>
        <v/>
      </c>
      <c r="AV3185" s="11" t="str">
        <f t="shared" si="1080"/>
        <v/>
      </c>
      <c r="AW3185" s="11" t="str">
        <f t="shared" si="1081"/>
        <v/>
      </c>
      <c r="AX3185" s="11" t="str">
        <f t="shared" si="1082"/>
        <v/>
      </c>
      <c r="AY3185" s="11" t="str">
        <f t="shared" si="1063"/>
        <v/>
      </c>
      <c r="AZ3185" s="11" t="str">
        <f t="shared" si="1083"/>
        <v/>
      </c>
      <c r="BA3185" s="11" t="str">
        <f t="shared" si="1065"/>
        <v xml:space="preserve"> </v>
      </c>
      <c r="BB3185" s="11" t="str">
        <f>IFERROR(IF(AW3185="","",VLOOKUP(AW3185,SUSS!R:S,2,FALSE)),AY3185*SUSS!$M$2)</f>
        <v/>
      </c>
      <c r="BC3185" s="11" t="str">
        <f t="shared" si="1064"/>
        <v/>
      </c>
    </row>
    <row r="3186" spans="29:55">
      <c r="AC3186" s="11" t="str">
        <f t="shared" si="1066"/>
        <v/>
      </c>
      <c r="AD3186" s="11" t="str">
        <f t="shared" si="1067"/>
        <v/>
      </c>
      <c r="AE3186" s="11" t="str">
        <f t="shared" si="1068"/>
        <v/>
      </c>
      <c r="AF3186" s="11" t="str">
        <f t="shared" si="1069"/>
        <v/>
      </c>
      <c r="AG3186" s="11" t="str">
        <f t="shared" si="1070"/>
        <v/>
      </c>
      <c r="AH3186" s="11" t="str">
        <f t="shared" si="1071"/>
        <v/>
      </c>
      <c r="AI3186" s="11" t="str">
        <f t="shared" si="1072"/>
        <v/>
      </c>
      <c r="AJ3186" s="11" t="str">
        <f t="shared" si="1073"/>
        <v/>
      </c>
      <c r="AK3186" s="11" t="str">
        <f t="shared" si="1074"/>
        <v/>
      </c>
      <c r="AN3186" s="11" t="str">
        <f t="shared" si="1075"/>
        <v/>
      </c>
      <c r="AO3186" s="11" t="str">
        <f t="shared" si="1076"/>
        <v/>
      </c>
      <c r="AP3186" s="11" t="str">
        <f t="shared" si="1077"/>
        <v/>
      </c>
      <c r="AT3186" s="11" t="str">
        <f t="shared" si="1078"/>
        <v/>
      </c>
      <c r="AU3186" s="11" t="str">
        <f t="shared" si="1079"/>
        <v/>
      </c>
      <c r="AV3186" s="11" t="str">
        <f t="shared" si="1080"/>
        <v/>
      </c>
      <c r="AW3186" s="11" t="str">
        <f t="shared" si="1081"/>
        <v/>
      </c>
      <c r="AX3186" s="11" t="str">
        <f t="shared" si="1082"/>
        <v/>
      </c>
      <c r="AY3186" s="11" t="str">
        <f t="shared" si="1063"/>
        <v/>
      </c>
      <c r="AZ3186" s="11" t="str">
        <f t="shared" si="1083"/>
        <v/>
      </c>
      <c r="BA3186" s="11" t="str">
        <f t="shared" si="1065"/>
        <v xml:space="preserve"> </v>
      </c>
      <c r="BB3186" s="11" t="str">
        <f>IFERROR(IF(AW3186="","",VLOOKUP(AW3186,SUSS!R:S,2,FALSE)),AY3186*SUSS!$M$2)</f>
        <v/>
      </c>
      <c r="BC3186" s="11" t="str">
        <f t="shared" si="1064"/>
        <v/>
      </c>
    </row>
    <row r="3187" spans="29:55">
      <c r="AC3187" s="11" t="str">
        <f t="shared" si="1066"/>
        <v/>
      </c>
      <c r="AD3187" s="11" t="str">
        <f t="shared" si="1067"/>
        <v/>
      </c>
      <c r="AE3187" s="11" t="str">
        <f t="shared" si="1068"/>
        <v/>
      </c>
      <c r="AF3187" s="11" t="str">
        <f t="shared" si="1069"/>
        <v/>
      </c>
      <c r="AG3187" s="11" t="str">
        <f t="shared" si="1070"/>
        <v/>
      </c>
      <c r="AH3187" s="11" t="str">
        <f t="shared" si="1071"/>
        <v/>
      </c>
      <c r="AI3187" s="11" t="str">
        <f t="shared" si="1072"/>
        <v/>
      </c>
      <c r="AJ3187" s="11" t="str">
        <f t="shared" si="1073"/>
        <v/>
      </c>
      <c r="AK3187" s="11" t="str">
        <f t="shared" si="1074"/>
        <v/>
      </c>
      <c r="AN3187" s="11" t="str">
        <f t="shared" si="1075"/>
        <v/>
      </c>
      <c r="AO3187" s="11" t="str">
        <f t="shared" si="1076"/>
        <v/>
      </c>
      <c r="AP3187" s="11" t="str">
        <f t="shared" si="1077"/>
        <v/>
      </c>
      <c r="AT3187" s="11" t="str">
        <f t="shared" si="1078"/>
        <v/>
      </c>
      <c r="AU3187" s="11" t="str">
        <f t="shared" si="1079"/>
        <v/>
      </c>
      <c r="AV3187" s="11" t="str">
        <f t="shared" si="1080"/>
        <v/>
      </c>
      <c r="AW3187" s="11" t="str">
        <f t="shared" si="1081"/>
        <v/>
      </c>
      <c r="AX3187" s="11" t="str">
        <f t="shared" si="1082"/>
        <v/>
      </c>
      <c r="AY3187" s="11" t="str">
        <f t="shared" si="1063"/>
        <v/>
      </c>
      <c r="AZ3187" s="11" t="str">
        <f t="shared" si="1083"/>
        <v/>
      </c>
      <c r="BA3187" s="11" t="str">
        <f t="shared" si="1065"/>
        <v xml:space="preserve"> </v>
      </c>
      <c r="BB3187" s="11" t="str">
        <f>IFERROR(IF(AW3187="","",VLOOKUP(AW3187,SUSS!R:S,2,FALSE)),AY3187*SUSS!$M$2)</f>
        <v/>
      </c>
      <c r="BC3187" s="11" t="str">
        <f t="shared" si="1064"/>
        <v/>
      </c>
    </row>
    <row r="3188" spans="29:55">
      <c r="AC3188" s="11" t="str">
        <f t="shared" si="1066"/>
        <v/>
      </c>
      <c r="AD3188" s="11" t="str">
        <f t="shared" si="1067"/>
        <v/>
      </c>
      <c r="AE3188" s="11" t="str">
        <f t="shared" si="1068"/>
        <v/>
      </c>
      <c r="AF3188" s="11" t="str">
        <f t="shared" si="1069"/>
        <v/>
      </c>
      <c r="AG3188" s="11" t="str">
        <f t="shared" si="1070"/>
        <v/>
      </c>
      <c r="AH3188" s="11" t="str">
        <f t="shared" si="1071"/>
        <v/>
      </c>
      <c r="AI3188" s="11" t="str">
        <f t="shared" si="1072"/>
        <v/>
      </c>
      <c r="AJ3188" s="11" t="str">
        <f t="shared" si="1073"/>
        <v/>
      </c>
      <c r="AK3188" s="11" t="str">
        <f t="shared" si="1074"/>
        <v/>
      </c>
      <c r="AN3188" s="11" t="str">
        <f t="shared" si="1075"/>
        <v/>
      </c>
      <c r="AO3188" s="11" t="str">
        <f t="shared" si="1076"/>
        <v/>
      </c>
      <c r="AP3188" s="11" t="str">
        <f t="shared" si="1077"/>
        <v/>
      </c>
      <c r="AT3188" s="11" t="str">
        <f t="shared" si="1078"/>
        <v/>
      </c>
      <c r="AU3188" s="11" t="str">
        <f t="shared" si="1079"/>
        <v/>
      </c>
      <c r="AV3188" s="11" t="str">
        <f t="shared" si="1080"/>
        <v/>
      </c>
      <c r="AW3188" s="11" t="str">
        <f t="shared" si="1081"/>
        <v/>
      </c>
      <c r="AX3188" s="11" t="str">
        <f t="shared" si="1082"/>
        <v/>
      </c>
      <c r="AY3188" s="11" t="str">
        <f t="shared" si="1063"/>
        <v/>
      </c>
      <c r="AZ3188" s="11" t="str">
        <f t="shared" si="1083"/>
        <v/>
      </c>
      <c r="BA3188" s="11" t="str">
        <f t="shared" si="1065"/>
        <v xml:space="preserve"> </v>
      </c>
      <c r="BB3188" s="11" t="str">
        <f>IFERROR(IF(AW3188="","",VLOOKUP(AW3188,SUSS!R:S,2,FALSE)),AY3188*SUSS!$M$2)</f>
        <v/>
      </c>
      <c r="BC3188" s="11" t="str">
        <f t="shared" si="1064"/>
        <v/>
      </c>
    </row>
    <row r="3189" spans="29:55">
      <c r="AC3189" s="11" t="str">
        <f t="shared" si="1066"/>
        <v/>
      </c>
      <c r="AD3189" s="11" t="str">
        <f t="shared" si="1067"/>
        <v/>
      </c>
      <c r="AE3189" s="11" t="str">
        <f t="shared" si="1068"/>
        <v/>
      </c>
      <c r="AF3189" s="11" t="str">
        <f t="shared" si="1069"/>
        <v/>
      </c>
      <c r="AG3189" s="11" t="str">
        <f t="shared" si="1070"/>
        <v/>
      </c>
      <c r="AH3189" s="11" t="str">
        <f t="shared" si="1071"/>
        <v/>
      </c>
      <c r="AI3189" s="11" t="str">
        <f t="shared" si="1072"/>
        <v/>
      </c>
      <c r="AJ3189" s="11" t="str">
        <f t="shared" si="1073"/>
        <v/>
      </c>
      <c r="AK3189" s="11" t="str">
        <f t="shared" si="1074"/>
        <v/>
      </c>
      <c r="AN3189" s="11" t="str">
        <f t="shared" si="1075"/>
        <v/>
      </c>
      <c r="AO3189" s="11" t="str">
        <f t="shared" si="1076"/>
        <v/>
      </c>
      <c r="AP3189" s="11" t="str">
        <f t="shared" si="1077"/>
        <v/>
      </c>
      <c r="AT3189" s="11" t="str">
        <f t="shared" si="1078"/>
        <v/>
      </c>
      <c r="AU3189" s="11" t="str">
        <f t="shared" si="1079"/>
        <v/>
      </c>
      <c r="AV3189" s="11" t="str">
        <f t="shared" si="1080"/>
        <v/>
      </c>
      <c r="AW3189" s="11" t="str">
        <f t="shared" si="1081"/>
        <v/>
      </c>
      <c r="AX3189" s="11" t="str">
        <f t="shared" si="1082"/>
        <v/>
      </c>
      <c r="AY3189" s="11" t="str">
        <f t="shared" si="1063"/>
        <v/>
      </c>
      <c r="AZ3189" s="11" t="str">
        <f t="shared" si="1083"/>
        <v/>
      </c>
      <c r="BA3189" s="11" t="str">
        <f t="shared" si="1065"/>
        <v xml:space="preserve"> </v>
      </c>
      <c r="BB3189" s="11" t="str">
        <f>IFERROR(IF(AW3189="","",VLOOKUP(AW3189,SUSS!R:S,2,FALSE)),AY3189*SUSS!$M$2)</f>
        <v/>
      </c>
      <c r="BC3189" s="11" t="str">
        <f t="shared" si="1064"/>
        <v/>
      </c>
    </row>
    <row r="3190" spans="29:55">
      <c r="AC3190" s="11" t="str">
        <f t="shared" si="1066"/>
        <v/>
      </c>
      <c r="AD3190" s="11" t="str">
        <f t="shared" si="1067"/>
        <v/>
      </c>
      <c r="AE3190" s="11" t="str">
        <f t="shared" si="1068"/>
        <v/>
      </c>
      <c r="AF3190" s="11" t="str">
        <f t="shared" si="1069"/>
        <v/>
      </c>
      <c r="AG3190" s="11" t="str">
        <f t="shared" si="1070"/>
        <v/>
      </c>
      <c r="AH3190" s="11" t="str">
        <f t="shared" si="1071"/>
        <v/>
      </c>
      <c r="AI3190" s="11" t="str">
        <f t="shared" si="1072"/>
        <v/>
      </c>
      <c r="AJ3190" s="11" t="str">
        <f t="shared" si="1073"/>
        <v/>
      </c>
      <c r="AK3190" s="11" t="str">
        <f t="shared" si="1074"/>
        <v/>
      </c>
      <c r="AN3190" s="11" t="str">
        <f t="shared" si="1075"/>
        <v/>
      </c>
      <c r="AO3190" s="11" t="str">
        <f t="shared" si="1076"/>
        <v/>
      </c>
      <c r="AP3190" s="11" t="str">
        <f t="shared" si="1077"/>
        <v/>
      </c>
      <c r="AT3190" s="11" t="str">
        <f t="shared" si="1078"/>
        <v/>
      </c>
      <c r="AU3190" s="11" t="str">
        <f t="shared" si="1079"/>
        <v/>
      </c>
      <c r="AV3190" s="11" t="str">
        <f t="shared" si="1080"/>
        <v/>
      </c>
      <c r="AW3190" s="11" t="str">
        <f t="shared" si="1081"/>
        <v/>
      </c>
      <c r="AX3190" s="11" t="str">
        <f t="shared" si="1082"/>
        <v/>
      </c>
      <c r="AY3190" s="11" t="str">
        <f t="shared" si="1063"/>
        <v/>
      </c>
      <c r="AZ3190" s="11" t="str">
        <f t="shared" si="1083"/>
        <v/>
      </c>
      <c r="BA3190" s="11" t="str">
        <f t="shared" si="1065"/>
        <v xml:space="preserve"> </v>
      </c>
      <c r="BB3190" s="11" t="str">
        <f>IFERROR(IF(AW3190="","",VLOOKUP(AW3190,SUSS!R:S,2,FALSE)),AY3190*SUSS!$M$2)</f>
        <v/>
      </c>
      <c r="BC3190" s="11" t="str">
        <f t="shared" si="1064"/>
        <v/>
      </c>
    </row>
    <row r="3191" spans="29:55">
      <c r="AC3191" s="11" t="str">
        <f t="shared" si="1066"/>
        <v/>
      </c>
      <c r="AD3191" s="11" t="str">
        <f t="shared" si="1067"/>
        <v/>
      </c>
      <c r="AE3191" s="11" t="str">
        <f t="shared" si="1068"/>
        <v/>
      </c>
      <c r="AF3191" s="11" t="str">
        <f t="shared" si="1069"/>
        <v/>
      </c>
      <c r="AG3191" s="11" t="str">
        <f t="shared" si="1070"/>
        <v/>
      </c>
      <c r="AH3191" s="11" t="str">
        <f t="shared" si="1071"/>
        <v/>
      </c>
      <c r="AI3191" s="11" t="str">
        <f t="shared" si="1072"/>
        <v/>
      </c>
      <c r="AJ3191" s="11" t="str">
        <f t="shared" si="1073"/>
        <v/>
      </c>
      <c r="AK3191" s="11" t="str">
        <f t="shared" si="1074"/>
        <v/>
      </c>
      <c r="AN3191" s="11" t="str">
        <f t="shared" si="1075"/>
        <v/>
      </c>
      <c r="AO3191" s="11" t="str">
        <f t="shared" si="1076"/>
        <v/>
      </c>
      <c r="AP3191" s="11" t="str">
        <f t="shared" si="1077"/>
        <v/>
      </c>
      <c r="AT3191" s="11" t="str">
        <f t="shared" si="1078"/>
        <v/>
      </c>
      <c r="AU3191" s="11" t="str">
        <f t="shared" si="1079"/>
        <v/>
      </c>
      <c r="AV3191" s="11" t="str">
        <f t="shared" si="1080"/>
        <v/>
      </c>
      <c r="AW3191" s="11" t="str">
        <f t="shared" si="1081"/>
        <v/>
      </c>
      <c r="AX3191" s="11" t="str">
        <f t="shared" si="1082"/>
        <v/>
      </c>
      <c r="AY3191" s="11" t="str">
        <f t="shared" si="1063"/>
        <v/>
      </c>
      <c r="AZ3191" s="11" t="str">
        <f t="shared" si="1083"/>
        <v/>
      </c>
      <c r="BA3191" s="11" t="str">
        <f t="shared" si="1065"/>
        <v xml:space="preserve"> </v>
      </c>
      <c r="BB3191" s="11" t="str">
        <f>IFERROR(IF(AW3191="","",VLOOKUP(AW3191,SUSS!R:S,2,FALSE)),AY3191*SUSS!$M$2)</f>
        <v/>
      </c>
      <c r="BC3191" s="11" t="str">
        <f t="shared" si="1064"/>
        <v/>
      </c>
    </row>
    <row r="3192" spans="29:55">
      <c r="AC3192" s="11" t="str">
        <f t="shared" si="1066"/>
        <v/>
      </c>
      <c r="AD3192" s="11" t="str">
        <f t="shared" si="1067"/>
        <v/>
      </c>
      <c r="AE3192" s="11" t="str">
        <f t="shared" si="1068"/>
        <v/>
      </c>
      <c r="AF3192" s="11" t="str">
        <f t="shared" si="1069"/>
        <v/>
      </c>
      <c r="AG3192" s="11" t="str">
        <f t="shared" si="1070"/>
        <v/>
      </c>
      <c r="AH3192" s="11" t="str">
        <f t="shared" si="1071"/>
        <v/>
      </c>
      <c r="AI3192" s="11" t="str">
        <f t="shared" si="1072"/>
        <v/>
      </c>
      <c r="AJ3192" s="11" t="str">
        <f t="shared" si="1073"/>
        <v/>
      </c>
      <c r="AK3192" s="11" t="str">
        <f t="shared" si="1074"/>
        <v/>
      </c>
      <c r="AN3192" s="11" t="str">
        <f t="shared" si="1075"/>
        <v/>
      </c>
      <c r="AO3192" s="11" t="str">
        <f t="shared" si="1076"/>
        <v/>
      </c>
      <c r="AP3192" s="11" t="str">
        <f t="shared" si="1077"/>
        <v/>
      </c>
      <c r="AT3192" s="11" t="str">
        <f t="shared" si="1078"/>
        <v/>
      </c>
      <c r="AU3192" s="11" t="str">
        <f t="shared" si="1079"/>
        <v/>
      </c>
      <c r="AV3192" s="11" t="str">
        <f t="shared" si="1080"/>
        <v/>
      </c>
      <c r="AW3192" s="11" t="str">
        <f t="shared" si="1081"/>
        <v/>
      </c>
      <c r="AX3192" s="11" t="str">
        <f t="shared" si="1082"/>
        <v/>
      </c>
      <c r="AY3192" s="11" t="str">
        <f t="shared" si="1063"/>
        <v/>
      </c>
      <c r="AZ3192" s="11" t="str">
        <f t="shared" si="1083"/>
        <v/>
      </c>
      <c r="BA3192" s="11" t="str">
        <f t="shared" si="1065"/>
        <v xml:space="preserve"> </v>
      </c>
      <c r="BB3192" s="11" t="str">
        <f>IFERROR(IF(AW3192="","",VLOOKUP(AW3192,SUSS!R:S,2,FALSE)),AY3192*SUSS!$M$2)</f>
        <v/>
      </c>
      <c r="BC3192" s="11" t="str">
        <f t="shared" si="1064"/>
        <v/>
      </c>
    </row>
    <row r="3193" spans="29:55">
      <c r="AC3193" s="11" t="str">
        <f t="shared" si="1066"/>
        <v/>
      </c>
      <c r="AD3193" s="11" t="str">
        <f t="shared" si="1067"/>
        <v/>
      </c>
      <c r="AE3193" s="11" t="str">
        <f t="shared" si="1068"/>
        <v/>
      </c>
      <c r="AF3193" s="11" t="str">
        <f t="shared" si="1069"/>
        <v/>
      </c>
      <c r="AG3193" s="11" t="str">
        <f t="shared" si="1070"/>
        <v/>
      </c>
      <c r="AH3193" s="11" t="str">
        <f t="shared" si="1071"/>
        <v/>
      </c>
      <c r="AI3193" s="11" t="str">
        <f t="shared" si="1072"/>
        <v/>
      </c>
      <c r="AJ3193" s="11" t="str">
        <f t="shared" si="1073"/>
        <v/>
      </c>
      <c r="AK3193" s="11" t="str">
        <f t="shared" si="1074"/>
        <v/>
      </c>
      <c r="AN3193" s="11" t="str">
        <f t="shared" si="1075"/>
        <v/>
      </c>
      <c r="AO3193" s="11" t="str">
        <f t="shared" si="1076"/>
        <v/>
      </c>
      <c r="AP3193" s="11" t="str">
        <f t="shared" si="1077"/>
        <v/>
      </c>
      <c r="AT3193" s="11" t="str">
        <f t="shared" si="1078"/>
        <v/>
      </c>
      <c r="AU3193" s="11" t="str">
        <f t="shared" si="1079"/>
        <v/>
      </c>
      <c r="AV3193" s="11" t="str">
        <f t="shared" si="1080"/>
        <v/>
      </c>
      <c r="AW3193" s="11" t="str">
        <f t="shared" si="1081"/>
        <v/>
      </c>
      <c r="AX3193" s="11" t="str">
        <f t="shared" si="1082"/>
        <v/>
      </c>
      <c r="AY3193" s="11" t="str">
        <f t="shared" si="1063"/>
        <v/>
      </c>
      <c r="AZ3193" s="11" t="str">
        <f t="shared" si="1083"/>
        <v/>
      </c>
      <c r="BA3193" s="11" t="str">
        <f t="shared" si="1065"/>
        <v xml:space="preserve"> </v>
      </c>
      <c r="BB3193" s="11" t="str">
        <f>IFERROR(IF(AW3193="","",VLOOKUP(AW3193,SUSS!R:S,2,FALSE)),AY3193*SUSS!$M$2)</f>
        <v/>
      </c>
      <c r="BC3193" s="11" t="str">
        <f t="shared" si="1064"/>
        <v/>
      </c>
    </row>
    <row r="3194" spans="29:55">
      <c r="AC3194" s="11" t="str">
        <f t="shared" si="1066"/>
        <v/>
      </c>
      <c r="AD3194" s="11" t="str">
        <f t="shared" si="1067"/>
        <v/>
      </c>
      <c r="AE3194" s="11" t="str">
        <f t="shared" si="1068"/>
        <v/>
      </c>
      <c r="AF3194" s="11" t="str">
        <f t="shared" si="1069"/>
        <v/>
      </c>
      <c r="AG3194" s="11" t="str">
        <f t="shared" si="1070"/>
        <v/>
      </c>
      <c r="AH3194" s="11" t="str">
        <f t="shared" si="1071"/>
        <v/>
      </c>
      <c r="AI3194" s="11" t="str">
        <f t="shared" si="1072"/>
        <v/>
      </c>
      <c r="AJ3194" s="11" t="str">
        <f t="shared" si="1073"/>
        <v/>
      </c>
      <c r="AK3194" s="11" t="str">
        <f t="shared" si="1074"/>
        <v/>
      </c>
      <c r="AN3194" s="11" t="str">
        <f t="shared" si="1075"/>
        <v/>
      </c>
      <c r="AO3194" s="11" t="str">
        <f t="shared" si="1076"/>
        <v/>
      </c>
      <c r="AP3194" s="11" t="str">
        <f t="shared" si="1077"/>
        <v/>
      </c>
      <c r="AT3194" s="11" t="str">
        <f t="shared" si="1078"/>
        <v/>
      </c>
      <c r="AU3194" s="11" t="str">
        <f t="shared" si="1079"/>
        <v/>
      </c>
      <c r="AV3194" s="11" t="str">
        <f t="shared" si="1080"/>
        <v/>
      </c>
      <c r="AW3194" s="11" t="str">
        <f t="shared" si="1081"/>
        <v/>
      </c>
      <c r="AX3194" s="11" t="str">
        <f t="shared" si="1082"/>
        <v/>
      </c>
      <c r="AY3194" s="11" t="str">
        <f t="shared" si="1063"/>
        <v/>
      </c>
      <c r="AZ3194" s="11" t="str">
        <f t="shared" si="1083"/>
        <v/>
      </c>
      <c r="BA3194" s="11" t="str">
        <f t="shared" si="1065"/>
        <v xml:space="preserve"> </v>
      </c>
      <c r="BB3194" s="11" t="str">
        <f>IFERROR(IF(AW3194="","",VLOOKUP(AW3194,SUSS!R:S,2,FALSE)),AY3194*SUSS!$M$2)</f>
        <v/>
      </c>
      <c r="BC3194" s="11" t="str">
        <f t="shared" si="1064"/>
        <v/>
      </c>
    </row>
    <row r="3195" spans="29:55">
      <c r="AC3195" s="11" t="str">
        <f t="shared" si="1066"/>
        <v/>
      </c>
      <c r="AD3195" s="11" t="str">
        <f t="shared" si="1067"/>
        <v/>
      </c>
      <c r="AE3195" s="11" t="str">
        <f t="shared" si="1068"/>
        <v/>
      </c>
      <c r="AF3195" s="11" t="str">
        <f t="shared" si="1069"/>
        <v/>
      </c>
      <c r="AG3195" s="11" t="str">
        <f t="shared" si="1070"/>
        <v/>
      </c>
      <c r="AH3195" s="11" t="str">
        <f t="shared" si="1071"/>
        <v/>
      </c>
      <c r="AI3195" s="11" t="str">
        <f t="shared" si="1072"/>
        <v/>
      </c>
      <c r="AJ3195" s="11" t="str">
        <f t="shared" si="1073"/>
        <v/>
      </c>
      <c r="AK3195" s="11" t="str">
        <f t="shared" si="1074"/>
        <v/>
      </c>
      <c r="AN3195" s="11" t="str">
        <f t="shared" si="1075"/>
        <v/>
      </c>
      <c r="AO3195" s="11" t="str">
        <f t="shared" si="1076"/>
        <v/>
      </c>
      <c r="AP3195" s="11" t="str">
        <f t="shared" si="1077"/>
        <v/>
      </c>
      <c r="AT3195" s="11" t="str">
        <f t="shared" si="1078"/>
        <v/>
      </c>
      <c r="AU3195" s="11" t="str">
        <f t="shared" si="1079"/>
        <v/>
      </c>
      <c r="AV3195" s="11" t="str">
        <f t="shared" si="1080"/>
        <v/>
      </c>
      <c r="AW3195" s="11" t="str">
        <f t="shared" si="1081"/>
        <v/>
      </c>
      <c r="AX3195" s="11" t="str">
        <f t="shared" si="1082"/>
        <v/>
      </c>
      <c r="AY3195" s="11" t="str">
        <f t="shared" si="1063"/>
        <v/>
      </c>
      <c r="AZ3195" s="11" t="str">
        <f t="shared" si="1083"/>
        <v/>
      </c>
      <c r="BA3195" s="11" t="str">
        <f t="shared" si="1065"/>
        <v xml:space="preserve"> </v>
      </c>
      <c r="BB3195" s="11" t="str">
        <f>IFERROR(IF(AW3195="","",VLOOKUP(AW3195,SUSS!R:S,2,FALSE)),AY3195*SUSS!$M$2)</f>
        <v/>
      </c>
      <c r="BC3195" s="11" t="str">
        <f t="shared" si="1064"/>
        <v/>
      </c>
    </row>
    <row r="3196" spans="29:55">
      <c r="AC3196" s="11" t="str">
        <f t="shared" si="1066"/>
        <v/>
      </c>
      <c r="AD3196" s="11" t="str">
        <f t="shared" si="1067"/>
        <v/>
      </c>
      <c r="AE3196" s="11" t="str">
        <f t="shared" si="1068"/>
        <v/>
      </c>
      <c r="AF3196" s="11" t="str">
        <f t="shared" si="1069"/>
        <v/>
      </c>
      <c r="AG3196" s="11" t="str">
        <f t="shared" si="1070"/>
        <v/>
      </c>
      <c r="AH3196" s="11" t="str">
        <f t="shared" si="1071"/>
        <v/>
      </c>
      <c r="AI3196" s="11" t="str">
        <f t="shared" si="1072"/>
        <v/>
      </c>
      <c r="AJ3196" s="11" t="str">
        <f t="shared" si="1073"/>
        <v/>
      </c>
      <c r="AK3196" s="11" t="str">
        <f t="shared" si="1074"/>
        <v/>
      </c>
      <c r="AN3196" s="11" t="str">
        <f t="shared" si="1075"/>
        <v/>
      </c>
      <c r="AO3196" s="11" t="str">
        <f t="shared" si="1076"/>
        <v/>
      </c>
      <c r="AP3196" s="11" t="str">
        <f t="shared" si="1077"/>
        <v/>
      </c>
      <c r="AT3196" s="11" t="str">
        <f t="shared" si="1078"/>
        <v/>
      </c>
      <c r="AU3196" s="11" t="str">
        <f t="shared" si="1079"/>
        <v/>
      </c>
      <c r="AV3196" s="11" t="str">
        <f t="shared" si="1080"/>
        <v/>
      </c>
      <c r="AW3196" s="11" t="str">
        <f t="shared" si="1081"/>
        <v/>
      </c>
      <c r="AX3196" s="11" t="str">
        <f t="shared" si="1082"/>
        <v/>
      </c>
      <c r="AY3196" s="11" t="str">
        <f t="shared" si="1063"/>
        <v/>
      </c>
      <c r="AZ3196" s="11" t="str">
        <f t="shared" si="1083"/>
        <v/>
      </c>
      <c r="BA3196" s="11" t="str">
        <f t="shared" si="1065"/>
        <v xml:space="preserve"> </v>
      </c>
      <c r="BB3196" s="11" t="str">
        <f>IFERROR(IF(AW3196="","",VLOOKUP(AW3196,SUSS!R:S,2,FALSE)),AY3196*SUSS!$M$2)</f>
        <v/>
      </c>
      <c r="BC3196" s="11" t="str">
        <f t="shared" si="1064"/>
        <v/>
      </c>
    </row>
    <row r="3197" spans="29:55">
      <c r="AC3197" s="11" t="str">
        <f t="shared" si="1066"/>
        <v/>
      </c>
      <c r="AD3197" s="11" t="str">
        <f t="shared" si="1067"/>
        <v/>
      </c>
      <c r="AE3197" s="11" t="str">
        <f t="shared" si="1068"/>
        <v/>
      </c>
      <c r="AF3197" s="11" t="str">
        <f t="shared" si="1069"/>
        <v/>
      </c>
      <c r="AG3197" s="11" t="str">
        <f t="shared" si="1070"/>
        <v/>
      </c>
      <c r="AH3197" s="11" t="str">
        <f t="shared" si="1071"/>
        <v/>
      </c>
      <c r="AI3197" s="11" t="str">
        <f t="shared" si="1072"/>
        <v/>
      </c>
      <c r="AJ3197" s="11" t="str">
        <f t="shared" si="1073"/>
        <v/>
      </c>
      <c r="AK3197" s="11" t="str">
        <f t="shared" si="1074"/>
        <v/>
      </c>
      <c r="AN3197" s="11" t="str">
        <f t="shared" si="1075"/>
        <v/>
      </c>
      <c r="AO3197" s="11" t="str">
        <f t="shared" si="1076"/>
        <v/>
      </c>
      <c r="AP3197" s="11" t="str">
        <f t="shared" si="1077"/>
        <v/>
      </c>
      <c r="AT3197" s="11" t="str">
        <f t="shared" si="1078"/>
        <v/>
      </c>
      <c r="AU3197" s="11" t="str">
        <f t="shared" si="1079"/>
        <v/>
      </c>
      <c r="AV3197" s="11" t="str">
        <f t="shared" si="1080"/>
        <v/>
      </c>
      <c r="AW3197" s="11" t="str">
        <f t="shared" si="1081"/>
        <v/>
      </c>
      <c r="AX3197" s="11" t="str">
        <f t="shared" si="1082"/>
        <v/>
      </c>
      <c r="AY3197" s="11" t="str">
        <f t="shared" si="1063"/>
        <v/>
      </c>
      <c r="AZ3197" s="11" t="str">
        <f t="shared" si="1083"/>
        <v/>
      </c>
      <c r="BA3197" s="11" t="str">
        <f t="shared" si="1065"/>
        <v xml:space="preserve"> </v>
      </c>
      <c r="BB3197" s="11" t="str">
        <f>IFERROR(IF(AW3197="","",VLOOKUP(AW3197,SUSS!R:S,2,FALSE)),AY3197*SUSS!$M$2)</f>
        <v/>
      </c>
      <c r="BC3197" s="11" t="str">
        <f t="shared" si="1064"/>
        <v/>
      </c>
    </row>
    <row r="3198" spans="29:55">
      <c r="AC3198" s="11" t="str">
        <f t="shared" si="1066"/>
        <v/>
      </c>
      <c r="AD3198" s="11" t="str">
        <f t="shared" si="1067"/>
        <v/>
      </c>
      <c r="AE3198" s="11" t="str">
        <f t="shared" si="1068"/>
        <v/>
      </c>
      <c r="AF3198" s="11" t="str">
        <f t="shared" si="1069"/>
        <v/>
      </c>
      <c r="AG3198" s="11" t="str">
        <f t="shared" si="1070"/>
        <v/>
      </c>
      <c r="AH3198" s="11" t="str">
        <f t="shared" si="1071"/>
        <v/>
      </c>
      <c r="AI3198" s="11" t="str">
        <f t="shared" si="1072"/>
        <v/>
      </c>
      <c r="AJ3198" s="11" t="str">
        <f t="shared" si="1073"/>
        <v/>
      </c>
      <c r="AK3198" s="11" t="str">
        <f t="shared" si="1074"/>
        <v/>
      </c>
      <c r="AN3198" s="11" t="str">
        <f t="shared" si="1075"/>
        <v/>
      </c>
      <c r="AO3198" s="11" t="str">
        <f t="shared" si="1076"/>
        <v/>
      </c>
      <c r="AP3198" s="11" t="str">
        <f t="shared" si="1077"/>
        <v/>
      </c>
      <c r="AT3198" s="11" t="str">
        <f t="shared" si="1078"/>
        <v/>
      </c>
      <c r="AU3198" s="11" t="str">
        <f t="shared" si="1079"/>
        <v/>
      </c>
      <c r="AV3198" s="11" t="str">
        <f t="shared" si="1080"/>
        <v/>
      </c>
      <c r="AW3198" s="11" t="str">
        <f t="shared" si="1081"/>
        <v/>
      </c>
      <c r="AX3198" s="11" t="str">
        <f t="shared" si="1082"/>
        <v/>
      </c>
      <c r="AY3198" s="11" t="str">
        <f t="shared" si="1063"/>
        <v/>
      </c>
      <c r="AZ3198" s="11" t="str">
        <f t="shared" si="1083"/>
        <v/>
      </c>
      <c r="BA3198" s="11" t="str">
        <f t="shared" si="1065"/>
        <v xml:space="preserve"> </v>
      </c>
      <c r="BB3198" s="11" t="str">
        <f>IFERROR(IF(AW3198="","",VLOOKUP(AW3198,SUSS!R:S,2,FALSE)),AY3198*SUSS!$M$2)</f>
        <v/>
      </c>
      <c r="BC3198" s="11" t="str">
        <f t="shared" si="1064"/>
        <v/>
      </c>
    </row>
    <row r="3199" spans="29:55">
      <c r="AC3199" s="11" t="str">
        <f t="shared" si="1066"/>
        <v/>
      </c>
      <c r="AD3199" s="11" t="str">
        <f t="shared" si="1067"/>
        <v/>
      </c>
      <c r="AE3199" s="11" t="str">
        <f t="shared" si="1068"/>
        <v/>
      </c>
      <c r="AF3199" s="11" t="str">
        <f t="shared" si="1069"/>
        <v/>
      </c>
      <c r="AG3199" s="11" t="str">
        <f t="shared" si="1070"/>
        <v/>
      </c>
      <c r="AH3199" s="11" t="str">
        <f t="shared" si="1071"/>
        <v/>
      </c>
      <c r="AI3199" s="11" t="str">
        <f t="shared" si="1072"/>
        <v/>
      </c>
      <c r="AJ3199" s="11" t="str">
        <f t="shared" si="1073"/>
        <v/>
      </c>
      <c r="AK3199" s="11" t="str">
        <f t="shared" si="1074"/>
        <v/>
      </c>
      <c r="AN3199" s="11" t="str">
        <f t="shared" si="1075"/>
        <v/>
      </c>
      <c r="AO3199" s="11" t="str">
        <f t="shared" si="1076"/>
        <v/>
      </c>
      <c r="AP3199" s="11" t="str">
        <f t="shared" si="1077"/>
        <v/>
      </c>
      <c r="AT3199" s="11" t="str">
        <f t="shared" si="1078"/>
        <v/>
      </c>
      <c r="AU3199" s="11" t="str">
        <f t="shared" si="1079"/>
        <v/>
      </c>
      <c r="AV3199" s="11" t="str">
        <f t="shared" si="1080"/>
        <v/>
      </c>
      <c r="AW3199" s="11" t="str">
        <f t="shared" si="1081"/>
        <v/>
      </c>
      <c r="AX3199" s="11" t="str">
        <f t="shared" si="1082"/>
        <v/>
      </c>
      <c r="AY3199" s="11" t="str">
        <f t="shared" si="1063"/>
        <v/>
      </c>
      <c r="AZ3199" s="11" t="str">
        <f t="shared" si="1083"/>
        <v/>
      </c>
      <c r="BA3199" s="11" t="str">
        <f t="shared" si="1065"/>
        <v xml:space="preserve"> </v>
      </c>
      <c r="BB3199" s="11" t="str">
        <f>IFERROR(IF(AW3199="","",VLOOKUP(AW3199,SUSS!R:S,2,FALSE)),AY3199*SUSS!$M$2)</f>
        <v/>
      </c>
      <c r="BC3199" s="11" t="str">
        <f t="shared" si="1064"/>
        <v/>
      </c>
    </row>
    <row r="3200" spans="29:55">
      <c r="AC3200" s="11" t="str">
        <f t="shared" si="1066"/>
        <v/>
      </c>
      <c r="AD3200" s="11" t="str">
        <f t="shared" si="1067"/>
        <v/>
      </c>
      <c r="AE3200" s="11" t="str">
        <f t="shared" si="1068"/>
        <v/>
      </c>
      <c r="AF3200" s="11" t="str">
        <f t="shared" si="1069"/>
        <v/>
      </c>
      <c r="AG3200" s="11" t="str">
        <f t="shared" si="1070"/>
        <v/>
      </c>
      <c r="AH3200" s="11" t="str">
        <f t="shared" si="1071"/>
        <v/>
      </c>
      <c r="AI3200" s="11" t="str">
        <f t="shared" si="1072"/>
        <v/>
      </c>
      <c r="AJ3200" s="11" t="str">
        <f t="shared" si="1073"/>
        <v/>
      </c>
      <c r="AK3200" s="11" t="str">
        <f t="shared" si="1074"/>
        <v/>
      </c>
      <c r="AN3200" s="11" t="str">
        <f t="shared" si="1075"/>
        <v/>
      </c>
      <c r="AO3200" s="11" t="str">
        <f t="shared" si="1076"/>
        <v/>
      </c>
      <c r="AP3200" s="11" t="str">
        <f t="shared" si="1077"/>
        <v/>
      </c>
      <c r="AT3200" s="11" t="str">
        <f t="shared" si="1078"/>
        <v/>
      </c>
      <c r="AU3200" s="11" t="str">
        <f t="shared" si="1079"/>
        <v/>
      </c>
      <c r="AV3200" s="11" t="str">
        <f t="shared" si="1080"/>
        <v/>
      </c>
      <c r="AW3200" s="11" t="str">
        <f t="shared" si="1081"/>
        <v/>
      </c>
      <c r="AX3200" s="11" t="str">
        <f t="shared" si="1082"/>
        <v/>
      </c>
      <c r="AY3200" s="11" t="str">
        <f t="shared" si="1063"/>
        <v/>
      </c>
      <c r="AZ3200" s="11" t="str">
        <f t="shared" si="1083"/>
        <v/>
      </c>
      <c r="BA3200" s="11" t="str">
        <f t="shared" si="1065"/>
        <v xml:space="preserve"> </v>
      </c>
      <c r="BB3200" s="11" t="str">
        <f>IFERROR(IF(AW3200="","",VLOOKUP(AW3200,SUSS!R:S,2,FALSE)),AY3200*SUSS!$M$2)</f>
        <v/>
      </c>
      <c r="BC3200" s="11" t="str">
        <f t="shared" si="1064"/>
        <v/>
      </c>
    </row>
    <row r="3201" spans="29:55">
      <c r="AC3201" s="11" t="str">
        <f t="shared" si="1066"/>
        <v/>
      </c>
      <c r="AD3201" s="11" t="str">
        <f t="shared" si="1067"/>
        <v/>
      </c>
      <c r="AE3201" s="11" t="str">
        <f t="shared" si="1068"/>
        <v/>
      </c>
      <c r="AF3201" s="11" t="str">
        <f t="shared" si="1069"/>
        <v/>
      </c>
      <c r="AG3201" s="11" t="str">
        <f t="shared" si="1070"/>
        <v/>
      </c>
      <c r="AH3201" s="11" t="str">
        <f t="shared" si="1071"/>
        <v/>
      </c>
      <c r="AI3201" s="11" t="str">
        <f t="shared" si="1072"/>
        <v/>
      </c>
      <c r="AJ3201" s="11" t="str">
        <f t="shared" si="1073"/>
        <v/>
      </c>
      <c r="AK3201" s="11" t="str">
        <f t="shared" si="1074"/>
        <v/>
      </c>
      <c r="AN3201" s="11" t="str">
        <f t="shared" si="1075"/>
        <v/>
      </c>
      <c r="AO3201" s="11" t="str">
        <f t="shared" si="1076"/>
        <v/>
      </c>
      <c r="AP3201" s="11" t="str">
        <f t="shared" si="1077"/>
        <v/>
      </c>
      <c r="AT3201" s="11" t="str">
        <f t="shared" si="1078"/>
        <v/>
      </c>
      <c r="AU3201" s="11" t="str">
        <f t="shared" si="1079"/>
        <v/>
      </c>
      <c r="AV3201" s="11" t="str">
        <f t="shared" si="1080"/>
        <v/>
      </c>
      <c r="AW3201" s="11" t="str">
        <f t="shared" si="1081"/>
        <v/>
      </c>
      <c r="AX3201" s="11" t="str">
        <f t="shared" si="1082"/>
        <v/>
      </c>
      <c r="AY3201" s="11" t="str">
        <f t="shared" si="1063"/>
        <v/>
      </c>
      <c r="AZ3201" s="11" t="str">
        <f t="shared" si="1083"/>
        <v/>
      </c>
      <c r="BA3201" s="11" t="str">
        <f t="shared" si="1065"/>
        <v xml:space="preserve"> </v>
      </c>
      <c r="BB3201" s="11" t="str">
        <f>IFERROR(IF(AW3201="","",VLOOKUP(AW3201,SUSS!R:S,2,FALSE)),AY3201*SUSS!$M$2)</f>
        <v/>
      </c>
      <c r="BC3201" s="11" t="str">
        <f t="shared" si="1064"/>
        <v/>
      </c>
    </row>
    <row r="3202" spans="29:55">
      <c r="AC3202" s="11" t="str">
        <f t="shared" si="1066"/>
        <v/>
      </c>
      <c r="AD3202" s="11" t="str">
        <f t="shared" si="1067"/>
        <v/>
      </c>
      <c r="AE3202" s="11" t="str">
        <f t="shared" si="1068"/>
        <v/>
      </c>
      <c r="AF3202" s="11" t="str">
        <f t="shared" si="1069"/>
        <v/>
      </c>
      <c r="AG3202" s="11" t="str">
        <f t="shared" si="1070"/>
        <v/>
      </c>
      <c r="AH3202" s="11" t="str">
        <f t="shared" si="1071"/>
        <v/>
      </c>
      <c r="AI3202" s="11" t="str">
        <f t="shared" si="1072"/>
        <v/>
      </c>
      <c r="AJ3202" s="11" t="str">
        <f t="shared" si="1073"/>
        <v/>
      </c>
      <c r="AK3202" s="11" t="str">
        <f t="shared" si="1074"/>
        <v/>
      </c>
      <c r="AN3202" s="11" t="str">
        <f t="shared" si="1075"/>
        <v/>
      </c>
      <c r="AO3202" s="11" t="str">
        <f t="shared" si="1076"/>
        <v/>
      </c>
      <c r="AP3202" s="11" t="str">
        <f t="shared" si="1077"/>
        <v/>
      </c>
      <c r="AT3202" s="11" t="str">
        <f t="shared" si="1078"/>
        <v/>
      </c>
      <c r="AU3202" s="11" t="str">
        <f t="shared" si="1079"/>
        <v/>
      </c>
      <c r="AV3202" s="11" t="str">
        <f t="shared" si="1080"/>
        <v/>
      </c>
      <c r="AW3202" s="11" t="str">
        <f t="shared" si="1081"/>
        <v/>
      </c>
      <c r="AX3202" s="11" t="str">
        <f t="shared" si="1082"/>
        <v/>
      </c>
      <c r="AY3202" s="11" t="str">
        <f t="shared" si="1063"/>
        <v/>
      </c>
      <c r="AZ3202" s="11" t="str">
        <f t="shared" si="1083"/>
        <v/>
      </c>
      <c r="BA3202" s="11" t="str">
        <f t="shared" si="1065"/>
        <v xml:space="preserve"> </v>
      </c>
      <c r="BB3202" s="11" t="str">
        <f>IFERROR(IF(AW3202="","",VLOOKUP(AW3202,SUSS!R:S,2,FALSE)),AY3202*SUSS!$M$2)</f>
        <v/>
      </c>
      <c r="BC3202" s="11" t="str">
        <f t="shared" si="1064"/>
        <v/>
      </c>
    </row>
    <row r="3203" spans="29:55">
      <c r="AC3203" s="11" t="str">
        <f t="shared" si="1066"/>
        <v/>
      </c>
      <c r="AD3203" s="11" t="str">
        <f t="shared" si="1067"/>
        <v/>
      </c>
      <c r="AE3203" s="11" t="str">
        <f t="shared" si="1068"/>
        <v/>
      </c>
      <c r="AF3203" s="11" t="str">
        <f t="shared" si="1069"/>
        <v/>
      </c>
      <c r="AG3203" s="11" t="str">
        <f t="shared" si="1070"/>
        <v/>
      </c>
      <c r="AH3203" s="11" t="str">
        <f t="shared" si="1071"/>
        <v/>
      </c>
      <c r="AI3203" s="11" t="str">
        <f t="shared" si="1072"/>
        <v/>
      </c>
      <c r="AJ3203" s="11" t="str">
        <f t="shared" si="1073"/>
        <v/>
      </c>
      <c r="AK3203" s="11" t="str">
        <f t="shared" si="1074"/>
        <v/>
      </c>
      <c r="AN3203" s="11" t="str">
        <f t="shared" si="1075"/>
        <v/>
      </c>
      <c r="AO3203" s="11" t="str">
        <f t="shared" si="1076"/>
        <v/>
      </c>
      <c r="AP3203" s="11" t="str">
        <f t="shared" si="1077"/>
        <v/>
      </c>
      <c r="AT3203" s="11" t="str">
        <f t="shared" si="1078"/>
        <v/>
      </c>
      <c r="AU3203" s="11" t="str">
        <f t="shared" si="1079"/>
        <v/>
      </c>
      <c r="AV3203" s="11" t="str">
        <f t="shared" si="1080"/>
        <v/>
      </c>
      <c r="AW3203" s="11" t="str">
        <f t="shared" si="1081"/>
        <v/>
      </c>
      <c r="AX3203" s="11" t="str">
        <f t="shared" si="1082"/>
        <v/>
      </c>
      <c r="AY3203" s="11" t="str">
        <f t="shared" si="1063"/>
        <v/>
      </c>
      <c r="AZ3203" s="11" t="str">
        <f t="shared" si="1083"/>
        <v/>
      </c>
      <c r="BA3203" s="11" t="str">
        <f t="shared" si="1065"/>
        <v xml:space="preserve"> </v>
      </c>
      <c r="BB3203" s="11" t="str">
        <f>IFERROR(IF(AW3203="","",VLOOKUP(AW3203,SUSS!R:S,2,FALSE)),AY3203*SUSS!$M$2)</f>
        <v/>
      </c>
      <c r="BC3203" s="11" t="str">
        <f t="shared" si="1064"/>
        <v/>
      </c>
    </row>
    <row r="3204" spans="29:55">
      <c r="AC3204" s="11" t="str">
        <f t="shared" si="1066"/>
        <v/>
      </c>
      <c r="AD3204" s="11" t="str">
        <f t="shared" si="1067"/>
        <v/>
      </c>
      <c r="AE3204" s="11" t="str">
        <f t="shared" si="1068"/>
        <v/>
      </c>
      <c r="AF3204" s="11" t="str">
        <f t="shared" si="1069"/>
        <v/>
      </c>
      <c r="AG3204" s="11" t="str">
        <f t="shared" si="1070"/>
        <v/>
      </c>
      <c r="AH3204" s="11" t="str">
        <f t="shared" si="1071"/>
        <v/>
      </c>
      <c r="AI3204" s="11" t="str">
        <f t="shared" si="1072"/>
        <v/>
      </c>
      <c r="AJ3204" s="11" t="str">
        <f t="shared" si="1073"/>
        <v/>
      </c>
      <c r="AK3204" s="11" t="str">
        <f t="shared" si="1074"/>
        <v/>
      </c>
      <c r="AN3204" s="11" t="str">
        <f t="shared" si="1075"/>
        <v/>
      </c>
      <c r="AO3204" s="11" t="str">
        <f t="shared" si="1076"/>
        <v/>
      </c>
      <c r="AP3204" s="11" t="str">
        <f t="shared" si="1077"/>
        <v/>
      </c>
      <c r="AT3204" s="11" t="str">
        <f t="shared" si="1078"/>
        <v/>
      </c>
      <c r="AU3204" s="11" t="str">
        <f t="shared" si="1079"/>
        <v/>
      </c>
      <c r="AV3204" s="11" t="str">
        <f t="shared" si="1080"/>
        <v/>
      </c>
      <c r="AW3204" s="11" t="str">
        <f t="shared" si="1081"/>
        <v/>
      </c>
      <c r="AX3204" s="11" t="str">
        <f t="shared" si="1082"/>
        <v/>
      </c>
      <c r="AY3204" s="11" t="str">
        <f t="shared" ref="AY3204:AY3267" si="1084">VLOOKUP(AX3204,AO:AP,2,FALSE)</f>
        <v/>
      </c>
      <c r="AZ3204" s="11" t="str">
        <f t="shared" si="1083"/>
        <v/>
      </c>
      <c r="BA3204" s="11" t="str">
        <f t="shared" si="1065"/>
        <v xml:space="preserve"> </v>
      </c>
      <c r="BB3204" s="11" t="str">
        <f>IFERROR(IF(AW3204="","",VLOOKUP(AW3204,SUSS!R:S,2,FALSE)),AY3204*SUSS!$M$2)</f>
        <v/>
      </c>
      <c r="BC3204" s="11" t="str">
        <f t="shared" si="1064"/>
        <v/>
      </c>
    </row>
    <row r="3205" spans="29:55">
      <c r="AC3205" s="11" t="str">
        <f t="shared" si="1066"/>
        <v/>
      </c>
      <c r="AD3205" s="11" t="str">
        <f t="shared" si="1067"/>
        <v/>
      </c>
      <c r="AE3205" s="11" t="str">
        <f t="shared" si="1068"/>
        <v/>
      </c>
      <c r="AF3205" s="11" t="str">
        <f t="shared" si="1069"/>
        <v/>
      </c>
      <c r="AG3205" s="11" t="str">
        <f t="shared" si="1070"/>
        <v/>
      </c>
      <c r="AH3205" s="11" t="str">
        <f t="shared" si="1071"/>
        <v/>
      </c>
      <c r="AI3205" s="11" t="str">
        <f t="shared" si="1072"/>
        <v/>
      </c>
      <c r="AJ3205" s="11" t="str">
        <f t="shared" si="1073"/>
        <v/>
      </c>
      <c r="AK3205" s="11" t="str">
        <f t="shared" si="1074"/>
        <v/>
      </c>
      <c r="AN3205" s="11" t="str">
        <f t="shared" si="1075"/>
        <v/>
      </c>
      <c r="AO3205" s="11" t="str">
        <f t="shared" si="1076"/>
        <v/>
      </c>
      <c r="AP3205" s="11" t="str">
        <f t="shared" si="1077"/>
        <v/>
      </c>
      <c r="AT3205" s="11" t="str">
        <f t="shared" si="1078"/>
        <v/>
      </c>
      <c r="AU3205" s="11" t="str">
        <f t="shared" si="1079"/>
        <v/>
      </c>
      <c r="AV3205" s="11" t="str">
        <f t="shared" si="1080"/>
        <v/>
      </c>
      <c r="AW3205" s="11" t="str">
        <f t="shared" si="1081"/>
        <v/>
      </c>
      <c r="AX3205" s="11" t="str">
        <f t="shared" si="1082"/>
        <v/>
      </c>
      <c r="AY3205" s="11" t="str">
        <f t="shared" si="1084"/>
        <v/>
      </c>
      <c r="AZ3205" s="11" t="str">
        <f t="shared" si="1083"/>
        <v/>
      </c>
      <c r="BA3205" s="11" t="str">
        <f t="shared" si="1065"/>
        <v xml:space="preserve"> </v>
      </c>
      <c r="BB3205" s="11" t="str">
        <f>IFERROR(IF(AW3205="","",VLOOKUP(AW3205,SUSS!R:S,2,FALSE)),AY3205*SUSS!$M$2)</f>
        <v/>
      </c>
      <c r="BC3205" s="11" t="str">
        <f t="shared" ref="BC3205:BC3268" si="1085">IFERROR(IF(BB3205&lt;&gt;"",AZ3205*BB3205,""),"VER")</f>
        <v/>
      </c>
    </row>
    <row r="3206" spans="29:55">
      <c r="AC3206" s="11" t="str">
        <f t="shared" si="1066"/>
        <v/>
      </c>
      <c r="AD3206" s="11" t="str">
        <f t="shared" si="1067"/>
        <v/>
      </c>
      <c r="AE3206" s="11" t="str">
        <f t="shared" si="1068"/>
        <v/>
      </c>
      <c r="AF3206" s="11" t="str">
        <f t="shared" si="1069"/>
        <v/>
      </c>
      <c r="AG3206" s="11" t="str">
        <f t="shared" si="1070"/>
        <v/>
      </c>
      <c r="AH3206" s="11" t="str">
        <f t="shared" si="1071"/>
        <v/>
      </c>
      <c r="AI3206" s="11" t="str">
        <f t="shared" si="1072"/>
        <v/>
      </c>
      <c r="AJ3206" s="11" t="str">
        <f t="shared" si="1073"/>
        <v/>
      </c>
      <c r="AK3206" s="11" t="str">
        <f t="shared" si="1074"/>
        <v/>
      </c>
      <c r="AN3206" s="11" t="str">
        <f t="shared" si="1075"/>
        <v/>
      </c>
      <c r="AO3206" s="11" t="str">
        <f t="shared" si="1076"/>
        <v/>
      </c>
      <c r="AP3206" s="11" t="str">
        <f t="shared" si="1077"/>
        <v/>
      </c>
      <c r="AT3206" s="11" t="str">
        <f t="shared" si="1078"/>
        <v/>
      </c>
      <c r="AU3206" s="11" t="str">
        <f t="shared" si="1079"/>
        <v/>
      </c>
      <c r="AV3206" s="11" t="str">
        <f t="shared" si="1080"/>
        <v/>
      </c>
      <c r="AW3206" s="11" t="str">
        <f t="shared" si="1081"/>
        <v/>
      </c>
      <c r="AX3206" s="11" t="str">
        <f t="shared" si="1082"/>
        <v/>
      </c>
      <c r="AY3206" s="11" t="str">
        <f t="shared" si="1084"/>
        <v/>
      </c>
      <c r="AZ3206" s="11" t="str">
        <f t="shared" si="1083"/>
        <v/>
      </c>
      <c r="BA3206" s="11" t="str">
        <f t="shared" si="1065"/>
        <v xml:space="preserve"> </v>
      </c>
      <c r="BB3206" s="11" t="str">
        <f>IFERROR(IF(AW3206="","",VLOOKUP(AW3206,SUSS!R:S,2,FALSE)),AY3206*SUSS!$M$2)</f>
        <v/>
      </c>
      <c r="BC3206" s="11" t="str">
        <f t="shared" si="1085"/>
        <v/>
      </c>
    </row>
    <row r="3207" spans="29:55">
      <c r="AC3207" s="11" t="str">
        <f t="shared" si="1066"/>
        <v/>
      </c>
      <c r="AD3207" s="11" t="str">
        <f t="shared" si="1067"/>
        <v/>
      </c>
      <c r="AE3207" s="11" t="str">
        <f t="shared" si="1068"/>
        <v/>
      </c>
      <c r="AF3207" s="11" t="str">
        <f t="shared" si="1069"/>
        <v/>
      </c>
      <c r="AG3207" s="11" t="str">
        <f t="shared" si="1070"/>
        <v/>
      </c>
      <c r="AH3207" s="11" t="str">
        <f t="shared" si="1071"/>
        <v/>
      </c>
      <c r="AI3207" s="11" t="str">
        <f t="shared" si="1072"/>
        <v/>
      </c>
      <c r="AJ3207" s="11" t="str">
        <f t="shared" si="1073"/>
        <v/>
      </c>
      <c r="AK3207" s="11" t="str">
        <f t="shared" si="1074"/>
        <v/>
      </c>
      <c r="AN3207" s="11" t="str">
        <f t="shared" si="1075"/>
        <v/>
      </c>
      <c r="AO3207" s="11" t="str">
        <f t="shared" si="1076"/>
        <v/>
      </c>
      <c r="AP3207" s="11" t="str">
        <f t="shared" si="1077"/>
        <v/>
      </c>
      <c r="AT3207" s="11" t="str">
        <f t="shared" si="1078"/>
        <v/>
      </c>
      <c r="AU3207" s="11" t="str">
        <f t="shared" si="1079"/>
        <v/>
      </c>
      <c r="AV3207" s="11" t="str">
        <f t="shared" si="1080"/>
        <v/>
      </c>
      <c r="AW3207" s="11" t="str">
        <f t="shared" si="1081"/>
        <v/>
      </c>
      <c r="AX3207" s="11" t="str">
        <f t="shared" si="1082"/>
        <v/>
      </c>
      <c r="AY3207" s="11" t="str">
        <f t="shared" si="1084"/>
        <v/>
      </c>
      <c r="AZ3207" s="11" t="str">
        <f t="shared" si="1083"/>
        <v/>
      </c>
      <c r="BA3207" s="11" t="str">
        <f t="shared" si="1065"/>
        <v xml:space="preserve"> </v>
      </c>
      <c r="BB3207" s="11" t="str">
        <f>IFERROR(IF(AW3207="","",VLOOKUP(AW3207,SUSS!R:S,2,FALSE)),AY3207*SUSS!$M$2)</f>
        <v/>
      </c>
      <c r="BC3207" s="11" t="str">
        <f t="shared" si="1085"/>
        <v/>
      </c>
    </row>
    <row r="3208" spans="29:55">
      <c r="AC3208" s="11" t="str">
        <f t="shared" si="1066"/>
        <v/>
      </c>
      <c r="AD3208" s="11" t="str">
        <f t="shared" si="1067"/>
        <v/>
      </c>
      <c r="AE3208" s="11" t="str">
        <f t="shared" si="1068"/>
        <v/>
      </c>
      <c r="AF3208" s="11" t="str">
        <f t="shared" si="1069"/>
        <v/>
      </c>
      <c r="AG3208" s="11" t="str">
        <f t="shared" si="1070"/>
        <v/>
      </c>
      <c r="AH3208" s="11" t="str">
        <f t="shared" si="1071"/>
        <v/>
      </c>
      <c r="AI3208" s="11" t="str">
        <f t="shared" si="1072"/>
        <v/>
      </c>
      <c r="AJ3208" s="11" t="str">
        <f t="shared" si="1073"/>
        <v/>
      </c>
      <c r="AK3208" s="11" t="str">
        <f t="shared" si="1074"/>
        <v/>
      </c>
      <c r="AN3208" s="11" t="str">
        <f t="shared" si="1075"/>
        <v/>
      </c>
      <c r="AO3208" s="11" t="str">
        <f t="shared" si="1076"/>
        <v/>
      </c>
      <c r="AP3208" s="11" t="str">
        <f t="shared" si="1077"/>
        <v/>
      </c>
      <c r="AT3208" s="11" t="str">
        <f t="shared" si="1078"/>
        <v/>
      </c>
      <c r="AU3208" s="11" t="str">
        <f t="shared" si="1079"/>
        <v/>
      </c>
      <c r="AV3208" s="11" t="str">
        <f t="shared" si="1080"/>
        <v/>
      </c>
      <c r="AW3208" s="11" t="str">
        <f t="shared" si="1081"/>
        <v/>
      </c>
      <c r="AX3208" s="11" t="str">
        <f t="shared" si="1082"/>
        <v/>
      </c>
      <c r="AY3208" s="11" t="str">
        <f t="shared" si="1084"/>
        <v/>
      </c>
      <c r="AZ3208" s="11" t="str">
        <f t="shared" si="1083"/>
        <v/>
      </c>
      <c r="BA3208" s="11" t="str">
        <f t="shared" ref="BA3208:BA3271" si="1086">AT3208&amp;" "&amp;AU3208</f>
        <v xml:space="preserve"> </v>
      </c>
      <c r="BB3208" s="11" t="str">
        <f>IFERROR(IF(AW3208="","",VLOOKUP(AW3208,SUSS!R:S,2,FALSE)),AY3208*SUSS!$M$2)</f>
        <v/>
      </c>
      <c r="BC3208" s="11" t="str">
        <f t="shared" si="1085"/>
        <v/>
      </c>
    </row>
    <row r="3209" spans="29:55">
      <c r="AC3209" s="11" t="str">
        <f t="shared" si="1066"/>
        <v/>
      </c>
      <c r="AD3209" s="11" t="str">
        <f t="shared" si="1067"/>
        <v/>
      </c>
      <c r="AE3209" s="11" t="str">
        <f t="shared" si="1068"/>
        <v/>
      </c>
      <c r="AF3209" s="11" t="str">
        <f t="shared" si="1069"/>
        <v/>
      </c>
      <c r="AG3209" s="11" t="str">
        <f t="shared" si="1070"/>
        <v/>
      </c>
      <c r="AH3209" s="11" t="str">
        <f t="shared" si="1071"/>
        <v/>
      </c>
      <c r="AI3209" s="11" t="str">
        <f t="shared" si="1072"/>
        <v/>
      </c>
      <c r="AJ3209" s="11" t="str">
        <f t="shared" si="1073"/>
        <v/>
      </c>
      <c r="AK3209" s="11" t="str">
        <f t="shared" si="1074"/>
        <v/>
      </c>
      <c r="AN3209" s="11" t="str">
        <f t="shared" si="1075"/>
        <v/>
      </c>
      <c r="AO3209" s="11" t="str">
        <f t="shared" si="1076"/>
        <v/>
      </c>
      <c r="AP3209" s="11" t="str">
        <f t="shared" si="1077"/>
        <v/>
      </c>
      <c r="AT3209" s="11" t="str">
        <f t="shared" si="1078"/>
        <v/>
      </c>
      <c r="AU3209" s="11" t="str">
        <f t="shared" si="1079"/>
        <v/>
      </c>
      <c r="AV3209" s="11" t="str">
        <f t="shared" si="1080"/>
        <v/>
      </c>
      <c r="AW3209" s="11" t="str">
        <f t="shared" si="1081"/>
        <v/>
      </c>
      <c r="AX3209" s="11" t="str">
        <f t="shared" si="1082"/>
        <v/>
      </c>
      <c r="AY3209" s="11" t="str">
        <f t="shared" si="1084"/>
        <v/>
      </c>
      <c r="AZ3209" s="11" t="str">
        <f t="shared" si="1083"/>
        <v/>
      </c>
      <c r="BA3209" s="11" t="str">
        <f t="shared" si="1086"/>
        <v xml:space="preserve"> </v>
      </c>
      <c r="BB3209" s="11" t="str">
        <f>IFERROR(IF(AW3209="","",VLOOKUP(AW3209,SUSS!R:S,2,FALSE)),AY3209*SUSS!$M$2)</f>
        <v/>
      </c>
      <c r="BC3209" s="11" t="str">
        <f t="shared" si="1085"/>
        <v/>
      </c>
    </row>
    <row r="3210" spans="29:55">
      <c r="AC3210" s="11" t="str">
        <f t="shared" si="1066"/>
        <v/>
      </c>
      <c r="AD3210" s="11" t="str">
        <f t="shared" si="1067"/>
        <v/>
      </c>
      <c r="AE3210" s="11" t="str">
        <f t="shared" si="1068"/>
        <v/>
      </c>
      <c r="AF3210" s="11" t="str">
        <f t="shared" si="1069"/>
        <v/>
      </c>
      <c r="AG3210" s="11" t="str">
        <f t="shared" si="1070"/>
        <v/>
      </c>
      <c r="AH3210" s="11" t="str">
        <f t="shared" si="1071"/>
        <v/>
      </c>
      <c r="AI3210" s="11" t="str">
        <f t="shared" si="1072"/>
        <v/>
      </c>
      <c r="AJ3210" s="11" t="str">
        <f t="shared" si="1073"/>
        <v/>
      </c>
      <c r="AK3210" s="11" t="str">
        <f t="shared" si="1074"/>
        <v/>
      </c>
      <c r="AN3210" s="11" t="str">
        <f t="shared" si="1075"/>
        <v/>
      </c>
      <c r="AO3210" s="11" t="str">
        <f t="shared" si="1076"/>
        <v/>
      </c>
      <c r="AP3210" s="11" t="str">
        <f t="shared" si="1077"/>
        <v/>
      </c>
      <c r="AT3210" s="11" t="str">
        <f t="shared" si="1078"/>
        <v/>
      </c>
      <c r="AU3210" s="11" t="str">
        <f t="shared" si="1079"/>
        <v/>
      </c>
      <c r="AV3210" s="11" t="str">
        <f t="shared" si="1080"/>
        <v/>
      </c>
      <c r="AW3210" s="11" t="str">
        <f t="shared" si="1081"/>
        <v/>
      </c>
      <c r="AX3210" s="11" t="str">
        <f t="shared" si="1082"/>
        <v/>
      </c>
      <c r="AY3210" s="11" t="str">
        <f t="shared" si="1084"/>
        <v/>
      </c>
      <c r="AZ3210" s="11" t="str">
        <f t="shared" si="1083"/>
        <v/>
      </c>
      <c r="BA3210" s="11" t="str">
        <f t="shared" si="1086"/>
        <v xml:space="preserve"> </v>
      </c>
      <c r="BB3210" s="11" t="str">
        <f>IFERROR(IF(AW3210="","",VLOOKUP(AW3210,SUSS!R:S,2,FALSE)),AY3210*SUSS!$M$2)</f>
        <v/>
      </c>
      <c r="BC3210" s="11" t="str">
        <f t="shared" si="1085"/>
        <v/>
      </c>
    </row>
    <row r="3211" spans="29:55">
      <c r="AC3211" s="11" t="str">
        <f t="shared" si="1066"/>
        <v/>
      </c>
      <c r="AD3211" s="11" t="str">
        <f t="shared" si="1067"/>
        <v/>
      </c>
      <c r="AE3211" s="11" t="str">
        <f t="shared" si="1068"/>
        <v/>
      </c>
      <c r="AF3211" s="11" t="str">
        <f t="shared" si="1069"/>
        <v/>
      </c>
      <c r="AG3211" s="11" t="str">
        <f t="shared" si="1070"/>
        <v/>
      </c>
      <c r="AH3211" s="11" t="str">
        <f t="shared" si="1071"/>
        <v/>
      </c>
      <c r="AI3211" s="11" t="str">
        <f t="shared" si="1072"/>
        <v/>
      </c>
      <c r="AJ3211" s="11" t="str">
        <f t="shared" si="1073"/>
        <v/>
      </c>
      <c r="AK3211" s="11" t="str">
        <f t="shared" si="1074"/>
        <v/>
      </c>
      <c r="AN3211" s="11" t="str">
        <f t="shared" si="1075"/>
        <v/>
      </c>
      <c r="AO3211" s="11" t="str">
        <f t="shared" si="1076"/>
        <v/>
      </c>
      <c r="AP3211" s="11" t="str">
        <f t="shared" si="1077"/>
        <v/>
      </c>
      <c r="AT3211" s="11" t="str">
        <f t="shared" si="1078"/>
        <v/>
      </c>
      <c r="AU3211" s="11" t="str">
        <f t="shared" si="1079"/>
        <v/>
      </c>
      <c r="AV3211" s="11" t="str">
        <f t="shared" si="1080"/>
        <v/>
      </c>
      <c r="AW3211" s="11" t="str">
        <f t="shared" si="1081"/>
        <v/>
      </c>
      <c r="AX3211" s="11" t="str">
        <f t="shared" si="1082"/>
        <v/>
      </c>
      <c r="AY3211" s="11" t="str">
        <f t="shared" si="1084"/>
        <v/>
      </c>
      <c r="AZ3211" s="11" t="str">
        <f t="shared" si="1083"/>
        <v/>
      </c>
      <c r="BA3211" s="11" t="str">
        <f t="shared" si="1086"/>
        <v xml:space="preserve"> </v>
      </c>
      <c r="BB3211" s="11" t="str">
        <f>IFERROR(IF(AW3211="","",VLOOKUP(AW3211,SUSS!R:S,2,FALSE)),AY3211*SUSS!$M$2)</f>
        <v/>
      </c>
      <c r="BC3211" s="11" t="str">
        <f t="shared" si="1085"/>
        <v/>
      </c>
    </row>
    <row r="3212" spans="29:55">
      <c r="AC3212" s="11" t="str">
        <f t="shared" si="1066"/>
        <v/>
      </c>
      <c r="AD3212" s="11" t="str">
        <f t="shared" si="1067"/>
        <v/>
      </c>
      <c r="AE3212" s="11" t="str">
        <f t="shared" si="1068"/>
        <v/>
      </c>
      <c r="AF3212" s="11" t="str">
        <f t="shared" si="1069"/>
        <v/>
      </c>
      <c r="AG3212" s="11" t="str">
        <f t="shared" si="1070"/>
        <v/>
      </c>
      <c r="AH3212" s="11" t="str">
        <f t="shared" si="1071"/>
        <v/>
      </c>
      <c r="AI3212" s="11" t="str">
        <f t="shared" si="1072"/>
        <v/>
      </c>
      <c r="AJ3212" s="11" t="str">
        <f t="shared" si="1073"/>
        <v/>
      </c>
      <c r="AK3212" s="11" t="str">
        <f t="shared" si="1074"/>
        <v/>
      </c>
      <c r="AN3212" s="11" t="str">
        <f t="shared" si="1075"/>
        <v/>
      </c>
      <c r="AO3212" s="11" t="str">
        <f t="shared" si="1076"/>
        <v/>
      </c>
      <c r="AP3212" s="11" t="str">
        <f t="shared" si="1077"/>
        <v/>
      </c>
      <c r="AT3212" s="11" t="str">
        <f t="shared" si="1078"/>
        <v/>
      </c>
      <c r="AU3212" s="11" t="str">
        <f t="shared" si="1079"/>
        <v/>
      </c>
      <c r="AV3212" s="11" t="str">
        <f t="shared" si="1080"/>
        <v/>
      </c>
      <c r="AW3212" s="11" t="str">
        <f t="shared" si="1081"/>
        <v/>
      </c>
      <c r="AX3212" s="11" t="str">
        <f t="shared" si="1082"/>
        <v/>
      </c>
      <c r="AY3212" s="11" t="str">
        <f t="shared" si="1084"/>
        <v/>
      </c>
      <c r="AZ3212" s="11" t="str">
        <f t="shared" si="1083"/>
        <v/>
      </c>
      <c r="BA3212" s="11" t="str">
        <f t="shared" si="1086"/>
        <v xml:space="preserve"> </v>
      </c>
      <c r="BB3212" s="11" t="str">
        <f>IFERROR(IF(AW3212="","",VLOOKUP(AW3212,SUSS!R:S,2,FALSE)),AY3212*SUSS!$M$2)</f>
        <v/>
      </c>
      <c r="BC3212" s="11" t="str">
        <f t="shared" si="1085"/>
        <v/>
      </c>
    </row>
    <row r="3213" spans="29:55">
      <c r="AC3213" s="11" t="str">
        <f t="shared" si="1066"/>
        <v/>
      </c>
      <c r="AD3213" s="11" t="str">
        <f t="shared" si="1067"/>
        <v/>
      </c>
      <c r="AE3213" s="11" t="str">
        <f t="shared" si="1068"/>
        <v/>
      </c>
      <c r="AF3213" s="11" t="str">
        <f t="shared" si="1069"/>
        <v/>
      </c>
      <c r="AG3213" s="11" t="str">
        <f t="shared" si="1070"/>
        <v/>
      </c>
      <c r="AH3213" s="11" t="str">
        <f t="shared" si="1071"/>
        <v/>
      </c>
      <c r="AI3213" s="11" t="str">
        <f t="shared" si="1072"/>
        <v/>
      </c>
      <c r="AJ3213" s="11" t="str">
        <f t="shared" si="1073"/>
        <v/>
      </c>
      <c r="AK3213" s="11" t="str">
        <f t="shared" si="1074"/>
        <v/>
      </c>
      <c r="AN3213" s="11" t="str">
        <f t="shared" si="1075"/>
        <v/>
      </c>
      <c r="AO3213" s="11" t="str">
        <f t="shared" si="1076"/>
        <v/>
      </c>
      <c r="AP3213" s="11" t="str">
        <f t="shared" si="1077"/>
        <v/>
      </c>
      <c r="AT3213" s="11" t="str">
        <f t="shared" si="1078"/>
        <v/>
      </c>
      <c r="AU3213" s="11" t="str">
        <f t="shared" si="1079"/>
        <v/>
      </c>
      <c r="AV3213" s="11" t="str">
        <f t="shared" si="1080"/>
        <v/>
      </c>
      <c r="AW3213" s="11" t="str">
        <f t="shared" si="1081"/>
        <v/>
      </c>
      <c r="AX3213" s="11" t="str">
        <f t="shared" si="1082"/>
        <v/>
      </c>
      <c r="AY3213" s="11" t="str">
        <f t="shared" si="1084"/>
        <v/>
      </c>
      <c r="AZ3213" s="11" t="str">
        <f t="shared" si="1083"/>
        <v/>
      </c>
      <c r="BA3213" s="11" t="str">
        <f t="shared" si="1086"/>
        <v xml:space="preserve"> </v>
      </c>
      <c r="BB3213" s="11" t="str">
        <f>IFERROR(IF(AW3213="","",VLOOKUP(AW3213,SUSS!R:S,2,FALSE)),AY3213*SUSS!$M$2)</f>
        <v/>
      </c>
      <c r="BC3213" s="11" t="str">
        <f t="shared" si="1085"/>
        <v/>
      </c>
    </row>
    <row r="3214" spans="29:55">
      <c r="AC3214" s="11" t="str">
        <f t="shared" si="1066"/>
        <v/>
      </c>
      <c r="AD3214" s="11" t="str">
        <f t="shared" si="1067"/>
        <v/>
      </c>
      <c r="AE3214" s="11" t="str">
        <f t="shared" si="1068"/>
        <v/>
      </c>
      <c r="AF3214" s="11" t="str">
        <f t="shared" si="1069"/>
        <v/>
      </c>
      <c r="AG3214" s="11" t="str">
        <f t="shared" si="1070"/>
        <v/>
      </c>
      <c r="AH3214" s="11" t="str">
        <f t="shared" si="1071"/>
        <v/>
      </c>
      <c r="AI3214" s="11" t="str">
        <f t="shared" si="1072"/>
        <v/>
      </c>
      <c r="AJ3214" s="11" t="str">
        <f t="shared" si="1073"/>
        <v/>
      </c>
      <c r="AK3214" s="11" t="str">
        <f t="shared" si="1074"/>
        <v/>
      </c>
      <c r="AN3214" s="11" t="str">
        <f t="shared" si="1075"/>
        <v/>
      </c>
      <c r="AO3214" s="11" t="str">
        <f t="shared" si="1076"/>
        <v/>
      </c>
      <c r="AP3214" s="11" t="str">
        <f t="shared" si="1077"/>
        <v/>
      </c>
      <c r="AT3214" s="11" t="str">
        <f t="shared" si="1078"/>
        <v/>
      </c>
      <c r="AU3214" s="11" t="str">
        <f t="shared" si="1079"/>
        <v/>
      </c>
      <c r="AV3214" s="11" t="str">
        <f t="shared" si="1080"/>
        <v/>
      </c>
      <c r="AW3214" s="11" t="str">
        <f t="shared" si="1081"/>
        <v/>
      </c>
      <c r="AX3214" s="11" t="str">
        <f t="shared" si="1082"/>
        <v/>
      </c>
      <c r="AY3214" s="11" t="str">
        <f t="shared" si="1084"/>
        <v/>
      </c>
      <c r="AZ3214" s="11" t="str">
        <f t="shared" si="1083"/>
        <v/>
      </c>
      <c r="BA3214" s="11" t="str">
        <f t="shared" si="1086"/>
        <v xml:space="preserve"> </v>
      </c>
      <c r="BB3214" s="11" t="str">
        <f>IFERROR(IF(AW3214="","",VLOOKUP(AW3214,SUSS!R:S,2,FALSE)),AY3214*SUSS!$M$2)</f>
        <v/>
      </c>
      <c r="BC3214" s="11" t="str">
        <f t="shared" si="1085"/>
        <v/>
      </c>
    </row>
    <row r="3215" spans="29:55">
      <c r="AC3215" s="11" t="str">
        <f t="shared" si="1066"/>
        <v/>
      </c>
      <c r="AD3215" s="11" t="str">
        <f t="shared" si="1067"/>
        <v/>
      </c>
      <c r="AE3215" s="11" t="str">
        <f t="shared" si="1068"/>
        <v/>
      </c>
      <c r="AF3215" s="11" t="str">
        <f t="shared" si="1069"/>
        <v/>
      </c>
      <c r="AG3215" s="11" t="str">
        <f t="shared" si="1070"/>
        <v/>
      </c>
      <c r="AH3215" s="11" t="str">
        <f t="shared" si="1071"/>
        <v/>
      </c>
      <c r="AI3215" s="11" t="str">
        <f t="shared" si="1072"/>
        <v/>
      </c>
      <c r="AJ3215" s="11" t="str">
        <f t="shared" si="1073"/>
        <v/>
      </c>
      <c r="AK3215" s="11" t="str">
        <f t="shared" si="1074"/>
        <v/>
      </c>
      <c r="AN3215" s="11" t="str">
        <f t="shared" si="1075"/>
        <v/>
      </c>
      <c r="AO3215" s="11" t="str">
        <f t="shared" si="1076"/>
        <v/>
      </c>
      <c r="AP3215" s="11" t="str">
        <f t="shared" si="1077"/>
        <v/>
      </c>
      <c r="AT3215" s="11" t="str">
        <f t="shared" si="1078"/>
        <v/>
      </c>
      <c r="AU3215" s="11" t="str">
        <f t="shared" si="1079"/>
        <v/>
      </c>
      <c r="AV3215" s="11" t="str">
        <f t="shared" si="1080"/>
        <v/>
      </c>
      <c r="AW3215" s="11" t="str">
        <f t="shared" si="1081"/>
        <v/>
      </c>
      <c r="AX3215" s="11" t="str">
        <f t="shared" si="1082"/>
        <v/>
      </c>
      <c r="AY3215" s="11" t="str">
        <f t="shared" si="1084"/>
        <v/>
      </c>
      <c r="AZ3215" s="11" t="str">
        <f t="shared" si="1083"/>
        <v/>
      </c>
      <c r="BA3215" s="11" t="str">
        <f t="shared" si="1086"/>
        <v xml:space="preserve"> </v>
      </c>
      <c r="BB3215" s="11" t="str">
        <f>IFERROR(IF(AW3215="","",VLOOKUP(AW3215,SUSS!R:S,2,FALSE)),AY3215*SUSS!$M$2)</f>
        <v/>
      </c>
      <c r="BC3215" s="11" t="str">
        <f t="shared" si="1085"/>
        <v/>
      </c>
    </row>
    <row r="3216" spans="29:55">
      <c r="AC3216" s="11" t="str">
        <f t="shared" si="1066"/>
        <v/>
      </c>
      <c r="AD3216" s="11" t="str">
        <f t="shared" si="1067"/>
        <v/>
      </c>
      <c r="AE3216" s="11" t="str">
        <f t="shared" si="1068"/>
        <v/>
      </c>
      <c r="AF3216" s="11" t="str">
        <f t="shared" si="1069"/>
        <v/>
      </c>
      <c r="AG3216" s="11" t="str">
        <f t="shared" si="1070"/>
        <v/>
      </c>
      <c r="AH3216" s="11" t="str">
        <f t="shared" si="1071"/>
        <v/>
      </c>
      <c r="AI3216" s="11" t="str">
        <f t="shared" si="1072"/>
        <v/>
      </c>
      <c r="AJ3216" s="11" t="str">
        <f t="shared" si="1073"/>
        <v/>
      </c>
      <c r="AK3216" s="11" t="str">
        <f t="shared" si="1074"/>
        <v/>
      </c>
      <c r="AN3216" s="11" t="str">
        <f t="shared" si="1075"/>
        <v/>
      </c>
      <c r="AO3216" s="11" t="str">
        <f t="shared" si="1076"/>
        <v/>
      </c>
      <c r="AP3216" s="11" t="str">
        <f t="shared" si="1077"/>
        <v/>
      </c>
      <c r="AT3216" s="11" t="str">
        <f t="shared" si="1078"/>
        <v/>
      </c>
      <c r="AU3216" s="11" t="str">
        <f t="shared" si="1079"/>
        <v/>
      </c>
      <c r="AV3216" s="11" t="str">
        <f t="shared" si="1080"/>
        <v/>
      </c>
      <c r="AW3216" s="11" t="str">
        <f t="shared" si="1081"/>
        <v/>
      </c>
      <c r="AX3216" s="11" t="str">
        <f t="shared" si="1082"/>
        <v/>
      </c>
      <c r="AY3216" s="11" t="str">
        <f t="shared" si="1084"/>
        <v/>
      </c>
      <c r="AZ3216" s="11" t="str">
        <f t="shared" si="1083"/>
        <v/>
      </c>
      <c r="BA3216" s="11" t="str">
        <f t="shared" si="1086"/>
        <v xml:space="preserve"> </v>
      </c>
      <c r="BB3216" s="11" t="str">
        <f>IFERROR(IF(AW3216="","",VLOOKUP(AW3216,SUSS!R:S,2,FALSE)),AY3216*SUSS!$M$2)</f>
        <v/>
      </c>
      <c r="BC3216" s="11" t="str">
        <f t="shared" si="1085"/>
        <v/>
      </c>
    </row>
    <row r="3217" spans="29:55">
      <c r="AC3217" s="11" t="str">
        <f t="shared" si="1066"/>
        <v/>
      </c>
      <c r="AD3217" s="11" t="str">
        <f t="shared" si="1067"/>
        <v/>
      </c>
      <c r="AE3217" s="11" t="str">
        <f t="shared" si="1068"/>
        <v/>
      </c>
      <c r="AF3217" s="11" t="str">
        <f t="shared" si="1069"/>
        <v/>
      </c>
      <c r="AG3217" s="11" t="str">
        <f t="shared" si="1070"/>
        <v/>
      </c>
      <c r="AH3217" s="11" t="str">
        <f t="shared" si="1071"/>
        <v/>
      </c>
      <c r="AI3217" s="11" t="str">
        <f t="shared" si="1072"/>
        <v/>
      </c>
      <c r="AJ3217" s="11" t="str">
        <f t="shared" si="1073"/>
        <v/>
      </c>
      <c r="AK3217" s="11" t="str">
        <f t="shared" si="1074"/>
        <v/>
      </c>
      <c r="AN3217" s="11" t="str">
        <f t="shared" si="1075"/>
        <v/>
      </c>
      <c r="AO3217" s="11" t="str">
        <f t="shared" si="1076"/>
        <v/>
      </c>
      <c r="AP3217" s="11" t="str">
        <f t="shared" si="1077"/>
        <v/>
      </c>
      <c r="AT3217" s="11" t="str">
        <f t="shared" si="1078"/>
        <v/>
      </c>
      <c r="AU3217" s="11" t="str">
        <f t="shared" si="1079"/>
        <v/>
      </c>
      <c r="AV3217" s="11" t="str">
        <f t="shared" si="1080"/>
        <v/>
      </c>
      <c r="AW3217" s="11" t="str">
        <f t="shared" si="1081"/>
        <v/>
      </c>
      <c r="AX3217" s="11" t="str">
        <f t="shared" si="1082"/>
        <v/>
      </c>
      <c r="AY3217" s="11" t="str">
        <f t="shared" si="1084"/>
        <v/>
      </c>
      <c r="AZ3217" s="11" t="str">
        <f t="shared" si="1083"/>
        <v/>
      </c>
      <c r="BA3217" s="11" t="str">
        <f t="shared" si="1086"/>
        <v xml:space="preserve"> </v>
      </c>
      <c r="BB3217" s="11" t="str">
        <f>IFERROR(IF(AW3217="","",VLOOKUP(AW3217,SUSS!R:S,2,FALSE)),AY3217*SUSS!$M$2)</f>
        <v/>
      </c>
      <c r="BC3217" s="11" t="str">
        <f t="shared" si="1085"/>
        <v/>
      </c>
    </row>
    <row r="3218" spans="29:55">
      <c r="AC3218" s="11" t="str">
        <f t="shared" si="1066"/>
        <v/>
      </c>
      <c r="AD3218" s="11" t="str">
        <f t="shared" si="1067"/>
        <v/>
      </c>
      <c r="AE3218" s="11" t="str">
        <f t="shared" si="1068"/>
        <v/>
      </c>
      <c r="AF3218" s="11" t="str">
        <f t="shared" si="1069"/>
        <v/>
      </c>
      <c r="AG3218" s="11" t="str">
        <f t="shared" si="1070"/>
        <v/>
      </c>
      <c r="AH3218" s="11" t="str">
        <f t="shared" si="1071"/>
        <v/>
      </c>
      <c r="AI3218" s="11" t="str">
        <f t="shared" si="1072"/>
        <v/>
      </c>
      <c r="AJ3218" s="11" t="str">
        <f t="shared" si="1073"/>
        <v/>
      </c>
      <c r="AK3218" s="11" t="str">
        <f t="shared" si="1074"/>
        <v/>
      </c>
      <c r="AN3218" s="11" t="str">
        <f t="shared" si="1075"/>
        <v/>
      </c>
      <c r="AO3218" s="11" t="str">
        <f t="shared" si="1076"/>
        <v/>
      </c>
      <c r="AP3218" s="11" t="str">
        <f t="shared" si="1077"/>
        <v/>
      </c>
      <c r="AT3218" s="11" t="str">
        <f t="shared" si="1078"/>
        <v/>
      </c>
      <c r="AU3218" s="11" t="str">
        <f t="shared" si="1079"/>
        <v/>
      </c>
      <c r="AV3218" s="11" t="str">
        <f t="shared" si="1080"/>
        <v/>
      </c>
      <c r="AW3218" s="11" t="str">
        <f t="shared" si="1081"/>
        <v/>
      </c>
      <c r="AX3218" s="11" t="str">
        <f t="shared" si="1082"/>
        <v/>
      </c>
      <c r="AY3218" s="11" t="str">
        <f t="shared" si="1084"/>
        <v/>
      </c>
      <c r="AZ3218" s="11" t="str">
        <f t="shared" si="1083"/>
        <v/>
      </c>
      <c r="BA3218" s="11" t="str">
        <f t="shared" si="1086"/>
        <v xml:space="preserve"> </v>
      </c>
      <c r="BB3218" s="11" t="str">
        <f>IFERROR(IF(AW3218="","",VLOOKUP(AW3218,SUSS!R:S,2,FALSE)),AY3218*SUSS!$M$2)</f>
        <v/>
      </c>
      <c r="BC3218" s="11" t="str">
        <f t="shared" si="1085"/>
        <v/>
      </c>
    </row>
    <row r="3219" spans="29:55">
      <c r="AC3219" s="11" t="str">
        <f t="shared" si="1066"/>
        <v/>
      </c>
      <c r="AD3219" s="11" t="str">
        <f t="shared" si="1067"/>
        <v/>
      </c>
      <c r="AE3219" s="11" t="str">
        <f t="shared" si="1068"/>
        <v/>
      </c>
      <c r="AF3219" s="11" t="str">
        <f t="shared" si="1069"/>
        <v/>
      </c>
      <c r="AG3219" s="11" t="str">
        <f t="shared" si="1070"/>
        <v/>
      </c>
      <c r="AH3219" s="11" t="str">
        <f t="shared" si="1071"/>
        <v/>
      </c>
      <c r="AI3219" s="11" t="str">
        <f t="shared" si="1072"/>
        <v/>
      </c>
      <c r="AJ3219" s="11" t="str">
        <f t="shared" si="1073"/>
        <v/>
      </c>
      <c r="AK3219" s="11" t="str">
        <f t="shared" si="1074"/>
        <v/>
      </c>
      <c r="AN3219" s="11" t="str">
        <f t="shared" si="1075"/>
        <v/>
      </c>
      <c r="AO3219" s="11" t="str">
        <f t="shared" si="1076"/>
        <v/>
      </c>
      <c r="AP3219" s="11" t="str">
        <f t="shared" si="1077"/>
        <v/>
      </c>
      <c r="AT3219" s="11" t="str">
        <f t="shared" si="1078"/>
        <v/>
      </c>
      <c r="AU3219" s="11" t="str">
        <f t="shared" si="1079"/>
        <v/>
      </c>
      <c r="AV3219" s="11" t="str">
        <f t="shared" si="1080"/>
        <v/>
      </c>
      <c r="AW3219" s="11" t="str">
        <f t="shared" si="1081"/>
        <v/>
      </c>
      <c r="AX3219" s="11" t="str">
        <f t="shared" si="1082"/>
        <v/>
      </c>
      <c r="AY3219" s="11" t="str">
        <f t="shared" si="1084"/>
        <v/>
      </c>
      <c r="AZ3219" s="11" t="str">
        <f t="shared" si="1083"/>
        <v/>
      </c>
      <c r="BA3219" s="11" t="str">
        <f t="shared" si="1086"/>
        <v xml:space="preserve"> </v>
      </c>
      <c r="BB3219" s="11" t="str">
        <f>IFERROR(IF(AW3219="","",VLOOKUP(AW3219,SUSS!R:S,2,FALSE)),AY3219*SUSS!$M$2)</f>
        <v/>
      </c>
      <c r="BC3219" s="11" t="str">
        <f t="shared" si="1085"/>
        <v/>
      </c>
    </row>
    <row r="3220" spans="29:55">
      <c r="AC3220" s="11" t="str">
        <f t="shared" si="1066"/>
        <v/>
      </c>
      <c r="AD3220" s="11" t="str">
        <f t="shared" si="1067"/>
        <v/>
      </c>
      <c r="AE3220" s="11" t="str">
        <f t="shared" si="1068"/>
        <v/>
      </c>
      <c r="AF3220" s="11" t="str">
        <f t="shared" si="1069"/>
        <v/>
      </c>
      <c r="AG3220" s="11" t="str">
        <f t="shared" si="1070"/>
        <v/>
      </c>
      <c r="AH3220" s="11" t="str">
        <f t="shared" si="1071"/>
        <v/>
      </c>
      <c r="AI3220" s="11" t="str">
        <f t="shared" si="1072"/>
        <v/>
      </c>
      <c r="AJ3220" s="11" t="str">
        <f t="shared" si="1073"/>
        <v/>
      </c>
      <c r="AK3220" s="11" t="str">
        <f t="shared" si="1074"/>
        <v/>
      </c>
      <c r="AN3220" s="11" t="str">
        <f t="shared" si="1075"/>
        <v/>
      </c>
      <c r="AO3220" s="11" t="str">
        <f t="shared" si="1076"/>
        <v/>
      </c>
      <c r="AP3220" s="11" t="str">
        <f t="shared" si="1077"/>
        <v/>
      </c>
      <c r="AT3220" s="11" t="str">
        <f t="shared" si="1078"/>
        <v/>
      </c>
      <c r="AU3220" s="11" t="str">
        <f t="shared" si="1079"/>
        <v/>
      </c>
      <c r="AV3220" s="11" t="str">
        <f t="shared" si="1080"/>
        <v/>
      </c>
      <c r="AW3220" s="11" t="str">
        <f t="shared" si="1081"/>
        <v/>
      </c>
      <c r="AX3220" s="11" t="str">
        <f t="shared" si="1082"/>
        <v/>
      </c>
      <c r="AY3220" s="11" t="str">
        <f t="shared" si="1084"/>
        <v/>
      </c>
      <c r="AZ3220" s="11" t="str">
        <f t="shared" si="1083"/>
        <v/>
      </c>
      <c r="BA3220" s="11" t="str">
        <f t="shared" si="1086"/>
        <v xml:space="preserve"> </v>
      </c>
      <c r="BB3220" s="11" t="str">
        <f>IFERROR(IF(AW3220="","",VLOOKUP(AW3220,SUSS!R:S,2,FALSE)),AY3220*SUSS!$M$2)</f>
        <v/>
      </c>
      <c r="BC3220" s="11" t="str">
        <f t="shared" si="1085"/>
        <v/>
      </c>
    </row>
    <row r="3221" spans="29:55">
      <c r="AC3221" s="11" t="str">
        <f t="shared" si="1066"/>
        <v/>
      </c>
      <c r="AD3221" s="11" t="str">
        <f t="shared" si="1067"/>
        <v/>
      </c>
      <c r="AE3221" s="11" t="str">
        <f t="shared" si="1068"/>
        <v/>
      </c>
      <c r="AF3221" s="11" t="str">
        <f t="shared" si="1069"/>
        <v/>
      </c>
      <c r="AG3221" s="11" t="str">
        <f t="shared" si="1070"/>
        <v/>
      </c>
      <c r="AH3221" s="11" t="str">
        <f t="shared" si="1071"/>
        <v/>
      </c>
      <c r="AI3221" s="11" t="str">
        <f t="shared" si="1072"/>
        <v/>
      </c>
      <c r="AJ3221" s="11" t="str">
        <f t="shared" si="1073"/>
        <v/>
      </c>
      <c r="AK3221" s="11" t="str">
        <f t="shared" si="1074"/>
        <v/>
      </c>
      <c r="AN3221" s="11" t="str">
        <f t="shared" si="1075"/>
        <v/>
      </c>
      <c r="AO3221" s="11" t="str">
        <f t="shared" si="1076"/>
        <v/>
      </c>
      <c r="AP3221" s="11" t="str">
        <f t="shared" si="1077"/>
        <v/>
      </c>
      <c r="AT3221" s="11" t="str">
        <f t="shared" si="1078"/>
        <v/>
      </c>
      <c r="AU3221" s="11" t="str">
        <f t="shared" si="1079"/>
        <v/>
      </c>
      <c r="AV3221" s="11" t="str">
        <f t="shared" si="1080"/>
        <v/>
      </c>
      <c r="AW3221" s="11" t="str">
        <f t="shared" si="1081"/>
        <v/>
      </c>
      <c r="AX3221" s="11" t="str">
        <f t="shared" si="1082"/>
        <v/>
      </c>
      <c r="AY3221" s="11" t="str">
        <f t="shared" si="1084"/>
        <v/>
      </c>
      <c r="AZ3221" s="11" t="str">
        <f t="shared" si="1083"/>
        <v/>
      </c>
      <c r="BA3221" s="11" t="str">
        <f t="shared" si="1086"/>
        <v xml:space="preserve"> </v>
      </c>
      <c r="BB3221" s="11" t="str">
        <f>IFERROR(IF(AW3221="","",VLOOKUP(AW3221,SUSS!R:S,2,FALSE)),AY3221*SUSS!$M$2)</f>
        <v/>
      </c>
      <c r="BC3221" s="11" t="str">
        <f t="shared" si="1085"/>
        <v/>
      </c>
    </row>
    <row r="3222" spans="29:55">
      <c r="AC3222" s="11" t="str">
        <f t="shared" si="1066"/>
        <v/>
      </c>
      <c r="AD3222" s="11" t="str">
        <f t="shared" si="1067"/>
        <v/>
      </c>
      <c r="AE3222" s="11" t="str">
        <f t="shared" si="1068"/>
        <v/>
      </c>
      <c r="AF3222" s="11" t="str">
        <f t="shared" si="1069"/>
        <v/>
      </c>
      <c r="AG3222" s="11" t="str">
        <f t="shared" si="1070"/>
        <v/>
      </c>
      <c r="AH3222" s="11" t="str">
        <f t="shared" si="1071"/>
        <v/>
      </c>
      <c r="AI3222" s="11" t="str">
        <f t="shared" si="1072"/>
        <v/>
      </c>
      <c r="AJ3222" s="11" t="str">
        <f t="shared" si="1073"/>
        <v/>
      </c>
      <c r="AK3222" s="11" t="str">
        <f t="shared" si="1074"/>
        <v/>
      </c>
      <c r="AN3222" s="11" t="str">
        <f t="shared" si="1075"/>
        <v/>
      </c>
      <c r="AO3222" s="11" t="str">
        <f t="shared" si="1076"/>
        <v/>
      </c>
      <c r="AP3222" s="11" t="str">
        <f t="shared" si="1077"/>
        <v/>
      </c>
      <c r="AT3222" s="11" t="str">
        <f t="shared" si="1078"/>
        <v/>
      </c>
      <c r="AU3222" s="11" t="str">
        <f t="shared" si="1079"/>
        <v/>
      </c>
      <c r="AV3222" s="11" t="str">
        <f t="shared" si="1080"/>
        <v/>
      </c>
      <c r="AW3222" s="11" t="str">
        <f t="shared" si="1081"/>
        <v/>
      </c>
      <c r="AX3222" s="11" t="str">
        <f t="shared" si="1082"/>
        <v/>
      </c>
      <c r="AY3222" s="11" t="str">
        <f t="shared" si="1084"/>
        <v/>
      </c>
      <c r="AZ3222" s="11" t="str">
        <f t="shared" si="1083"/>
        <v/>
      </c>
      <c r="BA3222" s="11" t="str">
        <f t="shared" si="1086"/>
        <v xml:space="preserve"> </v>
      </c>
      <c r="BB3222" s="11" t="str">
        <f>IFERROR(IF(AW3222="","",VLOOKUP(AW3222,SUSS!R:S,2,FALSE)),AY3222*SUSS!$M$2)</f>
        <v/>
      </c>
      <c r="BC3222" s="11" t="str">
        <f t="shared" si="1085"/>
        <v/>
      </c>
    </row>
    <row r="3223" spans="29:55">
      <c r="AC3223" s="11" t="str">
        <f t="shared" si="1066"/>
        <v/>
      </c>
      <c r="AD3223" s="11" t="str">
        <f t="shared" si="1067"/>
        <v/>
      </c>
      <c r="AE3223" s="11" t="str">
        <f t="shared" si="1068"/>
        <v/>
      </c>
      <c r="AF3223" s="11" t="str">
        <f t="shared" si="1069"/>
        <v/>
      </c>
      <c r="AG3223" s="11" t="str">
        <f t="shared" si="1070"/>
        <v/>
      </c>
      <c r="AH3223" s="11" t="str">
        <f t="shared" si="1071"/>
        <v/>
      </c>
      <c r="AI3223" s="11" t="str">
        <f t="shared" si="1072"/>
        <v/>
      </c>
      <c r="AJ3223" s="11" t="str">
        <f t="shared" si="1073"/>
        <v/>
      </c>
      <c r="AK3223" s="11" t="str">
        <f t="shared" si="1074"/>
        <v/>
      </c>
      <c r="AN3223" s="11" t="str">
        <f t="shared" si="1075"/>
        <v/>
      </c>
      <c r="AO3223" s="11" t="str">
        <f t="shared" si="1076"/>
        <v/>
      </c>
      <c r="AP3223" s="11" t="str">
        <f t="shared" si="1077"/>
        <v/>
      </c>
      <c r="AT3223" s="11" t="str">
        <f t="shared" si="1078"/>
        <v/>
      </c>
      <c r="AU3223" s="11" t="str">
        <f t="shared" si="1079"/>
        <v/>
      </c>
      <c r="AV3223" s="11" t="str">
        <f t="shared" si="1080"/>
        <v/>
      </c>
      <c r="AW3223" s="11" t="str">
        <f t="shared" si="1081"/>
        <v/>
      </c>
      <c r="AX3223" s="11" t="str">
        <f t="shared" si="1082"/>
        <v/>
      </c>
      <c r="AY3223" s="11" t="str">
        <f t="shared" si="1084"/>
        <v/>
      </c>
      <c r="AZ3223" s="11" t="str">
        <f t="shared" si="1083"/>
        <v/>
      </c>
      <c r="BA3223" s="11" t="str">
        <f t="shared" si="1086"/>
        <v xml:space="preserve"> </v>
      </c>
      <c r="BB3223" s="11" t="str">
        <f>IFERROR(IF(AW3223="","",VLOOKUP(AW3223,SUSS!R:S,2,FALSE)),AY3223*SUSS!$M$2)</f>
        <v/>
      </c>
      <c r="BC3223" s="11" t="str">
        <f t="shared" si="1085"/>
        <v/>
      </c>
    </row>
    <row r="3224" spans="29:55">
      <c r="AC3224" s="11" t="str">
        <f t="shared" si="1066"/>
        <v/>
      </c>
      <c r="AD3224" s="11" t="str">
        <f t="shared" si="1067"/>
        <v/>
      </c>
      <c r="AE3224" s="11" t="str">
        <f t="shared" si="1068"/>
        <v/>
      </c>
      <c r="AF3224" s="11" t="str">
        <f t="shared" si="1069"/>
        <v/>
      </c>
      <c r="AG3224" s="11" t="str">
        <f t="shared" si="1070"/>
        <v/>
      </c>
      <c r="AH3224" s="11" t="str">
        <f t="shared" si="1071"/>
        <v/>
      </c>
      <c r="AI3224" s="11" t="str">
        <f t="shared" si="1072"/>
        <v/>
      </c>
      <c r="AJ3224" s="11" t="str">
        <f t="shared" si="1073"/>
        <v/>
      </c>
      <c r="AK3224" s="11" t="str">
        <f t="shared" si="1074"/>
        <v/>
      </c>
      <c r="AN3224" s="11" t="str">
        <f t="shared" si="1075"/>
        <v/>
      </c>
      <c r="AO3224" s="11" t="str">
        <f t="shared" si="1076"/>
        <v/>
      </c>
      <c r="AP3224" s="11" t="str">
        <f t="shared" si="1077"/>
        <v/>
      </c>
      <c r="AT3224" s="11" t="str">
        <f t="shared" si="1078"/>
        <v/>
      </c>
      <c r="AU3224" s="11" t="str">
        <f t="shared" si="1079"/>
        <v/>
      </c>
      <c r="AV3224" s="11" t="str">
        <f t="shared" si="1080"/>
        <v/>
      </c>
      <c r="AW3224" s="11" t="str">
        <f t="shared" si="1081"/>
        <v/>
      </c>
      <c r="AX3224" s="11" t="str">
        <f t="shared" si="1082"/>
        <v/>
      </c>
      <c r="AY3224" s="11" t="str">
        <f t="shared" si="1084"/>
        <v/>
      </c>
      <c r="AZ3224" s="11" t="str">
        <f t="shared" si="1083"/>
        <v/>
      </c>
      <c r="BA3224" s="11" t="str">
        <f t="shared" si="1086"/>
        <v xml:space="preserve"> </v>
      </c>
      <c r="BB3224" s="11" t="str">
        <f>IFERROR(IF(AW3224="","",VLOOKUP(AW3224,SUSS!R:S,2,FALSE)),AY3224*SUSS!$M$2)</f>
        <v/>
      </c>
      <c r="BC3224" s="11" t="str">
        <f t="shared" si="1085"/>
        <v/>
      </c>
    </row>
    <row r="3225" spans="29:55">
      <c r="AC3225" s="11" t="str">
        <f t="shared" si="1066"/>
        <v/>
      </c>
      <c r="AD3225" s="11" t="str">
        <f t="shared" si="1067"/>
        <v/>
      </c>
      <c r="AE3225" s="11" t="str">
        <f t="shared" si="1068"/>
        <v/>
      </c>
      <c r="AF3225" s="11" t="str">
        <f t="shared" si="1069"/>
        <v/>
      </c>
      <c r="AG3225" s="11" t="str">
        <f t="shared" si="1070"/>
        <v/>
      </c>
      <c r="AH3225" s="11" t="str">
        <f t="shared" si="1071"/>
        <v/>
      </c>
      <c r="AI3225" s="11" t="str">
        <f t="shared" si="1072"/>
        <v/>
      </c>
      <c r="AJ3225" s="11" t="str">
        <f t="shared" si="1073"/>
        <v/>
      </c>
      <c r="AK3225" s="11" t="str">
        <f t="shared" si="1074"/>
        <v/>
      </c>
      <c r="AN3225" s="11" t="str">
        <f t="shared" si="1075"/>
        <v/>
      </c>
      <c r="AO3225" s="11" t="str">
        <f t="shared" si="1076"/>
        <v/>
      </c>
      <c r="AP3225" s="11" t="str">
        <f t="shared" si="1077"/>
        <v/>
      </c>
      <c r="AT3225" s="11" t="str">
        <f t="shared" si="1078"/>
        <v/>
      </c>
      <c r="AU3225" s="11" t="str">
        <f t="shared" si="1079"/>
        <v/>
      </c>
      <c r="AV3225" s="11" t="str">
        <f t="shared" si="1080"/>
        <v/>
      </c>
      <c r="AW3225" s="11" t="str">
        <f t="shared" si="1081"/>
        <v/>
      </c>
      <c r="AX3225" s="11" t="str">
        <f t="shared" si="1082"/>
        <v/>
      </c>
      <c r="AY3225" s="11" t="str">
        <f t="shared" si="1084"/>
        <v/>
      </c>
      <c r="AZ3225" s="11" t="str">
        <f t="shared" si="1083"/>
        <v/>
      </c>
      <c r="BA3225" s="11" t="str">
        <f t="shared" si="1086"/>
        <v xml:space="preserve"> </v>
      </c>
      <c r="BB3225" s="11" t="str">
        <f>IFERROR(IF(AW3225="","",VLOOKUP(AW3225,SUSS!R:S,2,FALSE)),AY3225*SUSS!$M$2)</f>
        <v/>
      </c>
      <c r="BC3225" s="11" t="str">
        <f t="shared" si="1085"/>
        <v/>
      </c>
    </row>
    <row r="3226" spans="29:55">
      <c r="AC3226" s="11" t="str">
        <f t="shared" si="1066"/>
        <v/>
      </c>
      <c r="AD3226" s="11" t="str">
        <f t="shared" si="1067"/>
        <v/>
      </c>
      <c r="AE3226" s="11" t="str">
        <f t="shared" si="1068"/>
        <v/>
      </c>
      <c r="AF3226" s="11" t="str">
        <f t="shared" si="1069"/>
        <v/>
      </c>
      <c r="AG3226" s="11" t="str">
        <f t="shared" si="1070"/>
        <v/>
      </c>
      <c r="AH3226" s="11" t="str">
        <f t="shared" si="1071"/>
        <v/>
      </c>
      <c r="AI3226" s="11" t="str">
        <f t="shared" si="1072"/>
        <v/>
      </c>
      <c r="AJ3226" s="11" t="str">
        <f t="shared" si="1073"/>
        <v/>
      </c>
      <c r="AK3226" s="11" t="str">
        <f t="shared" si="1074"/>
        <v/>
      </c>
      <c r="AN3226" s="11" t="str">
        <f t="shared" si="1075"/>
        <v/>
      </c>
      <c r="AO3226" s="11" t="str">
        <f t="shared" si="1076"/>
        <v/>
      </c>
      <c r="AP3226" s="11" t="str">
        <f t="shared" si="1077"/>
        <v/>
      </c>
      <c r="AT3226" s="11" t="str">
        <f t="shared" si="1078"/>
        <v/>
      </c>
      <c r="AU3226" s="11" t="str">
        <f t="shared" si="1079"/>
        <v/>
      </c>
      <c r="AV3226" s="11" t="str">
        <f t="shared" si="1080"/>
        <v/>
      </c>
      <c r="AW3226" s="11" t="str">
        <f t="shared" si="1081"/>
        <v/>
      </c>
      <c r="AX3226" s="11" t="str">
        <f t="shared" si="1082"/>
        <v/>
      </c>
      <c r="AY3226" s="11" t="str">
        <f t="shared" si="1084"/>
        <v/>
      </c>
      <c r="AZ3226" s="11" t="str">
        <f t="shared" si="1083"/>
        <v/>
      </c>
      <c r="BA3226" s="11" t="str">
        <f t="shared" si="1086"/>
        <v xml:space="preserve"> </v>
      </c>
      <c r="BB3226" s="11" t="str">
        <f>IFERROR(IF(AW3226="","",VLOOKUP(AW3226,SUSS!R:S,2,FALSE)),AY3226*SUSS!$M$2)</f>
        <v/>
      </c>
      <c r="BC3226" s="11" t="str">
        <f t="shared" si="1085"/>
        <v/>
      </c>
    </row>
    <row r="3227" spans="29:55">
      <c r="AC3227" s="11" t="str">
        <f t="shared" si="1066"/>
        <v/>
      </c>
      <c r="AD3227" s="11" t="str">
        <f t="shared" si="1067"/>
        <v/>
      </c>
      <c r="AE3227" s="11" t="str">
        <f t="shared" si="1068"/>
        <v/>
      </c>
      <c r="AF3227" s="11" t="str">
        <f t="shared" si="1069"/>
        <v/>
      </c>
      <c r="AG3227" s="11" t="str">
        <f t="shared" si="1070"/>
        <v/>
      </c>
      <c r="AH3227" s="11" t="str">
        <f t="shared" si="1071"/>
        <v/>
      </c>
      <c r="AI3227" s="11" t="str">
        <f t="shared" si="1072"/>
        <v/>
      </c>
      <c r="AJ3227" s="11" t="str">
        <f t="shared" si="1073"/>
        <v/>
      </c>
      <c r="AK3227" s="11" t="str">
        <f t="shared" si="1074"/>
        <v/>
      </c>
      <c r="AN3227" s="11" t="str">
        <f t="shared" si="1075"/>
        <v/>
      </c>
      <c r="AO3227" s="11" t="str">
        <f t="shared" si="1076"/>
        <v/>
      </c>
      <c r="AP3227" s="11" t="str">
        <f t="shared" si="1077"/>
        <v/>
      </c>
      <c r="AT3227" s="11" t="str">
        <f t="shared" si="1078"/>
        <v/>
      </c>
      <c r="AU3227" s="11" t="str">
        <f t="shared" si="1079"/>
        <v/>
      </c>
      <c r="AV3227" s="11" t="str">
        <f t="shared" si="1080"/>
        <v/>
      </c>
      <c r="AW3227" s="11" t="str">
        <f t="shared" si="1081"/>
        <v/>
      </c>
      <c r="AX3227" s="11" t="str">
        <f t="shared" si="1082"/>
        <v/>
      </c>
      <c r="AY3227" s="11" t="str">
        <f t="shared" si="1084"/>
        <v/>
      </c>
      <c r="AZ3227" s="11" t="str">
        <f t="shared" si="1083"/>
        <v/>
      </c>
      <c r="BA3227" s="11" t="str">
        <f t="shared" si="1086"/>
        <v xml:space="preserve"> </v>
      </c>
      <c r="BB3227" s="11" t="str">
        <f>IFERROR(IF(AW3227="","",VLOOKUP(AW3227,SUSS!R:S,2,FALSE)),AY3227*SUSS!$M$2)</f>
        <v/>
      </c>
      <c r="BC3227" s="11" t="str">
        <f t="shared" si="1085"/>
        <v/>
      </c>
    </row>
    <row r="3228" spans="29:55">
      <c r="AC3228" s="11" t="str">
        <f t="shared" si="1066"/>
        <v/>
      </c>
      <c r="AD3228" s="11" t="str">
        <f t="shared" si="1067"/>
        <v/>
      </c>
      <c r="AE3228" s="11" t="str">
        <f t="shared" si="1068"/>
        <v/>
      </c>
      <c r="AF3228" s="11" t="str">
        <f t="shared" si="1069"/>
        <v/>
      </c>
      <c r="AG3228" s="11" t="str">
        <f t="shared" si="1070"/>
        <v/>
      </c>
      <c r="AH3228" s="11" t="str">
        <f t="shared" si="1071"/>
        <v/>
      </c>
      <c r="AI3228" s="11" t="str">
        <f t="shared" si="1072"/>
        <v/>
      </c>
      <c r="AJ3228" s="11" t="str">
        <f t="shared" si="1073"/>
        <v/>
      </c>
      <c r="AK3228" s="11" t="str">
        <f t="shared" si="1074"/>
        <v/>
      </c>
      <c r="AN3228" s="11" t="str">
        <f t="shared" si="1075"/>
        <v/>
      </c>
      <c r="AO3228" s="11" t="str">
        <f t="shared" si="1076"/>
        <v/>
      </c>
      <c r="AP3228" s="11" t="str">
        <f t="shared" si="1077"/>
        <v/>
      </c>
      <c r="AT3228" s="11" t="str">
        <f t="shared" si="1078"/>
        <v/>
      </c>
      <c r="AU3228" s="11" t="str">
        <f t="shared" si="1079"/>
        <v/>
      </c>
      <c r="AV3228" s="11" t="str">
        <f t="shared" si="1080"/>
        <v/>
      </c>
      <c r="AW3228" s="11" t="str">
        <f t="shared" si="1081"/>
        <v/>
      </c>
      <c r="AX3228" s="11" t="str">
        <f t="shared" si="1082"/>
        <v/>
      </c>
      <c r="AY3228" s="11" t="str">
        <f t="shared" si="1084"/>
        <v/>
      </c>
      <c r="AZ3228" s="11" t="str">
        <f t="shared" si="1083"/>
        <v/>
      </c>
      <c r="BA3228" s="11" t="str">
        <f t="shared" si="1086"/>
        <v xml:space="preserve"> </v>
      </c>
      <c r="BB3228" s="11" t="str">
        <f>IFERROR(IF(AW3228="","",VLOOKUP(AW3228,SUSS!R:S,2,FALSE)),AY3228*SUSS!$M$2)</f>
        <v/>
      </c>
      <c r="BC3228" s="11" t="str">
        <f t="shared" si="1085"/>
        <v/>
      </c>
    </row>
    <row r="3229" spans="29:55">
      <c r="AC3229" s="11" t="str">
        <f t="shared" si="1066"/>
        <v/>
      </c>
      <c r="AD3229" s="11" t="str">
        <f t="shared" si="1067"/>
        <v/>
      </c>
      <c r="AE3229" s="11" t="str">
        <f t="shared" si="1068"/>
        <v/>
      </c>
      <c r="AF3229" s="11" t="str">
        <f t="shared" si="1069"/>
        <v/>
      </c>
      <c r="AG3229" s="11" t="str">
        <f t="shared" si="1070"/>
        <v/>
      </c>
      <c r="AH3229" s="11" t="str">
        <f t="shared" si="1071"/>
        <v/>
      </c>
      <c r="AI3229" s="11" t="str">
        <f t="shared" si="1072"/>
        <v/>
      </c>
      <c r="AJ3229" s="11" t="str">
        <f t="shared" si="1073"/>
        <v/>
      </c>
      <c r="AK3229" s="11" t="str">
        <f t="shared" si="1074"/>
        <v/>
      </c>
      <c r="AN3229" s="11" t="str">
        <f t="shared" si="1075"/>
        <v/>
      </c>
      <c r="AO3229" s="11" t="str">
        <f t="shared" si="1076"/>
        <v/>
      </c>
      <c r="AP3229" s="11" t="str">
        <f t="shared" si="1077"/>
        <v/>
      </c>
      <c r="AT3229" s="11" t="str">
        <f t="shared" si="1078"/>
        <v/>
      </c>
      <c r="AU3229" s="11" t="str">
        <f t="shared" si="1079"/>
        <v/>
      </c>
      <c r="AV3229" s="11" t="str">
        <f t="shared" si="1080"/>
        <v/>
      </c>
      <c r="AW3229" s="11" t="str">
        <f t="shared" si="1081"/>
        <v/>
      </c>
      <c r="AX3229" s="11" t="str">
        <f t="shared" si="1082"/>
        <v/>
      </c>
      <c r="AY3229" s="11" t="str">
        <f t="shared" si="1084"/>
        <v/>
      </c>
      <c r="AZ3229" s="11" t="str">
        <f t="shared" si="1083"/>
        <v/>
      </c>
      <c r="BA3229" s="11" t="str">
        <f t="shared" si="1086"/>
        <v xml:space="preserve"> </v>
      </c>
      <c r="BB3229" s="11" t="str">
        <f>IFERROR(IF(AW3229="","",VLOOKUP(AW3229,SUSS!R:S,2,FALSE)),AY3229*SUSS!$M$2)</f>
        <v/>
      </c>
      <c r="BC3229" s="11" t="str">
        <f t="shared" si="1085"/>
        <v/>
      </c>
    </row>
    <row r="3230" spans="29:55">
      <c r="AC3230" s="11" t="str">
        <f t="shared" ref="AC3230:AC3293" si="1087">IF($E3230=$AD$1,IF($G3230=$AE$1,A3230,""),"")</f>
        <v/>
      </c>
      <c r="AD3230" s="11" t="str">
        <f t="shared" ref="AD3230:AD3293" si="1088">IF($E3230=$AD$1,IF($G3230=$AE$1,E3230,""),"")</f>
        <v/>
      </c>
      <c r="AE3230" s="11" t="str">
        <f t="shared" ref="AE3230:AE3293" si="1089">IF($E3230=$AD$1,IF($G3230=$AE$1,F3230,""),"")</f>
        <v/>
      </c>
      <c r="AF3230" s="11" t="str">
        <f t="shared" ref="AF3230:AF3293" si="1090">IF($E3230=$AD$1,IF($G3230=$AE$1,G3230,""),"")</f>
        <v/>
      </c>
      <c r="AG3230" s="11" t="str">
        <f t="shared" ref="AG3230:AG3293" si="1091">IF($E3230=$AD$1,IF($G3230=$AE$1,I3230,""),"")</f>
        <v/>
      </c>
      <c r="AH3230" s="11" t="str">
        <f t="shared" ref="AH3230:AH3293" si="1092">IF($E3230=$AD$1,IF($G3230=$AE$1,J3230,""),"")</f>
        <v/>
      </c>
      <c r="AI3230" s="11" t="str">
        <f t="shared" ref="AI3230:AI3293" si="1093">IF($E3230=$AD$1,IF($G3230=$AE$1,K3230,""),"")</f>
        <v/>
      </c>
      <c r="AJ3230" s="11" t="str">
        <f t="shared" ref="AJ3230:AJ3293" si="1094">IF($E3230=$AD$1,IF($G3230=$AE$1,B3230,""),"")</f>
        <v/>
      </c>
      <c r="AK3230" s="11" t="str">
        <f t="shared" ref="AK3230:AK3293" si="1095">IF($E3230=$AD$1,IF($G3230=$AE$1,C3230,""),"")</f>
        <v/>
      </c>
      <c r="AN3230" s="11" t="str">
        <f t="shared" ref="AN3230:AN3293" si="1096">LEFT(AO3230,7)</f>
        <v/>
      </c>
      <c r="AO3230" s="11" t="str">
        <f t="shared" ref="AO3230:AO3293" si="1097">IF(AF3230=$AE$1,AJ3230&amp;"/"&amp;AK3230&amp;" "&amp;AD3230,"")</f>
        <v/>
      </c>
      <c r="AP3230" s="11" t="str">
        <f t="shared" ref="AP3230:AP3293" si="1098">IF(AO3230&lt;&gt;"",AI3230,"")</f>
        <v/>
      </c>
      <c r="AT3230" s="11" t="str">
        <f t="shared" ref="AT3230:AT3293" si="1099">IF($Q3230=$AD$1,N3230,"")</f>
        <v/>
      </c>
      <c r="AU3230" s="11" t="str">
        <f t="shared" ref="AU3230:AU3293" si="1100">IF($Q3230=$AD$1,O3230,"")</f>
        <v/>
      </c>
      <c r="AV3230" s="11" t="str">
        <f t="shared" ref="AV3230:AV3293" si="1101">IF($Q3230=$AD$1,P3230,"")</f>
        <v/>
      </c>
      <c r="AW3230" s="11" t="str">
        <f t="shared" ref="AW3230:AW3293" si="1102">IF($Q3230=$AD$1,T3230,"")</f>
        <v/>
      </c>
      <c r="AX3230" s="11" t="str">
        <f t="shared" ref="AX3230:AX3293" si="1103">IF(AW3230&lt;&gt;"",AW3230&amp;" "&amp;$AD$1,"")</f>
        <v/>
      </c>
      <c r="AY3230" s="11" t="str">
        <f t="shared" si="1084"/>
        <v/>
      </c>
      <c r="AZ3230" s="11" t="str">
        <f t="shared" ref="AZ3230:AZ3293" si="1104">IF(AY3230="","",AV3230/AY3230)</f>
        <v/>
      </c>
      <c r="BA3230" s="11" t="str">
        <f t="shared" si="1086"/>
        <v xml:space="preserve"> </v>
      </c>
      <c r="BB3230" s="11" t="str">
        <f>IFERROR(IF(AW3230="","",VLOOKUP(AW3230,SUSS!R:S,2,FALSE)),AY3230*SUSS!$M$2)</f>
        <v/>
      </c>
      <c r="BC3230" s="11" t="str">
        <f t="shared" si="1085"/>
        <v/>
      </c>
    </row>
    <row r="3231" spans="29:55">
      <c r="AC3231" s="11" t="str">
        <f t="shared" si="1087"/>
        <v/>
      </c>
      <c r="AD3231" s="11" t="str">
        <f t="shared" si="1088"/>
        <v/>
      </c>
      <c r="AE3231" s="11" t="str">
        <f t="shared" si="1089"/>
        <v/>
      </c>
      <c r="AF3231" s="11" t="str">
        <f t="shared" si="1090"/>
        <v/>
      </c>
      <c r="AG3231" s="11" t="str">
        <f t="shared" si="1091"/>
        <v/>
      </c>
      <c r="AH3231" s="11" t="str">
        <f t="shared" si="1092"/>
        <v/>
      </c>
      <c r="AI3231" s="11" t="str">
        <f t="shared" si="1093"/>
        <v/>
      </c>
      <c r="AJ3231" s="11" t="str">
        <f t="shared" si="1094"/>
        <v/>
      </c>
      <c r="AK3231" s="11" t="str">
        <f t="shared" si="1095"/>
        <v/>
      </c>
      <c r="AN3231" s="11" t="str">
        <f t="shared" si="1096"/>
        <v/>
      </c>
      <c r="AO3231" s="11" t="str">
        <f t="shared" si="1097"/>
        <v/>
      </c>
      <c r="AP3231" s="11" t="str">
        <f t="shared" si="1098"/>
        <v/>
      </c>
      <c r="AT3231" s="11" t="str">
        <f t="shared" si="1099"/>
        <v/>
      </c>
      <c r="AU3231" s="11" t="str">
        <f t="shared" si="1100"/>
        <v/>
      </c>
      <c r="AV3231" s="11" t="str">
        <f t="shared" si="1101"/>
        <v/>
      </c>
      <c r="AW3231" s="11" t="str">
        <f t="shared" si="1102"/>
        <v/>
      </c>
      <c r="AX3231" s="11" t="str">
        <f t="shared" si="1103"/>
        <v/>
      </c>
      <c r="AY3231" s="11" t="str">
        <f t="shared" si="1084"/>
        <v/>
      </c>
      <c r="AZ3231" s="11" t="str">
        <f t="shared" si="1104"/>
        <v/>
      </c>
      <c r="BA3231" s="11" t="str">
        <f t="shared" si="1086"/>
        <v xml:space="preserve"> </v>
      </c>
      <c r="BB3231" s="11" t="str">
        <f>IFERROR(IF(AW3231="","",VLOOKUP(AW3231,SUSS!R:S,2,FALSE)),AY3231*SUSS!$M$2)</f>
        <v/>
      </c>
      <c r="BC3231" s="11" t="str">
        <f t="shared" si="1085"/>
        <v/>
      </c>
    </row>
    <row r="3232" spans="29:55">
      <c r="AC3232" s="11" t="str">
        <f t="shared" si="1087"/>
        <v/>
      </c>
      <c r="AD3232" s="11" t="str">
        <f t="shared" si="1088"/>
        <v/>
      </c>
      <c r="AE3232" s="11" t="str">
        <f t="shared" si="1089"/>
        <v/>
      </c>
      <c r="AF3232" s="11" t="str">
        <f t="shared" si="1090"/>
        <v/>
      </c>
      <c r="AG3232" s="11" t="str">
        <f t="shared" si="1091"/>
        <v/>
      </c>
      <c r="AH3232" s="11" t="str">
        <f t="shared" si="1092"/>
        <v/>
      </c>
      <c r="AI3232" s="11" t="str">
        <f t="shared" si="1093"/>
        <v/>
      </c>
      <c r="AJ3232" s="11" t="str">
        <f t="shared" si="1094"/>
        <v/>
      </c>
      <c r="AK3232" s="11" t="str">
        <f t="shared" si="1095"/>
        <v/>
      </c>
      <c r="AN3232" s="11" t="str">
        <f t="shared" si="1096"/>
        <v/>
      </c>
      <c r="AO3232" s="11" t="str">
        <f t="shared" si="1097"/>
        <v/>
      </c>
      <c r="AP3232" s="11" t="str">
        <f t="shared" si="1098"/>
        <v/>
      </c>
      <c r="AT3232" s="11" t="str">
        <f t="shared" si="1099"/>
        <v/>
      </c>
      <c r="AU3232" s="11" t="str">
        <f t="shared" si="1100"/>
        <v/>
      </c>
      <c r="AV3232" s="11" t="str">
        <f t="shared" si="1101"/>
        <v/>
      </c>
      <c r="AW3232" s="11" t="str">
        <f t="shared" si="1102"/>
        <v/>
      </c>
      <c r="AX3232" s="11" t="str">
        <f t="shared" si="1103"/>
        <v/>
      </c>
      <c r="AY3232" s="11" t="str">
        <f t="shared" si="1084"/>
        <v/>
      </c>
      <c r="AZ3232" s="11" t="str">
        <f t="shared" si="1104"/>
        <v/>
      </c>
      <c r="BA3232" s="11" t="str">
        <f t="shared" si="1086"/>
        <v xml:space="preserve"> </v>
      </c>
      <c r="BB3232" s="11" t="str">
        <f>IFERROR(IF(AW3232="","",VLOOKUP(AW3232,SUSS!R:S,2,FALSE)),AY3232*SUSS!$M$2)</f>
        <v/>
      </c>
      <c r="BC3232" s="11" t="str">
        <f t="shared" si="1085"/>
        <v/>
      </c>
    </row>
    <row r="3233" spans="29:55">
      <c r="AC3233" s="11" t="str">
        <f t="shared" si="1087"/>
        <v/>
      </c>
      <c r="AD3233" s="11" t="str">
        <f t="shared" si="1088"/>
        <v/>
      </c>
      <c r="AE3233" s="11" t="str">
        <f t="shared" si="1089"/>
        <v/>
      </c>
      <c r="AF3233" s="11" t="str">
        <f t="shared" si="1090"/>
        <v/>
      </c>
      <c r="AG3233" s="11" t="str">
        <f t="shared" si="1091"/>
        <v/>
      </c>
      <c r="AH3233" s="11" t="str">
        <f t="shared" si="1092"/>
        <v/>
      </c>
      <c r="AI3233" s="11" t="str">
        <f t="shared" si="1093"/>
        <v/>
      </c>
      <c r="AJ3233" s="11" t="str">
        <f t="shared" si="1094"/>
        <v/>
      </c>
      <c r="AK3233" s="11" t="str">
        <f t="shared" si="1095"/>
        <v/>
      </c>
      <c r="AN3233" s="11" t="str">
        <f t="shared" si="1096"/>
        <v/>
      </c>
      <c r="AO3233" s="11" t="str">
        <f t="shared" si="1097"/>
        <v/>
      </c>
      <c r="AP3233" s="11" t="str">
        <f t="shared" si="1098"/>
        <v/>
      </c>
      <c r="AT3233" s="11" t="str">
        <f t="shared" si="1099"/>
        <v/>
      </c>
      <c r="AU3233" s="11" t="str">
        <f t="shared" si="1100"/>
        <v/>
      </c>
      <c r="AV3233" s="11" t="str">
        <f t="shared" si="1101"/>
        <v/>
      </c>
      <c r="AW3233" s="11" t="str">
        <f t="shared" si="1102"/>
        <v/>
      </c>
      <c r="AX3233" s="11" t="str">
        <f t="shared" si="1103"/>
        <v/>
      </c>
      <c r="AY3233" s="11" t="str">
        <f t="shared" si="1084"/>
        <v/>
      </c>
      <c r="AZ3233" s="11" t="str">
        <f t="shared" si="1104"/>
        <v/>
      </c>
      <c r="BA3233" s="11" t="str">
        <f t="shared" si="1086"/>
        <v xml:space="preserve"> </v>
      </c>
      <c r="BB3233" s="11" t="str">
        <f>IFERROR(IF(AW3233="","",VLOOKUP(AW3233,SUSS!R:S,2,FALSE)),AY3233*SUSS!$M$2)</f>
        <v/>
      </c>
      <c r="BC3233" s="11" t="str">
        <f t="shared" si="1085"/>
        <v/>
      </c>
    </row>
    <row r="3234" spans="29:55">
      <c r="AC3234" s="11" t="str">
        <f t="shared" si="1087"/>
        <v/>
      </c>
      <c r="AD3234" s="11" t="str">
        <f t="shared" si="1088"/>
        <v/>
      </c>
      <c r="AE3234" s="11" t="str">
        <f t="shared" si="1089"/>
        <v/>
      </c>
      <c r="AF3234" s="11" t="str">
        <f t="shared" si="1090"/>
        <v/>
      </c>
      <c r="AG3234" s="11" t="str">
        <f t="shared" si="1091"/>
        <v/>
      </c>
      <c r="AH3234" s="11" t="str">
        <f t="shared" si="1092"/>
        <v/>
      </c>
      <c r="AI3234" s="11" t="str">
        <f t="shared" si="1093"/>
        <v/>
      </c>
      <c r="AJ3234" s="11" t="str">
        <f t="shared" si="1094"/>
        <v/>
      </c>
      <c r="AK3234" s="11" t="str">
        <f t="shared" si="1095"/>
        <v/>
      </c>
      <c r="AN3234" s="11" t="str">
        <f t="shared" si="1096"/>
        <v/>
      </c>
      <c r="AO3234" s="11" t="str">
        <f t="shared" si="1097"/>
        <v/>
      </c>
      <c r="AP3234" s="11" t="str">
        <f t="shared" si="1098"/>
        <v/>
      </c>
      <c r="AT3234" s="11" t="str">
        <f t="shared" si="1099"/>
        <v/>
      </c>
      <c r="AU3234" s="11" t="str">
        <f t="shared" si="1100"/>
        <v/>
      </c>
      <c r="AV3234" s="11" t="str">
        <f t="shared" si="1101"/>
        <v/>
      </c>
      <c r="AW3234" s="11" t="str">
        <f t="shared" si="1102"/>
        <v/>
      </c>
      <c r="AX3234" s="11" t="str">
        <f t="shared" si="1103"/>
        <v/>
      </c>
      <c r="AY3234" s="11" t="str">
        <f t="shared" si="1084"/>
        <v/>
      </c>
      <c r="AZ3234" s="11" t="str">
        <f t="shared" si="1104"/>
        <v/>
      </c>
      <c r="BA3234" s="11" t="str">
        <f t="shared" si="1086"/>
        <v xml:space="preserve"> </v>
      </c>
      <c r="BB3234" s="11" t="str">
        <f>IFERROR(IF(AW3234="","",VLOOKUP(AW3234,SUSS!R:S,2,FALSE)),AY3234*SUSS!$M$2)</f>
        <v/>
      </c>
      <c r="BC3234" s="11" t="str">
        <f t="shared" si="1085"/>
        <v/>
      </c>
    </row>
    <row r="3235" spans="29:55">
      <c r="AC3235" s="11" t="str">
        <f t="shared" si="1087"/>
        <v/>
      </c>
      <c r="AD3235" s="11" t="str">
        <f t="shared" si="1088"/>
        <v/>
      </c>
      <c r="AE3235" s="11" t="str">
        <f t="shared" si="1089"/>
        <v/>
      </c>
      <c r="AF3235" s="11" t="str">
        <f t="shared" si="1090"/>
        <v/>
      </c>
      <c r="AG3235" s="11" t="str">
        <f t="shared" si="1091"/>
        <v/>
      </c>
      <c r="AH3235" s="11" t="str">
        <f t="shared" si="1092"/>
        <v/>
      </c>
      <c r="AI3235" s="11" t="str">
        <f t="shared" si="1093"/>
        <v/>
      </c>
      <c r="AJ3235" s="11" t="str">
        <f t="shared" si="1094"/>
        <v/>
      </c>
      <c r="AK3235" s="11" t="str">
        <f t="shared" si="1095"/>
        <v/>
      </c>
      <c r="AN3235" s="11" t="str">
        <f t="shared" si="1096"/>
        <v/>
      </c>
      <c r="AO3235" s="11" t="str">
        <f t="shared" si="1097"/>
        <v/>
      </c>
      <c r="AP3235" s="11" t="str">
        <f t="shared" si="1098"/>
        <v/>
      </c>
      <c r="AT3235" s="11" t="str">
        <f t="shared" si="1099"/>
        <v/>
      </c>
      <c r="AU3235" s="11" t="str">
        <f t="shared" si="1100"/>
        <v/>
      </c>
      <c r="AV3235" s="11" t="str">
        <f t="shared" si="1101"/>
        <v/>
      </c>
      <c r="AW3235" s="11" t="str">
        <f t="shared" si="1102"/>
        <v/>
      </c>
      <c r="AX3235" s="11" t="str">
        <f t="shared" si="1103"/>
        <v/>
      </c>
      <c r="AY3235" s="11" t="str">
        <f t="shared" si="1084"/>
        <v/>
      </c>
      <c r="AZ3235" s="11" t="str">
        <f t="shared" si="1104"/>
        <v/>
      </c>
      <c r="BA3235" s="11" t="str">
        <f t="shared" si="1086"/>
        <v xml:space="preserve"> </v>
      </c>
      <c r="BB3235" s="11" t="str">
        <f>IFERROR(IF(AW3235="","",VLOOKUP(AW3235,SUSS!R:S,2,FALSE)),AY3235*SUSS!$M$2)</f>
        <v/>
      </c>
      <c r="BC3235" s="11" t="str">
        <f t="shared" si="1085"/>
        <v/>
      </c>
    </row>
    <row r="3236" spans="29:55">
      <c r="AC3236" s="11" t="str">
        <f t="shared" si="1087"/>
        <v/>
      </c>
      <c r="AD3236" s="11" t="str">
        <f t="shared" si="1088"/>
        <v/>
      </c>
      <c r="AE3236" s="11" t="str">
        <f t="shared" si="1089"/>
        <v/>
      </c>
      <c r="AF3236" s="11" t="str">
        <f t="shared" si="1090"/>
        <v/>
      </c>
      <c r="AG3236" s="11" t="str">
        <f t="shared" si="1091"/>
        <v/>
      </c>
      <c r="AH3236" s="11" t="str">
        <f t="shared" si="1092"/>
        <v/>
      </c>
      <c r="AI3236" s="11" t="str">
        <f t="shared" si="1093"/>
        <v/>
      </c>
      <c r="AJ3236" s="11" t="str">
        <f t="shared" si="1094"/>
        <v/>
      </c>
      <c r="AK3236" s="11" t="str">
        <f t="shared" si="1095"/>
        <v/>
      </c>
      <c r="AN3236" s="11" t="str">
        <f t="shared" si="1096"/>
        <v/>
      </c>
      <c r="AO3236" s="11" t="str">
        <f t="shared" si="1097"/>
        <v/>
      </c>
      <c r="AP3236" s="11" t="str">
        <f t="shared" si="1098"/>
        <v/>
      </c>
      <c r="AT3236" s="11" t="str">
        <f t="shared" si="1099"/>
        <v/>
      </c>
      <c r="AU3236" s="11" t="str">
        <f t="shared" si="1100"/>
        <v/>
      </c>
      <c r="AV3236" s="11" t="str">
        <f t="shared" si="1101"/>
        <v/>
      </c>
      <c r="AW3236" s="11" t="str">
        <f t="shared" si="1102"/>
        <v/>
      </c>
      <c r="AX3236" s="11" t="str">
        <f t="shared" si="1103"/>
        <v/>
      </c>
      <c r="AY3236" s="11" t="str">
        <f t="shared" si="1084"/>
        <v/>
      </c>
      <c r="AZ3236" s="11" t="str">
        <f t="shared" si="1104"/>
        <v/>
      </c>
      <c r="BA3236" s="11" t="str">
        <f t="shared" si="1086"/>
        <v xml:space="preserve"> </v>
      </c>
      <c r="BB3236" s="11" t="str">
        <f>IFERROR(IF(AW3236="","",VLOOKUP(AW3236,SUSS!R:S,2,FALSE)),AY3236*SUSS!$M$2)</f>
        <v/>
      </c>
      <c r="BC3236" s="11" t="str">
        <f t="shared" si="1085"/>
        <v/>
      </c>
    </row>
    <row r="3237" spans="29:55">
      <c r="AC3237" s="11" t="str">
        <f t="shared" si="1087"/>
        <v/>
      </c>
      <c r="AD3237" s="11" t="str">
        <f t="shared" si="1088"/>
        <v/>
      </c>
      <c r="AE3237" s="11" t="str">
        <f t="shared" si="1089"/>
        <v/>
      </c>
      <c r="AF3237" s="11" t="str">
        <f t="shared" si="1090"/>
        <v/>
      </c>
      <c r="AG3237" s="11" t="str">
        <f t="shared" si="1091"/>
        <v/>
      </c>
      <c r="AH3237" s="11" t="str">
        <f t="shared" si="1092"/>
        <v/>
      </c>
      <c r="AI3237" s="11" t="str">
        <f t="shared" si="1093"/>
        <v/>
      </c>
      <c r="AJ3237" s="11" t="str">
        <f t="shared" si="1094"/>
        <v/>
      </c>
      <c r="AK3237" s="11" t="str">
        <f t="shared" si="1095"/>
        <v/>
      </c>
      <c r="AN3237" s="11" t="str">
        <f t="shared" si="1096"/>
        <v/>
      </c>
      <c r="AO3237" s="11" t="str">
        <f t="shared" si="1097"/>
        <v/>
      </c>
      <c r="AP3237" s="11" t="str">
        <f t="shared" si="1098"/>
        <v/>
      </c>
      <c r="AT3237" s="11" t="str">
        <f t="shared" si="1099"/>
        <v/>
      </c>
      <c r="AU3237" s="11" t="str">
        <f t="shared" si="1100"/>
        <v/>
      </c>
      <c r="AV3237" s="11" t="str">
        <f t="shared" si="1101"/>
        <v/>
      </c>
      <c r="AW3237" s="11" t="str">
        <f t="shared" si="1102"/>
        <v/>
      </c>
      <c r="AX3237" s="11" t="str">
        <f t="shared" si="1103"/>
        <v/>
      </c>
      <c r="AY3237" s="11" t="str">
        <f t="shared" si="1084"/>
        <v/>
      </c>
      <c r="AZ3237" s="11" t="str">
        <f t="shared" si="1104"/>
        <v/>
      </c>
      <c r="BA3237" s="11" t="str">
        <f t="shared" si="1086"/>
        <v xml:space="preserve"> </v>
      </c>
      <c r="BB3237" s="11" t="str">
        <f>IFERROR(IF(AW3237="","",VLOOKUP(AW3237,SUSS!R:S,2,FALSE)),AY3237*SUSS!$M$2)</f>
        <v/>
      </c>
      <c r="BC3237" s="11" t="str">
        <f t="shared" si="1085"/>
        <v/>
      </c>
    </row>
    <row r="3238" spans="29:55">
      <c r="AC3238" s="11" t="str">
        <f t="shared" si="1087"/>
        <v/>
      </c>
      <c r="AD3238" s="11" t="str">
        <f t="shared" si="1088"/>
        <v/>
      </c>
      <c r="AE3238" s="11" t="str">
        <f t="shared" si="1089"/>
        <v/>
      </c>
      <c r="AF3238" s="11" t="str">
        <f t="shared" si="1090"/>
        <v/>
      </c>
      <c r="AG3238" s="11" t="str">
        <f t="shared" si="1091"/>
        <v/>
      </c>
      <c r="AH3238" s="11" t="str">
        <f t="shared" si="1092"/>
        <v/>
      </c>
      <c r="AI3238" s="11" t="str">
        <f t="shared" si="1093"/>
        <v/>
      </c>
      <c r="AJ3238" s="11" t="str">
        <f t="shared" si="1094"/>
        <v/>
      </c>
      <c r="AK3238" s="11" t="str">
        <f t="shared" si="1095"/>
        <v/>
      </c>
      <c r="AN3238" s="11" t="str">
        <f t="shared" si="1096"/>
        <v/>
      </c>
      <c r="AO3238" s="11" t="str">
        <f t="shared" si="1097"/>
        <v/>
      </c>
      <c r="AP3238" s="11" t="str">
        <f t="shared" si="1098"/>
        <v/>
      </c>
      <c r="AT3238" s="11" t="str">
        <f t="shared" si="1099"/>
        <v/>
      </c>
      <c r="AU3238" s="11" t="str">
        <f t="shared" si="1100"/>
        <v/>
      </c>
      <c r="AV3238" s="11" t="str">
        <f t="shared" si="1101"/>
        <v/>
      </c>
      <c r="AW3238" s="11" t="str">
        <f t="shared" si="1102"/>
        <v/>
      </c>
      <c r="AX3238" s="11" t="str">
        <f t="shared" si="1103"/>
        <v/>
      </c>
      <c r="AY3238" s="11" t="str">
        <f t="shared" si="1084"/>
        <v/>
      </c>
      <c r="AZ3238" s="11" t="str">
        <f t="shared" si="1104"/>
        <v/>
      </c>
      <c r="BA3238" s="11" t="str">
        <f t="shared" si="1086"/>
        <v xml:space="preserve"> </v>
      </c>
      <c r="BB3238" s="11" t="str">
        <f>IFERROR(IF(AW3238="","",VLOOKUP(AW3238,SUSS!R:S,2,FALSE)),AY3238*SUSS!$M$2)</f>
        <v/>
      </c>
      <c r="BC3238" s="11" t="str">
        <f t="shared" si="1085"/>
        <v/>
      </c>
    </row>
    <row r="3239" spans="29:55">
      <c r="AC3239" s="11" t="str">
        <f t="shared" si="1087"/>
        <v/>
      </c>
      <c r="AD3239" s="11" t="str">
        <f t="shared" si="1088"/>
        <v/>
      </c>
      <c r="AE3239" s="11" t="str">
        <f t="shared" si="1089"/>
        <v/>
      </c>
      <c r="AF3239" s="11" t="str">
        <f t="shared" si="1090"/>
        <v/>
      </c>
      <c r="AG3239" s="11" t="str">
        <f t="shared" si="1091"/>
        <v/>
      </c>
      <c r="AH3239" s="11" t="str">
        <f t="shared" si="1092"/>
        <v/>
      </c>
      <c r="AI3239" s="11" t="str">
        <f t="shared" si="1093"/>
        <v/>
      </c>
      <c r="AJ3239" s="11" t="str">
        <f t="shared" si="1094"/>
        <v/>
      </c>
      <c r="AK3239" s="11" t="str">
        <f t="shared" si="1095"/>
        <v/>
      </c>
      <c r="AN3239" s="11" t="str">
        <f t="shared" si="1096"/>
        <v/>
      </c>
      <c r="AO3239" s="11" t="str">
        <f t="shared" si="1097"/>
        <v/>
      </c>
      <c r="AP3239" s="11" t="str">
        <f t="shared" si="1098"/>
        <v/>
      </c>
      <c r="AT3239" s="11" t="str">
        <f t="shared" si="1099"/>
        <v/>
      </c>
      <c r="AU3239" s="11" t="str">
        <f t="shared" si="1100"/>
        <v/>
      </c>
      <c r="AV3239" s="11" t="str">
        <f t="shared" si="1101"/>
        <v/>
      </c>
      <c r="AW3239" s="11" t="str">
        <f t="shared" si="1102"/>
        <v/>
      </c>
      <c r="AX3239" s="11" t="str">
        <f t="shared" si="1103"/>
        <v/>
      </c>
      <c r="AY3239" s="11" t="str">
        <f t="shared" si="1084"/>
        <v/>
      </c>
      <c r="AZ3239" s="11" t="str">
        <f t="shared" si="1104"/>
        <v/>
      </c>
      <c r="BA3239" s="11" t="str">
        <f t="shared" si="1086"/>
        <v xml:space="preserve"> </v>
      </c>
      <c r="BB3239" s="11" t="str">
        <f>IFERROR(IF(AW3239="","",VLOOKUP(AW3239,SUSS!R:S,2,FALSE)),AY3239*SUSS!$M$2)</f>
        <v/>
      </c>
      <c r="BC3239" s="11" t="str">
        <f t="shared" si="1085"/>
        <v/>
      </c>
    </row>
    <row r="3240" spans="29:55">
      <c r="AC3240" s="11" t="str">
        <f t="shared" si="1087"/>
        <v/>
      </c>
      <c r="AD3240" s="11" t="str">
        <f t="shared" si="1088"/>
        <v/>
      </c>
      <c r="AE3240" s="11" t="str">
        <f t="shared" si="1089"/>
        <v/>
      </c>
      <c r="AF3240" s="11" t="str">
        <f t="shared" si="1090"/>
        <v/>
      </c>
      <c r="AG3240" s="11" t="str">
        <f t="shared" si="1091"/>
        <v/>
      </c>
      <c r="AH3240" s="11" t="str">
        <f t="shared" si="1092"/>
        <v/>
      </c>
      <c r="AI3240" s="11" t="str">
        <f t="shared" si="1093"/>
        <v/>
      </c>
      <c r="AJ3240" s="11" t="str">
        <f t="shared" si="1094"/>
        <v/>
      </c>
      <c r="AK3240" s="11" t="str">
        <f t="shared" si="1095"/>
        <v/>
      </c>
      <c r="AN3240" s="11" t="str">
        <f t="shared" si="1096"/>
        <v/>
      </c>
      <c r="AO3240" s="11" t="str">
        <f t="shared" si="1097"/>
        <v/>
      </c>
      <c r="AP3240" s="11" t="str">
        <f t="shared" si="1098"/>
        <v/>
      </c>
      <c r="AT3240" s="11" t="str">
        <f t="shared" si="1099"/>
        <v/>
      </c>
      <c r="AU3240" s="11" t="str">
        <f t="shared" si="1100"/>
        <v/>
      </c>
      <c r="AV3240" s="11" t="str">
        <f t="shared" si="1101"/>
        <v/>
      </c>
      <c r="AW3240" s="11" t="str">
        <f t="shared" si="1102"/>
        <v/>
      </c>
      <c r="AX3240" s="11" t="str">
        <f t="shared" si="1103"/>
        <v/>
      </c>
      <c r="AY3240" s="11" t="str">
        <f t="shared" si="1084"/>
        <v/>
      </c>
      <c r="AZ3240" s="11" t="str">
        <f t="shared" si="1104"/>
        <v/>
      </c>
      <c r="BA3240" s="11" t="str">
        <f t="shared" si="1086"/>
        <v xml:space="preserve"> </v>
      </c>
      <c r="BB3240" s="11" t="str">
        <f>IFERROR(IF(AW3240="","",VLOOKUP(AW3240,SUSS!R:S,2,FALSE)),AY3240*SUSS!$M$2)</f>
        <v/>
      </c>
      <c r="BC3240" s="11" t="str">
        <f t="shared" si="1085"/>
        <v/>
      </c>
    </row>
    <row r="3241" spans="29:55">
      <c r="AC3241" s="11" t="str">
        <f t="shared" si="1087"/>
        <v/>
      </c>
      <c r="AD3241" s="11" t="str">
        <f t="shared" si="1088"/>
        <v/>
      </c>
      <c r="AE3241" s="11" t="str">
        <f t="shared" si="1089"/>
        <v/>
      </c>
      <c r="AF3241" s="11" t="str">
        <f t="shared" si="1090"/>
        <v/>
      </c>
      <c r="AG3241" s="11" t="str">
        <f t="shared" si="1091"/>
        <v/>
      </c>
      <c r="AH3241" s="11" t="str">
        <f t="shared" si="1092"/>
        <v/>
      </c>
      <c r="AI3241" s="11" t="str">
        <f t="shared" si="1093"/>
        <v/>
      </c>
      <c r="AJ3241" s="11" t="str">
        <f t="shared" si="1094"/>
        <v/>
      </c>
      <c r="AK3241" s="11" t="str">
        <f t="shared" si="1095"/>
        <v/>
      </c>
      <c r="AN3241" s="11" t="str">
        <f t="shared" si="1096"/>
        <v/>
      </c>
      <c r="AO3241" s="11" t="str">
        <f t="shared" si="1097"/>
        <v/>
      </c>
      <c r="AP3241" s="11" t="str">
        <f t="shared" si="1098"/>
        <v/>
      </c>
      <c r="AT3241" s="11" t="str">
        <f t="shared" si="1099"/>
        <v/>
      </c>
      <c r="AU3241" s="11" t="str">
        <f t="shared" si="1100"/>
        <v/>
      </c>
      <c r="AV3241" s="11" t="str">
        <f t="shared" si="1101"/>
        <v/>
      </c>
      <c r="AW3241" s="11" t="str">
        <f t="shared" si="1102"/>
        <v/>
      </c>
      <c r="AX3241" s="11" t="str">
        <f t="shared" si="1103"/>
        <v/>
      </c>
      <c r="AY3241" s="11" t="str">
        <f t="shared" si="1084"/>
        <v/>
      </c>
      <c r="AZ3241" s="11" t="str">
        <f t="shared" si="1104"/>
        <v/>
      </c>
      <c r="BA3241" s="11" t="str">
        <f t="shared" si="1086"/>
        <v xml:space="preserve"> </v>
      </c>
      <c r="BB3241" s="11" t="str">
        <f>IFERROR(IF(AW3241="","",VLOOKUP(AW3241,SUSS!R:S,2,FALSE)),AY3241*SUSS!$M$2)</f>
        <v/>
      </c>
      <c r="BC3241" s="11" t="str">
        <f t="shared" si="1085"/>
        <v/>
      </c>
    </row>
    <row r="3242" spans="29:55">
      <c r="AC3242" s="11" t="str">
        <f t="shared" si="1087"/>
        <v/>
      </c>
      <c r="AD3242" s="11" t="str">
        <f t="shared" si="1088"/>
        <v/>
      </c>
      <c r="AE3242" s="11" t="str">
        <f t="shared" si="1089"/>
        <v/>
      </c>
      <c r="AF3242" s="11" t="str">
        <f t="shared" si="1090"/>
        <v/>
      </c>
      <c r="AG3242" s="11" t="str">
        <f t="shared" si="1091"/>
        <v/>
      </c>
      <c r="AH3242" s="11" t="str">
        <f t="shared" si="1092"/>
        <v/>
      </c>
      <c r="AI3242" s="11" t="str">
        <f t="shared" si="1093"/>
        <v/>
      </c>
      <c r="AJ3242" s="11" t="str">
        <f t="shared" si="1094"/>
        <v/>
      </c>
      <c r="AK3242" s="11" t="str">
        <f t="shared" si="1095"/>
        <v/>
      </c>
      <c r="AN3242" s="11" t="str">
        <f t="shared" si="1096"/>
        <v/>
      </c>
      <c r="AO3242" s="11" t="str">
        <f t="shared" si="1097"/>
        <v/>
      </c>
      <c r="AP3242" s="11" t="str">
        <f t="shared" si="1098"/>
        <v/>
      </c>
      <c r="AT3242" s="11" t="str">
        <f t="shared" si="1099"/>
        <v/>
      </c>
      <c r="AU3242" s="11" t="str">
        <f t="shared" si="1100"/>
        <v/>
      </c>
      <c r="AV3242" s="11" t="str">
        <f t="shared" si="1101"/>
        <v/>
      </c>
      <c r="AW3242" s="11" t="str">
        <f t="shared" si="1102"/>
        <v/>
      </c>
      <c r="AX3242" s="11" t="str">
        <f t="shared" si="1103"/>
        <v/>
      </c>
      <c r="AY3242" s="11" t="str">
        <f t="shared" si="1084"/>
        <v/>
      </c>
      <c r="AZ3242" s="11" t="str">
        <f t="shared" si="1104"/>
        <v/>
      </c>
      <c r="BA3242" s="11" t="str">
        <f t="shared" si="1086"/>
        <v xml:space="preserve"> </v>
      </c>
      <c r="BB3242" s="11" t="str">
        <f>IFERROR(IF(AW3242="","",VLOOKUP(AW3242,SUSS!R:S,2,FALSE)),AY3242*SUSS!$M$2)</f>
        <v/>
      </c>
      <c r="BC3242" s="11" t="str">
        <f t="shared" si="1085"/>
        <v/>
      </c>
    </row>
    <row r="3243" spans="29:55">
      <c r="AC3243" s="11" t="str">
        <f t="shared" si="1087"/>
        <v/>
      </c>
      <c r="AD3243" s="11" t="str">
        <f t="shared" si="1088"/>
        <v/>
      </c>
      <c r="AE3243" s="11" t="str">
        <f t="shared" si="1089"/>
        <v/>
      </c>
      <c r="AF3243" s="11" t="str">
        <f t="shared" si="1090"/>
        <v/>
      </c>
      <c r="AG3243" s="11" t="str">
        <f t="shared" si="1091"/>
        <v/>
      </c>
      <c r="AH3243" s="11" t="str">
        <f t="shared" si="1092"/>
        <v/>
      </c>
      <c r="AI3243" s="11" t="str">
        <f t="shared" si="1093"/>
        <v/>
      </c>
      <c r="AJ3243" s="11" t="str">
        <f t="shared" si="1094"/>
        <v/>
      </c>
      <c r="AK3243" s="11" t="str">
        <f t="shared" si="1095"/>
        <v/>
      </c>
      <c r="AN3243" s="11" t="str">
        <f t="shared" si="1096"/>
        <v/>
      </c>
      <c r="AO3243" s="11" t="str">
        <f t="shared" si="1097"/>
        <v/>
      </c>
      <c r="AP3243" s="11" t="str">
        <f t="shared" si="1098"/>
        <v/>
      </c>
      <c r="AT3243" s="11" t="str">
        <f t="shared" si="1099"/>
        <v/>
      </c>
      <c r="AU3243" s="11" t="str">
        <f t="shared" si="1100"/>
        <v/>
      </c>
      <c r="AV3243" s="11" t="str">
        <f t="shared" si="1101"/>
        <v/>
      </c>
      <c r="AW3243" s="11" t="str">
        <f t="shared" si="1102"/>
        <v/>
      </c>
      <c r="AX3243" s="11" t="str">
        <f t="shared" si="1103"/>
        <v/>
      </c>
      <c r="AY3243" s="11" t="str">
        <f t="shared" si="1084"/>
        <v/>
      </c>
      <c r="AZ3243" s="11" t="str">
        <f t="shared" si="1104"/>
        <v/>
      </c>
      <c r="BA3243" s="11" t="str">
        <f t="shared" si="1086"/>
        <v xml:space="preserve"> </v>
      </c>
      <c r="BB3243" s="11" t="str">
        <f>IFERROR(IF(AW3243="","",VLOOKUP(AW3243,SUSS!R:S,2,FALSE)),AY3243*SUSS!$M$2)</f>
        <v/>
      </c>
      <c r="BC3243" s="11" t="str">
        <f t="shared" si="1085"/>
        <v/>
      </c>
    </row>
    <row r="3244" spans="29:55">
      <c r="AC3244" s="11" t="str">
        <f t="shared" si="1087"/>
        <v/>
      </c>
      <c r="AD3244" s="11" t="str">
        <f t="shared" si="1088"/>
        <v/>
      </c>
      <c r="AE3244" s="11" t="str">
        <f t="shared" si="1089"/>
        <v/>
      </c>
      <c r="AF3244" s="11" t="str">
        <f t="shared" si="1090"/>
        <v/>
      </c>
      <c r="AG3244" s="11" t="str">
        <f t="shared" si="1091"/>
        <v/>
      </c>
      <c r="AH3244" s="11" t="str">
        <f t="shared" si="1092"/>
        <v/>
      </c>
      <c r="AI3244" s="11" t="str">
        <f t="shared" si="1093"/>
        <v/>
      </c>
      <c r="AJ3244" s="11" t="str">
        <f t="shared" si="1094"/>
        <v/>
      </c>
      <c r="AK3244" s="11" t="str">
        <f t="shared" si="1095"/>
        <v/>
      </c>
      <c r="AN3244" s="11" t="str">
        <f t="shared" si="1096"/>
        <v/>
      </c>
      <c r="AO3244" s="11" t="str">
        <f t="shared" si="1097"/>
        <v/>
      </c>
      <c r="AP3244" s="11" t="str">
        <f t="shared" si="1098"/>
        <v/>
      </c>
      <c r="AT3244" s="11" t="str">
        <f t="shared" si="1099"/>
        <v/>
      </c>
      <c r="AU3244" s="11" t="str">
        <f t="shared" si="1100"/>
        <v/>
      </c>
      <c r="AV3244" s="11" t="str">
        <f t="shared" si="1101"/>
        <v/>
      </c>
      <c r="AW3244" s="11" t="str">
        <f t="shared" si="1102"/>
        <v/>
      </c>
      <c r="AX3244" s="11" t="str">
        <f t="shared" si="1103"/>
        <v/>
      </c>
      <c r="AY3244" s="11" t="str">
        <f t="shared" si="1084"/>
        <v/>
      </c>
      <c r="AZ3244" s="11" t="str">
        <f t="shared" si="1104"/>
        <v/>
      </c>
      <c r="BA3244" s="11" t="str">
        <f t="shared" si="1086"/>
        <v xml:space="preserve"> </v>
      </c>
      <c r="BB3244" s="11" t="str">
        <f>IFERROR(IF(AW3244="","",VLOOKUP(AW3244,SUSS!R:S,2,FALSE)),AY3244*SUSS!$M$2)</f>
        <v/>
      </c>
      <c r="BC3244" s="11" t="str">
        <f t="shared" si="1085"/>
        <v/>
      </c>
    </row>
    <row r="3245" spans="29:55">
      <c r="AC3245" s="11" t="str">
        <f t="shared" si="1087"/>
        <v/>
      </c>
      <c r="AD3245" s="11" t="str">
        <f t="shared" si="1088"/>
        <v/>
      </c>
      <c r="AE3245" s="11" t="str">
        <f t="shared" si="1089"/>
        <v/>
      </c>
      <c r="AF3245" s="11" t="str">
        <f t="shared" si="1090"/>
        <v/>
      </c>
      <c r="AG3245" s="11" t="str">
        <f t="shared" si="1091"/>
        <v/>
      </c>
      <c r="AH3245" s="11" t="str">
        <f t="shared" si="1092"/>
        <v/>
      </c>
      <c r="AI3245" s="11" t="str">
        <f t="shared" si="1093"/>
        <v/>
      </c>
      <c r="AJ3245" s="11" t="str">
        <f t="shared" si="1094"/>
        <v/>
      </c>
      <c r="AK3245" s="11" t="str">
        <f t="shared" si="1095"/>
        <v/>
      </c>
      <c r="AN3245" s="11" t="str">
        <f t="shared" si="1096"/>
        <v/>
      </c>
      <c r="AO3245" s="11" t="str">
        <f t="shared" si="1097"/>
        <v/>
      </c>
      <c r="AP3245" s="11" t="str">
        <f t="shared" si="1098"/>
        <v/>
      </c>
      <c r="AT3245" s="11" t="str">
        <f t="shared" si="1099"/>
        <v/>
      </c>
      <c r="AU3245" s="11" t="str">
        <f t="shared" si="1100"/>
        <v/>
      </c>
      <c r="AV3245" s="11" t="str">
        <f t="shared" si="1101"/>
        <v/>
      </c>
      <c r="AW3245" s="11" t="str">
        <f t="shared" si="1102"/>
        <v/>
      </c>
      <c r="AX3245" s="11" t="str">
        <f t="shared" si="1103"/>
        <v/>
      </c>
      <c r="AY3245" s="11" t="str">
        <f t="shared" si="1084"/>
        <v/>
      </c>
      <c r="AZ3245" s="11" t="str">
        <f t="shared" si="1104"/>
        <v/>
      </c>
      <c r="BA3245" s="11" t="str">
        <f t="shared" si="1086"/>
        <v xml:space="preserve"> </v>
      </c>
      <c r="BB3245" s="11" t="str">
        <f>IFERROR(IF(AW3245="","",VLOOKUP(AW3245,SUSS!R:S,2,FALSE)),AY3245*SUSS!$M$2)</f>
        <v/>
      </c>
      <c r="BC3245" s="11" t="str">
        <f t="shared" si="1085"/>
        <v/>
      </c>
    </row>
    <row r="3246" spans="29:55">
      <c r="AC3246" s="11" t="str">
        <f t="shared" si="1087"/>
        <v/>
      </c>
      <c r="AD3246" s="11" t="str">
        <f t="shared" si="1088"/>
        <v/>
      </c>
      <c r="AE3246" s="11" t="str">
        <f t="shared" si="1089"/>
        <v/>
      </c>
      <c r="AF3246" s="11" t="str">
        <f t="shared" si="1090"/>
        <v/>
      </c>
      <c r="AG3246" s="11" t="str">
        <f t="shared" si="1091"/>
        <v/>
      </c>
      <c r="AH3246" s="11" t="str">
        <f t="shared" si="1092"/>
        <v/>
      </c>
      <c r="AI3246" s="11" t="str">
        <f t="shared" si="1093"/>
        <v/>
      </c>
      <c r="AJ3246" s="11" t="str">
        <f t="shared" si="1094"/>
        <v/>
      </c>
      <c r="AK3246" s="11" t="str">
        <f t="shared" si="1095"/>
        <v/>
      </c>
      <c r="AN3246" s="11" t="str">
        <f t="shared" si="1096"/>
        <v/>
      </c>
      <c r="AO3246" s="11" t="str">
        <f t="shared" si="1097"/>
        <v/>
      </c>
      <c r="AP3246" s="11" t="str">
        <f t="shared" si="1098"/>
        <v/>
      </c>
      <c r="AT3246" s="11" t="str">
        <f t="shared" si="1099"/>
        <v/>
      </c>
      <c r="AU3246" s="11" t="str">
        <f t="shared" si="1100"/>
        <v/>
      </c>
      <c r="AV3246" s="11" t="str">
        <f t="shared" si="1101"/>
        <v/>
      </c>
      <c r="AW3246" s="11" t="str">
        <f t="shared" si="1102"/>
        <v/>
      </c>
      <c r="AX3246" s="11" t="str">
        <f t="shared" si="1103"/>
        <v/>
      </c>
      <c r="AY3246" s="11" t="str">
        <f t="shared" si="1084"/>
        <v/>
      </c>
      <c r="AZ3246" s="11" t="str">
        <f t="shared" si="1104"/>
        <v/>
      </c>
      <c r="BA3246" s="11" t="str">
        <f t="shared" si="1086"/>
        <v xml:space="preserve"> </v>
      </c>
      <c r="BB3246" s="11" t="str">
        <f>IFERROR(IF(AW3246="","",VLOOKUP(AW3246,SUSS!R:S,2,FALSE)),AY3246*SUSS!$M$2)</f>
        <v/>
      </c>
      <c r="BC3246" s="11" t="str">
        <f t="shared" si="1085"/>
        <v/>
      </c>
    </row>
    <row r="3247" spans="29:55">
      <c r="AC3247" s="11" t="str">
        <f t="shared" si="1087"/>
        <v/>
      </c>
      <c r="AD3247" s="11" t="str">
        <f t="shared" si="1088"/>
        <v/>
      </c>
      <c r="AE3247" s="11" t="str">
        <f t="shared" si="1089"/>
        <v/>
      </c>
      <c r="AF3247" s="11" t="str">
        <f t="shared" si="1090"/>
        <v/>
      </c>
      <c r="AG3247" s="11" t="str">
        <f t="shared" si="1091"/>
        <v/>
      </c>
      <c r="AH3247" s="11" t="str">
        <f t="shared" si="1092"/>
        <v/>
      </c>
      <c r="AI3247" s="11" t="str">
        <f t="shared" si="1093"/>
        <v/>
      </c>
      <c r="AJ3247" s="11" t="str">
        <f t="shared" si="1094"/>
        <v/>
      </c>
      <c r="AK3247" s="11" t="str">
        <f t="shared" si="1095"/>
        <v/>
      </c>
      <c r="AN3247" s="11" t="str">
        <f t="shared" si="1096"/>
        <v/>
      </c>
      <c r="AO3247" s="11" t="str">
        <f t="shared" si="1097"/>
        <v/>
      </c>
      <c r="AP3247" s="11" t="str">
        <f t="shared" si="1098"/>
        <v/>
      </c>
      <c r="AT3247" s="11" t="str">
        <f t="shared" si="1099"/>
        <v/>
      </c>
      <c r="AU3247" s="11" t="str">
        <f t="shared" si="1100"/>
        <v/>
      </c>
      <c r="AV3247" s="11" t="str">
        <f t="shared" si="1101"/>
        <v/>
      </c>
      <c r="AW3247" s="11" t="str">
        <f t="shared" si="1102"/>
        <v/>
      </c>
      <c r="AX3247" s="11" t="str">
        <f t="shared" si="1103"/>
        <v/>
      </c>
      <c r="AY3247" s="11" t="str">
        <f t="shared" si="1084"/>
        <v/>
      </c>
      <c r="AZ3247" s="11" t="str">
        <f t="shared" si="1104"/>
        <v/>
      </c>
      <c r="BA3247" s="11" t="str">
        <f t="shared" si="1086"/>
        <v xml:space="preserve"> </v>
      </c>
      <c r="BB3247" s="11" t="str">
        <f>IFERROR(IF(AW3247="","",VLOOKUP(AW3247,SUSS!R:S,2,FALSE)),AY3247*SUSS!$M$2)</f>
        <v/>
      </c>
      <c r="BC3247" s="11" t="str">
        <f t="shared" si="1085"/>
        <v/>
      </c>
    </row>
    <row r="3248" spans="29:55">
      <c r="AC3248" s="11" t="str">
        <f t="shared" si="1087"/>
        <v/>
      </c>
      <c r="AD3248" s="11" t="str">
        <f t="shared" si="1088"/>
        <v/>
      </c>
      <c r="AE3248" s="11" t="str">
        <f t="shared" si="1089"/>
        <v/>
      </c>
      <c r="AF3248" s="11" t="str">
        <f t="shared" si="1090"/>
        <v/>
      </c>
      <c r="AG3248" s="11" t="str">
        <f t="shared" si="1091"/>
        <v/>
      </c>
      <c r="AH3248" s="11" t="str">
        <f t="shared" si="1092"/>
        <v/>
      </c>
      <c r="AI3248" s="11" t="str">
        <f t="shared" si="1093"/>
        <v/>
      </c>
      <c r="AJ3248" s="11" t="str">
        <f t="shared" si="1094"/>
        <v/>
      </c>
      <c r="AK3248" s="11" t="str">
        <f t="shared" si="1095"/>
        <v/>
      </c>
      <c r="AN3248" s="11" t="str">
        <f t="shared" si="1096"/>
        <v/>
      </c>
      <c r="AO3248" s="11" t="str">
        <f t="shared" si="1097"/>
        <v/>
      </c>
      <c r="AP3248" s="11" t="str">
        <f t="shared" si="1098"/>
        <v/>
      </c>
      <c r="AT3248" s="11" t="str">
        <f t="shared" si="1099"/>
        <v/>
      </c>
      <c r="AU3248" s="11" t="str">
        <f t="shared" si="1100"/>
        <v/>
      </c>
      <c r="AV3248" s="11" t="str">
        <f t="shared" si="1101"/>
        <v/>
      </c>
      <c r="AW3248" s="11" t="str">
        <f t="shared" si="1102"/>
        <v/>
      </c>
      <c r="AX3248" s="11" t="str">
        <f t="shared" si="1103"/>
        <v/>
      </c>
      <c r="AY3248" s="11" t="str">
        <f t="shared" si="1084"/>
        <v/>
      </c>
      <c r="AZ3248" s="11" t="str">
        <f t="shared" si="1104"/>
        <v/>
      </c>
      <c r="BA3248" s="11" t="str">
        <f t="shared" si="1086"/>
        <v xml:space="preserve"> </v>
      </c>
      <c r="BB3248" s="11" t="str">
        <f>IFERROR(IF(AW3248="","",VLOOKUP(AW3248,SUSS!R:S,2,FALSE)),AY3248*SUSS!$M$2)</f>
        <v/>
      </c>
      <c r="BC3248" s="11" t="str">
        <f t="shared" si="1085"/>
        <v/>
      </c>
    </row>
    <row r="3249" spans="29:55">
      <c r="AC3249" s="11" t="str">
        <f t="shared" si="1087"/>
        <v/>
      </c>
      <c r="AD3249" s="11" t="str">
        <f t="shared" si="1088"/>
        <v/>
      </c>
      <c r="AE3249" s="11" t="str">
        <f t="shared" si="1089"/>
        <v/>
      </c>
      <c r="AF3249" s="11" t="str">
        <f t="shared" si="1090"/>
        <v/>
      </c>
      <c r="AG3249" s="11" t="str">
        <f t="shared" si="1091"/>
        <v/>
      </c>
      <c r="AH3249" s="11" t="str">
        <f t="shared" si="1092"/>
        <v/>
      </c>
      <c r="AI3249" s="11" t="str">
        <f t="shared" si="1093"/>
        <v/>
      </c>
      <c r="AJ3249" s="11" t="str">
        <f t="shared" si="1094"/>
        <v/>
      </c>
      <c r="AK3249" s="11" t="str">
        <f t="shared" si="1095"/>
        <v/>
      </c>
      <c r="AN3249" s="11" t="str">
        <f t="shared" si="1096"/>
        <v/>
      </c>
      <c r="AO3249" s="11" t="str">
        <f t="shared" si="1097"/>
        <v/>
      </c>
      <c r="AP3249" s="11" t="str">
        <f t="shared" si="1098"/>
        <v/>
      </c>
      <c r="AT3249" s="11" t="str">
        <f t="shared" si="1099"/>
        <v/>
      </c>
      <c r="AU3249" s="11" t="str">
        <f t="shared" si="1100"/>
        <v/>
      </c>
      <c r="AV3249" s="11" t="str">
        <f t="shared" si="1101"/>
        <v/>
      </c>
      <c r="AW3249" s="11" t="str">
        <f t="shared" si="1102"/>
        <v/>
      </c>
      <c r="AX3249" s="11" t="str">
        <f t="shared" si="1103"/>
        <v/>
      </c>
      <c r="AY3249" s="11" t="str">
        <f t="shared" si="1084"/>
        <v/>
      </c>
      <c r="AZ3249" s="11" t="str">
        <f t="shared" si="1104"/>
        <v/>
      </c>
      <c r="BA3249" s="11" t="str">
        <f t="shared" si="1086"/>
        <v xml:space="preserve"> </v>
      </c>
      <c r="BB3249" s="11" t="str">
        <f>IFERROR(IF(AW3249="","",VLOOKUP(AW3249,SUSS!R:S,2,FALSE)),AY3249*SUSS!$M$2)</f>
        <v/>
      </c>
      <c r="BC3249" s="11" t="str">
        <f t="shared" si="1085"/>
        <v/>
      </c>
    </row>
    <row r="3250" spans="29:55">
      <c r="AC3250" s="11" t="str">
        <f t="shared" si="1087"/>
        <v/>
      </c>
      <c r="AD3250" s="11" t="str">
        <f t="shared" si="1088"/>
        <v/>
      </c>
      <c r="AE3250" s="11" t="str">
        <f t="shared" si="1089"/>
        <v/>
      </c>
      <c r="AF3250" s="11" t="str">
        <f t="shared" si="1090"/>
        <v/>
      </c>
      <c r="AG3250" s="11" t="str">
        <f t="shared" si="1091"/>
        <v/>
      </c>
      <c r="AH3250" s="11" t="str">
        <f t="shared" si="1092"/>
        <v/>
      </c>
      <c r="AI3250" s="11" t="str">
        <f t="shared" si="1093"/>
        <v/>
      </c>
      <c r="AJ3250" s="11" t="str">
        <f t="shared" si="1094"/>
        <v/>
      </c>
      <c r="AK3250" s="11" t="str">
        <f t="shared" si="1095"/>
        <v/>
      </c>
      <c r="AN3250" s="11" t="str">
        <f t="shared" si="1096"/>
        <v/>
      </c>
      <c r="AO3250" s="11" t="str">
        <f t="shared" si="1097"/>
        <v/>
      </c>
      <c r="AP3250" s="11" t="str">
        <f t="shared" si="1098"/>
        <v/>
      </c>
      <c r="AT3250" s="11" t="str">
        <f t="shared" si="1099"/>
        <v/>
      </c>
      <c r="AU3250" s="11" t="str">
        <f t="shared" si="1100"/>
        <v/>
      </c>
      <c r="AV3250" s="11" t="str">
        <f t="shared" si="1101"/>
        <v/>
      </c>
      <c r="AW3250" s="11" t="str">
        <f t="shared" si="1102"/>
        <v/>
      </c>
      <c r="AX3250" s="11" t="str">
        <f t="shared" si="1103"/>
        <v/>
      </c>
      <c r="AY3250" s="11" t="str">
        <f t="shared" si="1084"/>
        <v/>
      </c>
      <c r="AZ3250" s="11" t="str">
        <f t="shared" si="1104"/>
        <v/>
      </c>
      <c r="BA3250" s="11" t="str">
        <f t="shared" si="1086"/>
        <v xml:space="preserve"> </v>
      </c>
      <c r="BB3250" s="11" t="str">
        <f>IFERROR(IF(AW3250="","",VLOOKUP(AW3250,SUSS!R:S,2,FALSE)),AY3250*SUSS!$M$2)</f>
        <v/>
      </c>
      <c r="BC3250" s="11" t="str">
        <f t="shared" si="1085"/>
        <v/>
      </c>
    </row>
    <row r="3251" spans="29:55">
      <c r="AC3251" s="11" t="str">
        <f t="shared" si="1087"/>
        <v/>
      </c>
      <c r="AD3251" s="11" t="str">
        <f t="shared" si="1088"/>
        <v/>
      </c>
      <c r="AE3251" s="11" t="str">
        <f t="shared" si="1089"/>
        <v/>
      </c>
      <c r="AF3251" s="11" t="str">
        <f t="shared" si="1090"/>
        <v/>
      </c>
      <c r="AG3251" s="11" t="str">
        <f t="shared" si="1091"/>
        <v/>
      </c>
      <c r="AH3251" s="11" t="str">
        <f t="shared" si="1092"/>
        <v/>
      </c>
      <c r="AI3251" s="11" t="str">
        <f t="shared" si="1093"/>
        <v/>
      </c>
      <c r="AJ3251" s="11" t="str">
        <f t="shared" si="1094"/>
        <v/>
      </c>
      <c r="AK3251" s="11" t="str">
        <f t="shared" si="1095"/>
        <v/>
      </c>
      <c r="AN3251" s="11" t="str">
        <f t="shared" si="1096"/>
        <v/>
      </c>
      <c r="AO3251" s="11" t="str">
        <f t="shared" si="1097"/>
        <v/>
      </c>
      <c r="AP3251" s="11" t="str">
        <f t="shared" si="1098"/>
        <v/>
      </c>
      <c r="AT3251" s="11" t="str">
        <f t="shared" si="1099"/>
        <v/>
      </c>
      <c r="AU3251" s="11" t="str">
        <f t="shared" si="1100"/>
        <v/>
      </c>
      <c r="AV3251" s="11" t="str">
        <f t="shared" si="1101"/>
        <v/>
      </c>
      <c r="AW3251" s="11" t="str">
        <f t="shared" si="1102"/>
        <v/>
      </c>
      <c r="AX3251" s="11" t="str">
        <f t="shared" si="1103"/>
        <v/>
      </c>
      <c r="AY3251" s="11" t="str">
        <f t="shared" si="1084"/>
        <v/>
      </c>
      <c r="AZ3251" s="11" t="str">
        <f t="shared" si="1104"/>
        <v/>
      </c>
      <c r="BA3251" s="11" t="str">
        <f t="shared" si="1086"/>
        <v xml:space="preserve"> </v>
      </c>
      <c r="BB3251" s="11" t="str">
        <f>IFERROR(IF(AW3251="","",VLOOKUP(AW3251,SUSS!R:S,2,FALSE)),AY3251*SUSS!$M$2)</f>
        <v/>
      </c>
      <c r="BC3251" s="11" t="str">
        <f t="shared" si="1085"/>
        <v/>
      </c>
    </row>
    <row r="3252" spans="29:55">
      <c r="AC3252" s="11" t="str">
        <f t="shared" si="1087"/>
        <v/>
      </c>
      <c r="AD3252" s="11" t="str">
        <f t="shared" si="1088"/>
        <v/>
      </c>
      <c r="AE3252" s="11" t="str">
        <f t="shared" si="1089"/>
        <v/>
      </c>
      <c r="AF3252" s="11" t="str">
        <f t="shared" si="1090"/>
        <v/>
      </c>
      <c r="AG3252" s="11" t="str">
        <f t="shared" si="1091"/>
        <v/>
      </c>
      <c r="AH3252" s="11" t="str">
        <f t="shared" si="1092"/>
        <v/>
      </c>
      <c r="AI3252" s="11" t="str">
        <f t="shared" si="1093"/>
        <v/>
      </c>
      <c r="AJ3252" s="11" t="str">
        <f t="shared" si="1094"/>
        <v/>
      </c>
      <c r="AK3252" s="11" t="str">
        <f t="shared" si="1095"/>
        <v/>
      </c>
      <c r="AN3252" s="11" t="str">
        <f t="shared" si="1096"/>
        <v/>
      </c>
      <c r="AO3252" s="11" t="str">
        <f t="shared" si="1097"/>
        <v/>
      </c>
      <c r="AP3252" s="11" t="str">
        <f t="shared" si="1098"/>
        <v/>
      </c>
      <c r="AT3252" s="11" t="str">
        <f t="shared" si="1099"/>
        <v/>
      </c>
      <c r="AU3252" s="11" t="str">
        <f t="shared" si="1100"/>
        <v/>
      </c>
      <c r="AV3252" s="11" t="str">
        <f t="shared" si="1101"/>
        <v/>
      </c>
      <c r="AW3252" s="11" t="str">
        <f t="shared" si="1102"/>
        <v/>
      </c>
      <c r="AX3252" s="11" t="str">
        <f t="shared" si="1103"/>
        <v/>
      </c>
      <c r="AY3252" s="11" t="str">
        <f t="shared" si="1084"/>
        <v/>
      </c>
      <c r="AZ3252" s="11" t="str">
        <f t="shared" si="1104"/>
        <v/>
      </c>
      <c r="BA3252" s="11" t="str">
        <f t="shared" si="1086"/>
        <v xml:space="preserve"> </v>
      </c>
      <c r="BB3252" s="11" t="str">
        <f>IFERROR(IF(AW3252="","",VLOOKUP(AW3252,SUSS!R:S,2,FALSE)),AY3252*SUSS!$M$2)</f>
        <v/>
      </c>
      <c r="BC3252" s="11" t="str">
        <f t="shared" si="1085"/>
        <v/>
      </c>
    </row>
    <row r="3253" spans="29:55">
      <c r="AC3253" s="11" t="str">
        <f t="shared" si="1087"/>
        <v/>
      </c>
      <c r="AD3253" s="11" t="str">
        <f t="shared" si="1088"/>
        <v/>
      </c>
      <c r="AE3253" s="11" t="str">
        <f t="shared" si="1089"/>
        <v/>
      </c>
      <c r="AF3253" s="11" t="str">
        <f t="shared" si="1090"/>
        <v/>
      </c>
      <c r="AG3253" s="11" t="str">
        <f t="shared" si="1091"/>
        <v/>
      </c>
      <c r="AH3253" s="11" t="str">
        <f t="shared" si="1092"/>
        <v/>
      </c>
      <c r="AI3253" s="11" t="str">
        <f t="shared" si="1093"/>
        <v/>
      </c>
      <c r="AJ3253" s="11" t="str">
        <f t="shared" si="1094"/>
        <v/>
      </c>
      <c r="AK3253" s="11" t="str">
        <f t="shared" si="1095"/>
        <v/>
      </c>
      <c r="AN3253" s="11" t="str">
        <f t="shared" si="1096"/>
        <v/>
      </c>
      <c r="AO3253" s="11" t="str">
        <f t="shared" si="1097"/>
        <v/>
      </c>
      <c r="AP3253" s="11" t="str">
        <f t="shared" si="1098"/>
        <v/>
      </c>
      <c r="AT3253" s="11" t="str">
        <f t="shared" si="1099"/>
        <v/>
      </c>
      <c r="AU3253" s="11" t="str">
        <f t="shared" si="1100"/>
        <v/>
      </c>
      <c r="AV3253" s="11" t="str">
        <f t="shared" si="1101"/>
        <v/>
      </c>
      <c r="AW3253" s="11" t="str">
        <f t="shared" si="1102"/>
        <v/>
      </c>
      <c r="AX3253" s="11" t="str">
        <f t="shared" si="1103"/>
        <v/>
      </c>
      <c r="AY3253" s="11" t="str">
        <f t="shared" si="1084"/>
        <v/>
      </c>
      <c r="AZ3253" s="11" t="str">
        <f t="shared" si="1104"/>
        <v/>
      </c>
      <c r="BA3253" s="11" t="str">
        <f t="shared" si="1086"/>
        <v xml:space="preserve"> </v>
      </c>
      <c r="BB3253" s="11" t="str">
        <f>IFERROR(IF(AW3253="","",VLOOKUP(AW3253,SUSS!R:S,2,FALSE)),AY3253*SUSS!$M$2)</f>
        <v/>
      </c>
      <c r="BC3253" s="11" t="str">
        <f t="shared" si="1085"/>
        <v/>
      </c>
    </row>
    <row r="3254" spans="29:55">
      <c r="AC3254" s="11" t="str">
        <f t="shared" si="1087"/>
        <v/>
      </c>
      <c r="AD3254" s="11" t="str">
        <f t="shared" si="1088"/>
        <v/>
      </c>
      <c r="AE3254" s="11" t="str">
        <f t="shared" si="1089"/>
        <v/>
      </c>
      <c r="AF3254" s="11" t="str">
        <f t="shared" si="1090"/>
        <v/>
      </c>
      <c r="AG3254" s="11" t="str">
        <f t="shared" si="1091"/>
        <v/>
      </c>
      <c r="AH3254" s="11" t="str">
        <f t="shared" si="1092"/>
        <v/>
      </c>
      <c r="AI3254" s="11" t="str">
        <f t="shared" si="1093"/>
        <v/>
      </c>
      <c r="AJ3254" s="11" t="str">
        <f t="shared" si="1094"/>
        <v/>
      </c>
      <c r="AK3254" s="11" t="str">
        <f t="shared" si="1095"/>
        <v/>
      </c>
      <c r="AN3254" s="11" t="str">
        <f t="shared" si="1096"/>
        <v/>
      </c>
      <c r="AO3254" s="11" t="str">
        <f t="shared" si="1097"/>
        <v/>
      </c>
      <c r="AP3254" s="11" t="str">
        <f t="shared" si="1098"/>
        <v/>
      </c>
      <c r="AT3254" s="11" t="str">
        <f t="shared" si="1099"/>
        <v/>
      </c>
      <c r="AU3254" s="11" t="str">
        <f t="shared" si="1100"/>
        <v/>
      </c>
      <c r="AV3254" s="11" t="str">
        <f t="shared" si="1101"/>
        <v/>
      </c>
      <c r="AW3254" s="11" t="str">
        <f t="shared" si="1102"/>
        <v/>
      </c>
      <c r="AX3254" s="11" t="str">
        <f t="shared" si="1103"/>
        <v/>
      </c>
      <c r="AY3254" s="11" t="str">
        <f t="shared" si="1084"/>
        <v/>
      </c>
      <c r="AZ3254" s="11" t="str">
        <f t="shared" si="1104"/>
        <v/>
      </c>
      <c r="BA3254" s="11" t="str">
        <f t="shared" si="1086"/>
        <v xml:space="preserve"> </v>
      </c>
      <c r="BB3254" s="11" t="str">
        <f>IFERROR(IF(AW3254="","",VLOOKUP(AW3254,SUSS!R:S,2,FALSE)),AY3254*SUSS!$M$2)</f>
        <v/>
      </c>
      <c r="BC3254" s="11" t="str">
        <f t="shared" si="1085"/>
        <v/>
      </c>
    </row>
    <row r="3255" spans="29:55">
      <c r="AC3255" s="11" t="str">
        <f t="shared" si="1087"/>
        <v/>
      </c>
      <c r="AD3255" s="11" t="str">
        <f t="shared" si="1088"/>
        <v/>
      </c>
      <c r="AE3255" s="11" t="str">
        <f t="shared" si="1089"/>
        <v/>
      </c>
      <c r="AF3255" s="11" t="str">
        <f t="shared" si="1090"/>
        <v/>
      </c>
      <c r="AG3255" s="11" t="str">
        <f t="shared" si="1091"/>
        <v/>
      </c>
      <c r="AH3255" s="11" t="str">
        <f t="shared" si="1092"/>
        <v/>
      </c>
      <c r="AI3255" s="11" t="str">
        <f t="shared" si="1093"/>
        <v/>
      </c>
      <c r="AJ3255" s="11" t="str">
        <f t="shared" si="1094"/>
        <v/>
      </c>
      <c r="AK3255" s="11" t="str">
        <f t="shared" si="1095"/>
        <v/>
      </c>
      <c r="AN3255" s="11" t="str">
        <f t="shared" si="1096"/>
        <v/>
      </c>
      <c r="AO3255" s="11" t="str">
        <f t="shared" si="1097"/>
        <v/>
      </c>
      <c r="AP3255" s="11" t="str">
        <f t="shared" si="1098"/>
        <v/>
      </c>
      <c r="AT3255" s="11" t="str">
        <f t="shared" si="1099"/>
        <v/>
      </c>
      <c r="AU3255" s="11" t="str">
        <f t="shared" si="1100"/>
        <v/>
      </c>
      <c r="AV3255" s="11" t="str">
        <f t="shared" si="1101"/>
        <v/>
      </c>
      <c r="AW3255" s="11" t="str">
        <f t="shared" si="1102"/>
        <v/>
      </c>
      <c r="AX3255" s="11" t="str">
        <f t="shared" si="1103"/>
        <v/>
      </c>
      <c r="AY3255" s="11" t="str">
        <f t="shared" si="1084"/>
        <v/>
      </c>
      <c r="AZ3255" s="11" t="str">
        <f t="shared" si="1104"/>
        <v/>
      </c>
      <c r="BA3255" s="11" t="str">
        <f t="shared" si="1086"/>
        <v xml:space="preserve"> </v>
      </c>
      <c r="BB3255" s="11" t="str">
        <f>IFERROR(IF(AW3255="","",VLOOKUP(AW3255,SUSS!R:S,2,FALSE)),AY3255*SUSS!$M$2)</f>
        <v/>
      </c>
      <c r="BC3255" s="11" t="str">
        <f t="shared" si="1085"/>
        <v/>
      </c>
    </row>
    <row r="3256" spans="29:55">
      <c r="AC3256" s="11" t="str">
        <f t="shared" si="1087"/>
        <v/>
      </c>
      <c r="AD3256" s="11" t="str">
        <f t="shared" si="1088"/>
        <v/>
      </c>
      <c r="AE3256" s="11" t="str">
        <f t="shared" si="1089"/>
        <v/>
      </c>
      <c r="AF3256" s="11" t="str">
        <f t="shared" si="1090"/>
        <v/>
      </c>
      <c r="AG3256" s="11" t="str">
        <f t="shared" si="1091"/>
        <v/>
      </c>
      <c r="AH3256" s="11" t="str">
        <f t="shared" si="1092"/>
        <v/>
      </c>
      <c r="AI3256" s="11" t="str">
        <f t="shared" si="1093"/>
        <v/>
      </c>
      <c r="AJ3256" s="11" t="str">
        <f t="shared" si="1094"/>
        <v/>
      </c>
      <c r="AK3256" s="11" t="str">
        <f t="shared" si="1095"/>
        <v/>
      </c>
      <c r="AN3256" s="11" t="str">
        <f t="shared" si="1096"/>
        <v/>
      </c>
      <c r="AO3256" s="11" t="str">
        <f t="shared" si="1097"/>
        <v/>
      </c>
      <c r="AP3256" s="11" t="str">
        <f t="shared" si="1098"/>
        <v/>
      </c>
      <c r="AT3256" s="11" t="str">
        <f t="shared" si="1099"/>
        <v/>
      </c>
      <c r="AU3256" s="11" t="str">
        <f t="shared" si="1100"/>
        <v/>
      </c>
      <c r="AV3256" s="11" t="str">
        <f t="shared" si="1101"/>
        <v/>
      </c>
      <c r="AW3256" s="11" t="str">
        <f t="shared" si="1102"/>
        <v/>
      </c>
      <c r="AX3256" s="11" t="str">
        <f t="shared" si="1103"/>
        <v/>
      </c>
      <c r="AY3256" s="11" t="str">
        <f t="shared" si="1084"/>
        <v/>
      </c>
      <c r="AZ3256" s="11" t="str">
        <f t="shared" si="1104"/>
        <v/>
      </c>
      <c r="BA3256" s="11" t="str">
        <f t="shared" si="1086"/>
        <v xml:space="preserve"> </v>
      </c>
      <c r="BB3256" s="11" t="str">
        <f>IFERROR(IF(AW3256="","",VLOOKUP(AW3256,SUSS!R:S,2,FALSE)),AY3256*SUSS!$M$2)</f>
        <v/>
      </c>
      <c r="BC3256" s="11" t="str">
        <f t="shared" si="1085"/>
        <v/>
      </c>
    </row>
    <row r="3257" spans="29:55">
      <c r="AC3257" s="11" t="str">
        <f t="shared" si="1087"/>
        <v/>
      </c>
      <c r="AD3257" s="11" t="str">
        <f t="shared" si="1088"/>
        <v/>
      </c>
      <c r="AE3257" s="11" t="str">
        <f t="shared" si="1089"/>
        <v/>
      </c>
      <c r="AF3257" s="11" t="str">
        <f t="shared" si="1090"/>
        <v/>
      </c>
      <c r="AG3257" s="11" t="str">
        <f t="shared" si="1091"/>
        <v/>
      </c>
      <c r="AH3257" s="11" t="str">
        <f t="shared" si="1092"/>
        <v/>
      </c>
      <c r="AI3257" s="11" t="str">
        <f t="shared" si="1093"/>
        <v/>
      </c>
      <c r="AJ3257" s="11" t="str">
        <f t="shared" si="1094"/>
        <v/>
      </c>
      <c r="AK3257" s="11" t="str">
        <f t="shared" si="1095"/>
        <v/>
      </c>
      <c r="AN3257" s="11" t="str">
        <f t="shared" si="1096"/>
        <v/>
      </c>
      <c r="AO3257" s="11" t="str">
        <f t="shared" si="1097"/>
        <v/>
      </c>
      <c r="AP3257" s="11" t="str">
        <f t="shared" si="1098"/>
        <v/>
      </c>
      <c r="AT3257" s="11" t="str">
        <f t="shared" si="1099"/>
        <v/>
      </c>
      <c r="AU3257" s="11" t="str">
        <f t="shared" si="1100"/>
        <v/>
      </c>
      <c r="AV3257" s="11" t="str">
        <f t="shared" si="1101"/>
        <v/>
      </c>
      <c r="AW3257" s="11" t="str">
        <f t="shared" si="1102"/>
        <v/>
      </c>
      <c r="AX3257" s="11" t="str">
        <f t="shared" si="1103"/>
        <v/>
      </c>
      <c r="AY3257" s="11" t="str">
        <f t="shared" si="1084"/>
        <v/>
      </c>
      <c r="AZ3257" s="11" t="str">
        <f t="shared" si="1104"/>
        <v/>
      </c>
      <c r="BA3257" s="11" t="str">
        <f t="shared" si="1086"/>
        <v xml:space="preserve"> </v>
      </c>
      <c r="BB3257" s="11" t="str">
        <f>IFERROR(IF(AW3257="","",VLOOKUP(AW3257,SUSS!R:S,2,FALSE)),AY3257*SUSS!$M$2)</f>
        <v/>
      </c>
      <c r="BC3257" s="11" t="str">
        <f t="shared" si="1085"/>
        <v/>
      </c>
    </row>
    <row r="3258" spans="29:55">
      <c r="AC3258" s="11" t="str">
        <f t="shared" si="1087"/>
        <v/>
      </c>
      <c r="AD3258" s="11" t="str">
        <f t="shared" si="1088"/>
        <v/>
      </c>
      <c r="AE3258" s="11" t="str">
        <f t="shared" si="1089"/>
        <v/>
      </c>
      <c r="AF3258" s="11" t="str">
        <f t="shared" si="1090"/>
        <v/>
      </c>
      <c r="AG3258" s="11" t="str">
        <f t="shared" si="1091"/>
        <v/>
      </c>
      <c r="AH3258" s="11" t="str">
        <f t="shared" si="1092"/>
        <v/>
      </c>
      <c r="AI3258" s="11" t="str">
        <f t="shared" si="1093"/>
        <v/>
      </c>
      <c r="AJ3258" s="11" t="str">
        <f t="shared" si="1094"/>
        <v/>
      </c>
      <c r="AK3258" s="11" t="str">
        <f t="shared" si="1095"/>
        <v/>
      </c>
      <c r="AN3258" s="11" t="str">
        <f t="shared" si="1096"/>
        <v/>
      </c>
      <c r="AO3258" s="11" t="str">
        <f t="shared" si="1097"/>
        <v/>
      </c>
      <c r="AP3258" s="11" t="str">
        <f t="shared" si="1098"/>
        <v/>
      </c>
      <c r="AT3258" s="11" t="str">
        <f t="shared" si="1099"/>
        <v/>
      </c>
      <c r="AU3258" s="11" t="str">
        <f t="shared" si="1100"/>
        <v/>
      </c>
      <c r="AV3258" s="11" t="str">
        <f t="shared" si="1101"/>
        <v/>
      </c>
      <c r="AW3258" s="11" t="str">
        <f t="shared" si="1102"/>
        <v/>
      </c>
      <c r="AX3258" s="11" t="str">
        <f t="shared" si="1103"/>
        <v/>
      </c>
      <c r="AY3258" s="11" t="str">
        <f t="shared" si="1084"/>
        <v/>
      </c>
      <c r="AZ3258" s="11" t="str">
        <f t="shared" si="1104"/>
        <v/>
      </c>
      <c r="BA3258" s="11" t="str">
        <f t="shared" si="1086"/>
        <v xml:space="preserve"> </v>
      </c>
      <c r="BB3258" s="11" t="str">
        <f>IFERROR(IF(AW3258="","",VLOOKUP(AW3258,SUSS!R:S,2,FALSE)),AY3258*SUSS!$M$2)</f>
        <v/>
      </c>
      <c r="BC3258" s="11" t="str">
        <f t="shared" si="1085"/>
        <v/>
      </c>
    </row>
    <row r="3259" spans="29:55">
      <c r="AC3259" s="11" t="str">
        <f t="shared" si="1087"/>
        <v/>
      </c>
      <c r="AD3259" s="11" t="str">
        <f t="shared" si="1088"/>
        <v/>
      </c>
      <c r="AE3259" s="11" t="str">
        <f t="shared" si="1089"/>
        <v/>
      </c>
      <c r="AF3259" s="11" t="str">
        <f t="shared" si="1090"/>
        <v/>
      </c>
      <c r="AG3259" s="11" t="str">
        <f t="shared" si="1091"/>
        <v/>
      </c>
      <c r="AH3259" s="11" t="str">
        <f t="shared" si="1092"/>
        <v/>
      </c>
      <c r="AI3259" s="11" t="str">
        <f t="shared" si="1093"/>
        <v/>
      </c>
      <c r="AJ3259" s="11" t="str">
        <f t="shared" si="1094"/>
        <v/>
      </c>
      <c r="AK3259" s="11" t="str">
        <f t="shared" si="1095"/>
        <v/>
      </c>
      <c r="AN3259" s="11" t="str">
        <f t="shared" si="1096"/>
        <v/>
      </c>
      <c r="AO3259" s="11" t="str">
        <f t="shared" si="1097"/>
        <v/>
      </c>
      <c r="AP3259" s="11" t="str">
        <f t="shared" si="1098"/>
        <v/>
      </c>
      <c r="AT3259" s="11" t="str">
        <f t="shared" si="1099"/>
        <v/>
      </c>
      <c r="AU3259" s="11" t="str">
        <f t="shared" si="1100"/>
        <v/>
      </c>
      <c r="AV3259" s="11" t="str">
        <f t="shared" si="1101"/>
        <v/>
      </c>
      <c r="AW3259" s="11" t="str">
        <f t="shared" si="1102"/>
        <v/>
      </c>
      <c r="AX3259" s="11" t="str">
        <f t="shared" si="1103"/>
        <v/>
      </c>
      <c r="AY3259" s="11" t="str">
        <f t="shared" si="1084"/>
        <v/>
      </c>
      <c r="AZ3259" s="11" t="str">
        <f t="shared" si="1104"/>
        <v/>
      </c>
      <c r="BA3259" s="11" t="str">
        <f t="shared" si="1086"/>
        <v xml:space="preserve"> </v>
      </c>
      <c r="BB3259" s="11" t="str">
        <f>IFERROR(IF(AW3259="","",VLOOKUP(AW3259,SUSS!R:S,2,FALSE)),AY3259*SUSS!$M$2)</f>
        <v/>
      </c>
      <c r="BC3259" s="11" t="str">
        <f t="shared" si="1085"/>
        <v/>
      </c>
    </row>
    <row r="3260" spans="29:55">
      <c r="AC3260" s="11" t="str">
        <f t="shared" si="1087"/>
        <v/>
      </c>
      <c r="AD3260" s="11" t="str">
        <f t="shared" si="1088"/>
        <v/>
      </c>
      <c r="AE3260" s="11" t="str">
        <f t="shared" si="1089"/>
        <v/>
      </c>
      <c r="AF3260" s="11" t="str">
        <f t="shared" si="1090"/>
        <v/>
      </c>
      <c r="AG3260" s="11" t="str">
        <f t="shared" si="1091"/>
        <v/>
      </c>
      <c r="AH3260" s="11" t="str">
        <f t="shared" si="1092"/>
        <v/>
      </c>
      <c r="AI3260" s="11" t="str">
        <f t="shared" si="1093"/>
        <v/>
      </c>
      <c r="AJ3260" s="11" t="str">
        <f t="shared" si="1094"/>
        <v/>
      </c>
      <c r="AK3260" s="11" t="str">
        <f t="shared" si="1095"/>
        <v/>
      </c>
      <c r="AN3260" s="11" t="str">
        <f t="shared" si="1096"/>
        <v/>
      </c>
      <c r="AO3260" s="11" t="str">
        <f t="shared" si="1097"/>
        <v/>
      </c>
      <c r="AP3260" s="11" t="str">
        <f t="shared" si="1098"/>
        <v/>
      </c>
      <c r="AT3260" s="11" t="str">
        <f t="shared" si="1099"/>
        <v/>
      </c>
      <c r="AU3260" s="11" t="str">
        <f t="shared" si="1100"/>
        <v/>
      </c>
      <c r="AV3260" s="11" t="str">
        <f t="shared" si="1101"/>
        <v/>
      </c>
      <c r="AW3260" s="11" t="str">
        <f t="shared" si="1102"/>
        <v/>
      </c>
      <c r="AX3260" s="11" t="str">
        <f t="shared" si="1103"/>
        <v/>
      </c>
      <c r="AY3260" s="11" t="str">
        <f t="shared" si="1084"/>
        <v/>
      </c>
      <c r="AZ3260" s="11" t="str">
        <f t="shared" si="1104"/>
        <v/>
      </c>
      <c r="BA3260" s="11" t="str">
        <f t="shared" si="1086"/>
        <v xml:space="preserve"> </v>
      </c>
      <c r="BB3260" s="11" t="str">
        <f>IFERROR(IF(AW3260="","",VLOOKUP(AW3260,SUSS!R:S,2,FALSE)),AY3260*SUSS!$M$2)</f>
        <v/>
      </c>
      <c r="BC3260" s="11" t="str">
        <f t="shared" si="1085"/>
        <v/>
      </c>
    </row>
    <row r="3261" spans="29:55">
      <c r="AC3261" s="11" t="str">
        <f t="shared" si="1087"/>
        <v/>
      </c>
      <c r="AD3261" s="11" t="str">
        <f t="shared" si="1088"/>
        <v/>
      </c>
      <c r="AE3261" s="11" t="str">
        <f t="shared" si="1089"/>
        <v/>
      </c>
      <c r="AF3261" s="11" t="str">
        <f t="shared" si="1090"/>
        <v/>
      </c>
      <c r="AG3261" s="11" t="str">
        <f t="shared" si="1091"/>
        <v/>
      </c>
      <c r="AH3261" s="11" t="str">
        <f t="shared" si="1092"/>
        <v/>
      </c>
      <c r="AI3261" s="11" t="str">
        <f t="shared" si="1093"/>
        <v/>
      </c>
      <c r="AJ3261" s="11" t="str">
        <f t="shared" si="1094"/>
        <v/>
      </c>
      <c r="AK3261" s="11" t="str">
        <f t="shared" si="1095"/>
        <v/>
      </c>
      <c r="AN3261" s="11" t="str">
        <f t="shared" si="1096"/>
        <v/>
      </c>
      <c r="AO3261" s="11" t="str">
        <f t="shared" si="1097"/>
        <v/>
      </c>
      <c r="AP3261" s="11" t="str">
        <f t="shared" si="1098"/>
        <v/>
      </c>
      <c r="AT3261" s="11" t="str">
        <f t="shared" si="1099"/>
        <v/>
      </c>
      <c r="AU3261" s="11" t="str">
        <f t="shared" si="1100"/>
        <v/>
      </c>
      <c r="AV3261" s="11" t="str">
        <f t="shared" si="1101"/>
        <v/>
      </c>
      <c r="AW3261" s="11" t="str">
        <f t="shared" si="1102"/>
        <v/>
      </c>
      <c r="AX3261" s="11" t="str">
        <f t="shared" si="1103"/>
        <v/>
      </c>
      <c r="AY3261" s="11" t="str">
        <f t="shared" si="1084"/>
        <v/>
      </c>
      <c r="AZ3261" s="11" t="str">
        <f t="shared" si="1104"/>
        <v/>
      </c>
      <c r="BA3261" s="11" t="str">
        <f t="shared" si="1086"/>
        <v xml:space="preserve"> </v>
      </c>
      <c r="BB3261" s="11" t="str">
        <f>IFERROR(IF(AW3261="","",VLOOKUP(AW3261,SUSS!R:S,2,FALSE)),AY3261*SUSS!$M$2)</f>
        <v/>
      </c>
      <c r="BC3261" s="11" t="str">
        <f t="shared" si="1085"/>
        <v/>
      </c>
    </row>
    <row r="3262" spans="29:55">
      <c r="AC3262" s="11" t="str">
        <f t="shared" si="1087"/>
        <v/>
      </c>
      <c r="AD3262" s="11" t="str">
        <f t="shared" si="1088"/>
        <v/>
      </c>
      <c r="AE3262" s="11" t="str">
        <f t="shared" si="1089"/>
        <v/>
      </c>
      <c r="AF3262" s="11" t="str">
        <f t="shared" si="1090"/>
        <v/>
      </c>
      <c r="AG3262" s="11" t="str">
        <f t="shared" si="1091"/>
        <v/>
      </c>
      <c r="AH3262" s="11" t="str">
        <f t="shared" si="1092"/>
        <v/>
      </c>
      <c r="AI3262" s="11" t="str">
        <f t="shared" si="1093"/>
        <v/>
      </c>
      <c r="AJ3262" s="11" t="str">
        <f t="shared" si="1094"/>
        <v/>
      </c>
      <c r="AK3262" s="11" t="str">
        <f t="shared" si="1095"/>
        <v/>
      </c>
      <c r="AN3262" s="11" t="str">
        <f t="shared" si="1096"/>
        <v/>
      </c>
      <c r="AO3262" s="11" t="str">
        <f t="shared" si="1097"/>
        <v/>
      </c>
      <c r="AP3262" s="11" t="str">
        <f t="shared" si="1098"/>
        <v/>
      </c>
      <c r="AT3262" s="11" t="str">
        <f t="shared" si="1099"/>
        <v/>
      </c>
      <c r="AU3262" s="11" t="str">
        <f t="shared" si="1100"/>
        <v/>
      </c>
      <c r="AV3262" s="11" t="str">
        <f t="shared" si="1101"/>
        <v/>
      </c>
      <c r="AW3262" s="11" t="str">
        <f t="shared" si="1102"/>
        <v/>
      </c>
      <c r="AX3262" s="11" t="str">
        <f t="shared" si="1103"/>
        <v/>
      </c>
      <c r="AY3262" s="11" t="str">
        <f t="shared" si="1084"/>
        <v/>
      </c>
      <c r="AZ3262" s="11" t="str">
        <f t="shared" si="1104"/>
        <v/>
      </c>
      <c r="BA3262" s="11" t="str">
        <f t="shared" si="1086"/>
        <v xml:space="preserve"> </v>
      </c>
      <c r="BB3262" s="11" t="str">
        <f>IFERROR(IF(AW3262="","",VLOOKUP(AW3262,SUSS!R:S,2,FALSE)),AY3262*SUSS!$M$2)</f>
        <v/>
      </c>
      <c r="BC3262" s="11" t="str">
        <f t="shared" si="1085"/>
        <v/>
      </c>
    </row>
    <row r="3263" spans="29:55">
      <c r="AC3263" s="11" t="str">
        <f t="shared" si="1087"/>
        <v/>
      </c>
      <c r="AD3263" s="11" t="str">
        <f t="shared" si="1088"/>
        <v/>
      </c>
      <c r="AE3263" s="11" t="str">
        <f t="shared" si="1089"/>
        <v/>
      </c>
      <c r="AF3263" s="11" t="str">
        <f t="shared" si="1090"/>
        <v/>
      </c>
      <c r="AG3263" s="11" t="str">
        <f t="shared" si="1091"/>
        <v/>
      </c>
      <c r="AH3263" s="11" t="str">
        <f t="shared" si="1092"/>
        <v/>
      </c>
      <c r="AI3263" s="11" t="str">
        <f t="shared" si="1093"/>
        <v/>
      </c>
      <c r="AJ3263" s="11" t="str">
        <f t="shared" si="1094"/>
        <v/>
      </c>
      <c r="AK3263" s="11" t="str">
        <f t="shared" si="1095"/>
        <v/>
      </c>
      <c r="AN3263" s="11" t="str">
        <f t="shared" si="1096"/>
        <v/>
      </c>
      <c r="AO3263" s="11" t="str">
        <f t="shared" si="1097"/>
        <v/>
      </c>
      <c r="AP3263" s="11" t="str">
        <f t="shared" si="1098"/>
        <v/>
      </c>
      <c r="AT3263" s="11" t="str">
        <f t="shared" si="1099"/>
        <v/>
      </c>
      <c r="AU3263" s="11" t="str">
        <f t="shared" si="1100"/>
        <v/>
      </c>
      <c r="AV3263" s="11" t="str">
        <f t="shared" si="1101"/>
        <v/>
      </c>
      <c r="AW3263" s="11" t="str">
        <f t="shared" si="1102"/>
        <v/>
      </c>
      <c r="AX3263" s="11" t="str">
        <f t="shared" si="1103"/>
        <v/>
      </c>
      <c r="AY3263" s="11" t="str">
        <f t="shared" si="1084"/>
        <v/>
      </c>
      <c r="AZ3263" s="11" t="str">
        <f t="shared" si="1104"/>
        <v/>
      </c>
      <c r="BA3263" s="11" t="str">
        <f t="shared" si="1086"/>
        <v xml:space="preserve"> </v>
      </c>
      <c r="BB3263" s="11" t="str">
        <f>IFERROR(IF(AW3263="","",VLOOKUP(AW3263,SUSS!R:S,2,FALSE)),AY3263*SUSS!$M$2)</f>
        <v/>
      </c>
      <c r="BC3263" s="11" t="str">
        <f t="shared" si="1085"/>
        <v/>
      </c>
    </row>
    <row r="3264" spans="29:55">
      <c r="AC3264" s="11" t="str">
        <f t="shared" si="1087"/>
        <v/>
      </c>
      <c r="AD3264" s="11" t="str">
        <f t="shared" si="1088"/>
        <v/>
      </c>
      <c r="AE3264" s="11" t="str">
        <f t="shared" si="1089"/>
        <v/>
      </c>
      <c r="AF3264" s="11" t="str">
        <f t="shared" si="1090"/>
        <v/>
      </c>
      <c r="AG3264" s="11" t="str">
        <f t="shared" si="1091"/>
        <v/>
      </c>
      <c r="AH3264" s="11" t="str">
        <f t="shared" si="1092"/>
        <v/>
      </c>
      <c r="AI3264" s="11" t="str">
        <f t="shared" si="1093"/>
        <v/>
      </c>
      <c r="AJ3264" s="11" t="str">
        <f t="shared" si="1094"/>
        <v/>
      </c>
      <c r="AK3264" s="11" t="str">
        <f t="shared" si="1095"/>
        <v/>
      </c>
      <c r="AN3264" s="11" t="str">
        <f t="shared" si="1096"/>
        <v/>
      </c>
      <c r="AO3264" s="11" t="str">
        <f t="shared" si="1097"/>
        <v/>
      </c>
      <c r="AP3264" s="11" t="str">
        <f t="shared" si="1098"/>
        <v/>
      </c>
      <c r="AT3264" s="11" t="str">
        <f t="shared" si="1099"/>
        <v/>
      </c>
      <c r="AU3264" s="11" t="str">
        <f t="shared" si="1100"/>
        <v/>
      </c>
      <c r="AV3264" s="11" t="str">
        <f t="shared" si="1101"/>
        <v/>
      </c>
      <c r="AW3264" s="11" t="str">
        <f t="shared" si="1102"/>
        <v/>
      </c>
      <c r="AX3264" s="11" t="str">
        <f t="shared" si="1103"/>
        <v/>
      </c>
      <c r="AY3264" s="11" t="str">
        <f t="shared" si="1084"/>
        <v/>
      </c>
      <c r="AZ3264" s="11" t="str">
        <f t="shared" si="1104"/>
        <v/>
      </c>
      <c r="BA3264" s="11" t="str">
        <f t="shared" si="1086"/>
        <v xml:space="preserve"> </v>
      </c>
      <c r="BB3264" s="11" t="str">
        <f>IFERROR(IF(AW3264="","",VLOOKUP(AW3264,SUSS!R:S,2,FALSE)),AY3264*SUSS!$M$2)</f>
        <v/>
      </c>
      <c r="BC3264" s="11" t="str">
        <f t="shared" si="1085"/>
        <v/>
      </c>
    </row>
    <row r="3265" spans="29:55">
      <c r="AC3265" s="11" t="str">
        <f t="shared" si="1087"/>
        <v/>
      </c>
      <c r="AD3265" s="11" t="str">
        <f t="shared" si="1088"/>
        <v/>
      </c>
      <c r="AE3265" s="11" t="str">
        <f t="shared" si="1089"/>
        <v/>
      </c>
      <c r="AF3265" s="11" t="str">
        <f t="shared" si="1090"/>
        <v/>
      </c>
      <c r="AG3265" s="11" t="str">
        <f t="shared" si="1091"/>
        <v/>
      </c>
      <c r="AH3265" s="11" t="str">
        <f t="shared" si="1092"/>
        <v/>
      </c>
      <c r="AI3265" s="11" t="str">
        <f t="shared" si="1093"/>
        <v/>
      </c>
      <c r="AJ3265" s="11" t="str">
        <f t="shared" si="1094"/>
        <v/>
      </c>
      <c r="AK3265" s="11" t="str">
        <f t="shared" si="1095"/>
        <v/>
      </c>
      <c r="AN3265" s="11" t="str">
        <f t="shared" si="1096"/>
        <v/>
      </c>
      <c r="AO3265" s="11" t="str">
        <f t="shared" si="1097"/>
        <v/>
      </c>
      <c r="AP3265" s="11" t="str">
        <f t="shared" si="1098"/>
        <v/>
      </c>
      <c r="AT3265" s="11" t="str">
        <f t="shared" si="1099"/>
        <v/>
      </c>
      <c r="AU3265" s="11" t="str">
        <f t="shared" si="1100"/>
        <v/>
      </c>
      <c r="AV3265" s="11" t="str">
        <f t="shared" si="1101"/>
        <v/>
      </c>
      <c r="AW3265" s="11" t="str">
        <f t="shared" si="1102"/>
        <v/>
      </c>
      <c r="AX3265" s="11" t="str">
        <f t="shared" si="1103"/>
        <v/>
      </c>
      <c r="AY3265" s="11" t="str">
        <f t="shared" si="1084"/>
        <v/>
      </c>
      <c r="AZ3265" s="11" t="str">
        <f t="shared" si="1104"/>
        <v/>
      </c>
      <c r="BA3265" s="11" t="str">
        <f t="shared" si="1086"/>
        <v xml:space="preserve"> </v>
      </c>
      <c r="BB3265" s="11" t="str">
        <f>IFERROR(IF(AW3265="","",VLOOKUP(AW3265,SUSS!R:S,2,FALSE)),AY3265*SUSS!$M$2)</f>
        <v/>
      </c>
      <c r="BC3265" s="11" t="str">
        <f t="shared" si="1085"/>
        <v/>
      </c>
    </row>
    <row r="3266" spans="29:55">
      <c r="AC3266" s="11" t="str">
        <f t="shared" si="1087"/>
        <v/>
      </c>
      <c r="AD3266" s="11" t="str">
        <f t="shared" si="1088"/>
        <v/>
      </c>
      <c r="AE3266" s="11" t="str">
        <f t="shared" si="1089"/>
        <v/>
      </c>
      <c r="AF3266" s="11" t="str">
        <f t="shared" si="1090"/>
        <v/>
      </c>
      <c r="AG3266" s="11" t="str">
        <f t="shared" si="1091"/>
        <v/>
      </c>
      <c r="AH3266" s="11" t="str">
        <f t="shared" si="1092"/>
        <v/>
      </c>
      <c r="AI3266" s="11" t="str">
        <f t="shared" si="1093"/>
        <v/>
      </c>
      <c r="AJ3266" s="11" t="str">
        <f t="shared" si="1094"/>
        <v/>
      </c>
      <c r="AK3266" s="11" t="str">
        <f t="shared" si="1095"/>
        <v/>
      </c>
      <c r="AN3266" s="11" t="str">
        <f t="shared" si="1096"/>
        <v/>
      </c>
      <c r="AO3266" s="11" t="str">
        <f t="shared" si="1097"/>
        <v/>
      </c>
      <c r="AP3266" s="11" t="str">
        <f t="shared" si="1098"/>
        <v/>
      </c>
      <c r="AT3266" s="11" t="str">
        <f t="shared" si="1099"/>
        <v/>
      </c>
      <c r="AU3266" s="11" t="str">
        <f t="shared" si="1100"/>
        <v/>
      </c>
      <c r="AV3266" s="11" t="str">
        <f t="shared" si="1101"/>
        <v/>
      </c>
      <c r="AW3266" s="11" t="str">
        <f t="shared" si="1102"/>
        <v/>
      </c>
      <c r="AX3266" s="11" t="str">
        <f t="shared" si="1103"/>
        <v/>
      </c>
      <c r="AY3266" s="11" t="str">
        <f t="shared" si="1084"/>
        <v/>
      </c>
      <c r="AZ3266" s="11" t="str">
        <f t="shared" si="1104"/>
        <v/>
      </c>
      <c r="BA3266" s="11" t="str">
        <f t="shared" si="1086"/>
        <v xml:space="preserve"> </v>
      </c>
      <c r="BB3266" s="11" t="str">
        <f>IFERROR(IF(AW3266="","",VLOOKUP(AW3266,SUSS!R:S,2,FALSE)),AY3266*SUSS!$M$2)</f>
        <v/>
      </c>
      <c r="BC3266" s="11" t="str">
        <f t="shared" si="1085"/>
        <v/>
      </c>
    </row>
    <row r="3267" spans="29:55">
      <c r="AC3267" s="11" t="str">
        <f t="shared" si="1087"/>
        <v/>
      </c>
      <c r="AD3267" s="11" t="str">
        <f t="shared" si="1088"/>
        <v/>
      </c>
      <c r="AE3267" s="11" t="str">
        <f t="shared" si="1089"/>
        <v/>
      </c>
      <c r="AF3267" s="11" t="str">
        <f t="shared" si="1090"/>
        <v/>
      </c>
      <c r="AG3267" s="11" t="str">
        <f t="shared" si="1091"/>
        <v/>
      </c>
      <c r="AH3267" s="11" t="str">
        <f t="shared" si="1092"/>
        <v/>
      </c>
      <c r="AI3267" s="11" t="str">
        <f t="shared" si="1093"/>
        <v/>
      </c>
      <c r="AJ3267" s="11" t="str">
        <f t="shared" si="1094"/>
        <v/>
      </c>
      <c r="AK3267" s="11" t="str">
        <f t="shared" si="1095"/>
        <v/>
      </c>
      <c r="AN3267" s="11" t="str">
        <f t="shared" si="1096"/>
        <v/>
      </c>
      <c r="AO3267" s="11" t="str">
        <f t="shared" si="1097"/>
        <v/>
      </c>
      <c r="AP3267" s="11" t="str">
        <f t="shared" si="1098"/>
        <v/>
      </c>
      <c r="AT3267" s="11" t="str">
        <f t="shared" si="1099"/>
        <v/>
      </c>
      <c r="AU3267" s="11" t="str">
        <f t="shared" si="1100"/>
        <v/>
      </c>
      <c r="AV3267" s="11" t="str">
        <f t="shared" si="1101"/>
        <v/>
      </c>
      <c r="AW3267" s="11" t="str">
        <f t="shared" si="1102"/>
        <v/>
      </c>
      <c r="AX3267" s="11" t="str">
        <f t="shared" si="1103"/>
        <v/>
      </c>
      <c r="AY3267" s="11" t="str">
        <f t="shared" si="1084"/>
        <v/>
      </c>
      <c r="AZ3267" s="11" t="str">
        <f t="shared" si="1104"/>
        <v/>
      </c>
      <c r="BA3267" s="11" t="str">
        <f t="shared" si="1086"/>
        <v xml:space="preserve"> </v>
      </c>
      <c r="BB3267" s="11" t="str">
        <f>IFERROR(IF(AW3267="","",VLOOKUP(AW3267,SUSS!R:S,2,FALSE)),AY3267*SUSS!$M$2)</f>
        <v/>
      </c>
      <c r="BC3267" s="11" t="str">
        <f t="shared" si="1085"/>
        <v/>
      </c>
    </row>
    <row r="3268" spans="29:55">
      <c r="AC3268" s="11" t="str">
        <f t="shared" si="1087"/>
        <v/>
      </c>
      <c r="AD3268" s="11" t="str">
        <f t="shared" si="1088"/>
        <v/>
      </c>
      <c r="AE3268" s="11" t="str">
        <f t="shared" si="1089"/>
        <v/>
      </c>
      <c r="AF3268" s="11" t="str">
        <f t="shared" si="1090"/>
        <v/>
      </c>
      <c r="AG3268" s="11" t="str">
        <f t="shared" si="1091"/>
        <v/>
      </c>
      <c r="AH3268" s="11" t="str">
        <f t="shared" si="1092"/>
        <v/>
      </c>
      <c r="AI3268" s="11" t="str">
        <f t="shared" si="1093"/>
        <v/>
      </c>
      <c r="AJ3268" s="11" t="str">
        <f t="shared" si="1094"/>
        <v/>
      </c>
      <c r="AK3268" s="11" t="str">
        <f t="shared" si="1095"/>
        <v/>
      </c>
      <c r="AN3268" s="11" t="str">
        <f t="shared" si="1096"/>
        <v/>
      </c>
      <c r="AO3268" s="11" t="str">
        <f t="shared" si="1097"/>
        <v/>
      </c>
      <c r="AP3268" s="11" t="str">
        <f t="shared" si="1098"/>
        <v/>
      </c>
      <c r="AT3268" s="11" t="str">
        <f t="shared" si="1099"/>
        <v/>
      </c>
      <c r="AU3268" s="11" t="str">
        <f t="shared" si="1100"/>
        <v/>
      </c>
      <c r="AV3268" s="11" t="str">
        <f t="shared" si="1101"/>
        <v/>
      </c>
      <c r="AW3268" s="11" t="str">
        <f t="shared" si="1102"/>
        <v/>
      </c>
      <c r="AX3268" s="11" t="str">
        <f t="shared" si="1103"/>
        <v/>
      </c>
      <c r="AY3268" s="11" t="str">
        <f t="shared" ref="AY3268:AY3331" si="1105">VLOOKUP(AX3268,AO:AP,2,FALSE)</f>
        <v/>
      </c>
      <c r="AZ3268" s="11" t="str">
        <f t="shared" si="1104"/>
        <v/>
      </c>
      <c r="BA3268" s="11" t="str">
        <f t="shared" si="1086"/>
        <v xml:space="preserve"> </v>
      </c>
      <c r="BB3268" s="11" t="str">
        <f>IFERROR(IF(AW3268="","",VLOOKUP(AW3268,SUSS!R:S,2,FALSE)),AY3268*SUSS!$M$2)</f>
        <v/>
      </c>
      <c r="BC3268" s="11" t="str">
        <f t="shared" si="1085"/>
        <v/>
      </c>
    </row>
    <row r="3269" spans="29:55">
      <c r="AC3269" s="11" t="str">
        <f t="shared" si="1087"/>
        <v/>
      </c>
      <c r="AD3269" s="11" t="str">
        <f t="shared" si="1088"/>
        <v/>
      </c>
      <c r="AE3269" s="11" t="str">
        <f t="shared" si="1089"/>
        <v/>
      </c>
      <c r="AF3269" s="11" t="str">
        <f t="shared" si="1090"/>
        <v/>
      </c>
      <c r="AG3269" s="11" t="str">
        <f t="shared" si="1091"/>
        <v/>
      </c>
      <c r="AH3269" s="11" t="str">
        <f t="shared" si="1092"/>
        <v/>
      </c>
      <c r="AI3269" s="11" t="str">
        <f t="shared" si="1093"/>
        <v/>
      </c>
      <c r="AJ3269" s="11" t="str">
        <f t="shared" si="1094"/>
        <v/>
      </c>
      <c r="AK3269" s="11" t="str">
        <f t="shared" si="1095"/>
        <v/>
      </c>
      <c r="AN3269" s="11" t="str">
        <f t="shared" si="1096"/>
        <v/>
      </c>
      <c r="AO3269" s="11" t="str">
        <f t="shared" si="1097"/>
        <v/>
      </c>
      <c r="AP3269" s="11" t="str">
        <f t="shared" si="1098"/>
        <v/>
      </c>
      <c r="AT3269" s="11" t="str">
        <f t="shared" si="1099"/>
        <v/>
      </c>
      <c r="AU3269" s="11" t="str">
        <f t="shared" si="1100"/>
        <v/>
      </c>
      <c r="AV3269" s="11" t="str">
        <f t="shared" si="1101"/>
        <v/>
      </c>
      <c r="AW3269" s="11" t="str">
        <f t="shared" si="1102"/>
        <v/>
      </c>
      <c r="AX3269" s="11" t="str">
        <f t="shared" si="1103"/>
        <v/>
      </c>
      <c r="AY3269" s="11" t="str">
        <f t="shared" si="1105"/>
        <v/>
      </c>
      <c r="AZ3269" s="11" t="str">
        <f t="shared" si="1104"/>
        <v/>
      </c>
      <c r="BA3269" s="11" t="str">
        <f t="shared" si="1086"/>
        <v xml:space="preserve"> </v>
      </c>
      <c r="BB3269" s="11" t="str">
        <f>IFERROR(IF(AW3269="","",VLOOKUP(AW3269,SUSS!R:S,2,FALSE)),AY3269*SUSS!$M$2)</f>
        <v/>
      </c>
      <c r="BC3269" s="11" t="str">
        <f t="shared" ref="BC3269:BC3332" si="1106">IFERROR(IF(BB3269&lt;&gt;"",AZ3269*BB3269,""),"VER")</f>
        <v/>
      </c>
    </row>
    <row r="3270" spans="29:55">
      <c r="AC3270" s="11" t="str">
        <f t="shared" si="1087"/>
        <v/>
      </c>
      <c r="AD3270" s="11" t="str">
        <f t="shared" si="1088"/>
        <v/>
      </c>
      <c r="AE3270" s="11" t="str">
        <f t="shared" si="1089"/>
        <v/>
      </c>
      <c r="AF3270" s="11" t="str">
        <f t="shared" si="1090"/>
        <v/>
      </c>
      <c r="AG3270" s="11" t="str">
        <f t="shared" si="1091"/>
        <v/>
      </c>
      <c r="AH3270" s="11" t="str">
        <f t="shared" si="1092"/>
        <v/>
      </c>
      <c r="AI3270" s="11" t="str">
        <f t="shared" si="1093"/>
        <v/>
      </c>
      <c r="AJ3270" s="11" t="str">
        <f t="shared" si="1094"/>
        <v/>
      </c>
      <c r="AK3270" s="11" t="str">
        <f t="shared" si="1095"/>
        <v/>
      </c>
      <c r="AN3270" s="11" t="str">
        <f t="shared" si="1096"/>
        <v/>
      </c>
      <c r="AO3270" s="11" t="str">
        <f t="shared" si="1097"/>
        <v/>
      </c>
      <c r="AP3270" s="11" t="str">
        <f t="shared" si="1098"/>
        <v/>
      </c>
      <c r="AT3270" s="11" t="str">
        <f t="shared" si="1099"/>
        <v/>
      </c>
      <c r="AU3270" s="11" t="str">
        <f t="shared" si="1100"/>
        <v/>
      </c>
      <c r="AV3270" s="11" t="str">
        <f t="shared" si="1101"/>
        <v/>
      </c>
      <c r="AW3270" s="11" t="str">
        <f t="shared" si="1102"/>
        <v/>
      </c>
      <c r="AX3270" s="11" t="str">
        <f t="shared" si="1103"/>
        <v/>
      </c>
      <c r="AY3270" s="11" t="str">
        <f t="shared" si="1105"/>
        <v/>
      </c>
      <c r="AZ3270" s="11" t="str">
        <f t="shared" si="1104"/>
        <v/>
      </c>
      <c r="BA3270" s="11" t="str">
        <f t="shared" si="1086"/>
        <v xml:space="preserve"> </v>
      </c>
      <c r="BB3270" s="11" t="str">
        <f>IFERROR(IF(AW3270="","",VLOOKUP(AW3270,SUSS!R:S,2,FALSE)),AY3270*SUSS!$M$2)</f>
        <v/>
      </c>
      <c r="BC3270" s="11" t="str">
        <f t="shared" si="1106"/>
        <v/>
      </c>
    </row>
    <row r="3271" spans="29:55">
      <c r="AC3271" s="11" t="str">
        <f t="shared" si="1087"/>
        <v/>
      </c>
      <c r="AD3271" s="11" t="str">
        <f t="shared" si="1088"/>
        <v/>
      </c>
      <c r="AE3271" s="11" t="str">
        <f t="shared" si="1089"/>
        <v/>
      </c>
      <c r="AF3271" s="11" t="str">
        <f t="shared" si="1090"/>
        <v/>
      </c>
      <c r="AG3271" s="11" t="str">
        <f t="shared" si="1091"/>
        <v/>
      </c>
      <c r="AH3271" s="11" t="str">
        <f t="shared" si="1092"/>
        <v/>
      </c>
      <c r="AI3271" s="11" t="str">
        <f t="shared" si="1093"/>
        <v/>
      </c>
      <c r="AJ3271" s="11" t="str">
        <f t="shared" si="1094"/>
        <v/>
      </c>
      <c r="AK3271" s="11" t="str">
        <f t="shared" si="1095"/>
        <v/>
      </c>
      <c r="AN3271" s="11" t="str">
        <f t="shared" si="1096"/>
        <v/>
      </c>
      <c r="AO3271" s="11" t="str">
        <f t="shared" si="1097"/>
        <v/>
      </c>
      <c r="AP3271" s="11" t="str">
        <f t="shared" si="1098"/>
        <v/>
      </c>
      <c r="AT3271" s="11" t="str">
        <f t="shared" si="1099"/>
        <v/>
      </c>
      <c r="AU3271" s="11" t="str">
        <f t="shared" si="1100"/>
        <v/>
      </c>
      <c r="AV3271" s="11" t="str">
        <f t="shared" si="1101"/>
        <v/>
      </c>
      <c r="AW3271" s="11" t="str">
        <f t="shared" si="1102"/>
        <v/>
      </c>
      <c r="AX3271" s="11" t="str">
        <f t="shared" si="1103"/>
        <v/>
      </c>
      <c r="AY3271" s="11" t="str">
        <f t="shared" si="1105"/>
        <v/>
      </c>
      <c r="AZ3271" s="11" t="str">
        <f t="shared" si="1104"/>
        <v/>
      </c>
      <c r="BA3271" s="11" t="str">
        <f t="shared" si="1086"/>
        <v xml:space="preserve"> </v>
      </c>
      <c r="BB3271" s="11" t="str">
        <f>IFERROR(IF(AW3271="","",VLOOKUP(AW3271,SUSS!R:S,2,FALSE)),AY3271*SUSS!$M$2)</f>
        <v/>
      </c>
      <c r="BC3271" s="11" t="str">
        <f t="shared" si="1106"/>
        <v/>
      </c>
    </row>
    <row r="3272" spans="29:55">
      <c r="AC3272" s="11" t="str">
        <f t="shared" si="1087"/>
        <v/>
      </c>
      <c r="AD3272" s="11" t="str">
        <f t="shared" si="1088"/>
        <v/>
      </c>
      <c r="AE3272" s="11" t="str">
        <f t="shared" si="1089"/>
        <v/>
      </c>
      <c r="AF3272" s="11" t="str">
        <f t="shared" si="1090"/>
        <v/>
      </c>
      <c r="AG3272" s="11" t="str">
        <f t="shared" si="1091"/>
        <v/>
      </c>
      <c r="AH3272" s="11" t="str">
        <f t="shared" si="1092"/>
        <v/>
      </c>
      <c r="AI3272" s="11" t="str">
        <f t="shared" si="1093"/>
        <v/>
      </c>
      <c r="AJ3272" s="11" t="str">
        <f t="shared" si="1094"/>
        <v/>
      </c>
      <c r="AK3272" s="11" t="str">
        <f t="shared" si="1095"/>
        <v/>
      </c>
      <c r="AN3272" s="11" t="str">
        <f t="shared" si="1096"/>
        <v/>
      </c>
      <c r="AO3272" s="11" t="str">
        <f t="shared" si="1097"/>
        <v/>
      </c>
      <c r="AP3272" s="11" t="str">
        <f t="shared" si="1098"/>
        <v/>
      </c>
      <c r="AT3272" s="11" t="str">
        <f t="shared" si="1099"/>
        <v/>
      </c>
      <c r="AU3272" s="11" t="str">
        <f t="shared" si="1100"/>
        <v/>
      </c>
      <c r="AV3272" s="11" t="str">
        <f t="shared" si="1101"/>
        <v/>
      </c>
      <c r="AW3272" s="11" t="str">
        <f t="shared" si="1102"/>
        <v/>
      </c>
      <c r="AX3272" s="11" t="str">
        <f t="shared" si="1103"/>
        <v/>
      </c>
      <c r="AY3272" s="11" t="str">
        <f t="shared" si="1105"/>
        <v/>
      </c>
      <c r="AZ3272" s="11" t="str">
        <f t="shared" si="1104"/>
        <v/>
      </c>
      <c r="BA3272" s="11" t="str">
        <f t="shared" ref="BA3272:BA3335" si="1107">AT3272&amp;" "&amp;AU3272</f>
        <v xml:space="preserve"> </v>
      </c>
      <c r="BB3272" s="11" t="str">
        <f>IFERROR(IF(AW3272="","",VLOOKUP(AW3272,SUSS!R:S,2,FALSE)),AY3272*SUSS!$M$2)</f>
        <v/>
      </c>
      <c r="BC3272" s="11" t="str">
        <f t="shared" si="1106"/>
        <v/>
      </c>
    </row>
    <row r="3273" spans="29:55">
      <c r="AC3273" s="11" t="str">
        <f t="shared" si="1087"/>
        <v/>
      </c>
      <c r="AD3273" s="11" t="str">
        <f t="shared" si="1088"/>
        <v/>
      </c>
      <c r="AE3273" s="11" t="str">
        <f t="shared" si="1089"/>
        <v/>
      </c>
      <c r="AF3273" s="11" t="str">
        <f t="shared" si="1090"/>
        <v/>
      </c>
      <c r="AG3273" s="11" t="str">
        <f t="shared" si="1091"/>
        <v/>
      </c>
      <c r="AH3273" s="11" t="str">
        <f t="shared" si="1092"/>
        <v/>
      </c>
      <c r="AI3273" s="11" t="str">
        <f t="shared" si="1093"/>
        <v/>
      </c>
      <c r="AJ3273" s="11" t="str">
        <f t="shared" si="1094"/>
        <v/>
      </c>
      <c r="AK3273" s="11" t="str">
        <f t="shared" si="1095"/>
        <v/>
      </c>
      <c r="AN3273" s="11" t="str">
        <f t="shared" si="1096"/>
        <v/>
      </c>
      <c r="AO3273" s="11" t="str">
        <f t="shared" si="1097"/>
        <v/>
      </c>
      <c r="AP3273" s="11" t="str">
        <f t="shared" si="1098"/>
        <v/>
      </c>
      <c r="AT3273" s="11" t="str">
        <f t="shared" si="1099"/>
        <v/>
      </c>
      <c r="AU3273" s="11" t="str">
        <f t="shared" si="1100"/>
        <v/>
      </c>
      <c r="AV3273" s="11" t="str">
        <f t="shared" si="1101"/>
        <v/>
      </c>
      <c r="AW3273" s="11" t="str">
        <f t="shared" si="1102"/>
        <v/>
      </c>
      <c r="AX3273" s="11" t="str">
        <f t="shared" si="1103"/>
        <v/>
      </c>
      <c r="AY3273" s="11" t="str">
        <f t="shared" si="1105"/>
        <v/>
      </c>
      <c r="AZ3273" s="11" t="str">
        <f t="shared" si="1104"/>
        <v/>
      </c>
      <c r="BA3273" s="11" t="str">
        <f t="shared" si="1107"/>
        <v xml:space="preserve"> </v>
      </c>
      <c r="BB3273" s="11" t="str">
        <f>IFERROR(IF(AW3273="","",VLOOKUP(AW3273,SUSS!R:S,2,FALSE)),AY3273*SUSS!$M$2)</f>
        <v/>
      </c>
      <c r="BC3273" s="11" t="str">
        <f t="shared" si="1106"/>
        <v/>
      </c>
    </row>
    <row r="3274" spans="29:55">
      <c r="AC3274" s="11" t="str">
        <f t="shared" si="1087"/>
        <v/>
      </c>
      <c r="AD3274" s="11" t="str">
        <f t="shared" si="1088"/>
        <v/>
      </c>
      <c r="AE3274" s="11" t="str">
        <f t="shared" si="1089"/>
        <v/>
      </c>
      <c r="AF3274" s="11" t="str">
        <f t="shared" si="1090"/>
        <v/>
      </c>
      <c r="AG3274" s="11" t="str">
        <f t="shared" si="1091"/>
        <v/>
      </c>
      <c r="AH3274" s="11" t="str">
        <f t="shared" si="1092"/>
        <v/>
      </c>
      <c r="AI3274" s="11" t="str">
        <f t="shared" si="1093"/>
        <v/>
      </c>
      <c r="AJ3274" s="11" t="str">
        <f t="shared" si="1094"/>
        <v/>
      </c>
      <c r="AK3274" s="11" t="str">
        <f t="shared" si="1095"/>
        <v/>
      </c>
      <c r="AN3274" s="11" t="str">
        <f t="shared" si="1096"/>
        <v/>
      </c>
      <c r="AO3274" s="11" t="str">
        <f t="shared" si="1097"/>
        <v/>
      </c>
      <c r="AP3274" s="11" t="str">
        <f t="shared" si="1098"/>
        <v/>
      </c>
      <c r="AT3274" s="11" t="str">
        <f t="shared" si="1099"/>
        <v/>
      </c>
      <c r="AU3274" s="11" t="str">
        <f t="shared" si="1100"/>
        <v/>
      </c>
      <c r="AV3274" s="11" t="str">
        <f t="shared" si="1101"/>
        <v/>
      </c>
      <c r="AW3274" s="11" t="str">
        <f t="shared" si="1102"/>
        <v/>
      </c>
      <c r="AX3274" s="11" t="str">
        <f t="shared" si="1103"/>
        <v/>
      </c>
      <c r="AY3274" s="11" t="str">
        <f t="shared" si="1105"/>
        <v/>
      </c>
      <c r="AZ3274" s="11" t="str">
        <f t="shared" si="1104"/>
        <v/>
      </c>
      <c r="BA3274" s="11" t="str">
        <f t="shared" si="1107"/>
        <v xml:space="preserve"> </v>
      </c>
      <c r="BB3274" s="11" t="str">
        <f>IFERROR(IF(AW3274="","",VLOOKUP(AW3274,SUSS!R:S,2,FALSE)),AY3274*SUSS!$M$2)</f>
        <v/>
      </c>
      <c r="BC3274" s="11" t="str">
        <f t="shared" si="1106"/>
        <v/>
      </c>
    </row>
    <row r="3275" spans="29:55">
      <c r="AC3275" s="11" t="str">
        <f t="shared" si="1087"/>
        <v/>
      </c>
      <c r="AD3275" s="11" t="str">
        <f t="shared" si="1088"/>
        <v/>
      </c>
      <c r="AE3275" s="11" t="str">
        <f t="shared" si="1089"/>
        <v/>
      </c>
      <c r="AF3275" s="11" t="str">
        <f t="shared" si="1090"/>
        <v/>
      </c>
      <c r="AG3275" s="11" t="str">
        <f t="shared" si="1091"/>
        <v/>
      </c>
      <c r="AH3275" s="11" t="str">
        <f t="shared" si="1092"/>
        <v/>
      </c>
      <c r="AI3275" s="11" t="str">
        <f t="shared" si="1093"/>
        <v/>
      </c>
      <c r="AJ3275" s="11" t="str">
        <f t="shared" si="1094"/>
        <v/>
      </c>
      <c r="AK3275" s="11" t="str">
        <f t="shared" si="1095"/>
        <v/>
      </c>
      <c r="AN3275" s="11" t="str">
        <f t="shared" si="1096"/>
        <v/>
      </c>
      <c r="AO3275" s="11" t="str">
        <f t="shared" si="1097"/>
        <v/>
      </c>
      <c r="AP3275" s="11" t="str">
        <f t="shared" si="1098"/>
        <v/>
      </c>
      <c r="AT3275" s="11" t="str">
        <f t="shared" si="1099"/>
        <v/>
      </c>
      <c r="AU3275" s="11" t="str">
        <f t="shared" si="1100"/>
        <v/>
      </c>
      <c r="AV3275" s="11" t="str">
        <f t="shared" si="1101"/>
        <v/>
      </c>
      <c r="AW3275" s="11" t="str">
        <f t="shared" si="1102"/>
        <v/>
      </c>
      <c r="AX3275" s="11" t="str">
        <f t="shared" si="1103"/>
        <v/>
      </c>
      <c r="AY3275" s="11" t="str">
        <f t="shared" si="1105"/>
        <v/>
      </c>
      <c r="AZ3275" s="11" t="str">
        <f t="shared" si="1104"/>
        <v/>
      </c>
      <c r="BA3275" s="11" t="str">
        <f t="shared" si="1107"/>
        <v xml:space="preserve"> </v>
      </c>
      <c r="BB3275" s="11" t="str">
        <f>IFERROR(IF(AW3275="","",VLOOKUP(AW3275,SUSS!R:S,2,FALSE)),AY3275*SUSS!$M$2)</f>
        <v/>
      </c>
      <c r="BC3275" s="11" t="str">
        <f t="shared" si="1106"/>
        <v/>
      </c>
    </row>
    <row r="3276" spans="29:55">
      <c r="AC3276" s="11" t="str">
        <f t="shared" si="1087"/>
        <v/>
      </c>
      <c r="AD3276" s="11" t="str">
        <f t="shared" si="1088"/>
        <v/>
      </c>
      <c r="AE3276" s="11" t="str">
        <f t="shared" si="1089"/>
        <v/>
      </c>
      <c r="AF3276" s="11" t="str">
        <f t="shared" si="1090"/>
        <v/>
      </c>
      <c r="AG3276" s="11" t="str">
        <f t="shared" si="1091"/>
        <v/>
      </c>
      <c r="AH3276" s="11" t="str">
        <f t="shared" si="1092"/>
        <v/>
      </c>
      <c r="AI3276" s="11" t="str">
        <f t="shared" si="1093"/>
        <v/>
      </c>
      <c r="AJ3276" s="11" t="str">
        <f t="shared" si="1094"/>
        <v/>
      </c>
      <c r="AK3276" s="11" t="str">
        <f t="shared" si="1095"/>
        <v/>
      </c>
      <c r="AN3276" s="11" t="str">
        <f t="shared" si="1096"/>
        <v/>
      </c>
      <c r="AO3276" s="11" t="str">
        <f t="shared" si="1097"/>
        <v/>
      </c>
      <c r="AP3276" s="11" t="str">
        <f t="shared" si="1098"/>
        <v/>
      </c>
      <c r="AT3276" s="11" t="str">
        <f t="shared" si="1099"/>
        <v/>
      </c>
      <c r="AU3276" s="11" t="str">
        <f t="shared" si="1100"/>
        <v/>
      </c>
      <c r="AV3276" s="11" t="str">
        <f t="shared" si="1101"/>
        <v/>
      </c>
      <c r="AW3276" s="11" t="str">
        <f t="shared" si="1102"/>
        <v/>
      </c>
      <c r="AX3276" s="11" t="str">
        <f t="shared" si="1103"/>
        <v/>
      </c>
      <c r="AY3276" s="11" t="str">
        <f t="shared" si="1105"/>
        <v/>
      </c>
      <c r="AZ3276" s="11" t="str">
        <f t="shared" si="1104"/>
        <v/>
      </c>
      <c r="BA3276" s="11" t="str">
        <f t="shared" si="1107"/>
        <v xml:space="preserve"> </v>
      </c>
      <c r="BB3276" s="11" t="str">
        <f>IFERROR(IF(AW3276="","",VLOOKUP(AW3276,SUSS!R:S,2,FALSE)),AY3276*SUSS!$M$2)</f>
        <v/>
      </c>
      <c r="BC3276" s="11" t="str">
        <f t="shared" si="1106"/>
        <v/>
      </c>
    </row>
    <row r="3277" spans="29:55">
      <c r="AC3277" s="11" t="str">
        <f t="shared" si="1087"/>
        <v/>
      </c>
      <c r="AD3277" s="11" t="str">
        <f t="shared" si="1088"/>
        <v/>
      </c>
      <c r="AE3277" s="11" t="str">
        <f t="shared" si="1089"/>
        <v/>
      </c>
      <c r="AF3277" s="11" t="str">
        <f t="shared" si="1090"/>
        <v/>
      </c>
      <c r="AG3277" s="11" t="str">
        <f t="shared" si="1091"/>
        <v/>
      </c>
      <c r="AH3277" s="11" t="str">
        <f t="shared" si="1092"/>
        <v/>
      </c>
      <c r="AI3277" s="11" t="str">
        <f t="shared" si="1093"/>
        <v/>
      </c>
      <c r="AJ3277" s="11" t="str">
        <f t="shared" si="1094"/>
        <v/>
      </c>
      <c r="AK3277" s="11" t="str">
        <f t="shared" si="1095"/>
        <v/>
      </c>
      <c r="AN3277" s="11" t="str">
        <f t="shared" si="1096"/>
        <v/>
      </c>
      <c r="AO3277" s="11" t="str">
        <f t="shared" si="1097"/>
        <v/>
      </c>
      <c r="AP3277" s="11" t="str">
        <f t="shared" si="1098"/>
        <v/>
      </c>
      <c r="AT3277" s="11" t="str">
        <f t="shared" si="1099"/>
        <v/>
      </c>
      <c r="AU3277" s="11" t="str">
        <f t="shared" si="1100"/>
        <v/>
      </c>
      <c r="AV3277" s="11" t="str">
        <f t="shared" si="1101"/>
        <v/>
      </c>
      <c r="AW3277" s="11" t="str">
        <f t="shared" si="1102"/>
        <v/>
      </c>
      <c r="AX3277" s="11" t="str">
        <f t="shared" si="1103"/>
        <v/>
      </c>
      <c r="AY3277" s="11" t="str">
        <f t="shared" si="1105"/>
        <v/>
      </c>
      <c r="AZ3277" s="11" t="str">
        <f t="shared" si="1104"/>
        <v/>
      </c>
      <c r="BA3277" s="11" t="str">
        <f t="shared" si="1107"/>
        <v xml:space="preserve"> </v>
      </c>
      <c r="BB3277" s="11" t="str">
        <f>IFERROR(IF(AW3277="","",VLOOKUP(AW3277,SUSS!R:S,2,FALSE)),AY3277*SUSS!$M$2)</f>
        <v/>
      </c>
      <c r="BC3277" s="11" t="str">
        <f t="shared" si="1106"/>
        <v/>
      </c>
    </row>
    <row r="3278" spans="29:55">
      <c r="AC3278" s="11" t="str">
        <f t="shared" si="1087"/>
        <v/>
      </c>
      <c r="AD3278" s="11" t="str">
        <f t="shared" si="1088"/>
        <v/>
      </c>
      <c r="AE3278" s="11" t="str">
        <f t="shared" si="1089"/>
        <v/>
      </c>
      <c r="AF3278" s="11" t="str">
        <f t="shared" si="1090"/>
        <v/>
      </c>
      <c r="AG3278" s="11" t="str">
        <f t="shared" si="1091"/>
        <v/>
      </c>
      <c r="AH3278" s="11" t="str">
        <f t="shared" si="1092"/>
        <v/>
      </c>
      <c r="AI3278" s="11" t="str">
        <f t="shared" si="1093"/>
        <v/>
      </c>
      <c r="AJ3278" s="11" t="str">
        <f t="shared" si="1094"/>
        <v/>
      </c>
      <c r="AK3278" s="11" t="str">
        <f t="shared" si="1095"/>
        <v/>
      </c>
      <c r="AN3278" s="11" t="str">
        <f t="shared" si="1096"/>
        <v/>
      </c>
      <c r="AO3278" s="11" t="str">
        <f t="shared" si="1097"/>
        <v/>
      </c>
      <c r="AP3278" s="11" t="str">
        <f t="shared" si="1098"/>
        <v/>
      </c>
      <c r="AT3278" s="11" t="str">
        <f t="shared" si="1099"/>
        <v/>
      </c>
      <c r="AU3278" s="11" t="str">
        <f t="shared" si="1100"/>
        <v/>
      </c>
      <c r="AV3278" s="11" t="str">
        <f t="shared" si="1101"/>
        <v/>
      </c>
      <c r="AW3278" s="11" t="str">
        <f t="shared" si="1102"/>
        <v/>
      </c>
      <c r="AX3278" s="11" t="str">
        <f t="shared" si="1103"/>
        <v/>
      </c>
      <c r="AY3278" s="11" t="str">
        <f t="shared" si="1105"/>
        <v/>
      </c>
      <c r="AZ3278" s="11" t="str">
        <f t="shared" si="1104"/>
        <v/>
      </c>
      <c r="BA3278" s="11" t="str">
        <f t="shared" si="1107"/>
        <v xml:space="preserve"> </v>
      </c>
      <c r="BB3278" s="11" t="str">
        <f>IFERROR(IF(AW3278="","",VLOOKUP(AW3278,SUSS!R:S,2,FALSE)),AY3278*SUSS!$M$2)</f>
        <v/>
      </c>
      <c r="BC3278" s="11" t="str">
        <f t="shared" si="1106"/>
        <v/>
      </c>
    </row>
    <row r="3279" spans="29:55">
      <c r="AC3279" s="11" t="str">
        <f t="shared" si="1087"/>
        <v/>
      </c>
      <c r="AD3279" s="11" t="str">
        <f t="shared" si="1088"/>
        <v/>
      </c>
      <c r="AE3279" s="11" t="str">
        <f t="shared" si="1089"/>
        <v/>
      </c>
      <c r="AF3279" s="11" t="str">
        <f t="shared" si="1090"/>
        <v/>
      </c>
      <c r="AG3279" s="11" t="str">
        <f t="shared" si="1091"/>
        <v/>
      </c>
      <c r="AH3279" s="11" t="str">
        <f t="shared" si="1092"/>
        <v/>
      </c>
      <c r="AI3279" s="11" t="str">
        <f t="shared" si="1093"/>
        <v/>
      </c>
      <c r="AJ3279" s="11" t="str">
        <f t="shared" si="1094"/>
        <v/>
      </c>
      <c r="AK3279" s="11" t="str">
        <f t="shared" si="1095"/>
        <v/>
      </c>
      <c r="AN3279" s="11" t="str">
        <f t="shared" si="1096"/>
        <v/>
      </c>
      <c r="AO3279" s="11" t="str">
        <f t="shared" si="1097"/>
        <v/>
      </c>
      <c r="AP3279" s="11" t="str">
        <f t="shared" si="1098"/>
        <v/>
      </c>
      <c r="AT3279" s="11" t="str">
        <f t="shared" si="1099"/>
        <v/>
      </c>
      <c r="AU3279" s="11" t="str">
        <f t="shared" si="1100"/>
        <v/>
      </c>
      <c r="AV3279" s="11" t="str">
        <f t="shared" si="1101"/>
        <v/>
      </c>
      <c r="AW3279" s="11" t="str">
        <f t="shared" si="1102"/>
        <v/>
      </c>
      <c r="AX3279" s="11" t="str">
        <f t="shared" si="1103"/>
        <v/>
      </c>
      <c r="AY3279" s="11" t="str">
        <f t="shared" si="1105"/>
        <v/>
      </c>
      <c r="AZ3279" s="11" t="str">
        <f t="shared" si="1104"/>
        <v/>
      </c>
      <c r="BA3279" s="11" t="str">
        <f t="shared" si="1107"/>
        <v xml:space="preserve"> </v>
      </c>
      <c r="BB3279" s="11" t="str">
        <f>IFERROR(IF(AW3279="","",VLOOKUP(AW3279,SUSS!R:S,2,FALSE)),AY3279*SUSS!$M$2)</f>
        <v/>
      </c>
      <c r="BC3279" s="11" t="str">
        <f t="shared" si="1106"/>
        <v/>
      </c>
    </row>
    <row r="3280" spans="29:55">
      <c r="AC3280" s="11" t="str">
        <f t="shared" si="1087"/>
        <v/>
      </c>
      <c r="AD3280" s="11" t="str">
        <f t="shared" si="1088"/>
        <v/>
      </c>
      <c r="AE3280" s="11" t="str">
        <f t="shared" si="1089"/>
        <v/>
      </c>
      <c r="AF3280" s="11" t="str">
        <f t="shared" si="1090"/>
        <v/>
      </c>
      <c r="AG3280" s="11" t="str">
        <f t="shared" si="1091"/>
        <v/>
      </c>
      <c r="AH3280" s="11" t="str">
        <f t="shared" si="1092"/>
        <v/>
      </c>
      <c r="AI3280" s="11" t="str">
        <f t="shared" si="1093"/>
        <v/>
      </c>
      <c r="AJ3280" s="11" t="str">
        <f t="shared" si="1094"/>
        <v/>
      </c>
      <c r="AK3280" s="11" t="str">
        <f t="shared" si="1095"/>
        <v/>
      </c>
      <c r="AN3280" s="11" t="str">
        <f t="shared" si="1096"/>
        <v/>
      </c>
      <c r="AO3280" s="11" t="str">
        <f t="shared" si="1097"/>
        <v/>
      </c>
      <c r="AP3280" s="11" t="str">
        <f t="shared" si="1098"/>
        <v/>
      </c>
      <c r="AT3280" s="11" t="str">
        <f t="shared" si="1099"/>
        <v/>
      </c>
      <c r="AU3280" s="11" t="str">
        <f t="shared" si="1100"/>
        <v/>
      </c>
      <c r="AV3280" s="11" t="str">
        <f t="shared" si="1101"/>
        <v/>
      </c>
      <c r="AW3280" s="11" t="str">
        <f t="shared" si="1102"/>
        <v/>
      </c>
      <c r="AX3280" s="11" t="str">
        <f t="shared" si="1103"/>
        <v/>
      </c>
      <c r="AY3280" s="11" t="str">
        <f t="shared" si="1105"/>
        <v/>
      </c>
      <c r="AZ3280" s="11" t="str">
        <f t="shared" si="1104"/>
        <v/>
      </c>
      <c r="BA3280" s="11" t="str">
        <f t="shared" si="1107"/>
        <v xml:space="preserve"> </v>
      </c>
      <c r="BB3280" s="11" t="str">
        <f>IFERROR(IF(AW3280="","",VLOOKUP(AW3280,SUSS!R:S,2,FALSE)),AY3280*SUSS!$M$2)</f>
        <v/>
      </c>
      <c r="BC3280" s="11" t="str">
        <f t="shared" si="1106"/>
        <v/>
      </c>
    </row>
    <row r="3281" spans="29:55">
      <c r="AC3281" s="11" t="str">
        <f t="shared" si="1087"/>
        <v/>
      </c>
      <c r="AD3281" s="11" t="str">
        <f t="shared" si="1088"/>
        <v/>
      </c>
      <c r="AE3281" s="11" t="str">
        <f t="shared" si="1089"/>
        <v/>
      </c>
      <c r="AF3281" s="11" t="str">
        <f t="shared" si="1090"/>
        <v/>
      </c>
      <c r="AG3281" s="11" t="str">
        <f t="shared" si="1091"/>
        <v/>
      </c>
      <c r="AH3281" s="11" t="str">
        <f t="shared" si="1092"/>
        <v/>
      </c>
      <c r="AI3281" s="11" t="str">
        <f t="shared" si="1093"/>
        <v/>
      </c>
      <c r="AJ3281" s="11" t="str">
        <f t="shared" si="1094"/>
        <v/>
      </c>
      <c r="AK3281" s="11" t="str">
        <f t="shared" si="1095"/>
        <v/>
      </c>
      <c r="AN3281" s="11" t="str">
        <f t="shared" si="1096"/>
        <v/>
      </c>
      <c r="AO3281" s="11" t="str">
        <f t="shared" si="1097"/>
        <v/>
      </c>
      <c r="AP3281" s="11" t="str">
        <f t="shared" si="1098"/>
        <v/>
      </c>
      <c r="AT3281" s="11" t="str">
        <f t="shared" si="1099"/>
        <v/>
      </c>
      <c r="AU3281" s="11" t="str">
        <f t="shared" si="1100"/>
        <v/>
      </c>
      <c r="AV3281" s="11" t="str">
        <f t="shared" si="1101"/>
        <v/>
      </c>
      <c r="AW3281" s="11" t="str">
        <f t="shared" si="1102"/>
        <v/>
      </c>
      <c r="AX3281" s="11" t="str">
        <f t="shared" si="1103"/>
        <v/>
      </c>
      <c r="AY3281" s="11" t="str">
        <f t="shared" si="1105"/>
        <v/>
      </c>
      <c r="AZ3281" s="11" t="str">
        <f t="shared" si="1104"/>
        <v/>
      </c>
      <c r="BA3281" s="11" t="str">
        <f t="shared" si="1107"/>
        <v xml:space="preserve"> </v>
      </c>
      <c r="BB3281" s="11" t="str">
        <f>IFERROR(IF(AW3281="","",VLOOKUP(AW3281,SUSS!R:S,2,FALSE)),AY3281*SUSS!$M$2)</f>
        <v/>
      </c>
      <c r="BC3281" s="11" t="str">
        <f t="shared" si="1106"/>
        <v/>
      </c>
    </row>
    <row r="3282" spans="29:55">
      <c r="AC3282" s="11" t="str">
        <f t="shared" si="1087"/>
        <v/>
      </c>
      <c r="AD3282" s="11" t="str">
        <f t="shared" si="1088"/>
        <v/>
      </c>
      <c r="AE3282" s="11" t="str">
        <f t="shared" si="1089"/>
        <v/>
      </c>
      <c r="AF3282" s="11" t="str">
        <f t="shared" si="1090"/>
        <v/>
      </c>
      <c r="AG3282" s="11" t="str">
        <f t="shared" si="1091"/>
        <v/>
      </c>
      <c r="AH3282" s="11" t="str">
        <f t="shared" si="1092"/>
        <v/>
      </c>
      <c r="AI3282" s="11" t="str">
        <f t="shared" si="1093"/>
        <v/>
      </c>
      <c r="AJ3282" s="11" t="str">
        <f t="shared" si="1094"/>
        <v/>
      </c>
      <c r="AK3282" s="11" t="str">
        <f t="shared" si="1095"/>
        <v/>
      </c>
      <c r="AN3282" s="11" t="str">
        <f t="shared" si="1096"/>
        <v/>
      </c>
      <c r="AO3282" s="11" t="str">
        <f t="shared" si="1097"/>
        <v/>
      </c>
      <c r="AP3282" s="11" t="str">
        <f t="shared" si="1098"/>
        <v/>
      </c>
      <c r="AT3282" s="11" t="str">
        <f t="shared" si="1099"/>
        <v/>
      </c>
      <c r="AU3282" s="11" t="str">
        <f t="shared" si="1100"/>
        <v/>
      </c>
      <c r="AV3282" s="11" t="str">
        <f t="shared" si="1101"/>
        <v/>
      </c>
      <c r="AW3282" s="11" t="str">
        <f t="shared" si="1102"/>
        <v/>
      </c>
      <c r="AX3282" s="11" t="str">
        <f t="shared" si="1103"/>
        <v/>
      </c>
      <c r="AY3282" s="11" t="str">
        <f t="shared" si="1105"/>
        <v/>
      </c>
      <c r="AZ3282" s="11" t="str">
        <f t="shared" si="1104"/>
        <v/>
      </c>
      <c r="BA3282" s="11" t="str">
        <f t="shared" si="1107"/>
        <v xml:space="preserve"> </v>
      </c>
      <c r="BB3282" s="11" t="str">
        <f>IFERROR(IF(AW3282="","",VLOOKUP(AW3282,SUSS!R:S,2,FALSE)),AY3282*SUSS!$M$2)</f>
        <v/>
      </c>
      <c r="BC3282" s="11" t="str">
        <f t="shared" si="1106"/>
        <v/>
      </c>
    </row>
    <row r="3283" spans="29:55">
      <c r="AC3283" s="11" t="str">
        <f t="shared" si="1087"/>
        <v/>
      </c>
      <c r="AD3283" s="11" t="str">
        <f t="shared" si="1088"/>
        <v/>
      </c>
      <c r="AE3283" s="11" t="str">
        <f t="shared" si="1089"/>
        <v/>
      </c>
      <c r="AF3283" s="11" t="str">
        <f t="shared" si="1090"/>
        <v/>
      </c>
      <c r="AG3283" s="11" t="str">
        <f t="shared" si="1091"/>
        <v/>
      </c>
      <c r="AH3283" s="11" t="str">
        <f t="shared" si="1092"/>
        <v/>
      </c>
      <c r="AI3283" s="11" t="str">
        <f t="shared" si="1093"/>
        <v/>
      </c>
      <c r="AJ3283" s="11" t="str">
        <f t="shared" si="1094"/>
        <v/>
      </c>
      <c r="AK3283" s="11" t="str">
        <f t="shared" si="1095"/>
        <v/>
      </c>
      <c r="AN3283" s="11" t="str">
        <f t="shared" si="1096"/>
        <v/>
      </c>
      <c r="AO3283" s="11" t="str">
        <f t="shared" si="1097"/>
        <v/>
      </c>
      <c r="AP3283" s="11" t="str">
        <f t="shared" si="1098"/>
        <v/>
      </c>
      <c r="AT3283" s="11" t="str">
        <f t="shared" si="1099"/>
        <v/>
      </c>
      <c r="AU3283" s="11" t="str">
        <f t="shared" si="1100"/>
        <v/>
      </c>
      <c r="AV3283" s="11" t="str">
        <f t="shared" si="1101"/>
        <v/>
      </c>
      <c r="AW3283" s="11" t="str">
        <f t="shared" si="1102"/>
        <v/>
      </c>
      <c r="AX3283" s="11" t="str">
        <f t="shared" si="1103"/>
        <v/>
      </c>
      <c r="AY3283" s="11" t="str">
        <f t="shared" si="1105"/>
        <v/>
      </c>
      <c r="AZ3283" s="11" t="str">
        <f t="shared" si="1104"/>
        <v/>
      </c>
      <c r="BA3283" s="11" t="str">
        <f t="shared" si="1107"/>
        <v xml:space="preserve"> </v>
      </c>
      <c r="BB3283" s="11" t="str">
        <f>IFERROR(IF(AW3283="","",VLOOKUP(AW3283,SUSS!R:S,2,FALSE)),AY3283*SUSS!$M$2)</f>
        <v/>
      </c>
      <c r="BC3283" s="11" t="str">
        <f t="shared" si="1106"/>
        <v/>
      </c>
    </row>
    <row r="3284" spans="29:55">
      <c r="AC3284" s="11" t="str">
        <f t="shared" si="1087"/>
        <v/>
      </c>
      <c r="AD3284" s="11" t="str">
        <f t="shared" si="1088"/>
        <v/>
      </c>
      <c r="AE3284" s="11" t="str">
        <f t="shared" si="1089"/>
        <v/>
      </c>
      <c r="AF3284" s="11" t="str">
        <f t="shared" si="1090"/>
        <v/>
      </c>
      <c r="AG3284" s="11" t="str">
        <f t="shared" si="1091"/>
        <v/>
      </c>
      <c r="AH3284" s="11" t="str">
        <f t="shared" si="1092"/>
        <v/>
      </c>
      <c r="AI3284" s="11" t="str">
        <f t="shared" si="1093"/>
        <v/>
      </c>
      <c r="AJ3284" s="11" t="str">
        <f t="shared" si="1094"/>
        <v/>
      </c>
      <c r="AK3284" s="11" t="str">
        <f t="shared" si="1095"/>
        <v/>
      </c>
      <c r="AN3284" s="11" t="str">
        <f t="shared" si="1096"/>
        <v/>
      </c>
      <c r="AO3284" s="11" t="str">
        <f t="shared" si="1097"/>
        <v/>
      </c>
      <c r="AP3284" s="11" t="str">
        <f t="shared" si="1098"/>
        <v/>
      </c>
      <c r="AT3284" s="11" t="str">
        <f t="shared" si="1099"/>
        <v/>
      </c>
      <c r="AU3284" s="11" t="str">
        <f t="shared" si="1100"/>
        <v/>
      </c>
      <c r="AV3284" s="11" t="str">
        <f t="shared" si="1101"/>
        <v/>
      </c>
      <c r="AW3284" s="11" t="str">
        <f t="shared" si="1102"/>
        <v/>
      </c>
      <c r="AX3284" s="11" t="str">
        <f t="shared" si="1103"/>
        <v/>
      </c>
      <c r="AY3284" s="11" t="str">
        <f t="shared" si="1105"/>
        <v/>
      </c>
      <c r="AZ3284" s="11" t="str">
        <f t="shared" si="1104"/>
        <v/>
      </c>
      <c r="BA3284" s="11" t="str">
        <f t="shared" si="1107"/>
        <v xml:space="preserve"> </v>
      </c>
      <c r="BB3284" s="11" t="str">
        <f>IFERROR(IF(AW3284="","",VLOOKUP(AW3284,SUSS!R:S,2,FALSE)),AY3284*SUSS!$M$2)</f>
        <v/>
      </c>
      <c r="BC3284" s="11" t="str">
        <f t="shared" si="1106"/>
        <v/>
      </c>
    </row>
    <row r="3285" spans="29:55">
      <c r="AC3285" s="11" t="str">
        <f t="shared" si="1087"/>
        <v/>
      </c>
      <c r="AD3285" s="11" t="str">
        <f t="shared" si="1088"/>
        <v/>
      </c>
      <c r="AE3285" s="11" t="str">
        <f t="shared" si="1089"/>
        <v/>
      </c>
      <c r="AF3285" s="11" t="str">
        <f t="shared" si="1090"/>
        <v/>
      </c>
      <c r="AG3285" s="11" t="str">
        <f t="shared" si="1091"/>
        <v/>
      </c>
      <c r="AH3285" s="11" t="str">
        <f t="shared" si="1092"/>
        <v/>
      </c>
      <c r="AI3285" s="11" t="str">
        <f t="shared" si="1093"/>
        <v/>
      </c>
      <c r="AJ3285" s="11" t="str">
        <f t="shared" si="1094"/>
        <v/>
      </c>
      <c r="AK3285" s="11" t="str">
        <f t="shared" si="1095"/>
        <v/>
      </c>
      <c r="AN3285" s="11" t="str">
        <f t="shared" si="1096"/>
        <v/>
      </c>
      <c r="AO3285" s="11" t="str">
        <f t="shared" si="1097"/>
        <v/>
      </c>
      <c r="AP3285" s="11" t="str">
        <f t="shared" si="1098"/>
        <v/>
      </c>
      <c r="AT3285" s="11" t="str">
        <f t="shared" si="1099"/>
        <v/>
      </c>
      <c r="AU3285" s="11" t="str">
        <f t="shared" si="1100"/>
        <v/>
      </c>
      <c r="AV3285" s="11" t="str">
        <f t="shared" si="1101"/>
        <v/>
      </c>
      <c r="AW3285" s="11" t="str">
        <f t="shared" si="1102"/>
        <v/>
      </c>
      <c r="AX3285" s="11" t="str">
        <f t="shared" si="1103"/>
        <v/>
      </c>
      <c r="AY3285" s="11" t="str">
        <f t="shared" si="1105"/>
        <v/>
      </c>
      <c r="AZ3285" s="11" t="str">
        <f t="shared" si="1104"/>
        <v/>
      </c>
      <c r="BA3285" s="11" t="str">
        <f t="shared" si="1107"/>
        <v xml:space="preserve"> </v>
      </c>
      <c r="BB3285" s="11" t="str">
        <f>IFERROR(IF(AW3285="","",VLOOKUP(AW3285,SUSS!R:S,2,FALSE)),AY3285*SUSS!$M$2)</f>
        <v/>
      </c>
      <c r="BC3285" s="11" t="str">
        <f t="shared" si="1106"/>
        <v/>
      </c>
    </row>
    <row r="3286" spans="29:55">
      <c r="AC3286" s="11" t="str">
        <f t="shared" si="1087"/>
        <v/>
      </c>
      <c r="AD3286" s="11" t="str">
        <f t="shared" si="1088"/>
        <v/>
      </c>
      <c r="AE3286" s="11" t="str">
        <f t="shared" si="1089"/>
        <v/>
      </c>
      <c r="AF3286" s="11" t="str">
        <f t="shared" si="1090"/>
        <v/>
      </c>
      <c r="AG3286" s="11" t="str">
        <f t="shared" si="1091"/>
        <v/>
      </c>
      <c r="AH3286" s="11" t="str">
        <f t="shared" si="1092"/>
        <v/>
      </c>
      <c r="AI3286" s="11" t="str">
        <f t="shared" si="1093"/>
        <v/>
      </c>
      <c r="AJ3286" s="11" t="str">
        <f t="shared" si="1094"/>
        <v/>
      </c>
      <c r="AK3286" s="11" t="str">
        <f t="shared" si="1095"/>
        <v/>
      </c>
      <c r="AN3286" s="11" t="str">
        <f t="shared" si="1096"/>
        <v/>
      </c>
      <c r="AO3286" s="11" t="str">
        <f t="shared" si="1097"/>
        <v/>
      </c>
      <c r="AP3286" s="11" t="str">
        <f t="shared" si="1098"/>
        <v/>
      </c>
      <c r="AT3286" s="11" t="str">
        <f t="shared" si="1099"/>
        <v/>
      </c>
      <c r="AU3286" s="11" t="str">
        <f t="shared" si="1100"/>
        <v/>
      </c>
      <c r="AV3286" s="11" t="str">
        <f t="shared" si="1101"/>
        <v/>
      </c>
      <c r="AW3286" s="11" t="str">
        <f t="shared" si="1102"/>
        <v/>
      </c>
      <c r="AX3286" s="11" t="str">
        <f t="shared" si="1103"/>
        <v/>
      </c>
      <c r="AY3286" s="11" t="str">
        <f t="shared" si="1105"/>
        <v/>
      </c>
      <c r="AZ3286" s="11" t="str">
        <f t="shared" si="1104"/>
        <v/>
      </c>
      <c r="BA3286" s="11" t="str">
        <f t="shared" si="1107"/>
        <v xml:space="preserve"> </v>
      </c>
      <c r="BB3286" s="11" t="str">
        <f>IFERROR(IF(AW3286="","",VLOOKUP(AW3286,SUSS!R:S,2,FALSE)),AY3286*SUSS!$M$2)</f>
        <v/>
      </c>
      <c r="BC3286" s="11" t="str">
        <f t="shared" si="1106"/>
        <v/>
      </c>
    </row>
    <row r="3287" spans="29:55">
      <c r="AC3287" s="11" t="str">
        <f t="shared" si="1087"/>
        <v/>
      </c>
      <c r="AD3287" s="11" t="str">
        <f t="shared" si="1088"/>
        <v/>
      </c>
      <c r="AE3287" s="11" t="str">
        <f t="shared" si="1089"/>
        <v/>
      </c>
      <c r="AF3287" s="11" t="str">
        <f t="shared" si="1090"/>
        <v/>
      </c>
      <c r="AG3287" s="11" t="str">
        <f t="shared" si="1091"/>
        <v/>
      </c>
      <c r="AH3287" s="11" t="str">
        <f t="shared" si="1092"/>
        <v/>
      </c>
      <c r="AI3287" s="11" t="str">
        <f t="shared" si="1093"/>
        <v/>
      </c>
      <c r="AJ3287" s="11" t="str">
        <f t="shared" si="1094"/>
        <v/>
      </c>
      <c r="AK3287" s="11" t="str">
        <f t="shared" si="1095"/>
        <v/>
      </c>
      <c r="AN3287" s="11" t="str">
        <f t="shared" si="1096"/>
        <v/>
      </c>
      <c r="AO3287" s="11" t="str">
        <f t="shared" si="1097"/>
        <v/>
      </c>
      <c r="AP3287" s="11" t="str">
        <f t="shared" si="1098"/>
        <v/>
      </c>
      <c r="AT3287" s="11" t="str">
        <f t="shared" si="1099"/>
        <v/>
      </c>
      <c r="AU3287" s="11" t="str">
        <f t="shared" si="1100"/>
        <v/>
      </c>
      <c r="AV3287" s="11" t="str">
        <f t="shared" si="1101"/>
        <v/>
      </c>
      <c r="AW3287" s="11" t="str">
        <f t="shared" si="1102"/>
        <v/>
      </c>
      <c r="AX3287" s="11" t="str">
        <f t="shared" si="1103"/>
        <v/>
      </c>
      <c r="AY3287" s="11" t="str">
        <f t="shared" si="1105"/>
        <v/>
      </c>
      <c r="AZ3287" s="11" t="str">
        <f t="shared" si="1104"/>
        <v/>
      </c>
      <c r="BA3287" s="11" t="str">
        <f t="shared" si="1107"/>
        <v xml:space="preserve"> </v>
      </c>
      <c r="BB3287" s="11" t="str">
        <f>IFERROR(IF(AW3287="","",VLOOKUP(AW3287,SUSS!R:S,2,FALSE)),AY3287*SUSS!$M$2)</f>
        <v/>
      </c>
      <c r="BC3287" s="11" t="str">
        <f t="shared" si="1106"/>
        <v/>
      </c>
    </row>
    <row r="3288" spans="29:55">
      <c r="AC3288" s="11" t="str">
        <f t="shared" si="1087"/>
        <v/>
      </c>
      <c r="AD3288" s="11" t="str">
        <f t="shared" si="1088"/>
        <v/>
      </c>
      <c r="AE3288" s="11" t="str">
        <f t="shared" si="1089"/>
        <v/>
      </c>
      <c r="AF3288" s="11" t="str">
        <f t="shared" si="1090"/>
        <v/>
      </c>
      <c r="AG3288" s="11" t="str">
        <f t="shared" si="1091"/>
        <v/>
      </c>
      <c r="AH3288" s="11" t="str">
        <f t="shared" si="1092"/>
        <v/>
      </c>
      <c r="AI3288" s="11" t="str">
        <f t="shared" si="1093"/>
        <v/>
      </c>
      <c r="AJ3288" s="11" t="str">
        <f t="shared" si="1094"/>
        <v/>
      </c>
      <c r="AK3288" s="11" t="str">
        <f t="shared" si="1095"/>
        <v/>
      </c>
      <c r="AN3288" s="11" t="str">
        <f t="shared" si="1096"/>
        <v/>
      </c>
      <c r="AO3288" s="11" t="str">
        <f t="shared" si="1097"/>
        <v/>
      </c>
      <c r="AP3288" s="11" t="str">
        <f t="shared" si="1098"/>
        <v/>
      </c>
      <c r="AT3288" s="11" t="str">
        <f t="shared" si="1099"/>
        <v/>
      </c>
      <c r="AU3288" s="11" t="str">
        <f t="shared" si="1100"/>
        <v/>
      </c>
      <c r="AV3288" s="11" t="str">
        <f t="shared" si="1101"/>
        <v/>
      </c>
      <c r="AW3288" s="11" t="str">
        <f t="shared" si="1102"/>
        <v/>
      </c>
      <c r="AX3288" s="11" t="str">
        <f t="shared" si="1103"/>
        <v/>
      </c>
      <c r="AY3288" s="11" t="str">
        <f t="shared" si="1105"/>
        <v/>
      </c>
      <c r="AZ3288" s="11" t="str">
        <f t="shared" si="1104"/>
        <v/>
      </c>
      <c r="BA3288" s="11" t="str">
        <f t="shared" si="1107"/>
        <v xml:space="preserve"> </v>
      </c>
      <c r="BB3288" s="11" t="str">
        <f>IFERROR(IF(AW3288="","",VLOOKUP(AW3288,SUSS!R:S,2,FALSE)),AY3288*SUSS!$M$2)</f>
        <v/>
      </c>
      <c r="BC3288" s="11" t="str">
        <f t="shared" si="1106"/>
        <v/>
      </c>
    </row>
    <row r="3289" spans="29:55">
      <c r="AC3289" s="11" t="str">
        <f t="shared" si="1087"/>
        <v/>
      </c>
      <c r="AD3289" s="11" t="str">
        <f t="shared" si="1088"/>
        <v/>
      </c>
      <c r="AE3289" s="11" t="str">
        <f t="shared" si="1089"/>
        <v/>
      </c>
      <c r="AF3289" s="11" t="str">
        <f t="shared" si="1090"/>
        <v/>
      </c>
      <c r="AG3289" s="11" t="str">
        <f t="shared" si="1091"/>
        <v/>
      </c>
      <c r="AH3289" s="11" t="str">
        <f t="shared" si="1092"/>
        <v/>
      </c>
      <c r="AI3289" s="11" t="str">
        <f t="shared" si="1093"/>
        <v/>
      </c>
      <c r="AJ3289" s="11" t="str">
        <f t="shared" si="1094"/>
        <v/>
      </c>
      <c r="AK3289" s="11" t="str">
        <f t="shared" si="1095"/>
        <v/>
      </c>
      <c r="AN3289" s="11" t="str">
        <f t="shared" si="1096"/>
        <v/>
      </c>
      <c r="AO3289" s="11" t="str">
        <f t="shared" si="1097"/>
        <v/>
      </c>
      <c r="AP3289" s="11" t="str">
        <f t="shared" si="1098"/>
        <v/>
      </c>
      <c r="AT3289" s="11" t="str">
        <f t="shared" si="1099"/>
        <v/>
      </c>
      <c r="AU3289" s="11" t="str">
        <f t="shared" si="1100"/>
        <v/>
      </c>
      <c r="AV3289" s="11" t="str">
        <f t="shared" si="1101"/>
        <v/>
      </c>
      <c r="AW3289" s="11" t="str">
        <f t="shared" si="1102"/>
        <v/>
      </c>
      <c r="AX3289" s="11" t="str">
        <f t="shared" si="1103"/>
        <v/>
      </c>
      <c r="AY3289" s="11" t="str">
        <f t="shared" si="1105"/>
        <v/>
      </c>
      <c r="AZ3289" s="11" t="str">
        <f t="shared" si="1104"/>
        <v/>
      </c>
      <c r="BA3289" s="11" t="str">
        <f t="shared" si="1107"/>
        <v xml:space="preserve"> </v>
      </c>
      <c r="BB3289" s="11" t="str">
        <f>IFERROR(IF(AW3289="","",VLOOKUP(AW3289,SUSS!R:S,2,FALSE)),AY3289*SUSS!$M$2)</f>
        <v/>
      </c>
      <c r="BC3289" s="11" t="str">
        <f t="shared" si="1106"/>
        <v/>
      </c>
    </row>
    <row r="3290" spans="29:55">
      <c r="AC3290" s="11" t="str">
        <f t="shared" si="1087"/>
        <v/>
      </c>
      <c r="AD3290" s="11" t="str">
        <f t="shared" si="1088"/>
        <v/>
      </c>
      <c r="AE3290" s="11" t="str">
        <f t="shared" si="1089"/>
        <v/>
      </c>
      <c r="AF3290" s="11" t="str">
        <f t="shared" si="1090"/>
        <v/>
      </c>
      <c r="AG3290" s="11" t="str">
        <f t="shared" si="1091"/>
        <v/>
      </c>
      <c r="AH3290" s="11" t="str">
        <f t="shared" si="1092"/>
        <v/>
      </c>
      <c r="AI3290" s="11" t="str">
        <f t="shared" si="1093"/>
        <v/>
      </c>
      <c r="AJ3290" s="11" t="str">
        <f t="shared" si="1094"/>
        <v/>
      </c>
      <c r="AK3290" s="11" t="str">
        <f t="shared" si="1095"/>
        <v/>
      </c>
      <c r="AN3290" s="11" t="str">
        <f t="shared" si="1096"/>
        <v/>
      </c>
      <c r="AO3290" s="11" t="str">
        <f t="shared" si="1097"/>
        <v/>
      </c>
      <c r="AP3290" s="11" t="str">
        <f t="shared" si="1098"/>
        <v/>
      </c>
      <c r="AT3290" s="11" t="str">
        <f t="shared" si="1099"/>
        <v/>
      </c>
      <c r="AU3290" s="11" t="str">
        <f t="shared" si="1100"/>
        <v/>
      </c>
      <c r="AV3290" s="11" t="str">
        <f t="shared" si="1101"/>
        <v/>
      </c>
      <c r="AW3290" s="11" t="str">
        <f t="shared" si="1102"/>
        <v/>
      </c>
      <c r="AX3290" s="11" t="str">
        <f t="shared" si="1103"/>
        <v/>
      </c>
      <c r="AY3290" s="11" t="str">
        <f t="shared" si="1105"/>
        <v/>
      </c>
      <c r="AZ3290" s="11" t="str">
        <f t="shared" si="1104"/>
        <v/>
      </c>
      <c r="BA3290" s="11" t="str">
        <f t="shared" si="1107"/>
        <v xml:space="preserve"> </v>
      </c>
      <c r="BB3290" s="11" t="str">
        <f>IFERROR(IF(AW3290="","",VLOOKUP(AW3290,SUSS!R:S,2,FALSE)),AY3290*SUSS!$M$2)</f>
        <v/>
      </c>
      <c r="BC3290" s="11" t="str">
        <f t="shared" si="1106"/>
        <v/>
      </c>
    </row>
    <row r="3291" spans="29:55">
      <c r="AC3291" s="11" t="str">
        <f t="shared" si="1087"/>
        <v/>
      </c>
      <c r="AD3291" s="11" t="str">
        <f t="shared" si="1088"/>
        <v/>
      </c>
      <c r="AE3291" s="11" t="str">
        <f t="shared" si="1089"/>
        <v/>
      </c>
      <c r="AF3291" s="11" t="str">
        <f t="shared" si="1090"/>
        <v/>
      </c>
      <c r="AG3291" s="11" t="str">
        <f t="shared" si="1091"/>
        <v/>
      </c>
      <c r="AH3291" s="11" t="str">
        <f t="shared" si="1092"/>
        <v/>
      </c>
      <c r="AI3291" s="11" t="str">
        <f t="shared" si="1093"/>
        <v/>
      </c>
      <c r="AJ3291" s="11" t="str">
        <f t="shared" si="1094"/>
        <v/>
      </c>
      <c r="AK3291" s="11" t="str">
        <f t="shared" si="1095"/>
        <v/>
      </c>
      <c r="AN3291" s="11" t="str">
        <f t="shared" si="1096"/>
        <v/>
      </c>
      <c r="AO3291" s="11" t="str">
        <f t="shared" si="1097"/>
        <v/>
      </c>
      <c r="AP3291" s="11" t="str">
        <f t="shared" si="1098"/>
        <v/>
      </c>
      <c r="AT3291" s="11" t="str">
        <f t="shared" si="1099"/>
        <v/>
      </c>
      <c r="AU3291" s="11" t="str">
        <f t="shared" si="1100"/>
        <v/>
      </c>
      <c r="AV3291" s="11" t="str">
        <f t="shared" si="1101"/>
        <v/>
      </c>
      <c r="AW3291" s="11" t="str">
        <f t="shared" si="1102"/>
        <v/>
      </c>
      <c r="AX3291" s="11" t="str">
        <f t="shared" si="1103"/>
        <v/>
      </c>
      <c r="AY3291" s="11" t="str">
        <f t="shared" si="1105"/>
        <v/>
      </c>
      <c r="AZ3291" s="11" t="str">
        <f t="shared" si="1104"/>
        <v/>
      </c>
      <c r="BA3291" s="11" t="str">
        <f t="shared" si="1107"/>
        <v xml:space="preserve"> </v>
      </c>
      <c r="BB3291" s="11" t="str">
        <f>IFERROR(IF(AW3291="","",VLOOKUP(AW3291,SUSS!R:S,2,FALSE)),AY3291*SUSS!$M$2)</f>
        <v/>
      </c>
      <c r="BC3291" s="11" t="str">
        <f t="shared" si="1106"/>
        <v/>
      </c>
    </row>
    <row r="3292" spans="29:55">
      <c r="AC3292" s="11" t="str">
        <f t="shared" si="1087"/>
        <v/>
      </c>
      <c r="AD3292" s="11" t="str">
        <f t="shared" si="1088"/>
        <v/>
      </c>
      <c r="AE3292" s="11" t="str">
        <f t="shared" si="1089"/>
        <v/>
      </c>
      <c r="AF3292" s="11" t="str">
        <f t="shared" si="1090"/>
        <v/>
      </c>
      <c r="AG3292" s="11" t="str">
        <f t="shared" si="1091"/>
        <v/>
      </c>
      <c r="AH3292" s="11" t="str">
        <f t="shared" si="1092"/>
        <v/>
      </c>
      <c r="AI3292" s="11" t="str">
        <f t="shared" si="1093"/>
        <v/>
      </c>
      <c r="AJ3292" s="11" t="str">
        <f t="shared" si="1094"/>
        <v/>
      </c>
      <c r="AK3292" s="11" t="str">
        <f t="shared" si="1095"/>
        <v/>
      </c>
      <c r="AN3292" s="11" t="str">
        <f t="shared" si="1096"/>
        <v/>
      </c>
      <c r="AO3292" s="11" t="str">
        <f t="shared" si="1097"/>
        <v/>
      </c>
      <c r="AP3292" s="11" t="str">
        <f t="shared" si="1098"/>
        <v/>
      </c>
      <c r="AT3292" s="11" t="str">
        <f t="shared" si="1099"/>
        <v/>
      </c>
      <c r="AU3292" s="11" t="str">
        <f t="shared" si="1100"/>
        <v/>
      </c>
      <c r="AV3292" s="11" t="str">
        <f t="shared" si="1101"/>
        <v/>
      </c>
      <c r="AW3292" s="11" t="str">
        <f t="shared" si="1102"/>
        <v/>
      </c>
      <c r="AX3292" s="11" t="str">
        <f t="shared" si="1103"/>
        <v/>
      </c>
      <c r="AY3292" s="11" t="str">
        <f t="shared" si="1105"/>
        <v/>
      </c>
      <c r="AZ3292" s="11" t="str">
        <f t="shared" si="1104"/>
        <v/>
      </c>
      <c r="BA3292" s="11" t="str">
        <f t="shared" si="1107"/>
        <v xml:space="preserve"> </v>
      </c>
      <c r="BB3292" s="11" t="str">
        <f>IFERROR(IF(AW3292="","",VLOOKUP(AW3292,SUSS!R:S,2,FALSE)),AY3292*SUSS!$M$2)</f>
        <v/>
      </c>
      <c r="BC3292" s="11" t="str">
        <f t="shared" si="1106"/>
        <v/>
      </c>
    </row>
    <row r="3293" spans="29:55">
      <c r="AC3293" s="11" t="str">
        <f t="shared" si="1087"/>
        <v/>
      </c>
      <c r="AD3293" s="11" t="str">
        <f t="shared" si="1088"/>
        <v/>
      </c>
      <c r="AE3293" s="11" t="str">
        <f t="shared" si="1089"/>
        <v/>
      </c>
      <c r="AF3293" s="11" t="str">
        <f t="shared" si="1090"/>
        <v/>
      </c>
      <c r="AG3293" s="11" t="str">
        <f t="shared" si="1091"/>
        <v/>
      </c>
      <c r="AH3293" s="11" t="str">
        <f t="shared" si="1092"/>
        <v/>
      </c>
      <c r="AI3293" s="11" t="str">
        <f t="shared" si="1093"/>
        <v/>
      </c>
      <c r="AJ3293" s="11" t="str">
        <f t="shared" si="1094"/>
        <v/>
      </c>
      <c r="AK3293" s="11" t="str">
        <f t="shared" si="1095"/>
        <v/>
      </c>
      <c r="AN3293" s="11" t="str">
        <f t="shared" si="1096"/>
        <v/>
      </c>
      <c r="AO3293" s="11" t="str">
        <f t="shared" si="1097"/>
        <v/>
      </c>
      <c r="AP3293" s="11" t="str">
        <f t="shared" si="1098"/>
        <v/>
      </c>
      <c r="AT3293" s="11" t="str">
        <f t="shared" si="1099"/>
        <v/>
      </c>
      <c r="AU3293" s="11" t="str">
        <f t="shared" si="1100"/>
        <v/>
      </c>
      <c r="AV3293" s="11" t="str">
        <f t="shared" si="1101"/>
        <v/>
      </c>
      <c r="AW3293" s="11" t="str">
        <f t="shared" si="1102"/>
        <v/>
      </c>
      <c r="AX3293" s="11" t="str">
        <f t="shared" si="1103"/>
        <v/>
      </c>
      <c r="AY3293" s="11" t="str">
        <f t="shared" si="1105"/>
        <v/>
      </c>
      <c r="AZ3293" s="11" t="str">
        <f t="shared" si="1104"/>
        <v/>
      </c>
      <c r="BA3293" s="11" t="str">
        <f t="shared" si="1107"/>
        <v xml:space="preserve"> </v>
      </c>
      <c r="BB3293" s="11" t="str">
        <f>IFERROR(IF(AW3293="","",VLOOKUP(AW3293,SUSS!R:S,2,FALSE)),AY3293*SUSS!$M$2)</f>
        <v/>
      </c>
      <c r="BC3293" s="11" t="str">
        <f t="shared" si="1106"/>
        <v/>
      </c>
    </row>
    <row r="3294" spans="29:55">
      <c r="AC3294" s="11" t="str">
        <f t="shared" ref="AC3294:AC3357" si="1108">IF($E3294=$AD$1,IF($G3294=$AE$1,A3294,""),"")</f>
        <v/>
      </c>
      <c r="AD3294" s="11" t="str">
        <f t="shared" ref="AD3294:AD3357" si="1109">IF($E3294=$AD$1,IF($G3294=$AE$1,E3294,""),"")</f>
        <v/>
      </c>
      <c r="AE3294" s="11" t="str">
        <f t="shared" ref="AE3294:AE3357" si="1110">IF($E3294=$AD$1,IF($G3294=$AE$1,F3294,""),"")</f>
        <v/>
      </c>
      <c r="AF3294" s="11" t="str">
        <f t="shared" ref="AF3294:AF3357" si="1111">IF($E3294=$AD$1,IF($G3294=$AE$1,G3294,""),"")</f>
        <v/>
      </c>
      <c r="AG3294" s="11" t="str">
        <f t="shared" ref="AG3294:AG3357" si="1112">IF($E3294=$AD$1,IF($G3294=$AE$1,I3294,""),"")</f>
        <v/>
      </c>
      <c r="AH3294" s="11" t="str">
        <f t="shared" ref="AH3294:AH3357" si="1113">IF($E3294=$AD$1,IF($G3294=$AE$1,J3294,""),"")</f>
        <v/>
      </c>
      <c r="AI3294" s="11" t="str">
        <f t="shared" ref="AI3294:AI3357" si="1114">IF($E3294=$AD$1,IF($G3294=$AE$1,K3294,""),"")</f>
        <v/>
      </c>
      <c r="AJ3294" s="11" t="str">
        <f t="shared" ref="AJ3294:AJ3357" si="1115">IF($E3294=$AD$1,IF($G3294=$AE$1,B3294,""),"")</f>
        <v/>
      </c>
      <c r="AK3294" s="11" t="str">
        <f t="shared" ref="AK3294:AK3357" si="1116">IF($E3294=$AD$1,IF($G3294=$AE$1,C3294,""),"")</f>
        <v/>
      </c>
      <c r="AN3294" s="11" t="str">
        <f t="shared" ref="AN3294:AN3357" si="1117">LEFT(AO3294,7)</f>
        <v/>
      </c>
      <c r="AO3294" s="11" t="str">
        <f t="shared" ref="AO3294:AO3357" si="1118">IF(AF3294=$AE$1,AJ3294&amp;"/"&amp;AK3294&amp;" "&amp;AD3294,"")</f>
        <v/>
      </c>
      <c r="AP3294" s="11" t="str">
        <f t="shared" ref="AP3294:AP3357" si="1119">IF(AO3294&lt;&gt;"",AI3294,"")</f>
        <v/>
      </c>
      <c r="AT3294" s="11" t="str">
        <f t="shared" ref="AT3294:AT3357" si="1120">IF($Q3294=$AD$1,N3294,"")</f>
        <v/>
      </c>
      <c r="AU3294" s="11" t="str">
        <f t="shared" ref="AU3294:AU3357" si="1121">IF($Q3294=$AD$1,O3294,"")</f>
        <v/>
      </c>
      <c r="AV3294" s="11" t="str">
        <f t="shared" ref="AV3294:AV3357" si="1122">IF($Q3294=$AD$1,P3294,"")</f>
        <v/>
      </c>
      <c r="AW3294" s="11" t="str">
        <f t="shared" ref="AW3294:AW3357" si="1123">IF($Q3294=$AD$1,T3294,"")</f>
        <v/>
      </c>
      <c r="AX3294" s="11" t="str">
        <f t="shared" ref="AX3294:AX3357" si="1124">IF(AW3294&lt;&gt;"",AW3294&amp;" "&amp;$AD$1,"")</f>
        <v/>
      </c>
      <c r="AY3294" s="11" t="str">
        <f t="shared" si="1105"/>
        <v/>
      </c>
      <c r="AZ3294" s="11" t="str">
        <f t="shared" ref="AZ3294:AZ3357" si="1125">IF(AY3294="","",AV3294/AY3294)</f>
        <v/>
      </c>
      <c r="BA3294" s="11" t="str">
        <f t="shared" si="1107"/>
        <v xml:space="preserve"> </v>
      </c>
      <c r="BB3294" s="11" t="str">
        <f>IFERROR(IF(AW3294="","",VLOOKUP(AW3294,SUSS!R:S,2,FALSE)),AY3294*SUSS!$M$2)</f>
        <v/>
      </c>
      <c r="BC3294" s="11" t="str">
        <f t="shared" si="1106"/>
        <v/>
      </c>
    </row>
    <row r="3295" spans="29:55">
      <c r="AC3295" s="11" t="str">
        <f t="shared" si="1108"/>
        <v/>
      </c>
      <c r="AD3295" s="11" t="str">
        <f t="shared" si="1109"/>
        <v/>
      </c>
      <c r="AE3295" s="11" t="str">
        <f t="shared" si="1110"/>
        <v/>
      </c>
      <c r="AF3295" s="11" t="str">
        <f t="shared" si="1111"/>
        <v/>
      </c>
      <c r="AG3295" s="11" t="str">
        <f t="shared" si="1112"/>
        <v/>
      </c>
      <c r="AH3295" s="11" t="str">
        <f t="shared" si="1113"/>
        <v/>
      </c>
      <c r="AI3295" s="11" t="str">
        <f t="shared" si="1114"/>
        <v/>
      </c>
      <c r="AJ3295" s="11" t="str">
        <f t="shared" si="1115"/>
        <v/>
      </c>
      <c r="AK3295" s="11" t="str">
        <f t="shared" si="1116"/>
        <v/>
      </c>
      <c r="AN3295" s="11" t="str">
        <f t="shared" si="1117"/>
        <v/>
      </c>
      <c r="AO3295" s="11" t="str">
        <f t="shared" si="1118"/>
        <v/>
      </c>
      <c r="AP3295" s="11" t="str">
        <f t="shared" si="1119"/>
        <v/>
      </c>
      <c r="AT3295" s="11" t="str">
        <f t="shared" si="1120"/>
        <v/>
      </c>
      <c r="AU3295" s="11" t="str">
        <f t="shared" si="1121"/>
        <v/>
      </c>
      <c r="AV3295" s="11" t="str">
        <f t="shared" si="1122"/>
        <v/>
      </c>
      <c r="AW3295" s="11" t="str">
        <f t="shared" si="1123"/>
        <v/>
      </c>
      <c r="AX3295" s="11" t="str">
        <f t="shared" si="1124"/>
        <v/>
      </c>
      <c r="AY3295" s="11" t="str">
        <f t="shared" si="1105"/>
        <v/>
      </c>
      <c r="AZ3295" s="11" t="str">
        <f t="shared" si="1125"/>
        <v/>
      </c>
      <c r="BA3295" s="11" t="str">
        <f t="shared" si="1107"/>
        <v xml:space="preserve"> </v>
      </c>
      <c r="BB3295" s="11" t="str">
        <f>IFERROR(IF(AW3295="","",VLOOKUP(AW3295,SUSS!R:S,2,FALSE)),AY3295*SUSS!$M$2)</f>
        <v/>
      </c>
      <c r="BC3295" s="11" t="str">
        <f t="shared" si="1106"/>
        <v/>
      </c>
    </row>
    <row r="3296" spans="29:55">
      <c r="AC3296" s="11" t="str">
        <f t="shared" si="1108"/>
        <v/>
      </c>
      <c r="AD3296" s="11" t="str">
        <f t="shared" si="1109"/>
        <v/>
      </c>
      <c r="AE3296" s="11" t="str">
        <f t="shared" si="1110"/>
        <v/>
      </c>
      <c r="AF3296" s="11" t="str">
        <f t="shared" si="1111"/>
        <v/>
      </c>
      <c r="AG3296" s="11" t="str">
        <f t="shared" si="1112"/>
        <v/>
      </c>
      <c r="AH3296" s="11" t="str">
        <f t="shared" si="1113"/>
        <v/>
      </c>
      <c r="AI3296" s="11" t="str">
        <f t="shared" si="1114"/>
        <v/>
      </c>
      <c r="AJ3296" s="11" t="str">
        <f t="shared" si="1115"/>
        <v/>
      </c>
      <c r="AK3296" s="11" t="str">
        <f t="shared" si="1116"/>
        <v/>
      </c>
      <c r="AN3296" s="11" t="str">
        <f t="shared" si="1117"/>
        <v/>
      </c>
      <c r="AO3296" s="11" t="str">
        <f t="shared" si="1118"/>
        <v/>
      </c>
      <c r="AP3296" s="11" t="str">
        <f t="shared" si="1119"/>
        <v/>
      </c>
      <c r="AT3296" s="11" t="str">
        <f t="shared" si="1120"/>
        <v/>
      </c>
      <c r="AU3296" s="11" t="str">
        <f t="shared" si="1121"/>
        <v/>
      </c>
      <c r="AV3296" s="11" t="str">
        <f t="shared" si="1122"/>
        <v/>
      </c>
      <c r="AW3296" s="11" t="str">
        <f t="shared" si="1123"/>
        <v/>
      </c>
      <c r="AX3296" s="11" t="str">
        <f t="shared" si="1124"/>
        <v/>
      </c>
      <c r="AY3296" s="11" t="str">
        <f t="shared" si="1105"/>
        <v/>
      </c>
      <c r="AZ3296" s="11" t="str">
        <f t="shared" si="1125"/>
        <v/>
      </c>
      <c r="BA3296" s="11" t="str">
        <f t="shared" si="1107"/>
        <v xml:space="preserve"> </v>
      </c>
      <c r="BB3296" s="11" t="str">
        <f>IFERROR(IF(AW3296="","",VLOOKUP(AW3296,SUSS!R:S,2,FALSE)),AY3296*SUSS!$M$2)</f>
        <v/>
      </c>
      <c r="BC3296" s="11" t="str">
        <f t="shared" si="1106"/>
        <v/>
      </c>
    </row>
    <row r="3297" spans="29:55">
      <c r="AC3297" s="11" t="str">
        <f t="shared" si="1108"/>
        <v/>
      </c>
      <c r="AD3297" s="11" t="str">
        <f t="shared" si="1109"/>
        <v/>
      </c>
      <c r="AE3297" s="11" t="str">
        <f t="shared" si="1110"/>
        <v/>
      </c>
      <c r="AF3297" s="11" t="str">
        <f t="shared" si="1111"/>
        <v/>
      </c>
      <c r="AG3297" s="11" t="str">
        <f t="shared" si="1112"/>
        <v/>
      </c>
      <c r="AH3297" s="11" t="str">
        <f t="shared" si="1113"/>
        <v/>
      </c>
      <c r="AI3297" s="11" t="str">
        <f t="shared" si="1114"/>
        <v/>
      </c>
      <c r="AJ3297" s="11" t="str">
        <f t="shared" si="1115"/>
        <v/>
      </c>
      <c r="AK3297" s="11" t="str">
        <f t="shared" si="1116"/>
        <v/>
      </c>
      <c r="AN3297" s="11" t="str">
        <f t="shared" si="1117"/>
        <v/>
      </c>
      <c r="AO3297" s="11" t="str">
        <f t="shared" si="1118"/>
        <v/>
      </c>
      <c r="AP3297" s="11" t="str">
        <f t="shared" si="1119"/>
        <v/>
      </c>
      <c r="AT3297" s="11" t="str">
        <f t="shared" si="1120"/>
        <v/>
      </c>
      <c r="AU3297" s="11" t="str">
        <f t="shared" si="1121"/>
        <v/>
      </c>
      <c r="AV3297" s="11" t="str">
        <f t="shared" si="1122"/>
        <v/>
      </c>
      <c r="AW3297" s="11" t="str">
        <f t="shared" si="1123"/>
        <v/>
      </c>
      <c r="AX3297" s="11" t="str">
        <f t="shared" si="1124"/>
        <v/>
      </c>
      <c r="AY3297" s="11" t="str">
        <f t="shared" si="1105"/>
        <v/>
      </c>
      <c r="AZ3297" s="11" t="str">
        <f t="shared" si="1125"/>
        <v/>
      </c>
      <c r="BA3297" s="11" t="str">
        <f t="shared" si="1107"/>
        <v xml:space="preserve"> </v>
      </c>
      <c r="BB3297" s="11" t="str">
        <f>IFERROR(IF(AW3297="","",VLOOKUP(AW3297,SUSS!R:S,2,FALSE)),AY3297*SUSS!$M$2)</f>
        <v/>
      </c>
      <c r="BC3297" s="11" t="str">
        <f t="shared" si="1106"/>
        <v/>
      </c>
    </row>
    <row r="3298" spans="29:55">
      <c r="AC3298" s="11" t="str">
        <f t="shared" si="1108"/>
        <v/>
      </c>
      <c r="AD3298" s="11" t="str">
        <f t="shared" si="1109"/>
        <v/>
      </c>
      <c r="AE3298" s="11" t="str">
        <f t="shared" si="1110"/>
        <v/>
      </c>
      <c r="AF3298" s="11" t="str">
        <f t="shared" si="1111"/>
        <v/>
      </c>
      <c r="AG3298" s="11" t="str">
        <f t="shared" si="1112"/>
        <v/>
      </c>
      <c r="AH3298" s="11" t="str">
        <f t="shared" si="1113"/>
        <v/>
      </c>
      <c r="AI3298" s="11" t="str">
        <f t="shared" si="1114"/>
        <v/>
      </c>
      <c r="AJ3298" s="11" t="str">
        <f t="shared" si="1115"/>
        <v/>
      </c>
      <c r="AK3298" s="11" t="str">
        <f t="shared" si="1116"/>
        <v/>
      </c>
      <c r="AN3298" s="11" t="str">
        <f t="shared" si="1117"/>
        <v/>
      </c>
      <c r="AO3298" s="11" t="str">
        <f t="shared" si="1118"/>
        <v/>
      </c>
      <c r="AP3298" s="11" t="str">
        <f t="shared" si="1119"/>
        <v/>
      </c>
      <c r="AT3298" s="11" t="str">
        <f t="shared" si="1120"/>
        <v/>
      </c>
      <c r="AU3298" s="11" t="str">
        <f t="shared" si="1121"/>
        <v/>
      </c>
      <c r="AV3298" s="11" t="str">
        <f t="shared" si="1122"/>
        <v/>
      </c>
      <c r="AW3298" s="11" t="str">
        <f t="shared" si="1123"/>
        <v/>
      </c>
      <c r="AX3298" s="11" t="str">
        <f t="shared" si="1124"/>
        <v/>
      </c>
      <c r="AY3298" s="11" t="str">
        <f t="shared" si="1105"/>
        <v/>
      </c>
      <c r="AZ3298" s="11" t="str">
        <f t="shared" si="1125"/>
        <v/>
      </c>
      <c r="BA3298" s="11" t="str">
        <f t="shared" si="1107"/>
        <v xml:space="preserve"> </v>
      </c>
      <c r="BB3298" s="11" t="str">
        <f>IFERROR(IF(AW3298="","",VLOOKUP(AW3298,SUSS!R:S,2,FALSE)),AY3298*SUSS!$M$2)</f>
        <v/>
      </c>
      <c r="BC3298" s="11" t="str">
        <f t="shared" si="1106"/>
        <v/>
      </c>
    </row>
    <row r="3299" spans="29:55">
      <c r="AC3299" s="11" t="str">
        <f t="shared" si="1108"/>
        <v/>
      </c>
      <c r="AD3299" s="11" t="str">
        <f t="shared" si="1109"/>
        <v/>
      </c>
      <c r="AE3299" s="11" t="str">
        <f t="shared" si="1110"/>
        <v/>
      </c>
      <c r="AF3299" s="11" t="str">
        <f t="shared" si="1111"/>
        <v/>
      </c>
      <c r="AG3299" s="11" t="str">
        <f t="shared" si="1112"/>
        <v/>
      </c>
      <c r="AH3299" s="11" t="str">
        <f t="shared" si="1113"/>
        <v/>
      </c>
      <c r="AI3299" s="11" t="str">
        <f t="shared" si="1114"/>
        <v/>
      </c>
      <c r="AJ3299" s="11" t="str">
        <f t="shared" si="1115"/>
        <v/>
      </c>
      <c r="AK3299" s="11" t="str">
        <f t="shared" si="1116"/>
        <v/>
      </c>
      <c r="AN3299" s="11" t="str">
        <f t="shared" si="1117"/>
        <v/>
      </c>
      <c r="AO3299" s="11" t="str">
        <f t="shared" si="1118"/>
        <v/>
      </c>
      <c r="AP3299" s="11" t="str">
        <f t="shared" si="1119"/>
        <v/>
      </c>
      <c r="AT3299" s="11" t="str">
        <f t="shared" si="1120"/>
        <v/>
      </c>
      <c r="AU3299" s="11" t="str">
        <f t="shared" si="1121"/>
        <v/>
      </c>
      <c r="AV3299" s="11" t="str">
        <f t="shared" si="1122"/>
        <v/>
      </c>
      <c r="AW3299" s="11" t="str">
        <f t="shared" si="1123"/>
        <v/>
      </c>
      <c r="AX3299" s="11" t="str">
        <f t="shared" si="1124"/>
        <v/>
      </c>
      <c r="AY3299" s="11" t="str">
        <f t="shared" si="1105"/>
        <v/>
      </c>
      <c r="AZ3299" s="11" t="str">
        <f t="shared" si="1125"/>
        <v/>
      </c>
      <c r="BA3299" s="11" t="str">
        <f t="shared" si="1107"/>
        <v xml:space="preserve"> </v>
      </c>
      <c r="BB3299" s="11" t="str">
        <f>IFERROR(IF(AW3299="","",VLOOKUP(AW3299,SUSS!R:S,2,FALSE)),AY3299*SUSS!$M$2)</f>
        <v/>
      </c>
      <c r="BC3299" s="11" t="str">
        <f t="shared" si="1106"/>
        <v/>
      </c>
    </row>
    <row r="3300" spans="29:55">
      <c r="AC3300" s="11" t="str">
        <f t="shared" si="1108"/>
        <v/>
      </c>
      <c r="AD3300" s="11" t="str">
        <f t="shared" si="1109"/>
        <v/>
      </c>
      <c r="AE3300" s="11" t="str">
        <f t="shared" si="1110"/>
        <v/>
      </c>
      <c r="AF3300" s="11" t="str">
        <f t="shared" si="1111"/>
        <v/>
      </c>
      <c r="AG3300" s="11" t="str">
        <f t="shared" si="1112"/>
        <v/>
      </c>
      <c r="AH3300" s="11" t="str">
        <f t="shared" si="1113"/>
        <v/>
      </c>
      <c r="AI3300" s="11" t="str">
        <f t="shared" si="1114"/>
        <v/>
      </c>
      <c r="AJ3300" s="11" t="str">
        <f t="shared" si="1115"/>
        <v/>
      </c>
      <c r="AK3300" s="11" t="str">
        <f t="shared" si="1116"/>
        <v/>
      </c>
      <c r="AN3300" s="11" t="str">
        <f t="shared" si="1117"/>
        <v/>
      </c>
      <c r="AO3300" s="11" t="str">
        <f t="shared" si="1118"/>
        <v/>
      </c>
      <c r="AP3300" s="11" t="str">
        <f t="shared" si="1119"/>
        <v/>
      </c>
      <c r="AT3300" s="11" t="str">
        <f t="shared" si="1120"/>
        <v/>
      </c>
      <c r="AU3300" s="11" t="str">
        <f t="shared" si="1121"/>
        <v/>
      </c>
      <c r="AV3300" s="11" t="str">
        <f t="shared" si="1122"/>
        <v/>
      </c>
      <c r="AW3300" s="11" t="str">
        <f t="shared" si="1123"/>
        <v/>
      </c>
      <c r="AX3300" s="11" t="str">
        <f t="shared" si="1124"/>
        <v/>
      </c>
      <c r="AY3300" s="11" t="str">
        <f t="shared" si="1105"/>
        <v/>
      </c>
      <c r="AZ3300" s="11" t="str">
        <f t="shared" si="1125"/>
        <v/>
      </c>
      <c r="BA3300" s="11" t="str">
        <f t="shared" si="1107"/>
        <v xml:space="preserve"> </v>
      </c>
      <c r="BB3300" s="11" t="str">
        <f>IFERROR(IF(AW3300="","",VLOOKUP(AW3300,SUSS!R:S,2,FALSE)),AY3300*SUSS!$M$2)</f>
        <v/>
      </c>
      <c r="BC3300" s="11" t="str">
        <f t="shared" si="1106"/>
        <v/>
      </c>
    </row>
    <row r="3301" spans="29:55">
      <c r="AC3301" s="11" t="str">
        <f t="shared" si="1108"/>
        <v/>
      </c>
      <c r="AD3301" s="11" t="str">
        <f t="shared" si="1109"/>
        <v/>
      </c>
      <c r="AE3301" s="11" t="str">
        <f t="shared" si="1110"/>
        <v/>
      </c>
      <c r="AF3301" s="11" t="str">
        <f t="shared" si="1111"/>
        <v/>
      </c>
      <c r="AG3301" s="11" t="str">
        <f t="shared" si="1112"/>
        <v/>
      </c>
      <c r="AH3301" s="11" t="str">
        <f t="shared" si="1113"/>
        <v/>
      </c>
      <c r="AI3301" s="11" t="str">
        <f t="shared" si="1114"/>
        <v/>
      </c>
      <c r="AJ3301" s="11" t="str">
        <f t="shared" si="1115"/>
        <v/>
      </c>
      <c r="AK3301" s="11" t="str">
        <f t="shared" si="1116"/>
        <v/>
      </c>
      <c r="AN3301" s="11" t="str">
        <f t="shared" si="1117"/>
        <v/>
      </c>
      <c r="AO3301" s="11" t="str">
        <f t="shared" si="1118"/>
        <v/>
      </c>
      <c r="AP3301" s="11" t="str">
        <f t="shared" si="1119"/>
        <v/>
      </c>
      <c r="AT3301" s="11" t="str">
        <f t="shared" si="1120"/>
        <v/>
      </c>
      <c r="AU3301" s="11" t="str">
        <f t="shared" si="1121"/>
        <v/>
      </c>
      <c r="AV3301" s="11" t="str">
        <f t="shared" si="1122"/>
        <v/>
      </c>
      <c r="AW3301" s="11" t="str">
        <f t="shared" si="1123"/>
        <v/>
      </c>
      <c r="AX3301" s="11" t="str">
        <f t="shared" si="1124"/>
        <v/>
      </c>
      <c r="AY3301" s="11" t="str">
        <f t="shared" si="1105"/>
        <v/>
      </c>
      <c r="AZ3301" s="11" t="str">
        <f t="shared" si="1125"/>
        <v/>
      </c>
      <c r="BA3301" s="11" t="str">
        <f t="shared" si="1107"/>
        <v xml:space="preserve"> </v>
      </c>
      <c r="BB3301" s="11" t="str">
        <f>IFERROR(IF(AW3301="","",VLOOKUP(AW3301,SUSS!R:S,2,FALSE)),AY3301*SUSS!$M$2)</f>
        <v/>
      </c>
      <c r="BC3301" s="11" t="str">
        <f t="shared" si="1106"/>
        <v/>
      </c>
    </row>
    <row r="3302" spans="29:55">
      <c r="AC3302" s="11" t="str">
        <f t="shared" si="1108"/>
        <v/>
      </c>
      <c r="AD3302" s="11" t="str">
        <f t="shared" si="1109"/>
        <v/>
      </c>
      <c r="AE3302" s="11" t="str">
        <f t="shared" si="1110"/>
        <v/>
      </c>
      <c r="AF3302" s="11" t="str">
        <f t="shared" si="1111"/>
        <v/>
      </c>
      <c r="AG3302" s="11" t="str">
        <f t="shared" si="1112"/>
        <v/>
      </c>
      <c r="AH3302" s="11" t="str">
        <f t="shared" si="1113"/>
        <v/>
      </c>
      <c r="AI3302" s="11" t="str">
        <f t="shared" si="1114"/>
        <v/>
      </c>
      <c r="AJ3302" s="11" t="str">
        <f t="shared" si="1115"/>
        <v/>
      </c>
      <c r="AK3302" s="11" t="str">
        <f t="shared" si="1116"/>
        <v/>
      </c>
      <c r="AN3302" s="11" t="str">
        <f t="shared" si="1117"/>
        <v/>
      </c>
      <c r="AO3302" s="11" t="str">
        <f t="shared" si="1118"/>
        <v/>
      </c>
      <c r="AP3302" s="11" t="str">
        <f t="shared" si="1119"/>
        <v/>
      </c>
      <c r="AT3302" s="11" t="str">
        <f t="shared" si="1120"/>
        <v/>
      </c>
      <c r="AU3302" s="11" t="str">
        <f t="shared" si="1121"/>
        <v/>
      </c>
      <c r="AV3302" s="11" t="str">
        <f t="shared" si="1122"/>
        <v/>
      </c>
      <c r="AW3302" s="11" t="str">
        <f t="shared" si="1123"/>
        <v/>
      </c>
      <c r="AX3302" s="11" t="str">
        <f t="shared" si="1124"/>
        <v/>
      </c>
      <c r="AY3302" s="11" t="str">
        <f t="shared" si="1105"/>
        <v/>
      </c>
      <c r="AZ3302" s="11" t="str">
        <f t="shared" si="1125"/>
        <v/>
      </c>
      <c r="BA3302" s="11" t="str">
        <f t="shared" si="1107"/>
        <v xml:space="preserve"> </v>
      </c>
      <c r="BB3302" s="11" t="str">
        <f>IFERROR(IF(AW3302="","",VLOOKUP(AW3302,SUSS!R:S,2,FALSE)),AY3302*SUSS!$M$2)</f>
        <v/>
      </c>
      <c r="BC3302" s="11" t="str">
        <f t="shared" si="1106"/>
        <v/>
      </c>
    </row>
    <row r="3303" spans="29:55">
      <c r="AC3303" s="11" t="str">
        <f t="shared" si="1108"/>
        <v/>
      </c>
      <c r="AD3303" s="11" t="str">
        <f t="shared" si="1109"/>
        <v/>
      </c>
      <c r="AE3303" s="11" t="str">
        <f t="shared" si="1110"/>
        <v/>
      </c>
      <c r="AF3303" s="11" t="str">
        <f t="shared" si="1111"/>
        <v/>
      </c>
      <c r="AG3303" s="11" t="str">
        <f t="shared" si="1112"/>
        <v/>
      </c>
      <c r="AH3303" s="11" t="str">
        <f t="shared" si="1113"/>
        <v/>
      </c>
      <c r="AI3303" s="11" t="str">
        <f t="shared" si="1114"/>
        <v/>
      </c>
      <c r="AJ3303" s="11" t="str">
        <f t="shared" si="1115"/>
        <v/>
      </c>
      <c r="AK3303" s="11" t="str">
        <f t="shared" si="1116"/>
        <v/>
      </c>
      <c r="AN3303" s="11" t="str">
        <f t="shared" si="1117"/>
        <v/>
      </c>
      <c r="AO3303" s="11" t="str">
        <f t="shared" si="1118"/>
        <v/>
      </c>
      <c r="AP3303" s="11" t="str">
        <f t="shared" si="1119"/>
        <v/>
      </c>
      <c r="AT3303" s="11" t="str">
        <f t="shared" si="1120"/>
        <v/>
      </c>
      <c r="AU3303" s="11" t="str">
        <f t="shared" si="1121"/>
        <v/>
      </c>
      <c r="AV3303" s="11" t="str">
        <f t="shared" si="1122"/>
        <v/>
      </c>
      <c r="AW3303" s="11" t="str">
        <f t="shared" si="1123"/>
        <v/>
      </c>
      <c r="AX3303" s="11" t="str">
        <f t="shared" si="1124"/>
        <v/>
      </c>
      <c r="AY3303" s="11" t="str">
        <f t="shared" si="1105"/>
        <v/>
      </c>
      <c r="AZ3303" s="11" t="str">
        <f t="shared" si="1125"/>
        <v/>
      </c>
      <c r="BA3303" s="11" t="str">
        <f t="shared" si="1107"/>
        <v xml:space="preserve"> </v>
      </c>
      <c r="BB3303" s="11" t="str">
        <f>IFERROR(IF(AW3303="","",VLOOKUP(AW3303,SUSS!R:S,2,FALSE)),AY3303*SUSS!$M$2)</f>
        <v/>
      </c>
      <c r="BC3303" s="11" t="str">
        <f t="shared" si="1106"/>
        <v/>
      </c>
    </row>
    <row r="3304" spans="29:55">
      <c r="AC3304" s="11" t="str">
        <f t="shared" si="1108"/>
        <v/>
      </c>
      <c r="AD3304" s="11" t="str">
        <f t="shared" si="1109"/>
        <v/>
      </c>
      <c r="AE3304" s="11" t="str">
        <f t="shared" si="1110"/>
        <v/>
      </c>
      <c r="AF3304" s="11" t="str">
        <f t="shared" si="1111"/>
        <v/>
      </c>
      <c r="AG3304" s="11" t="str">
        <f t="shared" si="1112"/>
        <v/>
      </c>
      <c r="AH3304" s="11" t="str">
        <f t="shared" si="1113"/>
        <v/>
      </c>
      <c r="AI3304" s="11" t="str">
        <f t="shared" si="1114"/>
        <v/>
      </c>
      <c r="AJ3304" s="11" t="str">
        <f t="shared" si="1115"/>
        <v/>
      </c>
      <c r="AK3304" s="11" t="str">
        <f t="shared" si="1116"/>
        <v/>
      </c>
      <c r="AN3304" s="11" t="str">
        <f t="shared" si="1117"/>
        <v/>
      </c>
      <c r="AO3304" s="11" t="str">
        <f t="shared" si="1118"/>
        <v/>
      </c>
      <c r="AP3304" s="11" t="str">
        <f t="shared" si="1119"/>
        <v/>
      </c>
      <c r="AT3304" s="11" t="str">
        <f t="shared" si="1120"/>
        <v/>
      </c>
      <c r="AU3304" s="11" t="str">
        <f t="shared" si="1121"/>
        <v/>
      </c>
      <c r="AV3304" s="11" t="str">
        <f t="shared" si="1122"/>
        <v/>
      </c>
      <c r="AW3304" s="11" t="str">
        <f t="shared" si="1123"/>
        <v/>
      </c>
      <c r="AX3304" s="11" t="str">
        <f t="shared" si="1124"/>
        <v/>
      </c>
      <c r="AY3304" s="11" t="str">
        <f t="shared" si="1105"/>
        <v/>
      </c>
      <c r="AZ3304" s="11" t="str">
        <f t="shared" si="1125"/>
        <v/>
      </c>
      <c r="BA3304" s="11" t="str">
        <f t="shared" si="1107"/>
        <v xml:space="preserve"> </v>
      </c>
      <c r="BB3304" s="11" t="str">
        <f>IFERROR(IF(AW3304="","",VLOOKUP(AW3304,SUSS!R:S,2,FALSE)),AY3304*SUSS!$M$2)</f>
        <v/>
      </c>
      <c r="BC3304" s="11" t="str">
        <f t="shared" si="1106"/>
        <v/>
      </c>
    </row>
    <row r="3305" spans="29:55">
      <c r="AC3305" s="11" t="str">
        <f t="shared" si="1108"/>
        <v/>
      </c>
      <c r="AD3305" s="11" t="str">
        <f t="shared" si="1109"/>
        <v/>
      </c>
      <c r="AE3305" s="11" t="str">
        <f t="shared" si="1110"/>
        <v/>
      </c>
      <c r="AF3305" s="11" t="str">
        <f t="shared" si="1111"/>
        <v/>
      </c>
      <c r="AG3305" s="11" t="str">
        <f t="shared" si="1112"/>
        <v/>
      </c>
      <c r="AH3305" s="11" t="str">
        <f t="shared" si="1113"/>
        <v/>
      </c>
      <c r="AI3305" s="11" t="str">
        <f t="shared" si="1114"/>
        <v/>
      </c>
      <c r="AJ3305" s="11" t="str">
        <f t="shared" si="1115"/>
        <v/>
      </c>
      <c r="AK3305" s="11" t="str">
        <f t="shared" si="1116"/>
        <v/>
      </c>
      <c r="AN3305" s="11" t="str">
        <f t="shared" si="1117"/>
        <v/>
      </c>
      <c r="AO3305" s="11" t="str">
        <f t="shared" si="1118"/>
        <v/>
      </c>
      <c r="AP3305" s="11" t="str">
        <f t="shared" si="1119"/>
        <v/>
      </c>
      <c r="AT3305" s="11" t="str">
        <f t="shared" si="1120"/>
        <v/>
      </c>
      <c r="AU3305" s="11" t="str">
        <f t="shared" si="1121"/>
        <v/>
      </c>
      <c r="AV3305" s="11" t="str">
        <f t="shared" si="1122"/>
        <v/>
      </c>
      <c r="AW3305" s="11" t="str">
        <f t="shared" si="1123"/>
        <v/>
      </c>
      <c r="AX3305" s="11" t="str">
        <f t="shared" si="1124"/>
        <v/>
      </c>
      <c r="AY3305" s="11" t="str">
        <f t="shared" si="1105"/>
        <v/>
      </c>
      <c r="AZ3305" s="11" t="str">
        <f t="shared" si="1125"/>
        <v/>
      </c>
      <c r="BA3305" s="11" t="str">
        <f t="shared" si="1107"/>
        <v xml:space="preserve"> </v>
      </c>
      <c r="BB3305" s="11" t="str">
        <f>IFERROR(IF(AW3305="","",VLOOKUP(AW3305,SUSS!R:S,2,FALSE)),AY3305*SUSS!$M$2)</f>
        <v/>
      </c>
      <c r="BC3305" s="11" t="str">
        <f t="shared" si="1106"/>
        <v/>
      </c>
    </row>
    <row r="3306" spans="29:55">
      <c r="AC3306" s="11" t="str">
        <f t="shared" si="1108"/>
        <v/>
      </c>
      <c r="AD3306" s="11" t="str">
        <f t="shared" si="1109"/>
        <v/>
      </c>
      <c r="AE3306" s="11" t="str">
        <f t="shared" si="1110"/>
        <v/>
      </c>
      <c r="AF3306" s="11" t="str">
        <f t="shared" si="1111"/>
        <v/>
      </c>
      <c r="AG3306" s="11" t="str">
        <f t="shared" si="1112"/>
        <v/>
      </c>
      <c r="AH3306" s="11" t="str">
        <f t="shared" si="1113"/>
        <v/>
      </c>
      <c r="AI3306" s="11" t="str">
        <f t="shared" si="1114"/>
        <v/>
      </c>
      <c r="AJ3306" s="11" t="str">
        <f t="shared" si="1115"/>
        <v/>
      </c>
      <c r="AK3306" s="11" t="str">
        <f t="shared" si="1116"/>
        <v/>
      </c>
      <c r="AN3306" s="11" t="str">
        <f t="shared" si="1117"/>
        <v/>
      </c>
      <c r="AO3306" s="11" t="str">
        <f t="shared" si="1118"/>
        <v/>
      </c>
      <c r="AP3306" s="11" t="str">
        <f t="shared" si="1119"/>
        <v/>
      </c>
      <c r="AT3306" s="11" t="str">
        <f t="shared" si="1120"/>
        <v/>
      </c>
      <c r="AU3306" s="11" t="str">
        <f t="shared" si="1121"/>
        <v/>
      </c>
      <c r="AV3306" s="11" t="str">
        <f t="shared" si="1122"/>
        <v/>
      </c>
      <c r="AW3306" s="11" t="str">
        <f t="shared" si="1123"/>
        <v/>
      </c>
      <c r="AX3306" s="11" t="str">
        <f t="shared" si="1124"/>
        <v/>
      </c>
      <c r="AY3306" s="11" t="str">
        <f t="shared" si="1105"/>
        <v/>
      </c>
      <c r="AZ3306" s="11" t="str">
        <f t="shared" si="1125"/>
        <v/>
      </c>
      <c r="BA3306" s="11" t="str">
        <f t="shared" si="1107"/>
        <v xml:space="preserve"> </v>
      </c>
      <c r="BB3306" s="11" t="str">
        <f>IFERROR(IF(AW3306="","",VLOOKUP(AW3306,SUSS!R:S,2,FALSE)),AY3306*SUSS!$M$2)</f>
        <v/>
      </c>
      <c r="BC3306" s="11" t="str">
        <f t="shared" si="1106"/>
        <v/>
      </c>
    </row>
    <row r="3307" spans="29:55">
      <c r="AC3307" s="11" t="str">
        <f t="shared" si="1108"/>
        <v/>
      </c>
      <c r="AD3307" s="11" t="str">
        <f t="shared" si="1109"/>
        <v/>
      </c>
      <c r="AE3307" s="11" t="str">
        <f t="shared" si="1110"/>
        <v/>
      </c>
      <c r="AF3307" s="11" t="str">
        <f t="shared" si="1111"/>
        <v/>
      </c>
      <c r="AG3307" s="11" t="str">
        <f t="shared" si="1112"/>
        <v/>
      </c>
      <c r="AH3307" s="11" t="str">
        <f t="shared" si="1113"/>
        <v/>
      </c>
      <c r="AI3307" s="11" t="str">
        <f t="shared" si="1114"/>
        <v/>
      </c>
      <c r="AJ3307" s="11" t="str">
        <f t="shared" si="1115"/>
        <v/>
      </c>
      <c r="AK3307" s="11" t="str">
        <f t="shared" si="1116"/>
        <v/>
      </c>
      <c r="AN3307" s="11" t="str">
        <f t="shared" si="1117"/>
        <v/>
      </c>
      <c r="AO3307" s="11" t="str">
        <f t="shared" si="1118"/>
        <v/>
      </c>
      <c r="AP3307" s="11" t="str">
        <f t="shared" si="1119"/>
        <v/>
      </c>
      <c r="AT3307" s="11" t="str">
        <f t="shared" si="1120"/>
        <v/>
      </c>
      <c r="AU3307" s="11" t="str">
        <f t="shared" si="1121"/>
        <v/>
      </c>
      <c r="AV3307" s="11" t="str">
        <f t="shared" si="1122"/>
        <v/>
      </c>
      <c r="AW3307" s="11" t="str">
        <f t="shared" si="1123"/>
        <v/>
      </c>
      <c r="AX3307" s="11" t="str">
        <f t="shared" si="1124"/>
        <v/>
      </c>
      <c r="AY3307" s="11" t="str">
        <f t="shared" si="1105"/>
        <v/>
      </c>
      <c r="AZ3307" s="11" t="str">
        <f t="shared" si="1125"/>
        <v/>
      </c>
      <c r="BA3307" s="11" t="str">
        <f t="shared" si="1107"/>
        <v xml:space="preserve"> </v>
      </c>
      <c r="BB3307" s="11" t="str">
        <f>IFERROR(IF(AW3307="","",VLOOKUP(AW3307,SUSS!R:S,2,FALSE)),AY3307*SUSS!$M$2)</f>
        <v/>
      </c>
      <c r="BC3307" s="11" t="str">
        <f t="shared" si="1106"/>
        <v/>
      </c>
    </row>
    <row r="3308" spans="29:55">
      <c r="AC3308" s="11" t="str">
        <f t="shared" si="1108"/>
        <v/>
      </c>
      <c r="AD3308" s="11" t="str">
        <f t="shared" si="1109"/>
        <v/>
      </c>
      <c r="AE3308" s="11" t="str">
        <f t="shared" si="1110"/>
        <v/>
      </c>
      <c r="AF3308" s="11" t="str">
        <f t="shared" si="1111"/>
        <v/>
      </c>
      <c r="AG3308" s="11" t="str">
        <f t="shared" si="1112"/>
        <v/>
      </c>
      <c r="AH3308" s="11" t="str">
        <f t="shared" si="1113"/>
        <v/>
      </c>
      <c r="AI3308" s="11" t="str">
        <f t="shared" si="1114"/>
        <v/>
      </c>
      <c r="AJ3308" s="11" t="str">
        <f t="shared" si="1115"/>
        <v/>
      </c>
      <c r="AK3308" s="11" t="str">
        <f t="shared" si="1116"/>
        <v/>
      </c>
      <c r="AN3308" s="11" t="str">
        <f t="shared" si="1117"/>
        <v/>
      </c>
      <c r="AO3308" s="11" t="str">
        <f t="shared" si="1118"/>
        <v/>
      </c>
      <c r="AP3308" s="11" t="str">
        <f t="shared" si="1119"/>
        <v/>
      </c>
      <c r="AT3308" s="11" t="str">
        <f t="shared" si="1120"/>
        <v/>
      </c>
      <c r="AU3308" s="11" t="str">
        <f t="shared" si="1121"/>
        <v/>
      </c>
      <c r="AV3308" s="11" t="str">
        <f t="shared" si="1122"/>
        <v/>
      </c>
      <c r="AW3308" s="11" t="str">
        <f t="shared" si="1123"/>
        <v/>
      </c>
      <c r="AX3308" s="11" t="str">
        <f t="shared" si="1124"/>
        <v/>
      </c>
      <c r="AY3308" s="11" t="str">
        <f t="shared" si="1105"/>
        <v/>
      </c>
      <c r="AZ3308" s="11" t="str">
        <f t="shared" si="1125"/>
        <v/>
      </c>
      <c r="BA3308" s="11" t="str">
        <f t="shared" si="1107"/>
        <v xml:space="preserve"> </v>
      </c>
      <c r="BB3308" s="11" t="str">
        <f>IFERROR(IF(AW3308="","",VLOOKUP(AW3308,SUSS!R:S,2,FALSE)),AY3308*SUSS!$M$2)</f>
        <v/>
      </c>
      <c r="BC3308" s="11" t="str">
        <f t="shared" si="1106"/>
        <v/>
      </c>
    </row>
    <row r="3309" spans="29:55">
      <c r="AC3309" s="11" t="str">
        <f t="shared" si="1108"/>
        <v/>
      </c>
      <c r="AD3309" s="11" t="str">
        <f t="shared" si="1109"/>
        <v/>
      </c>
      <c r="AE3309" s="11" t="str">
        <f t="shared" si="1110"/>
        <v/>
      </c>
      <c r="AF3309" s="11" t="str">
        <f t="shared" si="1111"/>
        <v/>
      </c>
      <c r="AG3309" s="11" t="str">
        <f t="shared" si="1112"/>
        <v/>
      </c>
      <c r="AH3309" s="11" t="str">
        <f t="shared" si="1113"/>
        <v/>
      </c>
      <c r="AI3309" s="11" t="str">
        <f t="shared" si="1114"/>
        <v/>
      </c>
      <c r="AJ3309" s="11" t="str">
        <f t="shared" si="1115"/>
        <v/>
      </c>
      <c r="AK3309" s="11" t="str">
        <f t="shared" si="1116"/>
        <v/>
      </c>
      <c r="AN3309" s="11" t="str">
        <f t="shared" si="1117"/>
        <v/>
      </c>
      <c r="AO3309" s="11" t="str">
        <f t="shared" si="1118"/>
        <v/>
      </c>
      <c r="AP3309" s="11" t="str">
        <f t="shared" si="1119"/>
        <v/>
      </c>
      <c r="AT3309" s="11" t="str">
        <f t="shared" si="1120"/>
        <v/>
      </c>
      <c r="AU3309" s="11" t="str">
        <f t="shared" si="1121"/>
        <v/>
      </c>
      <c r="AV3309" s="11" t="str">
        <f t="shared" si="1122"/>
        <v/>
      </c>
      <c r="AW3309" s="11" t="str">
        <f t="shared" si="1123"/>
        <v/>
      </c>
      <c r="AX3309" s="11" t="str">
        <f t="shared" si="1124"/>
        <v/>
      </c>
      <c r="AY3309" s="11" t="str">
        <f t="shared" si="1105"/>
        <v/>
      </c>
      <c r="AZ3309" s="11" t="str">
        <f t="shared" si="1125"/>
        <v/>
      </c>
      <c r="BA3309" s="11" t="str">
        <f t="shared" si="1107"/>
        <v xml:space="preserve"> </v>
      </c>
      <c r="BB3309" s="11" t="str">
        <f>IFERROR(IF(AW3309="","",VLOOKUP(AW3309,SUSS!R:S,2,FALSE)),AY3309*SUSS!$M$2)</f>
        <v/>
      </c>
      <c r="BC3309" s="11" t="str">
        <f t="shared" si="1106"/>
        <v/>
      </c>
    </row>
    <row r="3310" spans="29:55">
      <c r="AC3310" s="11" t="str">
        <f t="shared" si="1108"/>
        <v/>
      </c>
      <c r="AD3310" s="11" t="str">
        <f t="shared" si="1109"/>
        <v/>
      </c>
      <c r="AE3310" s="11" t="str">
        <f t="shared" si="1110"/>
        <v/>
      </c>
      <c r="AF3310" s="11" t="str">
        <f t="shared" si="1111"/>
        <v/>
      </c>
      <c r="AG3310" s="11" t="str">
        <f t="shared" si="1112"/>
        <v/>
      </c>
      <c r="AH3310" s="11" t="str">
        <f t="shared" si="1113"/>
        <v/>
      </c>
      <c r="AI3310" s="11" t="str">
        <f t="shared" si="1114"/>
        <v/>
      </c>
      <c r="AJ3310" s="11" t="str">
        <f t="shared" si="1115"/>
        <v/>
      </c>
      <c r="AK3310" s="11" t="str">
        <f t="shared" si="1116"/>
        <v/>
      </c>
      <c r="AN3310" s="11" t="str">
        <f t="shared" si="1117"/>
        <v/>
      </c>
      <c r="AO3310" s="11" t="str">
        <f t="shared" si="1118"/>
        <v/>
      </c>
      <c r="AP3310" s="11" t="str">
        <f t="shared" si="1119"/>
        <v/>
      </c>
      <c r="AT3310" s="11" t="str">
        <f t="shared" si="1120"/>
        <v/>
      </c>
      <c r="AU3310" s="11" t="str">
        <f t="shared" si="1121"/>
        <v/>
      </c>
      <c r="AV3310" s="11" t="str">
        <f t="shared" si="1122"/>
        <v/>
      </c>
      <c r="AW3310" s="11" t="str">
        <f t="shared" si="1123"/>
        <v/>
      </c>
      <c r="AX3310" s="11" t="str">
        <f t="shared" si="1124"/>
        <v/>
      </c>
      <c r="AY3310" s="11" t="str">
        <f t="shared" si="1105"/>
        <v/>
      </c>
      <c r="AZ3310" s="11" t="str">
        <f t="shared" si="1125"/>
        <v/>
      </c>
      <c r="BA3310" s="11" t="str">
        <f t="shared" si="1107"/>
        <v xml:space="preserve"> </v>
      </c>
      <c r="BB3310" s="11" t="str">
        <f>IFERROR(IF(AW3310="","",VLOOKUP(AW3310,SUSS!R:S,2,FALSE)),AY3310*SUSS!$M$2)</f>
        <v/>
      </c>
      <c r="BC3310" s="11" t="str">
        <f t="shared" si="1106"/>
        <v/>
      </c>
    </row>
    <row r="3311" spans="29:55">
      <c r="AC3311" s="11" t="str">
        <f t="shared" si="1108"/>
        <v/>
      </c>
      <c r="AD3311" s="11" t="str">
        <f t="shared" si="1109"/>
        <v/>
      </c>
      <c r="AE3311" s="11" t="str">
        <f t="shared" si="1110"/>
        <v/>
      </c>
      <c r="AF3311" s="11" t="str">
        <f t="shared" si="1111"/>
        <v/>
      </c>
      <c r="AG3311" s="11" t="str">
        <f t="shared" si="1112"/>
        <v/>
      </c>
      <c r="AH3311" s="11" t="str">
        <f t="shared" si="1113"/>
        <v/>
      </c>
      <c r="AI3311" s="11" t="str">
        <f t="shared" si="1114"/>
        <v/>
      </c>
      <c r="AJ3311" s="11" t="str">
        <f t="shared" si="1115"/>
        <v/>
      </c>
      <c r="AK3311" s="11" t="str">
        <f t="shared" si="1116"/>
        <v/>
      </c>
      <c r="AN3311" s="11" t="str">
        <f t="shared" si="1117"/>
        <v/>
      </c>
      <c r="AO3311" s="11" t="str">
        <f t="shared" si="1118"/>
        <v/>
      </c>
      <c r="AP3311" s="11" t="str">
        <f t="shared" si="1119"/>
        <v/>
      </c>
      <c r="AT3311" s="11" t="str">
        <f t="shared" si="1120"/>
        <v/>
      </c>
      <c r="AU3311" s="11" t="str">
        <f t="shared" si="1121"/>
        <v/>
      </c>
      <c r="AV3311" s="11" t="str">
        <f t="shared" si="1122"/>
        <v/>
      </c>
      <c r="AW3311" s="11" t="str">
        <f t="shared" si="1123"/>
        <v/>
      </c>
      <c r="AX3311" s="11" t="str">
        <f t="shared" si="1124"/>
        <v/>
      </c>
      <c r="AY3311" s="11" t="str">
        <f t="shared" si="1105"/>
        <v/>
      </c>
      <c r="AZ3311" s="11" t="str">
        <f t="shared" si="1125"/>
        <v/>
      </c>
      <c r="BA3311" s="11" t="str">
        <f t="shared" si="1107"/>
        <v xml:space="preserve"> </v>
      </c>
      <c r="BB3311" s="11" t="str">
        <f>IFERROR(IF(AW3311="","",VLOOKUP(AW3311,SUSS!R:S,2,FALSE)),AY3311*SUSS!$M$2)</f>
        <v/>
      </c>
      <c r="BC3311" s="11" t="str">
        <f t="shared" si="1106"/>
        <v/>
      </c>
    </row>
    <row r="3312" spans="29:55">
      <c r="AC3312" s="11" t="str">
        <f t="shared" si="1108"/>
        <v/>
      </c>
      <c r="AD3312" s="11" t="str">
        <f t="shared" si="1109"/>
        <v/>
      </c>
      <c r="AE3312" s="11" t="str">
        <f t="shared" si="1110"/>
        <v/>
      </c>
      <c r="AF3312" s="11" t="str">
        <f t="shared" si="1111"/>
        <v/>
      </c>
      <c r="AG3312" s="11" t="str">
        <f t="shared" si="1112"/>
        <v/>
      </c>
      <c r="AH3312" s="11" t="str">
        <f t="shared" si="1113"/>
        <v/>
      </c>
      <c r="AI3312" s="11" t="str">
        <f t="shared" si="1114"/>
        <v/>
      </c>
      <c r="AJ3312" s="11" t="str">
        <f t="shared" si="1115"/>
        <v/>
      </c>
      <c r="AK3312" s="11" t="str">
        <f t="shared" si="1116"/>
        <v/>
      </c>
      <c r="AN3312" s="11" t="str">
        <f t="shared" si="1117"/>
        <v/>
      </c>
      <c r="AO3312" s="11" t="str">
        <f t="shared" si="1118"/>
        <v/>
      </c>
      <c r="AP3312" s="11" t="str">
        <f t="shared" si="1119"/>
        <v/>
      </c>
      <c r="AT3312" s="11" t="str">
        <f t="shared" si="1120"/>
        <v/>
      </c>
      <c r="AU3312" s="11" t="str">
        <f t="shared" si="1121"/>
        <v/>
      </c>
      <c r="AV3312" s="11" t="str">
        <f t="shared" si="1122"/>
        <v/>
      </c>
      <c r="AW3312" s="11" t="str">
        <f t="shared" si="1123"/>
        <v/>
      </c>
      <c r="AX3312" s="11" t="str">
        <f t="shared" si="1124"/>
        <v/>
      </c>
      <c r="AY3312" s="11" t="str">
        <f t="shared" si="1105"/>
        <v/>
      </c>
      <c r="AZ3312" s="11" t="str">
        <f t="shared" si="1125"/>
        <v/>
      </c>
      <c r="BA3312" s="11" t="str">
        <f t="shared" si="1107"/>
        <v xml:space="preserve"> </v>
      </c>
      <c r="BB3312" s="11" t="str">
        <f>IFERROR(IF(AW3312="","",VLOOKUP(AW3312,SUSS!R:S,2,FALSE)),AY3312*SUSS!$M$2)</f>
        <v/>
      </c>
      <c r="BC3312" s="11" t="str">
        <f t="shared" si="1106"/>
        <v/>
      </c>
    </row>
    <row r="3313" spans="29:55">
      <c r="AC3313" s="11" t="str">
        <f t="shared" si="1108"/>
        <v/>
      </c>
      <c r="AD3313" s="11" t="str">
        <f t="shared" si="1109"/>
        <v/>
      </c>
      <c r="AE3313" s="11" t="str">
        <f t="shared" si="1110"/>
        <v/>
      </c>
      <c r="AF3313" s="11" t="str">
        <f t="shared" si="1111"/>
        <v/>
      </c>
      <c r="AG3313" s="11" t="str">
        <f t="shared" si="1112"/>
        <v/>
      </c>
      <c r="AH3313" s="11" t="str">
        <f t="shared" si="1113"/>
        <v/>
      </c>
      <c r="AI3313" s="11" t="str">
        <f t="shared" si="1114"/>
        <v/>
      </c>
      <c r="AJ3313" s="11" t="str">
        <f t="shared" si="1115"/>
        <v/>
      </c>
      <c r="AK3313" s="11" t="str">
        <f t="shared" si="1116"/>
        <v/>
      </c>
      <c r="AN3313" s="11" t="str">
        <f t="shared" si="1117"/>
        <v/>
      </c>
      <c r="AO3313" s="11" t="str">
        <f t="shared" si="1118"/>
        <v/>
      </c>
      <c r="AP3313" s="11" t="str">
        <f t="shared" si="1119"/>
        <v/>
      </c>
      <c r="AT3313" s="11" t="str">
        <f t="shared" si="1120"/>
        <v/>
      </c>
      <c r="AU3313" s="11" t="str">
        <f t="shared" si="1121"/>
        <v/>
      </c>
      <c r="AV3313" s="11" t="str">
        <f t="shared" si="1122"/>
        <v/>
      </c>
      <c r="AW3313" s="11" t="str">
        <f t="shared" si="1123"/>
        <v/>
      </c>
      <c r="AX3313" s="11" t="str">
        <f t="shared" si="1124"/>
        <v/>
      </c>
      <c r="AY3313" s="11" t="str">
        <f t="shared" si="1105"/>
        <v/>
      </c>
      <c r="AZ3313" s="11" t="str">
        <f t="shared" si="1125"/>
        <v/>
      </c>
      <c r="BA3313" s="11" t="str">
        <f t="shared" si="1107"/>
        <v xml:space="preserve"> </v>
      </c>
      <c r="BB3313" s="11" t="str">
        <f>IFERROR(IF(AW3313="","",VLOOKUP(AW3313,SUSS!R:S,2,FALSE)),AY3313*SUSS!$M$2)</f>
        <v/>
      </c>
      <c r="BC3313" s="11" t="str">
        <f t="shared" si="1106"/>
        <v/>
      </c>
    </row>
    <row r="3314" spans="29:55">
      <c r="AC3314" s="11" t="str">
        <f t="shared" si="1108"/>
        <v/>
      </c>
      <c r="AD3314" s="11" t="str">
        <f t="shared" si="1109"/>
        <v/>
      </c>
      <c r="AE3314" s="11" t="str">
        <f t="shared" si="1110"/>
        <v/>
      </c>
      <c r="AF3314" s="11" t="str">
        <f t="shared" si="1111"/>
        <v/>
      </c>
      <c r="AG3314" s="11" t="str">
        <f t="shared" si="1112"/>
        <v/>
      </c>
      <c r="AH3314" s="11" t="str">
        <f t="shared" si="1113"/>
        <v/>
      </c>
      <c r="AI3314" s="11" t="str">
        <f t="shared" si="1114"/>
        <v/>
      </c>
      <c r="AJ3314" s="11" t="str">
        <f t="shared" si="1115"/>
        <v/>
      </c>
      <c r="AK3314" s="11" t="str">
        <f t="shared" si="1116"/>
        <v/>
      </c>
      <c r="AN3314" s="11" t="str">
        <f t="shared" si="1117"/>
        <v/>
      </c>
      <c r="AO3314" s="11" t="str">
        <f t="shared" si="1118"/>
        <v/>
      </c>
      <c r="AP3314" s="11" t="str">
        <f t="shared" si="1119"/>
        <v/>
      </c>
      <c r="AT3314" s="11" t="str">
        <f t="shared" si="1120"/>
        <v/>
      </c>
      <c r="AU3314" s="11" t="str">
        <f t="shared" si="1121"/>
        <v/>
      </c>
      <c r="AV3314" s="11" t="str">
        <f t="shared" si="1122"/>
        <v/>
      </c>
      <c r="AW3314" s="11" t="str">
        <f t="shared" si="1123"/>
        <v/>
      </c>
      <c r="AX3314" s="11" t="str">
        <f t="shared" si="1124"/>
        <v/>
      </c>
      <c r="AY3314" s="11" t="str">
        <f t="shared" si="1105"/>
        <v/>
      </c>
      <c r="AZ3314" s="11" t="str">
        <f t="shared" si="1125"/>
        <v/>
      </c>
      <c r="BA3314" s="11" t="str">
        <f t="shared" si="1107"/>
        <v xml:space="preserve"> </v>
      </c>
      <c r="BB3314" s="11" t="str">
        <f>IFERROR(IF(AW3314="","",VLOOKUP(AW3314,SUSS!R:S,2,FALSE)),AY3314*SUSS!$M$2)</f>
        <v/>
      </c>
      <c r="BC3314" s="11" t="str">
        <f t="shared" si="1106"/>
        <v/>
      </c>
    </row>
    <row r="3315" spans="29:55">
      <c r="AC3315" s="11" t="str">
        <f t="shared" si="1108"/>
        <v/>
      </c>
      <c r="AD3315" s="11" t="str">
        <f t="shared" si="1109"/>
        <v/>
      </c>
      <c r="AE3315" s="11" t="str">
        <f t="shared" si="1110"/>
        <v/>
      </c>
      <c r="AF3315" s="11" t="str">
        <f t="shared" si="1111"/>
        <v/>
      </c>
      <c r="AG3315" s="11" t="str">
        <f t="shared" si="1112"/>
        <v/>
      </c>
      <c r="AH3315" s="11" t="str">
        <f t="shared" si="1113"/>
        <v/>
      </c>
      <c r="AI3315" s="11" t="str">
        <f t="shared" si="1114"/>
        <v/>
      </c>
      <c r="AJ3315" s="11" t="str">
        <f t="shared" si="1115"/>
        <v/>
      </c>
      <c r="AK3315" s="11" t="str">
        <f t="shared" si="1116"/>
        <v/>
      </c>
      <c r="AN3315" s="11" t="str">
        <f t="shared" si="1117"/>
        <v/>
      </c>
      <c r="AO3315" s="11" t="str">
        <f t="shared" si="1118"/>
        <v/>
      </c>
      <c r="AP3315" s="11" t="str">
        <f t="shared" si="1119"/>
        <v/>
      </c>
      <c r="AT3315" s="11" t="str">
        <f t="shared" si="1120"/>
        <v/>
      </c>
      <c r="AU3315" s="11" t="str">
        <f t="shared" si="1121"/>
        <v/>
      </c>
      <c r="AV3315" s="11" t="str">
        <f t="shared" si="1122"/>
        <v/>
      </c>
      <c r="AW3315" s="11" t="str">
        <f t="shared" si="1123"/>
        <v/>
      </c>
      <c r="AX3315" s="11" t="str">
        <f t="shared" si="1124"/>
        <v/>
      </c>
      <c r="AY3315" s="11" t="str">
        <f t="shared" si="1105"/>
        <v/>
      </c>
      <c r="AZ3315" s="11" t="str">
        <f t="shared" si="1125"/>
        <v/>
      </c>
      <c r="BA3315" s="11" t="str">
        <f t="shared" si="1107"/>
        <v xml:space="preserve"> </v>
      </c>
      <c r="BB3315" s="11" t="str">
        <f>IFERROR(IF(AW3315="","",VLOOKUP(AW3315,SUSS!R:S,2,FALSE)),AY3315*SUSS!$M$2)</f>
        <v/>
      </c>
      <c r="BC3315" s="11" t="str">
        <f t="shared" si="1106"/>
        <v/>
      </c>
    </row>
    <row r="3316" spans="29:55">
      <c r="AC3316" s="11" t="str">
        <f t="shared" si="1108"/>
        <v/>
      </c>
      <c r="AD3316" s="11" t="str">
        <f t="shared" si="1109"/>
        <v/>
      </c>
      <c r="AE3316" s="11" t="str">
        <f t="shared" si="1110"/>
        <v/>
      </c>
      <c r="AF3316" s="11" t="str">
        <f t="shared" si="1111"/>
        <v/>
      </c>
      <c r="AG3316" s="11" t="str">
        <f t="shared" si="1112"/>
        <v/>
      </c>
      <c r="AH3316" s="11" t="str">
        <f t="shared" si="1113"/>
        <v/>
      </c>
      <c r="AI3316" s="11" t="str">
        <f t="shared" si="1114"/>
        <v/>
      </c>
      <c r="AJ3316" s="11" t="str">
        <f t="shared" si="1115"/>
        <v/>
      </c>
      <c r="AK3316" s="11" t="str">
        <f t="shared" si="1116"/>
        <v/>
      </c>
      <c r="AN3316" s="11" t="str">
        <f t="shared" si="1117"/>
        <v/>
      </c>
      <c r="AO3316" s="11" t="str">
        <f t="shared" si="1118"/>
        <v/>
      </c>
      <c r="AP3316" s="11" t="str">
        <f t="shared" si="1119"/>
        <v/>
      </c>
      <c r="AT3316" s="11" t="str">
        <f t="shared" si="1120"/>
        <v/>
      </c>
      <c r="AU3316" s="11" t="str">
        <f t="shared" si="1121"/>
        <v/>
      </c>
      <c r="AV3316" s="11" t="str">
        <f t="shared" si="1122"/>
        <v/>
      </c>
      <c r="AW3316" s="11" t="str">
        <f t="shared" si="1123"/>
        <v/>
      </c>
      <c r="AX3316" s="11" t="str">
        <f t="shared" si="1124"/>
        <v/>
      </c>
      <c r="AY3316" s="11" t="str">
        <f t="shared" si="1105"/>
        <v/>
      </c>
      <c r="AZ3316" s="11" t="str">
        <f t="shared" si="1125"/>
        <v/>
      </c>
      <c r="BA3316" s="11" t="str">
        <f t="shared" si="1107"/>
        <v xml:space="preserve"> </v>
      </c>
      <c r="BB3316" s="11" t="str">
        <f>IFERROR(IF(AW3316="","",VLOOKUP(AW3316,SUSS!R:S,2,FALSE)),AY3316*SUSS!$M$2)</f>
        <v/>
      </c>
      <c r="BC3316" s="11" t="str">
        <f t="shared" si="1106"/>
        <v/>
      </c>
    </row>
    <row r="3317" spans="29:55">
      <c r="AC3317" s="11" t="str">
        <f t="shared" si="1108"/>
        <v/>
      </c>
      <c r="AD3317" s="11" t="str">
        <f t="shared" si="1109"/>
        <v/>
      </c>
      <c r="AE3317" s="11" t="str">
        <f t="shared" si="1110"/>
        <v/>
      </c>
      <c r="AF3317" s="11" t="str">
        <f t="shared" si="1111"/>
        <v/>
      </c>
      <c r="AG3317" s="11" t="str">
        <f t="shared" si="1112"/>
        <v/>
      </c>
      <c r="AH3317" s="11" t="str">
        <f t="shared" si="1113"/>
        <v/>
      </c>
      <c r="AI3317" s="11" t="str">
        <f t="shared" si="1114"/>
        <v/>
      </c>
      <c r="AJ3317" s="11" t="str">
        <f t="shared" si="1115"/>
        <v/>
      </c>
      <c r="AK3317" s="11" t="str">
        <f t="shared" si="1116"/>
        <v/>
      </c>
      <c r="AN3317" s="11" t="str">
        <f t="shared" si="1117"/>
        <v/>
      </c>
      <c r="AO3317" s="11" t="str">
        <f t="shared" si="1118"/>
        <v/>
      </c>
      <c r="AP3317" s="11" t="str">
        <f t="shared" si="1119"/>
        <v/>
      </c>
      <c r="AT3317" s="11" t="str">
        <f t="shared" si="1120"/>
        <v/>
      </c>
      <c r="AU3317" s="11" t="str">
        <f t="shared" si="1121"/>
        <v/>
      </c>
      <c r="AV3317" s="11" t="str">
        <f t="shared" si="1122"/>
        <v/>
      </c>
      <c r="AW3317" s="11" t="str">
        <f t="shared" si="1123"/>
        <v/>
      </c>
      <c r="AX3317" s="11" t="str">
        <f t="shared" si="1124"/>
        <v/>
      </c>
      <c r="AY3317" s="11" t="str">
        <f t="shared" si="1105"/>
        <v/>
      </c>
      <c r="AZ3317" s="11" t="str">
        <f t="shared" si="1125"/>
        <v/>
      </c>
      <c r="BA3317" s="11" t="str">
        <f t="shared" si="1107"/>
        <v xml:space="preserve"> </v>
      </c>
      <c r="BB3317" s="11" t="str">
        <f>IFERROR(IF(AW3317="","",VLOOKUP(AW3317,SUSS!R:S,2,FALSE)),AY3317*SUSS!$M$2)</f>
        <v/>
      </c>
      <c r="BC3317" s="11" t="str">
        <f t="shared" si="1106"/>
        <v/>
      </c>
    </row>
    <row r="3318" spans="29:55">
      <c r="AC3318" s="11" t="str">
        <f t="shared" si="1108"/>
        <v/>
      </c>
      <c r="AD3318" s="11" t="str">
        <f t="shared" si="1109"/>
        <v/>
      </c>
      <c r="AE3318" s="11" t="str">
        <f t="shared" si="1110"/>
        <v/>
      </c>
      <c r="AF3318" s="11" t="str">
        <f t="shared" si="1111"/>
        <v/>
      </c>
      <c r="AG3318" s="11" t="str">
        <f t="shared" si="1112"/>
        <v/>
      </c>
      <c r="AH3318" s="11" t="str">
        <f t="shared" si="1113"/>
        <v/>
      </c>
      <c r="AI3318" s="11" t="str">
        <f t="shared" si="1114"/>
        <v/>
      </c>
      <c r="AJ3318" s="11" t="str">
        <f t="shared" si="1115"/>
        <v/>
      </c>
      <c r="AK3318" s="11" t="str">
        <f t="shared" si="1116"/>
        <v/>
      </c>
      <c r="AN3318" s="11" t="str">
        <f t="shared" si="1117"/>
        <v/>
      </c>
      <c r="AO3318" s="11" t="str">
        <f t="shared" si="1118"/>
        <v/>
      </c>
      <c r="AP3318" s="11" t="str">
        <f t="shared" si="1119"/>
        <v/>
      </c>
      <c r="AT3318" s="11" t="str">
        <f t="shared" si="1120"/>
        <v/>
      </c>
      <c r="AU3318" s="11" t="str">
        <f t="shared" si="1121"/>
        <v/>
      </c>
      <c r="AV3318" s="11" t="str">
        <f t="shared" si="1122"/>
        <v/>
      </c>
      <c r="AW3318" s="11" t="str">
        <f t="shared" si="1123"/>
        <v/>
      </c>
      <c r="AX3318" s="11" t="str">
        <f t="shared" si="1124"/>
        <v/>
      </c>
      <c r="AY3318" s="11" t="str">
        <f t="shared" si="1105"/>
        <v/>
      </c>
      <c r="AZ3318" s="11" t="str">
        <f t="shared" si="1125"/>
        <v/>
      </c>
      <c r="BA3318" s="11" t="str">
        <f t="shared" si="1107"/>
        <v xml:space="preserve"> </v>
      </c>
      <c r="BB3318" s="11" t="str">
        <f>IFERROR(IF(AW3318="","",VLOOKUP(AW3318,SUSS!R:S,2,FALSE)),AY3318*SUSS!$M$2)</f>
        <v/>
      </c>
      <c r="BC3318" s="11" t="str">
        <f t="shared" si="1106"/>
        <v/>
      </c>
    </row>
    <row r="3319" spans="29:55">
      <c r="AC3319" s="11" t="str">
        <f t="shared" si="1108"/>
        <v/>
      </c>
      <c r="AD3319" s="11" t="str">
        <f t="shared" si="1109"/>
        <v/>
      </c>
      <c r="AE3319" s="11" t="str">
        <f t="shared" si="1110"/>
        <v/>
      </c>
      <c r="AF3319" s="11" t="str">
        <f t="shared" si="1111"/>
        <v/>
      </c>
      <c r="AG3319" s="11" t="str">
        <f t="shared" si="1112"/>
        <v/>
      </c>
      <c r="AH3319" s="11" t="str">
        <f t="shared" si="1113"/>
        <v/>
      </c>
      <c r="AI3319" s="11" t="str">
        <f t="shared" si="1114"/>
        <v/>
      </c>
      <c r="AJ3319" s="11" t="str">
        <f t="shared" si="1115"/>
        <v/>
      </c>
      <c r="AK3319" s="11" t="str">
        <f t="shared" si="1116"/>
        <v/>
      </c>
      <c r="AN3319" s="11" t="str">
        <f t="shared" si="1117"/>
        <v/>
      </c>
      <c r="AO3319" s="11" t="str">
        <f t="shared" si="1118"/>
        <v/>
      </c>
      <c r="AP3319" s="11" t="str">
        <f t="shared" si="1119"/>
        <v/>
      </c>
      <c r="AT3319" s="11" t="str">
        <f t="shared" si="1120"/>
        <v/>
      </c>
      <c r="AU3319" s="11" t="str">
        <f t="shared" si="1121"/>
        <v/>
      </c>
      <c r="AV3319" s="11" t="str">
        <f t="shared" si="1122"/>
        <v/>
      </c>
      <c r="AW3319" s="11" t="str">
        <f t="shared" si="1123"/>
        <v/>
      </c>
      <c r="AX3319" s="11" t="str">
        <f t="shared" si="1124"/>
        <v/>
      </c>
      <c r="AY3319" s="11" t="str">
        <f t="shared" si="1105"/>
        <v/>
      </c>
      <c r="AZ3319" s="11" t="str">
        <f t="shared" si="1125"/>
        <v/>
      </c>
      <c r="BA3319" s="11" t="str">
        <f t="shared" si="1107"/>
        <v xml:space="preserve"> </v>
      </c>
      <c r="BB3319" s="11" t="str">
        <f>IFERROR(IF(AW3319="","",VLOOKUP(AW3319,SUSS!R:S,2,FALSE)),AY3319*SUSS!$M$2)</f>
        <v/>
      </c>
      <c r="BC3319" s="11" t="str">
        <f t="shared" si="1106"/>
        <v/>
      </c>
    </row>
    <row r="3320" spans="29:55">
      <c r="AC3320" s="11" t="str">
        <f t="shared" si="1108"/>
        <v/>
      </c>
      <c r="AD3320" s="11" t="str">
        <f t="shared" si="1109"/>
        <v/>
      </c>
      <c r="AE3320" s="11" t="str">
        <f t="shared" si="1110"/>
        <v/>
      </c>
      <c r="AF3320" s="11" t="str">
        <f t="shared" si="1111"/>
        <v/>
      </c>
      <c r="AG3320" s="11" t="str">
        <f t="shared" si="1112"/>
        <v/>
      </c>
      <c r="AH3320" s="11" t="str">
        <f t="shared" si="1113"/>
        <v/>
      </c>
      <c r="AI3320" s="11" t="str">
        <f t="shared" si="1114"/>
        <v/>
      </c>
      <c r="AJ3320" s="11" t="str">
        <f t="shared" si="1115"/>
        <v/>
      </c>
      <c r="AK3320" s="11" t="str">
        <f t="shared" si="1116"/>
        <v/>
      </c>
      <c r="AN3320" s="11" t="str">
        <f t="shared" si="1117"/>
        <v/>
      </c>
      <c r="AO3320" s="11" t="str">
        <f t="shared" si="1118"/>
        <v/>
      </c>
      <c r="AP3320" s="11" t="str">
        <f t="shared" si="1119"/>
        <v/>
      </c>
      <c r="AT3320" s="11" t="str">
        <f t="shared" si="1120"/>
        <v/>
      </c>
      <c r="AU3320" s="11" t="str">
        <f t="shared" si="1121"/>
        <v/>
      </c>
      <c r="AV3320" s="11" t="str">
        <f t="shared" si="1122"/>
        <v/>
      </c>
      <c r="AW3320" s="11" t="str">
        <f t="shared" si="1123"/>
        <v/>
      </c>
      <c r="AX3320" s="11" t="str">
        <f t="shared" si="1124"/>
        <v/>
      </c>
      <c r="AY3320" s="11" t="str">
        <f t="shared" si="1105"/>
        <v/>
      </c>
      <c r="AZ3320" s="11" t="str">
        <f t="shared" si="1125"/>
        <v/>
      </c>
      <c r="BA3320" s="11" t="str">
        <f t="shared" si="1107"/>
        <v xml:space="preserve"> </v>
      </c>
      <c r="BB3320" s="11" t="str">
        <f>IFERROR(IF(AW3320="","",VLOOKUP(AW3320,SUSS!R:S,2,FALSE)),AY3320*SUSS!$M$2)</f>
        <v/>
      </c>
      <c r="BC3320" s="11" t="str">
        <f t="shared" si="1106"/>
        <v/>
      </c>
    </row>
    <row r="3321" spans="29:55">
      <c r="AC3321" s="11" t="str">
        <f t="shared" si="1108"/>
        <v/>
      </c>
      <c r="AD3321" s="11" t="str">
        <f t="shared" si="1109"/>
        <v/>
      </c>
      <c r="AE3321" s="11" t="str">
        <f t="shared" si="1110"/>
        <v/>
      </c>
      <c r="AF3321" s="11" t="str">
        <f t="shared" si="1111"/>
        <v/>
      </c>
      <c r="AG3321" s="11" t="str">
        <f t="shared" si="1112"/>
        <v/>
      </c>
      <c r="AH3321" s="11" t="str">
        <f t="shared" si="1113"/>
        <v/>
      </c>
      <c r="AI3321" s="11" t="str">
        <f t="shared" si="1114"/>
        <v/>
      </c>
      <c r="AJ3321" s="11" t="str">
        <f t="shared" si="1115"/>
        <v/>
      </c>
      <c r="AK3321" s="11" t="str">
        <f t="shared" si="1116"/>
        <v/>
      </c>
      <c r="AN3321" s="11" t="str">
        <f t="shared" si="1117"/>
        <v/>
      </c>
      <c r="AO3321" s="11" t="str">
        <f t="shared" si="1118"/>
        <v/>
      </c>
      <c r="AP3321" s="11" t="str">
        <f t="shared" si="1119"/>
        <v/>
      </c>
      <c r="AT3321" s="11" t="str">
        <f t="shared" si="1120"/>
        <v/>
      </c>
      <c r="AU3321" s="11" t="str">
        <f t="shared" si="1121"/>
        <v/>
      </c>
      <c r="AV3321" s="11" t="str">
        <f t="shared" si="1122"/>
        <v/>
      </c>
      <c r="AW3321" s="11" t="str">
        <f t="shared" si="1123"/>
        <v/>
      </c>
      <c r="AX3321" s="11" t="str">
        <f t="shared" si="1124"/>
        <v/>
      </c>
      <c r="AY3321" s="11" t="str">
        <f t="shared" si="1105"/>
        <v/>
      </c>
      <c r="AZ3321" s="11" t="str">
        <f t="shared" si="1125"/>
        <v/>
      </c>
      <c r="BA3321" s="11" t="str">
        <f t="shared" si="1107"/>
        <v xml:space="preserve"> </v>
      </c>
      <c r="BB3321" s="11" t="str">
        <f>IFERROR(IF(AW3321="","",VLOOKUP(AW3321,SUSS!R:S,2,FALSE)),AY3321*SUSS!$M$2)</f>
        <v/>
      </c>
      <c r="BC3321" s="11" t="str">
        <f t="shared" si="1106"/>
        <v/>
      </c>
    </row>
    <row r="3322" spans="29:55">
      <c r="AC3322" s="11" t="str">
        <f t="shared" si="1108"/>
        <v/>
      </c>
      <c r="AD3322" s="11" t="str">
        <f t="shared" si="1109"/>
        <v/>
      </c>
      <c r="AE3322" s="11" t="str">
        <f t="shared" si="1110"/>
        <v/>
      </c>
      <c r="AF3322" s="11" t="str">
        <f t="shared" si="1111"/>
        <v/>
      </c>
      <c r="AG3322" s="11" t="str">
        <f t="shared" si="1112"/>
        <v/>
      </c>
      <c r="AH3322" s="11" t="str">
        <f t="shared" si="1113"/>
        <v/>
      </c>
      <c r="AI3322" s="11" t="str">
        <f t="shared" si="1114"/>
        <v/>
      </c>
      <c r="AJ3322" s="11" t="str">
        <f t="shared" si="1115"/>
        <v/>
      </c>
      <c r="AK3322" s="11" t="str">
        <f t="shared" si="1116"/>
        <v/>
      </c>
      <c r="AN3322" s="11" t="str">
        <f t="shared" si="1117"/>
        <v/>
      </c>
      <c r="AO3322" s="11" t="str">
        <f t="shared" si="1118"/>
        <v/>
      </c>
      <c r="AP3322" s="11" t="str">
        <f t="shared" si="1119"/>
        <v/>
      </c>
      <c r="AT3322" s="11" t="str">
        <f t="shared" si="1120"/>
        <v/>
      </c>
      <c r="AU3322" s="11" t="str">
        <f t="shared" si="1121"/>
        <v/>
      </c>
      <c r="AV3322" s="11" t="str">
        <f t="shared" si="1122"/>
        <v/>
      </c>
      <c r="AW3322" s="11" t="str">
        <f t="shared" si="1123"/>
        <v/>
      </c>
      <c r="AX3322" s="11" t="str">
        <f t="shared" si="1124"/>
        <v/>
      </c>
      <c r="AY3322" s="11" t="str">
        <f t="shared" si="1105"/>
        <v/>
      </c>
      <c r="AZ3322" s="11" t="str">
        <f t="shared" si="1125"/>
        <v/>
      </c>
      <c r="BA3322" s="11" t="str">
        <f t="shared" si="1107"/>
        <v xml:space="preserve"> </v>
      </c>
      <c r="BB3322" s="11" t="str">
        <f>IFERROR(IF(AW3322="","",VLOOKUP(AW3322,SUSS!R:S,2,FALSE)),AY3322*SUSS!$M$2)</f>
        <v/>
      </c>
      <c r="BC3322" s="11" t="str">
        <f t="shared" si="1106"/>
        <v/>
      </c>
    </row>
    <row r="3323" spans="29:55">
      <c r="AC3323" s="11" t="str">
        <f t="shared" si="1108"/>
        <v/>
      </c>
      <c r="AD3323" s="11" t="str">
        <f t="shared" si="1109"/>
        <v/>
      </c>
      <c r="AE3323" s="11" t="str">
        <f t="shared" si="1110"/>
        <v/>
      </c>
      <c r="AF3323" s="11" t="str">
        <f t="shared" si="1111"/>
        <v/>
      </c>
      <c r="AG3323" s="11" t="str">
        <f t="shared" si="1112"/>
        <v/>
      </c>
      <c r="AH3323" s="11" t="str">
        <f t="shared" si="1113"/>
        <v/>
      </c>
      <c r="AI3323" s="11" t="str">
        <f t="shared" si="1114"/>
        <v/>
      </c>
      <c r="AJ3323" s="11" t="str">
        <f t="shared" si="1115"/>
        <v/>
      </c>
      <c r="AK3323" s="11" t="str">
        <f t="shared" si="1116"/>
        <v/>
      </c>
      <c r="AN3323" s="11" t="str">
        <f t="shared" si="1117"/>
        <v/>
      </c>
      <c r="AO3323" s="11" t="str">
        <f t="shared" si="1118"/>
        <v/>
      </c>
      <c r="AP3323" s="11" t="str">
        <f t="shared" si="1119"/>
        <v/>
      </c>
      <c r="AT3323" s="11" t="str">
        <f t="shared" si="1120"/>
        <v/>
      </c>
      <c r="AU3323" s="11" t="str">
        <f t="shared" si="1121"/>
        <v/>
      </c>
      <c r="AV3323" s="11" t="str">
        <f t="shared" si="1122"/>
        <v/>
      </c>
      <c r="AW3323" s="11" t="str">
        <f t="shared" si="1123"/>
        <v/>
      </c>
      <c r="AX3323" s="11" t="str">
        <f t="shared" si="1124"/>
        <v/>
      </c>
      <c r="AY3323" s="11" t="str">
        <f t="shared" si="1105"/>
        <v/>
      </c>
      <c r="AZ3323" s="11" t="str">
        <f t="shared" si="1125"/>
        <v/>
      </c>
      <c r="BA3323" s="11" t="str">
        <f t="shared" si="1107"/>
        <v xml:space="preserve"> </v>
      </c>
      <c r="BB3323" s="11" t="str">
        <f>IFERROR(IF(AW3323="","",VLOOKUP(AW3323,SUSS!R:S,2,FALSE)),AY3323*SUSS!$M$2)</f>
        <v/>
      </c>
      <c r="BC3323" s="11" t="str">
        <f t="shared" si="1106"/>
        <v/>
      </c>
    </row>
    <row r="3324" spans="29:55">
      <c r="AC3324" s="11" t="str">
        <f t="shared" si="1108"/>
        <v/>
      </c>
      <c r="AD3324" s="11" t="str">
        <f t="shared" si="1109"/>
        <v/>
      </c>
      <c r="AE3324" s="11" t="str">
        <f t="shared" si="1110"/>
        <v/>
      </c>
      <c r="AF3324" s="11" t="str">
        <f t="shared" si="1111"/>
        <v/>
      </c>
      <c r="AG3324" s="11" t="str">
        <f t="shared" si="1112"/>
        <v/>
      </c>
      <c r="AH3324" s="11" t="str">
        <f t="shared" si="1113"/>
        <v/>
      </c>
      <c r="AI3324" s="11" t="str">
        <f t="shared" si="1114"/>
        <v/>
      </c>
      <c r="AJ3324" s="11" t="str">
        <f t="shared" si="1115"/>
        <v/>
      </c>
      <c r="AK3324" s="11" t="str">
        <f t="shared" si="1116"/>
        <v/>
      </c>
      <c r="AN3324" s="11" t="str">
        <f t="shared" si="1117"/>
        <v/>
      </c>
      <c r="AO3324" s="11" t="str">
        <f t="shared" si="1118"/>
        <v/>
      </c>
      <c r="AP3324" s="11" t="str">
        <f t="shared" si="1119"/>
        <v/>
      </c>
      <c r="AT3324" s="11" t="str">
        <f t="shared" si="1120"/>
        <v/>
      </c>
      <c r="AU3324" s="11" t="str">
        <f t="shared" si="1121"/>
        <v/>
      </c>
      <c r="AV3324" s="11" t="str">
        <f t="shared" si="1122"/>
        <v/>
      </c>
      <c r="AW3324" s="11" t="str">
        <f t="shared" si="1123"/>
        <v/>
      </c>
      <c r="AX3324" s="11" t="str">
        <f t="shared" si="1124"/>
        <v/>
      </c>
      <c r="AY3324" s="11" t="str">
        <f t="shared" si="1105"/>
        <v/>
      </c>
      <c r="AZ3324" s="11" t="str">
        <f t="shared" si="1125"/>
        <v/>
      </c>
      <c r="BA3324" s="11" t="str">
        <f t="shared" si="1107"/>
        <v xml:space="preserve"> </v>
      </c>
      <c r="BB3324" s="11" t="str">
        <f>IFERROR(IF(AW3324="","",VLOOKUP(AW3324,SUSS!R:S,2,FALSE)),AY3324*SUSS!$M$2)</f>
        <v/>
      </c>
      <c r="BC3324" s="11" t="str">
        <f t="shared" si="1106"/>
        <v/>
      </c>
    </row>
    <row r="3325" spans="29:55">
      <c r="AC3325" s="11" t="str">
        <f t="shared" si="1108"/>
        <v/>
      </c>
      <c r="AD3325" s="11" t="str">
        <f t="shared" si="1109"/>
        <v/>
      </c>
      <c r="AE3325" s="11" t="str">
        <f t="shared" si="1110"/>
        <v/>
      </c>
      <c r="AF3325" s="11" t="str">
        <f t="shared" si="1111"/>
        <v/>
      </c>
      <c r="AG3325" s="11" t="str">
        <f t="shared" si="1112"/>
        <v/>
      </c>
      <c r="AH3325" s="11" t="str">
        <f t="shared" si="1113"/>
        <v/>
      </c>
      <c r="AI3325" s="11" t="str">
        <f t="shared" si="1114"/>
        <v/>
      </c>
      <c r="AJ3325" s="11" t="str">
        <f t="shared" si="1115"/>
        <v/>
      </c>
      <c r="AK3325" s="11" t="str">
        <f t="shared" si="1116"/>
        <v/>
      </c>
      <c r="AN3325" s="11" t="str">
        <f t="shared" si="1117"/>
        <v/>
      </c>
      <c r="AO3325" s="11" t="str">
        <f t="shared" si="1118"/>
        <v/>
      </c>
      <c r="AP3325" s="11" t="str">
        <f t="shared" si="1119"/>
        <v/>
      </c>
      <c r="AT3325" s="11" t="str">
        <f t="shared" si="1120"/>
        <v/>
      </c>
      <c r="AU3325" s="11" t="str">
        <f t="shared" si="1121"/>
        <v/>
      </c>
      <c r="AV3325" s="11" t="str">
        <f t="shared" si="1122"/>
        <v/>
      </c>
      <c r="AW3325" s="11" t="str">
        <f t="shared" si="1123"/>
        <v/>
      </c>
      <c r="AX3325" s="11" t="str">
        <f t="shared" si="1124"/>
        <v/>
      </c>
      <c r="AY3325" s="11" t="str">
        <f t="shared" si="1105"/>
        <v/>
      </c>
      <c r="AZ3325" s="11" t="str">
        <f t="shared" si="1125"/>
        <v/>
      </c>
      <c r="BA3325" s="11" t="str">
        <f t="shared" si="1107"/>
        <v xml:space="preserve"> </v>
      </c>
      <c r="BB3325" s="11" t="str">
        <f>IFERROR(IF(AW3325="","",VLOOKUP(AW3325,SUSS!R:S,2,FALSE)),AY3325*SUSS!$M$2)</f>
        <v/>
      </c>
      <c r="BC3325" s="11" t="str">
        <f t="shared" si="1106"/>
        <v/>
      </c>
    </row>
    <row r="3326" spans="29:55">
      <c r="AC3326" s="11" t="str">
        <f t="shared" si="1108"/>
        <v/>
      </c>
      <c r="AD3326" s="11" t="str">
        <f t="shared" si="1109"/>
        <v/>
      </c>
      <c r="AE3326" s="11" t="str">
        <f t="shared" si="1110"/>
        <v/>
      </c>
      <c r="AF3326" s="11" t="str">
        <f t="shared" si="1111"/>
        <v/>
      </c>
      <c r="AG3326" s="11" t="str">
        <f t="shared" si="1112"/>
        <v/>
      </c>
      <c r="AH3326" s="11" t="str">
        <f t="shared" si="1113"/>
        <v/>
      </c>
      <c r="AI3326" s="11" t="str">
        <f t="shared" si="1114"/>
        <v/>
      </c>
      <c r="AJ3326" s="11" t="str">
        <f t="shared" si="1115"/>
        <v/>
      </c>
      <c r="AK3326" s="11" t="str">
        <f t="shared" si="1116"/>
        <v/>
      </c>
      <c r="AN3326" s="11" t="str">
        <f t="shared" si="1117"/>
        <v/>
      </c>
      <c r="AO3326" s="11" t="str">
        <f t="shared" si="1118"/>
        <v/>
      </c>
      <c r="AP3326" s="11" t="str">
        <f t="shared" si="1119"/>
        <v/>
      </c>
      <c r="AT3326" s="11" t="str">
        <f t="shared" si="1120"/>
        <v/>
      </c>
      <c r="AU3326" s="11" t="str">
        <f t="shared" si="1121"/>
        <v/>
      </c>
      <c r="AV3326" s="11" t="str">
        <f t="shared" si="1122"/>
        <v/>
      </c>
      <c r="AW3326" s="11" t="str">
        <f t="shared" si="1123"/>
        <v/>
      </c>
      <c r="AX3326" s="11" t="str">
        <f t="shared" si="1124"/>
        <v/>
      </c>
      <c r="AY3326" s="11" t="str">
        <f t="shared" si="1105"/>
        <v/>
      </c>
      <c r="AZ3326" s="11" t="str">
        <f t="shared" si="1125"/>
        <v/>
      </c>
      <c r="BA3326" s="11" t="str">
        <f t="shared" si="1107"/>
        <v xml:space="preserve"> </v>
      </c>
      <c r="BB3326" s="11" t="str">
        <f>IFERROR(IF(AW3326="","",VLOOKUP(AW3326,SUSS!R:S,2,FALSE)),AY3326*SUSS!$M$2)</f>
        <v/>
      </c>
      <c r="BC3326" s="11" t="str">
        <f t="shared" si="1106"/>
        <v/>
      </c>
    </row>
    <row r="3327" spans="29:55">
      <c r="AC3327" s="11" t="str">
        <f t="shared" si="1108"/>
        <v/>
      </c>
      <c r="AD3327" s="11" t="str">
        <f t="shared" si="1109"/>
        <v/>
      </c>
      <c r="AE3327" s="11" t="str">
        <f t="shared" si="1110"/>
        <v/>
      </c>
      <c r="AF3327" s="11" t="str">
        <f t="shared" si="1111"/>
        <v/>
      </c>
      <c r="AG3327" s="11" t="str">
        <f t="shared" si="1112"/>
        <v/>
      </c>
      <c r="AH3327" s="11" t="str">
        <f t="shared" si="1113"/>
        <v/>
      </c>
      <c r="AI3327" s="11" t="str">
        <f t="shared" si="1114"/>
        <v/>
      </c>
      <c r="AJ3327" s="11" t="str">
        <f t="shared" si="1115"/>
        <v/>
      </c>
      <c r="AK3327" s="11" t="str">
        <f t="shared" si="1116"/>
        <v/>
      </c>
      <c r="AN3327" s="11" t="str">
        <f t="shared" si="1117"/>
        <v/>
      </c>
      <c r="AO3327" s="11" t="str">
        <f t="shared" si="1118"/>
        <v/>
      </c>
      <c r="AP3327" s="11" t="str">
        <f t="shared" si="1119"/>
        <v/>
      </c>
      <c r="AT3327" s="11" t="str">
        <f t="shared" si="1120"/>
        <v/>
      </c>
      <c r="AU3327" s="11" t="str">
        <f t="shared" si="1121"/>
        <v/>
      </c>
      <c r="AV3327" s="11" t="str">
        <f t="shared" si="1122"/>
        <v/>
      </c>
      <c r="AW3327" s="11" t="str">
        <f t="shared" si="1123"/>
        <v/>
      </c>
      <c r="AX3327" s="11" t="str">
        <f t="shared" si="1124"/>
        <v/>
      </c>
      <c r="AY3327" s="11" t="str">
        <f t="shared" si="1105"/>
        <v/>
      </c>
      <c r="AZ3327" s="11" t="str">
        <f t="shared" si="1125"/>
        <v/>
      </c>
      <c r="BA3327" s="11" t="str">
        <f t="shared" si="1107"/>
        <v xml:space="preserve"> </v>
      </c>
      <c r="BB3327" s="11" t="str">
        <f>IFERROR(IF(AW3327="","",VLOOKUP(AW3327,SUSS!R:S,2,FALSE)),AY3327*SUSS!$M$2)</f>
        <v/>
      </c>
      <c r="BC3327" s="11" t="str">
        <f t="shared" si="1106"/>
        <v/>
      </c>
    </row>
    <row r="3328" spans="29:55">
      <c r="AC3328" s="11" t="str">
        <f t="shared" si="1108"/>
        <v/>
      </c>
      <c r="AD3328" s="11" t="str">
        <f t="shared" si="1109"/>
        <v/>
      </c>
      <c r="AE3328" s="11" t="str">
        <f t="shared" si="1110"/>
        <v/>
      </c>
      <c r="AF3328" s="11" t="str">
        <f t="shared" si="1111"/>
        <v/>
      </c>
      <c r="AG3328" s="11" t="str">
        <f t="shared" si="1112"/>
        <v/>
      </c>
      <c r="AH3328" s="11" t="str">
        <f t="shared" si="1113"/>
        <v/>
      </c>
      <c r="AI3328" s="11" t="str">
        <f t="shared" si="1114"/>
        <v/>
      </c>
      <c r="AJ3328" s="11" t="str">
        <f t="shared" si="1115"/>
        <v/>
      </c>
      <c r="AK3328" s="11" t="str">
        <f t="shared" si="1116"/>
        <v/>
      </c>
      <c r="AN3328" s="11" t="str">
        <f t="shared" si="1117"/>
        <v/>
      </c>
      <c r="AO3328" s="11" t="str">
        <f t="shared" si="1118"/>
        <v/>
      </c>
      <c r="AP3328" s="11" t="str">
        <f t="shared" si="1119"/>
        <v/>
      </c>
      <c r="AT3328" s="11" t="str">
        <f t="shared" si="1120"/>
        <v/>
      </c>
      <c r="AU3328" s="11" t="str">
        <f t="shared" si="1121"/>
        <v/>
      </c>
      <c r="AV3328" s="11" t="str">
        <f t="shared" si="1122"/>
        <v/>
      </c>
      <c r="AW3328" s="11" t="str">
        <f t="shared" si="1123"/>
        <v/>
      </c>
      <c r="AX3328" s="11" t="str">
        <f t="shared" si="1124"/>
        <v/>
      </c>
      <c r="AY3328" s="11" t="str">
        <f t="shared" si="1105"/>
        <v/>
      </c>
      <c r="AZ3328" s="11" t="str">
        <f t="shared" si="1125"/>
        <v/>
      </c>
      <c r="BA3328" s="11" t="str">
        <f t="shared" si="1107"/>
        <v xml:space="preserve"> </v>
      </c>
      <c r="BB3328" s="11" t="str">
        <f>IFERROR(IF(AW3328="","",VLOOKUP(AW3328,SUSS!R:S,2,FALSE)),AY3328*SUSS!$M$2)</f>
        <v/>
      </c>
      <c r="BC3328" s="11" t="str">
        <f t="shared" si="1106"/>
        <v/>
      </c>
    </row>
    <row r="3329" spans="29:55">
      <c r="AC3329" s="11" t="str">
        <f t="shared" si="1108"/>
        <v/>
      </c>
      <c r="AD3329" s="11" t="str">
        <f t="shared" si="1109"/>
        <v/>
      </c>
      <c r="AE3329" s="11" t="str">
        <f t="shared" si="1110"/>
        <v/>
      </c>
      <c r="AF3329" s="11" t="str">
        <f t="shared" si="1111"/>
        <v/>
      </c>
      <c r="AG3329" s="11" t="str">
        <f t="shared" si="1112"/>
        <v/>
      </c>
      <c r="AH3329" s="11" t="str">
        <f t="shared" si="1113"/>
        <v/>
      </c>
      <c r="AI3329" s="11" t="str">
        <f t="shared" si="1114"/>
        <v/>
      </c>
      <c r="AJ3329" s="11" t="str">
        <f t="shared" si="1115"/>
        <v/>
      </c>
      <c r="AK3329" s="11" t="str">
        <f t="shared" si="1116"/>
        <v/>
      </c>
      <c r="AN3329" s="11" t="str">
        <f t="shared" si="1117"/>
        <v/>
      </c>
      <c r="AO3329" s="11" t="str">
        <f t="shared" si="1118"/>
        <v/>
      </c>
      <c r="AP3329" s="11" t="str">
        <f t="shared" si="1119"/>
        <v/>
      </c>
      <c r="AT3329" s="11" t="str">
        <f t="shared" si="1120"/>
        <v/>
      </c>
      <c r="AU3329" s="11" t="str">
        <f t="shared" si="1121"/>
        <v/>
      </c>
      <c r="AV3329" s="11" t="str">
        <f t="shared" si="1122"/>
        <v/>
      </c>
      <c r="AW3329" s="11" t="str">
        <f t="shared" si="1123"/>
        <v/>
      </c>
      <c r="AX3329" s="11" t="str">
        <f t="shared" si="1124"/>
        <v/>
      </c>
      <c r="AY3329" s="11" t="str">
        <f t="shared" si="1105"/>
        <v/>
      </c>
      <c r="AZ3329" s="11" t="str">
        <f t="shared" si="1125"/>
        <v/>
      </c>
      <c r="BA3329" s="11" t="str">
        <f t="shared" si="1107"/>
        <v xml:space="preserve"> </v>
      </c>
      <c r="BB3329" s="11" t="str">
        <f>IFERROR(IF(AW3329="","",VLOOKUP(AW3329,SUSS!R:S,2,FALSE)),AY3329*SUSS!$M$2)</f>
        <v/>
      </c>
      <c r="BC3329" s="11" t="str">
        <f t="shared" si="1106"/>
        <v/>
      </c>
    </row>
    <row r="3330" spans="29:55">
      <c r="AC3330" s="11" t="str">
        <f t="shared" si="1108"/>
        <v/>
      </c>
      <c r="AD3330" s="11" t="str">
        <f t="shared" si="1109"/>
        <v/>
      </c>
      <c r="AE3330" s="11" t="str">
        <f t="shared" si="1110"/>
        <v/>
      </c>
      <c r="AF3330" s="11" t="str">
        <f t="shared" si="1111"/>
        <v/>
      </c>
      <c r="AG3330" s="11" t="str">
        <f t="shared" si="1112"/>
        <v/>
      </c>
      <c r="AH3330" s="11" t="str">
        <f t="shared" si="1113"/>
        <v/>
      </c>
      <c r="AI3330" s="11" t="str">
        <f t="shared" si="1114"/>
        <v/>
      </c>
      <c r="AJ3330" s="11" t="str">
        <f t="shared" si="1115"/>
        <v/>
      </c>
      <c r="AK3330" s="11" t="str">
        <f t="shared" si="1116"/>
        <v/>
      </c>
      <c r="AN3330" s="11" t="str">
        <f t="shared" si="1117"/>
        <v/>
      </c>
      <c r="AO3330" s="11" t="str">
        <f t="shared" si="1118"/>
        <v/>
      </c>
      <c r="AP3330" s="11" t="str">
        <f t="shared" si="1119"/>
        <v/>
      </c>
      <c r="AT3330" s="11" t="str">
        <f t="shared" si="1120"/>
        <v/>
      </c>
      <c r="AU3330" s="11" t="str">
        <f t="shared" si="1121"/>
        <v/>
      </c>
      <c r="AV3330" s="11" t="str">
        <f t="shared" si="1122"/>
        <v/>
      </c>
      <c r="AW3330" s="11" t="str">
        <f t="shared" si="1123"/>
        <v/>
      </c>
      <c r="AX3330" s="11" t="str">
        <f t="shared" si="1124"/>
        <v/>
      </c>
      <c r="AY3330" s="11" t="str">
        <f t="shared" si="1105"/>
        <v/>
      </c>
      <c r="AZ3330" s="11" t="str">
        <f t="shared" si="1125"/>
        <v/>
      </c>
      <c r="BA3330" s="11" t="str">
        <f t="shared" si="1107"/>
        <v xml:space="preserve"> </v>
      </c>
      <c r="BB3330" s="11" t="str">
        <f>IFERROR(IF(AW3330="","",VLOOKUP(AW3330,SUSS!R:S,2,FALSE)),AY3330*SUSS!$M$2)</f>
        <v/>
      </c>
      <c r="BC3330" s="11" t="str">
        <f t="shared" si="1106"/>
        <v/>
      </c>
    </row>
    <row r="3331" spans="29:55">
      <c r="AC3331" s="11" t="str">
        <f t="shared" si="1108"/>
        <v/>
      </c>
      <c r="AD3331" s="11" t="str">
        <f t="shared" si="1109"/>
        <v/>
      </c>
      <c r="AE3331" s="11" t="str">
        <f t="shared" si="1110"/>
        <v/>
      </c>
      <c r="AF3331" s="11" t="str">
        <f t="shared" si="1111"/>
        <v/>
      </c>
      <c r="AG3331" s="11" t="str">
        <f t="shared" si="1112"/>
        <v/>
      </c>
      <c r="AH3331" s="11" t="str">
        <f t="shared" si="1113"/>
        <v/>
      </c>
      <c r="AI3331" s="11" t="str">
        <f t="shared" si="1114"/>
        <v/>
      </c>
      <c r="AJ3331" s="11" t="str">
        <f t="shared" si="1115"/>
        <v/>
      </c>
      <c r="AK3331" s="11" t="str">
        <f t="shared" si="1116"/>
        <v/>
      </c>
      <c r="AN3331" s="11" t="str">
        <f t="shared" si="1117"/>
        <v/>
      </c>
      <c r="AO3331" s="11" t="str">
        <f t="shared" si="1118"/>
        <v/>
      </c>
      <c r="AP3331" s="11" t="str">
        <f t="shared" si="1119"/>
        <v/>
      </c>
      <c r="AT3331" s="11" t="str">
        <f t="shared" si="1120"/>
        <v/>
      </c>
      <c r="AU3331" s="11" t="str">
        <f t="shared" si="1121"/>
        <v/>
      </c>
      <c r="AV3331" s="11" t="str">
        <f t="shared" si="1122"/>
        <v/>
      </c>
      <c r="AW3331" s="11" t="str">
        <f t="shared" si="1123"/>
        <v/>
      </c>
      <c r="AX3331" s="11" t="str">
        <f t="shared" si="1124"/>
        <v/>
      </c>
      <c r="AY3331" s="11" t="str">
        <f t="shared" si="1105"/>
        <v/>
      </c>
      <c r="AZ3331" s="11" t="str">
        <f t="shared" si="1125"/>
        <v/>
      </c>
      <c r="BA3331" s="11" t="str">
        <f t="shared" si="1107"/>
        <v xml:space="preserve"> </v>
      </c>
      <c r="BB3331" s="11" t="str">
        <f>IFERROR(IF(AW3331="","",VLOOKUP(AW3331,SUSS!R:S,2,FALSE)),AY3331*SUSS!$M$2)</f>
        <v/>
      </c>
      <c r="BC3331" s="11" t="str">
        <f t="shared" si="1106"/>
        <v/>
      </c>
    </row>
    <row r="3332" spans="29:55">
      <c r="AC3332" s="11" t="str">
        <f t="shared" si="1108"/>
        <v/>
      </c>
      <c r="AD3332" s="11" t="str">
        <f t="shared" si="1109"/>
        <v/>
      </c>
      <c r="AE3332" s="11" t="str">
        <f t="shared" si="1110"/>
        <v/>
      </c>
      <c r="AF3332" s="11" t="str">
        <f t="shared" si="1111"/>
        <v/>
      </c>
      <c r="AG3332" s="11" t="str">
        <f t="shared" si="1112"/>
        <v/>
      </c>
      <c r="AH3332" s="11" t="str">
        <f t="shared" si="1113"/>
        <v/>
      </c>
      <c r="AI3332" s="11" t="str">
        <f t="shared" si="1114"/>
        <v/>
      </c>
      <c r="AJ3332" s="11" t="str">
        <f t="shared" si="1115"/>
        <v/>
      </c>
      <c r="AK3332" s="11" t="str">
        <f t="shared" si="1116"/>
        <v/>
      </c>
      <c r="AN3332" s="11" t="str">
        <f t="shared" si="1117"/>
        <v/>
      </c>
      <c r="AO3332" s="11" t="str">
        <f t="shared" si="1118"/>
        <v/>
      </c>
      <c r="AP3332" s="11" t="str">
        <f t="shared" si="1119"/>
        <v/>
      </c>
      <c r="AT3332" s="11" t="str">
        <f t="shared" si="1120"/>
        <v/>
      </c>
      <c r="AU3332" s="11" t="str">
        <f t="shared" si="1121"/>
        <v/>
      </c>
      <c r="AV3332" s="11" t="str">
        <f t="shared" si="1122"/>
        <v/>
      </c>
      <c r="AW3332" s="11" t="str">
        <f t="shared" si="1123"/>
        <v/>
      </c>
      <c r="AX3332" s="11" t="str">
        <f t="shared" si="1124"/>
        <v/>
      </c>
      <c r="AY3332" s="11" t="str">
        <f t="shared" ref="AY3332:AY3395" si="1126">VLOOKUP(AX3332,AO:AP,2,FALSE)</f>
        <v/>
      </c>
      <c r="AZ3332" s="11" t="str">
        <f t="shared" si="1125"/>
        <v/>
      </c>
      <c r="BA3332" s="11" t="str">
        <f t="shared" si="1107"/>
        <v xml:space="preserve"> </v>
      </c>
      <c r="BB3332" s="11" t="str">
        <f>IFERROR(IF(AW3332="","",VLOOKUP(AW3332,SUSS!R:S,2,FALSE)),AY3332*SUSS!$M$2)</f>
        <v/>
      </c>
      <c r="BC3332" s="11" t="str">
        <f t="shared" si="1106"/>
        <v/>
      </c>
    </row>
    <row r="3333" spans="29:55">
      <c r="AC3333" s="11" t="str">
        <f t="shared" si="1108"/>
        <v/>
      </c>
      <c r="AD3333" s="11" t="str">
        <f t="shared" si="1109"/>
        <v/>
      </c>
      <c r="AE3333" s="11" t="str">
        <f t="shared" si="1110"/>
        <v/>
      </c>
      <c r="AF3333" s="11" t="str">
        <f t="shared" si="1111"/>
        <v/>
      </c>
      <c r="AG3333" s="11" t="str">
        <f t="shared" si="1112"/>
        <v/>
      </c>
      <c r="AH3333" s="11" t="str">
        <f t="shared" si="1113"/>
        <v/>
      </c>
      <c r="AI3333" s="11" t="str">
        <f t="shared" si="1114"/>
        <v/>
      </c>
      <c r="AJ3333" s="11" t="str">
        <f t="shared" si="1115"/>
        <v/>
      </c>
      <c r="AK3333" s="11" t="str">
        <f t="shared" si="1116"/>
        <v/>
      </c>
      <c r="AN3333" s="11" t="str">
        <f t="shared" si="1117"/>
        <v/>
      </c>
      <c r="AO3333" s="11" t="str">
        <f t="shared" si="1118"/>
        <v/>
      </c>
      <c r="AP3333" s="11" t="str">
        <f t="shared" si="1119"/>
        <v/>
      </c>
      <c r="AT3333" s="11" t="str">
        <f t="shared" si="1120"/>
        <v/>
      </c>
      <c r="AU3333" s="11" t="str">
        <f t="shared" si="1121"/>
        <v/>
      </c>
      <c r="AV3333" s="11" t="str">
        <f t="shared" si="1122"/>
        <v/>
      </c>
      <c r="AW3333" s="11" t="str">
        <f t="shared" si="1123"/>
        <v/>
      </c>
      <c r="AX3333" s="11" t="str">
        <f t="shared" si="1124"/>
        <v/>
      </c>
      <c r="AY3333" s="11" t="str">
        <f t="shared" si="1126"/>
        <v/>
      </c>
      <c r="AZ3333" s="11" t="str">
        <f t="shared" si="1125"/>
        <v/>
      </c>
      <c r="BA3333" s="11" t="str">
        <f t="shared" si="1107"/>
        <v xml:space="preserve"> </v>
      </c>
      <c r="BB3333" s="11" t="str">
        <f>IFERROR(IF(AW3333="","",VLOOKUP(AW3333,SUSS!R:S,2,FALSE)),AY3333*SUSS!$M$2)</f>
        <v/>
      </c>
      <c r="BC3333" s="11" t="str">
        <f t="shared" ref="BC3333:BC3396" si="1127">IFERROR(IF(BB3333&lt;&gt;"",AZ3333*BB3333,""),"VER")</f>
        <v/>
      </c>
    </row>
    <row r="3334" spans="29:55">
      <c r="AC3334" s="11" t="str">
        <f t="shared" si="1108"/>
        <v/>
      </c>
      <c r="AD3334" s="11" t="str">
        <f t="shared" si="1109"/>
        <v/>
      </c>
      <c r="AE3334" s="11" t="str">
        <f t="shared" si="1110"/>
        <v/>
      </c>
      <c r="AF3334" s="11" t="str">
        <f t="shared" si="1111"/>
        <v/>
      </c>
      <c r="AG3334" s="11" t="str">
        <f t="shared" si="1112"/>
        <v/>
      </c>
      <c r="AH3334" s="11" t="str">
        <f t="shared" si="1113"/>
        <v/>
      </c>
      <c r="AI3334" s="11" t="str">
        <f t="shared" si="1114"/>
        <v/>
      </c>
      <c r="AJ3334" s="11" t="str">
        <f t="shared" si="1115"/>
        <v/>
      </c>
      <c r="AK3334" s="11" t="str">
        <f t="shared" si="1116"/>
        <v/>
      </c>
      <c r="AN3334" s="11" t="str">
        <f t="shared" si="1117"/>
        <v/>
      </c>
      <c r="AO3334" s="11" t="str">
        <f t="shared" si="1118"/>
        <v/>
      </c>
      <c r="AP3334" s="11" t="str">
        <f t="shared" si="1119"/>
        <v/>
      </c>
      <c r="AT3334" s="11" t="str">
        <f t="shared" si="1120"/>
        <v/>
      </c>
      <c r="AU3334" s="11" t="str">
        <f t="shared" si="1121"/>
        <v/>
      </c>
      <c r="AV3334" s="11" t="str">
        <f t="shared" si="1122"/>
        <v/>
      </c>
      <c r="AW3334" s="11" t="str">
        <f t="shared" si="1123"/>
        <v/>
      </c>
      <c r="AX3334" s="11" t="str">
        <f t="shared" si="1124"/>
        <v/>
      </c>
      <c r="AY3334" s="11" t="str">
        <f t="shared" si="1126"/>
        <v/>
      </c>
      <c r="AZ3334" s="11" t="str">
        <f t="shared" si="1125"/>
        <v/>
      </c>
      <c r="BA3334" s="11" t="str">
        <f t="shared" si="1107"/>
        <v xml:space="preserve"> </v>
      </c>
      <c r="BB3334" s="11" t="str">
        <f>IFERROR(IF(AW3334="","",VLOOKUP(AW3334,SUSS!R:S,2,FALSE)),AY3334*SUSS!$M$2)</f>
        <v/>
      </c>
      <c r="BC3334" s="11" t="str">
        <f t="shared" si="1127"/>
        <v/>
      </c>
    </row>
    <row r="3335" spans="29:55">
      <c r="AC3335" s="11" t="str">
        <f t="shared" si="1108"/>
        <v/>
      </c>
      <c r="AD3335" s="11" t="str">
        <f t="shared" si="1109"/>
        <v/>
      </c>
      <c r="AE3335" s="11" t="str">
        <f t="shared" si="1110"/>
        <v/>
      </c>
      <c r="AF3335" s="11" t="str">
        <f t="shared" si="1111"/>
        <v/>
      </c>
      <c r="AG3335" s="11" t="str">
        <f t="shared" si="1112"/>
        <v/>
      </c>
      <c r="AH3335" s="11" t="str">
        <f t="shared" si="1113"/>
        <v/>
      </c>
      <c r="AI3335" s="11" t="str">
        <f t="shared" si="1114"/>
        <v/>
      </c>
      <c r="AJ3335" s="11" t="str">
        <f t="shared" si="1115"/>
        <v/>
      </c>
      <c r="AK3335" s="11" t="str">
        <f t="shared" si="1116"/>
        <v/>
      </c>
      <c r="AN3335" s="11" t="str">
        <f t="shared" si="1117"/>
        <v/>
      </c>
      <c r="AO3335" s="11" t="str">
        <f t="shared" si="1118"/>
        <v/>
      </c>
      <c r="AP3335" s="11" t="str">
        <f t="shared" si="1119"/>
        <v/>
      </c>
      <c r="AT3335" s="11" t="str">
        <f t="shared" si="1120"/>
        <v/>
      </c>
      <c r="AU3335" s="11" t="str">
        <f t="shared" si="1121"/>
        <v/>
      </c>
      <c r="AV3335" s="11" t="str">
        <f t="shared" si="1122"/>
        <v/>
      </c>
      <c r="AW3335" s="11" t="str">
        <f t="shared" si="1123"/>
        <v/>
      </c>
      <c r="AX3335" s="11" t="str">
        <f t="shared" si="1124"/>
        <v/>
      </c>
      <c r="AY3335" s="11" t="str">
        <f t="shared" si="1126"/>
        <v/>
      </c>
      <c r="AZ3335" s="11" t="str">
        <f t="shared" si="1125"/>
        <v/>
      </c>
      <c r="BA3335" s="11" t="str">
        <f t="shared" si="1107"/>
        <v xml:space="preserve"> </v>
      </c>
      <c r="BB3335" s="11" t="str">
        <f>IFERROR(IF(AW3335="","",VLOOKUP(AW3335,SUSS!R:S,2,FALSE)),AY3335*SUSS!$M$2)</f>
        <v/>
      </c>
      <c r="BC3335" s="11" t="str">
        <f t="shared" si="1127"/>
        <v/>
      </c>
    </row>
    <row r="3336" spans="29:55">
      <c r="AC3336" s="11" t="str">
        <f t="shared" si="1108"/>
        <v/>
      </c>
      <c r="AD3336" s="11" t="str">
        <f t="shared" si="1109"/>
        <v/>
      </c>
      <c r="AE3336" s="11" t="str">
        <f t="shared" si="1110"/>
        <v/>
      </c>
      <c r="AF3336" s="11" t="str">
        <f t="shared" si="1111"/>
        <v/>
      </c>
      <c r="AG3336" s="11" t="str">
        <f t="shared" si="1112"/>
        <v/>
      </c>
      <c r="AH3336" s="11" t="str">
        <f t="shared" si="1113"/>
        <v/>
      </c>
      <c r="AI3336" s="11" t="str">
        <f t="shared" si="1114"/>
        <v/>
      </c>
      <c r="AJ3336" s="11" t="str">
        <f t="shared" si="1115"/>
        <v/>
      </c>
      <c r="AK3336" s="11" t="str">
        <f t="shared" si="1116"/>
        <v/>
      </c>
      <c r="AN3336" s="11" t="str">
        <f t="shared" si="1117"/>
        <v/>
      </c>
      <c r="AO3336" s="11" t="str">
        <f t="shared" si="1118"/>
        <v/>
      </c>
      <c r="AP3336" s="11" t="str">
        <f t="shared" si="1119"/>
        <v/>
      </c>
      <c r="AT3336" s="11" t="str">
        <f t="shared" si="1120"/>
        <v/>
      </c>
      <c r="AU3336" s="11" t="str">
        <f t="shared" si="1121"/>
        <v/>
      </c>
      <c r="AV3336" s="11" t="str">
        <f t="shared" si="1122"/>
        <v/>
      </c>
      <c r="AW3336" s="11" t="str">
        <f t="shared" si="1123"/>
        <v/>
      </c>
      <c r="AX3336" s="11" t="str">
        <f t="shared" si="1124"/>
        <v/>
      </c>
      <c r="AY3336" s="11" t="str">
        <f t="shared" si="1126"/>
        <v/>
      </c>
      <c r="AZ3336" s="11" t="str">
        <f t="shared" si="1125"/>
        <v/>
      </c>
      <c r="BA3336" s="11" t="str">
        <f t="shared" ref="BA3336:BA3399" si="1128">AT3336&amp;" "&amp;AU3336</f>
        <v xml:space="preserve"> </v>
      </c>
      <c r="BB3336" s="11" t="str">
        <f>IFERROR(IF(AW3336="","",VLOOKUP(AW3336,SUSS!R:S,2,FALSE)),AY3336*SUSS!$M$2)</f>
        <v/>
      </c>
      <c r="BC3336" s="11" t="str">
        <f t="shared" si="1127"/>
        <v/>
      </c>
    </row>
    <row r="3337" spans="29:55">
      <c r="AC3337" s="11" t="str">
        <f t="shared" si="1108"/>
        <v/>
      </c>
      <c r="AD3337" s="11" t="str">
        <f t="shared" si="1109"/>
        <v/>
      </c>
      <c r="AE3337" s="11" t="str">
        <f t="shared" si="1110"/>
        <v/>
      </c>
      <c r="AF3337" s="11" t="str">
        <f t="shared" si="1111"/>
        <v/>
      </c>
      <c r="AG3337" s="11" t="str">
        <f t="shared" si="1112"/>
        <v/>
      </c>
      <c r="AH3337" s="11" t="str">
        <f t="shared" si="1113"/>
        <v/>
      </c>
      <c r="AI3337" s="11" t="str">
        <f t="shared" si="1114"/>
        <v/>
      </c>
      <c r="AJ3337" s="11" t="str">
        <f t="shared" si="1115"/>
        <v/>
      </c>
      <c r="AK3337" s="11" t="str">
        <f t="shared" si="1116"/>
        <v/>
      </c>
      <c r="AN3337" s="11" t="str">
        <f t="shared" si="1117"/>
        <v/>
      </c>
      <c r="AO3337" s="11" t="str">
        <f t="shared" si="1118"/>
        <v/>
      </c>
      <c r="AP3337" s="11" t="str">
        <f t="shared" si="1119"/>
        <v/>
      </c>
      <c r="AT3337" s="11" t="str">
        <f t="shared" si="1120"/>
        <v/>
      </c>
      <c r="AU3337" s="11" t="str">
        <f t="shared" si="1121"/>
        <v/>
      </c>
      <c r="AV3337" s="11" t="str">
        <f t="shared" si="1122"/>
        <v/>
      </c>
      <c r="AW3337" s="11" t="str">
        <f t="shared" si="1123"/>
        <v/>
      </c>
      <c r="AX3337" s="11" t="str">
        <f t="shared" si="1124"/>
        <v/>
      </c>
      <c r="AY3337" s="11" t="str">
        <f t="shared" si="1126"/>
        <v/>
      </c>
      <c r="AZ3337" s="11" t="str">
        <f t="shared" si="1125"/>
        <v/>
      </c>
      <c r="BA3337" s="11" t="str">
        <f t="shared" si="1128"/>
        <v xml:space="preserve"> </v>
      </c>
      <c r="BB3337" s="11" t="str">
        <f>IFERROR(IF(AW3337="","",VLOOKUP(AW3337,SUSS!R:S,2,FALSE)),AY3337*SUSS!$M$2)</f>
        <v/>
      </c>
      <c r="BC3337" s="11" t="str">
        <f t="shared" si="1127"/>
        <v/>
      </c>
    </row>
    <row r="3338" spans="29:55">
      <c r="AC3338" s="11" t="str">
        <f t="shared" si="1108"/>
        <v/>
      </c>
      <c r="AD3338" s="11" t="str">
        <f t="shared" si="1109"/>
        <v/>
      </c>
      <c r="AE3338" s="11" t="str">
        <f t="shared" si="1110"/>
        <v/>
      </c>
      <c r="AF3338" s="11" t="str">
        <f t="shared" si="1111"/>
        <v/>
      </c>
      <c r="AG3338" s="11" t="str">
        <f t="shared" si="1112"/>
        <v/>
      </c>
      <c r="AH3338" s="11" t="str">
        <f t="shared" si="1113"/>
        <v/>
      </c>
      <c r="AI3338" s="11" t="str">
        <f t="shared" si="1114"/>
        <v/>
      </c>
      <c r="AJ3338" s="11" t="str">
        <f t="shared" si="1115"/>
        <v/>
      </c>
      <c r="AK3338" s="11" t="str">
        <f t="shared" si="1116"/>
        <v/>
      </c>
      <c r="AN3338" s="11" t="str">
        <f t="shared" si="1117"/>
        <v/>
      </c>
      <c r="AO3338" s="11" t="str">
        <f t="shared" si="1118"/>
        <v/>
      </c>
      <c r="AP3338" s="11" t="str">
        <f t="shared" si="1119"/>
        <v/>
      </c>
      <c r="AT3338" s="11" t="str">
        <f t="shared" si="1120"/>
        <v/>
      </c>
      <c r="AU3338" s="11" t="str">
        <f t="shared" si="1121"/>
        <v/>
      </c>
      <c r="AV3338" s="11" t="str">
        <f t="shared" si="1122"/>
        <v/>
      </c>
      <c r="AW3338" s="11" t="str">
        <f t="shared" si="1123"/>
        <v/>
      </c>
      <c r="AX3338" s="11" t="str">
        <f t="shared" si="1124"/>
        <v/>
      </c>
      <c r="AY3338" s="11" t="str">
        <f t="shared" si="1126"/>
        <v/>
      </c>
      <c r="AZ3338" s="11" t="str">
        <f t="shared" si="1125"/>
        <v/>
      </c>
      <c r="BA3338" s="11" t="str">
        <f t="shared" si="1128"/>
        <v xml:space="preserve"> </v>
      </c>
      <c r="BB3338" s="11" t="str">
        <f>IFERROR(IF(AW3338="","",VLOOKUP(AW3338,SUSS!R:S,2,FALSE)),AY3338*SUSS!$M$2)</f>
        <v/>
      </c>
      <c r="BC3338" s="11" t="str">
        <f t="shared" si="1127"/>
        <v/>
      </c>
    </row>
    <row r="3339" spans="29:55">
      <c r="AC3339" s="11" t="str">
        <f t="shared" si="1108"/>
        <v/>
      </c>
      <c r="AD3339" s="11" t="str">
        <f t="shared" si="1109"/>
        <v/>
      </c>
      <c r="AE3339" s="11" t="str">
        <f t="shared" si="1110"/>
        <v/>
      </c>
      <c r="AF3339" s="11" t="str">
        <f t="shared" si="1111"/>
        <v/>
      </c>
      <c r="AG3339" s="11" t="str">
        <f t="shared" si="1112"/>
        <v/>
      </c>
      <c r="AH3339" s="11" t="str">
        <f t="shared" si="1113"/>
        <v/>
      </c>
      <c r="AI3339" s="11" t="str">
        <f t="shared" si="1114"/>
        <v/>
      </c>
      <c r="AJ3339" s="11" t="str">
        <f t="shared" si="1115"/>
        <v/>
      </c>
      <c r="AK3339" s="11" t="str">
        <f t="shared" si="1116"/>
        <v/>
      </c>
      <c r="AN3339" s="11" t="str">
        <f t="shared" si="1117"/>
        <v/>
      </c>
      <c r="AO3339" s="11" t="str">
        <f t="shared" si="1118"/>
        <v/>
      </c>
      <c r="AP3339" s="11" t="str">
        <f t="shared" si="1119"/>
        <v/>
      </c>
      <c r="AT3339" s="11" t="str">
        <f t="shared" si="1120"/>
        <v/>
      </c>
      <c r="AU3339" s="11" t="str">
        <f t="shared" si="1121"/>
        <v/>
      </c>
      <c r="AV3339" s="11" t="str">
        <f t="shared" si="1122"/>
        <v/>
      </c>
      <c r="AW3339" s="11" t="str">
        <f t="shared" si="1123"/>
        <v/>
      </c>
      <c r="AX3339" s="11" t="str">
        <f t="shared" si="1124"/>
        <v/>
      </c>
      <c r="AY3339" s="11" t="str">
        <f t="shared" si="1126"/>
        <v/>
      </c>
      <c r="AZ3339" s="11" t="str">
        <f t="shared" si="1125"/>
        <v/>
      </c>
      <c r="BA3339" s="11" t="str">
        <f t="shared" si="1128"/>
        <v xml:space="preserve"> </v>
      </c>
      <c r="BB3339" s="11" t="str">
        <f>IFERROR(IF(AW3339="","",VLOOKUP(AW3339,SUSS!R:S,2,FALSE)),AY3339*SUSS!$M$2)</f>
        <v/>
      </c>
      <c r="BC3339" s="11" t="str">
        <f t="shared" si="1127"/>
        <v/>
      </c>
    </row>
    <row r="3340" spans="29:55">
      <c r="AC3340" s="11" t="str">
        <f t="shared" si="1108"/>
        <v/>
      </c>
      <c r="AD3340" s="11" t="str">
        <f t="shared" si="1109"/>
        <v/>
      </c>
      <c r="AE3340" s="11" t="str">
        <f t="shared" si="1110"/>
        <v/>
      </c>
      <c r="AF3340" s="11" t="str">
        <f t="shared" si="1111"/>
        <v/>
      </c>
      <c r="AG3340" s="11" t="str">
        <f t="shared" si="1112"/>
        <v/>
      </c>
      <c r="AH3340" s="11" t="str">
        <f t="shared" si="1113"/>
        <v/>
      </c>
      <c r="AI3340" s="11" t="str">
        <f t="shared" si="1114"/>
        <v/>
      </c>
      <c r="AJ3340" s="11" t="str">
        <f t="shared" si="1115"/>
        <v/>
      </c>
      <c r="AK3340" s="11" t="str">
        <f t="shared" si="1116"/>
        <v/>
      </c>
      <c r="AN3340" s="11" t="str">
        <f t="shared" si="1117"/>
        <v/>
      </c>
      <c r="AO3340" s="11" t="str">
        <f t="shared" si="1118"/>
        <v/>
      </c>
      <c r="AP3340" s="11" t="str">
        <f t="shared" si="1119"/>
        <v/>
      </c>
      <c r="AT3340" s="11" t="str">
        <f t="shared" si="1120"/>
        <v/>
      </c>
      <c r="AU3340" s="11" t="str">
        <f t="shared" si="1121"/>
        <v/>
      </c>
      <c r="AV3340" s="11" t="str">
        <f t="shared" si="1122"/>
        <v/>
      </c>
      <c r="AW3340" s="11" t="str">
        <f t="shared" si="1123"/>
        <v/>
      </c>
      <c r="AX3340" s="11" t="str">
        <f t="shared" si="1124"/>
        <v/>
      </c>
      <c r="AY3340" s="11" t="str">
        <f t="shared" si="1126"/>
        <v/>
      </c>
      <c r="AZ3340" s="11" t="str">
        <f t="shared" si="1125"/>
        <v/>
      </c>
      <c r="BA3340" s="11" t="str">
        <f t="shared" si="1128"/>
        <v xml:space="preserve"> </v>
      </c>
      <c r="BB3340" s="11" t="str">
        <f>IFERROR(IF(AW3340="","",VLOOKUP(AW3340,SUSS!R:S,2,FALSE)),AY3340*SUSS!$M$2)</f>
        <v/>
      </c>
      <c r="BC3340" s="11" t="str">
        <f t="shared" si="1127"/>
        <v/>
      </c>
    </row>
    <row r="3341" spans="29:55">
      <c r="AC3341" s="11" t="str">
        <f t="shared" si="1108"/>
        <v/>
      </c>
      <c r="AD3341" s="11" t="str">
        <f t="shared" si="1109"/>
        <v/>
      </c>
      <c r="AE3341" s="11" t="str">
        <f t="shared" si="1110"/>
        <v/>
      </c>
      <c r="AF3341" s="11" t="str">
        <f t="shared" si="1111"/>
        <v/>
      </c>
      <c r="AG3341" s="11" t="str">
        <f t="shared" si="1112"/>
        <v/>
      </c>
      <c r="AH3341" s="11" t="str">
        <f t="shared" si="1113"/>
        <v/>
      </c>
      <c r="AI3341" s="11" t="str">
        <f t="shared" si="1114"/>
        <v/>
      </c>
      <c r="AJ3341" s="11" t="str">
        <f t="shared" si="1115"/>
        <v/>
      </c>
      <c r="AK3341" s="11" t="str">
        <f t="shared" si="1116"/>
        <v/>
      </c>
      <c r="AN3341" s="11" t="str">
        <f t="shared" si="1117"/>
        <v/>
      </c>
      <c r="AO3341" s="11" t="str">
        <f t="shared" si="1118"/>
        <v/>
      </c>
      <c r="AP3341" s="11" t="str">
        <f t="shared" si="1119"/>
        <v/>
      </c>
      <c r="AT3341" s="11" t="str">
        <f t="shared" si="1120"/>
        <v/>
      </c>
      <c r="AU3341" s="11" t="str">
        <f t="shared" si="1121"/>
        <v/>
      </c>
      <c r="AV3341" s="11" t="str">
        <f t="shared" si="1122"/>
        <v/>
      </c>
      <c r="AW3341" s="11" t="str">
        <f t="shared" si="1123"/>
        <v/>
      </c>
      <c r="AX3341" s="11" t="str">
        <f t="shared" si="1124"/>
        <v/>
      </c>
      <c r="AY3341" s="11" t="str">
        <f t="shared" si="1126"/>
        <v/>
      </c>
      <c r="AZ3341" s="11" t="str">
        <f t="shared" si="1125"/>
        <v/>
      </c>
      <c r="BA3341" s="11" t="str">
        <f t="shared" si="1128"/>
        <v xml:space="preserve"> </v>
      </c>
      <c r="BB3341" s="11" t="str">
        <f>IFERROR(IF(AW3341="","",VLOOKUP(AW3341,SUSS!R:S,2,FALSE)),AY3341*SUSS!$M$2)</f>
        <v/>
      </c>
      <c r="BC3341" s="11" t="str">
        <f t="shared" si="1127"/>
        <v/>
      </c>
    </row>
    <row r="3342" spans="29:55">
      <c r="AC3342" s="11" t="str">
        <f t="shared" si="1108"/>
        <v/>
      </c>
      <c r="AD3342" s="11" t="str">
        <f t="shared" si="1109"/>
        <v/>
      </c>
      <c r="AE3342" s="11" t="str">
        <f t="shared" si="1110"/>
        <v/>
      </c>
      <c r="AF3342" s="11" t="str">
        <f t="shared" si="1111"/>
        <v/>
      </c>
      <c r="AG3342" s="11" t="str">
        <f t="shared" si="1112"/>
        <v/>
      </c>
      <c r="AH3342" s="11" t="str">
        <f t="shared" si="1113"/>
        <v/>
      </c>
      <c r="AI3342" s="11" t="str">
        <f t="shared" si="1114"/>
        <v/>
      </c>
      <c r="AJ3342" s="11" t="str">
        <f t="shared" si="1115"/>
        <v/>
      </c>
      <c r="AK3342" s="11" t="str">
        <f t="shared" si="1116"/>
        <v/>
      </c>
      <c r="AN3342" s="11" t="str">
        <f t="shared" si="1117"/>
        <v/>
      </c>
      <c r="AO3342" s="11" t="str">
        <f t="shared" si="1118"/>
        <v/>
      </c>
      <c r="AP3342" s="11" t="str">
        <f t="shared" si="1119"/>
        <v/>
      </c>
      <c r="AT3342" s="11" t="str">
        <f t="shared" si="1120"/>
        <v/>
      </c>
      <c r="AU3342" s="11" t="str">
        <f t="shared" si="1121"/>
        <v/>
      </c>
      <c r="AV3342" s="11" t="str">
        <f t="shared" si="1122"/>
        <v/>
      </c>
      <c r="AW3342" s="11" t="str">
        <f t="shared" si="1123"/>
        <v/>
      </c>
      <c r="AX3342" s="11" t="str">
        <f t="shared" si="1124"/>
        <v/>
      </c>
      <c r="AY3342" s="11" t="str">
        <f t="shared" si="1126"/>
        <v/>
      </c>
      <c r="AZ3342" s="11" t="str">
        <f t="shared" si="1125"/>
        <v/>
      </c>
      <c r="BA3342" s="11" t="str">
        <f t="shared" si="1128"/>
        <v xml:space="preserve"> </v>
      </c>
      <c r="BB3342" s="11" t="str">
        <f>IFERROR(IF(AW3342="","",VLOOKUP(AW3342,SUSS!R:S,2,FALSE)),AY3342*SUSS!$M$2)</f>
        <v/>
      </c>
      <c r="BC3342" s="11" t="str">
        <f t="shared" si="1127"/>
        <v/>
      </c>
    </row>
    <row r="3343" spans="29:55">
      <c r="AC3343" s="11" t="str">
        <f t="shared" si="1108"/>
        <v/>
      </c>
      <c r="AD3343" s="11" t="str">
        <f t="shared" si="1109"/>
        <v/>
      </c>
      <c r="AE3343" s="11" t="str">
        <f t="shared" si="1110"/>
        <v/>
      </c>
      <c r="AF3343" s="11" t="str">
        <f t="shared" si="1111"/>
        <v/>
      </c>
      <c r="AG3343" s="11" t="str">
        <f t="shared" si="1112"/>
        <v/>
      </c>
      <c r="AH3343" s="11" t="str">
        <f t="shared" si="1113"/>
        <v/>
      </c>
      <c r="AI3343" s="11" t="str">
        <f t="shared" si="1114"/>
        <v/>
      </c>
      <c r="AJ3343" s="11" t="str">
        <f t="shared" si="1115"/>
        <v/>
      </c>
      <c r="AK3343" s="11" t="str">
        <f t="shared" si="1116"/>
        <v/>
      </c>
      <c r="AN3343" s="11" t="str">
        <f t="shared" si="1117"/>
        <v/>
      </c>
      <c r="AO3343" s="11" t="str">
        <f t="shared" si="1118"/>
        <v/>
      </c>
      <c r="AP3343" s="11" t="str">
        <f t="shared" si="1119"/>
        <v/>
      </c>
      <c r="AT3343" s="11" t="str">
        <f t="shared" si="1120"/>
        <v/>
      </c>
      <c r="AU3343" s="11" t="str">
        <f t="shared" si="1121"/>
        <v/>
      </c>
      <c r="AV3343" s="11" t="str">
        <f t="shared" si="1122"/>
        <v/>
      </c>
      <c r="AW3343" s="11" t="str">
        <f t="shared" si="1123"/>
        <v/>
      </c>
      <c r="AX3343" s="11" t="str">
        <f t="shared" si="1124"/>
        <v/>
      </c>
      <c r="AY3343" s="11" t="str">
        <f t="shared" si="1126"/>
        <v/>
      </c>
      <c r="AZ3343" s="11" t="str">
        <f t="shared" si="1125"/>
        <v/>
      </c>
      <c r="BA3343" s="11" t="str">
        <f t="shared" si="1128"/>
        <v xml:space="preserve"> </v>
      </c>
      <c r="BB3343" s="11" t="str">
        <f>IFERROR(IF(AW3343="","",VLOOKUP(AW3343,SUSS!R:S,2,FALSE)),AY3343*SUSS!$M$2)</f>
        <v/>
      </c>
      <c r="BC3343" s="11" t="str">
        <f t="shared" si="1127"/>
        <v/>
      </c>
    </row>
    <row r="3344" spans="29:55">
      <c r="AC3344" s="11" t="str">
        <f t="shared" si="1108"/>
        <v/>
      </c>
      <c r="AD3344" s="11" t="str">
        <f t="shared" si="1109"/>
        <v/>
      </c>
      <c r="AE3344" s="11" t="str">
        <f t="shared" si="1110"/>
        <v/>
      </c>
      <c r="AF3344" s="11" t="str">
        <f t="shared" si="1111"/>
        <v/>
      </c>
      <c r="AG3344" s="11" t="str">
        <f t="shared" si="1112"/>
        <v/>
      </c>
      <c r="AH3344" s="11" t="str">
        <f t="shared" si="1113"/>
        <v/>
      </c>
      <c r="AI3344" s="11" t="str">
        <f t="shared" si="1114"/>
        <v/>
      </c>
      <c r="AJ3344" s="11" t="str">
        <f t="shared" si="1115"/>
        <v/>
      </c>
      <c r="AK3344" s="11" t="str">
        <f t="shared" si="1116"/>
        <v/>
      </c>
      <c r="AN3344" s="11" t="str">
        <f t="shared" si="1117"/>
        <v/>
      </c>
      <c r="AO3344" s="11" t="str">
        <f t="shared" si="1118"/>
        <v/>
      </c>
      <c r="AP3344" s="11" t="str">
        <f t="shared" si="1119"/>
        <v/>
      </c>
      <c r="AT3344" s="11" t="str">
        <f t="shared" si="1120"/>
        <v/>
      </c>
      <c r="AU3344" s="11" t="str">
        <f t="shared" si="1121"/>
        <v/>
      </c>
      <c r="AV3344" s="11" t="str">
        <f t="shared" si="1122"/>
        <v/>
      </c>
      <c r="AW3344" s="11" t="str">
        <f t="shared" si="1123"/>
        <v/>
      </c>
      <c r="AX3344" s="11" t="str">
        <f t="shared" si="1124"/>
        <v/>
      </c>
      <c r="AY3344" s="11" t="str">
        <f t="shared" si="1126"/>
        <v/>
      </c>
      <c r="AZ3344" s="11" t="str">
        <f t="shared" si="1125"/>
        <v/>
      </c>
      <c r="BA3344" s="11" t="str">
        <f t="shared" si="1128"/>
        <v xml:space="preserve"> </v>
      </c>
      <c r="BB3344" s="11" t="str">
        <f>IFERROR(IF(AW3344="","",VLOOKUP(AW3344,SUSS!R:S,2,FALSE)),AY3344*SUSS!$M$2)</f>
        <v/>
      </c>
      <c r="BC3344" s="11" t="str">
        <f t="shared" si="1127"/>
        <v/>
      </c>
    </row>
    <row r="3345" spans="29:55">
      <c r="AC3345" s="11" t="str">
        <f t="shared" si="1108"/>
        <v/>
      </c>
      <c r="AD3345" s="11" t="str">
        <f t="shared" si="1109"/>
        <v/>
      </c>
      <c r="AE3345" s="11" t="str">
        <f t="shared" si="1110"/>
        <v/>
      </c>
      <c r="AF3345" s="11" t="str">
        <f t="shared" si="1111"/>
        <v/>
      </c>
      <c r="AG3345" s="11" t="str">
        <f t="shared" si="1112"/>
        <v/>
      </c>
      <c r="AH3345" s="11" t="str">
        <f t="shared" si="1113"/>
        <v/>
      </c>
      <c r="AI3345" s="11" t="str">
        <f t="shared" si="1114"/>
        <v/>
      </c>
      <c r="AJ3345" s="11" t="str">
        <f t="shared" si="1115"/>
        <v/>
      </c>
      <c r="AK3345" s="11" t="str">
        <f t="shared" si="1116"/>
        <v/>
      </c>
      <c r="AN3345" s="11" t="str">
        <f t="shared" si="1117"/>
        <v/>
      </c>
      <c r="AO3345" s="11" t="str">
        <f t="shared" si="1118"/>
        <v/>
      </c>
      <c r="AP3345" s="11" t="str">
        <f t="shared" si="1119"/>
        <v/>
      </c>
      <c r="AT3345" s="11" t="str">
        <f t="shared" si="1120"/>
        <v/>
      </c>
      <c r="AU3345" s="11" t="str">
        <f t="shared" si="1121"/>
        <v/>
      </c>
      <c r="AV3345" s="11" t="str">
        <f t="shared" si="1122"/>
        <v/>
      </c>
      <c r="AW3345" s="11" t="str">
        <f t="shared" si="1123"/>
        <v/>
      </c>
      <c r="AX3345" s="11" t="str">
        <f t="shared" si="1124"/>
        <v/>
      </c>
      <c r="AY3345" s="11" t="str">
        <f t="shared" si="1126"/>
        <v/>
      </c>
      <c r="AZ3345" s="11" t="str">
        <f t="shared" si="1125"/>
        <v/>
      </c>
      <c r="BA3345" s="11" t="str">
        <f t="shared" si="1128"/>
        <v xml:space="preserve"> </v>
      </c>
      <c r="BB3345" s="11" t="str">
        <f>IFERROR(IF(AW3345="","",VLOOKUP(AW3345,SUSS!R:S,2,FALSE)),AY3345*SUSS!$M$2)</f>
        <v/>
      </c>
      <c r="BC3345" s="11" t="str">
        <f t="shared" si="1127"/>
        <v/>
      </c>
    </row>
    <row r="3346" spans="29:55">
      <c r="AC3346" s="11" t="str">
        <f t="shared" si="1108"/>
        <v/>
      </c>
      <c r="AD3346" s="11" t="str">
        <f t="shared" si="1109"/>
        <v/>
      </c>
      <c r="AE3346" s="11" t="str">
        <f t="shared" si="1110"/>
        <v/>
      </c>
      <c r="AF3346" s="11" t="str">
        <f t="shared" si="1111"/>
        <v/>
      </c>
      <c r="AG3346" s="11" t="str">
        <f t="shared" si="1112"/>
        <v/>
      </c>
      <c r="AH3346" s="11" t="str">
        <f t="shared" si="1113"/>
        <v/>
      </c>
      <c r="AI3346" s="11" t="str">
        <f t="shared" si="1114"/>
        <v/>
      </c>
      <c r="AJ3346" s="11" t="str">
        <f t="shared" si="1115"/>
        <v/>
      </c>
      <c r="AK3346" s="11" t="str">
        <f t="shared" si="1116"/>
        <v/>
      </c>
      <c r="AN3346" s="11" t="str">
        <f t="shared" si="1117"/>
        <v/>
      </c>
      <c r="AO3346" s="11" t="str">
        <f t="shared" si="1118"/>
        <v/>
      </c>
      <c r="AP3346" s="11" t="str">
        <f t="shared" si="1119"/>
        <v/>
      </c>
      <c r="AT3346" s="11" t="str">
        <f t="shared" si="1120"/>
        <v/>
      </c>
      <c r="AU3346" s="11" t="str">
        <f t="shared" si="1121"/>
        <v/>
      </c>
      <c r="AV3346" s="11" t="str">
        <f t="shared" si="1122"/>
        <v/>
      </c>
      <c r="AW3346" s="11" t="str">
        <f t="shared" si="1123"/>
        <v/>
      </c>
      <c r="AX3346" s="11" t="str">
        <f t="shared" si="1124"/>
        <v/>
      </c>
      <c r="AY3346" s="11" t="str">
        <f t="shared" si="1126"/>
        <v/>
      </c>
      <c r="AZ3346" s="11" t="str">
        <f t="shared" si="1125"/>
        <v/>
      </c>
      <c r="BA3346" s="11" t="str">
        <f t="shared" si="1128"/>
        <v xml:space="preserve"> </v>
      </c>
      <c r="BB3346" s="11" t="str">
        <f>IFERROR(IF(AW3346="","",VLOOKUP(AW3346,SUSS!R:S,2,FALSE)),AY3346*SUSS!$M$2)</f>
        <v/>
      </c>
      <c r="BC3346" s="11" t="str">
        <f t="shared" si="1127"/>
        <v/>
      </c>
    </row>
    <row r="3347" spans="29:55">
      <c r="AC3347" s="11" t="str">
        <f t="shared" si="1108"/>
        <v/>
      </c>
      <c r="AD3347" s="11" t="str">
        <f t="shared" si="1109"/>
        <v/>
      </c>
      <c r="AE3347" s="11" t="str">
        <f t="shared" si="1110"/>
        <v/>
      </c>
      <c r="AF3347" s="11" t="str">
        <f t="shared" si="1111"/>
        <v/>
      </c>
      <c r="AG3347" s="11" t="str">
        <f t="shared" si="1112"/>
        <v/>
      </c>
      <c r="AH3347" s="11" t="str">
        <f t="shared" si="1113"/>
        <v/>
      </c>
      <c r="AI3347" s="11" t="str">
        <f t="shared" si="1114"/>
        <v/>
      </c>
      <c r="AJ3347" s="11" t="str">
        <f t="shared" si="1115"/>
        <v/>
      </c>
      <c r="AK3347" s="11" t="str">
        <f t="shared" si="1116"/>
        <v/>
      </c>
      <c r="AN3347" s="11" t="str">
        <f t="shared" si="1117"/>
        <v/>
      </c>
      <c r="AO3347" s="11" t="str">
        <f t="shared" si="1118"/>
        <v/>
      </c>
      <c r="AP3347" s="11" t="str">
        <f t="shared" si="1119"/>
        <v/>
      </c>
      <c r="AT3347" s="11" t="str">
        <f t="shared" si="1120"/>
        <v/>
      </c>
      <c r="AU3347" s="11" t="str">
        <f t="shared" si="1121"/>
        <v/>
      </c>
      <c r="AV3347" s="11" t="str">
        <f t="shared" si="1122"/>
        <v/>
      </c>
      <c r="AW3347" s="11" t="str">
        <f t="shared" si="1123"/>
        <v/>
      </c>
      <c r="AX3347" s="11" t="str">
        <f t="shared" si="1124"/>
        <v/>
      </c>
      <c r="AY3347" s="11" t="str">
        <f t="shared" si="1126"/>
        <v/>
      </c>
      <c r="AZ3347" s="11" t="str">
        <f t="shared" si="1125"/>
        <v/>
      </c>
      <c r="BA3347" s="11" t="str">
        <f t="shared" si="1128"/>
        <v xml:space="preserve"> </v>
      </c>
      <c r="BB3347" s="11" t="str">
        <f>IFERROR(IF(AW3347="","",VLOOKUP(AW3347,SUSS!R:S,2,FALSE)),AY3347*SUSS!$M$2)</f>
        <v/>
      </c>
      <c r="BC3347" s="11" t="str">
        <f t="shared" si="1127"/>
        <v/>
      </c>
    </row>
    <row r="3348" spans="29:55">
      <c r="AC3348" s="11" t="str">
        <f t="shared" si="1108"/>
        <v/>
      </c>
      <c r="AD3348" s="11" t="str">
        <f t="shared" si="1109"/>
        <v/>
      </c>
      <c r="AE3348" s="11" t="str">
        <f t="shared" si="1110"/>
        <v/>
      </c>
      <c r="AF3348" s="11" t="str">
        <f t="shared" si="1111"/>
        <v/>
      </c>
      <c r="AG3348" s="11" t="str">
        <f t="shared" si="1112"/>
        <v/>
      </c>
      <c r="AH3348" s="11" t="str">
        <f t="shared" si="1113"/>
        <v/>
      </c>
      <c r="AI3348" s="11" t="str">
        <f t="shared" si="1114"/>
        <v/>
      </c>
      <c r="AJ3348" s="11" t="str">
        <f t="shared" si="1115"/>
        <v/>
      </c>
      <c r="AK3348" s="11" t="str">
        <f t="shared" si="1116"/>
        <v/>
      </c>
      <c r="AN3348" s="11" t="str">
        <f t="shared" si="1117"/>
        <v/>
      </c>
      <c r="AO3348" s="11" t="str">
        <f t="shared" si="1118"/>
        <v/>
      </c>
      <c r="AP3348" s="11" t="str">
        <f t="shared" si="1119"/>
        <v/>
      </c>
      <c r="AT3348" s="11" t="str">
        <f t="shared" si="1120"/>
        <v/>
      </c>
      <c r="AU3348" s="11" t="str">
        <f t="shared" si="1121"/>
        <v/>
      </c>
      <c r="AV3348" s="11" t="str">
        <f t="shared" si="1122"/>
        <v/>
      </c>
      <c r="AW3348" s="11" t="str">
        <f t="shared" si="1123"/>
        <v/>
      </c>
      <c r="AX3348" s="11" t="str">
        <f t="shared" si="1124"/>
        <v/>
      </c>
      <c r="AY3348" s="11" t="str">
        <f t="shared" si="1126"/>
        <v/>
      </c>
      <c r="AZ3348" s="11" t="str">
        <f t="shared" si="1125"/>
        <v/>
      </c>
      <c r="BA3348" s="11" t="str">
        <f t="shared" si="1128"/>
        <v xml:space="preserve"> </v>
      </c>
      <c r="BB3348" s="11" t="str">
        <f>IFERROR(IF(AW3348="","",VLOOKUP(AW3348,SUSS!R:S,2,FALSE)),AY3348*SUSS!$M$2)</f>
        <v/>
      </c>
      <c r="BC3348" s="11" t="str">
        <f t="shared" si="1127"/>
        <v/>
      </c>
    </row>
    <row r="3349" spans="29:55">
      <c r="AC3349" s="11" t="str">
        <f t="shared" si="1108"/>
        <v/>
      </c>
      <c r="AD3349" s="11" t="str">
        <f t="shared" si="1109"/>
        <v/>
      </c>
      <c r="AE3349" s="11" t="str">
        <f t="shared" si="1110"/>
        <v/>
      </c>
      <c r="AF3349" s="11" t="str">
        <f t="shared" si="1111"/>
        <v/>
      </c>
      <c r="AG3349" s="11" t="str">
        <f t="shared" si="1112"/>
        <v/>
      </c>
      <c r="AH3349" s="11" t="str">
        <f t="shared" si="1113"/>
        <v/>
      </c>
      <c r="AI3349" s="11" t="str">
        <f t="shared" si="1114"/>
        <v/>
      </c>
      <c r="AJ3349" s="11" t="str">
        <f t="shared" si="1115"/>
        <v/>
      </c>
      <c r="AK3349" s="11" t="str">
        <f t="shared" si="1116"/>
        <v/>
      </c>
      <c r="AN3349" s="11" t="str">
        <f t="shared" si="1117"/>
        <v/>
      </c>
      <c r="AO3349" s="11" t="str">
        <f t="shared" si="1118"/>
        <v/>
      </c>
      <c r="AP3349" s="11" t="str">
        <f t="shared" si="1119"/>
        <v/>
      </c>
      <c r="AT3349" s="11" t="str">
        <f t="shared" si="1120"/>
        <v/>
      </c>
      <c r="AU3349" s="11" t="str">
        <f t="shared" si="1121"/>
        <v/>
      </c>
      <c r="AV3349" s="11" t="str">
        <f t="shared" si="1122"/>
        <v/>
      </c>
      <c r="AW3349" s="11" t="str">
        <f t="shared" si="1123"/>
        <v/>
      </c>
      <c r="AX3349" s="11" t="str">
        <f t="shared" si="1124"/>
        <v/>
      </c>
      <c r="AY3349" s="11" t="str">
        <f t="shared" si="1126"/>
        <v/>
      </c>
      <c r="AZ3349" s="11" t="str">
        <f t="shared" si="1125"/>
        <v/>
      </c>
      <c r="BA3349" s="11" t="str">
        <f t="shared" si="1128"/>
        <v xml:space="preserve"> </v>
      </c>
      <c r="BB3349" s="11" t="str">
        <f>IFERROR(IF(AW3349="","",VLOOKUP(AW3349,SUSS!R:S,2,FALSE)),AY3349*SUSS!$M$2)</f>
        <v/>
      </c>
      <c r="BC3349" s="11" t="str">
        <f t="shared" si="1127"/>
        <v/>
      </c>
    </row>
    <row r="3350" spans="29:55">
      <c r="AC3350" s="11" t="str">
        <f t="shared" si="1108"/>
        <v/>
      </c>
      <c r="AD3350" s="11" t="str">
        <f t="shared" si="1109"/>
        <v/>
      </c>
      <c r="AE3350" s="11" t="str">
        <f t="shared" si="1110"/>
        <v/>
      </c>
      <c r="AF3350" s="11" t="str">
        <f t="shared" si="1111"/>
        <v/>
      </c>
      <c r="AG3350" s="11" t="str">
        <f t="shared" si="1112"/>
        <v/>
      </c>
      <c r="AH3350" s="11" t="str">
        <f t="shared" si="1113"/>
        <v/>
      </c>
      <c r="AI3350" s="11" t="str">
        <f t="shared" si="1114"/>
        <v/>
      </c>
      <c r="AJ3350" s="11" t="str">
        <f t="shared" si="1115"/>
        <v/>
      </c>
      <c r="AK3350" s="11" t="str">
        <f t="shared" si="1116"/>
        <v/>
      </c>
      <c r="AN3350" s="11" t="str">
        <f t="shared" si="1117"/>
        <v/>
      </c>
      <c r="AO3350" s="11" t="str">
        <f t="shared" si="1118"/>
        <v/>
      </c>
      <c r="AP3350" s="11" t="str">
        <f t="shared" si="1119"/>
        <v/>
      </c>
      <c r="AT3350" s="11" t="str">
        <f t="shared" si="1120"/>
        <v/>
      </c>
      <c r="AU3350" s="11" t="str">
        <f t="shared" si="1121"/>
        <v/>
      </c>
      <c r="AV3350" s="11" t="str">
        <f t="shared" si="1122"/>
        <v/>
      </c>
      <c r="AW3350" s="11" t="str">
        <f t="shared" si="1123"/>
        <v/>
      </c>
      <c r="AX3350" s="11" t="str">
        <f t="shared" si="1124"/>
        <v/>
      </c>
      <c r="AY3350" s="11" t="str">
        <f t="shared" si="1126"/>
        <v/>
      </c>
      <c r="AZ3350" s="11" t="str">
        <f t="shared" si="1125"/>
        <v/>
      </c>
      <c r="BA3350" s="11" t="str">
        <f t="shared" si="1128"/>
        <v xml:space="preserve"> </v>
      </c>
      <c r="BB3350" s="11" t="str">
        <f>IFERROR(IF(AW3350="","",VLOOKUP(AW3350,SUSS!R:S,2,FALSE)),AY3350*SUSS!$M$2)</f>
        <v/>
      </c>
      <c r="BC3350" s="11" t="str">
        <f t="shared" si="1127"/>
        <v/>
      </c>
    </row>
    <row r="3351" spans="29:55">
      <c r="AC3351" s="11" t="str">
        <f t="shared" si="1108"/>
        <v/>
      </c>
      <c r="AD3351" s="11" t="str">
        <f t="shared" si="1109"/>
        <v/>
      </c>
      <c r="AE3351" s="11" t="str">
        <f t="shared" si="1110"/>
        <v/>
      </c>
      <c r="AF3351" s="11" t="str">
        <f t="shared" si="1111"/>
        <v/>
      </c>
      <c r="AG3351" s="11" t="str">
        <f t="shared" si="1112"/>
        <v/>
      </c>
      <c r="AH3351" s="11" t="str">
        <f t="shared" si="1113"/>
        <v/>
      </c>
      <c r="AI3351" s="11" t="str">
        <f t="shared" si="1114"/>
        <v/>
      </c>
      <c r="AJ3351" s="11" t="str">
        <f t="shared" si="1115"/>
        <v/>
      </c>
      <c r="AK3351" s="11" t="str">
        <f t="shared" si="1116"/>
        <v/>
      </c>
      <c r="AN3351" s="11" t="str">
        <f t="shared" si="1117"/>
        <v/>
      </c>
      <c r="AO3351" s="11" t="str">
        <f t="shared" si="1118"/>
        <v/>
      </c>
      <c r="AP3351" s="11" t="str">
        <f t="shared" si="1119"/>
        <v/>
      </c>
      <c r="AT3351" s="11" t="str">
        <f t="shared" si="1120"/>
        <v/>
      </c>
      <c r="AU3351" s="11" t="str">
        <f t="shared" si="1121"/>
        <v/>
      </c>
      <c r="AV3351" s="11" t="str">
        <f t="shared" si="1122"/>
        <v/>
      </c>
      <c r="AW3351" s="11" t="str">
        <f t="shared" si="1123"/>
        <v/>
      </c>
      <c r="AX3351" s="11" t="str">
        <f t="shared" si="1124"/>
        <v/>
      </c>
      <c r="AY3351" s="11" t="str">
        <f t="shared" si="1126"/>
        <v/>
      </c>
      <c r="AZ3351" s="11" t="str">
        <f t="shared" si="1125"/>
        <v/>
      </c>
      <c r="BA3351" s="11" t="str">
        <f t="shared" si="1128"/>
        <v xml:space="preserve"> </v>
      </c>
      <c r="BB3351" s="11" t="str">
        <f>IFERROR(IF(AW3351="","",VLOOKUP(AW3351,SUSS!R:S,2,FALSE)),AY3351*SUSS!$M$2)</f>
        <v/>
      </c>
      <c r="BC3351" s="11" t="str">
        <f t="shared" si="1127"/>
        <v/>
      </c>
    </row>
    <row r="3352" spans="29:55">
      <c r="AC3352" s="11" t="str">
        <f t="shared" si="1108"/>
        <v/>
      </c>
      <c r="AD3352" s="11" t="str">
        <f t="shared" si="1109"/>
        <v/>
      </c>
      <c r="AE3352" s="11" t="str">
        <f t="shared" si="1110"/>
        <v/>
      </c>
      <c r="AF3352" s="11" t="str">
        <f t="shared" si="1111"/>
        <v/>
      </c>
      <c r="AG3352" s="11" t="str">
        <f t="shared" si="1112"/>
        <v/>
      </c>
      <c r="AH3352" s="11" t="str">
        <f t="shared" si="1113"/>
        <v/>
      </c>
      <c r="AI3352" s="11" t="str">
        <f t="shared" si="1114"/>
        <v/>
      </c>
      <c r="AJ3352" s="11" t="str">
        <f t="shared" si="1115"/>
        <v/>
      </c>
      <c r="AK3352" s="11" t="str">
        <f t="shared" si="1116"/>
        <v/>
      </c>
      <c r="AN3352" s="11" t="str">
        <f t="shared" si="1117"/>
        <v/>
      </c>
      <c r="AO3352" s="11" t="str">
        <f t="shared" si="1118"/>
        <v/>
      </c>
      <c r="AP3352" s="11" t="str">
        <f t="shared" si="1119"/>
        <v/>
      </c>
      <c r="AT3352" s="11" t="str">
        <f t="shared" si="1120"/>
        <v/>
      </c>
      <c r="AU3352" s="11" t="str">
        <f t="shared" si="1121"/>
        <v/>
      </c>
      <c r="AV3352" s="11" t="str">
        <f t="shared" si="1122"/>
        <v/>
      </c>
      <c r="AW3352" s="11" t="str">
        <f t="shared" si="1123"/>
        <v/>
      </c>
      <c r="AX3352" s="11" t="str">
        <f t="shared" si="1124"/>
        <v/>
      </c>
      <c r="AY3352" s="11" t="str">
        <f t="shared" si="1126"/>
        <v/>
      </c>
      <c r="AZ3352" s="11" t="str">
        <f t="shared" si="1125"/>
        <v/>
      </c>
      <c r="BA3352" s="11" t="str">
        <f t="shared" si="1128"/>
        <v xml:space="preserve"> </v>
      </c>
      <c r="BB3352" s="11" t="str">
        <f>IFERROR(IF(AW3352="","",VLOOKUP(AW3352,SUSS!R:S,2,FALSE)),AY3352*SUSS!$M$2)</f>
        <v/>
      </c>
      <c r="BC3352" s="11" t="str">
        <f t="shared" si="1127"/>
        <v/>
      </c>
    </row>
    <row r="3353" spans="29:55">
      <c r="AC3353" s="11" t="str">
        <f t="shared" si="1108"/>
        <v/>
      </c>
      <c r="AD3353" s="11" t="str">
        <f t="shared" si="1109"/>
        <v/>
      </c>
      <c r="AE3353" s="11" t="str">
        <f t="shared" si="1110"/>
        <v/>
      </c>
      <c r="AF3353" s="11" t="str">
        <f t="shared" si="1111"/>
        <v/>
      </c>
      <c r="AG3353" s="11" t="str">
        <f t="shared" si="1112"/>
        <v/>
      </c>
      <c r="AH3353" s="11" t="str">
        <f t="shared" si="1113"/>
        <v/>
      </c>
      <c r="AI3353" s="11" t="str">
        <f t="shared" si="1114"/>
        <v/>
      </c>
      <c r="AJ3353" s="11" t="str">
        <f t="shared" si="1115"/>
        <v/>
      </c>
      <c r="AK3353" s="11" t="str">
        <f t="shared" si="1116"/>
        <v/>
      </c>
      <c r="AN3353" s="11" t="str">
        <f t="shared" si="1117"/>
        <v/>
      </c>
      <c r="AO3353" s="11" t="str">
        <f t="shared" si="1118"/>
        <v/>
      </c>
      <c r="AP3353" s="11" t="str">
        <f t="shared" si="1119"/>
        <v/>
      </c>
      <c r="AT3353" s="11" t="str">
        <f t="shared" si="1120"/>
        <v/>
      </c>
      <c r="AU3353" s="11" t="str">
        <f t="shared" si="1121"/>
        <v/>
      </c>
      <c r="AV3353" s="11" t="str">
        <f t="shared" si="1122"/>
        <v/>
      </c>
      <c r="AW3353" s="11" t="str">
        <f t="shared" si="1123"/>
        <v/>
      </c>
      <c r="AX3353" s="11" t="str">
        <f t="shared" si="1124"/>
        <v/>
      </c>
      <c r="AY3353" s="11" t="str">
        <f t="shared" si="1126"/>
        <v/>
      </c>
      <c r="AZ3353" s="11" t="str">
        <f t="shared" si="1125"/>
        <v/>
      </c>
      <c r="BA3353" s="11" t="str">
        <f t="shared" si="1128"/>
        <v xml:space="preserve"> </v>
      </c>
      <c r="BB3353" s="11" t="str">
        <f>IFERROR(IF(AW3353="","",VLOOKUP(AW3353,SUSS!R:S,2,FALSE)),AY3353*SUSS!$M$2)</f>
        <v/>
      </c>
      <c r="BC3353" s="11" t="str">
        <f t="shared" si="1127"/>
        <v/>
      </c>
    </row>
    <row r="3354" spans="29:55">
      <c r="AC3354" s="11" t="str">
        <f t="shared" si="1108"/>
        <v/>
      </c>
      <c r="AD3354" s="11" t="str">
        <f t="shared" si="1109"/>
        <v/>
      </c>
      <c r="AE3354" s="11" t="str">
        <f t="shared" si="1110"/>
        <v/>
      </c>
      <c r="AF3354" s="11" t="str">
        <f t="shared" si="1111"/>
        <v/>
      </c>
      <c r="AG3354" s="11" t="str">
        <f t="shared" si="1112"/>
        <v/>
      </c>
      <c r="AH3354" s="11" t="str">
        <f t="shared" si="1113"/>
        <v/>
      </c>
      <c r="AI3354" s="11" t="str">
        <f t="shared" si="1114"/>
        <v/>
      </c>
      <c r="AJ3354" s="11" t="str">
        <f t="shared" si="1115"/>
        <v/>
      </c>
      <c r="AK3354" s="11" t="str">
        <f t="shared" si="1116"/>
        <v/>
      </c>
      <c r="AN3354" s="11" t="str">
        <f t="shared" si="1117"/>
        <v/>
      </c>
      <c r="AO3354" s="11" t="str">
        <f t="shared" si="1118"/>
        <v/>
      </c>
      <c r="AP3354" s="11" t="str">
        <f t="shared" si="1119"/>
        <v/>
      </c>
      <c r="AT3354" s="11" t="str">
        <f t="shared" si="1120"/>
        <v/>
      </c>
      <c r="AU3354" s="11" t="str">
        <f t="shared" si="1121"/>
        <v/>
      </c>
      <c r="AV3354" s="11" t="str">
        <f t="shared" si="1122"/>
        <v/>
      </c>
      <c r="AW3354" s="11" t="str">
        <f t="shared" si="1123"/>
        <v/>
      </c>
      <c r="AX3354" s="11" t="str">
        <f t="shared" si="1124"/>
        <v/>
      </c>
      <c r="AY3354" s="11" t="str">
        <f t="shared" si="1126"/>
        <v/>
      </c>
      <c r="AZ3354" s="11" t="str">
        <f t="shared" si="1125"/>
        <v/>
      </c>
      <c r="BA3354" s="11" t="str">
        <f t="shared" si="1128"/>
        <v xml:space="preserve"> </v>
      </c>
      <c r="BB3354" s="11" t="str">
        <f>IFERROR(IF(AW3354="","",VLOOKUP(AW3354,SUSS!R:S,2,FALSE)),AY3354*SUSS!$M$2)</f>
        <v/>
      </c>
      <c r="BC3354" s="11" t="str">
        <f t="shared" si="1127"/>
        <v/>
      </c>
    </row>
    <row r="3355" spans="29:55">
      <c r="AC3355" s="11" t="str">
        <f t="shared" si="1108"/>
        <v/>
      </c>
      <c r="AD3355" s="11" t="str">
        <f t="shared" si="1109"/>
        <v/>
      </c>
      <c r="AE3355" s="11" t="str">
        <f t="shared" si="1110"/>
        <v/>
      </c>
      <c r="AF3355" s="11" t="str">
        <f t="shared" si="1111"/>
        <v/>
      </c>
      <c r="AG3355" s="11" t="str">
        <f t="shared" si="1112"/>
        <v/>
      </c>
      <c r="AH3355" s="11" t="str">
        <f t="shared" si="1113"/>
        <v/>
      </c>
      <c r="AI3355" s="11" t="str">
        <f t="shared" si="1114"/>
        <v/>
      </c>
      <c r="AJ3355" s="11" t="str">
        <f t="shared" si="1115"/>
        <v/>
      </c>
      <c r="AK3355" s="11" t="str">
        <f t="shared" si="1116"/>
        <v/>
      </c>
      <c r="AN3355" s="11" t="str">
        <f t="shared" si="1117"/>
        <v/>
      </c>
      <c r="AO3355" s="11" t="str">
        <f t="shared" si="1118"/>
        <v/>
      </c>
      <c r="AP3355" s="11" t="str">
        <f t="shared" si="1119"/>
        <v/>
      </c>
      <c r="AT3355" s="11" t="str">
        <f t="shared" si="1120"/>
        <v/>
      </c>
      <c r="AU3355" s="11" t="str">
        <f t="shared" si="1121"/>
        <v/>
      </c>
      <c r="AV3355" s="11" t="str">
        <f t="shared" si="1122"/>
        <v/>
      </c>
      <c r="AW3355" s="11" t="str">
        <f t="shared" si="1123"/>
        <v/>
      </c>
      <c r="AX3355" s="11" t="str">
        <f t="shared" si="1124"/>
        <v/>
      </c>
      <c r="AY3355" s="11" t="str">
        <f t="shared" si="1126"/>
        <v/>
      </c>
      <c r="AZ3355" s="11" t="str">
        <f t="shared" si="1125"/>
        <v/>
      </c>
      <c r="BA3355" s="11" t="str">
        <f t="shared" si="1128"/>
        <v xml:space="preserve"> </v>
      </c>
      <c r="BB3355" s="11" t="str">
        <f>IFERROR(IF(AW3355="","",VLOOKUP(AW3355,SUSS!R:S,2,FALSE)),AY3355*SUSS!$M$2)</f>
        <v/>
      </c>
      <c r="BC3355" s="11" t="str">
        <f t="shared" si="1127"/>
        <v/>
      </c>
    </row>
    <row r="3356" spans="29:55">
      <c r="AC3356" s="11" t="str">
        <f t="shared" si="1108"/>
        <v/>
      </c>
      <c r="AD3356" s="11" t="str">
        <f t="shared" si="1109"/>
        <v/>
      </c>
      <c r="AE3356" s="11" t="str">
        <f t="shared" si="1110"/>
        <v/>
      </c>
      <c r="AF3356" s="11" t="str">
        <f t="shared" si="1111"/>
        <v/>
      </c>
      <c r="AG3356" s="11" t="str">
        <f t="shared" si="1112"/>
        <v/>
      </c>
      <c r="AH3356" s="11" t="str">
        <f t="shared" si="1113"/>
        <v/>
      </c>
      <c r="AI3356" s="11" t="str">
        <f t="shared" si="1114"/>
        <v/>
      </c>
      <c r="AJ3356" s="11" t="str">
        <f t="shared" si="1115"/>
        <v/>
      </c>
      <c r="AK3356" s="11" t="str">
        <f t="shared" si="1116"/>
        <v/>
      </c>
      <c r="AN3356" s="11" t="str">
        <f t="shared" si="1117"/>
        <v/>
      </c>
      <c r="AO3356" s="11" t="str">
        <f t="shared" si="1118"/>
        <v/>
      </c>
      <c r="AP3356" s="11" t="str">
        <f t="shared" si="1119"/>
        <v/>
      </c>
      <c r="AT3356" s="11" t="str">
        <f t="shared" si="1120"/>
        <v/>
      </c>
      <c r="AU3356" s="11" t="str">
        <f t="shared" si="1121"/>
        <v/>
      </c>
      <c r="AV3356" s="11" t="str">
        <f t="shared" si="1122"/>
        <v/>
      </c>
      <c r="AW3356" s="11" t="str">
        <f t="shared" si="1123"/>
        <v/>
      </c>
      <c r="AX3356" s="11" t="str">
        <f t="shared" si="1124"/>
        <v/>
      </c>
      <c r="AY3356" s="11" t="str">
        <f t="shared" si="1126"/>
        <v/>
      </c>
      <c r="AZ3356" s="11" t="str">
        <f t="shared" si="1125"/>
        <v/>
      </c>
      <c r="BA3356" s="11" t="str">
        <f t="shared" si="1128"/>
        <v xml:space="preserve"> </v>
      </c>
      <c r="BB3356" s="11" t="str">
        <f>IFERROR(IF(AW3356="","",VLOOKUP(AW3356,SUSS!R:S,2,FALSE)),AY3356*SUSS!$M$2)</f>
        <v/>
      </c>
      <c r="BC3356" s="11" t="str">
        <f t="shared" si="1127"/>
        <v/>
      </c>
    </row>
    <row r="3357" spans="29:55">
      <c r="AC3357" s="11" t="str">
        <f t="shared" si="1108"/>
        <v/>
      </c>
      <c r="AD3357" s="11" t="str">
        <f t="shared" si="1109"/>
        <v/>
      </c>
      <c r="AE3357" s="11" t="str">
        <f t="shared" si="1110"/>
        <v/>
      </c>
      <c r="AF3357" s="11" t="str">
        <f t="shared" si="1111"/>
        <v/>
      </c>
      <c r="AG3357" s="11" t="str">
        <f t="shared" si="1112"/>
        <v/>
      </c>
      <c r="AH3357" s="11" t="str">
        <f t="shared" si="1113"/>
        <v/>
      </c>
      <c r="AI3357" s="11" t="str">
        <f t="shared" si="1114"/>
        <v/>
      </c>
      <c r="AJ3357" s="11" t="str">
        <f t="shared" si="1115"/>
        <v/>
      </c>
      <c r="AK3357" s="11" t="str">
        <f t="shared" si="1116"/>
        <v/>
      </c>
      <c r="AN3357" s="11" t="str">
        <f t="shared" si="1117"/>
        <v/>
      </c>
      <c r="AO3357" s="11" t="str">
        <f t="shared" si="1118"/>
        <v/>
      </c>
      <c r="AP3357" s="11" t="str">
        <f t="shared" si="1119"/>
        <v/>
      </c>
      <c r="AT3357" s="11" t="str">
        <f t="shared" si="1120"/>
        <v/>
      </c>
      <c r="AU3357" s="11" t="str">
        <f t="shared" si="1121"/>
        <v/>
      </c>
      <c r="AV3357" s="11" t="str">
        <f t="shared" si="1122"/>
        <v/>
      </c>
      <c r="AW3357" s="11" t="str">
        <f t="shared" si="1123"/>
        <v/>
      </c>
      <c r="AX3357" s="11" t="str">
        <f t="shared" si="1124"/>
        <v/>
      </c>
      <c r="AY3357" s="11" t="str">
        <f t="shared" si="1126"/>
        <v/>
      </c>
      <c r="AZ3357" s="11" t="str">
        <f t="shared" si="1125"/>
        <v/>
      </c>
      <c r="BA3357" s="11" t="str">
        <f t="shared" si="1128"/>
        <v xml:space="preserve"> </v>
      </c>
      <c r="BB3357" s="11" t="str">
        <f>IFERROR(IF(AW3357="","",VLOOKUP(AW3357,SUSS!R:S,2,FALSE)),AY3357*SUSS!$M$2)</f>
        <v/>
      </c>
      <c r="BC3357" s="11" t="str">
        <f t="shared" si="1127"/>
        <v/>
      </c>
    </row>
    <row r="3358" spans="29:55">
      <c r="AC3358" s="11" t="str">
        <f t="shared" ref="AC3358:AC3421" si="1129">IF($E3358=$AD$1,IF($G3358=$AE$1,A3358,""),"")</f>
        <v/>
      </c>
      <c r="AD3358" s="11" t="str">
        <f t="shared" ref="AD3358:AD3421" si="1130">IF($E3358=$AD$1,IF($G3358=$AE$1,E3358,""),"")</f>
        <v/>
      </c>
      <c r="AE3358" s="11" t="str">
        <f t="shared" ref="AE3358:AE3421" si="1131">IF($E3358=$AD$1,IF($G3358=$AE$1,F3358,""),"")</f>
        <v/>
      </c>
      <c r="AF3358" s="11" t="str">
        <f t="shared" ref="AF3358:AF3421" si="1132">IF($E3358=$AD$1,IF($G3358=$AE$1,G3358,""),"")</f>
        <v/>
      </c>
      <c r="AG3358" s="11" t="str">
        <f t="shared" ref="AG3358:AG3421" si="1133">IF($E3358=$AD$1,IF($G3358=$AE$1,I3358,""),"")</f>
        <v/>
      </c>
      <c r="AH3358" s="11" t="str">
        <f t="shared" ref="AH3358:AH3421" si="1134">IF($E3358=$AD$1,IF($G3358=$AE$1,J3358,""),"")</f>
        <v/>
      </c>
      <c r="AI3358" s="11" t="str">
        <f t="shared" ref="AI3358:AI3421" si="1135">IF($E3358=$AD$1,IF($G3358=$AE$1,K3358,""),"")</f>
        <v/>
      </c>
      <c r="AJ3358" s="11" t="str">
        <f t="shared" ref="AJ3358:AJ3421" si="1136">IF($E3358=$AD$1,IF($G3358=$AE$1,B3358,""),"")</f>
        <v/>
      </c>
      <c r="AK3358" s="11" t="str">
        <f t="shared" ref="AK3358:AK3421" si="1137">IF($E3358=$AD$1,IF($G3358=$AE$1,C3358,""),"")</f>
        <v/>
      </c>
      <c r="AN3358" s="11" t="str">
        <f t="shared" ref="AN3358:AN3421" si="1138">LEFT(AO3358,7)</f>
        <v/>
      </c>
      <c r="AO3358" s="11" t="str">
        <f t="shared" ref="AO3358:AO3421" si="1139">IF(AF3358=$AE$1,AJ3358&amp;"/"&amp;AK3358&amp;" "&amp;AD3358,"")</f>
        <v/>
      </c>
      <c r="AP3358" s="11" t="str">
        <f t="shared" ref="AP3358:AP3421" si="1140">IF(AO3358&lt;&gt;"",AI3358,"")</f>
        <v/>
      </c>
      <c r="AT3358" s="11" t="str">
        <f t="shared" ref="AT3358:AT3421" si="1141">IF($Q3358=$AD$1,N3358,"")</f>
        <v/>
      </c>
      <c r="AU3358" s="11" t="str">
        <f t="shared" ref="AU3358:AU3421" si="1142">IF($Q3358=$AD$1,O3358,"")</f>
        <v/>
      </c>
      <c r="AV3358" s="11" t="str">
        <f t="shared" ref="AV3358:AV3421" si="1143">IF($Q3358=$AD$1,P3358,"")</f>
        <v/>
      </c>
      <c r="AW3358" s="11" t="str">
        <f t="shared" ref="AW3358:AW3421" si="1144">IF($Q3358=$AD$1,T3358,"")</f>
        <v/>
      </c>
      <c r="AX3358" s="11" t="str">
        <f t="shared" ref="AX3358:AX3421" si="1145">IF(AW3358&lt;&gt;"",AW3358&amp;" "&amp;$AD$1,"")</f>
        <v/>
      </c>
      <c r="AY3358" s="11" t="str">
        <f t="shared" si="1126"/>
        <v/>
      </c>
      <c r="AZ3358" s="11" t="str">
        <f t="shared" ref="AZ3358:AZ3421" si="1146">IF(AY3358="","",AV3358/AY3358)</f>
        <v/>
      </c>
      <c r="BA3358" s="11" t="str">
        <f t="shared" si="1128"/>
        <v xml:space="preserve"> </v>
      </c>
      <c r="BB3358" s="11" t="str">
        <f>IFERROR(IF(AW3358="","",VLOOKUP(AW3358,SUSS!R:S,2,FALSE)),AY3358*SUSS!$M$2)</f>
        <v/>
      </c>
      <c r="BC3358" s="11" t="str">
        <f t="shared" si="1127"/>
        <v/>
      </c>
    </row>
    <row r="3359" spans="29:55">
      <c r="AC3359" s="11" t="str">
        <f t="shared" si="1129"/>
        <v/>
      </c>
      <c r="AD3359" s="11" t="str">
        <f t="shared" si="1130"/>
        <v/>
      </c>
      <c r="AE3359" s="11" t="str">
        <f t="shared" si="1131"/>
        <v/>
      </c>
      <c r="AF3359" s="11" t="str">
        <f t="shared" si="1132"/>
        <v/>
      </c>
      <c r="AG3359" s="11" t="str">
        <f t="shared" si="1133"/>
        <v/>
      </c>
      <c r="AH3359" s="11" t="str">
        <f t="shared" si="1134"/>
        <v/>
      </c>
      <c r="AI3359" s="11" t="str">
        <f t="shared" si="1135"/>
        <v/>
      </c>
      <c r="AJ3359" s="11" t="str">
        <f t="shared" si="1136"/>
        <v/>
      </c>
      <c r="AK3359" s="11" t="str">
        <f t="shared" si="1137"/>
        <v/>
      </c>
      <c r="AN3359" s="11" t="str">
        <f t="shared" si="1138"/>
        <v/>
      </c>
      <c r="AO3359" s="11" t="str">
        <f t="shared" si="1139"/>
        <v/>
      </c>
      <c r="AP3359" s="11" t="str">
        <f t="shared" si="1140"/>
        <v/>
      </c>
      <c r="AT3359" s="11" t="str">
        <f t="shared" si="1141"/>
        <v/>
      </c>
      <c r="AU3359" s="11" t="str">
        <f t="shared" si="1142"/>
        <v/>
      </c>
      <c r="AV3359" s="11" t="str">
        <f t="shared" si="1143"/>
        <v/>
      </c>
      <c r="AW3359" s="11" t="str">
        <f t="shared" si="1144"/>
        <v/>
      </c>
      <c r="AX3359" s="11" t="str">
        <f t="shared" si="1145"/>
        <v/>
      </c>
      <c r="AY3359" s="11" t="str">
        <f t="shared" si="1126"/>
        <v/>
      </c>
      <c r="AZ3359" s="11" t="str">
        <f t="shared" si="1146"/>
        <v/>
      </c>
      <c r="BA3359" s="11" t="str">
        <f t="shared" si="1128"/>
        <v xml:space="preserve"> </v>
      </c>
      <c r="BB3359" s="11" t="str">
        <f>IFERROR(IF(AW3359="","",VLOOKUP(AW3359,SUSS!R:S,2,FALSE)),AY3359*SUSS!$M$2)</f>
        <v/>
      </c>
      <c r="BC3359" s="11" t="str">
        <f t="shared" si="1127"/>
        <v/>
      </c>
    </row>
    <row r="3360" spans="29:55">
      <c r="AC3360" s="11" t="str">
        <f t="shared" si="1129"/>
        <v/>
      </c>
      <c r="AD3360" s="11" t="str">
        <f t="shared" si="1130"/>
        <v/>
      </c>
      <c r="AE3360" s="11" t="str">
        <f t="shared" si="1131"/>
        <v/>
      </c>
      <c r="AF3360" s="11" t="str">
        <f t="shared" si="1132"/>
        <v/>
      </c>
      <c r="AG3360" s="11" t="str">
        <f t="shared" si="1133"/>
        <v/>
      </c>
      <c r="AH3360" s="11" t="str">
        <f t="shared" si="1134"/>
        <v/>
      </c>
      <c r="AI3360" s="11" t="str">
        <f t="shared" si="1135"/>
        <v/>
      </c>
      <c r="AJ3360" s="11" t="str">
        <f t="shared" si="1136"/>
        <v/>
      </c>
      <c r="AK3360" s="11" t="str">
        <f t="shared" si="1137"/>
        <v/>
      </c>
      <c r="AN3360" s="11" t="str">
        <f t="shared" si="1138"/>
        <v/>
      </c>
      <c r="AO3360" s="11" t="str">
        <f t="shared" si="1139"/>
        <v/>
      </c>
      <c r="AP3360" s="11" t="str">
        <f t="shared" si="1140"/>
        <v/>
      </c>
      <c r="AT3360" s="11" t="str">
        <f t="shared" si="1141"/>
        <v/>
      </c>
      <c r="AU3360" s="11" t="str">
        <f t="shared" si="1142"/>
        <v/>
      </c>
      <c r="AV3360" s="11" t="str">
        <f t="shared" si="1143"/>
        <v/>
      </c>
      <c r="AW3360" s="11" t="str">
        <f t="shared" si="1144"/>
        <v/>
      </c>
      <c r="AX3360" s="11" t="str">
        <f t="shared" si="1145"/>
        <v/>
      </c>
      <c r="AY3360" s="11" t="str">
        <f t="shared" si="1126"/>
        <v/>
      </c>
      <c r="AZ3360" s="11" t="str">
        <f t="shared" si="1146"/>
        <v/>
      </c>
      <c r="BA3360" s="11" t="str">
        <f t="shared" si="1128"/>
        <v xml:space="preserve"> </v>
      </c>
      <c r="BB3360" s="11" t="str">
        <f>IFERROR(IF(AW3360="","",VLOOKUP(AW3360,SUSS!R:S,2,FALSE)),AY3360*SUSS!$M$2)</f>
        <v/>
      </c>
      <c r="BC3360" s="11" t="str">
        <f t="shared" si="1127"/>
        <v/>
      </c>
    </row>
    <row r="3361" spans="29:55">
      <c r="AC3361" s="11" t="str">
        <f t="shared" si="1129"/>
        <v/>
      </c>
      <c r="AD3361" s="11" t="str">
        <f t="shared" si="1130"/>
        <v/>
      </c>
      <c r="AE3361" s="11" t="str">
        <f t="shared" si="1131"/>
        <v/>
      </c>
      <c r="AF3361" s="11" t="str">
        <f t="shared" si="1132"/>
        <v/>
      </c>
      <c r="AG3361" s="11" t="str">
        <f t="shared" si="1133"/>
        <v/>
      </c>
      <c r="AH3361" s="11" t="str">
        <f t="shared" si="1134"/>
        <v/>
      </c>
      <c r="AI3361" s="11" t="str">
        <f t="shared" si="1135"/>
        <v/>
      </c>
      <c r="AJ3361" s="11" t="str">
        <f t="shared" si="1136"/>
        <v/>
      </c>
      <c r="AK3361" s="11" t="str">
        <f t="shared" si="1137"/>
        <v/>
      </c>
      <c r="AN3361" s="11" t="str">
        <f t="shared" si="1138"/>
        <v/>
      </c>
      <c r="AO3361" s="11" t="str">
        <f t="shared" si="1139"/>
        <v/>
      </c>
      <c r="AP3361" s="11" t="str">
        <f t="shared" si="1140"/>
        <v/>
      </c>
      <c r="AT3361" s="11" t="str">
        <f t="shared" si="1141"/>
        <v/>
      </c>
      <c r="AU3361" s="11" t="str">
        <f t="shared" si="1142"/>
        <v/>
      </c>
      <c r="AV3361" s="11" t="str">
        <f t="shared" si="1143"/>
        <v/>
      </c>
      <c r="AW3361" s="11" t="str">
        <f t="shared" si="1144"/>
        <v/>
      </c>
      <c r="AX3361" s="11" t="str">
        <f t="shared" si="1145"/>
        <v/>
      </c>
      <c r="AY3361" s="11" t="str">
        <f t="shared" si="1126"/>
        <v/>
      </c>
      <c r="AZ3361" s="11" t="str">
        <f t="shared" si="1146"/>
        <v/>
      </c>
      <c r="BA3361" s="11" t="str">
        <f t="shared" si="1128"/>
        <v xml:space="preserve"> </v>
      </c>
      <c r="BB3361" s="11" t="str">
        <f>IFERROR(IF(AW3361="","",VLOOKUP(AW3361,SUSS!R:S,2,FALSE)),AY3361*SUSS!$M$2)</f>
        <v/>
      </c>
      <c r="BC3361" s="11" t="str">
        <f t="shared" si="1127"/>
        <v/>
      </c>
    </row>
    <row r="3362" spans="29:55">
      <c r="AC3362" s="11" t="str">
        <f t="shared" si="1129"/>
        <v/>
      </c>
      <c r="AD3362" s="11" t="str">
        <f t="shared" si="1130"/>
        <v/>
      </c>
      <c r="AE3362" s="11" t="str">
        <f t="shared" si="1131"/>
        <v/>
      </c>
      <c r="AF3362" s="11" t="str">
        <f t="shared" si="1132"/>
        <v/>
      </c>
      <c r="AG3362" s="11" t="str">
        <f t="shared" si="1133"/>
        <v/>
      </c>
      <c r="AH3362" s="11" t="str">
        <f t="shared" si="1134"/>
        <v/>
      </c>
      <c r="AI3362" s="11" t="str">
        <f t="shared" si="1135"/>
        <v/>
      </c>
      <c r="AJ3362" s="11" t="str">
        <f t="shared" si="1136"/>
        <v/>
      </c>
      <c r="AK3362" s="11" t="str">
        <f t="shared" si="1137"/>
        <v/>
      </c>
      <c r="AN3362" s="11" t="str">
        <f t="shared" si="1138"/>
        <v/>
      </c>
      <c r="AO3362" s="11" t="str">
        <f t="shared" si="1139"/>
        <v/>
      </c>
      <c r="AP3362" s="11" t="str">
        <f t="shared" si="1140"/>
        <v/>
      </c>
      <c r="AT3362" s="11" t="str">
        <f t="shared" si="1141"/>
        <v/>
      </c>
      <c r="AU3362" s="11" t="str">
        <f t="shared" si="1142"/>
        <v/>
      </c>
      <c r="AV3362" s="11" t="str">
        <f t="shared" si="1143"/>
        <v/>
      </c>
      <c r="AW3362" s="11" t="str">
        <f t="shared" si="1144"/>
        <v/>
      </c>
      <c r="AX3362" s="11" t="str">
        <f t="shared" si="1145"/>
        <v/>
      </c>
      <c r="AY3362" s="11" t="str">
        <f t="shared" si="1126"/>
        <v/>
      </c>
      <c r="AZ3362" s="11" t="str">
        <f t="shared" si="1146"/>
        <v/>
      </c>
      <c r="BA3362" s="11" t="str">
        <f t="shared" si="1128"/>
        <v xml:space="preserve"> </v>
      </c>
      <c r="BB3362" s="11" t="str">
        <f>IFERROR(IF(AW3362="","",VLOOKUP(AW3362,SUSS!R:S,2,FALSE)),AY3362*SUSS!$M$2)</f>
        <v/>
      </c>
      <c r="BC3362" s="11" t="str">
        <f t="shared" si="1127"/>
        <v/>
      </c>
    </row>
    <row r="3363" spans="29:55">
      <c r="AC3363" s="11" t="str">
        <f t="shared" si="1129"/>
        <v/>
      </c>
      <c r="AD3363" s="11" t="str">
        <f t="shared" si="1130"/>
        <v/>
      </c>
      <c r="AE3363" s="11" t="str">
        <f t="shared" si="1131"/>
        <v/>
      </c>
      <c r="AF3363" s="11" t="str">
        <f t="shared" si="1132"/>
        <v/>
      </c>
      <c r="AG3363" s="11" t="str">
        <f t="shared" si="1133"/>
        <v/>
      </c>
      <c r="AH3363" s="11" t="str">
        <f t="shared" si="1134"/>
        <v/>
      </c>
      <c r="AI3363" s="11" t="str">
        <f t="shared" si="1135"/>
        <v/>
      </c>
      <c r="AJ3363" s="11" t="str">
        <f t="shared" si="1136"/>
        <v/>
      </c>
      <c r="AK3363" s="11" t="str">
        <f t="shared" si="1137"/>
        <v/>
      </c>
      <c r="AN3363" s="11" t="str">
        <f t="shared" si="1138"/>
        <v/>
      </c>
      <c r="AO3363" s="11" t="str">
        <f t="shared" si="1139"/>
        <v/>
      </c>
      <c r="AP3363" s="11" t="str">
        <f t="shared" si="1140"/>
        <v/>
      </c>
      <c r="AT3363" s="11" t="str">
        <f t="shared" si="1141"/>
        <v/>
      </c>
      <c r="AU3363" s="11" t="str">
        <f t="shared" si="1142"/>
        <v/>
      </c>
      <c r="AV3363" s="11" t="str">
        <f t="shared" si="1143"/>
        <v/>
      </c>
      <c r="AW3363" s="11" t="str">
        <f t="shared" si="1144"/>
        <v/>
      </c>
      <c r="AX3363" s="11" t="str">
        <f t="shared" si="1145"/>
        <v/>
      </c>
      <c r="AY3363" s="11" t="str">
        <f t="shared" si="1126"/>
        <v/>
      </c>
      <c r="AZ3363" s="11" t="str">
        <f t="shared" si="1146"/>
        <v/>
      </c>
      <c r="BA3363" s="11" t="str">
        <f t="shared" si="1128"/>
        <v xml:space="preserve"> </v>
      </c>
      <c r="BB3363" s="11" t="str">
        <f>IFERROR(IF(AW3363="","",VLOOKUP(AW3363,SUSS!R:S,2,FALSE)),AY3363*SUSS!$M$2)</f>
        <v/>
      </c>
      <c r="BC3363" s="11" t="str">
        <f t="shared" si="1127"/>
        <v/>
      </c>
    </row>
    <row r="3364" spans="29:55">
      <c r="AC3364" s="11" t="str">
        <f t="shared" si="1129"/>
        <v/>
      </c>
      <c r="AD3364" s="11" t="str">
        <f t="shared" si="1130"/>
        <v/>
      </c>
      <c r="AE3364" s="11" t="str">
        <f t="shared" si="1131"/>
        <v/>
      </c>
      <c r="AF3364" s="11" t="str">
        <f t="shared" si="1132"/>
        <v/>
      </c>
      <c r="AG3364" s="11" t="str">
        <f t="shared" si="1133"/>
        <v/>
      </c>
      <c r="AH3364" s="11" t="str">
        <f t="shared" si="1134"/>
        <v/>
      </c>
      <c r="AI3364" s="11" t="str">
        <f t="shared" si="1135"/>
        <v/>
      </c>
      <c r="AJ3364" s="11" t="str">
        <f t="shared" si="1136"/>
        <v/>
      </c>
      <c r="AK3364" s="11" t="str">
        <f t="shared" si="1137"/>
        <v/>
      </c>
      <c r="AN3364" s="11" t="str">
        <f t="shared" si="1138"/>
        <v/>
      </c>
      <c r="AO3364" s="11" t="str">
        <f t="shared" si="1139"/>
        <v/>
      </c>
      <c r="AP3364" s="11" t="str">
        <f t="shared" si="1140"/>
        <v/>
      </c>
      <c r="AT3364" s="11" t="str">
        <f t="shared" si="1141"/>
        <v/>
      </c>
      <c r="AU3364" s="11" t="str">
        <f t="shared" si="1142"/>
        <v/>
      </c>
      <c r="AV3364" s="11" t="str">
        <f t="shared" si="1143"/>
        <v/>
      </c>
      <c r="AW3364" s="11" t="str">
        <f t="shared" si="1144"/>
        <v/>
      </c>
      <c r="AX3364" s="11" t="str">
        <f t="shared" si="1145"/>
        <v/>
      </c>
      <c r="AY3364" s="11" t="str">
        <f t="shared" si="1126"/>
        <v/>
      </c>
      <c r="AZ3364" s="11" t="str">
        <f t="shared" si="1146"/>
        <v/>
      </c>
      <c r="BA3364" s="11" t="str">
        <f t="shared" si="1128"/>
        <v xml:space="preserve"> </v>
      </c>
      <c r="BB3364" s="11" t="str">
        <f>IFERROR(IF(AW3364="","",VLOOKUP(AW3364,SUSS!R:S,2,FALSE)),AY3364*SUSS!$M$2)</f>
        <v/>
      </c>
      <c r="BC3364" s="11" t="str">
        <f t="shared" si="1127"/>
        <v/>
      </c>
    </row>
    <row r="3365" spans="29:55">
      <c r="AC3365" s="11" t="str">
        <f t="shared" si="1129"/>
        <v/>
      </c>
      <c r="AD3365" s="11" t="str">
        <f t="shared" si="1130"/>
        <v/>
      </c>
      <c r="AE3365" s="11" t="str">
        <f t="shared" si="1131"/>
        <v/>
      </c>
      <c r="AF3365" s="11" t="str">
        <f t="shared" si="1132"/>
        <v/>
      </c>
      <c r="AG3365" s="11" t="str">
        <f t="shared" si="1133"/>
        <v/>
      </c>
      <c r="AH3365" s="11" t="str">
        <f t="shared" si="1134"/>
        <v/>
      </c>
      <c r="AI3365" s="11" t="str">
        <f t="shared" si="1135"/>
        <v/>
      </c>
      <c r="AJ3365" s="11" t="str">
        <f t="shared" si="1136"/>
        <v/>
      </c>
      <c r="AK3365" s="11" t="str">
        <f t="shared" si="1137"/>
        <v/>
      </c>
      <c r="AN3365" s="11" t="str">
        <f t="shared" si="1138"/>
        <v/>
      </c>
      <c r="AO3365" s="11" t="str">
        <f t="shared" si="1139"/>
        <v/>
      </c>
      <c r="AP3365" s="11" t="str">
        <f t="shared" si="1140"/>
        <v/>
      </c>
      <c r="AT3365" s="11" t="str">
        <f t="shared" si="1141"/>
        <v/>
      </c>
      <c r="AU3365" s="11" t="str">
        <f t="shared" si="1142"/>
        <v/>
      </c>
      <c r="AV3365" s="11" t="str">
        <f t="shared" si="1143"/>
        <v/>
      </c>
      <c r="AW3365" s="11" t="str">
        <f t="shared" si="1144"/>
        <v/>
      </c>
      <c r="AX3365" s="11" t="str">
        <f t="shared" si="1145"/>
        <v/>
      </c>
      <c r="AY3365" s="11" t="str">
        <f t="shared" si="1126"/>
        <v/>
      </c>
      <c r="AZ3365" s="11" t="str">
        <f t="shared" si="1146"/>
        <v/>
      </c>
      <c r="BA3365" s="11" t="str">
        <f t="shared" si="1128"/>
        <v xml:space="preserve"> </v>
      </c>
      <c r="BB3365" s="11" t="str">
        <f>IFERROR(IF(AW3365="","",VLOOKUP(AW3365,SUSS!R:S,2,FALSE)),AY3365*SUSS!$M$2)</f>
        <v/>
      </c>
      <c r="BC3365" s="11" t="str">
        <f t="shared" si="1127"/>
        <v/>
      </c>
    </row>
    <row r="3366" spans="29:55">
      <c r="AC3366" s="11" t="str">
        <f t="shared" si="1129"/>
        <v/>
      </c>
      <c r="AD3366" s="11" t="str">
        <f t="shared" si="1130"/>
        <v/>
      </c>
      <c r="AE3366" s="11" t="str">
        <f t="shared" si="1131"/>
        <v/>
      </c>
      <c r="AF3366" s="11" t="str">
        <f t="shared" si="1132"/>
        <v/>
      </c>
      <c r="AG3366" s="11" t="str">
        <f t="shared" si="1133"/>
        <v/>
      </c>
      <c r="AH3366" s="11" t="str">
        <f t="shared" si="1134"/>
        <v/>
      </c>
      <c r="AI3366" s="11" t="str">
        <f t="shared" si="1135"/>
        <v/>
      </c>
      <c r="AJ3366" s="11" t="str">
        <f t="shared" si="1136"/>
        <v/>
      </c>
      <c r="AK3366" s="11" t="str">
        <f t="shared" si="1137"/>
        <v/>
      </c>
      <c r="AN3366" s="11" t="str">
        <f t="shared" si="1138"/>
        <v/>
      </c>
      <c r="AO3366" s="11" t="str">
        <f t="shared" si="1139"/>
        <v/>
      </c>
      <c r="AP3366" s="11" t="str">
        <f t="shared" si="1140"/>
        <v/>
      </c>
      <c r="AT3366" s="11" t="str">
        <f t="shared" si="1141"/>
        <v/>
      </c>
      <c r="AU3366" s="11" t="str">
        <f t="shared" si="1142"/>
        <v/>
      </c>
      <c r="AV3366" s="11" t="str">
        <f t="shared" si="1143"/>
        <v/>
      </c>
      <c r="AW3366" s="11" t="str">
        <f t="shared" si="1144"/>
        <v/>
      </c>
      <c r="AX3366" s="11" t="str">
        <f t="shared" si="1145"/>
        <v/>
      </c>
      <c r="AY3366" s="11" t="str">
        <f t="shared" si="1126"/>
        <v/>
      </c>
      <c r="AZ3366" s="11" t="str">
        <f t="shared" si="1146"/>
        <v/>
      </c>
      <c r="BA3366" s="11" t="str">
        <f t="shared" si="1128"/>
        <v xml:space="preserve"> </v>
      </c>
      <c r="BB3366" s="11" t="str">
        <f>IFERROR(IF(AW3366="","",VLOOKUP(AW3366,SUSS!R:S,2,FALSE)),AY3366*SUSS!$M$2)</f>
        <v/>
      </c>
      <c r="BC3366" s="11" t="str">
        <f t="shared" si="1127"/>
        <v/>
      </c>
    </row>
    <row r="3367" spans="29:55">
      <c r="AC3367" s="11" t="str">
        <f t="shared" si="1129"/>
        <v/>
      </c>
      <c r="AD3367" s="11" t="str">
        <f t="shared" si="1130"/>
        <v/>
      </c>
      <c r="AE3367" s="11" t="str">
        <f t="shared" si="1131"/>
        <v/>
      </c>
      <c r="AF3367" s="11" t="str">
        <f t="shared" si="1132"/>
        <v/>
      </c>
      <c r="AG3367" s="11" t="str">
        <f t="shared" si="1133"/>
        <v/>
      </c>
      <c r="AH3367" s="11" t="str">
        <f t="shared" si="1134"/>
        <v/>
      </c>
      <c r="AI3367" s="11" t="str">
        <f t="shared" si="1135"/>
        <v/>
      </c>
      <c r="AJ3367" s="11" t="str">
        <f t="shared" si="1136"/>
        <v/>
      </c>
      <c r="AK3367" s="11" t="str">
        <f t="shared" si="1137"/>
        <v/>
      </c>
      <c r="AN3367" s="11" t="str">
        <f t="shared" si="1138"/>
        <v/>
      </c>
      <c r="AO3367" s="11" t="str">
        <f t="shared" si="1139"/>
        <v/>
      </c>
      <c r="AP3367" s="11" t="str">
        <f t="shared" si="1140"/>
        <v/>
      </c>
      <c r="AT3367" s="11" t="str">
        <f t="shared" si="1141"/>
        <v/>
      </c>
      <c r="AU3367" s="11" t="str">
        <f t="shared" si="1142"/>
        <v/>
      </c>
      <c r="AV3367" s="11" t="str">
        <f t="shared" si="1143"/>
        <v/>
      </c>
      <c r="AW3367" s="11" t="str">
        <f t="shared" si="1144"/>
        <v/>
      </c>
      <c r="AX3367" s="11" t="str">
        <f t="shared" si="1145"/>
        <v/>
      </c>
      <c r="AY3367" s="11" t="str">
        <f t="shared" si="1126"/>
        <v/>
      </c>
      <c r="AZ3367" s="11" t="str">
        <f t="shared" si="1146"/>
        <v/>
      </c>
      <c r="BA3367" s="11" t="str">
        <f t="shared" si="1128"/>
        <v xml:space="preserve"> </v>
      </c>
      <c r="BB3367" s="11" t="str">
        <f>IFERROR(IF(AW3367="","",VLOOKUP(AW3367,SUSS!R:S,2,FALSE)),AY3367*SUSS!$M$2)</f>
        <v/>
      </c>
      <c r="BC3367" s="11" t="str">
        <f t="shared" si="1127"/>
        <v/>
      </c>
    </row>
    <row r="3368" spans="29:55">
      <c r="AC3368" s="11" t="str">
        <f t="shared" si="1129"/>
        <v/>
      </c>
      <c r="AD3368" s="11" t="str">
        <f t="shared" si="1130"/>
        <v/>
      </c>
      <c r="AE3368" s="11" t="str">
        <f t="shared" si="1131"/>
        <v/>
      </c>
      <c r="AF3368" s="11" t="str">
        <f t="shared" si="1132"/>
        <v/>
      </c>
      <c r="AG3368" s="11" t="str">
        <f t="shared" si="1133"/>
        <v/>
      </c>
      <c r="AH3368" s="11" t="str">
        <f t="shared" si="1134"/>
        <v/>
      </c>
      <c r="AI3368" s="11" t="str">
        <f t="shared" si="1135"/>
        <v/>
      </c>
      <c r="AJ3368" s="11" t="str">
        <f t="shared" si="1136"/>
        <v/>
      </c>
      <c r="AK3368" s="11" t="str">
        <f t="shared" si="1137"/>
        <v/>
      </c>
      <c r="AN3368" s="11" t="str">
        <f t="shared" si="1138"/>
        <v/>
      </c>
      <c r="AO3368" s="11" t="str">
        <f t="shared" si="1139"/>
        <v/>
      </c>
      <c r="AP3368" s="11" t="str">
        <f t="shared" si="1140"/>
        <v/>
      </c>
      <c r="AT3368" s="11" t="str">
        <f t="shared" si="1141"/>
        <v/>
      </c>
      <c r="AU3368" s="11" t="str">
        <f t="shared" si="1142"/>
        <v/>
      </c>
      <c r="AV3368" s="11" t="str">
        <f t="shared" si="1143"/>
        <v/>
      </c>
      <c r="AW3368" s="11" t="str">
        <f t="shared" si="1144"/>
        <v/>
      </c>
      <c r="AX3368" s="11" t="str">
        <f t="shared" si="1145"/>
        <v/>
      </c>
      <c r="AY3368" s="11" t="str">
        <f t="shared" si="1126"/>
        <v/>
      </c>
      <c r="AZ3368" s="11" t="str">
        <f t="shared" si="1146"/>
        <v/>
      </c>
      <c r="BA3368" s="11" t="str">
        <f t="shared" si="1128"/>
        <v xml:space="preserve"> </v>
      </c>
      <c r="BB3368" s="11" t="str">
        <f>IFERROR(IF(AW3368="","",VLOOKUP(AW3368,SUSS!R:S,2,FALSE)),AY3368*SUSS!$M$2)</f>
        <v/>
      </c>
      <c r="BC3368" s="11" t="str">
        <f t="shared" si="1127"/>
        <v/>
      </c>
    </row>
    <row r="3369" spans="29:55">
      <c r="AC3369" s="11" t="str">
        <f t="shared" si="1129"/>
        <v/>
      </c>
      <c r="AD3369" s="11" t="str">
        <f t="shared" si="1130"/>
        <v/>
      </c>
      <c r="AE3369" s="11" t="str">
        <f t="shared" si="1131"/>
        <v/>
      </c>
      <c r="AF3369" s="11" t="str">
        <f t="shared" si="1132"/>
        <v/>
      </c>
      <c r="AG3369" s="11" t="str">
        <f t="shared" si="1133"/>
        <v/>
      </c>
      <c r="AH3369" s="11" t="str">
        <f t="shared" si="1134"/>
        <v/>
      </c>
      <c r="AI3369" s="11" t="str">
        <f t="shared" si="1135"/>
        <v/>
      </c>
      <c r="AJ3369" s="11" t="str">
        <f t="shared" si="1136"/>
        <v/>
      </c>
      <c r="AK3369" s="11" t="str">
        <f t="shared" si="1137"/>
        <v/>
      </c>
      <c r="AN3369" s="11" t="str">
        <f t="shared" si="1138"/>
        <v/>
      </c>
      <c r="AO3369" s="11" t="str">
        <f t="shared" si="1139"/>
        <v/>
      </c>
      <c r="AP3369" s="11" t="str">
        <f t="shared" si="1140"/>
        <v/>
      </c>
      <c r="AT3369" s="11" t="str">
        <f t="shared" si="1141"/>
        <v/>
      </c>
      <c r="AU3369" s="11" t="str">
        <f t="shared" si="1142"/>
        <v/>
      </c>
      <c r="AV3369" s="11" t="str">
        <f t="shared" si="1143"/>
        <v/>
      </c>
      <c r="AW3369" s="11" t="str">
        <f t="shared" si="1144"/>
        <v/>
      </c>
      <c r="AX3369" s="11" t="str">
        <f t="shared" si="1145"/>
        <v/>
      </c>
      <c r="AY3369" s="11" t="str">
        <f t="shared" si="1126"/>
        <v/>
      </c>
      <c r="AZ3369" s="11" t="str">
        <f t="shared" si="1146"/>
        <v/>
      </c>
      <c r="BA3369" s="11" t="str">
        <f t="shared" si="1128"/>
        <v xml:space="preserve"> </v>
      </c>
      <c r="BB3369" s="11" t="str">
        <f>IFERROR(IF(AW3369="","",VLOOKUP(AW3369,SUSS!R:S,2,FALSE)),AY3369*SUSS!$M$2)</f>
        <v/>
      </c>
      <c r="BC3369" s="11" t="str">
        <f t="shared" si="1127"/>
        <v/>
      </c>
    </row>
    <row r="3370" spans="29:55">
      <c r="AC3370" s="11" t="str">
        <f t="shared" si="1129"/>
        <v/>
      </c>
      <c r="AD3370" s="11" t="str">
        <f t="shared" si="1130"/>
        <v/>
      </c>
      <c r="AE3370" s="11" t="str">
        <f t="shared" si="1131"/>
        <v/>
      </c>
      <c r="AF3370" s="11" t="str">
        <f t="shared" si="1132"/>
        <v/>
      </c>
      <c r="AG3370" s="11" t="str">
        <f t="shared" si="1133"/>
        <v/>
      </c>
      <c r="AH3370" s="11" t="str">
        <f t="shared" si="1134"/>
        <v/>
      </c>
      <c r="AI3370" s="11" t="str">
        <f t="shared" si="1135"/>
        <v/>
      </c>
      <c r="AJ3370" s="11" t="str">
        <f t="shared" si="1136"/>
        <v/>
      </c>
      <c r="AK3370" s="11" t="str">
        <f t="shared" si="1137"/>
        <v/>
      </c>
      <c r="AN3370" s="11" t="str">
        <f t="shared" si="1138"/>
        <v/>
      </c>
      <c r="AO3370" s="11" t="str">
        <f t="shared" si="1139"/>
        <v/>
      </c>
      <c r="AP3370" s="11" t="str">
        <f t="shared" si="1140"/>
        <v/>
      </c>
      <c r="AT3370" s="11" t="str">
        <f t="shared" si="1141"/>
        <v/>
      </c>
      <c r="AU3370" s="11" t="str">
        <f t="shared" si="1142"/>
        <v/>
      </c>
      <c r="AV3370" s="11" t="str">
        <f t="shared" si="1143"/>
        <v/>
      </c>
      <c r="AW3370" s="11" t="str">
        <f t="shared" si="1144"/>
        <v/>
      </c>
      <c r="AX3370" s="11" t="str">
        <f t="shared" si="1145"/>
        <v/>
      </c>
      <c r="AY3370" s="11" t="str">
        <f t="shared" si="1126"/>
        <v/>
      </c>
      <c r="AZ3370" s="11" t="str">
        <f t="shared" si="1146"/>
        <v/>
      </c>
      <c r="BA3370" s="11" t="str">
        <f t="shared" si="1128"/>
        <v xml:space="preserve"> </v>
      </c>
      <c r="BB3370" s="11" t="str">
        <f>IFERROR(IF(AW3370="","",VLOOKUP(AW3370,SUSS!R:S,2,FALSE)),AY3370*SUSS!$M$2)</f>
        <v/>
      </c>
      <c r="BC3370" s="11" t="str">
        <f t="shared" si="1127"/>
        <v/>
      </c>
    </row>
    <row r="3371" spans="29:55">
      <c r="AC3371" s="11" t="str">
        <f t="shared" si="1129"/>
        <v/>
      </c>
      <c r="AD3371" s="11" t="str">
        <f t="shared" si="1130"/>
        <v/>
      </c>
      <c r="AE3371" s="11" t="str">
        <f t="shared" si="1131"/>
        <v/>
      </c>
      <c r="AF3371" s="11" t="str">
        <f t="shared" si="1132"/>
        <v/>
      </c>
      <c r="AG3371" s="11" t="str">
        <f t="shared" si="1133"/>
        <v/>
      </c>
      <c r="AH3371" s="11" t="str">
        <f t="shared" si="1134"/>
        <v/>
      </c>
      <c r="AI3371" s="11" t="str">
        <f t="shared" si="1135"/>
        <v/>
      </c>
      <c r="AJ3371" s="11" t="str">
        <f t="shared" si="1136"/>
        <v/>
      </c>
      <c r="AK3371" s="11" t="str">
        <f t="shared" si="1137"/>
        <v/>
      </c>
      <c r="AN3371" s="11" t="str">
        <f t="shared" si="1138"/>
        <v/>
      </c>
      <c r="AO3371" s="11" t="str">
        <f t="shared" si="1139"/>
        <v/>
      </c>
      <c r="AP3371" s="11" t="str">
        <f t="shared" si="1140"/>
        <v/>
      </c>
      <c r="AT3371" s="11" t="str">
        <f t="shared" si="1141"/>
        <v/>
      </c>
      <c r="AU3371" s="11" t="str">
        <f t="shared" si="1142"/>
        <v/>
      </c>
      <c r="AV3371" s="11" t="str">
        <f t="shared" si="1143"/>
        <v/>
      </c>
      <c r="AW3371" s="11" t="str">
        <f t="shared" si="1144"/>
        <v/>
      </c>
      <c r="AX3371" s="11" t="str">
        <f t="shared" si="1145"/>
        <v/>
      </c>
      <c r="AY3371" s="11" t="str">
        <f t="shared" si="1126"/>
        <v/>
      </c>
      <c r="AZ3371" s="11" t="str">
        <f t="shared" si="1146"/>
        <v/>
      </c>
      <c r="BA3371" s="11" t="str">
        <f t="shared" si="1128"/>
        <v xml:space="preserve"> </v>
      </c>
      <c r="BB3371" s="11" t="str">
        <f>IFERROR(IF(AW3371="","",VLOOKUP(AW3371,SUSS!R:S,2,FALSE)),AY3371*SUSS!$M$2)</f>
        <v/>
      </c>
      <c r="BC3371" s="11" t="str">
        <f t="shared" si="1127"/>
        <v/>
      </c>
    </row>
    <row r="3372" spans="29:55">
      <c r="AC3372" s="11" t="str">
        <f t="shared" si="1129"/>
        <v/>
      </c>
      <c r="AD3372" s="11" t="str">
        <f t="shared" si="1130"/>
        <v/>
      </c>
      <c r="AE3372" s="11" t="str">
        <f t="shared" si="1131"/>
        <v/>
      </c>
      <c r="AF3372" s="11" t="str">
        <f t="shared" si="1132"/>
        <v/>
      </c>
      <c r="AG3372" s="11" t="str">
        <f t="shared" si="1133"/>
        <v/>
      </c>
      <c r="AH3372" s="11" t="str">
        <f t="shared" si="1134"/>
        <v/>
      </c>
      <c r="AI3372" s="11" t="str">
        <f t="shared" si="1135"/>
        <v/>
      </c>
      <c r="AJ3372" s="11" t="str">
        <f t="shared" si="1136"/>
        <v/>
      </c>
      <c r="AK3372" s="11" t="str">
        <f t="shared" si="1137"/>
        <v/>
      </c>
      <c r="AN3372" s="11" t="str">
        <f t="shared" si="1138"/>
        <v/>
      </c>
      <c r="AO3372" s="11" t="str">
        <f t="shared" si="1139"/>
        <v/>
      </c>
      <c r="AP3372" s="11" t="str">
        <f t="shared" si="1140"/>
        <v/>
      </c>
      <c r="AT3372" s="11" t="str">
        <f t="shared" si="1141"/>
        <v/>
      </c>
      <c r="AU3372" s="11" t="str">
        <f t="shared" si="1142"/>
        <v/>
      </c>
      <c r="AV3372" s="11" t="str">
        <f t="shared" si="1143"/>
        <v/>
      </c>
      <c r="AW3372" s="11" t="str">
        <f t="shared" si="1144"/>
        <v/>
      </c>
      <c r="AX3372" s="11" t="str">
        <f t="shared" si="1145"/>
        <v/>
      </c>
      <c r="AY3372" s="11" t="str">
        <f t="shared" si="1126"/>
        <v/>
      </c>
      <c r="AZ3372" s="11" t="str">
        <f t="shared" si="1146"/>
        <v/>
      </c>
      <c r="BA3372" s="11" t="str">
        <f t="shared" si="1128"/>
        <v xml:space="preserve"> </v>
      </c>
      <c r="BB3372" s="11" t="str">
        <f>IFERROR(IF(AW3372="","",VLOOKUP(AW3372,SUSS!R:S,2,FALSE)),AY3372*SUSS!$M$2)</f>
        <v/>
      </c>
      <c r="BC3372" s="11" t="str">
        <f t="shared" si="1127"/>
        <v/>
      </c>
    </row>
    <row r="3373" spans="29:55">
      <c r="AC3373" s="11" t="str">
        <f t="shared" si="1129"/>
        <v/>
      </c>
      <c r="AD3373" s="11" t="str">
        <f t="shared" si="1130"/>
        <v/>
      </c>
      <c r="AE3373" s="11" t="str">
        <f t="shared" si="1131"/>
        <v/>
      </c>
      <c r="AF3373" s="11" t="str">
        <f t="shared" si="1132"/>
        <v/>
      </c>
      <c r="AG3373" s="11" t="str">
        <f t="shared" si="1133"/>
        <v/>
      </c>
      <c r="AH3373" s="11" t="str">
        <f t="shared" si="1134"/>
        <v/>
      </c>
      <c r="AI3373" s="11" t="str">
        <f t="shared" si="1135"/>
        <v/>
      </c>
      <c r="AJ3373" s="11" t="str">
        <f t="shared" si="1136"/>
        <v/>
      </c>
      <c r="AK3373" s="11" t="str">
        <f t="shared" si="1137"/>
        <v/>
      </c>
      <c r="AN3373" s="11" t="str">
        <f t="shared" si="1138"/>
        <v/>
      </c>
      <c r="AO3373" s="11" t="str">
        <f t="shared" si="1139"/>
        <v/>
      </c>
      <c r="AP3373" s="11" t="str">
        <f t="shared" si="1140"/>
        <v/>
      </c>
      <c r="AT3373" s="11" t="str">
        <f t="shared" si="1141"/>
        <v/>
      </c>
      <c r="AU3373" s="11" t="str">
        <f t="shared" si="1142"/>
        <v/>
      </c>
      <c r="AV3373" s="11" t="str">
        <f t="shared" si="1143"/>
        <v/>
      </c>
      <c r="AW3373" s="11" t="str">
        <f t="shared" si="1144"/>
        <v/>
      </c>
      <c r="AX3373" s="11" t="str">
        <f t="shared" si="1145"/>
        <v/>
      </c>
      <c r="AY3373" s="11" t="str">
        <f t="shared" si="1126"/>
        <v/>
      </c>
      <c r="AZ3373" s="11" t="str">
        <f t="shared" si="1146"/>
        <v/>
      </c>
      <c r="BA3373" s="11" t="str">
        <f t="shared" si="1128"/>
        <v xml:space="preserve"> </v>
      </c>
      <c r="BB3373" s="11" t="str">
        <f>IFERROR(IF(AW3373="","",VLOOKUP(AW3373,SUSS!R:S,2,FALSE)),AY3373*SUSS!$M$2)</f>
        <v/>
      </c>
      <c r="BC3373" s="11" t="str">
        <f t="shared" si="1127"/>
        <v/>
      </c>
    </row>
    <row r="3374" spans="29:55">
      <c r="AC3374" s="11" t="str">
        <f t="shared" si="1129"/>
        <v/>
      </c>
      <c r="AD3374" s="11" t="str">
        <f t="shared" si="1130"/>
        <v/>
      </c>
      <c r="AE3374" s="11" t="str">
        <f t="shared" si="1131"/>
        <v/>
      </c>
      <c r="AF3374" s="11" t="str">
        <f t="shared" si="1132"/>
        <v/>
      </c>
      <c r="AG3374" s="11" t="str">
        <f t="shared" si="1133"/>
        <v/>
      </c>
      <c r="AH3374" s="11" t="str">
        <f t="shared" si="1134"/>
        <v/>
      </c>
      <c r="AI3374" s="11" t="str">
        <f t="shared" si="1135"/>
        <v/>
      </c>
      <c r="AJ3374" s="11" t="str">
        <f t="shared" si="1136"/>
        <v/>
      </c>
      <c r="AK3374" s="11" t="str">
        <f t="shared" si="1137"/>
        <v/>
      </c>
      <c r="AN3374" s="11" t="str">
        <f t="shared" si="1138"/>
        <v/>
      </c>
      <c r="AO3374" s="11" t="str">
        <f t="shared" si="1139"/>
        <v/>
      </c>
      <c r="AP3374" s="11" t="str">
        <f t="shared" si="1140"/>
        <v/>
      </c>
      <c r="AT3374" s="11" t="str">
        <f t="shared" si="1141"/>
        <v/>
      </c>
      <c r="AU3374" s="11" t="str">
        <f t="shared" si="1142"/>
        <v/>
      </c>
      <c r="AV3374" s="11" t="str">
        <f t="shared" si="1143"/>
        <v/>
      </c>
      <c r="AW3374" s="11" t="str">
        <f t="shared" si="1144"/>
        <v/>
      </c>
      <c r="AX3374" s="11" t="str">
        <f t="shared" si="1145"/>
        <v/>
      </c>
      <c r="AY3374" s="11" t="str">
        <f t="shared" si="1126"/>
        <v/>
      </c>
      <c r="AZ3374" s="11" t="str">
        <f t="shared" si="1146"/>
        <v/>
      </c>
      <c r="BA3374" s="11" t="str">
        <f t="shared" si="1128"/>
        <v xml:space="preserve"> </v>
      </c>
      <c r="BB3374" s="11" t="str">
        <f>IFERROR(IF(AW3374="","",VLOOKUP(AW3374,SUSS!R:S,2,FALSE)),AY3374*SUSS!$M$2)</f>
        <v/>
      </c>
      <c r="BC3374" s="11" t="str">
        <f t="shared" si="1127"/>
        <v/>
      </c>
    </row>
    <row r="3375" spans="29:55">
      <c r="AC3375" s="11" t="str">
        <f t="shared" si="1129"/>
        <v/>
      </c>
      <c r="AD3375" s="11" t="str">
        <f t="shared" si="1130"/>
        <v/>
      </c>
      <c r="AE3375" s="11" t="str">
        <f t="shared" si="1131"/>
        <v/>
      </c>
      <c r="AF3375" s="11" t="str">
        <f t="shared" si="1132"/>
        <v/>
      </c>
      <c r="AG3375" s="11" t="str">
        <f t="shared" si="1133"/>
        <v/>
      </c>
      <c r="AH3375" s="11" t="str">
        <f t="shared" si="1134"/>
        <v/>
      </c>
      <c r="AI3375" s="11" t="str">
        <f t="shared" si="1135"/>
        <v/>
      </c>
      <c r="AJ3375" s="11" t="str">
        <f t="shared" si="1136"/>
        <v/>
      </c>
      <c r="AK3375" s="11" t="str">
        <f t="shared" si="1137"/>
        <v/>
      </c>
      <c r="AN3375" s="11" t="str">
        <f t="shared" si="1138"/>
        <v/>
      </c>
      <c r="AO3375" s="11" t="str">
        <f t="shared" si="1139"/>
        <v/>
      </c>
      <c r="AP3375" s="11" t="str">
        <f t="shared" si="1140"/>
        <v/>
      </c>
      <c r="AT3375" s="11" t="str">
        <f t="shared" si="1141"/>
        <v/>
      </c>
      <c r="AU3375" s="11" t="str">
        <f t="shared" si="1142"/>
        <v/>
      </c>
      <c r="AV3375" s="11" t="str">
        <f t="shared" si="1143"/>
        <v/>
      </c>
      <c r="AW3375" s="11" t="str">
        <f t="shared" si="1144"/>
        <v/>
      </c>
      <c r="AX3375" s="11" t="str">
        <f t="shared" si="1145"/>
        <v/>
      </c>
      <c r="AY3375" s="11" t="str">
        <f t="shared" si="1126"/>
        <v/>
      </c>
      <c r="AZ3375" s="11" t="str">
        <f t="shared" si="1146"/>
        <v/>
      </c>
      <c r="BA3375" s="11" t="str">
        <f t="shared" si="1128"/>
        <v xml:space="preserve"> </v>
      </c>
      <c r="BB3375" s="11" t="str">
        <f>IFERROR(IF(AW3375="","",VLOOKUP(AW3375,SUSS!R:S,2,FALSE)),AY3375*SUSS!$M$2)</f>
        <v/>
      </c>
      <c r="BC3375" s="11" t="str">
        <f t="shared" si="1127"/>
        <v/>
      </c>
    </row>
    <row r="3376" spans="29:55">
      <c r="AC3376" s="11" t="str">
        <f t="shared" si="1129"/>
        <v/>
      </c>
      <c r="AD3376" s="11" t="str">
        <f t="shared" si="1130"/>
        <v/>
      </c>
      <c r="AE3376" s="11" t="str">
        <f t="shared" si="1131"/>
        <v/>
      </c>
      <c r="AF3376" s="11" t="str">
        <f t="shared" si="1132"/>
        <v/>
      </c>
      <c r="AG3376" s="11" t="str">
        <f t="shared" si="1133"/>
        <v/>
      </c>
      <c r="AH3376" s="11" t="str">
        <f t="shared" si="1134"/>
        <v/>
      </c>
      <c r="AI3376" s="11" t="str">
        <f t="shared" si="1135"/>
        <v/>
      </c>
      <c r="AJ3376" s="11" t="str">
        <f t="shared" si="1136"/>
        <v/>
      </c>
      <c r="AK3376" s="11" t="str">
        <f t="shared" si="1137"/>
        <v/>
      </c>
      <c r="AN3376" s="11" t="str">
        <f t="shared" si="1138"/>
        <v/>
      </c>
      <c r="AO3376" s="11" t="str">
        <f t="shared" si="1139"/>
        <v/>
      </c>
      <c r="AP3376" s="11" t="str">
        <f t="shared" si="1140"/>
        <v/>
      </c>
      <c r="AT3376" s="11" t="str">
        <f t="shared" si="1141"/>
        <v/>
      </c>
      <c r="AU3376" s="11" t="str">
        <f t="shared" si="1142"/>
        <v/>
      </c>
      <c r="AV3376" s="11" t="str">
        <f t="shared" si="1143"/>
        <v/>
      </c>
      <c r="AW3376" s="11" t="str">
        <f t="shared" si="1144"/>
        <v/>
      </c>
      <c r="AX3376" s="11" t="str">
        <f t="shared" si="1145"/>
        <v/>
      </c>
      <c r="AY3376" s="11" t="str">
        <f t="shared" si="1126"/>
        <v/>
      </c>
      <c r="AZ3376" s="11" t="str">
        <f t="shared" si="1146"/>
        <v/>
      </c>
      <c r="BA3376" s="11" t="str">
        <f t="shared" si="1128"/>
        <v xml:space="preserve"> </v>
      </c>
      <c r="BB3376" s="11" t="str">
        <f>IFERROR(IF(AW3376="","",VLOOKUP(AW3376,SUSS!R:S,2,FALSE)),AY3376*SUSS!$M$2)</f>
        <v/>
      </c>
      <c r="BC3376" s="11" t="str">
        <f t="shared" si="1127"/>
        <v/>
      </c>
    </row>
    <row r="3377" spans="29:55">
      <c r="AC3377" s="11" t="str">
        <f t="shared" si="1129"/>
        <v/>
      </c>
      <c r="AD3377" s="11" t="str">
        <f t="shared" si="1130"/>
        <v/>
      </c>
      <c r="AE3377" s="11" t="str">
        <f t="shared" si="1131"/>
        <v/>
      </c>
      <c r="AF3377" s="11" t="str">
        <f t="shared" si="1132"/>
        <v/>
      </c>
      <c r="AG3377" s="11" t="str">
        <f t="shared" si="1133"/>
        <v/>
      </c>
      <c r="AH3377" s="11" t="str">
        <f t="shared" si="1134"/>
        <v/>
      </c>
      <c r="AI3377" s="11" t="str">
        <f t="shared" si="1135"/>
        <v/>
      </c>
      <c r="AJ3377" s="11" t="str">
        <f t="shared" si="1136"/>
        <v/>
      </c>
      <c r="AK3377" s="11" t="str">
        <f t="shared" si="1137"/>
        <v/>
      </c>
      <c r="AN3377" s="11" t="str">
        <f t="shared" si="1138"/>
        <v/>
      </c>
      <c r="AO3377" s="11" t="str">
        <f t="shared" si="1139"/>
        <v/>
      </c>
      <c r="AP3377" s="11" t="str">
        <f t="shared" si="1140"/>
        <v/>
      </c>
      <c r="AT3377" s="11" t="str">
        <f t="shared" si="1141"/>
        <v/>
      </c>
      <c r="AU3377" s="11" t="str">
        <f t="shared" si="1142"/>
        <v/>
      </c>
      <c r="AV3377" s="11" t="str">
        <f t="shared" si="1143"/>
        <v/>
      </c>
      <c r="AW3377" s="11" t="str">
        <f t="shared" si="1144"/>
        <v/>
      </c>
      <c r="AX3377" s="11" t="str">
        <f t="shared" si="1145"/>
        <v/>
      </c>
      <c r="AY3377" s="11" t="str">
        <f t="shared" si="1126"/>
        <v/>
      </c>
      <c r="AZ3377" s="11" t="str">
        <f t="shared" si="1146"/>
        <v/>
      </c>
      <c r="BA3377" s="11" t="str">
        <f t="shared" si="1128"/>
        <v xml:space="preserve"> </v>
      </c>
      <c r="BB3377" s="11" t="str">
        <f>IFERROR(IF(AW3377="","",VLOOKUP(AW3377,SUSS!R:S,2,FALSE)),AY3377*SUSS!$M$2)</f>
        <v/>
      </c>
      <c r="BC3377" s="11" t="str">
        <f t="shared" si="1127"/>
        <v/>
      </c>
    </row>
    <row r="3378" spans="29:55">
      <c r="AC3378" s="11" t="str">
        <f t="shared" si="1129"/>
        <v/>
      </c>
      <c r="AD3378" s="11" t="str">
        <f t="shared" si="1130"/>
        <v/>
      </c>
      <c r="AE3378" s="11" t="str">
        <f t="shared" si="1131"/>
        <v/>
      </c>
      <c r="AF3378" s="11" t="str">
        <f t="shared" si="1132"/>
        <v/>
      </c>
      <c r="AG3378" s="11" t="str">
        <f t="shared" si="1133"/>
        <v/>
      </c>
      <c r="AH3378" s="11" t="str">
        <f t="shared" si="1134"/>
        <v/>
      </c>
      <c r="AI3378" s="11" t="str">
        <f t="shared" si="1135"/>
        <v/>
      </c>
      <c r="AJ3378" s="11" t="str">
        <f t="shared" si="1136"/>
        <v/>
      </c>
      <c r="AK3378" s="11" t="str">
        <f t="shared" si="1137"/>
        <v/>
      </c>
      <c r="AN3378" s="11" t="str">
        <f t="shared" si="1138"/>
        <v/>
      </c>
      <c r="AO3378" s="11" t="str">
        <f t="shared" si="1139"/>
        <v/>
      </c>
      <c r="AP3378" s="11" t="str">
        <f t="shared" si="1140"/>
        <v/>
      </c>
      <c r="AT3378" s="11" t="str">
        <f t="shared" si="1141"/>
        <v/>
      </c>
      <c r="AU3378" s="11" t="str">
        <f t="shared" si="1142"/>
        <v/>
      </c>
      <c r="AV3378" s="11" t="str">
        <f t="shared" si="1143"/>
        <v/>
      </c>
      <c r="AW3378" s="11" t="str">
        <f t="shared" si="1144"/>
        <v/>
      </c>
      <c r="AX3378" s="11" t="str">
        <f t="shared" si="1145"/>
        <v/>
      </c>
      <c r="AY3378" s="11" t="str">
        <f t="shared" si="1126"/>
        <v/>
      </c>
      <c r="AZ3378" s="11" t="str">
        <f t="shared" si="1146"/>
        <v/>
      </c>
      <c r="BA3378" s="11" t="str">
        <f t="shared" si="1128"/>
        <v xml:space="preserve"> </v>
      </c>
      <c r="BB3378" s="11" t="str">
        <f>IFERROR(IF(AW3378="","",VLOOKUP(AW3378,SUSS!R:S,2,FALSE)),AY3378*SUSS!$M$2)</f>
        <v/>
      </c>
      <c r="BC3378" s="11" t="str">
        <f t="shared" si="1127"/>
        <v/>
      </c>
    </row>
    <row r="3379" spans="29:55">
      <c r="AC3379" s="11" t="str">
        <f t="shared" si="1129"/>
        <v/>
      </c>
      <c r="AD3379" s="11" t="str">
        <f t="shared" si="1130"/>
        <v/>
      </c>
      <c r="AE3379" s="11" t="str">
        <f t="shared" si="1131"/>
        <v/>
      </c>
      <c r="AF3379" s="11" t="str">
        <f t="shared" si="1132"/>
        <v/>
      </c>
      <c r="AG3379" s="11" t="str">
        <f t="shared" si="1133"/>
        <v/>
      </c>
      <c r="AH3379" s="11" t="str">
        <f t="shared" si="1134"/>
        <v/>
      </c>
      <c r="AI3379" s="11" t="str">
        <f t="shared" si="1135"/>
        <v/>
      </c>
      <c r="AJ3379" s="11" t="str">
        <f t="shared" si="1136"/>
        <v/>
      </c>
      <c r="AK3379" s="11" t="str">
        <f t="shared" si="1137"/>
        <v/>
      </c>
      <c r="AN3379" s="11" t="str">
        <f t="shared" si="1138"/>
        <v/>
      </c>
      <c r="AO3379" s="11" t="str">
        <f t="shared" si="1139"/>
        <v/>
      </c>
      <c r="AP3379" s="11" t="str">
        <f t="shared" si="1140"/>
        <v/>
      </c>
      <c r="AT3379" s="11" t="str">
        <f t="shared" si="1141"/>
        <v/>
      </c>
      <c r="AU3379" s="11" t="str">
        <f t="shared" si="1142"/>
        <v/>
      </c>
      <c r="AV3379" s="11" t="str">
        <f t="shared" si="1143"/>
        <v/>
      </c>
      <c r="AW3379" s="11" t="str">
        <f t="shared" si="1144"/>
        <v/>
      </c>
      <c r="AX3379" s="11" t="str">
        <f t="shared" si="1145"/>
        <v/>
      </c>
      <c r="AY3379" s="11" t="str">
        <f t="shared" si="1126"/>
        <v/>
      </c>
      <c r="AZ3379" s="11" t="str">
        <f t="shared" si="1146"/>
        <v/>
      </c>
      <c r="BA3379" s="11" t="str">
        <f t="shared" si="1128"/>
        <v xml:space="preserve"> </v>
      </c>
      <c r="BB3379" s="11" t="str">
        <f>IFERROR(IF(AW3379="","",VLOOKUP(AW3379,SUSS!R:S,2,FALSE)),AY3379*SUSS!$M$2)</f>
        <v/>
      </c>
      <c r="BC3379" s="11" t="str">
        <f t="shared" si="1127"/>
        <v/>
      </c>
    </row>
    <row r="3380" spans="29:55">
      <c r="AC3380" s="11" t="str">
        <f t="shared" si="1129"/>
        <v/>
      </c>
      <c r="AD3380" s="11" t="str">
        <f t="shared" si="1130"/>
        <v/>
      </c>
      <c r="AE3380" s="11" t="str">
        <f t="shared" si="1131"/>
        <v/>
      </c>
      <c r="AF3380" s="11" t="str">
        <f t="shared" si="1132"/>
        <v/>
      </c>
      <c r="AG3380" s="11" t="str">
        <f t="shared" si="1133"/>
        <v/>
      </c>
      <c r="AH3380" s="11" t="str">
        <f t="shared" si="1134"/>
        <v/>
      </c>
      <c r="AI3380" s="11" t="str">
        <f t="shared" si="1135"/>
        <v/>
      </c>
      <c r="AJ3380" s="11" t="str">
        <f t="shared" si="1136"/>
        <v/>
      </c>
      <c r="AK3380" s="11" t="str">
        <f t="shared" si="1137"/>
        <v/>
      </c>
      <c r="AN3380" s="11" t="str">
        <f t="shared" si="1138"/>
        <v/>
      </c>
      <c r="AO3380" s="11" t="str">
        <f t="shared" si="1139"/>
        <v/>
      </c>
      <c r="AP3380" s="11" t="str">
        <f t="shared" si="1140"/>
        <v/>
      </c>
      <c r="AT3380" s="11" t="str">
        <f t="shared" si="1141"/>
        <v/>
      </c>
      <c r="AU3380" s="11" t="str">
        <f t="shared" si="1142"/>
        <v/>
      </c>
      <c r="AV3380" s="11" t="str">
        <f t="shared" si="1143"/>
        <v/>
      </c>
      <c r="AW3380" s="11" t="str">
        <f t="shared" si="1144"/>
        <v/>
      </c>
      <c r="AX3380" s="11" t="str">
        <f t="shared" si="1145"/>
        <v/>
      </c>
      <c r="AY3380" s="11" t="str">
        <f t="shared" si="1126"/>
        <v/>
      </c>
      <c r="AZ3380" s="11" t="str">
        <f t="shared" si="1146"/>
        <v/>
      </c>
      <c r="BA3380" s="11" t="str">
        <f t="shared" si="1128"/>
        <v xml:space="preserve"> </v>
      </c>
      <c r="BB3380" s="11" t="str">
        <f>IFERROR(IF(AW3380="","",VLOOKUP(AW3380,SUSS!R:S,2,FALSE)),AY3380*SUSS!$M$2)</f>
        <v/>
      </c>
      <c r="BC3380" s="11" t="str">
        <f t="shared" si="1127"/>
        <v/>
      </c>
    </row>
    <row r="3381" spans="29:55">
      <c r="AC3381" s="11" t="str">
        <f t="shared" si="1129"/>
        <v/>
      </c>
      <c r="AD3381" s="11" t="str">
        <f t="shared" si="1130"/>
        <v/>
      </c>
      <c r="AE3381" s="11" t="str">
        <f t="shared" si="1131"/>
        <v/>
      </c>
      <c r="AF3381" s="11" t="str">
        <f t="shared" si="1132"/>
        <v/>
      </c>
      <c r="AG3381" s="11" t="str">
        <f t="shared" si="1133"/>
        <v/>
      </c>
      <c r="AH3381" s="11" t="str">
        <f t="shared" si="1134"/>
        <v/>
      </c>
      <c r="AI3381" s="11" t="str">
        <f t="shared" si="1135"/>
        <v/>
      </c>
      <c r="AJ3381" s="11" t="str">
        <f t="shared" si="1136"/>
        <v/>
      </c>
      <c r="AK3381" s="11" t="str">
        <f t="shared" si="1137"/>
        <v/>
      </c>
      <c r="AN3381" s="11" t="str">
        <f t="shared" si="1138"/>
        <v/>
      </c>
      <c r="AO3381" s="11" t="str">
        <f t="shared" si="1139"/>
        <v/>
      </c>
      <c r="AP3381" s="11" t="str">
        <f t="shared" si="1140"/>
        <v/>
      </c>
      <c r="AT3381" s="11" t="str">
        <f t="shared" si="1141"/>
        <v/>
      </c>
      <c r="AU3381" s="11" t="str">
        <f t="shared" si="1142"/>
        <v/>
      </c>
      <c r="AV3381" s="11" t="str">
        <f t="shared" si="1143"/>
        <v/>
      </c>
      <c r="AW3381" s="11" t="str">
        <f t="shared" si="1144"/>
        <v/>
      </c>
      <c r="AX3381" s="11" t="str">
        <f t="shared" si="1145"/>
        <v/>
      </c>
      <c r="AY3381" s="11" t="str">
        <f t="shared" si="1126"/>
        <v/>
      </c>
      <c r="AZ3381" s="11" t="str">
        <f t="shared" si="1146"/>
        <v/>
      </c>
      <c r="BA3381" s="11" t="str">
        <f t="shared" si="1128"/>
        <v xml:space="preserve"> </v>
      </c>
      <c r="BB3381" s="11" t="str">
        <f>IFERROR(IF(AW3381="","",VLOOKUP(AW3381,SUSS!R:S,2,FALSE)),AY3381*SUSS!$M$2)</f>
        <v/>
      </c>
      <c r="BC3381" s="11" t="str">
        <f t="shared" si="1127"/>
        <v/>
      </c>
    </row>
    <row r="3382" spans="29:55">
      <c r="AC3382" s="11" t="str">
        <f t="shared" si="1129"/>
        <v/>
      </c>
      <c r="AD3382" s="11" t="str">
        <f t="shared" si="1130"/>
        <v/>
      </c>
      <c r="AE3382" s="11" t="str">
        <f t="shared" si="1131"/>
        <v/>
      </c>
      <c r="AF3382" s="11" t="str">
        <f t="shared" si="1132"/>
        <v/>
      </c>
      <c r="AG3382" s="11" t="str">
        <f t="shared" si="1133"/>
        <v/>
      </c>
      <c r="AH3382" s="11" t="str">
        <f t="shared" si="1134"/>
        <v/>
      </c>
      <c r="AI3382" s="11" t="str">
        <f t="shared" si="1135"/>
        <v/>
      </c>
      <c r="AJ3382" s="11" t="str">
        <f t="shared" si="1136"/>
        <v/>
      </c>
      <c r="AK3382" s="11" t="str">
        <f t="shared" si="1137"/>
        <v/>
      </c>
      <c r="AN3382" s="11" t="str">
        <f t="shared" si="1138"/>
        <v/>
      </c>
      <c r="AO3382" s="11" t="str">
        <f t="shared" si="1139"/>
        <v/>
      </c>
      <c r="AP3382" s="11" t="str">
        <f t="shared" si="1140"/>
        <v/>
      </c>
      <c r="AT3382" s="11" t="str">
        <f t="shared" si="1141"/>
        <v/>
      </c>
      <c r="AU3382" s="11" t="str">
        <f t="shared" si="1142"/>
        <v/>
      </c>
      <c r="AV3382" s="11" t="str">
        <f t="shared" si="1143"/>
        <v/>
      </c>
      <c r="AW3382" s="11" t="str">
        <f t="shared" si="1144"/>
        <v/>
      </c>
      <c r="AX3382" s="11" t="str">
        <f t="shared" si="1145"/>
        <v/>
      </c>
      <c r="AY3382" s="11" t="str">
        <f t="shared" si="1126"/>
        <v/>
      </c>
      <c r="AZ3382" s="11" t="str">
        <f t="shared" si="1146"/>
        <v/>
      </c>
      <c r="BA3382" s="11" t="str">
        <f t="shared" si="1128"/>
        <v xml:space="preserve"> </v>
      </c>
      <c r="BB3382" s="11" t="str">
        <f>IFERROR(IF(AW3382="","",VLOOKUP(AW3382,SUSS!R:S,2,FALSE)),AY3382*SUSS!$M$2)</f>
        <v/>
      </c>
      <c r="BC3382" s="11" t="str">
        <f t="shared" si="1127"/>
        <v/>
      </c>
    </row>
    <row r="3383" spans="29:55">
      <c r="AC3383" s="11" t="str">
        <f t="shared" si="1129"/>
        <v/>
      </c>
      <c r="AD3383" s="11" t="str">
        <f t="shared" si="1130"/>
        <v/>
      </c>
      <c r="AE3383" s="11" t="str">
        <f t="shared" si="1131"/>
        <v/>
      </c>
      <c r="AF3383" s="11" t="str">
        <f t="shared" si="1132"/>
        <v/>
      </c>
      <c r="AG3383" s="11" t="str">
        <f t="shared" si="1133"/>
        <v/>
      </c>
      <c r="AH3383" s="11" t="str">
        <f t="shared" si="1134"/>
        <v/>
      </c>
      <c r="AI3383" s="11" t="str">
        <f t="shared" si="1135"/>
        <v/>
      </c>
      <c r="AJ3383" s="11" t="str">
        <f t="shared" si="1136"/>
        <v/>
      </c>
      <c r="AK3383" s="11" t="str">
        <f t="shared" si="1137"/>
        <v/>
      </c>
      <c r="AN3383" s="11" t="str">
        <f t="shared" si="1138"/>
        <v/>
      </c>
      <c r="AO3383" s="11" t="str">
        <f t="shared" si="1139"/>
        <v/>
      </c>
      <c r="AP3383" s="11" t="str">
        <f t="shared" si="1140"/>
        <v/>
      </c>
      <c r="AT3383" s="11" t="str">
        <f t="shared" si="1141"/>
        <v/>
      </c>
      <c r="AU3383" s="11" t="str">
        <f t="shared" si="1142"/>
        <v/>
      </c>
      <c r="AV3383" s="11" t="str">
        <f t="shared" si="1143"/>
        <v/>
      </c>
      <c r="AW3383" s="11" t="str">
        <f t="shared" si="1144"/>
        <v/>
      </c>
      <c r="AX3383" s="11" t="str">
        <f t="shared" si="1145"/>
        <v/>
      </c>
      <c r="AY3383" s="11" t="str">
        <f t="shared" si="1126"/>
        <v/>
      </c>
      <c r="AZ3383" s="11" t="str">
        <f t="shared" si="1146"/>
        <v/>
      </c>
      <c r="BA3383" s="11" t="str">
        <f t="shared" si="1128"/>
        <v xml:space="preserve"> </v>
      </c>
      <c r="BB3383" s="11" t="str">
        <f>IFERROR(IF(AW3383="","",VLOOKUP(AW3383,SUSS!R:S,2,FALSE)),AY3383*SUSS!$M$2)</f>
        <v/>
      </c>
      <c r="BC3383" s="11" t="str">
        <f t="shared" si="1127"/>
        <v/>
      </c>
    </row>
    <row r="3384" spans="29:55">
      <c r="AC3384" s="11" t="str">
        <f t="shared" si="1129"/>
        <v/>
      </c>
      <c r="AD3384" s="11" t="str">
        <f t="shared" si="1130"/>
        <v/>
      </c>
      <c r="AE3384" s="11" t="str">
        <f t="shared" si="1131"/>
        <v/>
      </c>
      <c r="AF3384" s="11" t="str">
        <f t="shared" si="1132"/>
        <v/>
      </c>
      <c r="AG3384" s="11" t="str">
        <f t="shared" si="1133"/>
        <v/>
      </c>
      <c r="AH3384" s="11" t="str">
        <f t="shared" si="1134"/>
        <v/>
      </c>
      <c r="AI3384" s="11" t="str">
        <f t="shared" si="1135"/>
        <v/>
      </c>
      <c r="AJ3384" s="11" t="str">
        <f t="shared" si="1136"/>
        <v/>
      </c>
      <c r="AK3384" s="11" t="str">
        <f t="shared" si="1137"/>
        <v/>
      </c>
      <c r="AN3384" s="11" t="str">
        <f t="shared" si="1138"/>
        <v/>
      </c>
      <c r="AO3384" s="11" t="str">
        <f t="shared" si="1139"/>
        <v/>
      </c>
      <c r="AP3384" s="11" t="str">
        <f t="shared" si="1140"/>
        <v/>
      </c>
      <c r="AT3384" s="11" t="str">
        <f t="shared" si="1141"/>
        <v/>
      </c>
      <c r="AU3384" s="11" t="str">
        <f t="shared" si="1142"/>
        <v/>
      </c>
      <c r="AV3384" s="11" t="str">
        <f t="shared" si="1143"/>
        <v/>
      </c>
      <c r="AW3384" s="11" t="str">
        <f t="shared" si="1144"/>
        <v/>
      </c>
      <c r="AX3384" s="11" t="str">
        <f t="shared" si="1145"/>
        <v/>
      </c>
      <c r="AY3384" s="11" t="str">
        <f t="shared" si="1126"/>
        <v/>
      </c>
      <c r="AZ3384" s="11" t="str">
        <f t="shared" si="1146"/>
        <v/>
      </c>
      <c r="BA3384" s="11" t="str">
        <f t="shared" si="1128"/>
        <v xml:space="preserve"> </v>
      </c>
      <c r="BB3384" s="11" t="str">
        <f>IFERROR(IF(AW3384="","",VLOOKUP(AW3384,SUSS!R:S,2,FALSE)),AY3384*SUSS!$M$2)</f>
        <v/>
      </c>
      <c r="BC3384" s="11" t="str">
        <f t="shared" si="1127"/>
        <v/>
      </c>
    </row>
    <row r="3385" spans="29:55">
      <c r="AC3385" s="11" t="str">
        <f t="shared" si="1129"/>
        <v/>
      </c>
      <c r="AD3385" s="11" t="str">
        <f t="shared" si="1130"/>
        <v/>
      </c>
      <c r="AE3385" s="11" t="str">
        <f t="shared" si="1131"/>
        <v/>
      </c>
      <c r="AF3385" s="11" t="str">
        <f t="shared" si="1132"/>
        <v/>
      </c>
      <c r="AG3385" s="11" t="str">
        <f t="shared" si="1133"/>
        <v/>
      </c>
      <c r="AH3385" s="11" t="str">
        <f t="shared" si="1134"/>
        <v/>
      </c>
      <c r="AI3385" s="11" t="str">
        <f t="shared" si="1135"/>
        <v/>
      </c>
      <c r="AJ3385" s="11" t="str">
        <f t="shared" si="1136"/>
        <v/>
      </c>
      <c r="AK3385" s="11" t="str">
        <f t="shared" si="1137"/>
        <v/>
      </c>
      <c r="AN3385" s="11" t="str">
        <f t="shared" si="1138"/>
        <v/>
      </c>
      <c r="AO3385" s="11" t="str">
        <f t="shared" si="1139"/>
        <v/>
      </c>
      <c r="AP3385" s="11" t="str">
        <f t="shared" si="1140"/>
        <v/>
      </c>
      <c r="AT3385" s="11" t="str">
        <f t="shared" si="1141"/>
        <v/>
      </c>
      <c r="AU3385" s="11" t="str">
        <f t="shared" si="1142"/>
        <v/>
      </c>
      <c r="AV3385" s="11" t="str">
        <f t="shared" si="1143"/>
        <v/>
      </c>
      <c r="AW3385" s="11" t="str">
        <f t="shared" si="1144"/>
        <v/>
      </c>
      <c r="AX3385" s="11" t="str">
        <f t="shared" si="1145"/>
        <v/>
      </c>
      <c r="AY3385" s="11" t="str">
        <f t="shared" si="1126"/>
        <v/>
      </c>
      <c r="AZ3385" s="11" t="str">
        <f t="shared" si="1146"/>
        <v/>
      </c>
      <c r="BA3385" s="11" t="str">
        <f t="shared" si="1128"/>
        <v xml:space="preserve"> </v>
      </c>
      <c r="BB3385" s="11" t="str">
        <f>IFERROR(IF(AW3385="","",VLOOKUP(AW3385,SUSS!R:S,2,FALSE)),AY3385*SUSS!$M$2)</f>
        <v/>
      </c>
      <c r="BC3385" s="11" t="str">
        <f t="shared" si="1127"/>
        <v/>
      </c>
    </row>
    <row r="3386" spans="29:55">
      <c r="AC3386" s="11" t="str">
        <f t="shared" si="1129"/>
        <v/>
      </c>
      <c r="AD3386" s="11" t="str">
        <f t="shared" si="1130"/>
        <v/>
      </c>
      <c r="AE3386" s="11" t="str">
        <f t="shared" si="1131"/>
        <v/>
      </c>
      <c r="AF3386" s="11" t="str">
        <f t="shared" si="1132"/>
        <v/>
      </c>
      <c r="AG3386" s="11" t="str">
        <f t="shared" si="1133"/>
        <v/>
      </c>
      <c r="AH3386" s="11" t="str">
        <f t="shared" si="1134"/>
        <v/>
      </c>
      <c r="AI3386" s="11" t="str">
        <f t="shared" si="1135"/>
        <v/>
      </c>
      <c r="AJ3386" s="11" t="str">
        <f t="shared" si="1136"/>
        <v/>
      </c>
      <c r="AK3386" s="11" t="str">
        <f t="shared" si="1137"/>
        <v/>
      </c>
      <c r="AN3386" s="11" t="str">
        <f t="shared" si="1138"/>
        <v/>
      </c>
      <c r="AO3386" s="11" t="str">
        <f t="shared" si="1139"/>
        <v/>
      </c>
      <c r="AP3386" s="11" t="str">
        <f t="shared" si="1140"/>
        <v/>
      </c>
      <c r="AT3386" s="11" t="str">
        <f t="shared" si="1141"/>
        <v/>
      </c>
      <c r="AU3386" s="11" t="str">
        <f t="shared" si="1142"/>
        <v/>
      </c>
      <c r="AV3386" s="11" t="str">
        <f t="shared" si="1143"/>
        <v/>
      </c>
      <c r="AW3386" s="11" t="str">
        <f t="shared" si="1144"/>
        <v/>
      </c>
      <c r="AX3386" s="11" t="str">
        <f t="shared" si="1145"/>
        <v/>
      </c>
      <c r="AY3386" s="11" t="str">
        <f t="shared" si="1126"/>
        <v/>
      </c>
      <c r="AZ3386" s="11" t="str">
        <f t="shared" si="1146"/>
        <v/>
      </c>
      <c r="BA3386" s="11" t="str">
        <f t="shared" si="1128"/>
        <v xml:space="preserve"> </v>
      </c>
      <c r="BB3386" s="11" t="str">
        <f>IFERROR(IF(AW3386="","",VLOOKUP(AW3386,SUSS!R:S,2,FALSE)),AY3386*SUSS!$M$2)</f>
        <v/>
      </c>
      <c r="BC3386" s="11" t="str">
        <f t="shared" si="1127"/>
        <v/>
      </c>
    </row>
    <row r="3387" spans="29:55">
      <c r="AC3387" s="11" t="str">
        <f t="shared" si="1129"/>
        <v/>
      </c>
      <c r="AD3387" s="11" t="str">
        <f t="shared" si="1130"/>
        <v/>
      </c>
      <c r="AE3387" s="11" t="str">
        <f t="shared" si="1131"/>
        <v/>
      </c>
      <c r="AF3387" s="11" t="str">
        <f t="shared" si="1132"/>
        <v/>
      </c>
      <c r="AG3387" s="11" t="str">
        <f t="shared" si="1133"/>
        <v/>
      </c>
      <c r="AH3387" s="11" t="str">
        <f t="shared" si="1134"/>
        <v/>
      </c>
      <c r="AI3387" s="11" t="str">
        <f t="shared" si="1135"/>
        <v/>
      </c>
      <c r="AJ3387" s="11" t="str">
        <f t="shared" si="1136"/>
        <v/>
      </c>
      <c r="AK3387" s="11" t="str">
        <f t="shared" si="1137"/>
        <v/>
      </c>
      <c r="AN3387" s="11" t="str">
        <f t="shared" si="1138"/>
        <v/>
      </c>
      <c r="AO3387" s="11" t="str">
        <f t="shared" si="1139"/>
        <v/>
      </c>
      <c r="AP3387" s="11" t="str">
        <f t="shared" si="1140"/>
        <v/>
      </c>
      <c r="AT3387" s="11" t="str">
        <f t="shared" si="1141"/>
        <v/>
      </c>
      <c r="AU3387" s="11" t="str">
        <f t="shared" si="1142"/>
        <v/>
      </c>
      <c r="AV3387" s="11" t="str">
        <f t="shared" si="1143"/>
        <v/>
      </c>
      <c r="AW3387" s="11" t="str">
        <f t="shared" si="1144"/>
        <v/>
      </c>
      <c r="AX3387" s="11" t="str">
        <f t="shared" si="1145"/>
        <v/>
      </c>
      <c r="AY3387" s="11" t="str">
        <f t="shared" si="1126"/>
        <v/>
      </c>
      <c r="AZ3387" s="11" t="str">
        <f t="shared" si="1146"/>
        <v/>
      </c>
      <c r="BA3387" s="11" t="str">
        <f t="shared" si="1128"/>
        <v xml:space="preserve"> </v>
      </c>
      <c r="BB3387" s="11" t="str">
        <f>IFERROR(IF(AW3387="","",VLOOKUP(AW3387,SUSS!R:S,2,FALSE)),AY3387*SUSS!$M$2)</f>
        <v/>
      </c>
      <c r="BC3387" s="11" t="str">
        <f t="shared" si="1127"/>
        <v/>
      </c>
    </row>
    <row r="3388" spans="29:55">
      <c r="AC3388" s="11" t="str">
        <f t="shared" si="1129"/>
        <v/>
      </c>
      <c r="AD3388" s="11" t="str">
        <f t="shared" si="1130"/>
        <v/>
      </c>
      <c r="AE3388" s="11" t="str">
        <f t="shared" si="1131"/>
        <v/>
      </c>
      <c r="AF3388" s="11" t="str">
        <f t="shared" si="1132"/>
        <v/>
      </c>
      <c r="AG3388" s="11" t="str">
        <f t="shared" si="1133"/>
        <v/>
      </c>
      <c r="AH3388" s="11" t="str">
        <f t="shared" si="1134"/>
        <v/>
      </c>
      <c r="AI3388" s="11" t="str">
        <f t="shared" si="1135"/>
        <v/>
      </c>
      <c r="AJ3388" s="11" t="str">
        <f t="shared" si="1136"/>
        <v/>
      </c>
      <c r="AK3388" s="11" t="str">
        <f t="shared" si="1137"/>
        <v/>
      </c>
      <c r="AN3388" s="11" t="str">
        <f t="shared" si="1138"/>
        <v/>
      </c>
      <c r="AO3388" s="11" t="str">
        <f t="shared" si="1139"/>
        <v/>
      </c>
      <c r="AP3388" s="11" t="str">
        <f t="shared" si="1140"/>
        <v/>
      </c>
      <c r="AT3388" s="11" t="str">
        <f t="shared" si="1141"/>
        <v/>
      </c>
      <c r="AU3388" s="11" t="str">
        <f t="shared" si="1142"/>
        <v/>
      </c>
      <c r="AV3388" s="11" t="str">
        <f t="shared" si="1143"/>
        <v/>
      </c>
      <c r="AW3388" s="11" t="str">
        <f t="shared" si="1144"/>
        <v/>
      </c>
      <c r="AX3388" s="11" t="str">
        <f t="shared" si="1145"/>
        <v/>
      </c>
      <c r="AY3388" s="11" t="str">
        <f t="shared" si="1126"/>
        <v/>
      </c>
      <c r="AZ3388" s="11" t="str">
        <f t="shared" si="1146"/>
        <v/>
      </c>
      <c r="BA3388" s="11" t="str">
        <f t="shared" si="1128"/>
        <v xml:space="preserve"> </v>
      </c>
      <c r="BB3388" s="11" t="str">
        <f>IFERROR(IF(AW3388="","",VLOOKUP(AW3388,SUSS!R:S,2,FALSE)),AY3388*SUSS!$M$2)</f>
        <v/>
      </c>
      <c r="BC3388" s="11" t="str">
        <f t="shared" si="1127"/>
        <v/>
      </c>
    </row>
    <row r="3389" spans="29:55">
      <c r="AC3389" s="11" t="str">
        <f t="shared" si="1129"/>
        <v/>
      </c>
      <c r="AD3389" s="11" t="str">
        <f t="shared" si="1130"/>
        <v/>
      </c>
      <c r="AE3389" s="11" t="str">
        <f t="shared" si="1131"/>
        <v/>
      </c>
      <c r="AF3389" s="11" t="str">
        <f t="shared" si="1132"/>
        <v/>
      </c>
      <c r="AG3389" s="11" t="str">
        <f t="shared" si="1133"/>
        <v/>
      </c>
      <c r="AH3389" s="11" t="str">
        <f t="shared" si="1134"/>
        <v/>
      </c>
      <c r="AI3389" s="11" t="str">
        <f t="shared" si="1135"/>
        <v/>
      </c>
      <c r="AJ3389" s="11" t="str">
        <f t="shared" si="1136"/>
        <v/>
      </c>
      <c r="AK3389" s="11" t="str">
        <f t="shared" si="1137"/>
        <v/>
      </c>
      <c r="AN3389" s="11" t="str">
        <f t="shared" si="1138"/>
        <v/>
      </c>
      <c r="AO3389" s="11" t="str">
        <f t="shared" si="1139"/>
        <v/>
      </c>
      <c r="AP3389" s="11" t="str">
        <f t="shared" si="1140"/>
        <v/>
      </c>
      <c r="AT3389" s="11" t="str">
        <f t="shared" si="1141"/>
        <v/>
      </c>
      <c r="AU3389" s="11" t="str">
        <f t="shared" si="1142"/>
        <v/>
      </c>
      <c r="AV3389" s="11" t="str">
        <f t="shared" si="1143"/>
        <v/>
      </c>
      <c r="AW3389" s="11" t="str">
        <f t="shared" si="1144"/>
        <v/>
      </c>
      <c r="AX3389" s="11" t="str">
        <f t="shared" si="1145"/>
        <v/>
      </c>
      <c r="AY3389" s="11" t="str">
        <f t="shared" si="1126"/>
        <v/>
      </c>
      <c r="AZ3389" s="11" t="str">
        <f t="shared" si="1146"/>
        <v/>
      </c>
      <c r="BA3389" s="11" t="str">
        <f t="shared" si="1128"/>
        <v xml:space="preserve"> </v>
      </c>
      <c r="BB3389" s="11" t="str">
        <f>IFERROR(IF(AW3389="","",VLOOKUP(AW3389,SUSS!R:S,2,FALSE)),AY3389*SUSS!$M$2)</f>
        <v/>
      </c>
      <c r="BC3389" s="11" t="str">
        <f t="shared" si="1127"/>
        <v/>
      </c>
    </row>
    <row r="3390" spans="29:55">
      <c r="AC3390" s="11" t="str">
        <f t="shared" si="1129"/>
        <v/>
      </c>
      <c r="AD3390" s="11" t="str">
        <f t="shared" si="1130"/>
        <v/>
      </c>
      <c r="AE3390" s="11" t="str">
        <f t="shared" si="1131"/>
        <v/>
      </c>
      <c r="AF3390" s="11" t="str">
        <f t="shared" si="1132"/>
        <v/>
      </c>
      <c r="AG3390" s="11" t="str">
        <f t="shared" si="1133"/>
        <v/>
      </c>
      <c r="AH3390" s="11" t="str">
        <f t="shared" si="1134"/>
        <v/>
      </c>
      <c r="AI3390" s="11" t="str">
        <f t="shared" si="1135"/>
        <v/>
      </c>
      <c r="AJ3390" s="11" t="str">
        <f t="shared" si="1136"/>
        <v/>
      </c>
      <c r="AK3390" s="11" t="str">
        <f t="shared" si="1137"/>
        <v/>
      </c>
      <c r="AN3390" s="11" t="str">
        <f t="shared" si="1138"/>
        <v/>
      </c>
      <c r="AO3390" s="11" t="str">
        <f t="shared" si="1139"/>
        <v/>
      </c>
      <c r="AP3390" s="11" t="str">
        <f t="shared" si="1140"/>
        <v/>
      </c>
      <c r="AT3390" s="11" t="str">
        <f t="shared" si="1141"/>
        <v/>
      </c>
      <c r="AU3390" s="11" t="str">
        <f t="shared" si="1142"/>
        <v/>
      </c>
      <c r="AV3390" s="11" t="str">
        <f t="shared" si="1143"/>
        <v/>
      </c>
      <c r="AW3390" s="11" t="str">
        <f t="shared" si="1144"/>
        <v/>
      </c>
      <c r="AX3390" s="11" t="str">
        <f t="shared" si="1145"/>
        <v/>
      </c>
      <c r="AY3390" s="11" t="str">
        <f t="shared" si="1126"/>
        <v/>
      </c>
      <c r="AZ3390" s="11" t="str">
        <f t="shared" si="1146"/>
        <v/>
      </c>
      <c r="BA3390" s="11" t="str">
        <f t="shared" si="1128"/>
        <v xml:space="preserve"> </v>
      </c>
      <c r="BB3390" s="11" t="str">
        <f>IFERROR(IF(AW3390="","",VLOOKUP(AW3390,SUSS!R:S,2,FALSE)),AY3390*SUSS!$M$2)</f>
        <v/>
      </c>
      <c r="BC3390" s="11" t="str">
        <f t="shared" si="1127"/>
        <v/>
      </c>
    </row>
    <row r="3391" spans="29:55">
      <c r="AC3391" s="11" t="str">
        <f t="shared" si="1129"/>
        <v/>
      </c>
      <c r="AD3391" s="11" t="str">
        <f t="shared" si="1130"/>
        <v/>
      </c>
      <c r="AE3391" s="11" t="str">
        <f t="shared" si="1131"/>
        <v/>
      </c>
      <c r="AF3391" s="11" t="str">
        <f t="shared" si="1132"/>
        <v/>
      </c>
      <c r="AG3391" s="11" t="str">
        <f t="shared" si="1133"/>
        <v/>
      </c>
      <c r="AH3391" s="11" t="str">
        <f t="shared" si="1134"/>
        <v/>
      </c>
      <c r="AI3391" s="11" t="str">
        <f t="shared" si="1135"/>
        <v/>
      </c>
      <c r="AJ3391" s="11" t="str">
        <f t="shared" si="1136"/>
        <v/>
      </c>
      <c r="AK3391" s="11" t="str">
        <f t="shared" si="1137"/>
        <v/>
      </c>
      <c r="AN3391" s="11" t="str">
        <f t="shared" si="1138"/>
        <v/>
      </c>
      <c r="AO3391" s="11" t="str">
        <f t="shared" si="1139"/>
        <v/>
      </c>
      <c r="AP3391" s="11" t="str">
        <f t="shared" si="1140"/>
        <v/>
      </c>
      <c r="AT3391" s="11" t="str">
        <f t="shared" si="1141"/>
        <v/>
      </c>
      <c r="AU3391" s="11" t="str">
        <f t="shared" si="1142"/>
        <v/>
      </c>
      <c r="AV3391" s="11" t="str">
        <f t="shared" si="1143"/>
        <v/>
      </c>
      <c r="AW3391" s="11" t="str">
        <f t="shared" si="1144"/>
        <v/>
      </c>
      <c r="AX3391" s="11" t="str">
        <f t="shared" si="1145"/>
        <v/>
      </c>
      <c r="AY3391" s="11" t="str">
        <f t="shared" si="1126"/>
        <v/>
      </c>
      <c r="AZ3391" s="11" t="str">
        <f t="shared" si="1146"/>
        <v/>
      </c>
      <c r="BA3391" s="11" t="str">
        <f t="shared" si="1128"/>
        <v xml:space="preserve"> </v>
      </c>
      <c r="BB3391" s="11" t="str">
        <f>IFERROR(IF(AW3391="","",VLOOKUP(AW3391,SUSS!R:S,2,FALSE)),AY3391*SUSS!$M$2)</f>
        <v/>
      </c>
      <c r="BC3391" s="11" t="str">
        <f t="shared" si="1127"/>
        <v/>
      </c>
    </row>
    <row r="3392" spans="29:55">
      <c r="AC3392" s="11" t="str">
        <f t="shared" si="1129"/>
        <v/>
      </c>
      <c r="AD3392" s="11" t="str">
        <f t="shared" si="1130"/>
        <v/>
      </c>
      <c r="AE3392" s="11" t="str">
        <f t="shared" si="1131"/>
        <v/>
      </c>
      <c r="AF3392" s="11" t="str">
        <f t="shared" si="1132"/>
        <v/>
      </c>
      <c r="AG3392" s="11" t="str">
        <f t="shared" si="1133"/>
        <v/>
      </c>
      <c r="AH3392" s="11" t="str">
        <f t="shared" si="1134"/>
        <v/>
      </c>
      <c r="AI3392" s="11" t="str">
        <f t="shared" si="1135"/>
        <v/>
      </c>
      <c r="AJ3392" s="11" t="str">
        <f t="shared" si="1136"/>
        <v/>
      </c>
      <c r="AK3392" s="11" t="str">
        <f t="shared" si="1137"/>
        <v/>
      </c>
      <c r="AN3392" s="11" t="str">
        <f t="shared" si="1138"/>
        <v/>
      </c>
      <c r="AO3392" s="11" t="str">
        <f t="shared" si="1139"/>
        <v/>
      </c>
      <c r="AP3392" s="11" t="str">
        <f t="shared" si="1140"/>
        <v/>
      </c>
      <c r="AT3392" s="11" t="str">
        <f t="shared" si="1141"/>
        <v/>
      </c>
      <c r="AU3392" s="11" t="str">
        <f t="shared" si="1142"/>
        <v/>
      </c>
      <c r="AV3392" s="11" t="str">
        <f t="shared" si="1143"/>
        <v/>
      </c>
      <c r="AW3392" s="11" t="str">
        <f t="shared" si="1144"/>
        <v/>
      </c>
      <c r="AX3392" s="11" t="str">
        <f t="shared" si="1145"/>
        <v/>
      </c>
      <c r="AY3392" s="11" t="str">
        <f t="shared" si="1126"/>
        <v/>
      </c>
      <c r="AZ3392" s="11" t="str">
        <f t="shared" si="1146"/>
        <v/>
      </c>
      <c r="BA3392" s="11" t="str">
        <f t="shared" si="1128"/>
        <v xml:space="preserve"> </v>
      </c>
      <c r="BB3392" s="11" t="str">
        <f>IFERROR(IF(AW3392="","",VLOOKUP(AW3392,SUSS!R:S,2,FALSE)),AY3392*SUSS!$M$2)</f>
        <v/>
      </c>
      <c r="BC3392" s="11" t="str">
        <f t="shared" si="1127"/>
        <v/>
      </c>
    </row>
    <row r="3393" spans="29:55">
      <c r="AC3393" s="11" t="str">
        <f t="shared" si="1129"/>
        <v/>
      </c>
      <c r="AD3393" s="11" t="str">
        <f t="shared" si="1130"/>
        <v/>
      </c>
      <c r="AE3393" s="11" t="str">
        <f t="shared" si="1131"/>
        <v/>
      </c>
      <c r="AF3393" s="11" t="str">
        <f t="shared" si="1132"/>
        <v/>
      </c>
      <c r="AG3393" s="11" t="str">
        <f t="shared" si="1133"/>
        <v/>
      </c>
      <c r="AH3393" s="11" t="str">
        <f t="shared" si="1134"/>
        <v/>
      </c>
      <c r="AI3393" s="11" t="str">
        <f t="shared" si="1135"/>
        <v/>
      </c>
      <c r="AJ3393" s="11" t="str">
        <f t="shared" si="1136"/>
        <v/>
      </c>
      <c r="AK3393" s="11" t="str">
        <f t="shared" si="1137"/>
        <v/>
      </c>
      <c r="AN3393" s="11" t="str">
        <f t="shared" si="1138"/>
        <v/>
      </c>
      <c r="AO3393" s="11" t="str">
        <f t="shared" si="1139"/>
        <v/>
      </c>
      <c r="AP3393" s="11" t="str">
        <f t="shared" si="1140"/>
        <v/>
      </c>
      <c r="AT3393" s="11" t="str">
        <f t="shared" si="1141"/>
        <v/>
      </c>
      <c r="AU3393" s="11" t="str">
        <f t="shared" si="1142"/>
        <v/>
      </c>
      <c r="AV3393" s="11" t="str">
        <f t="shared" si="1143"/>
        <v/>
      </c>
      <c r="AW3393" s="11" t="str">
        <f t="shared" si="1144"/>
        <v/>
      </c>
      <c r="AX3393" s="11" t="str">
        <f t="shared" si="1145"/>
        <v/>
      </c>
      <c r="AY3393" s="11" t="str">
        <f t="shared" si="1126"/>
        <v/>
      </c>
      <c r="AZ3393" s="11" t="str">
        <f t="shared" si="1146"/>
        <v/>
      </c>
      <c r="BA3393" s="11" t="str">
        <f t="shared" si="1128"/>
        <v xml:space="preserve"> </v>
      </c>
      <c r="BB3393" s="11" t="str">
        <f>IFERROR(IF(AW3393="","",VLOOKUP(AW3393,SUSS!R:S,2,FALSE)),AY3393*SUSS!$M$2)</f>
        <v/>
      </c>
      <c r="BC3393" s="11" t="str">
        <f t="shared" si="1127"/>
        <v/>
      </c>
    </row>
    <row r="3394" spans="29:55">
      <c r="AC3394" s="11" t="str">
        <f t="shared" si="1129"/>
        <v/>
      </c>
      <c r="AD3394" s="11" t="str">
        <f t="shared" si="1130"/>
        <v/>
      </c>
      <c r="AE3394" s="11" t="str">
        <f t="shared" si="1131"/>
        <v/>
      </c>
      <c r="AF3394" s="11" t="str">
        <f t="shared" si="1132"/>
        <v/>
      </c>
      <c r="AG3394" s="11" t="str">
        <f t="shared" si="1133"/>
        <v/>
      </c>
      <c r="AH3394" s="11" t="str">
        <f t="shared" si="1134"/>
        <v/>
      </c>
      <c r="AI3394" s="11" t="str">
        <f t="shared" si="1135"/>
        <v/>
      </c>
      <c r="AJ3394" s="11" t="str">
        <f t="shared" si="1136"/>
        <v/>
      </c>
      <c r="AK3394" s="11" t="str">
        <f t="shared" si="1137"/>
        <v/>
      </c>
      <c r="AN3394" s="11" t="str">
        <f t="shared" si="1138"/>
        <v/>
      </c>
      <c r="AO3394" s="11" t="str">
        <f t="shared" si="1139"/>
        <v/>
      </c>
      <c r="AP3394" s="11" t="str">
        <f t="shared" si="1140"/>
        <v/>
      </c>
      <c r="AT3394" s="11" t="str">
        <f t="shared" si="1141"/>
        <v/>
      </c>
      <c r="AU3394" s="11" t="str">
        <f t="shared" si="1142"/>
        <v/>
      </c>
      <c r="AV3394" s="11" t="str">
        <f t="shared" si="1143"/>
        <v/>
      </c>
      <c r="AW3394" s="11" t="str">
        <f t="shared" si="1144"/>
        <v/>
      </c>
      <c r="AX3394" s="11" t="str">
        <f t="shared" si="1145"/>
        <v/>
      </c>
      <c r="AY3394" s="11" t="str">
        <f t="shared" si="1126"/>
        <v/>
      </c>
      <c r="AZ3394" s="11" t="str">
        <f t="shared" si="1146"/>
        <v/>
      </c>
      <c r="BA3394" s="11" t="str">
        <f t="shared" si="1128"/>
        <v xml:space="preserve"> </v>
      </c>
      <c r="BB3394" s="11" t="str">
        <f>IFERROR(IF(AW3394="","",VLOOKUP(AW3394,SUSS!R:S,2,FALSE)),AY3394*SUSS!$M$2)</f>
        <v/>
      </c>
      <c r="BC3394" s="11" t="str">
        <f t="shared" si="1127"/>
        <v/>
      </c>
    </row>
    <row r="3395" spans="29:55">
      <c r="AC3395" s="11" t="str">
        <f t="shared" si="1129"/>
        <v/>
      </c>
      <c r="AD3395" s="11" t="str">
        <f t="shared" si="1130"/>
        <v/>
      </c>
      <c r="AE3395" s="11" t="str">
        <f t="shared" si="1131"/>
        <v/>
      </c>
      <c r="AF3395" s="11" t="str">
        <f t="shared" si="1132"/>
        <v/>
      </c>
      <c r="AG3395" s="11" t="str">
        <f t="shared" si="1133"/>
        <v/>
      </c>
      <c r="AH3395" s="11" t="str">
        <f t="shared" si="1134"/>
        <v/>
      </c>
      <c r="AI3395" s="11" t="str">
        <f t="shared" si="1135"/>
        <v/>
      </c>
      <c r="AJ3395" s="11" t="str">
        <f t="shared" si="1136"/>
        <v/>
      </c>
      <c r="AK3395" s="11" t="str">
        <f t="shared" si="1137"/>
        <v/>
      </c>
      <c r="AN3395" s="11" t="str">
        <f t="shared" si="1138"/>
        <v/>
      </c>
      <c r="AO3395" s="11" t="str">
        <f t="shared" si="1139"/>
        <v/>
      </c>
      <c r="AP3395" s="11" t="str">
        <f t="shared" si="1140"/>
        <v/>
      </c>
      <c r="AT3395" s="11" t="str">
        <f t="shared" si="1141"/>
        <v/>
      </c>
      <c r="AU3395" s="11" t="str">
        <f t="shared" si="1142"/>
        <v/>
      </c>
      <c r="AV3395" s="11" t="str">
        <f t="shared" si="1143"/>
        <v/>
      </c>
      <c r="AW3395" s="11" t="str">
        <f t="shared" si="1144"/>
        <v/>
      </c>
      <c r="AX3395" s="11" t="str">
        <f t="shared" si="1145"/>
        <v/>
      </c>
      <c r="AY3395" s="11" t="str">
        <f t="shared" si="1126"/>
        <v/>
      </c>
      <c r="AZ3395" s="11" t="str">
        <f t="shared" si="1146"/>
        <v/>
      </c>
      <c r="BA3395" s="11" t="str">
        <f t="shared" si="1128"/>
        <v xml:space="preserve"> </v>
      </c>
      <c r="BB3395" s="11" t="str">
        <f>IFERROR(IF(AW3395="","",VLOOKUP(AW3395,SUSS!R:S,2,FALSE)),AY3395*SUSS!$M$2)</f>
        <v/>
      </c>
      <c r="BC3395" s="11" t="str">
        <f t="shared" si="1127"/>
        <v/>
      </c>
    </row>
    <row r="3396" spans="29:55">
      <c r="AC3396" s="11" t="str">
        <f t="shared" si="1129"/>
        <v/>
      </c>
      <c r="AD3396" s="11" t="str">
        <f t="shared" si="1130"/>
        <v/>
      </c>
      <c r="AE3396" s="11" t="str">
        <f t="shared" si="1131"/>
        <v/>
      </c>
      <c r="AF3396" s="11" t="str">
        <f t="shared" si="1132"/>
        <v/>
      </c>
      <c r="AG3396" s="11" t="str">
        <f t="shared" si="1133"/>
        <v/>
      </c>
      <c r="AH3396" s="11" t="str">
        <f t="shared" si="1134"/>
        <v/>
      </c>
      <c r="AI3396" s="11" t="str">
        <f t="shared" si="1135"/>
        <v/>
      </c>
      <c r="AJ3396" s="11" t="str">
        <f t="shared" si="1136"/>
        <v/>
      </c>
      <c r="AK3396" s="11" t="str">
        <f t="shared" si="1137"/>
        <v/>
      </c>
      <c r="AN3396" s="11" t="str">
        <f t="shared" si="1138"/>
        <v/>
      </c>
      <c r="AO3396" s="11" t="str">
        <f t="shared" si="1139"/>
        <v/>
      </c>
      <c r="AP3396" s="11" t="str">
        <f t="shared" si="1140"/>
        <v/>
      </c>
      <c r="AT3396" s="11" t="str">
        <f t="shared" si="1141"/>
        <v/>
      </c>
      <c r="AU3396" s="11" t="str">
        <f t="shared" si="1142"/>
        <v/>
      </c>
      <c r="AV3396" s="11" t="str">
        <f t="shared" si="1143"/>
        <v/>
      </c>
      <c r="AW3396" s="11" t="str">
        <f t="shared" si="1144"/>
        <v/>
      </c>
      <c r="AX3396" s="11" t="str">
        <f t="shared" si="1145"/>
        <v/>
      </c>
      <c r="AY3396" s="11" t="str">
        <f t="shared" ref="AY3396:AY3459" si="1147">VLOOKUP(AX3396,AO:AP,2,FALSE)</f>
        <v/>
      </c>
      <c r="AZ3396" s="11" t="str">
        <f t="shared" si="1146"/>
        <v/>
      </c>
      <c r="BA3396" s="11" t="str">
        <f t="shared" si="1128"/>
        <v xml:space="preserve"> </v>
      </c>
      <c r="BB3396" s="11" t="str">
        <f>IFERROR(IF(AW3396="","",VLOOKUP(AW3396,SUSS!R:S,2,FALSE)),AY3396*SUSS!$M$2)</f>
        <v/>
      </c>
      <c r="BC3396" s="11" t="str">
        <f t="shared" si="1127"/>
        <v/>
      </c>
    </row>
    <row r="3397" spans="29:55">
      <c r="AC3397" s="11" t="str">
        <f t="shared" si="1129"/>
        <v/>
      </c>
      <c r="AD3397" s="11" t="str">
        <f t="shared" si="1130"/>
        <v/>
      </c>
      <c r="AE3397" s="11" t="str">
        <f t="shared" si="1131"/>
        <v/>
      </c>
      <c r="AF3397" s="11" t="str">
        <f t="shared" si="1132"/>
        <v/>
      </c>
      <c r="AG3397" s="11" t="str">
        <f t="shared" si="1133"/>
        <v/>
      </c>
      <c r="AH3397" s="11" t="str">
        <f t="shared" si="1134"/>
        <v/>
      </c>
      <c r="AI3397" s="11" t="str">
        <f t="shared" si="1135"/>
        <v/>
      </c>
      <c r="AJ3397" s="11" t="str">
        <f t="shared" si="1136"/>
        <v/>
      </c>
      <c r="AK3397" s="11" t="str">
        <f t="shared" si="1137"/>
        <v/>
      </c>
      <c r="AN3397" s="11" t="str">
        <f t="shared" si="1138"/>
        <v/>
      </c>
      <c r="AO3397" s="11" t="str">
        <f t="shared" si="1139"/>
        <v/>
      </c>
      <c r="AP3397" s="11" t="str">
        <f t="shared" si="1140"/>
        <v/>
      </c>
      <c r="AT3397" s="11" t="str">
        <f t="shared" si="1141"/>
        <v/>
      </c>
      <c r="AU3397" s="11" t="str">
        <f t="shared" si="1142"/>
        <v/>
      </c>
      <c r="AV3397" s="11" t="str">
        <f t="shared" si="1143"/>
        <v/>
      </c>
      <c r="AW3397" s="11" t="str">
        <f t="shared" si="1144"/>
        <v/>
      </c>
      <c r="AX3397" s="11" t="str">
        <f t="shared" si="1145"/>
        <v/>
      </c>
      <c r="AY3397" s="11" t="str">
        <f t="shared" si="1147"/>
        <v/>
      </c>
      <c r="AZ3397" s="11" t="str">
        <f t="shared" si="1146"/>
        <v/>
      </c>
      <c r="BA3397" s="11" t="str">
        <f t="shared" si="1128"/>
        <v xml:space="preserve"> </v>
      </c>
      <c r="BB3397" s="11" t="str">
        <f>IFERROR(IF(AW3397="","",VLOOKUP(AW3397,SUSS!R:S,2,FALSE)),AY3397*SUSS!$M$2)</f>
        <v/>
      </c>
      <c r="BC3397" s="11" t="str">
        <f t="shared" ref="BC3397:BC3460" si="1148">IFERROR(IF(BB3397&lt;&gt;"",AZ3397*BB3397,""),"VER")</f>
        <v/>
      </c>
    </row>
    <row r="3398" spans="29:55">
      <c r="AC3398" s="11" t="str">
        <f t="shared" si="1129"/>
        <v/>
      </c>
      <c r="AD3398" s="11" t="str">
        <f t="shared" si="1130"/>
        <v/>
      </c>
      <c r="AE3398" s="11" t="str">
        <f t="shared" si="1131"/>
        <v/>
      </c>
      <c r="AF3398" s="11" t="str">
        <f t="shared" si="1132"/>
        <v/>
      </c>
      <c r="AG3398" s="11" t="str">
        <f t="shared" si="1133"/>
        <v/>
      </c>
      <c r="AH3398" s="11" t="str">
        <f t="shared" si="1134"/>
        <v/>
      </c>
      <c r="AI3398" s="11" t="str">
        <f t="shared" si="1135"/>
        <v/>
      </c>
      <c r="AJ3398" s="11" t="str">
        <f t="shared" si="1136"/>
        <v/>
      </c>
      <c r="AK3398" s="11" t="str">
        <f t="shared" si="1137"/>
        <v/>
      </c>
      <c r="AN3398" s="11" t="str">
        <f t="shared" si="1138"/>
        <v/>
      </c>
      <c r="AO3398" s="11" t="str">
        <f t="shared" si="1139"/>
        <v/>
      </c>
      <c r="AP3398" s="11" t="str">
        <f t="shared" si="1140"/>
        <v/>
      </c>
      <c r="AT3398" s="11" t="str">
        <f t="shared" si="1141"/>
        <v/>
      </c>
      <c r="AU3398" s="11" t="str">
        <f t="shared" si="1142"/>
        <v/>
      </c>
      <c r="AV3398" s="11" t="str">
        <f t="shared" si="1143"/>
        <v/>
      </c>
      <c r="AW3398" s="11" t="str">
        <f t="shared" si="1144"/>
        <v/>
      </c>
      <c r="AX3398" s="11" t="str">
        <f t="shared" si="1145"/>
        <v/>
      </c>
      <c r="AY3398" s="11" t="str">
        <f t="shared" si="1147"/>
        <v/>
      </c>
      <c r="AZ3398" s="11" t="str">
        <f t="shared" si="1146"/>
        <v/>
      </c>
      <c r="BA3398" s="11" t="str">
        <f t="shared" si="1128"/>
        <v xml:space="preserve"> </v>
      </c>
      <c r="BB3398" s="11" t="str">
        <f>IFERROR(IF(AW3398="","",VLOOKUP(AW3398,SUSS!R:S,2,FALSE)),AY3398*SUSS!$M$2)</f>
        <v/>
      </c>
      <c r="BC3398" s="11" t="str">
        <f t="shared" si="1148"/>
        <v/>
      </c>
    </row>
    <row r="3399" spans="29:55">
      <c r="AC3399" s="11" t="str">
        <f t="shared" si="1129"/>
        <v/>
      </c>
      <c r="AD3399" s="11" t="str">
        <f t="shared" si="1130"/>
        <v/>
      </c>
      <c r="AE3399" s="11" t="str">
        <f t="shared" si="1131"/>
        <v/>
      </c>
      <c r="AF3399" s="11" t="str">
        <f t="shared" si="1132"/>
        <v/>
      </c>
      <c r="AG3399" s="11" t="str">
        <f t="shared" si="1133"/>
        <v/>
      </c>
      <c r="AH3399" s="11" t="str">
        <f t="shared" si="1134"/>
        <v/>
      </c>
      <c r="AI3399" s="11" t="str">
        <f t="shared" si="1135"/>
        <v/>
      </c>
      <c r="AJ3399" s="11" t="str">
        <f t="shared" si="1136"/>
        <v/>
      </c>
      <c r="AK3399" s="11" t="str">
        <f t="shared" si="1137"/>
        <v/>
      </c>
      <c r="AN3399" s="11" t="str">
        <f t="shared" si="1138"/>
        <v/>
      </c>
      <c r="AO3399" s="11" t="str">
        <f t="shared" si="1139"/>
        <v/>
      </c>
      <c r="AP3399" s="11" t="str">
        <f t="shared" si="1140"/>
        <v/>
      </c>
      <c r="AT3399" s="11" t="str">
        <f t="shared" si="1141"/>
        <v/>
      </c>
      <c r="AU3399" s="11" t="str">
        <f t="shared" si="1142"/>
        <v/>
      </c>
      <c r="AV3399" s="11" t="str">
        <f t="shared" si="1143"/>
        <v/>
      </c>
      <c r="AW3399" s="11" t="str">
        <f t="shared" si="1144"/>
        <v/>
      </c>
      <c r="AX3399" s="11" t="str">
        <f t="shared" si="1145"/>
        <v/>
      </c>
      <c r="AY3399" s="11" t="str">
        <f t="shared" si="1147"/>
        <v/>
      </c>
      <c r="AZ3399" s="11" t="str">
        <f t="shared" si="1146"/>
        <v/>
      </c>
      <c r="BA3399" s="11" t="str">
        <f t="shared" si="1128"/>
        <v xml:space="preserve"> </v>
      </c>
      <c r="BB3399" s="11" t="str">
        <f>IFERROR(IF(AW3399="","",VLOOKUP(AW3399,SUSS!R:S,2,FALSE)),AY3399*SUSS!$M$2)</f>
        <v/>
      </c>
      <c r="BC3399" s="11" t="str">
        <f t="shared" si="1148"/>
        <v/>
      </c>
    </row>
    <row r="3400" spans="29:55">
      <c r="AC3400" s="11" t="str">
        <f t="shared" si="1129"/>
        <v/>
      </c>
      <c r="AD3400" s="11" t="str">
        <f t="shared" si="1130"/>
        <v/>
      </c>
      <c r="AE3400" s="11" t="str">
        <f t="shared" si="1131"/>
        <v/>
      </c>
      <c r="AF3400" s="11" t="str">
        <f t="shared" si="1132"/>
        <v/>
      </c>
      <c r="AG3400" s="11" t="str">
        <f t="shared" si="1133"/>
        <v/>
      </c>
      <c r="AH3400" s="11" t="str">
        <f t="shared" si="1134"/>
        <v/>
      </c>
      <c r="AI3400" s="11" t="str">
        <f t="shared" si="1135"/>
        <v/>
      </c>
      <c r="AJ3400" s="11" t="str">
        <f t="shared" si="1136"/>
        <v/>
      </c>
      <c r="AK3400" s="11" t="str">
        <f t="shared" si="1137"/>
        <v/>
      </c>
      <c r="AN3400" s="11" t="str">
        <f t="shared" si="1138"/>
        <v/>
      </c>
      <c r="AO3400" s="11" t="str">
        <f t="shared" si="1139"/>
        <v/>
      </c>
      <c r="AP3400" s="11" t="str">
        <f t="shared" si="1140"/>
        <v/>
      </c>
      <c r="AT3400" s="11" t="str">
        <f t="shared" si="1141"/>
        <v/>
      </c>
      <c r="AU3400" s="11" t="str">
        <f t="shared" si="1142"/>
        <v/>
      </c>
      <c r="AV3400" s="11" t="str">
        <f t="shared" si="1143"/>
        <v/>
      </c>
      <c r="AW3400" s="11" t="str">
        <f t="shared" si="1144"/>
        <v/>
      </c>
      <c r="AX3400" s="11" t="str">
        <f t="shared" si="1145"/>
        <v/>
      </c>
      <c r="AY3400" s="11" t="str">
        <f t="shared" si="1147"/>
        <v/>
      </c>
      <c r="AZ3400" s="11" t="str">
        <f t="shared" si="1146"/>
        <v/>
      </c>
      <c r="BA3400" s="11" t="str">
        <f t="shared" ref="BA3400:BA3463" si="1149">AT3400&amp;" "&amp;AU3400</f>
        <v xml:space="preserve"> </v>
      </c>
      <c r="BB3400" s="11" t="str">
        <f>IFERROR(IF(AW3400="","",VLOOKUP(AW3400,SUSS!R:S,2,FALSE)),AY3400*SUSS!$M$2)</f>
        <v/>
      </c>
      <c r="BC3400" s="11" t="str">
        <f t="shared" si="1148"/>
        <v/>
      </c>
    </row>
    <row r="3401" spans="29:55">
      <c r="AC3401" s="11" t="str">
        <f t="shared" si="1129"/>
        <v/>
      </c>
      <c r="AD3401" s="11" t="str">
        <f t="shared" si="1130"/>
        <v/>
      </c>
      <c r="AE3401" s="11" t="str">
        <f t="shared" si="1131"/>
        <v/>
      </c>
      <c r="AF3401" s="11" t="str">
        <f t="shared" si="1132"/>
        <v/>
      </c>
      <c r="AG3401" s="11" t="str">
        <f t="shared" si="1133"/>
        <v/>
      </c>
      <c r="AH3401" s="11" t="str">
        <f t="shared" si="1134"/>
        <v/>
      </c>
      <c r="AI3401" s="11" t="str">
        <f t="shared" si="1135"/>
        <v/>
      </c>
      <c r="AJ3401" s="11" t="str">
        <f t="shared" si="1136"/>
        <v/>
      </c>
      <c r="AK3401" s="11" t="str">
        <f t="shared" si="1137"/>
        <v/>
      </c>
      <c r="AN3401" s="11" t="str">
        <f t="shared" si="1138"/>
        <v/>
      </c>
      <c r="AO3401" s="11" t="str">
        <f t="shared" si="1139"/>
        <v/>
      </c>
      <c r="AP3401" s="11" t="str">
        <f t="shared" si="1140"/>
        <v/>
      </c>
      <c r="AT3401" s="11" t="str">
        <f t="shared" si="1141"/>
        <v/>
      </c>
      <c r="AU3401" s="11" t="str">
        <f t="shared" si="1142"/>
        <v/>
      </c>
      <c r="AV3401" s="11" t="str">
        <f t="shared" si="1143"/>
        <v/>
      </c>
      <c r="AW3401" s="11" t="str">
        <f t="shared" si="1144"/>
        <v/>
      </c>
      <c r="AX3401" s="11" t="str">
        <f t="shared" si="1145"/>
        <v/>
      </c>
      <c r="AY3401" s="11" t="str">
        <f t="shared" si="1147"/>
        <v/>
      </c>
      <c r="AZ3401" s="11" t="str">
        <f t="shared" si="1146"/>
        <v/>
      </c>
      <c r="BA3401" s="11" t="str">
        <f t="shared" si="1149"/>
        <v xml:space="preserve"> </v>
      </c>
      <c r="BB3401" s="11" t="str">
        <f>IFERROR(IF(AW3401="","",VLOOKUP(AW3401,SUSS!R:S,2,FALSE)),AY3401*SUSS!$M$2)</f>
        <v/>
      </c>
      <c r="BC3401" s="11" t="str">
        <f t="shared" si="1148"/>
        <v/>
      </c>
    </row>
    <row r="3402" spans="29:55">
      <c r="AC3402" s="11" t="str">
        <f t="shared" si="1129"/>
        <v/>
      </c>
      <c r="AD3402" s="11" t="str">
        <f t="shared" si="1130"/>
        <v/>
      </c>
      <c r="AE3402" s="11" t="str">
        <f t="shared" si="1131"/>
        <v/>
      </c>
      <c r="AF3402" s="11" t="str">
        <f t="shared" si="1132"/>
        <v/>
      </c>
      <c r="AG3402" s="11" t="str">
        <f t="shared" si="1133"/>
        <v/>
      </c>
      <c r="AH3402" s="11" t="str">
        <f t="shared" si="1134"/>
        <v/>
      </c>
      <c r="AI3402" s="11" t="str">
        <f t="shared" si="1135"/>
        <v/>
      </c>
      <c r="AJ3402" s="11" t="str">
        <f t="shared" si="1136"/>
        <v/>
      </c>
      <c r="AK3402" s="11" t="str">
        <f t="shared" si="1137"/>
        <v/>
      </c>
      <c r="AN3402" s="11" t="str">
        <f t="shared" si="1138"/>
        <v/>
      </c>
      <c r="AO3402" s="11" t="str">
        <f t="shared" si="1139"/>
        <v/>
      </c>
      <c r="AP3402" s="11" t="str">
        <f t="shared" si="1140"/>
        <v/>
      </c>
      <c r="AT3402" s="11" t="str">
        <f t="shared" si="1141"/>
        <v/>
      </c>
      <c r="AU3402" s="11" t="str">
        <f t="shared" si="1142"/>
        <v/>
      </c>
      <c r="AV3402" s="11" t="str">
        <f t="shared" si="1143"/>
        <v/>
      </c>
      <c r="AW3402" s="11" t="str">
        <f t="shared" si="1144"/>
        <v/>
      </c>
      <c r="AX3402" s="11" t="str">
        <f t="shared" si="1145"/>
        <v/>
      </c>
      <c r="AY3402" s="11" t="str">
        <f t="shared" si="1147"/>
        <v/>
      </c>
      <c r="AZ3402" s="11" t="str">
        <f t="shared" si="1146"/>
        <v/>
      </c>
      <c r="BA3402" s="11" t="str">
        <f t="shared" si="1149"/>
        <v xml:space="preserve"> </v>
      </c>
      <c r="BB3402" s="11" t="str">
        <f>IFERROR(IF(AW3402="","",VLOOKUP(AW3402,SUSS!R:S,2,FALSE)),AY3402*SUSS!$M$2)</f>
        <v/>
      </c>
      <c r="BC3402" s="11" t="str">
        <f t="shared" si="1148"/>
        <v/>
      </c>
    </row>
    <row r="3403" spans="29:55">
      <c r="AC3403" s="11" t="str">
        <f t="shared" si="1129"/>
        <v/>
      </c>
      <c r="AD3403" s="11" t="str">
        <f t="shared" si="1130"/>
        <v/>
      </c>
      <c r="AE3403" s="11" t="str">
        <f t="shared" si="1131"/>
        <v/>
      </c>
      <c r="AF3403" s="11" t="str">
        <f t="shared" si="1132"/>
        <v/>
      </c>
      <c r="AG3403" s="11" t="str">
        <f t="shared" si="1133"/>
        <v/>
      </c>
      <c r="AH3403" s="11" t="str">
        <f t="shared" si="1134"/>
        <v/>
      </c>
      <c r="AI3403" s="11" t="str">
        <f t="shared" si="1135"/>
        <v/>
      </c>
      <c r="AJ3403" s="11" t="str">
        <f t="shared" si="1136"/>
        <v/>
      </c>
      <c r="AK3403" s="11" t="str">
        <f t="shared" si="1137"/>
        <v/>
      </c>
      <c r="AN3403" s="11" t="str">
        <f t="shared" si="1138"/>
        <v/>
      </c>
      <c r="AO3403" s="11" t="str">
        <f t="shared" si="1139"/>
        <v/>
      </c>
      <c r="AP3403" s="11" t="str">
        <f t="shared" si="1140"/>
        <v/>
      </c>
      <c r="AT3403" s="11" t="str">
        <f t="shared" si="1141"/>
        <v/>
      </c>
      <c r="AU3403" s="11" t="str">
        <f t="shared" si="1142"/>
        <v/>
      </c>
      <c r="AV3403" s="11" t="str">
        <f t="shared" si="1143"/>
        <v/>
      </c>
      <c r="AW3403" s="11" t="str">
        <f t="shared" si="1144"/>
        <v/>
      </c>
      <c r="AX3403" s="11" t="str">
        <f t="shared" si="1145"/>
        <v/>
      </c>
      <c r="AY3403" s="11" t="str">
        <f t="shared" si="1147"/>
        <v/>
      </c>
      <c r="AZ3403" s="11" t="str">
        <f t="shared" si="1146"/>
        <v/>
      </c>
      <c r="BA3403" s="11" t="str">
        <f t="shared" si="1149"/>
        <v xml:space="preserve"> </v>
      </c>
      <c r="BB3403" s="11" t="str">
        <f>IFERROR(IF(AW3403="","",VLOOKUP(AW3403,SUSS!R:S,2,FALSE)),AY3403*SUSS!$M$2)</f>
        <v/>
      </c>
      <c r="BC3403" s="11" t="str">
        <f t="shared" si="1148"/>
        <v/>
      </c>
    </row>
    <row r="3404" spans="29:55">
      <c r="AC3404" s="11" t="str">
        <f t="shared" si="1129"/>
        <v/>
      </c>
      <c r="AD3404" s="11" t="str">
        <f t="shared" si="1130"/>
        <v/>
      </c>
      <c r="AE3404" s="11" t="str">
        <f t="shared" si="1131"/>
        <v/>
      </c>
      <c r="AF3404" s="11" t="str">
        <f t="shared" si="1132"/>
        <v/>
      </c>
      <c r="AG3404" s="11" t="str">
        <f t="shared" si="1133"/>
        <v/>
      </c>
      <c r="AH3404" s="11" t="str">
        <f t="shared" si="1134"/>
        <v/>
      </c>
      <c r="AI3404" s="11" t="str">
        <f t="shared" si="1135"/>
        <v/>
      </c>
      <c r="AJ3404" s="11" t="str">
        <f t="shared" si="1136"/>
        <v/>
      </c>
      <c r="AK3404" s="11" t="str">
        <f t="shared" si="1137"/>
        <v/>
      </c>
      <c r="AN3404" s="11" t="str">
        <f t="shared" si="1138"/>
        <v/>
      </c>
      <c r="AO3404" s="11" t="str">
        <f t="shared" si="1139"/>
        <v/>
      </c>
      <c r="AP3404" s="11" t="str">
        <f t="shared" si="1140"/>
        <v/>
      </c>
      <c r="AT3404" s="11" t="str">
        <f t="shared" si="1141"/>
        <v/>
      </c>
      <c r="AU3404" s="11" t="str">
        <f t="shared" si="1142"/>
        <v/>
      </c>
      <c r="AV3404" s="11" t="str">
        <f t="shared" si="1143"/>
        <v/>
      </c>
      <c r="AW3404" s="11" t="str">
        <f t="shared" si="1144"/>
        <v/>
      </c>
      <c r="AX3404" s="11" t="str">
        <f t="shared" si="1145"/>
        <v/>
      </c>
      <c r="AY3404" s="11" t="str">
        <f t="shared" si="1147"/>
        <v/>
      </c>
      <c r="AZ3404" s="11" t="str">
        <f t="shared" si="1146"/>
        <v/>
      </c>
      <c r="BA3404" s="11" t="str">
        <f t="shared" si="1149"/>
        <v xml:space="preserve"> </v>
      </c>
      <c r="BB3404" s="11" t="str">
        <f>IFERROR(IF(AW3404="","",VLOOKUP(AW3404,SUSS!R:S,2,FALSE)),AY3404*SUSS!$M$2)</f>
        <v/>
      </c>
      <c r="BC3404" s="11" t="str">
        <f t="shared" si="1148"/>
        <v/>
      </c>
    </row>
    <row r="3405" spans="29:55">
      <c r="AC3405" s="11" t="str">
        <f t="shared" si="1129"/>
        <v/>
      </c>
      <c r="AD3405" s="11" t="str">
        <f t="shared" si="1130"/>
        <v/>
      </c>
      <c r="AE3405" s="11" t="str">
        <f t="shared" si="1131"/>
        <v/>
      </c>
      <c r="AF3405" s="11" t="str">
        <f t="shared" si="1132"/>
        <v/>
      </c>
      <c r="AG3405" s="11" t="str">
        <f t="shared" si="1133"/>
        <v/>
      </c>
      <c r="AH3405" s="11" t="str">
        <f t="shared" si="1134"/>
        <v/>
      </c>
      <c r="AI3405" s="11" t="str">
        <f t="shared" si="1135"/>
        <v/>
      </c>
      <c r="AJ3405" s="11" t="str">
        <f t="shared" si="1136"/>
        <v/>
      </c>
      <c r="AK3405" s="11" t="str">
        <f t="shared" si="1137"/>
        <v/>
      </c>
      <c r="AN3405" s="11" t="str">
        <f t="shared" si="1138"/>
        <v/>
      </c>
      <c r="AO3405" s="11" t="str">
        <f t="shared" si="1139"/>
        <v/>
      </c>
      <c r="AP3405" s="11" t="str">
        <f t="shared" si="1140"/>
        <v/>
      </c>
      <c r="AT3405" s="11" t="str">
        <f t="shared" si="1141"/>
        <v/>
      </c>
      <c r="AU3405" s="11" t="str">
        <f t="shared" si="1142"/>
        <v/>
      </c>
      <c r="AV3405" s="11" t="str">
        <f t="shared" si="1143"/>
        <v/>
      </c>
      <c r="AW3405" s="11" t="str">
        <f t="shared" si="1144"/>
        <v/>
      </c>
      <c r="AX3405" s="11" t="str">
        <f t="shared" si="1145"/>
        <v/>
      </c>
      <c r="AY3405" s="11" t="str">
        <f t="shared" si="1147"/>
        <v/>
      </c>
      <c r="AZ3405" s="11" t="str">
        <f t="shared" si="1146"/>
        <v/>
      </c>
      <c r="BA3405" s="11" t="str">
        <f t="shared" si="1149"/>
        <v xml:space="preserve"> </v>
      </c>
      <c r="BB3405" s="11" t="str">
        <f>IFERROR(IF(AW3405="","",VLOOKUP(AW3405,SUSS!R:S,2,FALSE)),AY3405*SUSS!$M$2)</f>
        <v/>
      </c>
      <c r="BC3405" s="11" t="str">
        <f t="shared" si="1148"/>
        <v/>
      </c>
    </row>
    <row r="3406" spans="29:55">
      <c r="AC3406" s="11" t="str">
        <f t="shared" si="1129"/>
        <v/>
      </c>
      <c r="AD3406" s="11" t="str">
        <f t="shared" si="1130"/>
        <v/>
      </c>
      <c r="AE3406" s="11" t="str">
        <f t="shared" si="1131"/>
        <v/>
      </c>
      <c r="AF3406" s="11" t="str">
        <f t="shared" si="1132"/>
        <v/>
      </c>
      <c r="AG3406" s="11" t="str">
        <f t="shared" si="1133"/>
        <v/>
      </c>
      <c r="AH3406" s="11" t="str">
        <f t="shared" si="1134"/>
        <v/>
      </c>
      <c r="AI3406" s="11" t="str">
        <f t="shared" si="1135"/>
        <v/>
      </c>
      <c r="AJ3406" s="11" t="str">
        <f t="shared" si="1136"/>
        <v/>
      </c>
      <c r="AK3406" s="11" t="str">
        <f t="shared" si="1137"/>
        <v/>
      </c>
      <c r="AN3406" s="11" t="str">
        <f t="shared" si="1138"/>
        <v/>
      </c>
      <c r="AO3406" s="11" t="str">
        <f t="shared" si="1139"/>
        <v/>
      </c>
      <c r="AP3406" s="11" t="str">
        <f t="shared" si="1140"/>
        <v/>
      </c>
      <c r="AT3406" s="11" t="str">
        <f t="shared" si="1141"/>
        <v/>
      </c>
      <c r="AU3406" s="11" t="str">
        <f t="shared" si="1142"/>
        <v/>
      </c>
      <c r="AV3406" s="11" t="str">
        <f t="shared" si="1143"/>
        <v/>
      </c>
      <c r="AW3406" s="11" t="str">
        <f t="shared" si="1144"/>
        <v/>
      </c>
      <c r="AX3406" s="11" t="str">
        <f t="shared" si="1145"/>
        <v/>
      </c>
      <c r="AY3406" s="11" t="str">
        <f t="shared" si="1147"/>
        <v/>
      </c>
      <c r="AZ3406" s="11" t="str">
        <f t="shared" si="1146"/>
        <v/>
      </c>
      <c r="BA3406" s="11" t="str">
        <f t="shared" si="1149"/>
        <v xml:space="preserve"> </v>
      </c>
      <c r="BB3406" s="11" t="str">
        <f>IFERROR(IF(AW3406="","",VLOOKUP(AW3406,SUSS!R:S,2,FALSE)),AY3406*SUSS!$M$2)</f>
        <v/>
      </c>
      <c r="BC3406" s="11" t="str">
        <f t="shared" si="1148"/>
        <v/>
      </c>
    </row>
    <row r="3407" spans="29:55">
      <c r="AC3407" s="11" t="str">
        <f t="shared" si="1129"/>
        <v/>
      </c>
      <c r="AD3407" s="11" t="str">
        <f t="shared" si="1130"/>
        <v/>
      </c>
      <c r="AE3407" s="11" t="str">
        <f t="shared" si="1131"/>
        <v/>
      </c>
      <c r="AF3407" s="11" t="str">
        <f t="shared" si="1132"/>
        <v/>
      </c>
      <c r="AG3407" s="11" t="str">
        <f t="shared" si="1133"/>
        <v/>
      </c>
      <c r="AH3407" s="11" t="str">
        <f t="shared" si="1134"/>
        <v/>
      </c>
      <c r="AI3407" s="11" t="str">
        <f t="shared" si="1135"/>
        <v/>
      </c>
      <c r="AJ3407" s="11" t="str">
        <f t="shared" si="1136"/>
        <v/>
      </c>
      <c r="AK3407" s="11" t="str">
        <f t="shared" si="1137"/>
        <v/>
      </c>
      <c r="AN3407" s="11" t="str">
        <f t="shared" si="1138"/>
        <v/>
      </c>
      <c r="AO3407" s="11" t="str">
        <f t="shared" si="1139"/>
        <v/>
      </c>
      <c r="AP3407" s="11" t="str">
        <f t="shared" si="1140"/>
        <v/>
      </c>
      <c r="AT3407" s="11" t="str">
        <f t="shared" si="1141"/>
        <v/>
      </c>
      <c r="AU3407" s="11" t="str">
        <f t="shared" si="1142"/>
        <v/>
      </c>
      <c r="AV3407" s="11" t="str">
        <f t="shared" si="1143"/>
        <v/>
      </c>
      <c r="AW3407" s="11" t="str">
        <f t="shared" si="1144"/>
        <v/>
      </c>
      <c r="AX3407" s="11" t="str">
        <f t="shared" si="1145"/>
        <v/>
      </c>
      <c r="AY3407" s="11" t="str">
        <f t="shared" si="1147"/>
        <v/>
      </c>
      <c r="AZ3407" s="11" t="str">
        <f t="shared" si="1146"/>
        <v/>
      </c>
      <c r="BA3407" s="11" t="str">
        <f t="shared" si="1149"/>
        <v xml:space="preserve"> </v>
      </c>
      <c r="BB3407" s="11" t="str">
        <f>IFERROR(IF(AW3407="","",VLOOKUP(AW3407,SUSS!R:S,2,FALSE)),AY3407*SUSS!$M$2)</f>
        <v/>
      </c>
      <c r="BC3407" s="11" t="str">
        <f t="shared" si="1148"/>
        <v/>
      </c>
    </row>
    <row r="3408" spans="29:55">
      <c r="AC3408" s="11" t="str">
        <f t="shared" si="1129"/>
        <v/>
      </c>
      <c r="AD3408" s="11" t="str">
        <f t="shared" si="1130"/>
        <v/>
      </c>
      <c r="AE3408" s="11" t="str">
        <f t="shared" si="1131"/>
        <v/>
      </c>
      <c r="AF3408" s="11" t="str">
        <f t="shared" si="1132"/>
        <v/>
      </c>
      <c r="AG3408" s="11" t="str">
        <f t="shared" si="1133"/>
        <v/>
      </c>
      <c r="AH3408" s="11" t="str">
        <f t="shared" si="1134"/>
        <v/>
      </c>
      <c r="AI3408" s="11" t="str">
        <f t="shared" si="1135"/>
        <v/>
      </c>
      <c r="AJ3408" s="11" t="str">
        <f t="shared" si="1136"/>
        <v/>
      </c>
      <c r="AK3408" s="11" t="str">
        <f t="shared" si="1137"/>
        <v/>
      </c>
      <c r="AN3408" s="11" t="str">
        <f t="shared" si="1138"/>
        <v/>
      </c>
      <c r="AO3408" s="11" t="str">
        <f t="shared" si="1139"/>
        <v/>
      </c>
      <c r="AP3408" s="11" t="str">
        <f t="shared" si="1140"/>
        <v/>
      </c>
      <c r="AT3408" s="11" t="str">
        <f t="shared" si="1141"/>
        <v/>
      </c>
      <c r="AU3408" s="11" t="str">
        <f t="shared" si="1142"/>
        <v/>
      </c>
      <c r="AV3408" s="11" t="str">
        <f t="shared" si="1143"/>
        <v/>
      </c>
      <c r="AW3408" s="11" t="str">
        <f t="shared" si="1144"/>
        <v/>
      </c>
      <c r="AX3408" s="11" t="str">
        <f t="shared" si="1145"/>
        <v/>
      </c>
      <c r="AY3408" s="11" t="str">
        <f t="shared" si="1147"/>
        <v/>
      </c>
      <c r="AZ3408" s="11" t="str">
        <f t="shared" si="1146"/>
        <v/>
      </c>
      <c r="BA3408" s="11" t="str">
        <f t="shared" si="1149"/>
        <v xml:space="preserve"> </v>
      </c>
      <c r="BB3408" s="11" t="str">
        <f>IFERROR(IF(AW3408="","",VLOOKUP(AW3408,SUSS!R:S,2,FALSE)),AY3408*SUSS!$M$2)</f>
        <v/>
      </c>
      <c r="BC3408" s="11" t="str">
        <f t="shared" si="1148"/>
        <v/>
      </c>
    </row>
    <row r="3409" spans="29:55">
      <c r="AC3409" s="11" t="str">
        <f t="shared" si="1129"/>
        <v/>
      </c>
      <c r="AD3409" s="11" t="str">
        <f t="shared" si="1130"/>
        <v/>
      </c>
      <c r="AE3409" s="11" t="str">
        <f t="shared" si="1131"/>
        <v/>
      </c>
      <c r="AF3409" s="11" t="str">
        <f t="shared" si="1132"/>
        <v/>
      </c>
      <c r="AG3409" s="11" t="str">
        <f t="shared" si="1133"/>
        <v/>
      </c>
      <c r="AH3409" s="11" t="str">
        <f t="shared" si="1134"/>
        <v/>
      </c>
      <c r="AI3409" s="11" t="str">
        <f t="shared" si="1135"/>
        <v/>
      </c>
      <c r="AJ3409" s="11" t="str">
        <f t="shared" si="1136"/>
        <v/>
      </c>
      <c r="AK3409" s="11" t="str">
        <f t="shared" si="1137"/>
        <v/>
      </c>
      <c r="AN3409" s="11" t="str">
        <f t="shared" si="1138"/>
        <v/>
      </c>
      <c r="AO3409" s="11" t="str">
        <f t="shared" si="1139"/>
        <v/>
      </c>
      <c r="AP3409" s="11" t="str">
        <f t="shared" si="1140"/>
        <v/>
      </c>
      <c r="AT3409" s="11" t="str">
        <f t="shared" si="1141"/>
        <v/>
      </c>
      <c r="AU3409" s="11" t="str">
        <f t="shared" si="1142"/>
        <v/>
      </c>
      <c r="AV3409" s="11" t="str">
        <f t="shared" si="1143"/>
        <v/>
      </c>
      <c r="AW3409" s="11" t="str">
        <f t="shared" si="1144"/>
        <v/>
      </c>
      <c r="AX3409" s="11" t="str">
        <f t="shared" si="1145"/>
        <v/>
      </c>
      <c r="AY3409" s="11" t="str">
        <f t="shared" si="1147"/>
        <v/>
      </c>
      <c r="AZ3409" s="11" t="str">
        <f t="shared" si="1146"/>
        <v/>
      </c>
      <c r="BA3409" s="11" t="str">
        <f t="shared" si="1149"/>
        <v xml:space="preserve"> </v>
      </c>
      <c r="BB3409" s="11" t="str">
        <f>IFERROR(IF(AW3409="","",VLOOKUP(AW3409,SUSS!R:S,2,FALSE)),AY3409*SUSS!$M$2)</f>
        <v/>
      </c>
      <c r="BC3409" s="11" t="str">
        <f t="shared" si="1148"/>
        <v/>
      </c>
    </row>
    <row r="3410" spans="29:55">
      <c r="AC3410" s="11" t="str">
        <f t="shared" si="1129"/>
        <v/>
      </c>
      <c r="AD3410" s="11" t="str">
        <f t="shared" si="1130"/>
        <v/>
      </c>
      <c r="AE3410" s="11" t="str">
        <f t="shared" si="1131"/>
        <v/>
      </c>
      <c r="AF3410" s="11" t="str">
        <f t="shared" si="1132"/>
        <v/>
      </c>
      <c r="AG3410" s="11" t="str">
        <f t="shared" si="1133"/>
        <v/>
      </c>
      <c r="AH3410" s="11" t="str">
        <f t="shared" si="1134"/>
        <v/>
      </c>
      <c r="AI3410" s="11" t="str">
        <f t="shared" si="1135"/>
        <v/>
      </c>
      <c r="AJ3410" s="11" t="str">
        <f t="shared" si="1136"/>
        <v/>
      </c>
      <c r="AK3410" s="11" t="str">
        <f t="shared" si="1137"/>
        <v/>
      </c>
      <c r="AN3410" s="11" t="str">
        <f t="shared" si="1138"/>
        <v/>
      </c>
      <c r="AO3410" s="11" t="str">
        <f t="shared" si="1139"/>
        <v/>
      </c>
      <c r="AP3410" s="11" t="str">
        <f t="shared" si="1140"/>
        <v/>
      </c>
      <c r="AT3410" s="11" t="str">
        <f t="shared" si="1141"/>
        <v/>
      </c>
      <c r="AU3410" s="11" t="str">
        <f t="shared" si="1142"/>
        <v/>
      </c>
      <c r="AV3410" s="11" t="str">
        <f t="shared" si="1143"/>
        <v/>
      </c>
      <c r="AW3410" s="11" t="str">
        <f t="shared" si="1144"/>
        <v/>
      </c>
      <c r="AX3410" s="11" t="str">
        <f t="shared" si="1145"/>
        <v/>
      </c>
      <c r="AY3410" s="11" t="str">
        <f t="shared" si="1147"/>
        <v/>
      </c>
      <c r="AZ3410" s="11" t="str">
        <f t="shared" si="1146"/>
        <v/>
      </c>
      <c r="BA3410" s="11" t="str">
        <f t="shared" si="1149"/>
        <v xml:space="preserve"> </v>
      </c>
      <c r="BB3410" s="11" t="str">
        <f>IFERROR(IF(AW3410="","",VLOOKUP(AW3410,SUSS!R:S,2,FALSE)),AY3410*SUSS!$M$2)</f>
        <v/>
      </c>
      <c r="BC3410" s="11" t="str">
        <f t="shared" si="1148"/>
        <v/>
      </c>
    </row>
    <row r="3411" spans="29:55">
      <c r="AC3411" s="11" t="str">
        <f t="shared" si="1129"/>
        <v/>
      </c>
      <c r="AD3411" s="11" t="str">
        <f t="shared" si="1130"/>
        <v/>
      </c>
      <c r="AE3411" s="11" t="str">
        <f t="shared" si="1131"/>
        <v/>
      </c>
      <c r="AF3411" s="11" t="str">
        <f t="shared" si="1132"/>
        <v/>
      </c>
      <c r="AG3411" s="11" t="str">
        <f t="shared" si="1133"/>
        <v/>
      </c>
      <c r="AH3411" s="11" t="str">
        <f t="shared" si="1134"/>
        <v/>
      </c>
      <c r="AI3411" s="11" t="str">
        <f t="shared" si="1135"/>
        <v/>
      </c>
      <c r="AJ3411" s="11" t="str">
        <f t="shared" si="1136"/>
        <v/>
      </c>
      <c r="AK3411" s="11" t="str">
        <f t="shared" si="1137"/>
        <v/>
      </c>
      <c r="AN3411" s="11" t="str">
        <f t="shared" si="1138"/>
        <v/>
      </c>
      <c r="AO3411" s="11" t="str">
        <f t="shared" si="1139"/>
        <v/>
      </c>
      <c r="AP3411" s="11" t="str">
        <f t="shared" si="1140"/>
        <v/>
      </c>
      <c r="AT3411" s="11" t="str">
        <f t="shared" si="1141"/>
        <v/>
      </c>
      <c r="AU3411" s="11" t="str">
        <f t="shared" si="1142"/>
        <v/>
      </c>
      <c r="AV3411" s="11" t="str">
        <f t="shared" si="1143"/>
        <v/>
      </c>
      <c r="AW3411" s="11" t="str">
        <f t="shared" si="1144"/>
        <v/>
      </c>
      <c r="AX3411" s="11" t="str">
        <f t="shared" si="1145"/>
        <v/>
      </c>
      <c r="AY3411" s="11" t="str">
        <f t="shared" si="1147"/>
        <v/>
      </c>
      <c r="AZ3411" s="11" t="str">
        <f t="shared" si="1146"/>
        <v/>
      </c>
      <c r="BA3411" s="11" t="str">
        <f t="shared" si="1149"/>
        <v xml:space="preserve"> </v>
      </c>
      <c r="BB3411" s="11" t="str">
        <f>IFERROR(IF(AW3411="","",VLOOKUP(AW3411,SUSS!R:S,2,FALSE)),AY3411*SUSS!$M$2)</f>
        <v/>
      </c>
      <c r="BC3411" s="11" t="str">
        <f t="shared" si="1148"/>
        <v/>
      </c>
    </row>
    <row r="3412" spans="29:55">
      <c r="AC3412" s="11" t="str">
        <f t="shared" si="1129"/>
        <v/>
      </c>
      <c r="AD3412" s="11" t="str">
        <f t="shared" si="1130"/>
        <v/>
      </c>
      <c r="AE3412" s="11" t="str">
        <f t="shared" si="1131"/>
        <v/>
      </c>
      <c r="AF3412" s="11" t="str">
        <f t="shared" si="1132"/>
        <v/>
      </c>
      <c r="AG3412" s="11" t="str">
        <f t="shared" si="1133"/>
        <v/>
      </c>
      <c r="AH3412" s="11" t="str">
        <f t="shared" si="1134"/>
        <v/>
      </c>
      <c r="AI3412" s="11" t="str">
        <f t="shared" si="1135"/>
        <v/>
      </c>
      <c r="AJ3412" s="11" t="str">
        <f t="shared" si="1136"/>
        <v/>
      </c>
      <c r="AK3412" s="11" t="str">
        <f t="shared" si="1137"/>
        <v/>
      </c>
      <c r="AN3412" s="11" t="str">
        <f t="shared" si="1138"/>
        <v/>
      </c>
      <c r="AO3412" s="11" t="str">
        <f t="shared" si="1139"/>
        <v/>
      </c>
      <c r="AP3412" s="11" t="str">
        <f t="shared" si="1140"/>
        <v/>
      </c>
      <c r="AT3412" s="11" t="str">
        <f t="shared" si="1141"/>
        <v/>
      </c>
      <c r="AU3412" s="11" t="str">
        <f t="shared" si="1142"/>
        <v/>
      </c>
      <c r="AV3412" s="11" t="str">
        <f t="shared" si="1143"/>
        <v/>
      </c>
      <c r="AW3412" s="11" t="str">
        <f t="shared" si="1144"/>
        <v/>
      </c>
      <c r="AX3412" s="11" t="str">
        <f t="shared" si="1145"/>
        <v/>
      </c>
      <c r="AY3412" s="11" t="str">
        <f t="shared" si="1147"/>
        <v/>
      </c>
      <c r="AZ3412" s="11" t="str">
        <f t="shared" si="1146"/>
        <v/>
      </c>
      <c r="BA3412" s="11" t="str">
        <f t="shared" si="1149"/>
        <v xml:space="preserve"> </v>
      </c>
      <c r="BB3412" s="11" t="str">
        <f>IFERROR(IF(AW3412="","",VLOOKUP(AW3412,SUSS!R:S,2,FALSE)),AY3412*SUSS!$M$2)</f>
        <v/>
      </c>
      <c r="BC3412" s="11" t="str">
        <f t="shared" si="1148"/>
        <v/>
      </c>
    </row>
    <row r="3413" spans="29:55">
      <c r="AC3413" s="11" t="str">
        <f t="shared" si="1129"/>
        <v/>
      </c>
      <c r="AD3413" s="11" t="str">
        <f t="shared" si="1130"/>
        <v/>
      </c>
      <c r="AE3413" s="11" t="str">
        <f t="shared" si="1131"/>
        <v/>
      </c>
      <c r="AF3413" s="11" t="str">
        <f t="shared" si="1132"/>
        <v/>
      </c>
      <c r="AG3413" s="11" t="str">
        <f t="shared" si="1133"/>
        <v/>
      </c>
      <c r="AH3413" s="11" t="str">
        <f t="shared" si="1134"/>
        <v/>
      </c>
      <c r="AI3413" s="11" t="str">
        <f t="shared" si="1135"/>
        <v/>
      </c>
      <c r="AJ3413" s="11" t="str">
        <f t="shared" si="1136"/>
        <v/>
      </c>
      <c r="AK3413" s="11" t="str">
        <f t="shared" si="1137"/>
        <v/>
      </c>
      <c r="AN3413" s="11" t="str">
        <f t="shared" si="1138"/>
        <v/>
      </c>
      <c r="AO3413" s="11" t="str">
        <f t="shared" si="1139"/>
        <v/>
      </c>
      <c r="AP3413" s="11" t="str">
        <f t="shared" si="1140"/>
        <v/>
      </c>
      <c r="AT3413" s="11" t="str">
        <f t="shared" si="1141"/>
        <v/>
      </c>
      <c r="AU3413" s="11" t="str">
        <f t="shared" si="1142"/>
        <v/>
      </c>
      <c r="AV3413" s="11" t="str">
        <f t="shared" si="1143"/>
        <v/>
      </c>
      <c r="AW3413" s="11" t="str">
        <f t="shared" si="1144"/>
        <v/>
      </c>
      <c r="AX3413" s="11" t="str">
        <f t="shared" si="1145"/>
        <v/>
      </c>
      <c r="AY3413" s="11" t="str">
        <f t="shared" si="1147"/>
        <v/>
      </c>
      <c r="AZ3413" s="11" t="str">
        <f t="shared" si="1146"/>
        <v/>
      </c>
      <c r="BA3413" s="11" t="str">
        <f t="shared" si="1149"/>
        <v xml:space="preserve"> </v>
      </c>
      <c r="BB3413" s="11" t="str">
        <f>IFERROR(IF(AW3413="","",VLOOKUP(AW3413,SUSS!R:S,2,FALSE)),AY3413*SUSS!$M$2)</f>
        <v/>
      </c>
      <c r="BC3413" s="11" t="str">
        <f t="shared" si="1148"/>
        <v/>
      </c>
    </row>
    <row r="3414" spans="29:55">
      <c r="AC3414" s="11" t="str">
        <f t="shared" si="1129"/>
        <v/>
      </c>
      <c r="AD3414" s="11" t="str">
        <f t="shared" si="1130"/>
        <v/>
      </c>
      <c r="AE3414" s="11" t="str">
        <f t="shared" si="1131"/>
        <v/>
      </c>
      <c r="AF3414" s="11" t="str">
        <f t="shared" si="1132"/>
        <v/>
      </c>
      <c r="AG3414" s="11" t="str">
        <f t="shared" si="1133"/>
        <v/>
      </c>
      <c r="AH3414" s="11" t="str">
        <f t="shared" si="1134"/>
        <v/>
      </c>
      <c r="AI3414" s="11" t="str">
        <f t="shared" si="1135"/>
        <v/>
      </c>
      <c r="AJ3414" s="11" t="str">
        <f t="shared" si="1136"/>
        <v/>
      </c>
      <c r="AK3414" s="11" t="str">
        <f t="shared" si="1137"/>
        <v/>
      </c>
      <c r="AN3414" s="11" t="str">
        <f t="shared" si="1138"/>
        <v/>
      </c>
      <c r="AO3414" s="11" t="str">
        <f t="shared" si="1139"/>
        <v/>
      </c>
      <c r="AP3414" s="11" t="str">
        <f t="shared" si="1140"/>
        <v/>
      </c>
      <c r="AT3414" s="11" t="str">
        <f t="shared" si="1141"/>
        <v/>
      </c>
      <c r="AU3414" s="11" t="str">
        <f t="shared" si="1142"/>
        <v/>
      </c>
      <c r="AV3414" s="11" t="str">
        <f t="shared" si="1143"/>
        <v/>
      </c>
      <c r="AW3414" s="11" t="str">
        <f t="shared" si="1144"/>
        <v/>
      </c>
      <c r="AX3414" s="11" t="str">
        <f t="shared" si="1145"/>
        <v/>
      </c>
      <c r="AY3414" s="11" t="str">
        <f t="shared" si="1147"/>
        <v/>
      </c>
      <c r="AZ3414" s="11" t="str">
        <f t="shared" si="1146"/>
        <v/>
      </c>
      <c r="BA3414" s="11" t="str">
        <f t="shared" si="1149"/>
        <v xml:space="preserve"> </v>
      </c>
      <c r="BB3414" s="11" t="str">
        <f>IFERROR(IF(AW3414="","",VLOOKUP(AW3414,SUSS!R:S,2,FALSE)),AY3414*SUSS!$M$2)</f>
        <v/>
      </c>
      <c r="BC3414" s="11" t="str">
        <f t="shared" si="1148"/>
        <v/>
      </c>
    </row>
    <row r="3415" spans="29:55">
      <c r="AC3415" s="11" t="str">
        <f t="shared" si="1129"/>
        <v/>
      </c>
      <c r="AD3415" s="11" t="str">
        <f t="shared" si="1130"/>
        <v/>
      </c>
      <c r="AE3415" s="11" t="str">
        <f t="shared" si="1131"/>
        <v/>
      </c>
      <c r="AF3415" s="11" t="str">
        <f t="shared" si="1132"/>
        <v/>
      </c>
      <c r="AG3415" s="11" t="str">
        <f t="shared" si="1133"/>
        <v/>
      </c>
      <c r="AH3415" s="11" t="str">
        <f t="shared" si="1134"/>
        <v/>
      </c>
      <c r="AI3415" s="11" t="str">
        <f t="shared" si="1135"/>
        <v/>
      </c>
      <c r="AJ3415" s="11" t="str">
        <f t="shared" si="1136"/>
        <v/>
      </c>
      <c r="AK3415" s="11" t="str">
        <f t="shared" si="1137"/>
        <v/>
      </c>
      <c r="AN3415" s="11" t="str">
        <f t="shared" si="1138"/>
        <v/>
      </c>
      <c r="AO3415" s="11" t="str">
        <f t="shared" si="1139"/>
        <v/>
      </c>
      <c r="AP3415" s="11" t="str">
        <f t="shared" si="1140"/>
        <v/>
      </c>
      <c r="AT3415" s="11" t="str">
        <f t="shared" si="1141"/>
        <v/>
      </c>
      <c r="AU3415" s="11" t="str">
        <f t="shared" si="1142"/>
        <v/>
      </c>
      <c r="AV3415" s="11" t="str">
        <f t="shared" si="1143"/>
        <v/>
      </c>
      <c r="AW3415" s="11" t="str">
        <f t="shared" si="1144"/>
        <v/>
      </c>
      <c r="AX3415" s="11" t="str">
        <f t="shared" si="1145"/>
        <v/>
      </c>
      <c r="AY3415" s="11" t="str">
        <f t="shared" si="1147"/>
        <v/>
      </c>
      <c r="AZ3415" s="11" t="str">
        <f t="shared" si="1146"/>
        <v/>
      </c>
      <c r="BA3415" s="11" t="str">
        <f t="shared" si="1149"/>
        <v xml:space="preserve"> </v>
      </c>
      <c r="BB3415" s="11" t="str">
        <f>IFERROR(IF(AW3415="","",VLOOKUP(AW3415,SUSS!R:S,2,FALSE)),AY3415*SUSS!$M$2)</f>
        <v/>
      </c>
      <c r="BC3415" s="11" t="str">
        <f t="shared" si="1148"/>
        <v/>
      </c>
    </row>
    <row r="3416" spans="29:55">
      <c r="AC3416" s="11" t="str">
        <f t="shared" si="1129"/>
        <v/>
      </c>
      <c r="AD3416" s="11" t="str">
        <f t="shared" si="1130"/>
        <v/>
      </c>
      <c r="AE3416" s="11" t="str">
        <f t="shared" si="1131"/>
        <v/>
      </c>
      <c r="AF3416" s="11" t="str">
        <f t="shared" si="1132"/>
        <v/>
      </c>
      <c r="AG3416" s="11" t="str">
        <f t="shared" si="1133"/>
        <v/>
      </c>
      <c r="AH3416" s="11" t="str">
        <f t="shared" si="1134"/>
        <v/>
      </c>
      <c r="AI3416" s="11" t="str">
        <f t="shared" si="1135"/>
        <v/>
      </c>
      <c r="AJ3416" s="11" t="str">
        <f t="shared" si="1136"/>
        <v/>
      </c>
      <c r="AK3416" s="11" t="str">
        <f t="shared" si="1137"/>
        <v/>
      </c>
      <c r="AN3416" s="11" t="str">
        <f t="shared" si="1138"/>
        <v/>
      </c>
      <c r="AO3416" s="11" t="str">
        <f t="shared" si="1139"/>
        <v/>
      </c>
      <c r="AP3416" s="11" t="str">
        <f t="shared" si="1140"/>
        <v/>
      </c>
      <c r="AT3416" s="11" t="str">
        <f t="shared" si="1141"/>
        <v/>
      </c>
      <c r="AU3416" s="11" t="str">
        <f t="shared" si="1142"/>
        <v/>
      </c>
      <c r="AV3416" s="11" t="str">
        <f t="shared" si="1143"/>
        <v/>
      </c>
      <c r="AW3416" s="11" t="str">
        <f t="shared" si="1144"/>
        <v/>
      </c>
      <c r="AX3416" s="11" t="str">
        <f t="shared" si="1145"/>
        <v/>
      </c>
      <c r="AY3416" s="11" t="str">
        <f t="shared" si="1147"/>
        <v/>
      </c>
      <c r="AZ3416" s="11" t="str">
        <f t="shared" si="1146"/>
        <v/>
      </c>
      <c r="BA3416" s="11" t="str">
        <f t="shared" si="1149"/>
        <v xml:space="preserve"> </v>
      </c>
      <c r="BB3416" s="11" t="str">
        <f>IFERROR(IF(AW3416="","",VLOOKUP(AW3416,SUSS!R:S,2,FALSE)),AY3416*SUSS!$M$2)</f>
        <v/>
      </c>
      <c r="BC3416" s="11" t="str">
        <f t="shared" si="1148"/>
        <v/>
      </c>
    </row>
    <row r="3417" spans="29:55">
      <c r="AC3417" s="11" t="str">
        <f t="shared" si="1129"/>
        <v/>
      </c>
      <c r="AD3417" s="11" t="str">
        <f t="shared" si="1130"/>
        <v/>
      </c>
      <c r="AE3417" s="11" t="str">
        <f t="shared" si="1131"/>
        <v/>
      </c>
      <c r="AF3417" s="11" t="str">
        <f t="shared" si="1132"/>
        <v/>
      </c>
      <c r="AG3417" s="11" t="str">
        <f t="shared" si="1133"/>
        <v/>
      </c>
      <c r="AH3417" s="11" t="str">
        <f t="shared" si="1134"/>
        <v/>
      </c>
      <c r="AI3417" s="11" t="str">
        <f t="shared" si="1135"/>
        <v/>
      </c>
      <c r="AJ3417" s="11" t="str">
        <f t="shared" si="1136"/>
        <v/>
      </c>
      <c r="AK3417" s="11" t="str">
        <f t="shared" si="1137"/>
        <v/>
      </c>
      <c r="AN3417" s="11" t="str">
        <f t="shared" si="1138"/>
        <v/>
      </c>
      <c r="AO3417" s="11" t="str">
        <f t="shared" si="1139"/>
        <v/>
      </c>
      <c r="AP3417" s="11" t="str">
        <f t="shared" si="1140"/>
        <v/>
      </c>
      <c r="AT3417" s="11" t="str">
        <f t="shared" si="1141"/>
        <v/>
      </c>
      <c r="AU3417" s="11" t="str">
        <f t="shared" si="1142"/>
        <v/>
      </c>
      <c r="AV3417" s="11" t="str">
        <f t="shared" si="1143"/>
        <v/>
      </c>
      <c r="AW3417" s="11" t="str">
        <f t="shared" si="1144"/>
        <v/>
      </c>
      <c r="AX3417" s="11" t="str">
        <f t="shared" si="1145"/>
        <v/>
      </c>
      <c r="AY3417" s="11" t="str">
        <f t="shared" si="1147"/>
        <v/>
      </c>
      <c r="AZ3417" s="11" t="str">
        <f t="shared" si="1146"/>
        <v/>
      </c>
      <c r="BA3417" s="11" t="str">
        <f t="shared" si="1149"/>
        <v xml:space="preserve"> </v>
      </c>
      <c r="BB3417" s="11" t="str">
        <f>IFERROR(IF(AW3417="","",VLOOKUP(AW3417,SUSS!R:S,2,FALSE)),AY3417*SUSS!$M$2)</f>
        <v/>
      </c>
      <c r="BC3417" s="11" t="str">
        <f t="shared" si="1148"/>
        <v/>
      </c>
    </row>
    <row r="3418" spans="29:55">
      <c r="AC3418" s="11" t="str">
        <f t="shared" si="1129"/>
        <v/>
      </c>
      <c r="AD3418" s="11" t="str">
        <f t="shared" si="1130"/>
        <v/>
      </c>
      <c r="AE3418" s="11" t="str">
        <f t="shared" si="1131"/>
        <v/>
      </c>
      <c r="AF3418" s="11" t="str">
        <f t="shared" si="1132"/>
        <v/>
      </c>
      <c r="AG3418" s="11" t="str">
        <f t="shared" si="1133"/>
        <v/>
      </c>
      <c r="AH3418" s="11" t="str">
        <f t="shared" si="1134"/>
        <v/>
      </c>
      <c r="AI3418" s="11" t="str">
        <f t="shared" si="1135"/>
        <v/>
      </c>
      <c r="AJ3418" s="11" t="str">
        <f t="shared" si="1136"/>
        <v/>
      </c>
      <c r="AK3418" s="11" t="str">
        <f t="shared" si="1137"/>
        <v/>
      </c>
      <c r="AN3418" s="11" t="str">
        <f t="shared" si="1138"/>
        <v/>
      </c>
      <c r="AO3418" s="11" t="str">
        <f t="shared" si="1139"/>
        <v/>
      </c>
      <c r="AP3418" s="11" t="str">
        <f t="shared" si="1140"/>
        <v/>
      </c>
      <c r="AT3418" s="11" t="str">
        <f t="shared" si="1141"/>
        <v/>
      </c>
      <c r="AU3418" s="11" t="str">
        <f t="shared" si="1142"/>
        <v/>
      </c>
      <c r="AV3418" s="11" t="str">
        <f t="shared" si="1143"/>
        <v/>
      </c>
      <c r="AW3418" s="11" t="str">
        <f t="shared" si="1144"/>
        <v/>
      </c>
      <c r="AX3418" s="11" t="str">
        <f t="shared" si="1145"/>
        <v/>
      </c>
      <c r="AY3418" s="11" t="str">
        <f t="shared" si="1147"/>
        <v/>
      </c>
      <c r="AZ3418" s="11" t="str">
        <f t="shared" si="1146"/>
        <v/>
      </c>
      <c r="BA3418" s="11" t="str">
        <f t="shared" si="1149"/>
        <v xml:space="preserve"> </v>
      </c>
      <c r="BB3418" s="11" t="str">
        <f>IFERROR(IF(AW3418="","",VLOOKUP(AW3418,SUSS!R:S,2,FALSE)),AY3418*SUSS!$M$2)</f>
        <v/>
      </c>
      <c r="BC3418" s="11" t="str">
        <f t="shared" si="1148"/>
        <v/>
      </c>
    </row>
    <row r="3419" spans="29:55">
      <c r="AC3419" s="11" t="str">
        <f t="shared" si="1129"/>
        <v/>
      </c>
      <c r="AD3419" s="11" t="str">
        <f t="shared" si="1130"/>
        <v/>
      </c>
      <c r="AE3419" s="11" t="str">
        <f t="shared" si="1131"/>
        <v/>
      </c>
      <c r="AF3419" s="11" t="str">
        <f t="shared" si="1132"/>
        <v/>
      </c>
      <c r="AG3419" s="11" t="str">
        <f t="shared" si="1133"/>
        <v/>
      </c>
      <c r="AH3419" s="11" t="str">
        <f t="shared" si="1134"/>
        <v/>
      </c>
      <c r="AI3419" s="11" t="str">
        <f t="shared" si="1135"/>
        <v/>
      </c>
      <c r="AJ3419" s="11" t="str">
        <f t="shared" si="1136"/>
        <v/>
      </c>
      <c r="AK3419" s="11" t="str">
        <f t="shared" si="1137"/>
        <v/>
      </c>
      <c r="AN3419" s="11" t="str">
        <f t="shared" si="1138"/>
        <v/>
      </c>
      <c r="AO3419" s="11" t="str">
        <f t="shared" si="1139"/>
        <v/>
      </c>
      <c r="AP3419" s="11" t="str">
        <f t="shared" si="1140"/>
        <v/>
      </c>
      <c r="AT3419" s="11" t="str">
        <f t="shared" si="1141"/>
        <v/>
      </c>
      <c r="AU3419" s="11" t="str">
        <f t="shared" si="1142"/>
        <v/>
      </c>
      <c r="AV3419" s="11" t="str">
        <f t="shared" si="1143"/>
        <v/>
      </c>
      <c r="AW3419" s="11" t="str">
        <f t="shared" si="1144"/>
        <v/>
      </c>
      <c r="AX3419" s="11" t="str">
        <f t="shared" si="1145"/>
        <v/>
      </c>
      <c r="AY3419" s="11" t="str">
        <f t="shared" si="1147"/>
        <v/>
      </c>
      <c r="AZ3419" s="11" t="str">
        <f t="shared" si="1146"/>
        <v/>
      </c>
      <c r="BA3419" s="11" t="str">
        <f t="shared" si="1149"/>
        <v xml:space="preserve"> </v>
      </c>
      <c r="BB3419" s="11" t="str">
        <f>IFERROR(IF(AW3419="","",VLOOKUP(AW3419,SUSS!R:S,2,FALSE)),AY3419*SUSS!$M$2)</f>
        <v/>
      </c>
      <c r="BC3419" s="11" t="str">
        <f t="shared" si="1148"/>
        <v/>
      </c>
    </row>
    <row r="3420" spans="29:55">
      <c r="AC3420" s="11" t="str">
        <f t="shared" si="1129"/>
        <v/>
      </c>
      <c r="AD3420" s="11" t="str">
        <f t="shared" si="1130"/>
        <v/>
      </c>
      <c r="AE3420" s="11" t="str">
        <f t="shared" si="1131"/>
        <v/>
      </c>
      <c r="AF3420" s="11" t="str">
        <f t="shared" si="1132"/>
        <v/>
      </c>
      <c r="AG3420" s="11" t="str">
        <f t="shared" si="1133"/>
        <v/>
      </c>
      <c r="AH3420" s="11" t="str">
        <f t="shared" si="1134"/>
        <v/>
      </c>
      <c r="AI3420" s="11" t="str">
        <f t="shared" si="1135"/>
        <v/>
      </c>
      <c r="AJ3420" s="11" t="str">
        <f t="shared" si="1136"/>
        <v/>
      </c>
      <c r="AK3420" s="11" t="str">
        <f t="shared" si="1137"/>
        <v/>
      </c>
      <c r="AN3420" s="11" t="str">
        <f t="shared" si="1138"/>
        <v/>
      </c>
      <c r="AO3420" s="11" t="str">
        <f t="shared" si="1139"/>
        <v/>
      </c>
      <c r="AP3420" s="11" t="str">
        <f t="shared" si="1140"/>
        <v/>
      </c>
      <c r="AT3420" s="11" t="str">
        <f t="shared" si="1141"/>
        <v/>
      </c>
      <c r="AU3420" s="11" t="str">
        <f t="shared" si="1142"/>
        <v/>
      </c>
      <c r="AV3420" s="11" t="str">
        <f t="shared" si="1143"/>
        <v/>
      </c>
      <c r="AW3420" s="11" t="str">
        <f t="shared" si="1144"/>
        <v/>
      </c>
      <c r="AX3420" s="11" t="str">
        <f t="shared" si="1145"/>
        <v/>
      </c>
      <c r="AY3420" s="11" t="str">
        <f t="shared" si="1147"/>
        <v/>
      </c>
      <c r="AZ3420" s="11" t="str">
        <f t="shared" si="1146"/>
        <v/>
      </c>
      <c r="BA3420" s="11" t="str">
        <f t="shared" si="1149"/>
        <v xml:space="preserve"> </v>
      </c>
      <c r="BB3420" s="11" t="str">
        <f>IFERROR(IF(AW3420="","",VLOOKUP(AW3420,SUSS!R:S,2,FALSE)),AY3420*SUSS!$M$2)</f>
        <v/>
      </c>
      <c r="BC3420" s="11" t="str">
        <f t="shared" si="1148"/>
        <v/>
      </c>
    </row>
    <row r="3421" spans="29:55">
      <c r="AC3421" s="11" t="str">
        <f t="shared" si="1129"/>
        <v/>
      </c>
      <c r="AD3421" s="11" t="str">
        <f t="shared" si="1130"/>
        <v/>
      </c>
      <c r="AE3421" s="11" t="str">
        <f t="shared" si="1131"/>
        <v/>
      </c>
      <c r="AF3421" s="11" t="str">
        <f t="shared" si="1132"/>
        <v/>
      </c>
      <c r="AG3421" s="11" t="str">
        <f t="shared" si="1133"/>
        <v/>
      </c>
      <c r="AH3421" s="11" t="str">
        <f t="shared" si="1134"/>
        <v/>
      </c>
      <c r="AI3421" s="11" t="str">
        <f t="shared" si="1135"/>
        <v/>
      </c>
      <c r="AJ3421" s="11" t="str">
        <f t="shared" si="1136"/>
        <v/>
      </c>
      <c r="AK3421" s="11" t="str">
        <f t="shared" si="1137"/>
        <v/>
      </c>
      <c r="AN3421" s="11" t="str">
        <f t="shared" si="1138"/>
        <v/>
      </c>
      <c r="AO3421" s="11" t="str">
        <f t="shared" si="1139"/>
        <v/>
      </c>
      <c r="AP3421" s="11" t="str">
        <f t="shared" si="1140"/>
        <v/>
      </c>
      <c r="AT3421" s="11" t="str">
        <f t="shared" si="1141"/>
        <v/>
      </c>
      <c r="AU3421" s="11" t="str">
        <f t="shared" si="1142"/>
        <v/>
      </c>
      <c r="AV3421" s="11" t="str">
        <f t="shared" si="1143"/>
        <v/>
      </c>
      <c r="AW3421" s="11" t="str">
        <f t="shared" si="1144"/>
        <v/>
      </c>
      <c r="AX3421" s="11" t="str">
        <f t="shared" si="1145"/>
        <v/>
      </c>
      <c r="AY3421" s="11" t="str">
        <f t="shared" si="1147"/>
        <v/>
      </c>
      <c r="AZ3421" s="11" t="str">
        <f t="shared" si="1146"/>
        <v/>
      </c>
      <c r="BA3421" s="11" t="str">
        <f t="shared" si="1149"/>
        <v xml:space="preserve"> </v>
      </c>
      <c r="BB3421" s="11" t="str">
        <f>IFERROR(IF(AW3421="","",VLOOKUP(AW3421,SUSS!R:S,2,FALSE)),AY3421*SUSS!$M$2)</f>
        <v/>
      </c>
      <c r="BC3421" s="11" t="str">
        <f t="shared" si="1148"/>
        <v/>
      </c>
    </row>
    <row r="3422" spans="29:55">
      <c r="AC3422" s="11" t="str">
        <f t="shared" ref="AC3422:AC3485" si="1150">IF($E3422=$AD$1,IF($G3422=$AE$1,A3422,""),"")</f>
        <v/>
      </c>
      <c r="AD3422" s="11" t="str">
        <f t="shared" ref="AD3422:AD3485" si="1151">IF($E3422=$AD$1,IF($G3422=$AE$1,E3422,""),"")</f>
        <v/>
      </c>
      <c r="AE3422" s="11" t="str">
        <f t="shared" ref="AE3422:AE3485" si="1152">IF($E3422=$AD$1,IF($G3422=$AE$1,F3422,""),"")</f>
        <v/>
      </c>
      <c r="AF3422" s="11" t="str">
        <f t="shared" ref="AF3422:AF3485" si="1153">IF($E3422=$AD$1,IF($G3422=$AE$1,G3422,""),"")</f>
        <v/>
      </c>
      <c r="AG3422" s="11" t="str">
        <f t="shared" ref="AG3422:AG3485" si="1154">IF($E3422=$AD$1,IF($G3422=$AE$1,I3422,""),"")</f>
        <v/>
      </c>
      <c r="AH3422" s="11" t="str">
        <f t="shared" ref="AH3422:AH3485" si="1155">IF($E3422=$AD$1,IF($G3422=$AE$1,J3422,""),"")</f>
        <v/>
      </c>
      <c r="AI3422" s="11" t="str">
        <f t="shared" ref="AI3422:AI3485" si="1156">IF($E3422=$AD$1,IF($G3422=$AE$1,K3422,""),"")</f>
        <v/>
      </c>
      <c r="AJ3422" s="11" t="str">
        <f t="shared" ref="AJ3422:AJ3485" si="1157">IF($E3422=$AD$1,IF($G3422=$AE$1,B3422,""),"")</f>
        <v/>
      </c>
      <c r="AK3422" s="11" t="str">
        <f t="shared" ref="AK3422:AK3485" si="1158">IF($E3422=$AD$1,IF($G3422=$AE$1,C3422,""),"")</f>
        <v/>
      </c>
      <c r="AN3422" s="11" t="str">
        <f t="shared" ref="AN3422:AN3485" si="1159">LEFT(AO3422,7)</f>
        <v/>
      </c>
      <c r="AO3422" s="11" t="str">
        <f t="shared" ref="AO3422:AO3485" si="1160">IF(AF3422=$AE$1,AJ3422&amp;"/"&amp;AK3422&amp;" "&amp;AD3422,"")</f>
        <v/>
      </c>
      <c r="AP3422" s="11" t="str">
        <f t="shared" ref="AP3422:AP3485" si="1161">IF(AO3422&lt;&gt;"",AI3422,"")</f>
        <v/>
      </c>
      <c r="AT3422" s="11" t="str">
        <f t="shared" ref="AT3422:AT3485" si="1162">IF($Q3422=$AD$1,N3422,"")</f>
        <v/>
      </c>
      <c r="AU3422" s="11" t="str">
        <f t="shared" ref="AU3422:AU3485" si="1163">IF($Q3422=$AD$1,O3422,"")</f>
        <v/>
      </c>
      <c r="AV3422" s="11" t="str">
        <f t="shared" ref="AV3422:AV3485" si="1164">IF($Q3422=$AD$1,P3422,"")</f>
        <v/>
      </c>
      <c r="AW3422" s="11" t="str">
        <f t="shared" ref="AW3422:AW3485" si="1165">IF($Q3422=$AD$1,T3422,"")</f>
        <v/>
      </c>
      <c r="AX3422" s="11" t="str">
        <f t="shared" ref="AX3422:AX3485" si="1166">IF(AW3422&lt;&gt;"",AW3422&amp;" "&amp;$AD$1,"")</f>
        <v/>
      </c>
      <c r="AY3422" s="11" t="str">
        <f t="shared" si="1147"/>
        <v/>
      </c>
      <c r="AZ3422" s="11" t="str">
        <f t="shared" ref="AZ3422:AZ3485" si="1167">IF(AY3422="","",AV3422/AY3422)</f>
        <v/>
      </c>
      <c r="BA3422" s="11" t="str">
        <f t="shared" si="1149"/>
        <v xml:space="preserve"> </v>
      </c>
      <c r="BB3422" s="11" t="str">
        <f>IFERROR(IF(AW3422="","",VLOOKUP(AW3422,SUSS!R:S,2,FALSE)),AY3422*SUSS!$M$2)</f>
        <v/>
      </c>
      <c r="BC3422" s="11" t="str">
        <f t="shared" si="1148"/>
        <v/>
      </c>
    </row>
    <row r="3423" spans="29:55">
      <c r="AC3423" s="11" t="str">
        <f t="shared" si="1150"/>
        <v/>
      </c>
      <c r="AD3423" s="11" t="str">
        <f t="shared" si="1151"/>
        <v/>
      </c>
      <c r="AE3423" s="11" t="str">
        <f t="shared" si="1152"/>
        <v/>
      </c>
      <c r="AF3423" s="11" t="str">
        <f t="shared" si="1153"/>
        <v/>
      </c>
      <c r="AG3423" s="11" t="str">
        <f t="shared" si="1154"/>
        <v/>
      </c>
      <c r="AH3423" s="11" t="str">
        <f t="shared" si="1155"/>
        <v/>
      </c>
      <c r="AI3423" s="11" t="str">
        <f t="shared" si="1156"/>
        <v/>
      </c>
      <c r="AJ3423" s="11" t="str">
        <f t="shared" si="1157"/>
        <v/>
      </c>
      <c r="AK3423" s="11" t="str">
        <f t="shared" si="1158"/>
        <v/>
      </c>
      <c r="AN3423" s="11" t="str">
        <f t="shared" si="1159"/>
        <v/>
      </c>
      <c r="AO3423" s="11" t="str">
        <f t="shared" si="1160"/>
        <v/>
      </c>
      <c r="AP3423" s="11" t="str">
        <f t="shared" si="1161"/>
        <v/>
      </c>
      <c r="AT3423" s="11" t="str">
        <f t="shared" si="1162"/>
        <v/>
      </c>
      <c r="AU3423" s="11" t="str">
        <f t="shared" si="1163"/>
        <v/>
      </c>
      <c r="AV3423" s="11" t="str">
        <f t="shared" si="1164"/>
        <v/>
      </c>
      <c r="AW3423" s="11" t="str">
        <f t="shared" si="1165"/>
        <v/>
      </c>
      <c r="AX3423" s="11" t="str">
        <f t="shared" si="1166"/>
        <v/>
      </c>
      <c r="AY3423" s="11" t="str">
        <f t="shared" si="1147"/>
        <v/>
      </c>
      <c r="AZ3423" s="11" t="str">
        <f t="shared" si="1167"/>
        <v/>
      </c>
      <c r="BA3423" s="11" t="str">
        <f t="shared" si="1149"/>
        <v xml:space="preserve"> </v>
      </c>
      <c r="BB3423" s="11" t="str">
        <f>IFERROR(IF(AW3423="","",VLOOKUP(AW3423,SUSS!R:S,2,FALSE)),AY3423*SUSS!$M$2)</f>
        <v/>
      </c>
      <c r="BC3423" s="11" t="str">
        <f t="shared" si="1148"/>
        <v/>
      </c>
    </row>
    <row r="3424" spans="29:55">
      <c r="AC3424" s="11" t="str">
        <f t="shared" si="1150"/>
        <v/>
      </c>
      <c r="AD3424" s="11" t="str">
        <f t="shared" si="1151"/>
        <v/>
      </c>
      <c r="AE3424" s="11" t="str">
        <f t="shared" si="1152"/>
        <v/>
      </c>
      <c r="AF3424" s="11" t="str">
        <f t="shared" si="1153"/>
        <v/>
      </c>
      <c r="AG3424" s="11" t="str">
        <f t="shared" si="1154"/>
        <v/>
      </c>
      <c r="AH3424" s="11" t="str">
        <f t="shared" si="1155"/>
        <v/>
      </c>
      <c r="AI3424" s="11" t="str">
        <f t="shared" si="1156"/>
        <v/>
      </c>
      <c r="AJ3424" s="11" t="str">
        <f t="shared" si="1157"/>
        <v/>
      </c>
      <c r="AK3424" s="11" t="str">
        <f t="shared" si="1158"/>
        <v/>
      </c>
      <c r="AN3424" s="11" t="str">
        <f t="shared" si="1159"/>
        <v/>
      </c>
      <c r="AO3424" s="11" t="str">
        <f t="shared" si="1160"/>
        <v/>
      </c>
      <c r="AP3424" s="11" t="str">
        <f t="shared" si="1161"/>
        <v/>
      </c>
      <c r="AT3424" s="11" t="str">
        <f t="shared" si="1162"/>
        <v/>
      </c>
      <c r="AU3424" s="11" t="str">
        <f t="shared" si="1163"/>
        <v/>
      </c>
      <c r="AV3424" s="11" t="str">
        <f t="shared" si="1164"/>
        <v/>
      </c>
      <c r="AW3424" s="11" t="str">
        <f t="shared" si="1165"/>
        <v/>
      </c>
      <c r="AX3424" s="11" t="str">
        <f t="shared" si="1166"/>
        <v/>
      </c>
      <c r="AY3424" s="11" t="str">
        <f t="shared" si="1147"/>
        <v/>
      </c>
      <c r="AZ3424" s="11" t="str">
        <f t="shared" si="1167"/>
        <v/>
      </c>
      <c r="BA3424" s="11" t="str">
        <f t="shared" si="1149"/>
        <v xml:space="preserve"> </v>
      </c>
      <c r="BB3424" s="11" t="str">
        <f>IFERROR(IF(AW3424="","",VLOOKUP(AW3424,SUSS!R:S,2,FALSE)),AY3424*SUSS!$M$2)</f>
        <v/>
      </c>
      <c r="BC3424" s="11" t="str">
        <f t="shared" si="1148"/>
        <v/>
      </c>
    </row>
    <row r="3425" spans="29:55">
      <c r="AC3425" s="11" t="str">
        <f t="shared" si="1150"/>
        <v/>
      </c>
      <c r="AD3425" s="11" t="str">
        <f t="shared" si="1151"/>
        <v/>
      </c>
      <c r="AE3425" s="11" t="str">
        <f t="shared" si="1152"/>
        <v/>
      </c>
      <c r="AF3425" s="11" t="str">
        <f t="shared" si="1153"/>
        <v/>
      </c>
      <c r="AG3425" s="11" t="str">
        <f t="shared" si="1154"/>
        <v/>
      </c>
      <c r="AH3425" s="11" t="str">
        <f t="shared" si="1155"/>
        <v/>
      </c>
      <c r="AI3425" s="11" t="str">
        <f t="shared" si="1156"/>
        <v/>
      </c>
      <c r="AJ3425" s="11" t="str">
        <f t="shared" si="1157"/>
        <v/>
      </c>
      <c r="AK3425" s="11" t="str">
        <f t="shared" si="1158"/>
        <v/>
      </c>
      <c r="AN3425" s="11" t="str">
        <f t="shared" si="1159"/>
        <v/>
      </c>
      <c r="AO3425" s="11" t="str">
        <f t="shared" si="1160"/>
        <v/>
      </c>
      <c r="AP3425" s="11" t="str">
        <f t="shared" si="1161"/>
        <v/>
      </c>
      <c r="AT3425" s="11" t="str">
        <f t="shared" si="1162"/>
        <v/>
      </c>
      <c r="AU3425" s="11" t="str">
        <f t="shared" si="1163"/>
        <v/>
      </c>
      <c r="AV3425" s="11" t="str">
        <f t="shared" si="1164"/>
        <v/>
      </c>
      <c r="AW3425" s="11" t="str">
        <f t="shared" si="1165"/>
        <v/>
      </c>
      <c r="AX3425" s="11" t="str">
        <f t="shared" si="1166"/>
        <v/>
      </c>
      <c r="AY3425" s="11" t="str">
        <f t="shared" si="1147"/>
        <v/>
      </c>
      <c r="AZ3425" s="11" t="str">
        <f t="shared" si="1167"/>
        <v/>
      </c>
      <c r="BA3425" s="11" t="str">
        <f t="shared" si="1149"/>
        <v xml:space="preserve"> </v>
      </c>
      <c r="BB3425" s="11" t="str">
        <f>IFERROR(IF(AW3425="","",VLOOKUP(AW3425,SUSS!R:S,2,FALSE)),AY3425*SUSS!$M$2)</f>
        <v/>
      </c>
      <c r="BC3425" s="11" t="str">
        <f t="shared" si="1148"/>
        <v/>
      </c>
    </row>
    <row r="3426" spans="29:55">
      <c r="AC3426" s="11" t="str">
        <f t="shared" si="1150"/>
        <v/>
      </c>
      <c r="AD3426" s="11" t="str">
        <f t="shared" si="1151"/>
        <v/>
      </c>
      <c r="AE3426" s="11" t="str">
        <f t="shared" si="1152"/>
        <v/>
      </c>
      <c r="AF3426" s="11" t="str">
        <f t="shared" si="1153"/>
        <v/>
      </c>
      <c r="AG3426" s="11" t="str">
        <f t="shared" si="1154"/>
        <v/>
      </c>
      <c r="AH3426" s="11" t="str">
        <f t="shared" si="1155"/>
        <v/>
      </c>
      <c r="AI3426" s="11" t="str">
        <f t="shared" si="1156"/>
        <v/>
      </c>
      <c r="AJ3426" s="11" t="str">
        <f t="shared" si="1157"/>
        <v/>
      </c>
      <c r="AK3426" s="11" t="str">
        <f t="shared" si="1158"/>
        <v/>
      </c>
      <c r="AN3426" s="11" t="str">
        <f t="shared" si="1159"/>
        <v/>
      </c>
      <c r="AO3426" s="11" t="str">
        <f t="shared" si="1160"/>
        <v/>
      </c>
      <c r="AP3426" s="11" t="str">
        <f t="shared" si="1161"/>
        <v/>
      </c>
      <c r="AT3426" s="11" t="str">
        <f t="shared" si="1162"/>
        <v/>
      </c>
      <c r="AU3426" s="11" t="str">
        <f t="shared" si="1163"/>
        <v/>
      </c>
      <c r="AV3426" s="11" t="str">
        <f t="shared" si="1164"/>
        <v/>
      </c>
      <c r="AW3426" s="11" t="str">
        <f t="shared" si="1165"/>
        <v/>
      </c>
      <c r="AX3426" s="11" t="str">
        <f t="shared" si="1166"/>
        <v/>
      </c>
      <c r="AY3426" s="11" t="str">
        <f t="shared" si="1147"/>
        <v/>
      </c>
      <c r="AZ3426" s="11" t="str">
        <f t="shared" si="1167"/>
        <v/>
      </c>
      <c r="BA3426" s="11" t="str">
        <f t="shared" si="1149"/>
        <v xml:space="preserve"> </v>
      </c>
      <c r="BB3426" s="11" t="str">
        <f>IFERROR(IF(AW3426="","",VLOOKUP(AW3426,SUSS!R:S,2,FALSE)),AY3426*SUSS!$M$2)</f>
        <v/>
      </c>
      <c r="BC3426" s="11" t="str">
        <f t="shared" si="1148"/>
        <v/>
      </c>
    </row>
    <row r="3427" spans="29:55">
      <c r="AC3427" s="11" t="str">
        <f t="shared" si="1150"/>
        <v/>
      </c>
      <c r="AD3427" s="11" t="str">
        <f t="shared" si="1151"/>
        <v/>
      </c>
      <c r="AE3427" s="11" t="str">
        <f t="shared" si="1152"/>
        <v/>
      </c>
      <c r="AF3427" s="11" t="str">
        <f t="shared" si="1153"/>
        <v/>
      </c>
      <c r="AG3427" s="11" t="str">
        <f t="shared" si="1154"/>
        <v/>
      </c>
      <c r="AH3427" s="11" t="str">
        <f t="shared" si="1155"/>
        <v/>
      </c>
      <c r="AI3427" s="11" t="str">
        <f t="shared" si="1156"/>
        <v/>
      </c>
      <c r="AJ3427" s="11" t="str">
        <f t="shared" si="1157"/>
        <v/>
      </c>
      <c r="AK3427" s="11" t="str">
        <f t="shared" si="1158"/>
        <v/>
      </c>
      <c r="AN3427" s="11" t="str">
        <f t="shared" si="1159"/>
        <v/>
      </c>
      <c r="AO3427" s="11" t="str">
        <f t="shared" si="1160"/>
        <v/>
      </c>
      <c r="AP3427" s="11" t="str">
        <f t="shared" si="1161"/>
        <v/>
      </c>
      <c r="AT3427" s="11" t="str">
        <f t="shared" si="1162"/>
        <v/>
      </c>
      <c r="AU3427" s="11" t="str">
        <f t="shared" si="1163"/>
        <v/>
      </c>
      <c r="AV3427" s="11" t="str">
        <f t="shared" si="1164"/>
        <v/>
      </c>
      <c r="AW3427" s="11" t="str">
        <f t="shared" si="1165"/>
        <v/>
      </c>
      <c r="AX3427" s="11" t="str">
        <f t="shared" si="1166"/>
        <v/>
      </c>
      <c r="AY3427" s="11" t="str">
        <f t="shared" si="1147"/>
        <v/>
      </c>
      <c r="AZ3427" s="11" t="str">
        <f t="shared" si="1167"/>
        <v/>
      </c>
      <c r="BA3427" s="11" t="str">
        <f t="shared" si="1149"/>
        <v xml:space="preserve"> </v>
      </c>
      <c r="BB3427" s="11" t="str">
        <f>IFERROR(IF(AW3427="","",VLOOKUP(AW3427,SUSS!R:S,2,FALSE)),AY3427*SUSS!$M$2)</f>
        <v/>
      </c>
      <c r="BC3427" s="11" t="str">
        <f t="shared" si="1148"/>
        <v/>
      </c>
    </row>
    <row r="3428" spans="29:55">
      <c r="AC3428" s="11" t="str">
        <f t="shared" si="1150"/>
        <v/>
      </c>
      <c r="AD3428" s="11" t="str">
        <f t="shared" si="1151"/>
        <v/>
      </c>
      <c r="AE3428" s="11" t="str">
        <f t="shared" si="1152"/>
        <v/>
      </c>
      <c r="AF3428" s="11" t="str">
        <f t="shared" si="1153"/>
        <v/>
      </c>
      <c r="AG3428" s="11" t="str">
        <f t="shared" si="1154"/>
        <v/>
      </c>
      <c r="AH3428" s="11" t="str">
        <f t="shared" si="1155"/>
        <v/>
      </c>
      <c r="AI3428" s="11" t="str">
        <f t="shared" si="1156"/>
        <v/>
      </c>
      <c r="AJ3428" s="11" t="str">
        <f t="shared" si="1157"/>
        <v/>
      </c>
      <c r="AK3428" s="11" t="str">
        <f t="shared" si="1158"/>
        <v/>
      </c>
      <c r="AN3428" s="11" t="str">
        <f t="shared" si="1159"/>
        <v/>
      </c>
      <c r="AO3428" s="11" t="str">
        <f t="shared" si="1160"/>
        <v/>
      </c>
      <c r="AP3428" s="11" t="str">
        <f t="shared" si="1161"/>
        <v/>
      </c>
      <c r="AT3428" s="11" t="str">
        <f t="shared" si="1162"/>
        <v/>
      </c>
      <c r="AU3428" s="11" t="str">
        <f t="shared" si="1163"/>
        <v/>
      </c>
      <c r="AV3428" s="11" t="str">
        <f t="shared" si="1164"/>
        <v/>
      </c>
      <c r="AW3428" s="11" t="str">
        <f t="shared" si="1165"/>
        <v/>
      </c>
      <c r="AX3428" s="11" t="str">
        <f t="shared" si="1166"/>
        <v/>
      </c>
      <c r="AY3428" s="11" t="str">
        <f t="shared" si="1147"/>
        <v/>
      </c>
      <c r="AZ3428" s="11" t="str">
        <f t="shared" si="1167"/>
        <v/>
      </c>
      <c r="BA3428" s="11" t="str">
        <f t="shared" si="1149"/>
        <v xml:space="preserve"> </v>
      </c>
      <c r="BB3428" s="11" t="str">
        <f>IFERROR(IF(AW3428="","",VLOOKUP(AW3428,SUSS!R:S,2,FALSE)),AY3428*SUSS!$M$2)</f>
        <v/>
      </c>
      <c r="BC3428" s="11" t="str">
        <f t="shared" si="1148"/>
        <v/>
      </c>
    </row>
    <row r="3429" spans="29:55">
      <c r="AC3429" s="11" t="str">
        <f t="shared" si="1150"/>
        <v/>
      </c>
      <c r="AD3429" s="11" t="str">
        <f t="shared" si="1151"/>
        <v/>
      </c>
      <c r="AE3429" s="11" t="str">
        <f t="shared" si="1152"/>
        <v/>
      </c>
      <c r="AF3429" s="11" t="str">
        <f t="shared" si="1153"/>
        <v/>
      </c>
      <c r="AG3429" s="11" t="str">
        <f t="shared" si="1154"/>
        <v/>
      </c>
      <c r="AH3429" s="11" t="str">
        <f t="shared" si="1155"/>
        <v/>
      </c>
      <c r="AI3429" s="11" t="str">
        <f t="shared" si="1156"/>
        <v/>
      </c>
      <c r="AJ3429" s="11" t="str">
        <f t="shared" si="1157"/>
        <v/>
      </c>
      <c r="AK3429" s="11" t="str">
        <f t="shared" si="1158"/>
        <v/>
      </c>
      <c r="AN3429" s="11" t="str">
        <f t="shared" si="1159"/>
        <v/>
      </c>
      <c r="AO3429" s="11" t="str">
        <f t="shared" si="1160"/>
        <v/>
      </c>
      <c r="AP3429" s="11" t="str">
        <f t="shared" si="1161"/>
        <v/>
      </c>
      <c r="AT3429" s="11" t="str">
        <f t="shared" si="1162"/>
        <v/>
      </c>
      <c r="AU3429" s="11" t="str">
        <f t="shared" si="1163"/>
        <v/>
      </c>
      <c r="AV3429" s="11" t="str">
        <f t="shared" si="1164"/>
        <v/>
      </c>
      <c r="AW3429" s="11" t="str">
        <f t="shared" si="1165"/>
        <v/>
      </c>
      <c r="AX3429" s="11" t="str">
        <f t="shared" si="1166"/>
        <v/>
      </c>
      <c r="AY3429" s="11" t="str">
        <f t="shared" si="1147"/>
        <v/>
      </c>
      <c r="AZ3429" s="11" t="str">
        <f t="shared" si="1167"/>
        <v/>
      </c>
      <c r="BA3429" s="11" t="str">
        <f t="shared" si="1149"/>
        <v xml:space="preserve"> </v>
      </c>
      <c r="BB3429" s="11" t="str">
        <f>IFERROR(IF(AW3429="","",VLOOKUP(AW3429,SUSS!R:S,2,FALSE)),AY3429*SUSS!$M$2)</f>
        <v/>
      </c>
      <c r="BC3429" s="11" t="str">
        <f t="shared" si="1148"/>
        <v/>
      </c>
    </row>
    <row r="3430" spans="29:55">
      <c r="AC3430" s="11" t="str">
        <f t="shared" si="1150"/>
        <v/>
      </c>
      <c r="AD3430" s="11" t="str">
        <f t="shared" si="1151"/>
        <v/>
      </c>
      <c r="AE3430" s="11" t="str">
        <f t="shared" si="1152"/>
        <v/>
      </c>
      <c r="AF3430" s="11" t="str">
        <f t="shared" si="1153"/>
        <v/>
      </c>
      <c r="AG3430" s="11" t="str">
        <f t="shared" si="1154"/>
        <v/>
      </c>
      <c r="AH3430" s="11" t="str">
        <f t="shared" si="1155"/>
        <v/>
      </c>
      <c r="AI3430" s="11" t="str">
        <f t="shared" si="1156"/>
        <v/>
      </c>
      <c r="AJ3430" s="11" t="str">
        <f t="shared" si="1157"/>
        <v/>
      </c>
      <c r="AK3430" s="11" t="str">
        <f t="shared" si="1158"/>
        <v/>
      </c>
      <c r="AN3430" s="11" t="str">
        <f t="shared" si="1159"/>
        <v/>
      </c>
      <c r="AO3430" s="11" t="str">
        <f t="shared" si="1160"/>
        <v/>
      </c>
      <c r="AP3430" s="11" t="str">
        <f t="shared" si="1161"/>
        <v/>
      </c>
      <c r="AT3430" s="11" t="str">
        <f t="shared" si="1162"/>
        <v/>
      </c>
      <c r="AU3430" s="11" t="str">
        <f t="shared" si="1163"/>
        <v/>
      </c>
      <c r="AV3430" s="11" t="str">
        <f t="shared" si="1164"/>
        <v/>
      </c>
      <c r="AW3430" s="11" t="str">
        <f t="shared" si="1165"/>
        <v/>
      </c>
      <c r="AX3430" s="11" t="str">
        <f t="shared" si="1166"/>
        <v/>
      </c>
      <c r="AY3430" s="11" t="str">
        <f t="shared" si="1147"/>
        <v/>
      </c>
      <c r="AZ3430" s="11" t="str">
        <f t="shared" si="1167"/>
        <v/>
      </c>
      <c r="BA3430" s="11" t="str">
        <f t="shared" si="1149"/>
        <v xml:space="preserve"> </v>
      </c>
      <c r="BB3430" s="11" t="str">
        <f>IFERROR(IF(AW3430="","",VLOOKUP(AW3430,SUSS!R:S,2,FALSE)),AY3430*SUSS!$M$2)</f>
        <v/>
      </c>
      <c r="BC3430" s="11" t="str">
        <f t="shared" si="1148"/>
        <v/>
      </c>
    </row>
    <row r="3431" spans="29:55">
      <c r="AC3431" s="11" t="str">
        <f t="shared" si="1150"/>
        <v/>
      </c>
      <c r="AD3431" s="11" t="str">
        <f t="shared" si="1151"/>
        <v/>
      </c>
      <c r="AE3431" s="11" t="str">
        <f t="shared" si="1152"/>
        <v/>
      </c>
      <c r="AF3431" s="11" t="str">
        <f t="shared" si="1153"/>
        <v/>
      </c>
      <c r="AG3431" s="11" t="str">
        <f t="shared" si="1154"/>
        <v/>
      </c>
      <c r="AH3431" s="11" t="str">
        <f t="shared" si="1155"/>
        <v/>
      </c>
      <c r="AI3431" s="11" t="str">
        <f t="shared" si="1156"/>
        <v/>
      </c>
      <c r="AJ3431" s="11" t="str">
        <f t="shared" si="1157"/>
        <v/>
      </c>
      <c r="AK3431" s="11" t="str">
        <f t="shared" si="1158"/>
        <v/>
      </c>
      <c r="AN3431" s="11" t="str">
        <f t="shared" si="1159"/>
        <v/>
      </c>
      <c r="AO3431" s="11" t="str">
        <f t="shared" si="1160"/>
        <v/>
      </c>
      <c r="AP3431" s="11" t="str">
        <f t="shared" si="1161"/>
        <v/>
      </c>
      <c r="AT3431" s="11" t="str">
        <f t="shared" si="1162"/>
        <v/>
      </c>
      <c r="AU3431" s="11" t="str">
        <f t="shared" si="1163"/>
        <v/>
      </c>
      <c r="AV3431" s="11" t="str">
        <f t="shared" si="1164"/>
        <v/>
      </c>
      <c r="AW3431" s="11" t="str">
        <f t="shared" si="1165"/>
        <v/>
      </c>
      <c r="AX3431" s="11" t="str">
        <f t="shared" si="1166"/>
        <v/>
      </c>
      <c r="AY3431" s="11" t="str">
        <f t="shared" si="1147"/>
        <v/>
      </c>
      <c r="AZ3431" s="11" t="str">
        <f t="shared" si="1167"/>
        <v/>
      </c>
      <c r="BA3431" s="11" t="str">
        <f t="shared" si="1149"/>
        <v xml:space="preserve"> </v>
      </c>
      <c r="BB3431" s="11" t="str">
        <f>IFERROR(IF(AW3431="","",VLOOKUP(AW3431,SUSS!R:S,2,FALSE)),AY3431*SUSS!$M$2)</f>
        <v/>
      </c>
      <c r="BC3431" s="11" t="str">
        <f t="shared" si="1148"/>
        <v/>
      </c>
    </row>
    <row r="3432" spans="29:55">
      <c r="AC3432" s="11" t="str">
        <f t="shared" si="1150"/>
        <v/>
      </c>
      <c r="AD3432" s="11" t="str">
        <f t="shared" si="1151"/>
        <v/>
      </c>
      <c r="AE3432" s="11" t="str">
        <f t="shared" si="1152"/>
        <v/>
      </c>
      <c r="AF3432" s="11" t="str">
        <f t="shared" si="1153"/>
        <v/>
      </c>
      <c r="AG3432" s="11" t="str">
        <f t="shared" si="1154"/>
        <v/>
      </c>
      <c r="AH3432" s="11" t="str">
        <f t="shared" si="1155"/>
        <v/>
      </c>
      <c r="AI3432" s="11" t="str">
        <f t="shared" si="1156"/>
        <v/>
      </c>
      <c r="AJ3432" s="11" t="str">
        <f t="shared" si="1157"/>
        <v/>
      </c>
      <c r="AK3432" s="11" t="str">
        <f t="shared" si="1158"/>
        <v/>
      </c>
      <c r="AN3432" s="11" t="str">
        <f t="shared" si="1159"/>
        <v/>
      </c>
      <c r="AO3432" s="11" t="str">
        <f t="shared" si="1160"/>
        <v/>
      </c>
      <c r="AP3432" s="11" t="str">
        <f t="shared" si="1161"/>
        <v/>
      </c>
      <c r="AT3432" s="11" t="str">
        <f t="shared" si="1162"/>
        <v/>
      </c>
      <c r="AU3432" s="11" t="str">
        <f t="shared" si="1163"/>
        <v/>
      </c>
      <c r="AV3432" s="11" t="str">
        <f t="shared" si="1164"/>
        <v/>
      </c>
      <c r="AW3432" s="11" t="str">
        <f t="shared" si="1165"/>
        <v/>
      </c>
      <c r="AX3432" s="11" t="str">
        <f t="shared" si="1166"/>
        <v/>
      </c>
      <c r="AY3432" s="11" t="str">
        <f t="shared" si="1147"/>
        <v/>
      </c>
      <c r="AZ3432" s="11" t="str">
        <f t="shared" si="1167"/>
        <v/>
      </c>
      <c r="BA3432" s="11" t="str">
        <f t="shared" si="1149"/>
        <v xml:space="preserve"> </v>
      </c>
      <c r="BB3432" s="11" t="str">
        <f>IFERROR(IF(AW3432="","",VLOOKUP(AW3432,SUSS!R:S,2,FALSE)),AY3432*SUSS!$M$2)</f>
        <v/>
      </c>
      <c r="BC3432" s="11" t="str">
        <f t="shared" si="1148"/>
        <v/>
      </c>
    </row>
    <row r="3433" spans="29:55">
      <c r="AC3433" s="11" t="str">
        <f t="shared" si="1150"/>
        <v/>
      </c>
      <c r="AD3433" s="11" t="str">
        <f t="shared" si="1151"/>
        <v/>
      </c>
      <c r="AE3433" s="11" t="str">
        <f t="shared" si="1152"/>
        <v/>
      </c>
      <c r="AF3433" s="11" t="str">
        <f t="shared" si="1153"/>
        <v/>
      </c>
      <c r="AG3433" s="11" t="str">
        <f t="shared" si="1154"/>
        <v/>
      </c>
      <c r="AH3433" s="11" t="str">
        <f t="shared" si="1155"/>
        <v/>
      </c>
      <c r="AI3433" s="11" t="str">
        <f t="shared" si="1156"/>
        <v/>
      </c>
      <c r="AJ3433" s="11" t="str">
        <f t="shared" si="1157"/>
        <v/>
      </c>
      <c r="AK3433" s="11" t="str">
        <f t="shared" si="1158"/>
        <v/>
      </c>
      <c r="AN3433" s="11" t="str">
        <f t="shared" si="1159"/>
        <v/>
      </c>
      <c r="AO3433" s="11" t="str">
        <f t="shared" si="1160"/>
        <v/>
      </c>
      <c r="AP3433" s="11" t="str">
        <f t="shared" si="1161"/>
        <v/>
      </c>
      <c r="AT3433" s="11" t="str">
        <f t="shared" si="1162"/>
        <v/>
      </c>
      <c r="AU3433" s="11" t="str">
        <f t="shared" si="1163"/>
        <v/>
      </c>
      <c r="AV3433" s="11" t="str">
        <f t="shared" si="1164"/>
        <v/>
      </c>
      <c r="AW3433" s="11" t="str">
        <f t="shared" si="1165"/>
        <v/>
      </c>
      <c r="AX3433" s="11" t="str">
        <f t="shared" si="1166"/>
        <v/>
      </c>
      <c r="AY3433" s="11" t="str">
        <f t="shared" si="1147"/>
        <v/>
      </c>
      <c r="AZ3433" s="11" t="str">
        <f t="shared" si="1167"/>
        <v/>
      </c>
      <c r="BA3433" s="11" t="str">
        <f t="shared" si="1149"/>
        <v xml:space="preserve"> </v>
      </c>
      <c r="BB3433" s="11" t="str">
        <f>IFERROR(IF(AW3433="","",VLOOKUP(AW3433,SUSS!R:S,2,FALSE)),AY3433*SUSS!$M$2)</f>
        <v/>
      </c>
      <c r="BC3433" s="11" t="str">
        <f t="shared" si="1148"/>
        <v/>
      </c>
    </row>
    <row r="3434" spans="29:55">
      <c r="AC3434" s="11" t="str">
        <f t="shared" si="1150"/>
        <v/>
      </c>
      <c r="AD3434" s="11" t="str">
        <f t="shared" si="1151"/>
        <v/>
      </c>
      <c r="AE3434" s="11" t="str">
        <f t="shared" si="1152"/>
        <v/>
      </c>
      <c r="AF3434" s="11" t="str">
        <f t="shared" si="1153"/>
        <v/>
      </c>
      <c r="AG3434" s="11" t="str">
        <f t="shared" si="1154"/>
        <v/>
      </c>
      <c r="AH3434" s="11" t="str">
        <f t="shared" si="1155"/>
        <v/>
      </c>
      <c r="AI3434" s="11" t="str">
        <f t="shared" si="1156"/>
        <v/>
      </c>
      <c r="AJ3434" s="11" t="str">
        <f t="shared" si="1157"/>
        <v/>
      </c>
      <c r="AK3434" s="11" t="str">
        <f t="shared" si="1158"/>
        <v/>
      </c>
      <c r="AN3434" s="11" t="str">
        <f t="shared" si="1159"/>
        <v/>
      </c>
      <c r="AO3434" s="11" t="str">
        <f t="shared" si="1160"/>
        <v/>
      </c>
      <c r="AP3434" s="11" t="str">
        <f t="shared" si="1161"/>
        <v/>
      </c>
      <c r="AT3434" s="11" t="str">
        <f t="shared" si="1162"/>
        <v/>
      </c>
      <c r="AU3434" s="11" t="str">
        <f t="shared" si="1163"/>
        <v/>
      </c>
      <c r="AV3434" s="11" t="str">
        <f t="shared" si="1164"/>
        <v/>
      </c>
      <c r="AW3434" s="11" t="str">
        <f t="shared" si="1165"/>
        <v/>
      </c>
      <c r="AX3434" s="11" t="str">
        <f t="shared" si="1166"/>
        <v/>
      </c>
      <c r="AY3434" s="11" t="str">
        <f t="shared" si="1147"/>
        <v/>
      </c>
      <c r="AZ3434" s="11" t="str">
        <f t="shared" si="1167"/>
        <v/>
      </c>
      <c r="BA3434" s="11" t="str">
        <f t="shared" si="1149"/>
        <v xml:space="preserve"> </v>
      </c>
      <c r="BB3434" s="11" t="str">
        <f>IFERROR(IF(AW3434="","",VLOOKUP(AW3434,SUSS!R:S,2,FALSE)),AY3434*SUSS!$M$2)</f>
        <v/>
      </c>
      <c r="BC3434" s="11" t="str">
        <f t="shared" si="1148"/>
        <v/>
      </c>
    </row>
    <row r="3435" spans="29:55">
      <c r="AC3435" s="11" t="str">
        <f t="shared" si="1150"/>
        <v/>
      </c>
      <c r="AD3435" s="11" t="str">
        <f t="shared" si="1151"/>
        <v/>
      </c>
      <c r="AE3435" s="11" t="str">
        <f t="shared" si="1152"/>
        <v/>
      </c>
      <c r="AF3435" s="11" t="str">
        <f t="shared" si="1153"/>
        <v/>
      </c>
      <c r="AG3435" s="11" t="str">
        <f t="shared" si="1154"/>
        <v/>
      </c>
      <c r="AH3435" s="11" t="str">
        <f t="shared" si="1155"/>
        <v/>
      </c>
      <c r="AI3435" s="11" t="str">
        <f t="shared" si="1156"/>
        <v/>
      </c>
      <c r="AJ3435" s="11" t="str">
        <f t="shared" si="1157"/>
        <v/>
      </c>
      <c r="AK3435" s="11" t="str">
        <f t="shared" si="1158"/>
        <v/>
      </c>
      <c r="AN3435" s="11" t="str">
        <f t="shared" si="1159"/>
        <v/>
      </c>
      <c r="AO3435" s="11" t="str">
        <f t="shared" si="1160"/>
        <v/>
      </c>
      <c r="AP3435" s="11" t="str">
        <f t="shared" si="1161"/>
        <v/>
      </c>
      <c r="AT3435" s="11" t="str">
        <f t="shared" si="1162"/>
        <v/>
      </c>
      <c r="AU3435" s="11" t="str">
        <f t="shared" si="1163"/>
        <v/>
      </c>
      <c r="AV3435" s="11" t="str">
        <f t="shared" si="1164"/>
        <v/>
      </c>
      <c r="AW3435" s="11" t="str">
        <f t="shared" si="1165"/>
        <v/>
      </c>
      <c r="AX3435" s="11" t="str">
        <f t="shared" si="1166"/>
        <v/>
      </c>
      <c r="AY3435" s="11" t="str">
        <f t="shared" si="1147"/>
        <v/>
      </c>
      <c r="AZ3435" s="11" t="str">
        <f t="shared" si="1167"/>
        <v/>
      </c>
      <c r="BA3435" s="11" t="str">
        <f t="shared" si="1149"/>
        <v xml:space="preserve"> </v>
      </c>
      <c r="BB3435" s="11" t="str">
        <f>IFERROR(IF(AW3435="","",VLOOKUP(AW3435,SUSS!R:S,2,FALSE)),AY3435*SUSS!$M$2)</f>
        <v/>
      </c>
      <c r="BC3435" s="11" t="str">
        <f t="shared" si="1148"/>
        <v/>
      </c>
    </row>
    <row r="3436" spans="29:55">
      <c r="AC3436" s="11" t="str">
        <f t="shared" si="1150"/>
        <v/>
      </c>
      <c r="AD3436" s="11" t="str">
        <f t="shared" si="1151"/>
        <v/>
      </c>
      <c r="AE3436" s="11" t="str">
        <f t="shared" si="1152"/>
        <v/>
      </c>
      <c r="AF3436" s="11" t="str">
        <f t="shared" si="1153"/>
        <v/>
      </c>
      <c r="AG3436" s="11" t="str">
        <f t="shared" si="1154"/>
        <v/>
      </c>
      <c r="AH3436" s="11" t="str">
        <f t="shared" si="1155"/>
        <v/>
      </c>
      <c r="AI3436" s="11" t="str">
        <f t="shared" si="1156"/>
        <v/>
      </c>
      <c r="AJ3436" s="11" t="str">
        <f t="shared" si="1157"/>
        <v/>
      </c>
      <c r="AK3436" s="11" t="str">
        <f t="shared" si="1158"/>
        <v/>
      </c>
      <c r="AN3436" s="11" t="str">
        <f t="shared" si="1159"/>
        <v/>
      </c>
      <c r="AO3436" s="11" t="str">
        <f t="shared" si="1160"/>
        <v/>
      </c>
      <c r="AP3436" s="11" t="str">
        <f t="shared" si="1161"/>
        <v/>
      </c>
      <c r="AT3436" s="11" t="str">
        <f t="shared" si="1162"/>
        <v/>
      </c>
      <c r="AU3436" s="11" t="str">
        <f t="shared" si="1163"/>
        <v/>
      </c>
      <c r="AV3436" s="11" t="str">
        <f t="shared" si="1164"/>
        <v/>
      </c>
      <c r="AW3436" s="11" t="str">
        <f t="shared" si="1165"/>
        <v/>
      </c>
      <c r="AX3436" s="11" t="str">
        <f t="shared" si="1166"/>
        <v/>
      </c>
      <c r="AY3436" s="11" t="str">
        <f t="shared" si="1147"/>
        <v/>
      </c>
      <c r="AZ3436" s="11" t="str">
        <f t="shared" si="1167"/>
        <v/>
      </c>
      <c r="BA3436" s="11" t="str">
        <f t="shared" si="1149"/>
        <v xml:space="preserve"> </v>
      </c>
      <c r="BB3436" s="11" t="str">
        <f>IFERROR(IF(AW3436="","",VLOOKUP(AW3436,SUSS!R:S,2,FALSE)),AY3436*SUSS!$M$2)</f>
        <v/>
      </c>
      <c r="BC3436" s="11" t="str">
        <f t="shared" si="1148"/>
        <v/>
      </c>
    </row>
    <row r="3437" spans="29:55">
      <c r="AC3437" s="11" t="str">
        <f t="shared" si="1150"/>
        <v/>
      </c>
      <c r="AD3437" s="11" t="str">
        <f t="shared" si="1151"/>
        <v/>
      </c>
      <c r="AE3437" s="11" t="str">
        <f t="shared" si="1152"/>
        <v/>
      </c>
      <c r="AF3437" s="11" t="str">
        <f t="shared" si="1153"/>
        <v/>
      </c>
      <c r="AG3437" s="11" t="str">
        <f t="shared" si="1154"/>
        <v/>
      </c>
      <c r="AH3437" s="11" t="str">
        <f t="shared" si="1155"/>
        <v/>
      </c>
      <c r="AI3437" s="11" t="str">
        <f t="shared" si="1156"/>
        <v/>
      </c>
      <c r="AJ3437" s="11" t="str">
        <f t="shared" si="1157"/>
        <v/>
      </c>
      <c r="AK3437" s="11" t="str">
        <f t="shared" si="1158"/>
        <v/>
      </c>
      <c r="AN3437" s="11" t="str">
        <f t="shared" si="1159"/>
        <v/>
      </c>
      <c r="AO3437" s="11" t="str">
        <f t="shared" si="1160"/>
        <v/>
      </c>
      <c r="AP3437" s="11" t="str">
        <f t="shared" si="1161"/>
        <v/>
      </c>
      <c r="AT3437" s="11" t="str">
        <f t="shared" si="1162"/>
        <v/>
      </c>
      <c r="AU3437" s="11" t="str">
        <f t="shared" si="1163"/>
        <v/>
      </c>
      <c r="AV3437" s="11" t="str">
        <f t="shared" si="1164"/>
        <v/>
      </c>
      <c r="AW3437" s="11" t="str">
        <f t="shared" si="1165"/>
        <v/>
      </c>
      <c r="AX3437" s="11" t="str">
        <f t="shared" si="1166"/>
        <v/>
      </c>
      <c r="AY3437" s="11" t="str">
        <f t="shared" si="1147"/>
        <v/>
      </c>
      <c r="AZ3437" s="11" t="str">
        <f t="shared" si="1167"/>
        <v/>
      </c>
      <c r="BA3437" s="11" t="str">
        <f t="shared" si="1149"/>
        <v xml:space="preserve"> </v>
      </c>
      <c r="BB3437" s="11" t="str">
        <f>IFERROR(IF(AW3437="","",VLOOKUP(AW3437,SUSS!R:S,2,FALSE)),AY3437*SUSS!$M$2)</f>
        <v/>
      </c>
      <c r="BC3437" s="11" t="str">
        <f t="shared" si="1148"/>
        <v/>
      </c>
    </row>
    <row r="3438" spans="29:55">
      <c r="AC3438" s="11" t="str">
        <f t="shared" si="1150"/>
        <v/>
      </c>
      <c r="AD3438" s="11" t="str">
        <f t="shared" si="1151"/>
        <v/>
      </c>
      <c r="AE3438" s="11" t="str">
        <f t="shared" si="1152"/>
        <v/>
      </c>
      <c r="AF3438" s="11" t="str">
        <f t="shared" si="1153"/>
        <v/>
      </c>
      <c r="AG3438" s="11" t="str">
        <f t="shared" si="1154"/>
        <v/>
      </c>
      <c r="AH3438" s="11" t="str">
        <f t="shared" si="1155"/>
        <v/>
      </c>
      <c r="AI3438" s="11" t="str">
        <f t="shared" si="1156"/>
        <v/>
      </c>
      <c r="AJ3438" s="11" t="str">
        <f t="shared" si="1157"/>
        <v/>
      </c>
      <c r="AK3438" s="11" t="str">
        <f t="shared" si="1158"/>
        <v/>
      </c>
      <c r="AN3438" s="11" t="str">
        <f t="shared" si="1159"/>
        <v/>
      </c>
      <c r="AO3438" s="11" t="str">
        <f t="shared" si="1160"/>
        <v/>
      </c>
      <c r="AP3438" s="11" t="str">
        <f t="shared" si="1161"/>
        <v/>
      </c>
      <c r="AT3438" s="11" t="str">
        <f t="shared" si="1162"/>
        <v/>
      </c>
      <c r="AU3438" s="11" t="str">
        <f t="shared" si="1163"/>
        <v/>
      </c>
      <c r="AV3438" s="11" t="str">
        <f t="shared" si="1164"/>
        <v/>
      </c>
      <c r="AW3438" s="11" t="str">
        <f t="shared" si="1165"/>
        <v/>
      </c>
      <c r="AX3438" s="11" t="str">
        <f t="shared" si="1166"/>
        <v/>
      </c>
      <c r="AY3438" s="11" t="str">
        <f t="shared" si="1147"/>
        <v/>
      </c>
      <c r="AZ3438" s="11" t="str">
        <f t="shared" si="1167"/>
        <v/>
      </c>
      <c r="BA3438" s="11" t="str">
        <f t="shared" si="1149"/>
        <v xml:space="preserve"> </v>
      </c>
      <c r="BB3438" s="11" t="str">
        <f>IFERROR(IF(AW3438="","",VLOOKUP(AW3438,SUSS!R:S,2,FALSE)),AY3438*SUSS!$M$2)</f>
        <v/>
      </c>
      <c r="BC3438" s="11" t="str">
        <f t="shared" si="1148"/>
        <v/>
      </c>
    </row>
    <row r="3439" spans="29:55">
      <c r="AC3439" s="11" t="str">
        <f t="shared" si="1150"/>
        <v/>
      </c>
      <c r="AD3439" s="11" t="str">
        <f t="shared" si="1151"/>
        <v/>
      </c>
      <c r="AE3439" s="11" t="str">
        <f t="shared" si="1152"/>
        <v/>
      </c>
      <c r="AF3439" s="11" t="str">
        <f t="shared" si="1153"/>
        <v/>
      </c>
      <c r="AG3439" s="11" t="str">
        <f t="shared" si="1154"/>
        <v/>
      </c>
      <c r="AH3439" s="11" t="str">
        <f t="shared" si="1155"/>
        <v/>
      </c>
      <c r="AI3439" s="11" t="str">
        <f t="shared" si="1156"/>
        <v/>
      </c>
      <c r="AJ3439" s="11" t="str">
        <f t="shared" si="1157"/>
        <v/>
      </c>
      <c r="AK3439" s="11" t="str">
        <f t="shared" si="1158"/>
        <v/>
      </c>
      <c r="AN3439" s="11" t="str">
        <f t="shared" si="1159"/>
        <v/>
      </c>
      <c r="AO3439" s="11" t="str">
        <f t="shared" si="1160"/>
        <v/>
      </c>
      <c r="AP3439" s="11" t="str">
        <f t="shared" si="1161"/>
        <v/>
      </c>
      <c r="AT3439" s="11" t="str">
        <f t="shared" si="1162"/>
        <v/>
      </c>
      <c r="AU3439" s="11" t="str">
        <f t="shared" si="1163"/>
        <v/>
      </c>
      <c r="AV3439" s="11" t="str">
        <f t="shared" si="1164"/>
        <v/>
      </c>
      <c r="AW3439" s="11" t="str">
        <f t="shared" si="1165"/>
        <v/>
      </c>
      <c r="AX3439" s="11" t="str">
        <f t="shared" si="1166"/>
        <v/>
      </c>
      <c r="AY3439" s="11" t="str">
        <f t="shared" si="1147"/>
        <v/>
      </c>
      <c r="AZ3439" s="11" t="str">
        <f t="shared" si="1167"/>
        <v/>
      </c>
      <c r="BA3439" s="11" t="str">
        <f t="shared" si="1149"/>
        <v xml:space="preserve"> </v>
      </c>
      <c r="BB3439" s="11" t="str">
        <f>IFERROR(IF(AW3439="","",VLOOKUP(AW3439,SUSS!R:S,2,FALSE)),AY3439*SUSS!$M$2)</f>
        <v/>
      </c>
      <c r="BC3439" s="11" t="str">
        <f t="shared" si="1148"/>
        <v/>
      </c>
    </row>
    <row r="3440" spans="29:55">
      <c r="AC3440" s="11" t="str">
        <f t="shared" si="1150"/>
        <v/>
      </c>
      <c r="AD3440" s="11" t="str">
        <f t="shared" si="1151"/>
        <v/>
      </c>
      <c r="AE3440" s="11" t="str">
        <f t="shared" si="1152"/>
        <v/>
      </c>
      <c r="AF3440" s="11" t="str">
        <f t="shared" si="1153"/>
        <v/>
      </c>
      <c r="AG3440" s="11" t="str">
        <f t="shared" si="1154"/>
        <v/>
      </c>
      <c r="AH3440" s="11" t="str">
        <f t="shared" si="1155"/>
        <v/>
      </c>
      <c r="AI3440" s="11" t="str">
        <f t="shared" si="1156"/>
        <v/>
      </c>
      <c r="AJ3440" s="11" t="str">
        <f t="shared" si="1157"/>
        <v/>
      </c>
      <c r="AK3440" s="11" t="str">
        <f t="shared" si="1158"/>
        <v/>
      </c>
      <c r="AN3440" s="11" t="str">
        <f t="shared" si="1159"/>
        <v/>
      </c>
      <c r="AO3440" s="11" t="str">
        <f t="shared" si="1160"/>
        <v/>
      </c>
      <c r="AP3440" s="11" t="str">
        <f t="shared" si="1161"/>
        <v/>
      </c>
      <c r="AT3440" s="11" t="str">
        <f t="shared" si="1162"/>
        <v/>
      </c>
      <c r="AU3440" s="11" t="str">
        <f t="shared" si="1163"/>
        <v/>
      </c>
      <c r="AV3440" s="11" t="str">
        <f t="shared" si="1164"/>
        <v/>
      </c>
      <c r="AW3440" s="11" t="str">
        <f t="shared" si="1165"/>
        <v/>
      </c>
      <c r="AX3440" s="11" t="str">
        <f t="shared" si="1166"/>
        <v/>
      </c>
      <c r="AY3440" s="11" t="str">
        <f t="shared" si="1147"/>
        <v/>
      </c>
      <c r="AZ3440" s="11" t="str">
        <f t="shared" si="1167"/>
        <v/>
      </c>
      <c r="BA3440" s="11" t="str">
        <f t="shared" si="1149"/>
        <v xml:space="preserve"> </v>
      </c>
      <c r="BB3440" s="11" t="str">
        <f>IFERROR(IF(AW3440="","",VLOOKUP(AW3440,SUSS!R:S,2,FALSE)),AY3440*SUSS!$M$2)</f>
        <v/>
      </c>
      <c r="BC3440" s="11" t="str">
        <f t="shared" si="1148"/>
        <v/>
      </c>
    </row>
    <row r="3441" spans="29:55">
      <c r="AC3441" s="11" t="str">
        <f t="shared" si="1150"/>
        <v/>
      </c>
      <c r="AD3441" s="11" t="str">
        <f t="shared" si="1151"/>
        <v/>
      </c>
      <c r="AE3441" s="11" t="str">
        <f t="shared" si="1152"/>
        <v/>
      </c>
      <c r="AF3441" s="11" t="str">
        <f t="shared" si="1153"/>
        <v/>
      </c>
      <c r="AG3441" s="11" t="str">
        <f t="shared" si="1154"/>
        <v/>
      </c>
      <c r="AH3441" s="11" t="str">
        <f t="shared" si="1155"/>
        <v/>
      </c>
      <c r="AI3441" s="11" t="str">
        <f t="shared" si="1156"/>
        <v/>
      </c>
      <c r="AJ3441" s="11" t="str">
        <f t="shared" si="1157"/>
        <v/>
      </c>
      <c r="AK3441" s="11" t="str">
        <f t="shared" si="1158"/>
        <v/>
      </c>
      <c r="AN3441" s="11" t="str">
        <f t="shared" si="1159"/>
        <v/>
      </c>
      <c r="AO3441" s="11" t="str">
        <f t="shared" si="1160"/>
        <v/>
      </c>
      <c r="AP3441" s="11" t="str">
        <f t="shared" si="1161"/>
        <v/>
      </c>
      <c r="AT3441" s="11" t="str">
        <f t="shared" si="1162"/>
        <v/>
      </c>
      <c r="AU3441" s="11" t="str">
        <f t="shared" si="1163"/>
        <v/>
      </c>
      <c r="AV3441" s="11" t="str">
        <f t="shared" si="1164"/>
        <v/>
      </c>
      <c r="AW3441" s="11" t="str">
        <f t="shared" si="1165"/>
        <v/>
      </c>
      <c r="AX3441" s="11" t="str">
        <f t="shared" si="1166"/>
        <v/>
      </c>
      <c r="AY3441" s="11" t="str">
        <f t="shared" si="1147"/>
        <v/>
      </c>
      <c r="AZ3441" s="11" t="str">
        <f t="shared" si="1167"/>
        <v/>
      </c>
      <c r="BA3441" s="11" t="str">
        <f t="shared" si="1149"/>
        <v xml:space="preserve"> </v>
      </c>
      <c r="BB3441" s="11" t="str">
        <f>IFERROR(IF(AW3441="","",VLOOKUP(AW3441,SUSS!R:S,2,FALSE)),AY3441*SUSS!$M$2)</f>
        <v/>
      </c>
      <c r="BC3441" s="11" t="str">
        <f t="shared" si="1148"/>
        <v/>
      </c>
    </row>
    <row r="3442" spans="29:55">
      <c r="AC3442" s="11" t="str">
        <f t="shared" si="1150"/>
        <v/>
      </c>
      <c r="AD3442" s="11" t="str">
        <f t="shared" si="1151"/>
        <v/>
      </c>
      <c r="AE3442" s="11" t="str">
        <f t="shared" si="1152"/>
        <v/>
      </c>
      <c r="AF3442" s="11" t="str">
        <f t="shared" si="1153"/>
        <v/>
      </c>
      <c r="AG3442" s="11" t="str">
        <f t="shared" si="1154"/>
        <v/>
      </c>
      <c r="AH3442" s="11" t="str">
        <f t="shared" si="1155"/>
        <v/>
      </c>
      <c r="AI3442" s="11" t="str">
        <f t="shared" si="1156"/>
        <v/>
      </c>
      <c r="AJ3442" s="11" t="str">
        <f t="shared" si="1157"/>
        <v/>
      </c>
      <c r="AK3442" s="11" t="str">
        <f t="shared" si="1158"/>
        <v/>
      </c>
      <c r="AN3442" s="11" t="str">
        <f t="shared" si="1159"/>
        <v/>
      </c>
      <c r="AO3442" s="11" t="str">
        <f t="shared" si="1160"/>
        <v/>
      </c>
      <c r="AP3442" s="11" t="str">
        <f t="shared" si="1161"/>
        <v/>
      </c>
      <c r="AT3442" s="11" t="str">
        <f t="shared" si="1162"/>
        <v/>
      </c>
      <c r="AU3442" s="11" t="str">
        <f t="shared" si="1163"/>
        <v/>
      </c>
      <c r="AV3442" s="11" t="str">
        <f t="shared" si="1164"/>
        <v/>
      </c>
      <c r="AW3442" s="11" t="str">
        <f t="shared" si="1165"/>
        <v/>
      </c>
      <c r="AX3442" s="11" t="str">
        <f t="shared" si="1166"/>
        <v/>
      </c>
      <c r="AY3442" s="11" t="str">
        <f t="shared" si="1147"/>
        <v/>
      </c>
      <c r="AZ3442" s="11" t="str">
        <f t="shared" si="1167"/>
        <v/>
      </c>
      <c r="BA3442" s="11" t="str">
        <f t="shared" si="1149"/>
        <v xml:space="preserve"> </v>
      </c>
      <c r="BB3442" s="11" t="str">
        <f>IFERROR(IF(AW3442="","",VLOOKUP(AW3442,SUSS!R:S,2,FALSE)),AY3442*SUSS!$M$2)</f>
        <v/>
      </c>
      <c r="BC3442" s="11" t="str">
        <f t="shared" si="1148"/>
        <v/>
      </c>
    </row>
    <row r="3443" spans="29:55">
      <c r="AC3443" s="11" t="str">
        <f t="shared" si="1150"/>
        <v/>
      </c>
      <c r="AD3443" s="11" t="str">
        <f t="shared" si="1151"/>
        <v/>
      </c>
      <c r="AE3443" s="11" t="str">
        <f t="shared" si="1152"/>
        <v/>
      </c>
      <c r="AF3443" s="11" t="str">
        <f t="shared" si="1153"/>
        <v/>
      </c>
      <c r="AG3443" s="11" t="str">
        <f t="shared" si="1154"/>
        <v/>
      </c>
      <c r="AH3443" s="11" t="str">
        <f t="shared" si="1155"/>
        <v/>
      </c>
      <c r="AI3443" s="11" t="str">
        <f t="shared" si="1156"/>
        <v/>
      </c>
      <c r="AJ3443" s="11" t="str">
        <f t="shared" si="1157"/>
        <v/>
      </c>
      <c r="AK3443" s="11" t="str">
        <f t="shared" si="1158"/>
        <v/>
      </c>
      <c r="AN3443" s="11" t="str">
        <f t="shared" si="1159"/>
        <v/>
      </c>
      <c r="AO3443" s="11" t="str">
        <f t="shared" si="1160"/>
        <v/>
      </c>
      <c r="AP3443" s="11" t="str">
        <f t="shared" si="1161"/>
        <v/>
      </c>
      <c r="AT3443" s="11" t="str">
        <f t="shared" si="1162"/>
        <v/>
      </c>
      <c r="AU3443" s="11" t="str">
        <f t="shared" si="1163"/>
        <v/>
      </c>
      <c r="AV3443" s="11" t="str">
        <f t="shared" si="1164"/>
        <v/>
      </c>
      <c r="AW3443" s="11" t="str">
        <f t="shared" si="1165"/>
        <v/>
      </c>
      <c r="AX3443" s="11" t="str">
        <f t="shared" si="1166"/>
        <v/>
      </c>
      <c r="AY3443" s="11" t="str">
        <f t="shared" si="1147"/>
        <v/>
      </c>
      <c r="AZ3443" s="11" t="str">
        <f t="shared" si="1167"/>
        <v/>
      </c>
      <c r="BA3443" s="11" t="str">
        <f t="shared" si="1149"/>
        <v xml:space="preserve"> </v>
      </c>
      <c r="BB3443" s="11" t="str">
        <f>IFERROR(IF(AW3443="","",VLOOKUP(AW3443,SUSS!R:S,2,FALSE)),AY3443*SUSS!$M$2)</f>
        <v/>
      </c>
      <c r="BC3443" s="11" t="str">
        <f t="shared" si="1148"/>
        <v/>
      </c>
    </row>
    <row r="3444" spans="29:55">
      <c r="AC3444" s="11" t="str">
        <f t="shared" si="1150"/>
        <v/>
      </c>
      <c r="AD3444" s="11" t="str">
        <f t="shared" si="1151"/>
        <v/>
      </c>
      <c r="AE3444" s="11" t="str">
        <f t="shared" si="1152"/>
        <v/>
      </c>
      <c r="AF3444" s="11" t="str">
        <f t="shared" si="1153"/>
        <v/>
      </c>
      <c r="AG3444" s="11" t="str">
        <f t="shared" si="1154"/>
        <v/>
      </c>
      <c r="AH3444" s="11" t="str">
        <f t="shared" si="1155"/>
        <v/>
      </c>
      <c r="AI3444" s="11" t="str">
        <f t="shared" si="1156"/>
        <v/>
      </c>
      <c r="AJ3444" s="11" t="str">
        <f t="shared" si="1157"/>
        <v/>
      </c>
      <c r="AK3444" s="11" t="str">
        <f t="shared" si="1158"/>
        <v/>
      </c>
      <c r="AN3444" s="11" t="str">
        <f t="shared" si="1159"/>
        <v/>
      </c>
      <c r="AO3444" s="11" t="str">
        <f t="shared" si="1160"/>
        <v/>
      </c>
      <c r="AP3444" s="11" t="str">
        <f t="shared" si="1161"/>
        <v/>
      </c>
      <c r="AT3444" s="11" t="str">
        <f t="shared" si="1162"/>
        <v/>
      </c>
      <c r="AU3444" s="11" t="str">
        <f t="shared" si="1163"/>
        <v/>
      </c>
      <c r="AV3444" s="11" t="str">
        <f t="shared" si="1164"/>
        <v/>
      </c>
      <c r="AW3444" s="11" t="str">
        <f t="shared" si="1165"/>
        <v/>
      </c>
      <c r="AX3444" s="11" t="str">
        <f t="shared" si="1166"/>
        <v/>
      </c>
      <c r="AY3444" s="11" t="str">
        <f t="shared" si="1147"/>
        <v/>
      </c>
      <c r="AZ3444" s="11" t="str">
        <f t="shared" si="1167"/>
        <v/>
      </c>
      <c r="BA3444" s="11" t="str">
        <f t="shared" si="1149"/>
        <v xml:space="preserve"> </v>
      </c>
      <c r="BB3444" s="11" t="str">
        <f>IFERROR(IF(AW3444="","",VLOOKUP(AW3444,SUSS!R:S,2,FALSE)),AY3444*SUSS!$M$2)</f>
        <v/>
      </c>
      <c r="BC3444" s="11" t="str">
        <f t="shared" si="1148"/>
        <v/>
      </c>
    </row>
    <row r="3445" spans="29:55">
      <c r="AC3445" s="11" t="str">
        <f t="shared" si="1150"/>
        <v/>
      </c>
      <c r="AD3445" s="11" t="str">
        <f t="shared" si="1151"/>
        <v/>
      </c>
      <c r="AE3445" s="11" t="str">
        <f t="shared" si="1152"/>
        <v/>
      </c>
      <c r="AF3445" s="11" t="str">
        <f t="shared" si="1153"/>
        <v/>
      </c>
      <c r="AG3445" s="11" t="str">
        <f t="shared" si="1154"/>
        <v/>
      </c>
      <c r="AH3445" s="11" t="str">
        <f t="shared" si="1155"/>
        <v/>
      </c>
      <c r="AI3445" s="11" t="str">
        <f t="shared" si="1156"/>
        <v/>
      </c>
      <c r="AJ3445" s="11" t="str">
        <f t="shared" si="1157"/>
        <v/>
      </c>
      <c r="AK3445" s="11" t="str">
        <f t="shared" si="1158"/>
        <v/>
      </c>
      <c r="AN3445" s="11" t="str">
        <f t="shared" si="1159"/>
        <v/>
      </c>
      <c r="AO3445" s="11" t="str">
        <f t="shared" si="1160"/>
        <v/>
      </c>
      <c r="AP3445" s="11" t="str">
        <f t="shared" si="1161"/>
        <v/>
      </c>
      <c r="AT3445" s="11" t="str">
        <f t="shared" si="1162"/>
        <v/>
      </c>
      <c r="AU3445" s="11" t="str">
        <f t="shared" si="1163"/>
        <v/>
      </c>
      <c r="AV3445" s="11" t="str">
        <f t="shared" si="1164"/>
        <v/>
      </c>
      <c r="AW3445" s="11" t="str">
        <f t="shared" si="1165"/>
        <v/>
      </c>
      <c r="AX3445" s="11" t="str">
        <f t="shared" si="1166"/>
        <v/>
      </c>
      <c r="AY3445" s="11" t="str">
        <f t="shared" si="1147"/>
        <v/>
      </c>
      <c r="AZ3445" s="11" t="str">
        <f t="shared" si="1167"/>
        <v/>
      </c>
      <c r="BA3445" s="11" t="str">
        <f t="shared" si="1149"/>
        <v xml:space="preserve"> </v>
      </c>
      <c r="BB3445" s="11" t="str">
        <f>IFERROR(IF(AW3445="","",VLOOKUP(AW3445,SUSS!R:S,2,FALSE)),AY3445*SUSS!$M$2)</f>
        <v/>
      </c>
      <c r="BC3445" s="11" t="str">
        <f t="shared" si="1148"/>
        <v/>
      </c>
    </row>
    <row r="3446" spans="29:55">
      <c r="AC3446" s="11" t="str">
        <f t="shared" si="1150"/>
        <v/>
      </c>
      <c r="AD3446" s="11" t="str">
        <f t="shared" si="1151"/>
        <v/>
      </c>
      <c r="AE3446" s="11" t="str">
        <f t="shared" si="1152"/>
        <v/>
      </c>
      <c r="AF3446" s="11" t="str">
        <f t="shared" si="1153"/>
        <v/>
      </c>
      <c r="AG3446" s="11" t="str">
        <f t="shared" si="1154"/>
        <v/>
      </c>
      <c r="AH3446" s="11" t="str">
        <f t="shared" si="1155"/>
        <v/>
      </c>
      <c r="AI3446" s="11" t="str">
        <f t="shared" si="1156"/>
        <v/>
      </c>
      <c r="AJ3446" s="11" t="str">
        <f t="shared" si="1157"/>
        <v/>
      </c>
      <c r="AK3446" s="11" t="str">
        <f t="shared" si="1158"/>
        <v/>
      </c>
      <c r="AN3446" s="11" t="str">
        <f t="shared" si="1159"/>
        <v/>
      </c>
      <c r="AO3446" s="11" t="str">
        <f t="shared" si="1160"/>
        <v/>
      </c>
      <c r="AP3446" s="11" t="str">
        <f t="shared" si="1161"/>
        <v/>
      </c>
      <c r="AT3446" s="11" t="str">
        <f t="shared" si="1162"/>
        <v/>
      </c>
      <c r="AU3446" s="11" t="str">
        <f t="shared" si="1163"/>
        <v/>
      </c>
      <c r="AV3446" s="11" t="str">
        <f t="shared" si="1164"/>
        <v/>
      </c>
      <c r="AW3446" s="11" t="str">
        <f t="shared" si="1165"/>
        <v/>
      </c>
      <c r="AX3446" s="11" t="str">
        <f t="shared" si="1166"/>
        <v/>
      </c>
      <c r="AY3446" s="11" t="str">
        <f t="shared" si="1147"/>
        <v/>
      </c>
      <c r="AZ3446" s="11" t="str">
        <f t="shared" si="1167"/>
        <v/>
      </c>
      <c r="BA3446" s="11" t="str">
        <f t="shared" si="1149"/>
        <v xml:space="preserve"> </v>
      </c>
      <c r="BB3446" s="11" t="str">
        <f>IFERROR(IF(AW3446="","",VLOOKUP(AW3446,SUSS!R:S,2,FALSE)),AY3446*SUSS!$M$2)</f>
        <v/>
      </c>
      <c r="BC3446" s="11" t="str">
        <f t="shared" si="1148"/>
        <v/>
      </c>
    </row>
    <row r="3447" spans="29:55">
      <c r="AC3447" s="11" t="str">
        <f t="shared" si="1150"/>
        <v/>
      </c>
      <c r="AD3447" s="11" t="str">
        <f t="shared" si="1151"/>
        <v/>
      </c>
      <c r="AE3447" s="11" t="str">
        <f t="shared" si="1152"/>
        <v/>
      </c>
      <c r="AF3447" s="11" t="str">
        <f t="shared" si="1153"/>
        <v/>
      </c>
      <c r="AG3447" s="11" t="str">
        <f t="shared" si="1154"/>
        <v/>
      </c>
      <c r="AH3447" s="11" t="str">
        <f t="shared" si="1155"/>
        <v/>
      </c>
      <c r="AI3447" s="11" t="str">
        <f t="shared" si="1156"/>
        <v/>
      </c>
      <c r="AJ3447" s="11" t="str">
        <f t="shared" si="1157"/>
        <v/>
      </c>
      <c r="AK3447" s="11" t="str">
        <f t="shared" si="1158"/>
        <v/>
      </c>
      <c r="AN3447" s="11" t="str">
        <f t="shared" si="1159"/>
        <v/>
      </c>
      <c r="AO3447" s="11" t="str">
        <f t="shared" si="1160"/>
        <v/>
      </c>
      <c r="AP3447" s="11" t="str">
        <f t="shared" si="1161"/>
        <v/>
      </c>
      <c r="AT3447" s="11" t="str">
        <f t="shared" si="1162"/>
        <v/>
      </c>
      <c r="AU3447" s="11" t="str">
        <f t="shared" si="1163"/>
        <v/>
      </c>
      <c r="AV3447" s="11" t="str">
        <f t="shared" si="1164"/>
        <v/>
      </c>
      <c r="AW3447" s="11" t="str">
        <f t="shared" si="1165"/>
        <v/>
      </c>
      <c r="AX3447" s="11" t="str">
        <f t="shared" si="1166"/>
        <v/>
      </c>
      <c r="AY3447" s="11" t="str">
        <f t="shared" si="1147"/>
        <v/>
      </c>
      <c r="AZ3447" s="11" t="str">
        <f t="shared" si="1167"/>
        <v/>
      </c>
      <c r="BA3447" s="11" t="str">
        <f t="shared" si="1149"/>
        <v xml:space="preserve"> </v>
      </c>
      <c r="BB3447" s="11" t="str">
        <f>IFERROR(IF(AW3447="","",VLOOKUP(AW3447,SUSS!R:S,2,FALSE)),AY3447*SUSS!$M$2)</f>
        <v/>
      </c>
      <c r="BC3447" s="11" t="str">
        <f t="shared" si="1148"/>
        <v/>
      </c>
    </row>
    <row r="3448" spans="29:55">
      <c r="AC3448" s="11" t="str">
        <f t="shared" si="1150"/>
        <v/>
      </c>
      <c r="AD3448" s="11" t="str">
        <f t="shared" si="1151"/>
        <v/>
      </c>
      <c r="AE3448" s="11" t="str">
        <f t="shared" si="1152"/>
        <v/>
      </c>
      <c r="AF3448" s="11" t="str">
        <f t="shared" si="1153"/>
        <v/>
      </c>
      <c r="AG3448" s="11" t="str">
        <f t="shared" si="1154"/>
        <v/>
      </c>
      <c r="AH3448" s="11" t="str">
        <f t="shared" si="1155"/>
        <v/>
      </c>
      <c r="AI3448" s="11" t="str">
        <f t="shared" si="1156"/>
        <v/>
      </c>
      <c r="AJ3448" s="11" t="str">
        <f t="shared" si="1157"/>
        <v/>
      </c>
      <c r="AK3448" s="11" t="str">
        <f t="shared" si="1158"/>
        <v/>
      </c>
      <c r="AN3448" s="11" t="str">
        <f t="shared" si="1159"/>
        <v/>
      </c>
      <c r="AO3448" s="11" t="str">
        <f t="shared" si="1160"/>
        <v/>
      </c>
      <c r="AP3448" s="11" t="str">
        <f t="shared" si="1161"/>
        <v/>
      </c>
      <c r="AT3448" s="11" t="str">
        <f t="shared" si="1162"/>
        <v/>
      </c>
      <c r="AU3448" s="11" t="str">
        <f t="shared" si="1163"/>
        <v/>
      </c>
      <c r="AV3448" s="11" t="str">
        <f t="shared" si="1164"/>
        <v/>
      </c>
      <c r="AW3448" s="11" t="str">
        <f t="shared" si="1165"/>
        <v/>
      </c>
      <c r="AX3448" s="11" t="str">
        <f t="shared" si="1166"/>
        <v/>
      </c>
      <c r="AY3448" s="11" t="str">
        <f t="shared" si="1147"/>
        <v/>
      </c>
      <c r="AZ3448" s="11" t="str">
        <f t="shared" si="1167"/>
        <v/>
      </c>
      <c r="BA3448" s="11" t="str">
        <f t="shared" si="1149"/>
        <v xml:space="preserve"> </v>
      </c>
      <c r="BB3448" s="11" t="str">
        <f>IFERROR(IF(AW3448="","",VLOOKUP(AW3448,SUSS!R:S,2,FALSE)),AY3448*SUSS!$M$2)</f>
        <v/>
      </c>
      <c r="BC3448" s="11" t="str">
        <f t="shared" si="1148"/>
        <v/>
      </c>
    </row>
    <row r="3449" spans="29:55">
      <c r="AC3449" s="11" t="str">
        <f t="shared" si="1150"/>
        <v/>
      </c>
      <c r="AD3449" s="11" t="str">
        <f t="shared" si="1151"/>
        <v/>
      </c>
      <c r="AE3449" s="11" t="str">
        <f t="shared" si="1152"/>
        <v/>
      </c>
      <c r="AF3449" s="11" t="str">
        <f t="shared" si="1153"/>
        <v/>
      </c>
      <c r="AG3449" s="11" t="str">
        <f t="shared" si="1154"/>
        <v/>
      </c>
      <c r="AH3449" s="11" t="str">
        <f t="shared" si="1155"/>
        <v/>
      </c>
      <c r="AI3449" s="11" t="str">
        <f t="shared" si="1156"/>
        <v/>
      </c>
      <c r="AJ3449" s="11" t="str">
        <f t="shared" si="1157"/>
        <v/>
      </c>
      <c r="AK3449" s="11" t="str">
        <f t="shared" si="1158"/>
        <v/>
      </c>
      <c r="AN3449" s="11" t="str">
        <f t="shared" si="1159"/>
        <v/>
      </c>
      <c r="AO3449" s="11" t="str">
        <f t="shared" si="1160"/>
        <v/>
      </c>
      <c r="AP3449" s="11" t="str">
        <f t="shared" si="1161"/>
        <v/>
      </c>
      <c r="AT3449" s="11" t="str">
        <f t="shared" si="1162"/>
        <v/>
      </c>
      <c r="AU3449" s="11" t="str">
        <f t="shared" si="1163"/>
        <v/>
      </c>
      <c r="AV3449" s="11" t="str">
        <f t="shared" si="1164"/>
        <v/>
      </c>
      <c r="AW3449" s="11" t="str">
        <f t="shared" si="1165"/>
        <v/>
      </c>
      <c r="AX3449" s="11" t="str">
        <f t="shared" si="1166"/>
        <v/>
      </c>
      <c r="AY3449" s="11" t="str">
        <f t="shared" si="1147"/>
        <v/>
      </c>
      <c r="AZ3449" s="11" t="str">
        <f t="shared" si="1167"/>
        <v/>
      </c>
      <c r="BA3449" s="11" t="str">
        <f t="shared" si="1149"/>
        <v xml:space="preserve"> </v>
      </c>
      <c r="BB3449" s="11" t="str">
        <f>IFERROR(IF(AW3449="","",VLOOKUP(AW3449,SUSS!R:S,2,FALSE)),AY3449*SUSS!$M$2)</f>
        <v/>
      </c>
      <c r="BC3449" s="11" t="str">
        <f t="shared" si="1148"/>
        <v/>
      </c>
    </row>
    <row r="3450" spans="29:55">
      <c r="AC3450" s="11" t="str">
        <f t="shared" si="1150"/>
        <v/>
      </c>
      <c r="AD3450" s="11" t="str">
        <f t="shared" si="1151"/>
        <v/>
      </c>
      <c r="AE3450" s="11" t="str">
        <f t="shared" si="1152"/>
        <v/>
      </c>
      <c r="AF3450" s="11" t="str">
        <f t="shared" si="1153"/>
        <v/>
      </c>
      <c r="AG3450" s="11" t="str">
        <f t="shared" si="1154"/>
        <v/>
      </c>
      <c r="AH3450" s="11" t="str">
        <f t="shared" si="1155"/>
        <v/>
      </c>
      <c r="AI3450" s="11" t="str">
        <f t="shared" si="1156"/>
        <v/>
      </c>
      <c r="AJ3450" s="11" t="str">
        <f t="shared" si="1157"/>
        <v/>
      </c>
      <c r="AK3450" s="11" t="str">
        <f t="shared" si="1158"/>
        <v/>
      </c>
      <c r="AN3450" s="11" t="str">
        <f t="shared" si="1159"/>
        <v/>
      </c>
      <c r="AO3450" s="11" t="str">
        <f t="shared" si="1160"/>
        <v/>
      </c>
      <c r="AP3450" s="11" t="str">
        <f t="shared" si="1161"/>
        <v/>
      </c>
      <c r="AT3450" s="11" t="str">
        <f t="shared" si="1162"/>
        <v/>
      </c>
      <c r="AU3450" s="11" t="str">
        <f t="shared" si="1163"/>
        <v/>
      </c>
      <c r="AV3450" s="11" t="str">
        <f t="shared" si="1164"/>
        <v/>
      </c>
      <c r="AW3450" s="11" t="str">
        <f t="shared" si="1165"/>
        <v/>
      </c>
      <c r="AX3450" s="11" t="str">
        <f t="shared" si="1166"/>
        <v/>
      </c>
      <c r="AY3450" s="11" t="str">
        <f t="shared" si="1147"/>
        <v/>
      </c>
      <c r="AZ3450" s="11" t="str">
        <f t="shared" si="1167"/>
        <v/>
      </c>
      <c r="BA3450" s="11" t="str">
        <f t="shared" si="1149"/>
        <v xml:space="preserve"> </v>
      </c>
      <c r="BB3450" s="11" t="str">
        <f>IFERROR(IF(AW3450="","",VLOOKUP(AW3450,SUSS!R:S,2,FALSE)),AY3450*SUSS!$M$2)</f>
        <v/>
      </c>
      <c r="BC3450" s="11" t="str">
        <f t="shared" si="1148"/>
        <v/>
      </c>
    </row>
    <row r="3451" spans="29:55">
      <c r="AC3451" s="11" t="str">
        <f t="shared" si="1150"/>
        <v/>
      </c>
      <c r="AD3451" s="11" t="str">
        <f t="shared" si="1151"/>
        <v/>
      </c>
      <c r="AE3451" s="11" t="str">
        <f t="shared" si="1152"/>
        <v/>
      </c>
      <c r="AF3451" s="11" t="str">
        <f t="shared" si="1153"/>
        <v/>
      </c>
      <c r="AG3451" s="11" t="str">
        <f t="shared" si="1154"/>
        <v/>
      </c>
      <c r="AH3451" s="11" t="str">
        <f t="shared" si="1155"/>
        <v/>
      </c>
      <c r="AI3451" s="11" t="str">
        <f t="shared" si="1156"/>
        <v/>
      </c>
      <c r="AJ3451" s="11" t="str">
        <f t="shared" si="1157"/>
        <v/>
      </c>
      <c r="AK3451" s="11" t="str">
        <f t="shared" si="1158"/>
        <v/>
      </c>
      <c r="AN3451" s="11" t="str">
        <f t="shared" si="1159"/>
        <v/>
      </c>
      <c r="AO3451" s="11" t="str">
        <f t="shared" si="1160"/>
        <v/>
      </c>
      <c r="AP3451" s="11" t="str">
        <f t="shared" si="1161"/>
        <v/>
      </c>
      <c r="AT3451" s="11" t="str">
        <f t="shared" si="1162"/>
        <v/>
      </c>
      <c r="AU3451" s="11" t="str">
        <f t="shared" si="1163"/>
        <v/>
      </c>
      <c r="AV3451" s="11" t="str">
        <f t="shared" si="1164"/>
        <v/>
      </c>
      <c r="AW3451" s="11" t="str">
        <f t="shared" si="1165"/>
        <v/>
      </c>
      <c r="AX3451" s="11" t="str">
        <f t="shared" si="1166"/>
        <v/>
      </c>
      <c r="AY3451" s="11" t="str">
        <f t="shared" si="1147"/>
        <v/>
      </c>
      <c r="AZ3451" s="11" t="str">
        <f t="shared" si="1167"/>
        <v/>
      </c>
      <c r="BA3451" s="11" t="str">
        <f t="shared" si="1149"/>
        <v xml:space="preserve"> </v>
      </c>
      <c r="BB3451" s="11" t="str">
        <f>IFERROR(IF(AW3451="","",VLOOKUP(AW3451,SUSS!R:S,2,FALSE)),AY3451*SUSS!$M$2)</f>
        <v/>
      </c>
      <c r="BC3451" s="11" t="str">
        <f t="shared" si="1148"/>
        <v/>
      </c>
    </row>
    <row r="3452" spans="29:55">
      <c r="AC3452" s="11" t="str">
        <f t="shared" si="1150"/>
        <v/>
      </c>
      <c r="AD3452" s="11" t="str">
        <f t="shared" si="1151"/>
        <v/>
      </c>
      <c r="AE3452" s="11" t="str">
        <f t="shared" si="1152"/>
        <v/>
      </c>
      <c r="AF3452" s="11" t="str">
        <f t="shared" si="1153"/>
        <v/>
      </c>
      <c r="AG3452" s="11" t="str">
        <f t="shared" si="1154"/>
        <v/>
      </c>
      <c r="AH3452" s="11" t="str">
        <f t="shared" si="1155"/>
        <v/>
      </c>
      <c r="AI3452" s="11" t="str">
        <f t="shared" si="1156"/>
        <v/>
      </c>
      <c r="AJ3452" s="11" t="str">
        <f t="shared" si="1157"/>
        <v/>
      </c>
      <c r="AK3452" s="11" t="str">
        <f t="shared" si="1158"/>
        <v/>
      </c>
      <c r="AN3452" s="11" t="str">
        <f t="shared" si="1159"/>
        <v/>
      </c>
      <c r="AO3452" s="11" t="str">
        <f t="shared" si="1160"/>
        <v/>
      </c>
      <c r="AP3452" s="11" t="str">
        <f t="shared" si="1161"/>
        <v/>
      </c>
      <c r="AT3452" s="11" t="str">
        <f t="shared" si="1162"/>
        <v/>
      </c>
      <c r="AU3452" s="11" t="str">
        <f t="shared" si="1163"/>
        <v/>
      </c>
      <c r="AV3452" s="11" t="str">
        <f t="shared" si="1164"/>
        <v/>
      </c>
      <c r="AW3452" s="11" t="str">
        <f t="shared" si="1165"/>
        <v/>
      </c>
      <c r="AX3452" s="11" t="str">
        <f t="shared" si="1166"/>
        <v/>
      </c>
      <c r="AY3452" s="11" t="str">
        <f t="shared" si="1147"/>
        <v/>
      </c>
      <c r="AZ3452" s="11" t="str">
        <f t="shared" si="1167"/>
        <v/>
      </c>
      <c r="BA3452" s="11" t="str">
        <f t="shared" si="1149"/>
        <v xml:space="preserve"> </v>
      </c>
      <c r="BB3452" s="11" t="str">
        <f>IFERROR(IF(AW3452="","",VLOOKUP(AW3452,SUSS!R:S,2,FALSE)),AY3452*SUSS!$M$2)</f>
        <v/>
      </c>
      <c r="BC3452" s="11" t="str">
        <f t="shared" si="1148"/>
        <v/>
      </c>
    </row>
    <row r="3453" spans="29:55">
      <c r="AC3453" s="11" t="str">
        <f t="shared" si="1150"/>
        <v/>
      </c>
      <c r="AD3453" s="11" t="str">
        <f t="shared" si="1151"/>
        <v/>
      </c>
      <c r="AE3453" s="11" t="str">
        <f t="shared" si="1152"/>
        <v/>
      </c>
      <c r="AF3453" s="11" t="str">
        <f t="shared" si="1153"/>
        <v/>
      </c>
      <c r="AG3453" s="11" t="str">
        <f t="shared" si="1154"/>
        <v/>
      </c>
      <c r="AH3453" s="11" t="str">
        <f t="shared" si="1155"/>
        <v/>
      </c>
      <c r="AI3453" s="11" t="str">
        <f t="shared" si="1156"/>
        <v/>
      </c>
      <c r="AJ3453" s="11" t="str">
        <f t="shared" si="1157"/>
        <v/>
      </c>
      <c r="AK3453" s="11" t="str">
        <f t="shared" si="1158"/>
        <v/>
      </c>
      <c r="AN3453" s="11" t="str">
        <f t="shared" si="1159"/>
        <v/>
      </c>
      <c r="AO3453" s="11" t="str">
        <f t="shared" si="1160"/>
        <v/>
      </c>
      <c r="AP3453" s="11" t="str">
        <f t="shared" si="1161"/>
        <v/>
      </c>
      <c r="AT3453" s="11" t="str">
        <f t="shared" si="1162"/>
        <v/>
      </c>
      <c r="AU3453" s="11" t="str">
        <f t="shared" si="1163"/>
        <v/>
      </c>
      <c r="AV3453" s="11" t="str">
        <f t="shared" si="1164"/>
        <v/>
      </c>
      <c r="AW3453" s="11" t="str">
        <f t="shared" si="1165"/>
        <v/>
      </c>
      <c r="AX3453" s="11" t="str">
        <f t="shared" si="1166"/>
        <v/>
      </c>
      <c r="AY3453" s="11" t="str">
        <f t="shared" si="1147"/>
        <v/>
      </c>
      <c r="AZ3453" s="11" t="str">
        <f t="shared" si="1167"/>
        <v/>
      </c>
      <c r="BA3453" s="11" t="str">
        <f t="shared" si="1149"/>
        <v xml:space="preserve"> </v>
      </c>
      <c r="BB3453" s="11" t="str">
        <f>IFERROR(IF(AW3453="","",VLOOKUP(AW3453,SUSS!R:S,2,FALSE)),AY3453*SUSS!$M$2)</f>
        <v/>
      </c>
      <c r="BC3453" s="11" t="str">
        <f t="shared" si="1148"/>
        <v/>
      </c>
    </row>
    <row r="3454" spans="29:55">
      <c r="AC3454" s="11" t="str">
        <f t="shared" si="1150"/>
        <v/>
      </c>
      <c r="AD3454" s="11" t="str">
        <f t="shared" si="1151"/>
        <v/>
      </c>
      <c r="AE3454" s="11" t="str">
        <f t="shared" si="1152"/>
        <v/>
      </c>
      <c r="AF3454" s="11" t="str">
        <f t="shared" si="1153"/>
        <v/>
      </c>
      <c r="AG3454" s="11" t="str">
        <f t="shared" si="1154"/>
        <v/>
      </c>
      <c r="AH3454" s="11" t="str">
        <f t="shared" si="1155"/>
        <v/>
      </c>
      <c r="AI3454" s="11" t="str">
        <f t="shared" si="1156"/>
        <v/>
      </c>
      <c r="AJ3454" s="11" t="str">
        <f t="shared" si="1157"/>
        <v/>
      </c>
      <c r="AK3454" s="11" t="str">
        <f t="shared" si="1158"/>
        <v/>
      </c>
      <c r="AN3454" s="11" t="str">
        <f t="shared" si="1159"/>
        <v/>
      </c>
      <c r="AO3454" s="11" t="str">
        <f t="shared" si="1160"/>
        <v/>
      </c>
      <c r="AP3454" s="11" t="str">
        <f t="shared" si="1161"/>
        <v/>
      </c>
      <c r="AT3454" s="11" t="str">
        <f t="shared" si="1162"/>
        <v/>
      </c>
      <c r="AU3454" s="11" t="str">
        <f t="shared" si="1163"/>
        <v/>
      </c>
      <c r="AV3454" s="11" t="str">
        <f t="shared" si="1164"/>
        <v/>
      </c>
      <c r="AW3454" s="11" t="str">
        <f t="shared" si="1165"/>
        <v/>
      </c>
      <c r="AX3454" s="11" t="str">
        <f t="shared" si="1166"/>
        <v/>
      </c>
      <c r="AY3454" s="11" t="str">
        <f t="shared" si="1147"/>
        <v/>
      </c>
      <c r="AZ3454" s="11" t="str">
        <f t="shared" si="1167"/>
        <v/>
      </c>
      <c r="BA3454" s="11" t="str">
        <f t="shared" si="1149"/>
        <v xml:space="preserve"> </v>
      </c>
      <c r="BB3454" s="11" t="str">
        <f>IFERROR(IF(AW3454="","",VLOOKUP(AW3454,SUSS!R:S,2,FALSE)),AY3454*SUSS!$M$2)</f>
        <v/>
      </c>
      <c r="BC3454" s="11" t="str">
        <f t="shared" si="1148"/>
        <v/>
      </c>
    </row>
    <row r="3455" spans="29:55">
      <c r="AC3455" s="11" t="str">
        <f t="shared" si="1150"/>
        <v/>
      </c>
      <c r="AD3455" s="11" t="str">
        <f t="shared" si="1151"/>
        <v/>
      </c>
      <c r="AE3455" s="11" t="str">
        <f t="shared" si="1152"/>
        <v/>
      </c>
      <c r="AF3455" s="11" t="str">
        <f t="shared" si="1153"/>
        <v/>
      </c>
      <c r="AG3455" s="11" t="str">
        <f t="shared" si="1154"/>
        <v/>
      </c>
      <c r="AH3455" s="11" t="str">
        <f t="shared" si="1155"/>
        <v/>
      </c>
      <c r="AI3455" s="11" t="str">
        <f t="shared" si="1156"/>
        <v/>
      </c>
      <c r="AJ3455" s="11" t="str">
        <f t="shared" si="1157"/>
        <v/>
      </c>
      <c r="AK3455" s="11" t="str">
        <f t="shared" si="1158"/>
        <v/>
      </c>
      <c r="AN3455" s="11" t="str">
        <f t="shared" si="1159"/>
        <v/>
      </c>
      <c r="AO3455" s="11" t="str">
        <f t="shared" si="1160"/>
        <v/>
      </c>
      <c r="AP3455" s="11" t="str">
        <f t="shared" si="1161"/>
        <v/>
      </c>
      <c r="AT3455" s="11" t="str">
        <f t="shared" si="1162"/>
        <v/>
      </c>
      <c r="AU3455" s="11" t="str">
        <f t="shared" si="1163"/>
        <v/>
      </c>
      <c r="AV3455" s="11" t="str">
        <f t="shared" si="1164"/>
        <v/>
      </c>
      <c r="AW3455" s="11" t="str">
        <f t="shared" si="1165"/>
        <v/>
      </c>
      <c r="AX3455" s="11" t="str">
        <f t="shared" si="1166"/>
        <v/>
      </c>
      <c r="AY3455" s="11" t="str">
        <f t="shared" si="1147"/>
        <v/>
      </c>
      <c r="AZ3455" s="11" t="str">
        <f t="shared" si="1167"/>
        <v/>
      </c>
      <c r="BA3455" s="11" t="str">
        <f t="shared" si="1149"/>
        <v xml:space="preserve"> </v>
      </c>
      <c r="BB3455" s="11" t="str">
        <f>IFERROR(IF(AW3455="","",VLOOKUP(AW3455,SUSS!R:S,2,FALSE)),AY3455*SUSS!$M$2)</f>
        <v/>
      </c>
      <c r="BC3455" s="11" t="str">
        <f t="shared" si="1148"/>
        <v/>
      </c>
    </row>
    <row r="3456" spans="29:55">
      <c r="AC3456" s="11" t="str">
        <f t="shared" si="1150"/>
        <v/>
      </c>
      <c r="AD3456" s="11" t="str">
        <f t="shared" si="1151"/>
        <v/>
      </c>
      <c r="AE3456" s="11" t="str">
        <f t="shared" si="1152"/>
        <v/>
      </c>
      <c r="AF3456" s="11" t="str">
        <f t="shared" si="1153"/>
        <v/>
      </c>
      <c r="AG3456" s="11" t="str">
        <f t="shared" si="1154"/>
        <v/>
      </c>
      <c r="AH3456" s="11" t="str">
        <f t="shared" si="1155"/>
        <v/>
      </c>
      <c r="AI3456" s="11" t="str">
        <f t="shared" si="1156"/>
        <v/>
      </c>
      <c r="AJ3456" s="11" t="str">
        <f t="shared" si="1157"/>
        <v/>
      </c>
      <c r="AK3456" s="11" t="str">
        <f t="shared" si="1158"/>
        <v/>
      </c>
      <c r="AN3456" s="11" t="str">
        <f t="shared" si="1159"/>
        <v/>
      </c>
      <c r="AO3456" s="11" t="str">
        <f t="shared" si="1160"/>
        <v/>
      </c>
      <c r="AP3456" s="11" t="str">
        <f t="shared" si="1161"/>
        <v/>
      </c>
      <c r="AT3456" s="11" t="str">
        <f t="shared" si="1162"/>
        <v/>
      </c>
      <c r="AU3456" s="11" t="str">
        <f t="shared" si="1163"/>
        <v/>
      </c>
      <c r="AV3456" s="11" t="str">
        <f t="shared" si="1164"/>
        <v/>
      </c>
      <c r="AW3456" s="11" t="str">
        <f t="shared" si="1165"/>
        <v/>
      </c>
      <c r="AX3456" s="11" t="str">
        <f t="shared" si="1166"/>
        <v/>
      </c>
      <c r="AY3456" s="11" t="str">
        <f t="shared" si="1147"/>
        <v/>
      </c>
      <c r="AZ3456" s="11" t="str">
        <f t="shared" si="1167"/>
        <v/>
      </c>
      <c r="BA3456" s="11" t="str">
        <f t="shared" si="1149"/>
        <v xml:space="preserve"> </v>
      </c>
      <c r="BB3456" s="11" t="str">
        <f>IFERROR(IF(AW3456="","",VLOOKUP(AW3456,SUSS!R:S,2,FALSE)),AY3456*SUSS!$M$2)</f>
        <v/>
      </c>
      <c r="BC3456" s="11" t="str">
        <f t="shared" si="1148"/>
        <v/>
      </c>
    </row>
    <row r="3457" spans="29:55">
      <c r="AC3457" s="11" t="str">
        <f t="shared" si="1150"/>
        <v/>
      </c>
      <c r="AD3457" s="11" t="str">
        <f t="shared" si="1151"/>
        <v/>
      </c>
      <c r="AE3457" s="11" t="str">
        <f t="shared" si="1152"/>
        <v/>
      </c>
      <c r="AF3457" s="11" t="str">
        <f t="shared" si="1153"/>
        <v/>
      </c>
      <c r="AG3457" s="11" t="str">
        <f t="shared" si="1154"/>
        <v/>
      </c>
      <c r="AH3457" s="11" t="str">
        <f t="shared" si="1155"/>
        <v/>
      </c>
      <c r="AI3457" s="11" t="str">
        <f t="shared" si="1156"/>
        <v/>
      </c>
      <c r="AJ3457" s="11" t="str">
        <f t="shared" si="1157"/>
        <v/>
      </c>
      <c r="AK3457" s="11" t="str">
        <f t="shared" si="1158"/>
        <v/>
      </c>
      <c r="AN3457" s="11" t="str">
        <f t="shared" si="1159"/>
        <v/>
      </c>
      <c r="AO3457" s="11" t="str">
        <f t="shared" si="1160"/>
        <v/>
      </c>
      <c r="AP3457" s="11" t="str">
        <f t="shared" si="1161"/>
        <v/>
      </c>
      <c r="AT3457" s="11" t="str">
        <f t="shared" si="1162"/>
        <v/>
      </c>
      <c r="AU3457" s="11" t="str">
        <f t="shared" si="1163"/>
        <v/>
      </c>
      <c r="AV3457" s="11" t="str">
        <f t="shared" si="1164"/>
        <v/>
      </c>
      <c r="AW3457" s="11" t="str">
        <f t="shared" si="1165"/>
        <v/>
      </c>
      <c r="AX3457" s="11" t="str">
        <f t="shared" si="1166"/>
        <v/>
      </c>
      <c r="AY3457" s="11" t="str">
        <f t="shared" si="1147"/>
        <v/>
      </c>
      <c r="AZ3457" s="11" t="str">
        <f t="shared" si="1167"/>
        <v/>
      </c>
      <c r="BA3457" s="11" t="str">
        <f t="shared" si="1149"/>
        <v xml:space="preserve"> </v>
      </c>
      <c r="BB3457" s="11" t="str">
        <f>IFERROR(IF(AW3457="","",VLOOKUP(AW3457,SUSS!R:S,2,FALSE)),AY3457*SUSS!$M$2)</f>
        <v/>
      </c>
      <c r="BC3457" s="11" t="str">
        <f t="shared" si="1148"/>
        <v/>
      </c>
    </row>
    <row r="3458" spans="29:55">
      <c r="AC3458" s="11" t="str">
        <f t="shared" si="1150"/>
        <v/>
      </c>
      <c r="AD3458" s="11" t="str">
        <f t="shared" si="1151"/>
        <v/>
      </c>
      <c r="AE3458" s="11" t="str">
        <f t="shared" si="1152"/>
        <v/>
      </c>
      <c r="AF3458" s="11" t="str">
        <f t="shared" si="1153"/>
        <v/>
      </c>
      <c r="AG3458" s="11" t="str">
        <f t="shared" si="1154"/>
        <v/>
      </c>
      <c r="AH3458" s="11" t="str">
        <f t="shared" si="1155"/>
        <v/>
      </c>
      <c r="AI3458" s="11" t="str">
        <f t="shared" si="1156"/>
        <v/>
      </c>
      <c r="AJ3458" s="11" t="str">
        <f t="shared" si="1157"/>
        <v/>
      </c>
      <c r="AK3458" s="11" t="str">
        <f t="shared" si="1158"/>
        <v/>
      </c>
      <c r="AN3458" s="11" t="str">
        <f t="shared" si="1159"/>
        <v/>
      </c>
      <c r="AO3458" s="11" t="str">
        <f t="shared" si="1160"/>
        <v/>
      </c>
      <c r="AP3458" s="11" t="str">
        <f t="shared" si="1161"/>
        <v/>
      </c>
      <c r="AT3458" s="11" t="str">
        <f t="shared" si="1162"/>
        <v/>
      </c>
      <c r="AU3458" s="11" t="str">
        <f t="shared" si="1163"/>
        <v/>
      </c>
      <c r="AV3458" s="11" t="str">
        <f t="shared" si="1164"/>
        <v/>
      </c>
      <c r="AW3458" s="11" t="str">
        <f t="shared" si="1165"/>
        <v/>
      </c>
      <c r="AX3458" s="11" t="str">
        <f t="shared" si="1166"/>
        <v/>
      </c>
      <c r="AY3458" s="11" t="str">
        <f t="shared" si="1147"/>
        <v/>
      </c>
      <c r="AZ3458" s="11" t="str">
        <f t="shared" si="1167"/>
        <v/>
      </c>
      <c r="BA3458" s="11" t="str">
        <f t="shared" si="1149"/>
        <v xml:space="preserve"> </v>
      </c>
      <c r="BB3458" s="11" t="str">
        <f>IFERROR(IF(AW3458="","",VLOOKUP(AW3458,SUSS!R:S,2,FALSE)),AY3458*SUSS!$M$2)</f>
        <v/>
      </c>
      <c r="BC3458" s="11" t="str">
        <f t="shared" si="1148"/>
        <v/>
      </c>
    </row>
    <row r="3459" spans="29:55">
      <c r="AC3459" s="11" t="str">
        <f t="shared" si="1150"/>
        <v/>
      </c>
      <c r="AD3459" s="11" t="str">
        <f t="shared" si="1151"/>
        <v/>
      </c>
      <c r="AE3459" s="11" t="str">
        <f t="shared" si="1152"/>
        <v/>
      </c>
      <c r="AF3459" s="11" t="str">
        <f t="shared" si="1153"/>
        <v/>
      </c>
      <c r="AG3459" s="11" t="str">
        <f t="shared" si="1154"/>
        <v/>
      </c>
      <c r="AH3459" s="11" t="str">
        <f t="shared" si="1155"/>
        <v/>
      </c>
      <c r="AI3459" s="11" t="str">
        <f t="shared" si="1156"/>
        <v/>
      </c>
      <c r="AJ3459" s="11" t="str">
        <f t="shared" si="1157"/>
        <v/>
      </c>
      <c r="AK3459" s="11" t="str">
        <f t="shared" si="1158"/>
        <v/>
      </c>
      <c r="AN3459" s="11" t="str">
        <f t="shared" si="1159"/>
        <v/>
      </c>
      <c r="AO3459" s="11" t="str">
        <f t="shared" si="1160"/>
        <v/>
      </c>
      <c r="AP3459" s="11" t="str">
        <f t="shared" si="1161"/>
        <v/>
      </c>
      <c r="AT3459" s="11" t="str">
        <f t="shared" si="1162"/>
        <v/>
      </c>
      <c r="AU3459" s="11" t="str">
        <f t="shared" si="1163"/>
        <v/>
      </c>
      <c r="AV3459" s="11" t="str">
        <f t="shared" si="1164"/>
        <v/>
      </c>
      <c r="AW3459" s="11" t="str">
        <f t="shared" si="1165"/>
        <v/>
      </c>
      <c r="AX3459" s="11" t="str">
        <f t="shared" si="1166"/>
        <v/>
      </c>
      <c r="AY3459" s="11" t="str">
        <f t="shared" si="1147"/>
        <v/>
      </c>
      <c r="AZ3459" s="11" t="str">
        <f t="shared" si="1167"/>
        <v/>
      </c>
      <c r="BA3459" s="11" t="str">
        <f t="shared" si="1149"/>
        <v xml:space="preserve"> </v>
      </c>
      <c r="BB3459" s="11" t="str">
        <f>IFERROR(IF(AW3459="","",VLOOKUP(AW3459,SUSS!R:S,2,FALSE)),AY3459*SUSS!$M$2)</f>
        <v/>
      </c>
      <c r="BC3459" s="11" t="str">
        <f t="shared" si="1148"/>
        <v/>
      </c>
    </row>
    <row r="3460" spans="29:55">
      <c r="AC3460" s="11" t="str">
        <f t="shared" si="1150"/>
        <v/>
      </c>
      <c r="AD3460" s="11" t="str">
        <f t="shared" si="1151"/>
        <v/>
      </c>
      <c r="AE3460" s="11" t="str">
        <f t="shared" si="1152"/>
        <v/>
      </c>
      <c r="AF3460" s="11" t="str">
        <f t="shared" si="1153"/>
        <v/>
      </c>
      <c r="AG3460" s="11" t="str">
        <f t="shared" si="1154"/>
        <v/>
      </c>
      <c r="AH3460" s="11" t="str">
        <f t="shared" si="1155"/>
        <v/>
      </c>
      <c r="AI3460" s="11" t="str">
        <f t="shared" si="1156"/>
        <v/>
      </c>
      <c r="AJ3460" s="11" t="str">
        <f t="shared" si="1157"/>
        <v/>
      </c>
      <c r="AK3460" s="11" t="str">
        <f t="shared" si="1158"/>
        <v/>
      </c>
      <c r="AN3460" s="11" t="str">
        <f t="shared" si="1159"/>
        <v/>
      </c>
      <c r="AO3460" s="11" t="str">
        <f t="shared" si="1160"/>
        <v/>
      </c>
      <c r="AP3460" s="11" t="str">
        <f t="shared" si="1161"/>
        <v/>
      </c>
      <c r="AT3460" s="11" t="str">
        <f t="shared" si="1162"/>
        <v/>
      </c>
      <c r="AU3460" s="11" t="str">
        <f t="shared" si="1163"/>
        <v/>
      </c>
      <c r="AV3460" s="11" t="str">
        <f t="shared" si="1164"/>
        <v/>
      </c>
      <c r="AW3460" s="11" t="str">
        <f t="shared" si="1165"/>
        <v/>
      </c>
      <c r="AX3460" s="11" t="str">
        <f t="shared" si="1166"/>
        <v/>
      </c>
      <c r="AY3460" s="11" t="str">
        <f t="shared" ref="AY3460:AY3523" si="1168">VLOOKUP(AX3460,AO:AP,2,FALSE)</f>
        <v/>
      </c>
      <c r="AZ3460" s="11" t="str">
        <f t="shared" si="1167"/>
        <v/>
      </c>
      <c r="BA3460" s="11" t="str">
        <f t="shared" si="1149"/>
        <v xml:space="preserve"> </v>
      </c>
      <c r="BB3460" s="11" t="str">
        <f>IFERROR(IF(AW3460="","",VLOOKUP(AW3460,SUSS!R:S,2,FALSE)),AY3460*SUSS!$M$2)</f>
        <v/>
      </c>
      <c r="BC3460" s="11" t="str">
        <f t="shared" si="1148"/>
        <v/>
      </c>
    </row>
    <row r="3461" spans="29:55">
      <c r="AC3461" s="11" t="str">
        <f t="shared" si="1150"/>
        <v/>
      </c>
      <c r="AD3461" s="11" t="str">
        <f t="shared" si="1151"/>
        <v/>
      </c>
      <c r="AE3461" s="11" t="str">
        <f t="shared" si="1152"/>
        <v/>
      </c>
      <c r="AF3461" s="11" t="str">
        <f t="shared" si="1153"/>
        <v/>
      </c>
      <c r="AG3461" s="11" t="str">
        <f t="shared" si="1154"/>
        <v/>
      </c>
      <c r="AH3461" s="11" t="str">
        <f t="shared" si="1155"/>
        <v/>
      </c>
      <c r="AI3461" s="11" t="str">
        <f t="shared" si="1156"/>
        <v/>
      </c>
      <c r="AJ3461" s="11" t="str">
        <f t="shared" si="1157"/>
        <v/>
      </c>
      <c r="AK3461" s="11" t="str">
        <f t="shared" si="1158"/>
        <v/>
      </c>
      <c r="AN3461" s="11" t="str">
        <f t="shared" si="1159"/>
        <v/>
      </c>
      <c r="AO3461" s="11" t="str">
        <f t="shared" si="1160"/>
        <v/>
      </c>
      <c r="AP3461" s="11" t="str">
        <f t="shared" si="1161"/>
        <v/>
      </c>
      <c r="AT3461" s="11" t="str">
        <f t="shared" si="1162"/>
        <v/>
      </c>
      <c r="AU3461" s="11" t="str">
        <f t="shared" si="1163"/>
        <v/>
      </c>
      <c r="AV3461" s="11" t="str">
        <f t="shared" si="1164"/>
        <v/>
      </c>
      <c r="AW3461" s="11" t="str">
        <f t="shared" si="1165"/>
        <v/>
      </c>
      <c r="AX3461" s="11" t="str">
        <f t="shared" si="1166"/>
        <v/>
      </c>
      <c r="AY3461" s="11" t="str">
        <f t="shared" si="1168"/>
        <v/>
      </c>
      <c r="AZ3461" s="11" t="str">
        <f t="shared" si="1167"/>
        <v/>
      </c>
      <c r="BA3461" s="11" t="str">
        <f t="shared" si="1149"/>
        <v xml:space="preserve"> </v>
      </c>
      <c r="BB3461" s="11" t="str">
        <f>IFERROR(IF(AW3461="","",VLOOKUP(AW3461,SUSS!R:S,2,FALSE)),AY3461*SUSS!$M$2)</f>
        <v/>
      </c>
      <c r="BC3461" s="11" t="str">
        <f t="shared" ref="BC3461:BC3524" si="1169">IFERROR(IF(BB3461&lt;&gt;"",AZ3461*BB3461,""),"VER")</f>
        <v/>
      </c>
    </row>
    <row r="3462" spans="29:55">
      <c r="AC3462" s="11" t="str">
        <f t="shared" si="1150"/>
        <v/>
      </c>
      <c r="AD3462" s="11" t="str">
        <f t="shared" si="1151"/>
        <v/>
      </c>
      <c r="AE3462" s="11" t="str">
        <f t="shared" si="1152"/>
        <v/>
      </c>
      <c r="AF3462" s="11" t="str">
        <f t="shared" si="1153"/>
        <v/>
      </c>
      <c r="AG3462" s="11" t="str">
        <f t="shared" si="1154"/>
        <v/>
      </c>
      <c r="AH3462" s="11" t="str">
        <f t="shared" si="1155"/>
        <v/>
      </c>
      <c r="AI3462" s="11" t="str">
        <f t="shared" si="1156"/>
        <v/>
      </c>
      <c r="AJ3462" s="11" t="str">
        <f t="shared" si="1157"/>
        <v/>
      </c>
      <c r="AK3462" s="11" t="str">
        <f t="shared" si="1158"/>
        <v/>
      </c>
      <c r="AN3462" s="11" t="str">
        <f t="shared" si="1159"/>
        <v/>
      </c>
      <c r="AO3462" s="11" t="str">
        <f t="shared" si="1160"/>
        <v/>
      </c>
      <c r="AP3462" s="11" t="str">
        <f t="shared" si="1161"/>
        <v/>
      </c>
      <c r="AT3462" s="11" t="str">
        <f t="shared" si="1162"/>
        <v/>
      </c>
      <c r="AU3462" s="11" t="str">
        <f t="shared" si="1163"/>
        <v/>
      </c>
      <c r="AV3462" s="11" t="str">
        <f t="shared" si="1164"/>
        <v/>
      </c>
      <c r="AW3462" s="11" t="str">
        <f t="shared" si="1165"/>
        <v/>
      </c>
      <c r="AX3462" s="11" t="str">
        <f t="shared" si="1166"/>
        <v/>
      </c>
      <c r="AY3462" s="11" t="str">
        <f t="shared" si="1168"/>
        <v/>
      </c>
      <c r="AZ3462" s="11" t="str">
        <f t="shared" si="1167"/>
        <v/>
      </c>
      <c r="BA3462" s="11" t="str">
        <f t="shared" si="1149"/>
        <v xml:space="preserve"> </v>
      </c>
      <c r="BB3462" s="11" t="str">
        <f>IFERROR(IF(AW3462="","",VLOOKUP(AW3462,SUSS!R:S,2,FALSE)),AY3462*SUSS!$M$2)</f>
        <v/>
      </c>
      <c r="BC3462" s="11" t="str">
        <f t="shared" si="1169"/>
        <v/>
      </c>
    </row>
    <row r="3463" spans="29:55">
      <c r="AC3463" s="11" t="str">
        <f t="shared" si="1150"/>
        <v/>
      </c>
      <c r="AD3463" s="11" t="str">
        <f t="shared" si="1151"/>
        <v/>
      </c>
      <c r="AE3463" s="11" t="str">
        <f t="shared" si="1152"/>
        <v/>
      </c>
      <c r="AF3463" s="11" t="str">
        <f t="shared" si="1153"/>
        <v/>
      </c>
      <c r="AG3463" s="11" t="str">
        <f t="shared" si="1154"/>
        <v/>
      </c>
      <c r="AH3463" s="11" t="str">
        <f t="shared" si="1155"/>
        <v/>
      </c>
      <c r="AI3463" s="11" t="str">
        <f t="shared" si="1156"/>
        <v/>
      </c>
      <c r="AJ3463" s="11" t="str">
        <f t="shared" si="1157"/>
        <v/>
      </c>
      <c r="AK3463" s="11" t="str">
        <f t="shared" si="1158"/>
        <v/>
      </c>
      <c r="AN3463" s="11" t="str">
        <f t="shared" si="1159"/>
        <v/>
      </c>
      <c r="AO3463" s="11" t="str">
        <f t="shared" si="1160"/>
        <v/>
      </c>
      <c r="AP3463" s="11" t="str">
        <f t="shared" si="1161"/>
        <v/>
      </c>
      <c r="AT3463" s="11" t="str">
        <f t="shared" si="1162"/>
        <v/>
      </c>
      <c r="AU3463" s="11" t="str">
        <f t="shared" si="1163"/>
        <v/>
      </c>
      <c r="AV3463" s="11" t="str">
        <f t="shared" si="1164"/>
        <v/>
      </c>
      <c r="AW3463" s="11" t="str">
        <f t="shared" si="1165"/>
        <v/>
      </c>
      <c r="AX3463" s="11" t="str">
        <f t="shared" si="1166"/>
        <v/>
      </c>
      <c r="AY3463" s="11" t="str">
        <f t="shared" si="1168"/>
        <v/>
      </c>
      <c r="AZ3463" s="11" t="str">
        <f t="shared" si="1167"/>
        <v/>
      </c>
      <c r="BA3463" s="11" t="str">
        <f t="shared" si="1149"/>
        <v xml:space="preserve"> </v>
      </c>
      <c r="BB3463" s="11" t="str">
        <f>IFERROR(IF(AW3463="","",VLOOKUP(AW3463,SUSS!R:S,2,FALSE)),AY3463*SUSS!$M$2)</f>
        <v/>
      </c>
      <c r="BC3463" s="11" t="str">
        <f t="shared" si="1169"/>
        <v/>
      </c>
    </row>
    <row r="3464" spans="29:55">
      <c r="AC3464" s="11" t="str">
        <f t="shared" si="1150"/>
        <v/>
      </c>
      <c r="AD3464" s="11" t="str">
        <f t="shared" si="1151"/>
        <v/>
      </c>
      <c r="AE3464" s="11" t="str">
        <f t="shared" si="1152"/>
        <v/>
      </c>
      <c r="AF3464" s="11" t="str">
        <f t="shared" si="1153"/>
        <v/>
      </c>
      <c r="AG3464" s="11" t="str">
        <f t="shared" si="1154"/>
        <v/>
      </c>
      <c r="AH3464" s="11" t="str">
        <f t="shared" si="1155"/>
        <v/>
      </c>
      <c r="AI3464" s="11" t="str">
        <f t="shared" si="1156"/>
        <v/>
      </c>
      <c r="AJ3464" s="11" t="str">
        <f t="shared" si="1157"/>
        <v/>
      </c>
      <c r="AK3464" s="11" t="str">
        <f t="shared" si="1158"/>
        <v/>
      </c>
      <c r="AN3464" s="11" t="str">
        <f t="shared" si="1159"/>
        <v/>
      </c>
      <c r="AO3464" s="11" t="str">
        <f t="shared" si="1160"/>
        <v/>
      </c>
      <c r="AP3464" s="11" t="str">
        <f t="shared" si="1161"/>
        <v/>
      </c>
      <c r="AT3464" s="11" t="str">
        <f t="shared" si="1162"/>
        <v/>
      </c>
      <c r="AU3464" s="11" t="str">
        <f t="shared" si="1163"/>
        <v/>
      </c>
      <c r="AV3464" s="11" t="str">
        <f t="shared" si="1164"/>
        <v/>
      </c>
      <c r="AW3464" s="11" t="str">
        <f t="shared" si="1165"/>
        <v/>
      </c>
      <c r="AX3464" s="11" t="str">
        <f t="shared" si="1166"/>
        <v/>
      </c>
      <c r="AY3464" s="11" t="str">
        <f t="shared" si="1168"/>
        <v/>
      </c>
      <c r="AZ3464" s="11" t="str">
        <f t="shared" si="1167"/>
        <v/>
      </c>
      <c r="BA3464" s="11" t="str">
        <f t="shared" ref="BA3464:BA3527" si="1170">AT3464&amp;" "&amp;AU3464</f>
        <v xml:space="preserve"> </v>
      </c>
      <c r="BB3464" s="11" t="str">
        <f>IFERROR(IF(AW3464="","",VLOOKUP(AW3464,SUSS!R:S,2,FALSE)),AY3464*SUSS!$M$2)</f>
        <v/>
      </c>
      <c r="BC3464" s="11" t="str">
        <f t="shared" si="1169"/>
        <v/>
      </c>
    </row>
    <row r="3465" spans="29:55">
      <c r="AC3465" s="11" t="str">
        <f t="shared" si="1150"/>
        <v/>
      </c>
      <c r="AD3465" s="11" t="str">
        <f t="shared" si="1151"/>
        <v/>
      </c>
      <c r="AE3465" s="11" t="str">
        <f t="shared" si="1152"/>
        <v/>
      </c>
      <c r="AF3465" s="11" t="str">
        <f t="shared" si="1153"/>
        <v/>
      </c>
      <c r="AG3465" s="11" t="str">
        <f t="shared" si="1154"/>
        <v/>
      </c>
      <c r="AH3465" s="11" t="str">
        <f t="shared" si="1155"/>
        <v/>
      </c>
      <c r="AI3465" s="11" t="str">
        <f t="shared" si="1156"/>
        <v/>
      </c>
      <c r="AJ3465" s="11" t="str">
        <f t="shared" si="1157"/>
        <v/>
      </c>
      <c r="AK3465" s="11" t="str">
        <f t="shared" si="1158"/>
        <v/>
      </c>
      <c r="AN3465" s="11" t="str">
        <f t="shared" si="1159"/>
        <v/>
      </c>
      <c r="AO3465" s="11" t="str">
        <f t="shared" si="1160"/>
        <v/>
      </c>
      <c r="AP3465" s="11" t="str">
        <f t="shared" si="1161"/>
        <v/>
      </c>
      <c r="AT3465" s="11" t="str">
        <f t="shared" si="1162"/>
        <v/>
      </c>
      <c r="AU3465" s="11" t="str">
        <f t="shared" si="1163"/>
        <v/>
      </c>
      <c r="AV3465" s="11" t="str">
        <f t="shared" si="1164"/>
        <v/>
      </c>
      <c r="AW3465" s="11" t="str">
        <f t="shared" si="1165"/>
        <v/>
      </c>
      <c r="AX3465" s="11" t="str">
        <f t="shared" si="1166"/>
        <v/>
      </c>
      <c r="AY3465" s="11" t="str">
        <f t="shared" si="1168"/>
        <v/>
      </c>
      <c r="AZ3465" s="11" t="str">
        <f t="shared" si="1167"/>
        <v/>
      </c>
      <c r="BA3465" s="11" t="str">
        <f t="shared" si="1170"/>
        <v xml:space="preserve"> </v>
      </c>
      <c r="BB3465" s="11" t="str">
        <f>IFERROR(IF(AW3465="","",VLOOKUP(AW3465,SUSS!R:S,2,FALSE)),AY3465*SUSS!$M$2)</f>
        <v/>
      </c>
      <c r="BC3465" s="11" t="str">
        <f t="shared" si="1169"/>
        <v/>
      </c>
    </row>
    <row r="3466" spans="29:55">
      <c r="AC3466" s="11" t="str">
        <f t="shared" si="1150"/>
        <v/>
      </c>
      <c r="AD3466" s="11" t="str">
        <f t="shared" si="1151"/>
        <v/>
      </c>
      <c r="AE3466" s="11" t="str">
        <f t="shared" si="1152"/>
        <v/>
      </c>
      <c r="AF3466" s="11" t="str">
        <f t="shared" si="1153"/>
        <v/>
      </c>
      <c r="AG3466" s="11" t="str">
        <f t="shared" si="1154"/>
        <v/>
      </c>
      <c r="AH3466" s="11" t="str">
        <f t="shared" si="1155"/>
        <v/>
      </c>
      <c r="AI3466" s="11" t="str">
        <f t="shared" si="1156"/>
        <v/>
      </c>
      <c r="AJ3466" s="11" t="str">
        <f t="shared" si="1157"/>
        <v/>
      </c>
      <c r="AK3466" s="11" t="str">
        <f t="shared" si="1158"/>
        <v/>
      </c>
      <c r="AN3466" s="11" t="str">
        <f t="shared" si="1159"/>
        <v/>
      </c>
      <c r="AO3466" s="11" t="str">
        <f t="shared" si="1160"/>
        <v/>
      </c>
      <c r="AP3466" s="11" t="str">
        <f t="shared" si="1161"/>
        <v/>
      </c>
      <c r="AT3466" s="11" t="str">
        <f t="shared" si="1162"/>
        <v/>
      </c>
      <c r="AU3466" s="11" t="str">
        <f t="shared" si="1163"/>
        <v/>
      </c>
      <c r="AV3466" s="11" t="str">
        <f t="shared" si="1164"/>
        <v/>
      </c>
      <c r="AW3466" s="11" t="str">
        <f t="shared" si="1165"/>
        <v/>
      </c>
      <c r="AX3466" s="11" t="str">
        <f t="shared" si="1166"/>
        <v/>
      </c>
      <c r="AY3466" s="11" t="str">
        <f t="shared" si="1168"/>
        <v/>
      </c>
      <c r="AZ3466" s="11" t="str">
        <f t="shared" si="1167"/>
        <v/>
      </c>
      <c r="BA3466" s="11" t="str">
        <f t="shared" si="1170"/>
        <v xml:space="preserve"> </v>
      </c>
      <c r="BB3466" s="11" t="str">
        <f>IFERROR(IF(AW3466="","",VLOOKUP(AW3466,SUSS!R:S,2,FALSE)),AY3466*SUSS!$M$2)</f>
        <v/>
      </c>
      <c r="BC3466" s="11" t="str">
        <f t="shared" si="1169"/>
        <v/>
      </c>
    </row>
    <row r="3467" spans="29:55">
      <c r="AC3467" s="11" t="str">
        <f t="shared" si="1150"/>
        <v/>
      </c>
      <c r="AD3467" s="11" t="str">
        <f t="shared" si="1151"/>
        <v/>
      </c>
      <c r="AE3467" s="11" t="str">
        <f t="shared" si="1152"/>
        <v/>
      </c>
      <c r="AF3467" s="11" t="str">
        <f t="shared" si="1153"/>
        <v/>
      </c>
      <c r="AG3467" s="11" t="str">
        <f t="shared" si="1154"/>
        <v/>
      </c>
      <c r="AH3467" s="11" t="str">
        <f t="shared" si="1155"/>
        <v/>
      </c>
      <c r="AI3467" s="11" t="str">
        <f t="shared" si="1156"/>
        <v/>
      </c>
      <c r="AJ3467" s="11" t="str">
        <f t="shared" si="1157"/>
        <v/>
      </c>
      <c r="AK3467" s="11" t="str">
        <f t="shared" si="1158"/>
        <v/>
      </c>
      <c r="AN3467" s="11" t="str">
        <f t="shared" si="1159"/>
        <v/>
      </c>
      <c r="AO3467" s="11" t="str">
        <f t="shared" si="1160"/>
        <v/>
      </c>
      <c r="AP3467" s="11" t="str">
        <f t="shared" si="1161"/>
        <v/>
      </c>
      <c r="AT3467" s="11" t="str">
        <f t="shared" si="1162"/>
        <v/>
      </c>
      <c r="AU3467" s="11" t="str">
        <f t="shared" si="1163"/>
        <v/>
      </c>
      <c r="AV3467" s="11" t="str">
        <f t="shared" si="1164"/>
        <v/>
      </c>
      <c r="AW3467" s="11" t="str">
        <f t="shared" si="1165"/>
        <v/>
      </c>
      <c r="AX3467" s="11" t="str">
        <f t="shared" si="1166"/>
        <v/>
      </c>
      <c r="AY3467" s="11" t="str">
        <f t="shared" si="1168"/>
        <v/>
      </c>
      <c r="AZ3467" s="11" t="str">
        <f t="shared" si="1167"/>
        <v/>
      </c>
      <c r="BA3467" s="11" t="str">
        <f t="shared" si="1170"/>
        <v xml:space="preserve"> </v>
      </c>
      <c r="BB3467" s="11" t="str">
        <f>IFERROR(IF(AW3467="","",VLOOKUP(AW3467,SUSS!R:S,2,FALSE)),AY3467*SUSS!$M$2)</f>
        <v/>
      </c>
      <c r="BC3467" s="11" t="str">
        <f t="shared" si="1169"/>
        <v/>
      </c>
    </row>
    <row r="3468" spans="29:55">
      <c r="AC3468" s="11" t="str">
        <f t="shared" si="1150"/>
        <v/>
      </c>
      <c r="AD3468" s="11" t="str">
        <f t="shared" si="1151"/>
        <v/>
      </c>
      <c r="AE3468" s="11" t="str">
        <f t="shared" si="1152"/>
        <v/>
      </c>
      <c r="AF3468" s="11" t="str">
        <f t="shared" si="1153"/>
        <v/>
      </c>
      <c r="AG3468" s="11" t="str">
        <f t="shared" si="1154"/>
        <v/>
      </c>
      <c r="AH3468" s="11" t="str">
        <f t="shared" si="1155"/>
        <v/>
      </c>
      <c r="AI3468" s="11" t="str">
        <f t="shared" si="1156"/>
        <v/>
      </c>
      <c r="AJ3468" s="11" t="str">
        <f t="shared" si="1157"/>
        <v/>
      </c>
      <c r="AK3468" s="11" t="str">
        <f t="shared" si="1158"/>
        <v/>
      </c>
      <c r="AN3468" s="11" t="str">
        <f t="shared" si="1159"/>
        <v/>
      </c>
      <c r="AO3468" s="11" t="str">
        <f t="shared" si="1160"/>
        <v/>
      </c>
      <c r="AP3468" s="11" t="str">
        <f t="shared" si="1161"/>
        <v/>
      </c>
      <c r="AT3468" s="11" t="str">
        <f t="shared" si="1162"/>
        <v/>
      </c>
      <c r="AU3468" s="11" t="str">
        <f t="shared" si="1163"/>
        <v/>
      </c>
      <c r="AV3468" s="11" t="str">
        <f t="shared" si="1164"/>
        <v/>
      </c>
      <c r="AW3468" s="11" t="str">
        <f t="shared" si="1165"/>
        <v/>
      </c>
      <c r="AX3468" s="11" t="str">
        <f t="shared" si="1166"/>
        <v/>
      </c>
      <c r="AY3468" s="11" t="str">
        <f t="shared" si="1168"/>
        <v/>
      </c>
      <c r="AZ3468" s="11" t="str">
        <f t="shared" si="1167"/>
        <v/>
      </c>
      <c r="BA3468" s="11" t="str">
        <f t="shared" si="1170"/>
        <v xml:space="preserve"> </v>
      </c>
      <c r="BB3468" s="11" t="str">
        <f>IFERROR(IF(AW3468="","",VLOOKUP(AW3468,SUSS!R:S,2,FALSE)),AY3468*SUSS!$M$2)</f>
        <v/>
      </c>
      <c r="BC3468" s="11" t="str">
        <f t="shared" si="1169"/>
        <v/>
      </c>
    </row>
    <row r="3469" spans="29:55">
      <c r="AC3469" s="11" t="str">
        <f t="shared" si="1150"/>
        <v/>
      </c>
      <c r="AD3469" s="11" t="str">
        <f t="shared" si="1151"/>
        <v/>
      </c>
      <c r="AE3469" s="11" t="str">
        <f t="shared" si="1152"/>
        <v/>
      </c>
      <c r="AF3469" s="11" t="str">
        <f t="shared" si="1153"/>
        <v/>
      </c>
      <c r="AG3469" s="11" t="str">
        <f t="shared" si="1154"/>
        <v/>
      </c>
      <c r="AH3469" s="11" t="str">
        <f t="shared" si="1155"/>
        <v/>
      </c>
      <c r="AI3469" s="11" t="str">
        <f t="shared" si="1156"/>
        <v/>
      </c>
      <c r="AJ3469" s="11" t="str">
        <f t="shared" si="1157"/>
        <v/>
      </c>
      <c r="AK3469" s="11" t="str">
        <f t="shared" si="1158"/>
        <v/>
      </c>
      <c r="AN3469" s="11" t="str">
        <f t="shared" si="1159"/>
        <v/>
      </c>
      <c r="AO3469" s="11" t="str">
        <f t="shared" si="1160"/>
        <v/>
      </c>
      <c r="AP3469" s="11" t="str">
        <f t="shared" si="1161"/>
        <v/>
      </c>
      <c r="AT3469" s="11" t="str">
        <f t="shared" si="1162"/>
        <v/>
      </c>
      <c r="AU3469" s="11" t="str">
        <f t="shared" si="1163"/>
        <v/>
      </c>
      <c r="AV3469" s="11" t="str">
        <f t="shared" si="1164"/>
        <v/>
      </c>
      <c r="AW3469" s="11" t="str">
        <f t="shared" si="1165"/>
        <v/>
      </c>
      <c r="AX3469" s="11" t="str">
        <f t="shared" si="1166"/>
        <v/>
      </c>
      <c r="AY3469" s="11" t="str">
        <f t="shared" si="1168"/>
        <v/>
      </c>
      <c r="AZ3469" s="11" t="str">
        <f t="shared" si="1167"/>
        <v/>
      </c>
      <c r="BA3469" s="11" t="str">
        <f t="shared" si="1170"/>
        <v xml:space="preserve"> </v>
      </c>
      <c r="BB3469" s="11" t="str">
        <f>IFERROR(IF(AW3469="","",VLOOKUP(AW3469,SUSS!R:S,2,FALSE)),AY3469*SUSS!$M$2)</f>
        <v/>
      </c>
      <c r="BC3469" s="11" t="str">
        <f t="shared" si="1169"/>
        <v/>
      </c>
    </row>
    <row r="3470" spans="29:55">
      <c r="AC3470" s="11" t="str">
        <f t="shared" si="1150"/>
        <v/>
      </c>
      <c r="AD3470" s="11" t="str">
        <f t="shared" si="1151"/>
        <v/>
      </c>
      <c r="AE3470" s="11" t="str">
        <f t="shared" si="1152"/>
        <v/>
      </c>
      <c r="AF3470" s="11" t="str">
        <f t="shared" si="1153"/>
        <v/>
      </c>
      <c r="AG3470" s="11" t="str">
        <f t="shared" si="1154"/>
        <v/>
      </c>
      <c r="AH3470" s="11" t="str">
        <f t="shared" si="1155"/>
        <v/>
      </c>
      <c r="AI3470" s="11" t="str">
        <f t="shared" si="1156"/>
        <v/>
      </c>
      <c r="AJ3470" s="11" t="str">
        <f t="shared" si="1157"/>
        <v/>
      </c>
      <c r="AK3470" s="11" t="str">
        <f t="shared" si="1158"/>
        <v/>
      </c>
      <c r="AN3470" s="11" t="str">
        <f t="shared" si="1159"/>
        <v/>
      </c>
      <c r="AO3470" s="11" t="str">
        <f t="shared" si="1160"/>
        <v/>
      </c>
      <c r="AP3470" s="11" t="str">
        <f t="shared" si="1161"/>
        <v/>
      </c>
      <c r="AT3470" s="11" t="str">
        <f t="shared" si="1162"/>
        <v/>
      </c>
      <c r="AU3470" s="11" t="str">
        <f t="shared" si="1163"/>
        <v/>
      </c>
      <c r="AV3470" s="11" t="str">
        <f t="shared" si="1164"/>
        <v/>
      </c>
      <c r="AW3470" s="11" t="str">
        <f t="shared" si="1165"/>
        <v/>
      </c>
      <c r="AX3470" s="11" t="str">
        <f t="shared" si="1166"/>
        <v/>
      </c>
      <c r="AY3470" s="11" t="str">
        <f t="shared" si="1168"/>
        <v/>
      </c>
      <c r="AZ3470" s="11" t="str">
        <f t="shared" si="1167"/>
        <v/>
      </c>
      <c r="BA3470" s="11" t="str">
        <f t="shared" si="1170"/>
        <v xml:space="preserve"> </v>
      </c>
      <c r="BB3470" s="11" t="str">
        <f>IFERROR(IF(AW3470="","",VLOOKUP(AW3470,SUSS!R:S,2,FALSE)),AY3470*SUSS!$M$2)</f>
        <v/>
      </c>
      <c r="BC3470" s="11" t="str">
        <f t="shared" si="1169"/>
        <v/>
      </c>
    </row>
    <row r="3471" spans="29:55">
      <c r="AC3471" s="11" t="str">
        <f t="shared" si="1150"/>
        <v/>
      </c>
      <c r="AD3471" s="11" t="str">
        <f t="shared" si="1151"/>
        <v/>
      </c>
      <c r="AE3471" s="11" t="str">
        <f t="shared" si="1152"/>
        <v/>
      </c>
      <c r="AF3471" s="11" t="str">
        <f t="shared" si="1153"/>
        <v/>
      </c>
      <c r="AG3471" s="11" t="str">
        <f t="shared" si="1154"/>
        <v/>
      </c>
      <c r="AH3471" s="11" t="str">
        <f t="shared" si="1155"/>
        <v/>
      </c>
      <c r="AI3471" s="11" t="str">
        <f t="shared" si="1156"/>
        <v/>
      </c>
      <c r="AJ3471" s="11" t="str">
        <f t="shared" si="1157"/>
        <v/>
      </c>
      <c r="AK3471" s="11" t="str">
        <f t="shared" si="1158"/>
        <v/>
      </c>
      <c r="AN3471" s="11" t="str">
        <f t="shared" si="1159"/>
        <v/>
      </c>
      <c r="AO3471" s="11" t="str">
        <f t="shared" si="1160"/>
        <v/>
      </c>
      <c r="AP3471" s="11" t="str">
        <f t="shared" si="1161"/>
        <v/>
      </c>
      <c r="AT3471" s="11" t="str">
        <f t="shared" si="1162"/>
        <v/>
      </c>
      <c r="AU3471" s="11" t="str">
        <f t="shared" si="1163"/>
        <v/>
      </c>
      <c r="AV3471" s="11" t="str">
        <f t="shared" si="1164"/>
        <v/>
      </c>
      <c r="AW3471" s="11" t="str">
        <f t="shared" si="1165"/>
        <v/>
      </c>
      <c r="AX3471" s="11" t="str">
        <f t="shared" si="1166"/>
        <v/>
      </c>
      <c r="AY3471" s="11" t="str">
        <f t="shared" si="1168"/>
        <v/>
      </c>
      <c r="AZ3471" s="11" t="str">
        <f t="shared" si="1167"/>
        <v/>
      </c>
      <c r="BA3471" s="11" t="str">
        <f t="shared" si="1170"/>
        <v xml:space="preserve"> </v>
      </c>
      <c r="BB3471" s="11" t="str">
        <f>IFERROR(IF(AW3471="","",VLOOKUP(AW3471,SUSS!R:S,2,FALSE)),AY3471*SUSS!$M$2)</f>
        <v/>
      </c>
      <c r="BC3471" s="11" t="str">
        <f t="shared" si="1169"/>
        <v/>
      </c>
    </row>
    <row r="3472" spans="29:55">
      <c r="AC3472" s="11" t="str">
        <f t="shared" si="1150"/>
        <v/>
      </c>
      <c r="AD3472" s="11" t="str">
        <f t="shared" si="1151"/>
        <v/>
      </c>
      <c r="AE3472" s="11" t="str">
        <f t="shared" si="1152"/>
        <v/>
      </c>
      <c r="AF3472" s="11" t="str">
        <f t="shared" si="1153"/>
        <v/>
      </c>
      <c r="AG3472" s="11" t="str">
        <f t="shared" si="1154"/>
        <v/>
      </c>
      <c r="AH3472" s="11" t="str">
        <f t="shared" si="1155"/>
        <v/>
      </c>
      <c r="AI3472" s="11" t="str">
        <f t="shared" si="1156"/>
        <v/>
      </c>
      <c r="AJ3472" s="11" t="str">
        <f t="shared" si="1157"/>
        <v/>
      </c>
      <c r="AK3472" s="11" t="str">
        <f t="shared" si="1158"/>
        <v/>
      </c>
      <c r="AN3472" s="11" t="str">
        <f t="shared" si="1159"/>
        <v/>
      </c>
      <c r="AO3472" s="11" t="str">
        <f t="shared" si="1160"/>
        <v/>
      </c>
      <c r="AP3472" s="11" t="str">
        <f t="shared" si="1161"/>
        <v/>
      </c>
      <c r="AT3472" s="11" t="str">
        <f t="shared" si="1162"/>
        <v/>
      </c>
      <c r="AU3472" s="11" t="str">
        <f t="shared" si="1163"/>
        <v/>
      </c>
      <c r="AV3472" s="11" t="str">
        <f t="shared" si="1164"/>
        <v/>
      </c>
      <c r="AW3472" s="11" t="str">
        <f t="shared" si="1165"/>
        <v/>
      </c>
      <c r="AX3472" s="11" t="str">
        <f t="shared" si="1166"/>
        <v/>
      </c>
      <c r="AY3472" s="11" t="str">
        <f t="shared" si="1168"/>
        <v/>
      </c>
      <c r="AZ3472" s="11" t="str">
        <f t="shared" si="1167"/>
        <v/>
      </c>
      <c r="BA3472" s="11" t="str">
        <f t="shared" si="1170"/>
        <v xml:space="preserve"> </v>
      </c>
      <c r="BB3472" s="11" t="str">
        <f>IFERROR(IF(AW3472="","",VLOOKUP(AW3472,SUSS!R:S,2,FALSE)),AY3472*SUSS!$M$2)</f>
        <v/>
      </c>
      <c r="BC3472" s="11" t="str">
        <f t="shared" si="1169"/>
        <v/>
      </c>
    </row>
    <row r="3473" spans="29:55">
      <c r="AC3473" s="11" t="str">
        <f t="shared" si="1150"/>
        <v/>
      </c>
      <c r="AD3473" s="11" t="str">
        <f t="shared" si="1151"/>
        <v/>
      </c>
      <c r="AE3473" s="11" t="str">
        <f t="shared" si="1152"/>
        <v/>
      </c>
      <c r="AF3473" s="11" t="str">
        <f t="shared" si="1153"/>
        <v/>
      </c>
      <c r="AG3473" s="11" t="str">
        <f t="shared" si="1154"/>
        <v/>
      </c>
      <c r="AH3473" s="11" t="str">
        <f t="shared" si="1155"/>
        <v/>
      </c>
      <c r="AI3473" s="11" t="str">
        <f t="shared" si="1156"/>
        <v/>
      </c>
      <c r="AJ3473" s="11" t="str">
        <f t="shared" si="1157"/>
        <v/>
      </c>
      <c r="AK3473" s="11" t="str">
        <f t="shared" si="1158"/>
        <v/>
      </c>
      <c r="AN3473" s="11" t="str">
        <f t="shared" si="1159"/>
        <v/>
      </c>
      <c r="AO3473" s="11" t="str">
        <f t="shared" si="1160"/>
        <v/>
      </c>
      <c r="AP3473" s="11" t="str">
        <f t="shared" si="1161"/>
        <v/>
      </c>
      <c r="AT3473" s="11" t="str">
        <f t="shared" si="1162"/>
        <v/>
      </c>
      <c r="AU3473" s="11" t="str">
        <f t="shared" si="1163"/>
        <v/>
      </c>
      <c r="AV3473" s="11" t="str">
        <f t="shared" si="1164"/>
        <v/>
      </c>
      <c r="AW3473" s="11" t="str">
        <f t="shared" si="1165"/>
        <v/>
      </c>
      <c r="AX3473" s="11" t="str">
        <f t="shared" si="1166"/>
        <v/>
      </c>
      <c r="AY3473" s="11" t="str">
        <f t="shared" si="1168"/>
        <v/>
      </c>
      <c r="AZ3473" s="11" t="str">
        <f t="shared" si="1167"/>
        <v/>
      </c>
      <c r="BA3473" s="11" t="str">
        <f t="shared" si="1170"/>
        <v xml:space="preserve"> </v>
      </c>
      <c r="BB3473" s="11" t="str">
        <f>IFERROR(IF(AW3473="","",VLOOKUP(AW3473,SUSS!R:S,2,FALSE)),AY3473*SUSS!$M$2)</f>
        <v/>
      </c>
      <c r="BC3473" s="11" t="str">
        <f t="shared" si="1169"/>
        <v/>
      </c>
    </row>
    <row r="3474" spans="29:55">
      <c r="AC3474" s="11" t="str">
        <f t="shared" si="1150"/>
        <v/>
      </c>
      <c r="AD3474" s="11" t="str">
        <f t="shared" si="1151"/>
        <v/>
      </c>
      <c r="AE3474" s="11" t="str">
        <f t="shared" si="1152"/>
        <v/>
      </c>
      <c r="AF3474" s="11" t="str">
        <f t="shared" si="1153"/>
        <v/>
      </c>
      <c r="AG3474" s="11" t="str">
        <f t="shared" si="1154"/>
        <v/>
      </c>
      <c r="AH3474" s="11" t="str">
        <f t="shared" si="1155"/>
        <v/>
      </c>
      <c r="AI3474" s="11" t="str">
        <f t="shared" si="1156"/>
        <v/>
      </c>
      <c r="AJ3474" s="11" t="str">
        <f t="shared" si="1157"/>
        <v/>
      </c>
      <c r="AK3474" s="11" t="str">
        <f t="shared" si="1158"/>
        <v/>
      </c>
      <c r="AN3474" s="11" t="str">
        <f t="shared" si="1159"/>
        <v/>
      </c>
      <c r="AO3474" s="11" t="str">
        <f t="shared" si="1160"/>
        <v/>
      </c>
      <c r="AP3474" s="11" t="str">
        <f t="shared" si="1161"/>
        <v/>
      </c>
      <c r="AT3474" s="11" t="str">
        <f t="shared" si="1162"/>
        <v/>
      </c>
      <c r="AU3474" s="11" t="str">
        <f t="shared" si="1163"/>
        <v/>
      </c>
      <c r="AV3474" s="11" t="str">
        <f t="shared" si="1164"/>
        <v/>
      </c>
      <c r="AW3474" s="11" t="str">
        <f t="shared" si="1165"/>
        <v/>
      </c>
      <c r="AX3474" s="11" t="str">
        <f t="shared" si="1166"/>
        <v/>
      </c>
      <c r="AY3474" s="11" t="str">
        <f t="shared" si="1168"/>
        <v/>
      </c>
      <c r="AZ3474" s="11" t="str">
        <f t="shared" si="1167"/>
        <v/>
      </c>
      <c r="BA3474" s="11" t="str">
        <f t="shared" si="1170"/>
        <v xml:space="preserve"> </v>
      </c>
      <c r="BB3474" s="11" t="str">
        <f>IFERROR(IF(AW3474="","",VLOOKUP(AW3474,SUSS!R:S,2,FALSE)),AY3474*SUSS!$M$2)</f>
        <v/>
      </c>
      <c r="BC3474" s="11" t="str">
        <f t="shared" si="1169"/>
        <v/>
      </c>
    </row>
    <row r="3475" spans="29:55">
      <c r="AC3475" s="11" t="str">
        <f t="shared" si="1150"/>
        <v/>
      </c>
      <c r="AD3475" s="11" t="str">
        <f t="shared" si="1151"/>
        <v/>
      </c>
      <c r="AE3475" s="11" t="str">
        <f t="shared" si="1152"/>
        <v/>
      </c>
      <c r="AF3475" s="11" t="str">
        <f t="shared" si="1153"/>
        <v/>
      </c>
      <c r="AG3475" s="11" t="str">
        <f t="shared" si="1154"/>
        <v/>
      </c>
      <c r="AH3475" s="11" t="str">
        <f t="shared" si="1155"/>
        <v/>
      </c>
      <c r="AI3475" s="11" t="str">
        <f t="shared" si="1156"/>
        <v/>
      </c>
      <c r="AJ3475" s="11" t="str">
        <f t="shared" si="1157"/>
        <v/>
      </c>
      <c r="AK3475" s="11" t="str">
        <f t="shared" si="1158"/>
        <v/>
      </c>
      <c r="AN3475" s="11" t="str">
        <f t="shared" si="1159"/>
        <v/>
      </c>
      <c r="AO3475" s="11" t="str">
        <f t="shared" si="1160"/>
        <v/>
      </c>
      <c r="AP3475" s="11" t="str">
        <f t="shared" si="1161"/>
        <v/>
      </c>
      <c r="AT3475" s="11" t="str">
        <f t="shared" si="1162"/>
        <v/>
      </c>
      <c r="AU3475" s="11" t="str">
        <f t="shared" si="1163"/>
        <v/>
      </c>
      <c r="AV3475" s="11" t="str">
        <f t="shared" si="1164"/>
        <v/>
      </c>
      <c r="AW3475" s="11" t="str">
        <f t="shared" si="1165"/>
        <v/>
      </c>
      <c r="AX3475" s="11" t="str">
        <f t="shared" si="1166"/>
        <v/>
      </c>
      <c r="AY3475" s="11" t="str">
        <f t="shared" si="1168"/>
        <v/>
      </c>
      <c r="AZ3475" s="11" t="str">
        <f t="shared" si="1167"/>
        <v/>
      </c>
      <c r="BA3475" s="11" t="str">
        <f t="shared" si="1170"/>
        <v xml:space="preserve"> </v>
      </c>
      <c r="BB3475" s="11" t="str">
        <f>IFERROR(IF(AW3475="","",VLOOKUP(AW3475,SUSS!R:S,2,FALSE)),AY3475*SUSS!$M$2)</f>
        <v/>
      </c>
      <c r="BC3475" s="11" t="str">
        <f t="shared" si="1169"/>
        <v/>
      </c>
    </row>
    <row r="3476" spans="29:55">
      <c r="AC3476" s="11" t="str">
        <f t="shared" si="1150"/>
        <v/>
      </c>
      <c r="AD3476" s="11" t="str">
        <f t="shared" si="1151"/>
        <v/>
      </c>
      <c r="AE3476" s="11" t="str">
        <f t="shared" si="1152"/>
        <v/>
      </c>
      <c r="AF3476" s="11" t="str">
        <f t="shared" si="1153"/>
        <v/>
      </c>
      <c r="AG3476" s="11" t="str">
        <f t="shared" si="1154"/>
        <v/>
      </c>
      <c r="AH3476" s="11" t="str">
        <f t="shared" si="1155"/>
        <v/>
      </c>
      <c r="AI3476" s="11" t="str">
        <f t="shared" si="1156"/>
        <v/>
      </c>
      <c r="AJ3476" s="11" t="str">
        <f t="shared" si="1157"/>
        <v/>
      </c>
      <c r="AK3476" s="11" t="str">
        <f t="shared" si="1158"/>
        <v/>
      </c>
      <c r="AN3476" s="11" t="str">
        <f t="shared" si="1159"/>
        <v/>
      </c>
      <c r="AO3476" s="11" t="str">
        <f t="shared" si="1160"/>
        <v/>
      </c>
      <c r="AP3476" s="11" t="str">
        <f t="shared" si="1161"/>
        <v/>
      </c>
      <c r="AT3476" s="11" t="str">
        <f t="shared" si="1162"/>
        <v/>
      </c>
      <c r="AU3476" s="11" t="str">
        <f t="shared" si="1163"/>
        <v/>
      </c>
      <c r="AV3476" s="11" t="str">
        <f t="shared" si="1164"/>
        <v/>
      </c>
      <c r="AW3476" s="11" t="str">
        <f t="shared" si="1165"/>
        <v/>
      </c>
      <c r="AX3476" s="11" t="str">
        <f t="shared" si="1166"/>
        <v/>
      </c>
      <c r="AY3476" s="11" t="str">
        <f t="shared" si="1168"/>
        <v/>
      </c>
      <c r="AZ3476" s="11" t="str">
        <f t="shared" si="1167"/>
        <v/>
      </c>
      <c r="BA3476" s="11" t="str">
        <f t="shared" si="1170"/>
        <v xml:space="preserve"> </v>
      </c>
      <c r="BB3476" s="11" t="str">
        <f>IFERROR(IF(AW3476="","",VLOOKUP(AW3476,SUSS!R:S,2,FALSE)),AY3476*SUSS!$M$2)</f>
        <v/>
      </c>
      <c r="BC3476" s="11" t="str">
        <f t="shared" si="1169"/>
        <v/>
      </c>
    </row>
    <row r="3477" spans="29:55">
      <c r="AC3477" s="11" t="str">
        <f t="shared" si="1150"/>
        <v/>
      </c>
      <c r="AD3477" s="11" t="str">
        <f t="shared" si="1151"/>
        <v/>
      </c>
      <c r="AE3477" s="11" t="str">
        <f t="shared" si="1152"/>
        <v/>
      </c>
      <c r="AF3477" s="11" t="str">
        <f t="shared" si="1153"/>
        <v/>
      </c>
      <c r="AG3477" s="11" t="str">
        <f t="shared" si="1154"/>
        <v/>
      </c>
      <c r="AH3477" s="11" t="str">
        <f t="shared" si="1155"/>
        <v/>
      </c>
      <c r="AI3477" s="11" t="str">
        <f t="shared" si="1156"/>
        <v/>
      </c>
      <c r="AJ3477" s="11" t="str">
        <f t="shared" si="1157"/>
        <v/>
      </c>
      <c r="AK3477" s="11" t="str">
        <f t="shared" si="1158"/>
        <v/>
      </c>
      <c r="AN3477" s="11" t="str">
        <f t="shared" si="1159"/>
        <v/>
      </c>
      <c r="AO3477" s="11" t="str">
        <f t="shared" si="1160"/>
        <v/>
      </c>
      <c r="AP3477" s="11" t="str">
        <f t="shared" si="1161"/>
        <v/>
      </c>
      <c r="AT3477" s="11" t="str">
        <f t="shared" si="1162"/>
        <v/>
      </c>
      <c r="AU3477" s="11" t="str">
        <f t="shared" si="1163"/>
        <v/>
      </c>
      <c r="AV3477" s="11" t="str">
        <f t="shared" si="1164"/>
        <v/>
      </c>
      <c r="AW3477" s="11" t="str">
        <f t="shared" si="1165"/>
        <v/>
      </c>
      <c r="AX3477" s="11" t="str">
        <f t="shared" si="1166"/>
        <v/>
      </c>
      <c r="AY3477" s="11" t="str">
        <f t="shared" si="1168"/>
        <v/>
      </c>
      <c r="AZ3477" s="11" t="str">
        <f t="shared" si="1167"/>
        <v/>
      </c>
      <c r="BA3477" s="11" t="str">
        <f t="shared" si="1170"/>
        <v xml:space="preserve"> </v>
      </c>
      <c r="BB3477" s="11" t="str">
        <f>IFERROR(IF(AW3477="","",VLOOKUP(AW3477,SUSS!R:S,2,FALSE)),AY3477*SUSS!$M$2)</f>
        <v/>
      </c>
      <c r="BC3477" s="11" t="str">
        <f t="shared" si="1169"/>
        <v/>
      </c>
    </row>
    <row r="3478" spans="29:55">
      <c r="AC3478" s="11" t="str">
        <f t="shared" si="1150"/>
        <v/>
      </c>
      <c r="AD3478" s="11" t="str">
        <f t="shared" si="1151"/>
        <v/>
      </c>
      <c r="AE3478" s="11" t="str">
        <f t="shared" si="1152"/>
        <v/>
      </c>
      <c r="AF3478" s="11" t="str">
        <f t="shared" si="1153"/>
        <v/>
      </c>
      <c r="AG3478" s="11" t="str">
        <f t="shared" si="1154"/>
        <v/>
      </c>
      <c r="AH3478" s="11" t="str">
        <f t="shared" si="1155"/>
        <v/>
      </c>
      <c r="AI3478" s="11" t="str">
        <f t="shared" si="1156"/>
        <v/>
      </c>
      <c r="AJ3478" s="11" t="str">
        <f t="shared" si="1157"/>
        <v/>
      </c>
      <c r="AK3478" s="11" t="str">
        <f t="shared" si="1158"/>
        <v/>
      </c>
      <c r="AN3478" s="11" t="str">
        <f t="shared" si="1159"/>
        <v/>
      </c>
      <c r="AO3478" s="11" t="str">
        <f t="shared" si="1160"/>
        <v/>
      </c>
      <c r="AP3478" s="11" t="str">
        <f t="shared" si="1161"/>
        <v/>
      </c>
      <c r="AT3478" s="11" t="str">
        <f t="shared" si="1162"/>
        <v/>
      </c>
      <c r="AU3478" s="11" t="str">
        <f t="shared" si="1163"/>
        <v/>
      </c>
      <c r="AV3478" s="11" t="str">
        <f t="shared" si="1164"/>
        <v/>
      </c>
      <c r="AW3478" s="11" t="str">
        <f t="shared" si="1165"/>
        <v/>
      </c>
      <c r="AX3478" s="11" t="str">
        <f t="shared" si="1166"/>
        <v/>
      </c>
      <c r="AY3478" s="11" t="str">
        <f t="shared" si="1168"/>
        <v/>
      </c>
      <c r="AZ3478" s="11" t="str">
        <f t="shared" si="1167"/>
        <v/>
      </c>
      <c r="BA3478" s="11" t="str">
        <f t="shared" si="1170"/>
        <v xml:space="preserve"> </v>
      </c>
      <c r="BB3478" s="11" t="str">
        <f>IFERROR(IF(AW3478="","",VLOOKUP(AW3478,SUSS!R:S,2,FALSE)),AY3478*SUSS!$M$2)</f>
        <v/>
      </c>
      <c r="BC3478" s="11" t="str">
        <f t="shared" si="1169"/>
        <v/>
      </c>
    </row>
    <row r="3479" spans="29:55">
      <c r="AC3479" s="11" t="str">
        <f t="shared" si="1150"/>
        <v/>
      </c>
      <c r="AD3479" s="11" t="str">
        <f t="shared" si="1151"/>
        <v/>
      </c>
      <c r="AE3479" s="11" t="str">
        <f t="shared" si="1152"/>
        <v/>
      </c>
      <c r="AF3479" s="11" t="str">
        <f t="shared" si="1153"/>
        <v/>
      </c>
      <c r="AG3479" s="11" t="str">
        <f t="shared" si="1154"/>
        <v/>
      </c>
      <c r="AH3479" s="11" t="str">
        <f t="shared" si="1155"/>
        <v/>
      </c>
      <c r="AI3479" s="11" t="str">
        <f t="shared" si="1156"/>
        <v/>
      </c>
      <c r="AJ3479" s="11" t="str">
        <f t="shared" si="1157"/>
        <v/>
      </c>
      <c r="AK3479" s="11" t="str">
        <f t="shared" si="1158"/>
        <v/>
      </c>
      <c r="AN3479" s="11" t="str">
        <f t="shared" si="1159"/>
        <v/>
      </c>
      <c r="AO3479" s="11" t="str">
        <f t="shared" si="1160"/>
        <v/>
      </c>
      <c r="AP3479" s="11" t="str">
        <f t="shared" si="1161"/>
        <v/>
      </c>
      <c r="AT3479" s="11" t="str">
        <f t="shared" si="1162"/>
        <v/>
      </c>
      <c r="AU3479" s="11" t="str">
        <f t="shared" si="1163"/>
        <v/>
      </c>
      <c r="AV3479" s="11" t="str">
        <f t="shared" si="1164"/>
        <v/>
      </c>
      <c r="AW3479" s="11" t="str">
        <f t="shared" si="1165"/>
        <v/>
      </c>
      <c r="AX3479" s="11" t="str">
        <f t="shared" si="1166"/>
        <v/>
      </c>
      <c r="AY3479" s="11" t="str">
        <f t="shared" si="1168"/>
        <v/>
      </c>
      <c r="AZ3479" s="11" t="str">
        <f t="shared" si="1167"/>
        <v/>
      </c>
      <c r="BA3479" s="11" t="str">
        <f t="shared" si="1170"/>
        <v xml:space="preserve"> </v>
      </c>
      <c r="BB3479" s="11" t="str">
        <f>IFERROR(IF(AW3479="","",VLOOKUP(AW3479,SUSS!R:S,2,FALSE)),AY3479*SUSS!$M$2)</f>
        <v/>
      </c>
      <c r="BC3479" s="11" t="str">
        <f t="shared" si="1169"/>
        <v/>
      </c>
    </row>
    <row r="3480" spans="29:55">
      <c r="AC3480" s="11" t="str">
        <f t="shared" si="1150"/>
        <v/>
      </c>
      <c r="AD3480" s="11" t="str">
        <f t="shared" si="1151"/>
        <v/>
      </c>
      <c r="AE3480" s="11" t="str">
        <f t="shared" si="1152"/>
        <v/>
      </c>
      <c r="AF3480" s="11" t="str">
        <f t="shared" si="1153"/>
        <v/>
      </c>
      <c r="AG3480" s="11" t="str">
        <f t="shared" si="1154"/>
        <v/>
      </c>
      <c r="AH3480" s="11" t="str">
        <f t="shared" si="1155"/>
        <v/>
      </c>
      <c r="AI3480" s="11" t="str">
        <f t="shared" si="1156"/>
        <v/>
      </c>
      <c r="AJ3480" s="11" t="str">
        <f t="shared" si="1157"/>
        <v/>
      </c>
      <c r="AK3480" s="11" t="str">
        <f t="shared" si="1158"/>
        <v/>
      </c>
      <c r="AN3480" s="11" t="str">
        <f t="shared" si="1159"/>
        <v/>
      </c>
      <c r="AO3480" s="11" t="str">
        <f t="shared" si="1160"/>
        <v/>
      </c>
      <c r="AP3480" s="11" t="str">
        <f t="shared" si="1161"/>
        <v/>
      </c>
      <c r="AT3480" s="11" t="str">
        <f t="shared" si="1162"/>
        <v/>
      </c>
      <c r="AU3480" s="11" t="str">
        <f t="shared" si="1163"/>
        <v/>
      </c>
      <c r="AV3480" s="11" t="str">
        <f t="shared" si="1164"/>
        <v/>
      </c>
      <c r="AW3480" s="11" t="str">
        <f t="shared" si="1165"/>
        <v/>
      </c>
      <c r="AX3480" s="11" t="str">
        <f t="shared" si="1166"/>
        <v/>
      </c>
      <c r="AY3480" s="11" t="str">
        <f t="shared" si="1168"/>
        <v/>
      </c>
      <c r="AZ3480" s="11" t="str">
        <f t="shared" si="1167"/>
        <v/>
      </c>
      <c r="BA3480" s="11" t="str">
        <f t="shared" si="1170"/>
        <v xml:space="preserve"> </v>
      </c>
      <c r="BB3480" s="11" t="str">
        <f>IFERROR(IF(AW3480="","",VLOOKUP(AW3480,SUSS!R:S,2,FALSE)),AY3480*SUSS!$M$2)</f>
        <v/>
      </c>
      <c r="BC3480" s="11" t="str">
        <f t="shared" si="1169"/>
        <v/>
      </c>
    </row>
    <row r="3481" spans="29:55">
      <c r="AC3481" s="11" t="str">
        <f t="shared" si="1150"/>
        <v/>
      </c>
      <c r="AD3481" s="11" t="str">
        <f t="shared" si="1151"/>
        <v/>
      </c>
      <c r="AE3481" s="11" t="str">
        <f t="shared" si="1152"/>
        <v/>
      </c>
      <c r="AF3481" s="11" t="str">
        <f t="shared" si="1153"/>
        <v/>
      </c>
      <c r="AG3481" s="11" t="str">
        <f t="shared" si="1154"/>
        <v/>
      </c>
      <c r="AH3481" s="11" t="str">
        <f t="shared" si="1155"/>
        <v/>
      </c>
      <c r="AI3481" s="11" t="str">
        <f t="shared" si="1156"/>
        <v/>
      </c>
      <c r="AJ3481" s="11" t="str">
        <f t="shared" si="1157"/>
        <v/>
      </c>
      <c r="AK3481" s="11" t="str">
        <f t="shared" si="1158"/>
        <v/>
      </c>
      <c r="AN3481" s="11" t="str">
        <f t="shared" si="1159"/>
        <v/>
      </c>
      <c r="AO3481" s="11" t="str">
        <f t="shared" si="1160"/>
        <v/>
      </c>
      <c r="AP3481" s="11" t="str">
        <f t="shared" si="1161"/>
        <v/>
      </c>
      <c r="AT3481" s="11" t="str">
        <f t="shared" si="1162"/>
        <v/>
      </c>
      <c r="AU3481" s="11" t="str">
        <f t="shared" si="1163"/>
        <v/>
      </c>
      <c r="AV3481" s="11" t="str">
        <f t="shared" si="1164"/>
        <v/>
      </c>
      <c r="AW3481" s="11" t="str">
        <f t="shared" si="1165"/>
        <v/>
      </c>
      <c r="AX3481" s="11" t="str">
        <f t="shared" si="1166"/>
        <v/>
      </c>
      <c r="AY3481" s="11" t="str">
        <f t="shared" si="1168"/>
        <v/>
      </c>
      <c r="AZ3481" s="11" t="str">
        <f t="shared" si="1167"/>
        <v/>
      </c>
      <c r="BA3481" s="11" t="str">
        <f t="shared" si="1170"/>
        <v xml:space="preserve"> </v>
      </c>
      <c r="BB3481" s="11" t="str">
        <f>IFERROR(IF(AW3481="","",VLOOKUP(AW3481,SUSS!R:S,2,FALSE)),AY3481*SUSS!$M$2)</f>
        <v/>
      </c>
      <c r="BC3481" s="11" t="str">
        <f t="shared" si="1169"/>
        <v/>
      </c>
    </row>
    <row r="3482" spans="29:55">
      <c r="AC3482" s="11" t="str">
        <f t="shared" si="1150"/>
        <v/>
      </c>
      <c r="AD3482" s="11" t="str">
        <f t="shared" si="1151"/>
        <v/>
      </c>
      <c r="AE3482" s="11" t="str">
        <f t="shared" si="1152"/>
        <v/>
      </c>
      <c r="AF3482" s="11" t="str">
        <f t="shared" si="1153"/>
        <v/>
      </c>
      <c r="AG3482" s="11" t="str">
        <f t="shared" si="1154"/>
        <v/>
      </c>
      <c r="AH3482" s="11" t="str">
        <f t="shared" si="1155"/>
        <v/>
      </c>
      <c r="AI3482" s="11" t="str">
        <f t="shared" si="1156"/>
        <v/>
      </c>
      <c r="AJ3482" s="11" t="str">
        <f t="shared" si="1157"/>
        <v/>
      </c>
      <c r="AK3482" s="11" t="str">
        <f t="shared" si="1158"/>
        <v/>
      </c>
      <c r="AN3482" s="11" t="str">
        <f t="shared" si="1159"/>
        <v/>
      </c>
      <c r="AO3482" s="11" t="str">
        <f t="shared" si="1160"/>
        <v/>
      </c>
      <c r="AP3482" s="11" t="str">
        <f t="shared" si="1161"/>
        <v/>
      </c>
      <c r="AT3482" s="11" t="str">
        <f t="shared" si="1162"/>
        <v/>
      </c>
      <c r="AU3482" s="11" t="str">
        <f t="shared" si="1163"/>
        <v/>
      </c>
      <c r="AV3482" s="11" t="str">
        <f t="shared" si="1164"/>
        <v/>
      </c>
      <c r="AW3482" s="11" t="str">
        <f t="shared" si="1165"/>
        <v/>
      </c>
      <c r="AX3482" s="11" t="str">
        <f t="shared" si="1166"/>
        <v/>
      </c>
      <c r="AY3482" s="11" t="str">
        <f t="shared" si="1168"/>
        <v/>
      </c>
      <c r="AZ3482" s="11" t="str">
        <f t="shared" si="1167"/>
        <v/>
      </c>
      <c r="BA3482" s="11" t="str">
        <f t="shared" si="1170"/>
        <v xml:space="preserve"> </v>
      </c>
      <c r="BB3482" s="11" t="str">
        <f>IFERROR(IF(AW3482="","",VLOOKUP(AW3482,SUSS!R:S,2,FALSE)),AY3482*SUSS!$M$2)</f>
        <v/>
      </c>
      <c r="BC3482" s="11" t="str">
        <f t="shared" si="1169"/>
        <v/>
      </c>
    </row>
    <row r="3483" spans="29:55">
      <c r="AC3483" s="11" t="str">
        <f t="shared" si="1150"/>
        <v/>
      </c>
      <c r="AD3483" s="11" t="str">
        <f t="shared" si="1151"/>
        <v/>
      </c>
      <c r="AE3483" s="11" t="str">
        <f t="shared" si="1152"/>
        <v/>
      </c>
      <c r="AF3483" s="11" t="str">
        <f t="shared" si="1153"/>
        <v/>
      </c>
      <c r="AG3483" s="11" t="str">
        <f t="shared" si="1154"/>
        <v/>
      </c>
      <c r="AH3483" s="11" t="str">
        <f t="shared" si="1155"/>
        <v/>
      </c>
      <c r="AI3483" s="11" t="str">
        <f t="shared" si="1156"/>
        <v/>
      </c>
      <c r="AJ3483" s="11" t="str">
        <f t="shared" si="1157"/>
        <v/>
      </c>
      <c r="AK3483" s="11" t="str">
        <f t="shared" si="1158"/>
        <v/>
      </c>
      <c r="AN3483" s="11" t="str">
        <f t="shared" si="1159"/>
        <v/>
      </c>
      <c r="AO3483" s="11" t="str">
        <f t="shared" si="1160"/>
        <v/>
      </c>
      <c r="AP3483" s="11" t="str">
        <f t="shared" si="1161"/>
        <v/>
      </c>
      <c r="AT3483" s="11" t="str">
        <f t="shared" si="1162"/>
        <v/>
      </c>
      <c r="AU3483" s="11" t="str">
        <f t="shared" si="1163"/>
        <v/>
      </c>
      <c r="AV3483" s="11" t="str">
        <f t="shared" si="1164"/>
        <v/>
      </c>
      <c r="AW3483" s="11" t="str">
        <f t="shared" si="1165"/>
        <v/>
      </c>
      <c r="AX3483" s="11" t="str">
        <f t="shared" si="1166"/>
        <v/>
      </c>
      <c r="AY3483" s="11" t="str">
        <f t="shared" si="1168"/>
        <v/>
      </c>
      <c r="AZ3483" s="11" t="str">
        <f t="shared" si="1167"/>
        <v/>
      </c>
      <c r="BA3483" s="11" t="str">
        <f t="shared" si="1170"/>
        <v xml:space="preserve"> </v>
      </c>
      <c r="BB3483" s="11" t="str">
        <f>IFERROR(IF(AW3483="","",VLOOKUP(AW3483,SUSS!R:S,2,FALSE)),AY3483*SUSS!$M$2)</f>
        <v/>
      </c>
      <c r="BC3483" s="11" t="str">
        <f t="shared" si="1169"/>
        <v/>
      </c>
    </row>
    <row r="3484" spans="29:55">
      <c r="AC3484" s="11" t="str">
        <f t="shared" si="1150"/>
        <v/>
      </c>
      <c r="AD3484" s="11" t="str">
        <f t="shared" si="1151"/>
        <v/>
      </c>
      <c r="AE3484" s="11" t="str">
        <f t="shared" si="1152"/>
        <v/>
      </c>
      <c r="AF3484" s="11" t="str">
        <f t="shared" si="1153"/>
        <v/>
      </c>
      <c r="AG3484" s="11" t="str">
        <f t="shared" si="1154"/>
        <v/>
      </c>
      <c r="AH3484" s="11" t="str">
        <f t="shared" si="1155"/>
        <v/>
      </c>
      <c r="AI3484" s="11" t="str">
        <f t="shared" si="1156"/>
        <v/>
      </c>
      <c r="AJ3484" s="11" t="str">
        <f t="shared" si="1157"/>
        <v/>
      </c>
      <c r="AK3484" s="11" t="str">
        <f t="shared" si="1158"/>
        <v/>
      </c>
      <c r="AN3484" s="11" t="str">
        <f t="shared" si="1159"/>
        <v/>
      </c>
      <c r="AO3484" s="11" t="str">
        <f t="shared" si="1160"/>
        <v/>
      </c>
      <c r="AP3484" s="11" t="str">
        <f t="shared" si="1161"/>
        <v/>
      </c>
      <c r="AT3484" s="11" t="str">
        <f t="shared" si="1162"/>
        <v/>
      </c>
      <c r="AU3484" s="11" t="str">
        <f t="shared" si="1163"/>
        <v/>
      </c>
      <c r="AV3484" s="11" t="str">
        <f t="shared" si="1164"/>
        <v/>
      </c>
      <c r="AW3484" s="11" t="str">
        <f t="shared" si="1165"/>
        <v/>
      </c>
      <c r="AX3484" s="11" t="str">
        <f t="shared" si="1166"/>
        <v/>
      </c>
      <c r="AY3484" s="11" t="str">
        <f t="shared" si="1168"/>
        <v/>
      </c>
      <c r="AZ3484" s="11" t="str">
        <f t="shared" si="1167"/>
        <v/>
      </c>
      <c r="BA3484" s="11" t="str">
        <f t="shared" si="1170"/>
        <v xml:space="preserve"> </v>
      </c>
      <c r="BB3484" s="11" t="str">
        <f>IFERROR(IF(AW3484="","",VLOOKUP(AW3484,SUSS!R:S,2,FALSE)),AY3484*SUSS!$M$2)</f>
        <v/>
      </c>
      <c r="BC3484" s="11" t="str">
        <f t="shared" si="1169"/>
        <v/>
      </c>
    </row>
    <row r="3485" spans="29:55">
      <c r="AC3485" s="11" t="str">
        <f t="shared" si="1150"/>
        <v/>
      </c>
      <c r="AD3485" s="11" t="str">
        <f t="shared" si="1151"/>
        <v/>
      </c>
      <c r="AE3485" s="11" t="str">
        <f t="shared" si="1152"/>
        <v/>
      </c>
      <c r="AF3485" s="11" t="str">
        <f t="shared" si="1153"/>
        <v/>
      </c>
      <c r="AG3485" s="11" t="str">
        <f t="shared" si="1154"/>
        <v/>
      </c>
      <c r="AH3485" s="11" t="str">
        <f t="shared" si="1155"/>
        <v/>
      </c>
      <c r="AI3485" s="11" t="str">
        <f t="shared" si="1156"/>
        <v/>
      </c>
      <c r="AJ3485" s="11" t="str">
        <f t="shared" si="1157"/>
        <v/>
      </c>
      <c r="AK3485" s="11" t="str">
        <f t="shared" si="1158"/>
        <v/>
      </c>
      <c r="AN3485" s="11" t="str">
        <f t="shared" si="1159"/>
        <v/>
      </c>
      <c r="AO3485" s="11" t="str">
        <f t="shared" si="1160"/>
        <v/>
      </c>
      <c r="AP3485" s="11" t="str">
        <f t="shared" si="1161"/>
        <v/>
      </c>
      <c r="AT3485" s="11" t="str">
        <f t="shared" si="1162"/>
        <v/>
      </c>
      <c r="AU3485" s="11" t="str">
        <f t="shared" si="1163"/>
        <v/>
      </c>
      <c r="AV3485" s="11" t="str">
        <f t="shared" si="1164"/>
        <v/>
      </c>
      <c r="AW3485" s="11" t="str">
        <f t="shared" si="1165"/>
        <v/>
      </c>
      <c r="AX3485" s="11" t="str">
        <f t="shared" si="1166"/>
        <v/>
      </c>
      <c r="AY3485" s="11" t="str">
        <f t="shared" si="1168"/>
        <v/>
      </c>
      <c r="AZ3485" s="11" t="str">
        <f t="shared" si="1167"/>
        <v/>
      </c>
      <c r="BA3485" s="11" t="str">
        <f t="shared" si="1170"/>
        <v xml:space="preserve"> </v>
      </c>
      <c r="BB3485" s="11" t="str">
        <f>IFERROR(IF(AW3485="","",VLOOKUP(AW3485,SUSS!R:S,2,FALSE)),AY3485*SUSS!$M$2)</f>
        <v/>
      </c>
      <c r="BC3485" s="11" t="str">
        <f t="shared" si="1169"/>
        <v/>
      </c>
    </row>
    <row r="3486" spans="29:55">
      <c r="AC3486" s="11" t="str">
        <f t="shared" ref="AC3486:AC3549" si="1171">IF($E3486=$AD$1,IF($G3486=$AE$1,A3486,""),"")</f>
        <v/>
      </c>
      <c r="AD3486" s="11" t="str">
        <f t="shared" ref="AD3486:AD3549" si="1172">IF($E3486=$AD$1,IF($G3486=$AE$1,E3486,""),"")</f>
        <v/>
      </c>
      <c r="AE3486" s="11" t="str">
        <f t="shared" ref="AE3486:AE3549" si="1173">IF($E3486=$AD$1,IF($G3486=$AE$1,F3486,""),"")</f>
        <v/>
      </c>
      <c r="AF3486" s="11" t="str">
        <f t="shared" ref="AF3486:AF3549" si="1174">IF($E3486=$AD$1,IF($G3486=$AE$1,G3486,""),"")</f>
        <v/>
      </c>
      <c r="AG3486" s="11" t="str">
        <f t="shared" ref="AG3486:AG3549" si="1175">IF($E3486=$AD$1,IF($G3486=$AE$1,I3486,""),"")</f>
        <v/>
      </c>
      <c r="AH3486" s="11" t="str">
        <f t="shared" ref="AH3486:AH3549" si="1176">IF($E3486=$AD$1,IF($G3486=$AE$1,J3486,""),"")</f>
        <v/>
      </c>
      <c r="AI3486" s="11" t="str">
        <f t="shared" ref="AI3486:AI3549" si="1177">IF($E3486=$AD$1,IF($G3486=$AE$1,K3486,""),"")</f>
        <v/>
      </c>
      <c r="AJ3486" s="11" t="str">
        <f t="shared" ref="AJ3486:AJ3549" si="1178">IF($E3486=$AD$1,IF($G3486=$AE$1,B3486,""),"")</f>
        <v/>
      </c>
      <c r="AK3486" s="11" t="str">
        <f t="shared" ref="AK3486:AK3549" si="1179">IF($E3486=$AD$1,IF($G3486=$AE$1,C3486,""),"")</f>
        <v/>
      </c>
      <c r="AN3486" s="11" t="str">
        <f t="shared" ref="AN3486:AN3549" si="1180">LEFT(AO3486,7)</f>
        <v/>
      </c>
      <c r="AO3486" s="11" t="str">
        <f t="shared" ref="AO3486:AO3549" si="1181">IF(AF3486=$AE$1,AJ3486&amp;"/"&amp;AK3486&amp;" "&amp;AD3486,"")</f>
        <v/>
      </c>
      <c r="AP3486" s="11" t="str">
        <f t="shared" ref="AP3486:AP3549" si="1182">IF(AO3486&lt;&gt;"",AI3486,"")</f>
        <v/>
      </c>
      <c r="AT3486" s="11" t="str">
        <f t="shared" ref="AT3486:AT3549" si="1183">IF($Q3486=$AD$1,N3486,"")</f>
        <v/>
      </c>
      <c r="AU3486" s="11" t="str">
        <f t="shared" ref="AU3486:AU3549" si="1184">IF($Q3486=$AD$1,O3486,"")</f>
        <v/>
      </c>
      <c r="AV3486" s="11" t="str">
        <f t="shared" ref="AV3486:AV3549" si="1185">IF($Q3486=$AD$1,P3486,"")</f>
        <v/>
      </c>
      <c r="AW3486" s="11" t="str">
        <f t="shared" ref="AW3486:AW3549" si="1186">IF($Q3486=$AD$1,T3486,"")</f>
        <v/>
      </c>
      <c r="AX3486" s="11" t="str">
        <f t="shared" ref="AX3486:AX3549" si="1187">IF(AW3486&lt;&gt;"",AW3486&amp;" "&amp;$AD$1,"")</f>
        <v/>
      </c>
      <c r="AY3486" s="11" t="str">
        <f t="shared" si="1168"/>
        <v/>
      </c>
      <c r="AZ3486" s="11" t="str">
        <f t="shared" ref="AZ3486:AZ3549" si="1188">IF(AY3486="","",AV3486/AY3486)</f>
        <v/>
      </c>
      <c r="BA3486" s="11" t="str">
        <f t="shared" si="1170"/>
        <v xml:space="preserve"> </v>
      </c>
      <c r="BB3486" s="11" t="str">
        <f>IFERROR(IF(AW3486="","",VLOOKUP(AW3486,SUSS!R:S,2,FALSE)),AY3486*SUSS!$M$2)</f>
        <v/>
      </c>
      <c r="BC3486" s="11" t="str">
        <f t="shared" si="1169"/>
        <v/>
      </c>
    </row>
    <row r="3487" spans="29:55">
      <c r="AC3487" s="11" t="str">
        <f t="shared" si="1171"/>
        <v/>
      </c>
      <c r="AD3487" s="11" t="str">
        <f t="shared" si="1172"/>
        <v/>
      </c>
      <c r="AE3487" s="11" t="str">
        <f t="shared" si="1173"/>
        <v/>
      </c>
      <c r="AF3487" s="11" t="str">
        <f t="shared" si="1174"/>
        <v/>
      </c>
      <c r="AG3487" s="11" t="str">
        <f t="shared" si="1175"/>
        <v/>
      </c>
      <c r="AH3487" s="11" t="str">
        <f t="shared" si="1176"/>
        <v/>
      </c>
      <c r="AI3487" s="11" t="str">
        <f t="shared" si="1177"/>
        <v/>
      </c>
      <c r="AJ3487" s="11" t="str">
        <f t="shared" si="1178"/>
        <v/>
      </c>
      <c r="AK3487" s="11" t="str">
        <f t="shared" si="1179"/>
        <v/>
      </c>
      <c r="AN3487" s="11" t="str">
        <f t="shared" si="1180"/>
        <v/>
      </c>
      <c r="AO3487" s="11" t="str">
        <f t="shared" si="1181"/>
        <v/>
      </c>
      <c r="AP3487" s="11" t="str">
        <f t="shared" si="1182"/>
        <v/>
      </c>
      <c r="AT3487" s="11" t="str">
        <f t="shared" si="1183"/>
        <v/>
      </c>
      <c r="AU3487" s="11" t="str">
        <f t="shared" si="1184"/>
        <v/>
      </c>
      <c r="AV3487" s="11" t="str">
        <f t="shared" si="1185"/>
        <v/>
      </c>
      <c r="AW3487" s="11" t="str">
        <f t="shared" si="1186"/>
        <v/>
      </c>
      <c r="AX3487" s="11" t="str">
        <f t="shared" si="1187"/>
        <v/>
      </c>
      <c r="AY3487" s="11" t="str">
        <f t="shared" si="1168"/>
        <v/>
      </c>
      <c r="AZ3487" s="11" t="str">
        <f t="shared" si="1188"/>
        <v/>
      </c>
      <c r="BA3487" s="11" t="str">
        <f t="shared" si="1170"/>
        <v xml:space="preserve"> </v>
      </c>
      <c r="BB3487" s="11" t="str">
        <f>IFERROR(IF(AW3487="","",VLOOKUP(AW3487,SUSS!R:S,2,FALSE)),AY3487*SUSS!$M$2)</f>
        <v/>
      </c>
      <c r="BC3487" s="11" t="str">
        <f t="shared" si="1169"/>
        <v/>
      </c>
    </row>
    <row r="3488" spans="29:55">
      <c r="AC3488" s="11" t="str">
        <f t="shared" si="1171"/>
        <v/>
      </c>
      <c r="AD3488" s="11" t="str">
        <f t="shared" si="1172"/>
        <v/>
      </c>
      <c r="AE3488" s="11" t="str">
        <f t="shared" si="1173"/>
        <v/>
      </c>
      <c r="AF3488" s="11" t="str">
        <f t="shared" si="1174"/>
        <v/>
      </c>
      <c r="AG3488" s="11" t="str">
        <f t="shared" si="1175"/>
        <v/>
      </c>
      <c r="AH3488" s="11" t="str">
        <f t="shared" si="1176"/>
        <v/>
      </c>
      <c r="AI3488" s="11" t="str">
        <f t="shared" si="1177"/>
        <v/>
      </c>
      <c r="AJ3488" s="11" t="str">
        <f t="shared" si="1178"/>
        <v/>
      </c>
      <c r="AK3488" s="11" t="str">
        <f t="shared" si="1179"/>
        <v/>
      </c>
      <c r="AN3488" s="11" t="str">
        <f t="shared" si="1180"/>
        <v/>
      </c>
      <c r="AO3488" s="11" t="str">
        <f t="shared" si="1181"/>
        <v/>
      </c>
      <c r="AP3488" s="11" t="str">
        <f t="shared" si="1182"/>
        <v/>
      </c>
      <c r="AT3488" s="11" t="str">
        <f t="shared" si="1183"/>
        <v/>
      </c>
      <c r="AU3488" s="11" t="str">
        <f t="shared" si="1184"/>
        <v/>
      </c>
      <c r="AV3488" s="11" t="str">
        <f t="shared" si="1185"/>
        <v/>
      </c>
      <c r="AW3488" s="11" t="str">
        <f t="shared" si="1186"/>
        <v/>
      </c>
      <c r="AX3488" s="11" t="str">
        <f t="shared" si="1187"/>
        <v/>
      </c>
      <c r="AY3488" s="11" t="str">
        <f t="shared" si="1168"/>
        <v/>
      </c>
      <c r="AZ3488" s="11" t="str">
        <f t="shared" si="1188"/>
        <v/>
      </c>
      <c r="BA3488" s="11" t="str">
        <f t="shared" si="1170"/>
        <v xml:space="preserve"> </v>
      </c>
      <c r="BB3488" s="11" t="str">
        <f>IFERROR(IF(AW3488="","",VLOOKUP(AW3488,SUSS!R:S,2,FALSE)),AY3488*SUSS!$M$2)</f>
        <v/>
      </c>
      <c r="BC3488" s="11" t="str">
        <f t="shared" si="1169"/>
        <v/>
      </c>
    </row>
    <row r="3489" spans="29:55">
      <c r="AC3489" s="11" t="str">
        <f t="shared" si="1171"/>
        <v/>
      </c>
      <c r="AD3489" s="11" t="str">
        <f t="shared" si="1172"/>
        <v/>
      </c>
      <c r="AE3489" s="11" t="str">
        <f t="shared" si="1173"/>
        <v/>
      </c>
      <c r="AF3489" s="11" t="str">
        <f t="shared" si="1174"/>
        <v/>
      </c>
      <c r="AG3489" s="11" t="str">
        <f t="shared" si="1175"/>
        <v/>
      </c>
      <c r="AH3489" s="11" t="str">
        <f t="shared" si="1176"/>
        <v/>
      </c>
      <c r="AI3489" s="11" t="str">
        <f t="shared" si="1177"/>
        <v/>
      </c>
      <c r="AJ3489" s="11" t="str">
        <f t="shared" si="1178"/>
        <v/>
      </c>
      <c r="AK3489" s="11" t="str">
        <f t="shared" si="1179"/>
        <v/>
      </c>
      <c r="AN3489" s="11" t="str">
        <f t="shared" si="1180"/>
        <v/>
      </c>
      <c r="AO3489" s="11" t="str">
        <f t="shared" si="1181"/>
        <v/>
      </c>
      <c r="AP3489" s="11" t="str">
        <f t="shared" si="1182"/>
        <v/>
      </c>
      <c r="AT3489" s="11" t="str">
        <f t="shared" si="1183"/>
        <v/>
      </c>
      <c r="AU3489" s="11" t="str">
        <f t="shared" si="1184"/>
        <v/>
      </c>
      <c r="AV3489" s="11" t="str">
        <f t="shared" si="1185"/>
        <v/>
      </c>
      <c r="AW3489" s="11" t="str">
        <f t="shared" si="1186"/>
        <v/>
      </c>
      <c r="AX3489" s="11" t="str">
        <f t="shared" si="1187"/>
        <v/>
      </c>
      <c r="AY3489" s="11" t="str">
        <f t="shared" si="1168"/>
        <v/>
      </c>
      <c r="AZ3489" s="11" t="str">
        <f t="shared" si="1188"/>
        <v/>
      </c>
      <c r="BA3489" s="11" t="str">
        <f t="shared" si="1170"/>
        <v xml:space="preserve"> </v>
      </c>
      <c r="BB3489" s="11" t="str">
        <f>IFERROR(IF(AW3489="","",VLOOKUP(AW3489,SUSS!R:S,2,FALSE)),AY3489*SUSS!$M$2)</f>
        <v/>
      </c>
      <c r="BC3489" s="11" t="str">
        <f t="shared" si="1169"/>
        <v/>
      </c>
    </row>
    <row r="3490" spans="29:55">
      <c r="AC3490" s="11" t="str">
        <f t="shared" si="1171"/>
        <v/>
      </c>
      <c r="AD3490" s="11" t="str">
        <f t="shared" si="1172"/>
        <v/>
      </c>
      <c r="AE3490" s="11" t="str">
        <f t="shared" si="1173"/>
        <v/>
      </c>
      <c r="AF3490" s="11" t="str">
        <f t="shared" si="1174"/>
        <v/>
      </c>
      <c r="AG3490" s="11" t="str">
        <f t="shared" si="1175"/>
        <v/>
      </c>
      <c r="AH3490" s="11" t="str">
        <f t="shared" si="1176"/>
        <v/>
      </c>
      <c r="AI3490" s="11" t="str">
        <f t="shared" si="1177"/>
        <v/>
      </c>
      <c r="AJ3490" s="11" t="str">
        <f t="shared" si="1178"/>
        <v/>
      </c>
      <c r="AK3490" s="11" t="str">
        <f t="shared" si="1179"/>
        <v/>
      </c>
      <c r="AN3490" s="11" t="str">
        <f t="shared" si="1180"/>
        <v/>
      </c>
      <c r="AO3490" s="11" t="str">
        <f t="shared" si="1181"/>
        <v/>
      </c>
      <c r="AP3490" s="11" t="str">
        <f t="shared" si="1182"/>
        <v/>
      </c>
      <c r="AT3490" s="11" t="str">
        <f t="shared" si="1183"/>
        <v/>
      </c>
      <c r="AU3490" s="11" t="str">
        <f t="shared" si="1184"/>
        <v/>
      </c>
      <c r="AV3490" s="11" t="str">
        <f t="shared" si="1185"/>
        <v/>
      </c>
      <c r="AW3490" s="11" t="str">
        <f t="shared" si="1186"/>
        <v/>
      </c>
      <c r="AX3490" s="11" t="str">
        <f t="shared" si="1187"/>
        <v/>
      </c>
      <c r="AY3490" s="11" t="str">
        <f t="shared" si="1168"/>
        <v/>
      </c>
      <c r="AZ3490" s="11" t="str">
        <f t="shared" si="1188"/>
        <v/>
      </c>
      <c r="BA3490" s="11" t="str">
        <f t="shared" si="1170"/>
        <v xml:space="preserve"> </v>
      </c>
      <c r="BB3490" s="11" t="str">
        <f>IFERROR(IF(AW3490="","",VLOOKUP(AW3490,SUSS!R:S,2,FALSE)),AY3490*SUSS!$M$2)</f>
        <v/>
      </c>
      <c r="BC3490" s="11" t="str">
        <f t="shared" si="1169"/>
        <v/>
      </c>
    </row>
    <row r="3491" spans="29:55">
      <c r="AC3491" s="11" t="str">
        <f t="shared" si="1171"/>
        <v/>
      </c>
      <c r="AD3491" s="11" t="str">
        <f t="shared" si="1172"/>
        <v/>
      </c>
      <c r="AE3491" s="11" t="str">
        <f t="shared" si="1173"/>
        <v/>
      </c>
      <c r="AF3491" s="11" t="str">
        <f t="shared" si="1174"/>
        <v/>
      </c>
      <c r="AG3491" s="11" t="str">
        <f t="shared" si="1175"/>
        <v/>
      </c>
      <c r="AH3491" s="11" t="str">
        <f t="shared" si="1176"/>
        <v/>
      </c>
      <c r="AI3491" s="11" t="str">
        <f t="shared" si="1177"/>
        <v/>
      </c>
      <c r="AJ3491" s="11" t="str">
        <f t="shared" si="1178"/>
        <v/>
      </c>
      <c r="AK3491" s="11" t="str">
        <f t="shared" si="1179"/>
        <v/>
      </c>
      <c r="AN3491" s="11" t="str">
        <f t="shared" si="1180"/>
        <v/>
      </c>
      <c r="AO3491" s="11" t="str">
        <f t="shared" si="1181"/>
        <v/>
      </c>
      <c r="AP3491" s="11" t="str">
        <f t="shared" si="1182"/>
        <v/>
      </c>
      <c r="AT3491" s="11" t="str">
        <f t="shared" si="1183"/>
        <v/>
      </c>
      <c r="AU3491" s="11" t="str">
        <f t="shared" si="1184"/>
        <v/>
      </c>
      <c r="AV3491" s="11" t="str">
        <f t="shared" si="1185"/>
        <v/>
      </c>
      <c r="AW3491" s="11" t="str">
        <f t="shared" si="1186"/>
        <v/>
      </c>
      <c r="AX3491" s="11" t="str">
        <f t="shared" si="1187"/>
        <v/>
      </c>
      <c r="AY3491" s="11" t="str">
        <f t="shared" si="1168"/>
        <v/>
      </c>
      <c r="AZ3491" s="11" t="str">
        <f t="shared" si="1188"/>
        <v/>
      </c>
      <c r="BA3491" s="11" t="str">
        <f t="shared" si="1170"/>
        <v xml:space="preserve"> </v>
      </c>
      <c r="BB3491" s="11" t="str">
        <f>IFERROR(IF(AW3491="","",VLOOKUP(AW3491,SUSS!R:S,2,FALSE)),AY3491*SUSS!$M$2)</f>
        <v/>
      </c>
      <c r="BC3491" s="11" t="str">
        <f t="shared" si="1169"/>
        <v/>
      </c>
    </row>
    <row r="3492" spans="29:55">
      <c r="AC3492" s="11" t="str">
        <f t="shared" si="1171"/>
        <v/>
      </c>
      <c r="AD3492" s="11" t="str">
        <f t="shared" si="1172"/>
        <v/>
      </c>
      <c r="AE3492" s="11" t="str">
        <f t="shared" si="1173"/>
        <v/>
      </c>
      <c r="AF3492" s="11" t="str">
        <f t="shared" si="1174"/>
        <v/>
      </c>
      <c r="AG3492" s="11" t="str">
        <f t="shared" si="1175"/>
        <v/>
      </c>
      <c r="AH3492" s="11" t="str">
        <f t="shared" si="1176"/>
        <v/>
      </c>
      <c r="AI3492" s="11" t="str">
        <f t="shared" si="1177"/>
        <v/>
      </c>
      <c r="AJ3492" s="11" t="str">
        <f t="shared" si="1178"/>
        <v/>
      </c>
      <c r="AK3492" s="11" t="str">
        <f t="shared" si="1179"/>
        <v/>
      </c>
      <c r="AN3492" s="11" t="str">
        <f t="shared" si="1180"/>
        <v/>
      </c>
      <c r="AO3492" s="11" t="str">
        <f t="shared" si="1181"/>
        <v/>
      </c>
      <c r="AP3492" s="11" t="str">
        <f t="shared" si="1182"/>
        <v/>
      </c>
      <c r="AT3492" s="11" t="str">
        <f t="shared" si="1183"/>
        <v/>
      </c>
      <c r="AU3492" s="11" t="str">
        <f t="shared" si="1184"/>
        <v/>
      </c>
      <c r="AV3492" s="11" t="str">
        <f t="shared" si="1185"/>
        <v/>
      </c>
      <c r="AW3492" s="11" t="str">
        <f t="shared" si="1186"/>
        <v/>
      </c>
      <c r="AX3492" s="11" t="str">
        <f t="shared" si="1187"/>
        <v/>
      </c>
      <c r="AY3492" s="11" t="str">
        <f t="shared" si="1168"/>
        <v/>
      </c>
      <c r="AZ3492" s="11" t="str">
        <f t="shared" si="1188"/>
        <v/>
      </c>
      <c r="BA3492" s="11" t="str">
        <f t="shared" si="1170"/>
        <v xml:space="preserve"> </v>
      </c>
      <c r="BB3492" s="11" t="str">
        <f>IFERROR(IF(AW3492="","",VLOOKUP(AW3492,SUSS!R:S,2,FALSE)),AY3492*SUSS!$M$2)</f>
        <v/>
      </c>
      <c r="BC3492" s="11" t="str">
        <f t="shared" si="1169"/>
        <v/>
      </c>
    </row>
    <row r="3493" spans="29:55">
      <c r="AC3493" s="11" t="str">
        <f t="shared" si="1171"/>
        <v/>
      </c>
      <c r="AD3493" s="11" t="str">
        <f t="shared" si="1172"/>
        <v/>
      </c>
      <c r="AE3493" s="11" t="str">
        <f t="shared" si="1173"/>
        <v/>
      </c>
      <c r="AF3493" s="11" t="str">
        <f t="shared" si="1174"/>
        <v/>
      </c>
      <c r="AG3493" s="11" t="str">
        <f t="shared" si="1175"/>
        <v/>
      </c>
      <c r="AH3493" s="11" t="str">
        <f t="shared" si="1176"/>
        <v/>
      </c>
      <c r="AI3493" s="11" t="str">
        <f t="shared" si="1177"/>
        <v/>
      </c>
      <c r="AJ3493" s="11" t="str">
        <f t="shared" si="1178"/>
        <v/>
      </c>
      <c r="AK3493" s="11" t="str">
        <f t="shared" si="1179"/>
        <v/>
      </c>
      <c r="AN3493" s="11" t="str">
        <f t="shared" si="1180"/>
        <v/>
      </c>
      <c r="AO3493" s="11" t="str">
        <f t="shared" si="1181"/>
        <v/>
      </c>
      <c r="AP3493" s="11" t="str">
        <f t="shared" si="1182"/>
        <v/>
      </c>
      <c r="AT3493" s="11" t="str">
        <f t="shared" si="1183"/>
        <v/>
      </c>
      <c r="AU3493" s="11" t="str">
        <f t="shared" si="1184"/>
        <v/>
      </c>
      <c r="AV3493" s="11" t="str">
        <f t="shared" si="1185"/>
        <v/>
      </c>
      <c r="AW3493" s="11" t="str">
        <f t="shared" si="1186"/>
        <v/>
      </c>
      <c r="AX3493" s="11" t="str">
        <f t="shared" si="1187"/>
        <v/>
      </c>
      <c r="AY3493" s="11" t="str">
        <f t="shared" si="1168"/>
        <v/>
      </c>
      <c r="AZ3493" s="11" t="str">
        <f t="shared" si="1188"/>
        <v/>
      </c>
      <c r="BA3493" s="11" t="str">
        <f t="shared" si="1170"/>
        <v xml:space="preserve"> </v>
      </c>
      <c r="BB3493" s="11" t="str">
        <f>IFERROR(IF(AW3493="","",VLOOKUP(AW3493,SUSS!R:S,2,FALSE)),AY3493*SUSS!$M$2)</f>
        <v/>
      </c>
      <c r="BC3493" s="11" t="str">
        <f t="shared" si="1169"/>
        <v/>
      </c>
    </row>
    <row r="3494" spans="29:55">
      <c r="AC3494" s="11" t="str">
        <f t="shared" si="1171"/>
        <v/>
      </c>
      <c r="AD3494" s="11" t="str">
        <f t="shared" si="1172"/>
        <v/>
      </c>
      <c r="AE3494" s="11" t="str">
        <f t="shared" si="1173"/>
        <v/>
      </c>
      <c r="AF3494" s="11" t="str">
        <f t="shared" si="1174"/>
        <v/>
      </c>
      <c r="AG3494" s="11" t="str">
        <f t="shared" si="1175"/>
        <v/>
      </c>
      <c r="AH3494" s="11" t="str">
        <f t="shared" si="1176"/>
        <v/>
      </c>
      <c r="AI3494" s="11" t="str">
        <f t="shared" si="1177"/>
        <v/>
      </c>
      <c r="AJ3494" s="11" t="str">
        <f t="shared" si="1178"/>
        <v/>
      </c>
      <c r="AK3494" s="11" t="str">
        <f t="shared" si="1179"/>
        <v/>
      </c>
      <c r="AN3494" s="11" t="str">
        <f t="shared" si="1180"/>
        <v/>
      </c>
      <c r="AO3494" s="11" t="str">
        <f t="shared" si="1181"/>
        <v/>
      </c>
      <c r="AP3494" s="11" t="str">
        <f t="shared" si="1182"/>
        <v/>
      </c>
      <c r="AT3494" s="11" t="str">
        <f t="shared" si="1183"/>
        <v/>
      </c>
      <c r="AU3494" s="11" t="str">
        <f t="shared" si="1184"/>
        <v/>
      </c>
      <c r="AV3494" s="11" t="str">
        <f t="shared" si="1185"/>
        <v/>
      </c>
      <c r="AW3494" s="11" t="str">
        <f t="shared" si="1186"/>
        <v/>
      </c>
      <c r="AX3494" s="11" t="str">
        <f t="shared" si="1187"/>
        <v/>
      </c>
      <c r="AY3494" s="11" t="str">
        <f t="shared" si="1168"/>
        <v/>
      </c>
      <c r="AZ3494" s="11" t="str">
        <f t="shared" si="1188"/>
        <v/>
      </c>
      <c r="BA3494" s="11" t="str">
        <f t="shared" si="1170"/>
        <v xml:space="preserve"> </v>
      </c>
      <c r="BB3494" s="11" t="str">
        <f>IFERROR(IF(AW3494="","",VLOOKUP(AW3494,SUSS!R:S,2,FALSE)),AY3494*SUSS!$M$2)</f>
        <v/>
      </c>
      <c r="BC3494" s="11" t="str">
        <f t="shared" si="1169"/>
        <v/>
      </c>
    </row>
    <row r="3495" spans="29:55">
      <c r="AC3495" s="11" t="str">
        <f t="shared" si="1171"/>
        <v/>
      </c>
      <c r="AD3495" s="11" t="str">
        <f t="shared" si="1172"/>
        <v/>
      </c>
      <c r="AE3495" s="11" t="str">
        <f t="shared" si="1173"/>
        <v/>
      </c>
      <c r="AF3495" s="11" t="str">
        <f t="shared" si="1174"/>
        <v/>
      </c>
      <c r="AG3495" s="11" t="str">
        <f t="shared" si="1175"/>
        <v/>
      </c>
      <c r="AH3495" s="11" t="str">
        <f t="shared" si="1176"/>
        <v/>
      </c>
      <c r="AI3495" s="11" t="str">
        <f t="shared" si="1177"/>
        <v/>
      </c>
      <c r="AJ3495" s="11" t="str">
        <f t="shared" si="1178"/>
        <v/>
      </c>
      <c r="AK3495" s="11" t="str">
        <f t="shared" si="1179"/>
        <v/>
      </c>
      <c r="AN3495" s="11" t="str">
        <f t="shared" si="1180"/>
        <v/>
      </c>
      <c r="AO3495" s="11" t="str">
        <f t="shared" si="1181"/>
        <v/>
      </c>
      <c r="AP3495" s="11" t="str">
        <f t="shared" si="1182"/>
        <v/>
      </c>
      <c r="AT3495" s="11" t="str">
        <f t="shared" si="1183"/>
        <v/>
      </c>
      <c r="AU3495" s="11" t="str">
        <f t="shared" si="1184"/>
        <v/>
      </c>
      <c r="AV3495" s="11" t="str">
        <f t="shared" si="1185"/>
        <v/>
      </c>
      <c r="AW3495" s="11" t="str">
        <f t="shared" si="1186"/>
        <v/>
      </c>
      <c r="AX3495" s="11" t="str">
        <f t="shared" si="1187"/>
        <v/>
      </c>
      <c r="AY3495" s="11" t="str">
        <f t="shared" si="1168"/>
        <v/>
      </c>
      <c r="AZ3495" s="11" t="str">
        <f t="shared" si="1188"/>
        <v/>
      </c>
      <c r="BA3495" s="11" t="str">
        <f t="shared" si="1170"/>
        <v xml:space="preserve"> </v>
      </c>
      <c r="BB3495" s="11" t="str">
        <f>IFERROR(IF(AW3495="","",VLOOKUP(AW3495,SUSS!R:S,2,FALSE)),AY3495*SUSS!$M$2)</f>
        <v/>
      </c>
      <c r="BC3495" s="11" t="str">
        <f t="shared" si="1169"/>
        <v/>
      </c>
    </row>
    <row r="3496" spans="29:55">
      <c r="AC3496" s="11" t="str">
        <f t="shared" si="1171"/>
        <v/>
      </c>
      <c r="AD3496" s="11" t="str">
        <f t="shared" si="1172"/>
        <v/>
      </c>
      <c r="AE3496" s="11" t="str">
        <f t="shared" si="1173"/>
        <v/>
      </c>
      <c r="AF3496" s="11" t="str">
        <f t="shared" si="1174"/>
        <v/>
      </c>
      <c r="AG3496" s="11" t="str">
        <f t="shared" si="1175"/>
        <v/>
      </c>
      <c r="AH3496" s="11" t="str">
        <f t="shared" si="1176"/>
        <v/>
      </c>
      <c r="AI3496" s="11" t="str">
        <f t="shared" si="1177"/>
        <v/>
      </c>
      <c r="AJ3496" s="11" t="str">
        <f t="shared" si="1178"/>
        <v/>
      </c>
      <c r="AK3496" s="11" t="str">
        <f t="shared" si="1179"/>
        <v/>
      </c>
      <c r="AN3496" s="11" t="str">
        <f t="shared" si="1180"/>
        <v/>
      </c>
      <c r="AO3496" s="11" t="str">
        <f t="shared" si="1181"/>
        <v/>
      </c>
      <c r="AP3496" s="11" t="str">
        <f t="shared" si="1182"/>
        <v/>
      </c>
      <c r="AT3496" s="11" t="str">
        <f t="shared" si="1183"/>
        <v/>
      </c>
      <c r="AU3496" s="11" t="str">
        <f t="shared" si="1184"/>
        <v/>
      </c>
      <c r="AV3496" s="11" t="str">
        <f t="shared" si="1185"/>
        <v/>
      </c>
      <c r="AW3496" s="11" t="str">
        <f t="shared" si="1186"/>
        <v/>
      </c>
      <c r="AX3496" s="11" t="str">
        <f t="shared" si="1187"/>
        <v/>
      </c>
      <c r="AY3496" s="11" t="str">
        <f t="shared" si="1168"/>
        <v/>
      </c>
      <c r="AZ3496" s="11" t="str">
        <f t="shared" si="1188"/>
        <v/>
      </c>
      <c r="BA3496" s="11" t="str">
        <f t="shared" si="1170"/>
        <v xml:space="preserve"> </v>
      </c>
      <c r="BB3496" s="11" t="str">
        <f>IFERROR(IF(AW3496="","",VLOOKUP(AW3496,SUSS!R:S,2,FALSE)),AY3496*SUSS!$M$2)</f>
        <v/>
      </c>
      <c r="BC3496" s="11" t="str">
        <f t="shared" si="1169"/>
        <v/>
      </c>
    </row>
    <row r="3497" spans="29:55">
      <c r="AC3497" s="11" t="str">
        <f t="shared" si="1171"/>
        <v/>
      </c>
      <c r="AD3497" s="11" t="str">
        <f t="shared" si="1172"/>
        <v/>
      </c>
      <c r="AE3497" s="11" t="str">
        <f t="shared" si="1173"/>
        <v/>
      </c>
      <c r="AF3497" s="11" t="str">
        <f t="shared" si="1174"/>
        <v/>
      </c>
      <c r="AG3497" s="11" t="str">
        <f t="shared" si="1175"/>
        <v/>
      </c>
      <c r="AH3497" s="11" t="str">
        <f t="shared" si="1176"/>
        <v/>
      </c>
      <c r="AI3497" s="11" t="str">
        <f t="shared" si="1177"/>
        <v/>
      </c>
      <c r="AJ3497" s="11" t="str">
        <f t="shared" si="1178"/>
        <v/>
      </c>
      <c r="AK3497" s="11" t="str">
        <f t="shared" si="1179"/>
        <v/>
      </c>
      <c r="AN3497" s="11" t="str">
        <f t="shared" si="1180"/>
        <v/>
      </c>
      <c r="AO3497" s="11" t="str">
        <f t="shared" si="1181"/>
        <v/>
      </c>
      <c r="AP3497" s="11" t="str">
        <f t="shared" si="1182"/>
        <v/>
      </c>
      <c r="AT3497" s="11" t="str">
        <f t="shared" si="1183"/>
        <v/>
      </c>
      <c r="AU3497" s="11" t="str">
        <f t="shared" si="1184"/>
        <v/>
      </c>
      <c r="AV3497" s="11" t="str">
        <f t="shared" si="1185"/>
        <v/>
      </c>
      <c r="AW3497" s="11" t="str">
        <f t="shared" si="1186"/>
        <v/>
      </c>
      <c r="AX3497" s="11" t="str">
        <f t="shared" si="1187"/>
        <v/>
      </c>
      <c r="AY3497" s="11" t="str">
        <f t="shared" si="1168"/>
        <v/>
      </c>
      <c r="AZ3497" s="11" t="str">
        <f t="shared" si="1188"/>
        <v/>
      </c>
      <c r="BA3497" s="11" t="str">
        <f t="shared" si="1170"/>
        <v xml:space="preserve"> </v>
      </c>
      <c r="BB3497" s="11" t="str">
        <f>IFERROR(IF(AW3497="","",VLOOKUP(AW3497,SUSS!R:S,2,FALSE)),AY3497*SUSS!$M$2)</f>
        <v/>
      </c>
      <c r="BC3497" s="11" t="str">
        <f t="shared" si="1169"/>
        <v/>
      </c>
    </row>
    <row r="3498" spans="29:55">
      <c r="AC3498" s="11" t="str">
        <f t="shared" si="1171"/>
        <v/>
      </c>
      <c r="AD3498" s="11" t="str">
        <f t="shared" si="1172"/>
        <v/>
      </c>
      <c r="AE3498" s="11" t="str">
        <f t="shared" si="1173"/>
        <v/>
      </c>
      <c r="AF3498" s="11" t="str">
        <f t="shared" si="1174"/>
        <v/>
      </c>
      <c r="AG3498" s="11" t="str">
        <f t="shared" si="1175"/>
        <v/>
      </c>
      <c r="AH3498" s="11" t="str">
        <f t="shared" si="1176"/>
        <v/>
      </c>
      <c r="AI3498" s="11" t="str">
        <f t="shared" si="1177"/>
        <v/>
      </c>
      <c r="AJ3498" s="11" t="str">
        <f t="shared" si="1178"/>
        <v/>
      </c>
      <c r="AK3498" s="11" t="str">
        <f t="shared" si="1179"/>
        <v/>
      </c>
      <c r="AN3498" s="11" t="str">
        <f t="shared" si="1180"/>
        <v/>
      </c>
      <c r="AO3498" s="11" t="str">
        <f t="shared" si="1181"/>
        <v/>
      </c>
      <c r="AP3498" s="11" t="str">
        <f t="shared" si="1182"/>
        <v/>
      </c>
      <c r="AT3498" s="11" t="str">
        <f t="shared" si="1183"/>
        <v/>
      </c>
      <c r="AU3498" s="11" t="str">
        <f t="shared" si="1184"/>
        <v/>
      </c>
      <c r="AV3498" s="11" t="str">
        <f t="shared" si="1185"/>
        <v/>
      </c>
      <c r="AW3498" s="11" t="str">
        <f t="shared" si="1186"/>
        <v/>
      </c>
      <c r="AX3498" s="11" t="str">
        <f t="shared" si="1187"/>
        <v/>
      </c>
      <c r="AY3498" s="11" t="str">
        <f t="shared" si="1168"/>
        <v/>
      </c>
      <c r="AZ3498" s="11" t="str">
        <f t="shared" si="1188"/>
        <v/>
      </c>
      <c r="BA3498" s="11" t="str">
        <f t="shared" si="1170"/>
        <v xml:space="preserve"> </v>
      </c>
      <c r="BB3498" s="11" t="str">
        <f>IFERROR(IF(AW3498="","",VLOOKUP(AW3498,SUSS!R:S,2,FALSE)),AY3498*SUSS!$M$2)</f>
        <v/>
      </c>
      <c r="BC3498" s="11" t="str">
        <f t="shared" si="1169"/>
        <v/>
      </c>
    </row>
    <row r="3499" spans="29:55">
      <c r="AC3499" s="11" t="str">
        <f t="shared" si="1171"/>
        <v/>
      </c>
      <c r="AD3499" s="11" t="str">
        <f t="shared" si="1172"/>
        <v/>
      </c>
      <c r="AE3499" s="11" t="str">
        <f t="shared" si="1173"/>
        <v/>
      </c>
      <c r="AF3499" s="11" t="str">
        <f t="shared" si="1174"/>
        <v/>
      </c>
      <c r="AG3499" s="11" t="str">
        <f t="shared" si="1175"/>
        <v/>
      </c>
      <c r="AH3499" s="11" t="str">
        <f t="shared" si="1176"/>
        <v/>
      </c>
      <c r="AI3499" s="11" t="str">
        <f t="shared" si="1177"/>
        <v/>
      </c>
      <c r="AJ3499" s="11" t="str">
        <f t="shared" si="1178"/>
        <v/>
      </c>
      <c r="AK3499" s="11" t="str">
        <f t="shared" si="1179"/>
        <v/>
      </c>
      <c r="AN3499" s="11" t="str">
        <f t="shared" si="1180"/>
        <v/>
      </c>
      <c r="AO3499" s="11" t="str">
        <f t="shared" si="1181"/>
        <v/>
      </c>
      <c r="AP3499" s="11" t="str">
        <f t="shared" si="1182"/>
        <v/>
      </c>
      <c r="AT3499" s="11" t="str">
        <f t="shared" si="1183"/>
        <v/>
      </c>
      <c r="AU3499" s="11" t="str">
        <f t="shared" si="1184"/>
        <v/>
      </c>
      <c r="AV3499" s="11" t="str">
        <f t="shared" si="1185"/>
        <v/>
      </c>
      <c r="AW3499" s="11" t="str">
        <f t="shared" si="1186"/>
        <v/>
      </c>
      <c r="AX3499" s="11" t="str">
        <f t="shared" si="1187"/>
        <v/>
      </c>
      <c r="AY3499" s="11" t="str">
        <f t="shared" si="1168"/>
        <v/>
      </c>
      <c r="AZ3499" s="11" t="str">
        <f t="shared" si="1188"/>
        <v/>
      </c>
      <c r="BA3499" s="11" t="str">
        <f t="shared" si="1170"/>
        <v xml:space="preserve"> </v>
      </c>
      <c r="BB3499" s="11" t="str">
        <f>IFERROR(IF(AW3499="","",VLOOKUP(AW3499,SUSS!R:S,2,FALSE)),AY3499*SUSS!$M$2)</f>
        <v/>
      </c>
      <c r="BC3499" s="11" t="str">
        <f t="shared" si="1169"/>
        <v/>
      </c>
    </row>
    <row r="3500" spans="29:55">
      <c r="AC3500" s="11" t="str">
        <f t="shared" si="1171"/>
        <v/>
      </c>
      <c r="AD3500" s="11" t="str">
        <f t="shared" si="1172"/>
        <v/>
      </c>
      <c r="AE3500" s="11" t="str">
        <f t="shared" si="1173"/>
        <v/>
      </c>
      <c r="AF3500" s="11" t="str">
        <f t="shared" si="1174"/>
        <v/>
      </c>
      <c r="AG3500" s="11" t="str">
        <f t="shared" si="1175"/>
        <v/>
      </c>
      <c r="AH3500" s="11" t="str">
        <f t="shared" si="1176"/>
        <v/>
      </c>
      <c r="AI3500" s="11" t="str">
        <f t="shared" si="1177"/>
        <v/>
      </c>
      <c r="AJ3500" s="11" t="str">
        <f t="shared" si="1178"/>
        <v/>
      </c>
      <c r="AK3500" s="11" t="str">
        <f t="shared" si="1179"/>
        <v/>
      </c>
      <c r="AN3500" s="11" t="str">
        <f t="shared" si="1180"/>
        <v/>
      </c>
      <c r="AO3500" s="11" t="str">
        <f t="shared" si="1181"/>
        <v/>
      </c>
      <c r="AP3500" s="11" t="str">
        <f t="shared" si="1182"/>
        <v/>
      </c>
      <c r="AT3500" s="11" t="str">
        <f t="shared" si="1183"/>
        <v/>
      </c>
      <c r="AU3500" s="11" t="str">
        <f t="shared" si="1184"/>
        <v/>
      </c>
      <c r="AV3500" s="11" t="str">
        <f t="shared" si="1185"/>
        <v/>
      </c>
      <c r="AW3500" s="11" t="str">
        <f t="shared" si="1186"/>
        <v/>
      </c>
      <c r="AX3500" s="11" t="str">
        <f t="shared" si="1187"/>
        <v/>
      </c>
      <c r="AY3500" s="11" t="str">
        <f t="shared" si="1168"/>
        <v/>
      </c>
      <c r="AZ3500" s="11" t="str">
        <f t="shared" si="1188"/>
        <v/>
      </c>
      <c r="BA3500" s="11" t="str">
        <f t="shared" si="1170"/>
        <v xml:space="preserve"> </v>
      </c>
      <c r="BB3500" s="11" t="str">
        <f>IFERROR(IF(AW3500="","",VLOOKUP(AW3500,SUSS!R:S,2,FALSE)),AY3500*SUSS!$M$2)</f>
        <v/>
      </c>
      <c r="BC3500" s="11" t="str">
        <f t="shared" si="1169"/>
        <v/>
      </c>
    </row>
    <row r="3501" spans="29:55">
      <c r="AC3501" s="11" t="str">
        <f t="shared" si="1171"/>
        <v/>
      </c>
      <c r="AD3501" s="11" t="str">
        <f t="shared" si="1172"/>
        <v/>
      </c>
      <c r="AE3501" s="11" t="str">
        <f t="shared" si="1173"/>
        <v/>
      </c>
      <c r="AF3501" s="11" t="str">
        <f t="shared" si="1174"/>
        <v/>
      </c>
      <c r="AG3501" s="11" t="str">
        <f t="shared" si="1175"/>
        <v/>
      </c>
      <c r="AH3501" s="11" t="str">
        <f t="shared" si="1176"/>
        <v/>
      </c>
      <c r="AI3501" s="11" t="str">
        <f t="shared" si="1177"/>
        <v/>
      </c>
      <c r="AJ3501" s="11" t="str">
        <f t="shared" si="1178"/>
        <v/>
      </c>
      <c r="AK3501" s="11" t="str">
        <f t="shared" si="1179"/>
        <v/>
      </c>
      <c r="AN3501" s="11" t="str">
        <f t="shared" si="1180"/>
        <v/>
      </c>
      <c r="AO3501" s="11" t="str">
        <f t="shared" si="1181"/>
        <v/>
      </c>
      <c r="AP3501" s="11" t="str">
        <f t="shared" si="1182"/>
        <v/>
      </c>
      <c r="AT3501" s="11" t="str">
        <f t="shared" si="1183"/>
        <v/>
      </c>
      <c r="AU3501" s="11" t="str">
        <f t="shared" si="1184"/>
        <v/>
      </c>
      <c r="AV3501" s="11" t="str">
        <f t="shared" si="1185"/>
        <v/>
      </c>
      <c r="AW3501" s="11" t="str">
        <f t="shared" si="1186"/>
        <v/>
      </c>
      <c r="AX3501" s="11" t="str">
        <f t="shared" si="1187"/>
        <v/>
      </c>
      <c r="AY3501" s="11" t="str">
        <f t="shared" si="1168"/>
        <v/>
      </c>
      <c r="AZ3501" s="11" t="str">
        <f t="shared" si="1188"/>
        <v/>
      </c>
      <c r="BA3501" s="11" t="str">
        <f t="shared" si="1170"/>
        <v xml:space="preserve"> </v>
      </c>
      <c r="BB3501" s="11" t="str">
        <f>IFERROR(IF(AW3501="","",VLOOKUP(AW3501,SUSS!R:S,2,FALSE)),AY3501*SUSS!$M$2)</f>
        <v/>
      </c>
      <c r="BC3501" s="11" t="str">
        <f t="shared" si="1169"/>
        <v/>
      </c>
    </row>
    <row r="3502" spans="29:55">
      <c r="AC3502" s="11" t="str">
        <f t="shared" si="1171"/>
        <v/>
      </c>
      <c r="AD3502" s="11" t="str">
        <f t="shared" si="1172"/>
        <v/>
      </c>
      <c r="AE3502" s="11" t="str">
        <f t="shared" si="1173"/>
        <v/>
      </c>
      <c r="AF3502" s="11" t="str">
        <f t="shared" si="1174"/>
        <v/>
      </c>
      <c r="AG3502" s="11" t="str">
        <f t="shared" si="1175"/>
        <v/>
      </c>
      <c r="AH3502" s="11" t="str">
        <f t="shared" si="1176"/>
        <v/>
      </c>
      <c r="AI3502" s="11" t="str">
        <f t="shared" si="1177"/>
        <v/>
      </c>
      <c r="AJ3502" s="11" t="str">
        <f t="shared" si="1178"/>
        <v/>
      </c>
      <c r="AK3502" s="11" t="str">
        <f t="shared" si="1179"/>
        <v/>
      </c>
      <c r="AN3502" s="11" t="str">
        <f t="shared" si="1180"/>
        <v/>
      </c>
      <c r="AO3502" s="11" t="str">
        <f t="shared" si="1181"/>
        <v/>
      </c>
      <c r="AP3502" s="11" t="str">
        <f t="shared" si="1182"/>
        <v/>
      </c>
      <c r="AT3502" s="11" t="str">
        <f t="shared" si="1183"/>
        <v/>
      </c>
      <c r="AU3502" s="11" t="str">
        <f t="shared" si="1184"/>
        <v/>
      </c>
      <c r="AV3502" s="11" t="str">
        <f t="shared" si="1185"/>
        <v/>
      </c>
      <c r="AW3502" s="11" t="str">
        <f t="shared" si="1186"/>
        <v/>
      </c>
      <c r="AX3502" s="11" t="str">
        <f t="shared" si="1187"/>
        <v/>
      </c>
      <c r="AY3502" s="11" t="str">
        <f t="shared" si="1168"/>
        <v/>
      </c>
      <c r="AZ3502" s="11" t="str">
        <f t="shared" si="1188"/>
        <v/>
      </c>
      <c r="BA3502" s="11" t="str">
        <f t="shared" si="1170"/>
        <v xml:space="preserve"> </v>
      </c>
      <c r="BB3502" s="11" t="str">
        <f>IFERROR(IF(AW3502="","",VLOOKUP(AW3502,SUSS!R:S,2,FALSE)),AY3502*SUSS!$M$2)</f>
        <v/>
      </c>
      <c r="BC3502" s="11" t="str">
        <f t="shared" si="1169"/>
        <v/>
      </c>
    </row>
    <row r="3503" spans="29:55">
      <c r="AC3503" s="11" t="str">
        <f t="shared" si="1171"/>
        <v/>
      </c>
      <c r="AD3503" s="11" t="str">
        <f t="shared" si="1172"/>
        <v/>
      </c>
      <c r="AE3503" s="11" t="str">
        <f t="shared" si="1173"/>
        <v/>
      </c>
      <c r="AF3503" s="11" t="str">
        <f t="shared" si="1174"/>
        <v/>
      </c>
      <c r="AG3503" s="11" t="str">
        <f t="shared" si="1175"/>
        <v/>
      </c>
      <c r="AH3503" s="11" t="str">
        <f t="shared" si="1176"/>
        <v/>
      </c>
      <c r="AI3503" s="11" t="str">
        <f t="shared" si="1177"/>
        <v/>
      </c>
      <c r="AJ3503" s="11" t="str">
        <f t="shared" si="1178"/>
        <v/>
      </c>
      <c r="AK3503" s="11" t="str">
        <f t="shared" si="1179"/>
        <v/>
      </c>
      <c r="AN3503" s="11" t="str">
        <f t="shared" si="1180"/>
        <v/>
      </c>
      <c r="AO3503" s="11" t="str">
        <f t="shared" si="1181"/>
        <v/>
      </c>
      <c r="AP3503" s="11" t="str">
        <f t="shared" si="1182"/>
        <v/>
      </c>
      <c r="AT3503" s="11" t="str">
        <f t="shared" si="1183"/>
        <v/>
      </c>
      <c r="AU3503" s="11" t="str">
        <f t="shared" si="1184"/>
        <v/>
      </c>
      <c r="AV3503" s="11" t="str">
        <f t="shared" si="1185"/>
        <v/>
      </c>
      <c r="AW3503" s="11" t="str">
        <f t="shared" si="1186"/>
        <v/>
      </c>
      <c r="AX3503" s="11" t="str">
        <f t="shared" si="1187"/>
        <v/>
      </c>
      <c r="AY3503" s="11" t="str">
        <f t="shared" si="1168"/>
        <v/>
      </c>
      <c r="AZ3503" s="11" t="str">
        <f t="shared" si="1188"/>
        <v/>
      </c>
      <c r="BA3503" s="11" t="str">
        <f t="shared" si="1170"/>
        <v xml:space="preserve"> </v>
      </c>
      <c r="BB3503" s="11" t="str">
        <f>IFERROR(IF(AW3503="","",VLOOKUP(AW3503,SUSS!R:S,2,FALSE)),AY3503*SUSS!$M$2)</f>
        <v/>
      </c>
      <c r="BC3503" s="11" t="str">
        <f t="shared" si="1169"/>
        <v/>
      </c>
    </row>
    <row r="3504" spans="29:55">
      <c r="AC3504" s="11" t="str">
        <f t="shared" si="1171"/>
        <v/>
      </c>
      <c r="AD3504" s="11" t="str">
        <f t="shared" si="1172"/>
        <v/>
      </c>
      <c r="AE3504" s="11" t="str">
        <f t="shared" si="1173"/>
        <v/>
      </c>
      <c r="AF3504" s="11" t="str">
        <f t="shared" si="1174"/>
        <v/>
      </c>
      <c r="AG3504" s="11" t="str">
        <f t="shared" si="1175"/>
        <v/>
      </c>
      <c r="AH3504" s="11" t="str">
        <f t="shared" si="1176"/>
        <v/>
      </c>
      <c r="AI3504" s="11" t="str">
        <f t="shared" si="1177"/>
        <v/>
      </c>
      <c r="AJ3504" s="11" t="str">
        <f t="shared" si="1178"/>
        <v/>
      </c>
      <c r="AK3504" s="11" t="str">
        <f t="shared" si="1179"/>
        <v/>
      </c>
      <c r="AN3504" s="11" t="str">
        <f t="shared" si="1180"/>
        <v/>
      </c>
      <c r="AO3504" s="11" t="str">
        <f t="shared" si="1181"/>
        <v/>
      </c>
      <c r="AP3504" s="11" t="str">
        <f t="shared" si="1182"/>
        <v/>
      </c>
      <c r="AT3504" s="11" t="str">
        <f t="shared" si="1183"/>
        <v/>
      </c>
      <c r="AU3504" s="11" t="str">
        <f t="shared" si="1184"/>
        <v/>
      </c>
      <c r="AV3504" s="11" t="str">
        <f t="shared" si="1185"/>
        <v/>
      </c>
      <c r="AW3504" s="11" t="str">
        <f t="shared" si="1186"/>
        <v/>
      </c>
      <c r="AX3504" s="11" t="str">
        <f t="shared" si="1187"/>
        <v/>
      </c>
      <c r="AY3504" s="11" t="str">
        <f t="shared" si="1168"/>
        <v/>
      </c>
      <c r="AZ3504" s="11" t="str">
        <f t="shared" si="1188"/>
        <v/>
      </c>
      <c r="BA3504" s="11" t="str">
        <f t="shared" si="1170"/>
        <v xml:space="preserve"> </v>
      </c>
      <c r="BB3504" s="11" t="str">
        <f>IFERROR(IF(AW3504="","",VLOOKUP(AW3504,SUSS!R:S,2,FALSE)),AY3504*SUSS!$M$2)</f>
        <v/>
      </c>
      <c r="BC3504" s="11" t="str">
        <f t="shared" si="1169"/>
        <v/>
      </c>
    </row>
    <row r="3505" spans="29:55">
      <c r="AC3505" s="11" t="str">
        <f t="shared" si="1171"/>
        <v/>
      </c>
      <c r="AD3505" s="11" t="str">
        <f t="shared" si="1172"/>
        <v/>
      </c>
      <c r="AE3505" s="11" t="str">
        <f t="shared" si="1173"/>
        <v/>
      </c>
      <c r="AF3505" s="11" t="str">
        <f t="shared" si="1174"/>
        <v/>
      </c>
      <c r="AG3505" s="11" t="str">
        <f t="shared" si="1175"/>
        <v/>
      </c>
      <c r="AH3505" s="11" t="str">
        <f t="shared" si="1176"/>
        <v/>
      </c>
      <c r="AI3505" s="11" t="str">
        <f t="shared" si="1177"/>
        <v/>
      </c>
      <c r="AJ3505" s="11" t="str">
        <f t="shared" si="1178"/>
        <v/>
      </c>
      <c r="AK3505" s="11" t="str">
        <f t="shared" si="1179"/>
        <v/>
      </c>
      <c r="AN3505" s="11" t="str">
        <f t="shared" si="1180"/>
        <v/>
      </c>
      <c r="AO3505" s="11" t="str">
        <f t="shared" si="1181"/>
        <v/>
      </c>
      <c r="AP3505" s="11" t="str">
        <f t="shared" si="1182"/>
        <v/>
      </c>
      <c r="AT3505" s="11" t="str">
        <f t="shared" si="1183"/>
        <v/>
      </c>
      <c r="AU3505" s="11" t="str">
        <f t="shared" si="1184"/>
        <v/>
      </c>
      <c r="AV3505" s="11" t="str">
        <f t="shared" si="1185"/>
        <v/>
      </c>
      <c r="AW3505" s="11" t="str">
        <f t="shared" si="1186"/>
        <v/>
      </c>
      <c r="AX3505" s="11" t="str">
        <f t="shared" si="1187"/>
        <v/>
      </c>
      <c r="AY3505" s="11" t="str">
        <f t="shared" si="1168"/>
        <v/>
      </c>
      <c r="AZ3505" s="11" t="str">
        <f t="shared" si="1188"/>
        <v/>
      </c>
      <c r="BA3505" s="11" t="str">
        <f t="shared" si="1170"/>
        <v xml:space="preserve"> </v>
      </c>
      <c r="BB3505" s="11" t="str">
        <f>IFERROR(IF(AW3505="","",VLOOKUP(AW3505,SUSS!R:S,2,FALSE)),AY3505*SUSS!$M$2)</f>
        <v/>
      </c>
      <c r="BC3505" s="11" t="str">
        <f t="shared" si="1169"/>
        <v/>
      </c>
    </row>
    <row r="3506" spans="29:55">
      <c r="AC3506" s="11" t="str">
        <f t="shared" si="1171"/>
        <v/>
      </c>
      <c r="AD3506" s="11" t="str">
        <f t="shared" si="1172"/>
        <v/>
      </c>
      <c r="AE3506" s="11" t="str">
        <f t="shared" si="1173"/>
        <v/>
      </c>
      <c r="AF3506" s="11" t="str">
        <f t="shared" si="1174"/>
        <v/>
      </c>
      <c r="AG3506" s="11" t="str">
        <f t="shared" si="1175"/>
        <v/>
      </c>
      <c r="AH3506" s="11" t="str">
        <f t="shared" si="1176"/>
        <v/>
      </c>
      <c r="AI3506" s="11" t="str">
        <f t="shared" si="1177"/>
        <v/>
      </c>
      <c r="AJ3506" s="11" t="str">
        <f t="shared" si="1178"/>
        <v/>
      </c>
      <c r="AK3506" s="11" t="str">
        <f t="shared" si="1179"/>
        <v/>
      </c>
      <c r="AN3506" s="11" t="str">
        <f t="shared" si="1180"/>
        <v/>
      </c>
      <c r="AO3506" s="11" t="str">
        <f t="shared" si="1181"/>
        <v/>
      </c>
      <c r="AP3506" s="11" t="str">
        <f t="shared" si="1182"/>
        <v/>
      </c>
      <c r="AT3506" s="11" t="str">
        <f t="shared" si="1183"/>
        <v/>
      </c>
      <c r="AU3506" s="11" t="str">
        <f t="shared" si="1184"/>
        <v/>
      </c>
      <c r="AV3506" s="11" t="str">
        <f t="shared" si="1185"/>
        <v/>
      </c>
      <c r="AW3506" s="11" t="str">
        <f t="shared" si="1186"/>
        <v/>
      </c>
      <c r="AX3506" s="11" t="str">
        <f t="shared" si="1187"/>
        <v/>
      </c>
      <c r="AY3506" s="11" t="str">
        <f t="shared" si="1168"/>
        <v/>
      </c>
      <c r="AZ3506" s="11" t="str">
        <f t="shared" si="1188"/>
        <v/>
      </c>
      <c r="BA3506" s="11" t="str">
        <f t="shared" si="1170"/>
        <v xml:space="preserve"> </v>
      </c>
      <c r="BB3506" s="11" t="str">
        <f>IFERROR(IF(AW3506="","",VLOOKUP(AW3506,SUSS!R:S,2,FALSE)),AY3506*SUSS!$M$2)</f>
        <v/>
      </c>
      <c r="BC3506" s="11" t="str">
        <f t="shared" si="1169"/>
        <v/>
      </c>
    </row>
    <row r="3507" spans="29:55">
      <c r="AC3507" s="11" t="str">
        <f t="shared" si="1171"/>
        <v/>
      </c>
      <c r="AD3507" s="11" t="str">
        <f t="shared" si="1172"/>
        <v/>
      </c>
      <c r="AE3507" s="11" t="str">
        <f t="shared" si="1173"/>
        <v/>
      </c>
      <c r="AF3507" s="11" t="str">
        <f t="shared" si="1174"/>
        <v/>
      </c>
      <c r="AG3507" s="11" t="str">
        <f t="shared" si="1175"/>
        <v/>
      </c>
      <c r="AH3507" s="11" t="str">
        <f t="shared" si="1176"/>
        <v/>
      </c>
      <c r="AI3507" s="11" t="str">
        <f t="shared" si="1177"/>
        <v/>
      </c>
      <c r="AJ3507" s="11" t="str">
        <f t="shared" si="1178"/>
        <v/>
      </c>
      <c r="AK3507" s="11" t="str">
        <f t="shared" si="1179"/>
        <v/>
      </c>
      <c r="AN3507" s="11" t="str">
        <f t="shared" si="1180"/>
        <v/>
      </c>
      <c r="AO3507" s="11" t="str">
        <f t="shared" si="1181"/>
        <v/>
      </c>
      <c r="AP3507" s="11" t="str">
        <f t="shared" si="1182"/>
        <v/>
      </c>
      <c r="AT3507" s="11" t="str">
        <f t="shared" si="1183"/>
        <v/>
      </c>
      <c r="AU3507" s="11" t="str">
        <f t="shared" si="1184"/>
        <v/>
      </c>
      <c r="AV3507" s="11" t="str">
        <f t="shared" si="1185"/>
        <v/>
      </c>
      <c r="AW3507" s="11" t="str">
        <f t="shared" si="1186"/>
        <v/>
      </c>
      <c r="AX3507" s="11" t="str">
        <f t="shared" si="1187"/>
        <v/>
      </c>
      <c r="AY3507" s="11" t="str">
        <f t="shared" si="1168"/>
        <v/>
      </c>
      <c r="AZ3507" s="11" t="str">
        <f t="shared" si="1188"/>
        <v/>
      </c>
      <c r="BA3507" s="11" t="str">
        <f t="shared" si="1170"/>
        <v xml:space="preserve"> </v>
      </c>
      <c r="BB3507" s="11" t="str">
        <f>IFERROR(IF(AW3507="","",VLOOKUP(AW3507,SUSS!R:S,2,FALSE)),AY3507*SUSS!$M$2)</f>
        <v/>
      </c>
      <c r="BC3507" s="11" t="str">
        <f t="shared" si="1169"/>
        <v/>
      </c>
    </row>
    <row r="3508" spans="29:55">
      <c r="AC3508" s="11" t="str">
        <f t="shared" si="1171"/>
        <v/>
      </c>
      <c r="AD3508" s="11" t="str">
        <f t="shared" si="1172"/>
        <v/>
      </c>
      <c r="AE3508" s="11" t="str">
        <f t="shared" si="1173"/>
        <v/>
      </c>
      <c r="AF3508" s="11" t="str">
        <f t="shared" si="1174"/>
        <v/>
      </c>
      <c r="AG3508" s="11" t="str">
        <f t="shared" si="1175"/>
        <v/>
      </c>
      <c r="AH3508" s="11" t="str">
        <f t="shared" si="1176"/>
        <v/>
      </c>
      <c r="AI3508" s="11" t="str">
        <f t="shared" si="1177"/>
        <v/>
      </c>
      <c r="AJ3508" s="11" t="str">
        <f t="shared" si="1178"/>
        <v/>
      </c>
      <c r="AK3508" s="11" t="str">
        <f t="shared" si="1179"/>
        <v/>
      </c>
      <c r="AN3508" s="11" t="str">
        <f t="shared" si="1180"/>
        <v/>
      </c>
      <c r="AO3508" s="11" t="str">
        <f t="shared" si="1181"/>
        <v/>
      </c>
      <c r="AP3508" s="11" t="str">
        <f t="shared" si="1182"/>
        <v/>
      </c>
      <c r="AT3508" s="11" t="str">
        <f t="shared" si="1183"/>
        <v/>
      </c>
      <c r="AU3508" s="11" t="str">
        <f t="shared" si="1184"/>
        <v/>
      </c>
      <c r="AV3508" s="11" t="str">
        <f t="shared" si="1185"/>
        <v/>
      </c>
      <c r="AW3508" s="11" t="str">
        <f t="shared" si="1186"/>
        <v/>
      </c>
      <c r="AX3508" s="11" t="str">
        <f t="shared" si="1187"/>
        <v/>
      </c>
      <c r="AY3508" s="11" t="str">
        <f t="shared" si="1168"/>
        <v/>
      </c>
      <c r="AZ3508" s="11" t="str">
        <f t="shared" si="1188"/>
        <v/>
      </c>
      <c r="BA3508" s="11" t="str">
        <f t="shared" si="1170"/>
        <v xml:space="preserve"> </v>
      </c>
      <c r="BB3508" s="11" t="str">
        <f>IFERROR(IF(AW3508="","",VLOOKUP(AW3508,SUSS!R:S,2,FALSE)),AY3508*SUSS!$M$2)</f>
        <v/>
      </c>
      <c r="BC3508" s="11" t="str">
        <f t="shared" si="1169"/>
        <v/>
      </c>
    </row>
    <row r="3509" spans="29:55">
      <c r="AC3509" s="11" t="str">
        <f t="shared" si="1171"/>
        <v/>
      </c>
      <c r="AD3509" s="11" t="str">
        <f t="shared" si="1172"/>
        <v/>
      </c>
      <c r="AE3509" s="11" t="str">
        <f t="shared" si="1173"/>
        <v/>
      </c>
      <c r="AF3509" s="11" t="str">
        <f t="shared" si="1174"/>
        <v/>
      </c>
      <c r="AG3509" s="11" t="str">
        <f t="shared" si="1175"/>
        <v/>
      </c>
      <c r="AH3509" s="11" t="str">
        <f t="shared" si="1176"/>
        <v/>
      </c>
      <c r="AI3509" s="11" t="str">
        <f t="shared" si="1177"/>
        <v/>
      </c>
      <c r="AJ3509" s="11" t="str">
        <f t="shared" si="1178"/>
        <v/>
      </c>
      <c r="AK3509" s="11" t="str">
        <f t="shared" si="1179"/>
        <v/>
      </c>
      <c r="AN3509" s="11" t="str">
        <f t="shared" si="1180"/>
        <v/>
      </c>
      <c r="AO3509" s="11" t="str">
        <f t="shared" si="1181"/>
        <v/>
      </c>
      <c r="AP3509" s="11" t="str">
        <f t="shared" si="1182"/>
        <v/>
      </c>
      <c r="AT3509" s="11" t="str">
        <f t="shared" si="1183"/>
        <v/>
      </c>
      <c r="AU3509" s="11" t="str">
        <f t="shared" si="1184"/>
        <v/>
      </c>
      <c r="AV3509" s="11" t="str">
        <f t="shared" si="1185"/>
        <v/>
      </c>
      <c r="AW3509" s="11" t="str">
        <f t="shared" si="1186"/>
        <v/>
      </c>
      <c r="AX3509" s="11" t="str">
        <f t="shared" si="1187"/>
        <v/>
      </c>
      <c r="AY3509" s="11" t="str">
        <f t="shared" si="1168"/>
        <v/>
      </c>
      <c r="AZ3509" s="11" t="str">
        <f t="shared" si="1188"/>
        <v/>
      </c>
      <c r="BA3509" s="11" t="str">
        <f t="shared" si="1170"/>
        <v xml:space="preserve"> </v>
      </c>
      <c r="BB3509" s="11" t="str">
        <f>IFERROR(IF(AW3509="","",VLOOKUP(AW3509,SUSS!R:S,2,FALSE)),AY3509*SUSS!$M$2)</f>
        <v/>
      </c>
      <c r="BC3509" s="11" t="str">
        <f t="shared" si="1169"/>
        <v/>
      </c>
    </row>
    <row r="3510" spans="29:55">
      <c r="AC3510" s="11" t="str">
        <f t="shared" si="1171"/>
        <v/>
      </c>
      <c r="AD3510" s="11" t="str">
        <f t="shared" si="1172"/>
        <v/>
      </c>
      <c r="AE3510" s="11" t="str">
        <f t="shared" si="1173"/>
        <v/>
      </c>
      <c r="AF3510" s="11" t="str">
        <f t="shared" si="1174"/>
        <v/>
      </c>
      <c r="AG3510" s="11" t="str">
        <f t="shared" si="1175"/>
        <v/>
      </c>
      <c r="AH3510" s="11" t="str">
        <f t="shared" si="1176"/>
        <v/>
      </c>
      <c r="AI3510" s="11" t="str">
        <f t="shared" si="1177"/>
        <v/>
      </c>
      <c r="AJ3510" s="11" t="str">
        <f t="shared" si="1178"/>
        <v/>
      </c>
      <c r="AK3510" s="11" t="str">
        <f t="shared" si="1179"/>
        <v/>
      </c>
      <c r="AN3510" s="11" t="str">
        <f t="shared" si="1180"/>
        <v/>
      </c>
      <c r="AO3510" s="11" t="str">
        <f t="shared" si="1181"/>
        <v/>
      </c>
      <c r="AP3510" s="11" t="str">
        <f t="shared" si="1182"/>
        <v/>
      </c>
      <c r="AT3510" s="11" t="str">
        <f t="shared" si="1183"/>
        <v/>
      </c>
      <c r="AU3510" s="11" t="str">
        <f t="shared" si="1184"/>
        <v/>
      </c>
      <c r="AV3510" s="11" t="str">
        <f t="shared" si="1185"/>
        <v/>
      </c>
      <c r="AW3510" s="11" t="str">
        <f t="shared" si="1186"/>
        <v/>
      </c>
      <c r="AX3510" s="11" t="str">
        <f t="shared" si="1187"/>
        <v/>
      </c>
      <c r="AY3510" s="11" t="str">
        <f t="shared" si="1168"/>
        <v/>
      </c>
      <c r="AZ3510" s="11" t="str">
        <f t="shared" si="1188"/>
        <v/>
      </c>
      <c r="BA3510" s="11" t="str">
        <f t="shared" si="1170"/>
        <v xml:space="preserve"> </v>
      </c>
      <c r="BB3510" s="11" t="str">
        <f>IFERROR(IF(AW3510="","",VLOOKUP(AW3510,SUSS!R:S,2,FALSE)),AY3510*SUSS!$M$2)</f>
        <v/>
      </c>
      <c r="BC3510" s="11" t="str">
        <f t="shared" si="1169"/>
        <v/>
      </c>
    </row>
    <row r="3511" spans="29:55">
      <c r="AC3511" s="11" t="str">
        <f t="shared" si="1171"/>
        <v/>
      </c>
      <c r="AD3511" s="11" t="str">
        <f t="shared" si="1172"/>
        <v/>
      </c>
      <c r="AE3511" s="11" t="str">
        <f t="shared" si="1173"/>
        <v/>
      </c>
      <c r="AF3511" s="11" t="str">
        <f t="shared" si="1174"/>
        <v/>
      </c>
      <c r="AG3511" s="11" t="str">
        <f t="shared" si="1175"/>
        <v/>
      </c>
      <c r="AH3511" s="11" t="str">
        <f t="shared" si="1176"/>
        <v/>
      </c>
      <c r="AI3511" s="11" t="str">
        <f t="shared" si="1177"/>
        <v/>
      </c>
      <c r="AJ3511" s="11" t="str">
        <f t="shared" si="1178"/>
        <v/>
      </c>
      <c r="AK3511" s="11" t="str">
        <f t="shared" si="1179"/>
        <v/>
      </c>
      <c r="AN3511" s="11" t="str">
        <f t="shared" si="1180"/>
        <v/>
      </c>
      <c r="AO3511" s="11" t="str">
        <f t="shared" si="1181"/>
        <v/>
      </c>
      <c r="AP3511" s="11" t="str">
        <f t="shared" si="1182"/>
        <v/>
      </c>
      <c r="AT3511" s="11" t="str">
        <f t="shared" si="1183"/>
        <v/>
      </c>
      <c r="AU3511" s="11" t="str">
        <f t="shared" si="1184"/>
        <v/>
      </c>
      <c r="AV3511" s="11" t="str">
        <f t="shared" si="1185"/>
        <v/>
      </c>
      <c r="AW3511" s="11" t="str">
        <f t="shared" si="1186"/>
        <v/>
      </c>
      <c r="AX3511" s="11" t="str">
        <f t="shared" si="1187"/>
        <v/>
      </c>
      <c r="AY3511" s="11" t="str">
        <f t="shared" si="1168"/>
        <v/>
      </c>
      <c r="AZ3511" s="11" t="str">
        <f t="shared" si="1188"/>
        <v/>
      </c>
      <c r="BA3511" s="11" t="str">
        <f t="shared" si="1170"/>
        <v xml:space="preserve"> </v>
      </c>
      <c r="BB3511" s="11" t="str">
        <f>IFERROR(IF(AW3511="","",VLOOKUP(AW3511,SUSS!R:S,2,FALSE)),AY3511*SUSS!$M$2)</f>
        <v/>
      </c>
      <c r="BC3511" s="11" t="str">
        <f t="shared" si="1169"/>
        <v/>
      </c>
    </row>
    <row r="3512" spans="29:55">
      <c r="AC3512" s="11" t="str">
        <f t="shared" si="1171"/>
        <v/>
      </c>
      <c r="AD3512" s="11" t="str">
        <f t="shared" si="1172"/>
        <v/>
      </c>
      <c r="AE3512" s="11" t="str">
        <f t="shared" si="1173"/>
        <v/>
      </c>
      <c r="AF3512" s="11" t="str">
        <f t="shared" si="1174"/>
        <v/>
      </c>
      <c r="AG3512" s="11" t="str">
        <f t="shared" si="1175"/>
        <v/>
      </c>
      <c r="AH3512" s="11" t="str">
        <f t="shared" si="1176"/>
        <v/>
      </c>
      <c r="AI3512" s="11" t="str">
        <f t="shared" si="1177"/>
        <v/>
      </c>
      <c r="AJ3512" s="11" t="str">
        <f t="shared" si="1178"/>
        <v/>
      </c>
      <c r="AK3512" s="11" t="str">
        <f t="shared" si="1179"/>
        <v/>
      </c>
      <c r="AN3512" s="11" t="str">
        <f t="shared" si="1180"/>
        <v/>
      </c>
      <c r="AO3512" s="11" t="str">
        <f t="shared" si="1181"/>
        <v/>
      </c>
      <c r="AP3512" s="11" t="str">
        <f t="shared" si="1182"/>
        <v/>
      </c>
      <c r="AT3512" s="11" t="str">
        <f t="shared" si="1183"/>
        <v/>
      </c>
      <c r="AU3512" s="11" t="str">
        <f t="shared" si="1184"/>
        <v/>
      </c>
      <c r="AV3512" s="11" t="str">
        <f t="shared" si="1185"/>
        <v/>
      </c>
      <c r="AW3512" s="11" t="str">
        <f t="shared" si="1186"/>
        <v/>
      </c>
      <c r="AX3512" s="11" t="str">
        <f t="shared" si="1187"/>
        <v/>
      </c>
      <c r="AY3512" s="11" t="str">
        <f t="shared" si="1168"/>
        <v/>
      </c>
      <c r="AZ3512" s="11" t="str">
        <f t="shared" si="1188"/>
        <v/>
      </c>
      <c r="BA3512" s="11" t="str">
        <f t="shared" si="1170"/>
        <v xml:space="preserve"> </v>
      </c>
      <c r="BB3512" s="11" t="str">
        <f>IFERROR(IF(AW3512="","",VLOOKUP(AW3512,SUSS!R:S,2,FALSE)),AY3512*SUSS!$M$2)</f>
        <v/>
      </c>
      <c r="BC3512" s="11" t="str">
        <f t="shared" si="1169"/>
        <v/>
      </c>
    </row>
    <row r="3513" spans="29:55">
      <c r="AC3513" s="11" t="str">
        <f t="shared" si="1171"/>
        <v/>
      </c>
      <c r="AD3513" s="11" t="str">
        <f t="shared" si="1172"/>
        <v/>
      </c>
      <c r="AE3513" s="11" t="str">
        <f t="shared" si="1173"/>
        <v/>
      </c>
      <c r="AF3513" s="11" t="str">
        <f t="shared" si="1174"/>
        <v/>
      </c>
      <c r="AG3513" s="11" t="str">
        <f t="shared" si="1175"/>
        <v/>
      </c>
      <c r="AH3513" s="11" t="str">
        <f t="shared" si="1176"/>
        <v/>
      </c>
      <c r="AI3513" s="11" t="str">
        <f t="shared" si="1177"/>
        <v/>
      </c>
      <c r="AJ3513" s="11" t="str">
        <f t="shared" si="1178"/>
        <v/>
      </c>
      <c r="AK3513" s="11" t="str">
        <f t="shared" si="1179"/>
        <v/>
      </c>
      <c r="AN3513" s="11" t="str">
        <f t="shared" si="1180"/>
        <v/>
      </c>
      <c r="AO3513" s="11" t="str">
        <f t="shared" si="1181"/>
        <v/>
      </c>
      <c r="AP3513" s="11" t="str">
        <f t="shared" si="1182"/>
        <v/>
      </c>
      <c r="AT3513" s="11" t="str">
        <f t="shared" si="1183"/>
        <v/>
      </c>
      <c r="AU3513" s="11" t="str">
        <f t="shared" si="1184"/>
        <v/>
      </c>
      <c r="AV3513" s="11" t="str">
        <f t="shared" si="1185"/>
        <v/>
      </c>
      <c r="AW3513" s="11" t="str">
        <f t="shared" si="1186"/>
        <v/>
      </c>
      <c r="AX3513" s="11" t="str">
        <f t="shared" si="1187"/>
        <v/>
      </c>
      <c r="AY3513" s="11" t="str">
        <f t="shared" si="1168"/>
        <v/>
      </c>
      <c r="AZ3513" s="11" t="str">
        <f t="shared" si="1188"/>
        <v/>
      </c>
      <c r="BA3513" s="11" t="str">
        <f t="shared" si="1170"/>
        <v xml:space="preserve"> </v>
      </c>
      <c r="BB3513" s="11" t="str">
        <f>IFERROR(IF(AW3513="","",VLOOKUP(AW3513,SUSS!R:S,2,FALSE)),AY3513*SUSS!$M$2)</f>
        <v/>
      </c>
      <c r="BC3513" s="11" t="str">
        <f t="shared" si="1169"/>
        <v/>
      </c>
    </row>
    <row r="3514" spans="29:55">
      <c r="AC3514" s="11" t="str">
        <f t="shared" si="1171"/>
        <v/>
      </c>
      <c r="AD3514" s="11" t="str">
        <f t="shared" si="1172"/>
        <v/>
      </c>
      <c r="AE3514" s="11" t="str">
        <f t="shared" si="1173"/>
        <v/>
      </c>
      <c r="AF3514" s="11" t="str">
        <f t="shared" si="1174"/>
        <v/>
      </c>
      <c r="AG3514" s="11" t="str">
        <f t="shared" si="1175"/>
        <v/>
      </c>
      <c r="AH3514" s="11" t="str">
        <f t="shared" si="1176"/>
        <v/>
      </c>
      <c r="AI3514" s="11" t="str">
        <f t="shared" si="1177"/>
        <v/>
      </c>
      <c r="AJ3514" s="11" t="str">
        <f t="shared" si="1178"/>
        <v/>
      </c>
      <c r="AK3514" s="11" t="str">
        <f t="shared" si="1179"/>
        <v/>
      </c>
      <c r="AN3514" s="11" t="str">
        <f t="shared" si="1180"/>
        <v/>
      </c>
      <c r="AO3514" s="11" t="str">
        <f t="shared" si="1181"/>
        <v/>
      </c>
      <c r="AP3514" s="11" t="str">
        <f t="shared" si="1182"/>
        <v/>
      </c>
      <c r="AT3514" s="11" t="str">
        <f t="shared" si="1183"/>
        <v/>
      </c>
      <c r="AU3514" s="11" t="str">
        <f t="shared" si="1184"/>
        <v/>
      </c>
      <c r="AV3514" s="11" t="str">
        <f t="shared" si="1185"/>
        <v/>
      </c>
      <c r="AW3514" s="11" t="str">
        <f t="shared" si="1186"/>
        <v/>
      </c>
      <c r="AX3514" s="11" t="str">
        <f t="shared" si="1187"/>
        <v/>
      </c>
      <c r="AY3514" s="11" t="str">
        <f t="shared" si="1168"/>
        <v/>
      </c>
      <c r="AZ3514" s="11" t="str">
        <f t="shared" si="1188"/>
        <v/>
      </c>
      <c r="BA3514" s="11" t="str">
        <f t="shared" si="1170"/>
        <v xml:space="preserve"> </v>
      </c>
      <c r="BB3514" s="11" t="str">
        <f>IFERROR(IF(AW3514="","",VLOOKUP(AW3514,SUSS!R:S,2,FALSE)),AY3514*SUSS!$M$2)</f>
        <v/>
      </c>
      <c r="BC3514" s="11" t="str">
        <f t="shared" si="1169"/>
        <v/>
      </c>
    </row>
    <row r="3515" spans="29:55">
      <c r="AC3515" s="11" t="str">
        <f t="shared" si="1171"/>
        <v/>
      </c>
      <c r="AD3515" s="11" t="str">
        <f t="shared" si="1172"/>
        <v/>
      </c>
      <c r="AE3515" s="11" t="str">
        <f t="shared" si="1173"/>
        <v/>
      </c>
      <c r="AF3515" s="11" t="str">
        <f t="shared" si="1174"/>
        <v/>
      </c>
      <c r="AG3515" s="11" t="str">
        <f t="shared" si="1175"/>
        <v/>
      </c>
      <c r="AH3515" s="11" t="str">
        <f t="shared" si="1176"/>
        <v/>
      </c>
      <c r="AI3515" s="11" t="str">
        <f t="shared" si="1177"/>
        <v/>
      </c>
      <c r="AJ3515" s="11" t="str">
        <f t="shared" si="1178"/>
        <v/>
      </c>
      <c r="AK3515" s="11" t="str">
        <f t="shared" si="1179"/>
        <v/>
      </c>
      <c r="AN3515" s="11" t="str">
        <f t="shared" si="1180"/>
        <v/>
      </c>
      <c r="AO3515" s="11" t="str">
        <f t="shared" si="1181"/>
        <v/>
      </c>
      <c r="AP3515" s="11" t="str">
        <f t="shared" si="1182"/>
        <v/>
      </c>
      <c r="AT3515" s="11" t="str">
        <f t="shared" si="1183"/>
        <v/>
      </c>
      <c r="AU3515" s="11" t="str">
        <f t="shared" si="1184"/>
        <v/>
      </c>
      <c r="AV3515" s="11" t="str">
        <f t="shared" si="1185"/>
        <v/>
      </c>
      <c r="AW3515" s="11" t="str">
        <f t="shared" si="1186"/>
        <v/>
      </c>
      <c r="AX3515" s="11" t="str">
        <f t="shared" si="1187"/>
        <v/>
      </c>
      <c r="AY3515" s="11" t="str">
        <f t="shared" si="1168"/>
        <v/>
      </c>
      <c r="AZ3515" s="11" t="str">
        <f t="shared" si="1188"/>
        <v/>
      </c>
      <c r="BA3515" s="11" t="str">
        <f t="shared" si="1170"/>
        <v xml:space="preserve"> </v>
      </c>
      <c r="BB3515" s="11" t="str">
        <f>IFERROR(IF(AW3515="","",VLOOKUP(AW3515,SUSS!R:S,2,FALSE)),AY3515*SUSS!$M$2)</f>
        <v/>
      </c>
      <c r="BC3515" s="11" t="str">
        <f t="shared" si="1169"/>
        <v/>
      </c>
    </row>
    <row r="3516" spans="29:55">
      <c r="AC3516" s="11" t="str">
        <f t="shared" si="1171"/>
        <v/>
      </c>
      <c r="AD3516" s="11" t="str">
        <f t="shared" si="1172"/>
        <v/>
      </c>
      <c r="AE3516" s="11" t="str">
        <f t="shared" si="1173"/>
        <v/>
      </c>
      <c r="AF3516" s="11" t="str">
        <f t="shared" si="1174"/>
        <v/>
      </c>
      <c r="AG3516" s="11" t="str">
        <f t="shared" si="1175"/>
        <v/>
      </c>
      <c r="AH3516" s="11" t="str">
        <f t="shared" si="1176"/>
        <v/>
      </c>
      <c r="AI3516" s="11" t="str">
        <f t="shared" si="1177"/>
        <v/>
      </c>
      <c r="AJ3516" s="11" t="str">
        <f t="shared" si="1178"/>
        <v/>
      </c>
      <c r="AK3516" s="11" t="str">
        <f t="shared" si="1179"/>
        <v/>
      </c>
      <c r="AN3516" s="11" t="str">
        <f t="shared" si="1180"/>
        <v/>
      </c>
      <c r="AO3516" s="11" t="str">
        <f t="shared" si="1181"/>
        <v/>
      </c>
      <c r="AP3516" s="11" t="str">
        <f t="shared" si="1182"/>
        <v/>
      </c>
      <c r="AT3516" s="11" t="str">
        <f t="shared" si="1183"/>
        <v/>
      </c>
      <c r="AU3516" s="11" t="str">
        <f t="shared" si="1184"/>
        <v/>
      </c>
      <c r="AV3516" s="11" t="str">
        <f t="shared" si="1185"/>
        <v/>
      </c>
      <c r="AW3516" s="11" t="str">
        <f t="shared" si="1186"/>
        <v/>
      </c>
      <c r="AX3516" s="11" t="str">
        <f t="shared" si="1187"/>
        <v/>
      </c>
      <c r="AY3516" s="11" t="str">
        <f t="shared" si="1168"/>
        <v/>
      </c>
      <c r="AZ3516" s="11" t="str">
        <f t="shared" si="1188"/>
        <v/>
      </c>
      <c r="BA3516" s="11" t="str">
        <f t="shared" si="1170"/>
        <v xml:space="preserve"> </v>
      </c>
      <c r="BB3516" s="11" t="str">
        <f>IFERROR(IF(AW3516="","",VLOOKUP(AW3516,SUSS!R:S,2,FALSE)),AY3516*SUSS!$M$2)</f>
        <v/>
      </c>
      <c r="BC3516" s="11" t="str">
        <f t="shared" si="1169"/>
        <v/>
      </c>
    </row>
    <row r="3517" spans="29:55">
      <c r="AC3517" s="11" t="str">
        <f t="shared" si="1171"/>
        <v/>
      </c>
      <c r="AD3517" s="11" t="str">
        <f t="shared" si="1172"/>
        <v/>
      </c>
      <c r="AE3517" s="11" t="str">
        <f t="shared" si="1173"/>
        <v/>
      </c>
      <c r="AF3517" s="11" t="str">
        <f t="shared" si="1174"/>
        <v/>
      </c>
      <c r="AG3517" s="11" t="str">
        <f t="shared" si="1175"/>
        <v/>
      </c>
      <c r="AH3517" s="11" t="str">
        <f t="shared" si="1176"/>
        <v/>
      </c>
      <c r="AI3517" s="11" t="str">
        <f t="shared" si="1177"/>
        <v/>
      </c>
      <c r="AJ3517" s="11" t="str">
        <f t="shared" si="1178"/>
        <v/>
      </c>
      <c r="AK3517" s="11" t="str">
        <f t="shared" si="1179"/>
        <v/>
      </c>
      <c r="AN3517" s="11" t="str">
        <f t="shared" si="1180"/>
        <v/>
      </c>
      <c r="AO3517" s="11" t="str">
        <f t="shared" si="1181"/>
        <v/>
      </c>
      <c r="AP3517" s="11" t="str">
        <f t="shared" si="1182"/>
        <v/>
      </c>
      <c r="AT3517" s="11" t="str">
        <f t="shared" si="1183"/>
        <v/>
      </c>
      <c r="AU3517" s="11" t="str">
        <f t="shared" si="1184"/>
        <v/>
      </c>
      <c r="AV3517" s="11" t="str">
        <f t="shared" si="1185"/>
        <v/>
      </c>
      <c r="AW3517" s="11" t="str">
        <f t="shared" si="1186"/>
        <v/>
      </c>
      <c r="AX3517" s="11" t="str">
        <f t="shared" si="1187"/>
        <v/>
      </c>
      <c r="AY3517" s="11" t="str">
        <f t="shared" si="1168"/>
        <v/>
      </c>
      <c r="AZ3517" s="11" t="str">
        <f t="shared" si="1188"/>
        <v/>
      </c>
      <c r="BA3517" s="11" t="str">
        <f t="shared" si="1170"/>
        <v xml:space="preserve"> </v>
      </c>
      <c r="BB3517" s="11" t="str">
        <f>IFERROR(IF(AW3517="","",VLOOKUP(AW3517,SUSS!R:S,2,FALSE)),AY3517*SUSS!$M$2)</f>
        <v/>
      </c>
      <c r="BC3517" s="11" t="str">
        <f t="shared" si="1169"/>
        <v/>
      </c>
    </row>
    <row r="3518" spans="29:55">
      <c r="AC3518" s="11" t="str">
        <f t="shared" si="1171"/>
        <v/>
      </c>
      <c r="AD3518" s="11" t="str">
        <f t="shared" si="1172"/>
        <v/>
      </c>
      <c r="AE3518" s="11" t="str">
        <f t="shared" si="1173"/>
        <v/>
      </c>
      <c r="AF3518" s="11" t="str">
        <f t="shared" si="1174"/>
        <v/>
      </c>
      <c r="AG3518" s="11" t="str">
        <f t="shared" si="1175"/>
        <v/>
      </c>
      <c r="AH3518" s="11" t="str">
        <f t="shared" si="1176"/>
        <v/>
      </c>
      <c r="AI3518" s="11" t="str">
        <f t="shared" si="1177"/>
        <v/>
      </c>
      <c r="AJ3518" s="11" t="str">
        <f t="shared" si="1178"/>
        <v/>
      </c>
      <c r="AK3518" s="11" t="str">
        <f t="shared" si="1179"/>
        <v/>
      </c>
      <c r="AN3518" s="11" t="str">
        <f t="shared" si="1180"/>
        <v/>
      </c>
      <c r="AO3518" s="11" t="str">
        <f t="shared" si="1181"/>
        <v/>
      </c>
      <c r="AP3518" s="11" t="str">
        <f t="shared" si="1182"/>
        <v/>
      </c>
      <c r="AT3518" s="11" t="str">
        <f t="shared" si="1183"/>
        <v/>
      </c>
      <c r="AU3518" s="11" t="str">
        <f t="shared" si="1184"/>
        <v/>
      </c>
      <c r="AV3518" s="11" t="str">
        <f t="shared" si="1185"/>
        <v/>
      </c>
      <c r="AW3518" s="11" t="str">
        <f t="shared" si="1186"/>
        <v/>
      </c>
      <c r="AX3518" s="11" t="str">
        <f t="shared" si="1187"/>
        <v/>
      </c>
      <c r="AY3518" s="11" t="str">
        <f t="shared" si="1168"/>
        <v/>
      </c>
      <c r="AZ3518" s="11" t="str">
        <f t="shared" si="1188"/>
        <v/>
      </c>
      <c r="BA3518" s="11" t="str">
        <f t="shared" si="1170"/>
        <v xml:space="preserve"> </v>
      </c>
      <c r="BB3518" s="11" t="str">
        <f>IFERROR(IF(AW3518="","",VLOOKUP(AW3518,SUSS!R:S,2,FALSE)),AY3518*SUSS!$M$2)</f>
        <v/>
      </c>
      <c r="BC3518" s="11" t="str">
        <f t="shared" si="1169"/>
        <v/>
      </c>
    </row>
    <row r="3519" spans="29:55">
      <c r="AC3519" s="11" t="str">
        <f t="shared" si="1171"/>
        <v/>
      </c>
      <c r="AD3519" s="11" t="str">
        <f t="shared" si="1172"/>
        <v/>
      </c>
      <c r="AE3519" s="11" t="str">
        <f t="shared" si="1173"/>
        <v/>
      </c>
      <c r="AF3519" s="11" t="str">
        <f t="shared" si="1174"/>
        <v/>
      </c>
      <c r="AG3519" s="11" t="str">
        <f t="shared" si="1175"/>
        <v/>
      </c>
      <c r="AH3519" s="11" t="str">
        <f t="shared" si="1176"/>
        <v/>
      </c>
      <c r="AI3519" s="11" t="str">
        <f t="shared" si="1177"/>
        <v/>
      </c>
      <c r="AJ3519" s="11" t="str">
        <f t="shared" si="1178"/>
        <v/>
      </c>
      <c r="AK3519" s="11" t="str">
        <f t="shared" si="1179"/>
        <v/>
      </c>
      <c r="AN3519" s="11" t="str">
        <f t="shared" si="1180"/>
        <v/>
      </c>
      <c r="AO3519" s="11" t="str">
        <f t="shared" si="1181"/>
        <v/>
      </c>
      <c r="AP3519" s="11" t="str">
        <f t="shared" si="1182"/>
        <v/>
      </c>
      <c r="AT3519" s="11" t="str">
        <f t="shared" si="1183"/>
        <v/>
      </c>
      <c r="AU3519" s="11" t="str">
        <f t="shared" si="1184"/>
        <v/>
      </c>
      <c r="AV3519" s="11" t="str">
        <f t="shared" si="1185"/>
        <v/>
      </c>
      <c r="AW3519" s="11" t="str">
        <f t="shared" si="1186"/>
        <v/>
      </c>
      <c r="AX3519" s="11" t="str">
        <f t="shared" si="1187"/>
        <v/>
      </c>
      <c r="AY3519" s="11" t="str">
        <f t="shared" si="1168"/>
        <v/>
      </c>
      <c r="AZ3519" s="11" t="str">
        <f t="shared" si="1188"/>
        <v/>
      </c>
      <c r="BA3519" s="11" t="str">
        <f t="shared" si="1170"/>
        <v xml:space="preserve"> </v>
      </c>
      <c r="BB3519" s="11" t="str">
        <f>IFERROR(IF(AW3519="","",VLOOKUP(AW3519,SUSS!R:S,2,FALSE)),AY3519*SUSS!$M$2)</f>
        <v/>
      </c>
      <c r="BC3519" s="11" t="str">
        <f t="shared" si="1169"/>
        <v/>
      </c>
    </row>
    <row r="3520" spans="29:55">
      <c r="AC3520" s="11" t="str">
        <f t="shared" si="1171"/>
        <v/>
      </c>
      <c r="AD3520" s="11" t="str">
        <f t="shared" si="1172"/>
        <v/>
      </c>
      <c r="AE3520" s="11" t="str">
        <f t="shared" si="1173"/>
        <v/>
      </c>
      <c r="AF3520" s="11" t="str">
        <f t="shared" si="1174"/>
        <v/>
      </c>
      <c r="AG3520" s="11" t="str">
        <f t="shared" si="1175"/>
        <v/>
      </c>
      <c r="AH3520" s="11" t="str">
        <f t="shared" si="1176"/>
        <v/>
      </c>
      <c r="AI3520" s="11" t="str">
        <f t="shared" si="1177"/>
        <v/>
      </c>
      <c r="AJ3520" s="11" t="str">
        <f t="shared" si="1178"/>
        <v/>
      </c>
      <c r="AK3520" s="11" t="str">
        <f t="shared" si="1179"/>
        <v/>
      </c>
      <c r="AN3520" s="11" t="str">
        <f t="shared" si="1180"/>
        <v/>
      </c>
      <c r="AO3520" s="11" t="str">
        <f t="shared" si="1181"/>
        <v/>
      </c>
      <c r="AP3520" s="11" t="str">
        <f t="shared" si="1182"/>
        <v/>
      </c>
      <c r="AT3520" s="11" t="str">
        <f t="shared" si="1183"/>
        <v/>
      </c>
      <c r="AU3520" s="11" t="str">
        <f t="shared" si="1184"/>
        <v/>
      </c>
      <c r="AV3520" s="11" t="str">
        <f t="shared" si="1185"/>
        <v/>
      </c>
      <c r="AW3520" s="11" t="str">
        <f t="shared" si="1186"/>
        <v/>
      </c>
      <c r="AX3520" s="11" t="str">
        <f t="shared" si="1187"/>
        <v/>
      </c>
      <c r="AY3520" s="11" t="str">
        <f t="shared" si="1168"/>
        <v/>
      </c>
      <c r="AZ3520" s="11" t="str">
        <f t="shared" si="1188"/>
        <v/>
      </c>
      <c r="BA3520" s="11" t="str">
        <f t="shared" si="1170"/>
        <v xml:space="preserve"> </v>
      </c>
      <c r="BB3520" s="11" t="str">
        <f>IFERROR(IF(AW3520="","",VLOOKUP(AW3520,SUSS!R:S,2,FALSE)),AY3520*SUSS!$M$2)</f>
        <v/>
      </c>
      <c r="BC3520" s="11" t="str">
        <f t="shared" si="1169"/>
        <v/>
      </c>
    </row>
    <row r="3521" spans="29:55">
      <c r="AC3521" s="11" t="str">
        <f t="shared" si="1171"/>
        <v/>
      </c>
      <c r="AD3521" s="11" t="str">
        <f t="shared" si="1172"/>
        <v/>
      </c>
      <c r="AE3521" s="11" t="str">
        <f t="shared" si="1173"/>
        <v/>
      </c>
      <c r="AF3521" s="11" t="str">
        <f t="shared" si="1174"/>
        <v/>
      </c>
      <c r="AG3521" s="11" t="str">
        <f t="shared" si="1175"/>
        <v/>
      </c>
      <c r="AH3521" s="11" t="str">
        <f t="shared" si="1176"/>
        <v/>
      </c>
      <c r="AI3521" s="11" t="str">
        <f t="shared" si="1177"/>
        <v/>
      </c>
      <c r="AJ3521" s="11" t="str">
        <f t="shared" si="1178"/>
        <v/>
      </c>
      <c r="AK3521" s="11" t="str">
        <f t="shared" si="1179"/>
        <v/>
      </c>
      <c r="AN3521" s="11" t="str">
        <f t="shared" si="1180"/>
        <v/>
      </c>
      <c r="AO3521" s="11" t="str">
        <f t="shared" si="1181"/>
        <v/>
      </c>
      <c r="AP3521" s="11" t="str">
        <f t="shared" si="1182"/>
        <v/>
      </c>
      <c r="AT3521" s="11" t="str">
        <f t="shared" si="1183"/>
        <v/>
      </c>
      <c r="AU3521" s="11" t="str">
        <f t="shared" si="1184"/>
        <v/>
      </c>
      <c r="AV3521" s="11" t="str">
        <f t="shared" si="1185"/>
        <v/>
      </c>
      <c r="AW3521" s="11" t="str">
        <f t="shared" si="1186"/>
        <v/>
      </c>
      <c r="AX3521" s="11" t="str">
        <f t="shared" si="1187"/>
        <v/>
      </c>
      <c r="AY3521" s="11" t="str">
        <f t="shared" si="1168"/>
        <v/>
      </c>
      <c r="AZ3521" s="11" t="str">
        <f t="shared" si="1188"/>
        <v/>
      </c>
      <c r="BA3521" s="11" t="str">
        <f t="shared" si="1170"/>
        <v xml:space="preserve"> </v>
      </c>
      <c r="BB3521" s="11" t="str">
        <f>IFERROR(IF(AW3521="","",VLOOKUP(AW3521,SUSS!R:S,2,FALSE)),AY3521*SUSS!$M$2)</f>
        <v/>
      </c>
      <c r="BC3521" s="11" t="str">
        <f t="shared" si="1169"/>
        <v/>
      </c>
    </row>
    <row r="3522" spans="29:55">
      <c r="AC3522" s="11" t="str">
        <f t="shared" si="1171"/>
        <v/>
      </c>
      <c r="AD3522" s="11" t="str">
        <f t="shared" si="1172"/>
        <v/>
      </c>
      <c r="AE3522" s="11" t="str">
        <f t="shared" si="1173"/>
        <v/>
      </c>
      <c r="AF3522" s="11" t="str">
        <f t="shared" si="1174"/>
        <v/>
      </c>
      <c r="AG3522" s="11" t="str">
        <f t="shared" si="1175"/>
        <v/>
      </c>
      <c r="AH3522" s="11" t="str">
        <f t="shared" si="1176"/>
        <v/>
      </c>
      <c r="AI3522" s="11" t="str">
        <f t="shared" si="1177"/>
        <v/>
      </c>
      <c r="AJ3522" s="11" t="str">
        <f t="shared" si="1178"/>
        <v/>
      </c>
      <c r="AK3522" s="11" t="str">
        <f t="shared" si="1179"/>
        <v/>
      </c>
      <c r="AN3522" s="11" t="str">
        <f t="shared" si="1180"/>
        <v/>
      </c>
      <c r="AO3522" s="11" t="str">
        <f t="shared" si="1181"/>
        <v/>
      </c>
      <c r="AP3522" s="11" t="str">
        <f t="shared" si="1182"/>
        <v/>
      </c>
      <c r="AT3522" s="11" t="str">
        <f t="shared" si="1183"/>
        <v/>
      </c>
      <c r="AU3522" s="11" t="str">
        <f t="shared" si="1184"/>
        <v/>
      </c>
      <c r="AV3522" s="11" t="str">
        <f t="shared" si="1185"/>
        <v/>
      </c>
      <c r="AW3522" s="11" t="str">
        <f t="shared" si="1186"/>
        <v/>
      </c>
      <c r="AX3522" s="11" t="str">
        <f t="shared" si="1187"/>
        <v/>
      </c>
      <c r="AY3522" s="11" t="str">
        <f t="shared" si="1168"/>
        <v/>
      </c>
      <c r="AZ3522" s="11" t="str">
        <f t="shared" si="1188"/>
        <v/>
      </c>
      <c r="BA3522" s="11" t="str">
        <f t="shared" si="1170"/>
        <v xml:space="preserve"> </v>
      </c>
      <c r="BB3522" s="11" t="str">
        <f>IFERROR(IF(AW3522="","",VLOOKUP(AW3522,SUSS!R:S,2,FALSE)),AY3522*SUSS!$M$2)</f>
        <v/>
      </c>
      <c r="BC3522" s="11" t="str">
        <f t="shared" si="1169"/>
        <v/>
      </c>
    </row>
    <row r="3523" spans="29:55">
      <c r="AC3523" s="11" t="str">
        <f t="shared" si="1171"/>
        <v/>
      </c>
      <c r="AD3523" s="11" t="str">
        <f t="shared" si="1172"/>
        <v/>
      </c>
      <c r="AE3523" s="11" t="str">
        <f t="shared" si="1173"/>
        <v/>
      </c>
      <c r="AF3523" s="11" t="str">
        <f t="shared" si="1174"/>
        <v/>
      </c>
      <c r="AG3523" s="11" t="str">
        <f t="shared" si="1175"/>
        <v/>
      </c>
      <c r="AH3523" s="11" t="str">
        <f t="shared" si="1176"/>
        <v/>
      </c>
      <c r="AI3523" s="11" t="str">
        <f t="shared" si="1177"/>
        <v/>
      </c>
      <c r="AJ3523" s="11" t="str">
        <f t="shared" si="1178"/>
        <v/>
      </c>
      <c r="AK3523" s="11" t="str">
        <f t="shared" si="1179"/>
        <v/>
      </c>
      <c r="AN3523" s="11" t="str">
        <f t="shared" si="1180"/>
        <v/>
      </c>
      <c r="AO3523" s="11" t="str">
        <f t="shared" si="1181"/>
        <v/>
      </c>
      <c r="AP3523" s="11" t="str">
        <f t="shared" si="1182"/>
        <v/>
      </c>
      <c r="AT3523" s="11" t="str">
        <f t="shared" si="1183"/>
        <v/>
      </c>
      <c r="AU3523" s="11" t="str">
        <f t="shared" si="1184"/>
        <v/>
      </c>
      <c r="AV3523" s="11" t="str">
        <f t="shared" si="1185"/>
        <v/>
      </c>
      <c r="AW3523" s="11" t="str">
        <f t="shared" si="1186"/>
        <v/>
      </c>
      <c r="AX3523" s="11" t="str">
        <f t="shared" si="1187"/>
        <v/>
      </c>
      <c r="AY3523" s="11" t="str">
        <f t="shared" si="1168"/>
        <v/>
      </c>
      <c r="AZ3523" s="11" t="str">
        <f t="shared" si="1188"/>
        <v/>
      </c>
      <c r="BA3523" s="11" t="str">
        <f t="shared" si="1170"/>
        <v xml:space="preserve"> </v>
      </c>
      <c r="BB3523" s="11" t="str">
        <f>IFERROR(IF(AW3523="","",VLOOKUP(AW3523,SUSS!R:S,2,FALSE)),AY3523*SUSS!$M$2)</f>
        <v/>
      </c>
      <c r="BC3523" s="11" t="str">
        <f t="shared" si="1169"/>
        <v/>
      </c>
    </row>
    <row r="3524" spans="29:55">
      <c r="AC3524" s="11" t="str">
        <f t="shared" si="1171"/>
        <v/>
      </c>
      <c r="AD3524" s="11" t="str">
        <f t="shared" si="1172"/>
        <v/>
      </c>
      <c r="AE3524" s="11" t="str">
        <f t="shared" si="1173"/>
        <v/>
      </c>
      <c r="AF3524" s="11" t="str">
        <f t="shared" si="1174"/>
        <v/>
      </c>
      <c r="AG3524" s="11" t="str">
        <f t="shared" si="1175"/>
        <v/>
      </c>
      <c r="AH3524" s="11" t="str">
        <f t="shared" si="1176"/>
        <v/>
      </c>
      <c r="AI3524" s="11" t="str">
        <f t="shared" si="1177"/>
        <v/>
      </c>
      <c r="AJ3524" s="11" t="str">
        <f t="shared" si="1178"/>
        <v/>
      </c>
      <c r="AK3524" s="11" t="str">
        <f t="shared" si="1179"/>
        <v/>
      </c>
      <c r="AN3524" s="11" t="str">
        <f t="shared" si="1180"/>
        <v/>
      </c>
      <c r="AO3524" s="11" t="str">
        <f t="shared" si="1181"/>
        <v/>
      </c>
      <c r="AP3524" s="11" t="str">
        <f t="shared" si="1182"/>
        <v/>
      </c>
      <c r="AT3524" s="11" t="str">
        <f t="shared" si="1183"/>
        <v/>
      </c>
      <c r="AU3524" s="11" t="str">
        <f t="shared" si="1184"/>
        <v/>
      </c>
      <c r="AV3524" s="11" t="str">
        <f t="shared" si="1185"/>
        <v/>
      </c>
      <c r="AW3524" s="11" t="str">
        <f t="shared" si="1186"/>
        <v/>
      </c>
      <c r="AX3524" s="11" t="str">
        <f t="shared" si="1187"/>
        <v/>
      </c>
      <c r="AY3524" s="11" t="str">
        <f t="shared" ref="AY3524:AY3587" si="1189">VLOOKUP(AX3524,AO:AP,2,FALSE)</f>
        <v/>
      </c>
      <c r="AZ3524" s="11" t="str">
        <f t="shared" si="1188"/>
        <v/>
      </c>
      <c r="BA3524" s="11" t="str">
        <f t="shared" si="1170"/>
        <v xml:space="preserve"> </v>
      </c>
      <c r="BB3524" s="11" t="str">
        <f>IFERROR(IF(AW3524="","",VLOOKUP(AW3524,SUSS!R:S,2,FALSE)),AY3524*SUSS!$M$2)</f>
        <v/>
      </c>
      <c r="BC3524" s="11" t="str">
        <f t="shared" si="1169"/>
        <v/>
      </c>
    </row>
    <row r="3525" spans="29:55">
      <c r="AC3525" s="11" t="str">
        <f t="shared" si="1171"/>
        <v/>
      </c>
      <c r="AD3525" s="11" t="str">
        <f t="shared" si="1172"/>
        <v/>
      </c>
      <c r="AE3525" s="11" t="str">
        <f t="shared" si="1173"/>
        <v/>
      </c>
      <c r="AF3525" s="11" t="str">
        <f t="shared" si="1174"/>
        <v/>
      </c>
      <c r="AG3525" s="11" t="str">
        <f t="shared" si="1175"/>
        <v/>
      </c>
      <c r="AH3525" s="11" t="str">
        <f t="shared" si="1176"/>
        <v/>
      </c>
      <c r="AI3525" s="11" t="str">
        <f t="shared" si="1177"/>
        <v/>
      </c>
      <c r="AJ3525" s="11" t="str">
        <f t="shared" si="1178"/>
        <v/>
      </c>
      <c r="AK3525" s="11" t="str">
        <f t="shared" si="1179"/>
        <v/>
      </c>
      <c r="AN3525" s="11" t="str">
        <f t="shared" si="1180"/>
        <v/>
      </c>
      <c r="AO3525" s="11" t="str">
        <f t="shared" si="1181"/>
        <v/>
      </c>
      <c r="AP3525" s="11" t="str">
        <f t="shared" si="1182"/>
        <v/>
      </c>
      <c r="AT3525" s="11" t="str">
        <f t="shared" si="1183"/>
        <v/>
      </c>
      <c r="AU3525" s="11" t="str">
        <f t="shared" si="1184"/>
        <v/>
      </c>
      <c r="AV3525" s="11" t="str">
        <f t="shared" si="1185"/>
        <v/>
      </c>
      <c r="AW3525" s="11" t="str">
        <f t="shared" si="1186"/>
        <v/>
      </c>
      <c r="AX3525" s="11" t="str">
        <f t="shared" si="1187"/>
        <v/>
      </c>
      <c r="AY3525" s="11" t="str">
        <f t="shared" si="1189"/>
        <v/>
      </c>
      <c r="AZ3525" s="11" t="str">
        <f t="shared" si="1188"/>
        <v/>
      </c>
      <c r="BA3525" s="11" t="str">
        <f t="shared" si="1170"/>
        <v xml:space="preserve"> </v>
      </c>
      <c r="BB3525" s="11" t="str">
        <f>IFERROR(IF(AW3525="","",VLOOKUP(AW3525,SUSS!R:S,2,FALSE)),AY3525*SUSS!$M$2)</f>
        <v/>
      </c>
      <c r="BC3525" s="11" t="str">
        <f t="shared" ref="BC3525:BC3588" si="1190">IFERROR(IF(BB3525&lt;&gt;"",AZ3525*BB3525,""),"VER")</f>
        <v/>
      </c>
    </row>
    <row r="3526" spans="29:55">
      <c r="AC3526" s="11" t="str">
        <f t="shared" si="1171"/>
        <v/>
      </c>
      <c r="AD3526" s="11" t="str">
        <f t="shared" si="1172"/>
        <v/>
      </c>
      <c r="AE3526" s="11" t="str">
        <f t="shared" si="1173"/>
        <v/>
      </c>
      <c r="AF3526" s="11" t="str">
        <f t="shared" si="1174"/>
        <v/>
      </c>
      <c r="AG3526" s="11" t="str">
        <f t="shared" si="1175"/>
        <v/>
      </c>
      <c r="AH3526" s="11" t="str">
        <f t="shared" si="1176"/>
        <v/>
      </c>
      <c r="AI3526" s="11" t="str">
        <f t="shared" si="1177"/>
        <v/>
      </c>
      <c r="AJ3526" s="11" t="str">
        <f t="shared" si="1178"/>
        <v/>
      </c>
      <c r="AK3526" s="11" t="str">
        <f t="shared" si="1179"/>
        <v/>
      </c>
      <c r="AN3526" s="11" t="str">
        <f t="shared" si="1180"/>
        <v/>
      </c>
      <c r="AO3526" s="11" t="str">
        <f t="shared" si="1181"/>
        <v/>
      </c>
      <c r="AP3526" s="11" t="str">
        <f t="shared" si="1182"/>
        <v/>
      </c>
      <c r="AT3526" s="11" t="str">
        <f t="shared" si="1183"/>
        <v/>
      </c>
      <c r="AU3526" s="11" t="str">
        <f t="shared" si="1184"/>
        <v/>
      </c>
      <c r="AV3526" s="11" t="str">
        <f t="shared" si="1185"/>
        <v/>
      </c>
      <c r="AW3526" s="11" t="str">
        <f t="shared" si="1186"/>
        <v/>
      </c>
      <c r="AX3526" s="11" t="str">
        <f t="shared" si="1187"/>
        <v/>
      </c>
      <c r="AY3526" s="11" t="str">
        <f t="shared" si="1189"/>
        <v/>
      </c>
      <c r="AZ3526" s="11" t="str">
        <f t="shared" si="1188"/>
        <v/>
      </c>
      <c r="BA3526" s="11" t="str">
        <f t="shared" si="1170"/>
        <v xml:space="preserve"> </v>
      </c>
      <c r="BB3526" s="11" t="str">
        <f>IFERROR(IF(AW3526="","",VLOOKUP(AW3526,SUSS!R:S,2,FALSE)),AY3526*SUSS!$M$2)</f>
        <v/>
      </c>
      <c r="BC3526" s="11" t="str">
        <f t="shared" si="1190"/>
        <v/>
      </c>
    </row>
    <row r="3527" spans="29:55">
      <c r="AC3527" s="11" t="str">
        <f t="shared" si="1171"/>
        <v/>
      </c>
      <c r="AD3527" s="11" t="str">
        <f t="shared" si="1172"/>
        <v/>
      </c>
      <c r="AE3527" s="11" t="str">
        <f t="shared" si="1173"/>
        <v/>
      </c>
      <c r="AF3527" s="11" t="str">
        <f t="shared" si="1174"/>
        <v/>
      </c>
      <c r="AG3527" s="11" t="str">
        <f t="shared" si="1175"/>
        <v/>
      </c>
      <c r="AH3527" s="11" t="str">
        <f t="shared" si="1176"/>
        <v/>
      </c>
      <c r="AI3527" s="11" t="str">
        <f t="shared" si="1177"/>
        <v/>
      </c>
      <c r="AJ3527" s="11" t="str">
        <f t="shared" si="1178"/>
        <v/>
      </c>
      <c r="AK3527" s="11" t="str">
        <f t="shared" si="1179"/>
        <v/>
      </c>
      <c r="AN3527" s="11" t="str">
        <f t="shared" si="1180"/>
        <v/>
      </c>
      <c r="AO3527" s="11" t="str">
        <f t="shared" si="1181"/>
        <v/>
      </c>
      <c r="AP3527" s="11" t="str">
        <f t="shared" si="1182"/>
        <v/>
      </c>
      <c r="AT3527" s="11" t="str">
        <f t="shared" si="1183"/>
        <v/>
      </c>
      <c r="AU3527" s="11" t="str">
        <f t="shared" si="1184"/>
        <v/>
      </c>
      <c r="AV3527" s="11" t="str">
        <f t="shared" si="1185"/>
        <v/>
      </c>
      <c r="AW3527" s="11" t="str">
        <f t="shared" si="1186"/>
        <v/>
      </c>
      <c r="AX3527" s="11" t="str">
        <f t="shared" si="1187"/>
        <v/>
      </c>
      <c r="AY3527" s="11" t="str">
        <f t="shared" si="1189"/>
        <v/>
      </c>
      <c r="AZ3527" s="11" t="str">
        <f t="shared" si="1188"/>
        <v/>
      </c>
      <c r="BA3527" s="11" t="str">
        <f t="shared" si="1170"/>
        <v xml:space="preserve"> </v>
      </c>
      <c r="BB3527" s="11" t="str">
        <f>IFERROR(IF(AW3527="","",VLOOKUP(AW3527,SUSS!R:S,2,FALSE)),AY3527*SUSS!$M$2)</f>
        <v/>
      </c>
      <c r="BC3527" s="11" t="str">
        <f t="shared" si="1190"/>
        <v/>
      </c>
    </row>
    <row r="3528" spans="29:55">
      <c r="AC3528" s="11" t="str">
        <f t="shared" si="1171"/>
        <v/>
      </c>
      <c r="AD3528" s="11" t="str">
        <f t="shared" si="1172"/>
        <v/>
      </c>
      <c r="AE3528" s="11" t="str">
        <f t="shared" si="1173"/>
        <v/>
      </c>
      <c r="AF3528" s="11" t="str">
        <f t="shared" si="1174"/>
        <v/>
      </c>
      <c r="AG3528" s="11" t="str">
        <f t="shared" si="1175"/>
        <v/>
      </c>
      <c r="AH3528" s="11" t="str">
        <f t="shared" si="1176"/>
        <v/>
      </c>
      <c r="AI3528" s="11" t="str">
        <f t="shared" si="1177"/>
        <v/>
      </c>
      <c r="AJ3528" s="11" t="str">
        <f t="shared" si="1178"/>
        <v/>
      </c>
      <c r="AK3528" s="11" t="str">
        <f t="shared" si="1179"/>
        <v/>
      </c>
      <c r="AN3528" s="11" t="str">
        <f t="shared" si="1180"/>
        <v/>
      </c>
      <c r="AO3528" s="11" t="str">
        <f t="shared" si="1181"/>
        <v/>
      </c>
      <c r="AP3528" s="11" t="str">
        <f t="shared" si="1182"/>
        <v/>
      </c>
      <c r="AT3528" s="11" t="str">
        <f t="shared" si="1183"/>
        <v/>
      </c>
      <c r="AU3528" s="11" t="str">
        <f t="shared" si="1184"/>
        <v/>
      </c>
      <c r="AV3528" s="11" t="str">
        <f t="shared" si="1185"/>
        <v/>
      </c>
      <c r="AW3528" s="11" t="str">
        <f t="shared" si="1186"/>
        <v/>
      </c>
      <c r="AX3528" s="11" t="str">
        <f t="shared" si="1187"/>
        <v/>
      </c>
      <c r="AY3528" s="11" t="str">
        <f t="shared" si="1189"/>
        <v/>
      </c>
      <c r="AZ3528" s="11" t="str">
        <f t="shared" si="1188"/>
        <v/>
      </c>
      <c r="BA3528" s="11" t="str">
        <f t="shared" ref="BA3528:BA3591" si="1191">AT3528&amp;" "&amp;AU3528</f>
        <v xml:space="preserve"> </v>
      </c>
      <c r="BB3528" s="11" t="str">
        <f>IFERROR(IF(AW3528="","",VLOOKUP(AW3528,SUSS!R:S,2,FALSE)),AY3528*SUSS!$M$2)</f>
        <v/>
      </c>
      <c r="BC3528" s="11" t="str">
        <f t="shared" si="1190"/>
        <v/>
      </c>
    </row>
    <row r="3529" spans="29:55">
      <c r="AC3529" s="11" t="str">
        <f t="shared" si="1171"/>
        <v/>
      </c>
      <c r="AD3529" s="11" t="str">
        <f t="shared" si="1172"/>
        <v/>
      </c>
      <c r="AE3529" s="11" t="str">
        <f t="shared" si="1173"/>
        <v/>
      </c>
      <c r="AF3529" s="11" t="str">
        <f t="shared" si="1174"/>
        <v/>
      </c>
      <c r="AG3529" s="11" t="str">
        <f t="shared" si="1175"/>
        <v/>
      </c>
      <c r="AH3529" s="11" t="str">
        <f t="shared" si="1176"/>
        <v/>
      </c>
      <c r="AI3529" s="11" t="str">
        <f t="shared" si="1177"/>
        <v/>
      </c>
      <c r="AJ3529" s="11" t="str">
        <f t="shared" si="1178"/>
        <v/>
      </c>
      <c r="AK3529" s="11" t="str">
        <f t="shared" si="1179"/>
        <v/>
      </c>
      <c r="AN3529" s="11" t="str">
        <f t="shared" si="1180"/>
        <v/>
      </c>
      <c r="AO3529" s="11" t="str">
        <f t="shared" si="1181"/>
        <v/>
      </c>
      <c r="AP3529" s="11" t="str">
        <f t="shared" si="1182"/>
        <v/>
      </c>
      <c r="AT3529" s="11" t="str">
        <f t="shared" si="1183"/>
        <v/>
      </c>
      <c r="AU3529" s="11" t="str">
        <f t="shared" si="1184"/>
        <v/>
      </c>
      <c r="AV3529" s="11" t="str">
        <f t="shared" si="1185"/>
        <v/>
      </c>
      <c r="AW3529" s="11" t="str">
        <f t="shared" si="1186"/>
        <v/>
      </c>
      <c r="AX3529" s="11" t="str">
        <f t="shared" si="1187"/>
        <v/>
      </c>
      <c r="AY3529" s="11" t="str">
        <f t="shared" si="1189"/>
        <v/>
      </c>
      <c r="AZ3529" s="11" t="str">
        <f t="shared" si="1188"/>
        <v/>
      </c>
      <c r="BA3529" s="11" t="str">
        <f t="shared" si="1191"/>
        <v xml:space="preserve"> </v>
      </c>
      <c r="BB3529" s="11" t="str">
        <f>IFERROR(IF(AW3529="","",VLOOKUP(AW3529,SUSS!R:S,2,FALSE)),AY3529*SUSS!$M$2)</f>
        <v/>
      </c>
      <c r="BC3529" s="11" t="str">
        <f t="shared" si="1190"/>
        <v/>
      </c>
    </row>
    <row r="3530" spans="29:55">
      <c r="AC3530" s="11" t="str">
        <f t="shared" si="1171"/>
        <v/>
      </c>
      <c r="AD3530" s="11" t="str">
        <f t="shared" si="1172"/>
        <v/>
      </c>
      <c r="AE3530" s="11" t="str">
        <f t="shared" si="1173"/>
        <v/>
      </c>
      <c r="AF3530" s="11" t="str">
        <f t="shared" si="1174"/>
        <v/>
      </c>
      <c r="AG3530" s="11" t="str">
        <f t="shared" si="1175"/>
        <v/>
      </c>
      <c r="AH3530" s="11" t="str">
        <f t="shared" si="1176"/>
        <v/>
      </c>
      <c r="AI3530" s="11" t="str">
        <f t="shared" si="1177"/>
        <v/>
      </c>
      <c r="AJ3530" s="11" t="str">
        <f t="shared" si="1178"/>
        <v/>
      </c>
      <c r="AK3530" s="11" t="str">
        <f t="shared" si="1179"/>
        <v/>
      </c>
      <c r="AN3530" s="11" t="str">
        <f t="shared" si="1180"/>
        <v/>
      </c>
      <c r="AO3530" s="11" t="str">
        <f t="shared" si="1181"/>
        <v/>
      </c>
      <c r="AP3530" s="11" t="str">
        <f t="shared" si="1182"/>
        <v/>
      </c>
      <c r="AT3530" s="11" t="str">
        <f t="shared" si="1183"/>
        <v/>
      </c>
      <c r="AU3530" s="11" t="str">
        <f t="shared" si="1184"/>
        <v/>
      </c>
      <c r="AV3530" s="11" t="str">
        <f t="shared" si="1185"/>
        <v/>
      </c>
      <c r="AW3530" s="11" t="str">
        <f t="shared" si="1186"/>
        <v/>
      </c>
      <c r="AX3530" s="11" t="str">
        <f t="shared" si="1187"/>
        <v/>
      </c>
      <c r="AY3530" s="11" t="str">
        <f t="shared" si="1189"/>
        <v/>
      </c>
      <c r="AZ3530" s="11" t="str">
        <f t="shared" si="1188"/>
        <v/>
      </c>
      <c r="BA3530" s="11" t="str">
        <f t="shared" si="1191"/>
        <v xml:space="preserve"> </v>
      </c>
      <c r="BB3530" s="11" t="str">
        <f>IFERROR(IF(AW3530="","",VLOOKUP(AW3530,SUSS!R:S,2,FALSE)),AY3530*SUSS!$M$2)</f>
        <v/>
      </c>
      <c r="BC3530" s="11" t="str">
        <f t="shared" si="1190"/>
        <v/>
      </c>
    </row>
    <row r="3531" spans="29:55">
      <c r="AC3531" s="11" t="str">
        <f t="shared" si="1171"/>
        <v/>
      </c>
      <c r="AD3531" s="11" t="str">
        <f t="shared" si="1172"/>
        <v/>
      </c>
      <c r="AE3531" s="11" t="str">
        <f t="shared" si="1173"/>
        <v/>
      </c>
      <c r="AF3531" s="11" t="str">
        <f t="shared" si="1174"/>
        <v/>
      </c>
      <c r="AG3531" s="11" t="str">
        <f t="shared" si="1175"/>
        <v/>
      </c>
      <c r="AH3531" s="11" t="str">
        <f t="shared" si="1176"/>
        <v/>
      </c>
      <c r="AI3531" s="11" t="str">
        <f t="shared" si="1177"/>
        <v/>
      </c>
      <c r="AJ3531" s="11" t="str">
        <f t="shared" si="1178"/>
        <v/>
      </c>
      <c r="AK3531" s="11" t="str">
        <f t="shared" si="1179"/>
        <v/>
      </c>
      <c r="AN3531" s="11" t="str">
        <f t="shared" si="1180"/>
        <v/>
      </c>
      <c r="AO3531" s="11" t="str">
        <f t="shared" si="1181"/>
        <v/>
      </c>
      <c r="AP3531" s="11" t="str">
        <f t="shared" si="1182"/>
        <v/>
      </c>
      <c r="AT3531" s="11" t="str">
        <f t="shared" si="1183"/>
        <v/>
      </c>
      <c r="AU3531" s="11" t="str">
        <f t="shared" si="1184"/>
        <v/>
      </c>
      <c r="AV3531" s="11" t="str">
        <f t="shared" si="1185"/>
        <v/>
      </c>
      <c r="AW3531" s="11" t="str">
        <f t="shared" si="1186"/>
        <v/>
      </c>
      <c r="AX3531" s="11" t="str">
        <f t="shared" si="1187"/>
        <v/>
      </c>
      <c r="AY3531" s="11" t="str">
        <f t="shared" si="1189"/>
        <v/>
      </c>
      <c r="AZ3531" s="11" t="str">
        <f t="shared" si="1188"/>
        <v/>
      </c>
      <c r="BA3531" s="11" t="str">
        <f t="shared" si="1191"/>
        <v xml:space="preserve"> </v>
      </c>
      <c r="BB3531" s="11" t="str">
        <f>IFERROR(IF(AW3531="","",VLOOKUP(AW3531,SUSS!R:S,2,FALSE)),AY3531*SUSS!$M$2)</f>
        <v/>
      </c>
      <c r="BC3531" s="11" t="str">
        <f t="shared" si="1190"/>
        <v/>
      </c>
    </row>
    <row r="3532" spans="29:55">
      <c r="AC3532" s="11" t="str">
        <f t="shared" si="1171"/>
        <v/>
      </c>
      <c r="AD3532" s="11" t="str">
        <f t="shared" si="1172"/>
        <v/>
      </c>
      <c r="AE3532" s="11" t="str">
        <f t="shared" si="1173"/>
        <v/>
      </c>
      <c r="AF3532" s="11" t="str">
        <f t="shared" si="1174"/>
        <v/>
      </c>
      <c r="AG3532" s="11" t="str">
        <f t="shared" si="1175"/>
        <v/>
      </c>
      <c r="AH3532" s="11" t="str">
        <f t="shared" si="1176"/>
        <v/>
      </c>
      <c r="AI3532" s="11" t="str">
        <f t="shared" si="1177"/>
        <v/>
      </c>
      <c r="AJ3532" s="11" t="str">
        <f t="shared" si="1178"/>
        <v/>
      </c>
      <c r="AK3532" s="11" t="str">
        <f t="shared" si="1179"/>
        <v/>
      </c>
      <c r="AN3532" s="11" t="str">
        <f t="shared" si="1180"/>
        <v/>
      </c>
      <c r="AO3532" s="11" t="str">
        <f t="shared" si="1181"/>
        <v/>
      </c>
      <c r="AP3532" s="11" t="str">
        <f t="shared" si="1182"/>
        <v/>
      </c>
      <c r="AT3532" s="11" t="str">
        <f t="shared" si="1183"/>
        <v/>
      </c>
      <c r="AU3532" s="11" t="str">
        <f t="shared" si="1184"/>
        <v/>
      </c>
      <c r="AV3532" s="11" t="str">
        <f t="shared" si="1185"/>
        <v/>
      </c>
      <c r="AW3532" s="11" t="str">
        <f t="shared" si="1186"/>
        <v/>
      </c>
      <c r="AX3532" s="11" t="str">
        <f t="shared" si="1187"/>
        <v/>
      </c>
      <c r="AY3532" s="11" t="str">
        <f t="shared" si="1189"/>
        <v/>
      </c>
      <c r="AZ3532" s="11" t="str">
        <f t="shared" si="1188"/>
        <v/>
      </c>
      <c r="BA3532" s="11" t="str">
        <f t="shared" si="1191"/>
        <v xml:space="preserve"> </v>
      </c>
      <c r="BB3532" s="11" t="str">
        <f>IFERROR(IF(AW3532="","",VLOOKUP(AW3532,SUSS!R:S,2,FALSE)),AY3532*SUSS!$M$2)</f>
        <v/>
      </c>
      <c r="BC3532" s="11" t="str">
        <f t="shared" si="1190"/>
        <v/>
      </c>
    </row>
    <row r="3533" spans="29:55">
      <c r="AC3533" s="11" t="str">
        <f t="shared" si="1171"/>
        <v/>
      </c>
      <c r="AD3533" s="11" t="str">
        <f t="shared" si="1172"/>
        <v/>
      </c>
      <c r="AE3533" s="11" t="str">
        <f t="shared" si="1173"/>
        <v/>
      </c>
      <c r="AF3533" s="11" t="str">
        <f t="shared" si="1174"/>
        <v/>
      </c>
      <c r="AG3533" s="11" t="str">
        <f t="shared" si="1175"/>
        <v/>
      </c>
      <c r="AH3533" s="11" t="str">
        <f t="shared" si="1176"/>
        <v/>
      </c>
      <c r="AI3533" s="11" t="str">
        <f t="shared" si="1177"/>
        <v/>
      </c>
      <c r="AJ3533" s="11" t="str">
        <f t="shared" si="1178"/>
        <v/>
      </c>
      <c r="AK3533" s="11" t="str">
        <f t="shared" si="1179"/>
        <v/>
      </c>
      <c r="AN3533" s="11" t="str">
        <f t="shared" si="1180"/>
        <v/>
      </c>
      <c r="AO3533" s="11" t="str">
        <f t="shared" si="1181"/>
        <v/>
      </c>
      <c r="AP3533" s="11" t="str">
        <f t="shared" si="1182"/>
        <v/>
      </c>
      <c r="AT3533" s="11" t="str">
        <f t="shared" si="1183"/>
        <v/>
      </c>
      <c r="AU3533" s="11" t="str">
        <f t="shared" si="1184"/>
        <v/>
      </c>
      <c r="AV3533" s="11" t="str">
        <f t="shared" si="1185"/>
        <v/>
      </c>
      <c r="AW3533" s="11" t="str">
        <f t="shared" si="1186"/>
        <v/>
      </c>
      <c r="AX3533" s="11" t="str">
        <f t="shared" si="1187"/>
        <v/>
      </c>
      <c r="AY3533" s="11" t="str">
        <f t="shared" si="1189"/>
        <v/>
      </c>
      <c r="AZ3533" s="11" t="str">
        <f t="shared" si="1188"/>
        <v/>
      </c>
      <c r="BA3533" s="11" t="str">
        <f t="shared" si="1191"/>
        <v xml:space="preserve"> </v>
      </c>
      <c r="BB3533" s="11" t="str">
        <f>IFERROR(IF(AW3533="","",VLOOKUP(AW3533,SUSS!R:S,2,FALSE)),AY3533*SUSS!$M$2)</f>
        <v/>
      </c>
      <c r="BC3533" s="11" t="str">
        <f t="shared" si="1190"/>
        <v/>
      </c>
    </row>
    <row r="3534" spans="29:55">
      <c r="AC3534" s="11" t="str">
        <f t="shared" si="1171"/>
        <v/>
      </c>
      <c r="AD3534" s="11" t="str">
        <f t="shared" si="1172"/>
        <v/>
      </c>
      <c r="AE3534" s="11" t="str">
        <f t="shared" si="1173"/>
        <v/>
      </c>
      <c r="AF3534" s="11" t="str">
        <f t="shared" si="1174"/>
        <v/>
      </c>
      <c r="AG3534" s="11" t="str">
        <f t="shared" si="1175"/>
        <v/>
      </c>
      <c r="AH3534" s="11" t="str">
        <f t="shared" si="1176"/>
        <v/>
      </c>
      <c r="AI3534" s="11" t="str">
        <f t="shared" si="1177"/>
        <v/>
      </c>
      <c r="AJ3534" s="11" t="str">
        <f t="shared" si="1178"/>
        <v/>
      </c>
      <c r="AK3534" s="11" t="str">
        <f t="shared" si="1179"/>
        <v/>
      </c>
      <c r="AN3534" s="11" t="str">
        <f t="shared" si="1180"/>
        <v/>
      </c>
      <c r="AO3534" s="11" t="str">
        <f t="shared" si="1181"/>
        <v/>
      </c>
      <c r="AP3534" s="11" t="str">
        <f t="shared" si="1182"/>
        <v/>
      </c>
      <c r="AT3534" s="11" t="str">
        <f t="shared" si="1183"/>
        <v/>
      </c>
      <c r="AU3534" s="11" t="str">
        <f t="shared" si="1184"/>
        <v/>
      </c>
      <c r="AV3534" s="11" t="str">
        <f t="shared" si="1185"/>
        <v/>
      </c>
      <c r="AW3534" s="11" t="str">
        <f t="shared" si="1186"/>
        <v/>
      </c>
      <c r="AX3534" s="11" t="str">
        <f t="shared" si="1187"/>
        <v/>
      </c>
      <c r="AY3534" s="11" t="str">
        <f t="shared" si="1189"/>
        <v/>
      </c>
      <c r="AZ3534" s="11" t="str">
        <f t="shared" si="1188"/>
        <v/>
      </c>
      <c r="BA3534" s="11" t="str">
        <f t="shared" si="1191"/>
        <v xml:space="preserve"> </v>
      </c>
      <c r="BB3534" s="11" t="str">
        <f>IFERROR(IF(AW3534="","",VLOOKUP(AW3534,SUSS!R:S,2,FALSE)),AY3534*SUSS!$M$2)</f>
        <v/>
      </c>
      <c r="BC3534" s="11" t="str">
        <f t="shared" si="1190"/>
        <v/>
      </c>
    </row>
    <row r="3535" spans="29:55">
      <c r="AC3535" s="11" t="str">
        <f t="shared" si="1171"/>
        <v/>
      </c>
      <c r="AD3535" s="11" t="str">
        <f t="shared" si="1172"/>
        <v/>
      </c>
      <c r="AE3535" s="11" t="str">
        <f t="shared" si="1173"/>
        <v/>
      </c>
      <c r="AF3535" s="11" t="str">
        <f t="shared" si="1174"/>
        <v/>
      </c>
      <c r="AG3535" s="11" t="str">
        <f t="shared" si="1175"/>
        <v/>
      </c>
      <c r="AH3535" s="11" t="str">
        <f t="shared" si="1176"/>
        <v/>
      </c>
      <c r="AI3535" s="11" t="str">
        <f t="shared" si="1177"/>
        <v/>
      </c>
      <c r="AJ3535" s="11" t="str">
        <f t="shared" si="1178"/>
        <v/>
      </c>
      <c r="AK3535" s="11" t="str">
        <f t="shared" si="1179"/>
        <v/>
      </c>
      <c r="AN3535" s="11" t="str">
        <f t="shared" si="1180"/>
        <v/>
      </c>
      <c r="AO3535" s="11" t="str">
        <f t="shared" si="1181"/>
        <v/>
      </c>
      <c r="AP3535" s="11" t="str">
        <f t="shared" si="1182"/>
        <v/>
      </c>
      <c r="AT3535" s="11" t="str">
        <f t="shared" si="1183"/>
        <v/>
      </c>
      <c r="AU3535" s="11" t="str">
        <f t="shared" si="1184"/>
        <v/>
      </c>
      <c r="AV3535" s="11" t="str">
        <f t="shared" si="1185"/>
        <v/>
      </c>
      <c r="AW3535" s="11" t="str">
        <f t="shared" si="1186"/>
        <v/>
      </c>
      <c r="AX3535" s="11" t="str">
        <f t="shared" si="1187"/>
        <v/>
      </c>
      <c r="AY3535" s="11" t="str">
        <f t="shared" si="1189"/>
        <v/>
      </c>
      <c r="AZ3535" s="11" t="str">
        <f t="shared" si="1188"/>
        <v/>
      </c>
      <c r="BA3535" s="11" t="str">
        <f t="shared" si="1191"/>
        <v xml:space="preserve"> </v>
      </c>
      <c r="BB3535" s="11" t="str">
        <f>IFERROR(IF(AW3535="","",VLOOKUP(AW3535,SUSS!R:S,2,FALSE)),AY3535*SUSS!$M$2)</f>
        <v/>
      </c>
      <c r="BC3535" s="11" t="str">
        <f t="shared" si="1190"/>
        <v/>
      </c>
    </row>
    <row r="3536" spans="29:55">
      <c r="AC3536" s="11" t="str">
        <f t="shared" si="1171"/>
        <v/>
      </c>
      <c r="AD3536" s="11" t="str">
        <f t="shared" si="1172"/>
        <v/>
      </c>
      <c r="AE3536" s="11" t="str">
        <f t="shared" si="1173"/>
        <v/>
      </c>
      <c r="AF3536" s="11" t="str">
        <f t="shared" si="1174"/>
        <v/>
      </c>
      <c r="AG3536" s="11" t="str">
        <f t="shared" si="1175"/>
        <v/>
      </c>
      <c r="AH3536" s="11" t="str">
        <f t="shared" si="1176"/>
        <v/>
      </c>
      <c r="AI3536" s="11" t="str">
        <f t="shared" si="1177"/>
        <v/>
      </c>
      <c r="AJ3536" s="11" t="str">
        <f t="shared" si="1178"/>
        <v/>
      </c>
      <c r="AK3536" s="11" t="str">
        <f t="shared" si="1179"/>
        <v/>
      </c>
      <c r="AN3536" s="11" t="str">
        <f t="shared" si="1180"/>
        <v/>
      </c>
      <c r="AO3536" s="11" t="str">
        <f t="shared" si="1181"/>
        <v/>
      </c>
      <c r="AP3536" s="11" t="str">
        <f t="shared" si="1182"/>
        <v/>
      </c>
      <c r="AT3536" s="11" t="str">
        <f t="shared" si="1183"/>
        <v/>
      </c>
      <c r="AU3536" s="11" t="str">
        <f t="shared" si="1184"/>
        <v/>
      </c>
      <c r="AV3536" s="11" t="str">
        <f t="shared" si="1185"/>
        <v/>
      </c>
      <c r="AW3536" s="11" t="str">
        <f t="shared" si="1186"/>
        <v/>
      </c>
      <c r="AX3536" s="11" t="str">
        <f t="shared" si="1187"/>
        <v/>
      </c>
      <c r="AY3536" s="11" t="str">
        <f t="shared" si="1189"/>
        <v/>
      </c>
      <c r="AZ3536" s="11" t="str">
        <f t="shared" si="1188"/>
        <v/>
      </c>
      <c r="BA3536" s="11" t="str">
        <f t="shared" si="1191"/>
        <v xml:space="preserve"> </v>
      </c>
      <c r="BB3536" s="11" t="str">
        <f>IFERROR(IF(AW3536="","",VLOOKUP(AW3536,SUSS!R:S,2,FALSE)),AY3536*SUSS!$M$2)</f>
        <v/>
      </c>
      <c r="BC3536" s="11" t="str">
        <f t="shared" si="1190"/>
        <v/>
      </c>
    </row>
    <row r="3537" spans="29:55">
      <c r="AC3537" s="11" t="str">
        <f t="shared" si="1171"/>
        <v/>
      </c>
      <c r="AD3537" s="11" t="str">
        <f t="shared" si="1172"/>
        <v/>
      </c>
      <c r="AE3537" s="11" t="str">
        <f t="shared" si="1173"/>
        <v/>
      </c>
      <c r="AF3537" s="11" t="str">
        <f t="shared" si="1174"/>
        <v/>
      </c>
      <c r="AG3537" s="11" t="str">
        <f t="shared" si="1175"/>
        <v/>
      </c>
      <c r="AH3537" s="11" t="str">
        <f t="shared" si="1176"/>
        <v/>
      </c>
      <c r="AI3537" s="11" t="str">
        <f t="shared" si="1177"/>
        <v/>
      </c>
      <c r="AJ3537" s="11" t="str">
        <f t="shared" si="1178"/>
        <v/>
      </c>
      <c r="AK3537" s="11" t="str">
        <f t="shared" si="1179"/>
        <v/>
      </c>
      <c r="AN3537" s="11" t="str">
        <f t="shared" si="1180"/>
        <v/>
      </c>
      <c r="AO3537" s="11" t="str">
        <f t="shared" si="1181"/>
        <v/>
      </c>
      <c r="AP3537" s="11" t="str">
        <f t="shared" si="1182"/>
        <v/>
      </c>
      <c r="AT3537" s="11" t="str">
        <f t="shared" si="1183"/>
        <v/>
      </c>
      <c r="AU3537" s="11" t="str">
        <f t="shared" si="1184"/>
        <v/>
      </c>
      <c r="AV3537" s="11" t="str">
        <f t="shared" si="1185"/>
        <v/>
      </c>
      <c r="AW3537" s="11" t="str">
        <f t="shared" si="1186"/>
        <v/>
      </c>
      <c r="AX3537" s="11" t="str">
        <f t="shared" si="1187"/>
        <v/>
      </c>
      <c r="AY3537" s="11" t="str">
        <f t="shared" si="1189"/>
        <v/>
      </c>
      <c r="AZ3537" s="11" t="str">
        <f t="shared" si="1188"/>
        <v/>
      </c>
      <c r="BA3537" s="11" t="str">
        <f t="shared" si="1191"/>
        <v xml:space="preserve"> </v>
      </c>
      <c r="BB3537" s="11" t="str">
        <f>IFERROR(IF(AW3537="","",VLOOKUP(AW3537,SUSS!R:S,2,FALSE)),AY3537*SUSS!$M$2)</f>
        <v/>
      </c>
      <c r="BC3537" s="11" t="str">
        <f t="shared" si="1190"/>
        <v/>
      </c>
    </row>
    <row r="3538" spans="29:55">
      <c r="AC3538" s="11" t="str">
        <f t="shared" si="1171"/>
        <v/>
      </c>
      <c r="AD3538" s="11" t="str">
        <f t="shared" si="1172"/>
        <v/>
      </c>
      <c r="AE3538" s="11" t="str">
        <f t="shared" si="1173"/>
        <v/>
      </c>
      <c r="AF3538" s="11" t="str">
        <f t="shared" si="1174"/>
        <v/>
      </c>
      <c r="AG3538" s="11" t="str">
        <f t="shared" si="1175"/>
        <v/>
      </c>
      <c r="AH3538" s="11" t="str">
        <f t="shared" si="1176"/>
        <v/>
      </c>
      <c r="AI3538" s="11" t="str">
        <f t="shared" si="1177"/>
        <v/>
      </c>
      <c r="AJ3538" s="11" t="str">
        <f t="shared" si="1178"/>
        <v/>
      </c>
      <c r="AK3538" s="11" t="str">
        <f t="shared" si="1179"/>
        <v/>
      </c>
      <c r="AN3538" s="11" t="str">
        <f t="shared" si="1180"/>
        <v/>
      </c>
      <c r="AO3538" s="11" t="str">
        <f t="shared" si="1181"/>
        <v/>
      </c>
      <c r="AP3538" s="11" t="str">
        <f t="shared" si="1182"/>
        <v/>
      </c>
      <c r="AT3538" s="11" t="str">
        <f t="shared" si="1183"/>
        <v/>
      </c>
      <c r="AU3538" s="11" t="str">
        <f t="shared" si="1184"/>
        <v/>
      </c>
      <c r="AV3538" s="11" t="str">
        <f t="shared" si="1185"/>
        <v/>
      </c>
      <c r="AW3538" s="11" t="str">
        <f t="shared" si="1186"/>
        <v/>
      </c>
      <c r="AX3538" s="11" t="str">
        <f t="shared" si="1187"/>
        <v/>
      </c>
      <c r="AY3538" s="11" t="str">
        <f t="shared" si="1189"/>
        <v/>
      </c>
      <c r="AZ3538" s="11" t="str">
        <f t="shared" si="1188"/>
        <v/>
      </c>
      <c r="BA3538" s="11" t="str">
        <f t="shared" si="1191"/>
        <v xml:space="preserve"> </v>
      </c>
      <c r="BB3538" s="11" t="str">
        <f>IFERROR(IF(AW3538="","",VLOOKUP(AW3538,SUSS!R:S,2,FALSE)),AY3538*SUSS!$M$2)</f>
        <v/>
      </c>
      <c r="BC3538" s="11" t="str">
        <f t="shared" si="1190"/>
        <v/>
      </c>
    </row>
    <row r="3539" spans="29:55">
      <c r="AC3539" s="11" t="str">
        <f t="shared" si="1171"/>
        <v/>
      </c>
      <c r="AD3539" s="11" t="str">
        <f t="shared" si="1172"/>
        <v/>
      </c>
      <c r="AE3539" s="11" t="str">
        <f t="shared" si="1173"/>
        <v/>
      </c>
      <c r="AF3539" s="11" t="str">
        <f t="shared" si="1174"/>
        <v/>
      </c>
      <c r="AG3539" s="11" t="str">
        <f t="shared" si="1175"/>
        <v/>
      </c>
      <c r="AH3539" s="11" t="str">
        <f t="shared" si="1176"/>
        <v/>
      </c>
      <c r="AI3539" s="11" t="str">
        <f t="shared" si="1177"/>
        <v/>
      </c>
      <c r="AJ3539" s="11" t="str">
        <f t="shared" si="1178"/>
        <v/>
      </c>
      <c r="AK3539" s="11" t="str">
        <f t="shared" si="1179"/>
        <v/>
      </c>
      <c r="AN3539" s="11" t="str">
        <f t="shared" si="1180"/>
        <v/>
      </c>
      <c r="AO3539" s="11" t="str">
        <f t="shared" si="1181"/>
        <v/>
      </c>
      <c r="AP3539" s="11" t="str">
        <f t="shared" si="1182"/>
        <v/>
      </c>
      <c r="AT3539" s="11" t="str">
        <f t="shared" si="1183"/>
        <v/>
      </c>
      <c r="AU3539" s="11" t="str">
        <f t="shared" si="1184"/>
        <v/>
      </c>
      <c r="AV3539" s="11" t="str">
        <f t="shared" si="1185"/>
        <v/>
      </c>
      <c r="AW3539" s="11" t="str">
        <f t="shared" si="1186"/>
        <v/>
      </c>
      <c r="AX3539" s="11" t="str">
        <f t="shared" si="1187"/>
        <v/>
      </c>
      <c r="AY3539" s="11" t="str">
        <f t="shared" si="1189"/>
        <v/>
      </c>
      <c r="AZ3539" s="11" t="str">
        <f t="shared" si="1188"/>
        <v/>
      </c>
      <c r="BA3539" s="11" t="str">
        <f t="shared" si="1191"/>
        <v xml:space="preserve"> </v>
      </c>
      <c r="BB3539" s="11" t="str">
        <f>IFERROR(IF(AW3539="","",VLOOKUP(AW3539,SUSS!R:S,2,FALSE)),AY3539*SUSS!$M$2)</f>
        <v/>
      </c>
      <c r="BC3539" s="11" t="str">
        <f t="shared" si="1190"/>
        <v/>
      </c>
    </row>
    <row r="3540" spans="29:55">
      <c r="AC3540" s="11" t="str">
        <f t="shared" si="1171"/>
        <v/>
      </c>
      <c r="AD3540" s="11" t="str">
        <f t="shared" si="1172"/>
        <v/>
      </c>
      <c r="AE3540" s="11" t="str">
        <f t="shared" si="1173"/>
        <v/>
      </c>
      <c r="AF3540" s="11" t="str">
        <f t="shared" si="1174"/>
        <v/>
      </c>
      <c r="AG3540" s="11" t="str">
        <f t="shared" si="1175"/>
        <v/>
      </c>
      <c r="AH3540" s="11" t="str">
        <f t="shared" si="1176"/>
        <v/>
      </c>
      <c r="AI3540" s="11" t="str">
        <f t="shared" si="1177"/>
        <v/>
      </c>
      <c r="AJ3540" s="11" t="str">
        <f t="shared" si="1178"/>
        <v/>
      </c>
      <c r="AK3540" s="11" t="str">
        <f t="shared" si="1179"/>
        <v/>
      </c>
      <c r="AN3540" s="11" t="str">
        <f t="shared" si="1180"/>
        <v/>
      </c>
      <c r="AO3540" s="11" t="str">
        <f t="shared" si="1181"/>
        <v/>
      </c>
      <c r="AP3540" s="11" t="str">
        <f t="shared" si="1182"/>
        <v/>
      </c>
      <c r="AT3540" s="11" t="str">
        <f t="shared" si="1183"/>
        <v/>
      </c>
      <c r="AU3540" s="11" t="str">
        <f t="shared" si="1184"/>
        <v/>
      </c>
      <c r="AV3540" s="11" t="str">
        <f t="shared" si="1185"/>
        <v/>
      </c>
      <c r="AW3540" s="11" t="str">
        <f t="shared" si="1186"/>
        <v/>
      </c>
      <c r="AX3540" s="11" t="str">
        <f t="shared" si="1187"/>
        <v/>
      </c>
      <c r="AY3540" s="11" t="str">
        <f t="shared" si="1189"/>
        <v/>
      </c>
      <c r="AZ3540" s="11" t="str">
        <f t="shared" si="1188"/>
        <v/>
      </c>
      <c r="BA3540" s="11" t="str">
        <f t="shared" si="1191"/>
        <v xml:space="preserve"> </v>
      </c>
      <c r="BB3540" s="11" t="str">
        <f>IFERROR(IF(AW3540="","",VLOOKUP(AW3540,SUSS!R:S,2,FALSE)),AY3540*SUSS!$M$2)</f>
        <v/>
      </c>
      <c r="BC3540" s="11" t="str">
        <f t="shared" si="1190"/>
        <v/>
      </c>
    </row>
    <row r="3541" spans="29:55">
      <c r="AC3541" s="11" t="str">
        <f t="shared" si="1171"/>
        <v/>
      </c>
      <c r="AD3541" s="11" t="str">
        <f t="shared" si="1172"/>
        <v/>
      </c>
      <c r="AE3541" s="11" t="str">
        <f t="shared" si="1173"/>
        <v/>
      </c>
      <c r="AF3541" s="11" t="str">
        <f t="shared" si="1174"/>
        <v/>
      </c>
      <c r="AG3541" s="11" t="str">
        <f t="shared" si="1175"/>
        <v/>
      </c>
      <c r="AH3541" s="11" t="str">
        <f t="shared" si="1176"/>
        <v/>
      </c>
      <c r="AI3541" s="11" t="str">
        <f t="shared" si="1177"/>
        <v/>
      </c>
      <c r="AJ3541" s="11" t="str">
        <f t="shared" si="1178"/>
        <v/>
      </c>
      <c r="AK3541" s="11" t="str">
        <f t="shared" si="1179"/>
        <v/>
      </c>
      <c r="AN3541" s="11" t="str">
        <f t="shared" si="1180"/>
        <v/>
      </c>
      <c r="AO3541" s="11" t="str">
        <f t="shared" si="1181"/>
        <v/>
      </c>
      <c r="AP3541" s="11" t="str">
        <f t="shared" si="1182"/>
        <v/>
      </c>
      <c r="AT3541" s="11" t="str">
        <f t="shared" si="1183"/>
        <v/>
      </c>
      <c r="AU3541" s="11" t="str">
        <f t="shared" si="1184"/>
        <v/>
      </c>
      <c r="AV3541" s="11" t="str">
        <f t="shared" si="1185"/>
        <v/>
      </c>
      <c r="AW3541" s="11" t="str">
        <f t="shared" si="1186"/>
        <v/>
      </c>
      <c r="AX3541" s="11" t="str">
        <f t="shared" si="1187"/>
        <v/>
      </c>
      <c r="AY3541" s="11" t="str">
        <f t="shared" si="1189"/>
        <v/>
      </c>
      <c r="AZ3541" s="11" t="str">
        <f t="shared" si="1188"/>
        <v/>
      </c>
      <c r="BA3541" s="11" t="str">
        <f t="shared" si="1191"/>
        <v xml:space="preserve"> </v>
      </c>
      <c r="BB3541" s="11" t="str">
        <f>IFERROR(IF(AW3541="","",VLOOKUP(AW3541,SUSS!R:S,2,FALSE)),AY3541*SUSS!$M$2)</f>
        <v/>
      </c>
      <c r="BC3541" s="11" t="str">
        <f t="shared" si="1190"/>
        <v/>
      </c>
    </row>
    <row r="3542" spans="29:55">
      <c r="AC3542" s="11" t="str">
        <f t="shared" si="1171"/>
        <v/>
      </c>
      <c r="AD3542" s="11" t="str">
        <f t="shared" si="1172"/>
        <v/>
      </c>
      <c r="AE3542" s="11" t="str">
        <f t="shared" si="1173"/>
        <v/>
      </c>
      <c r="AF3542" s="11" t="str">
        <f t="shared" si="1174"/>
        <v/>
      </c>
      <c r="AG3542" s="11" t="str">
        <f t="shared" si="1175"/>
        <v/>
      </c>
      <c r="AH3542" s="11" t="str">
        <f t="shared" si="1176"/>
        <v/>
      </c>
      <c r="AI3542" s="11" t="str">
        <f t="shared" si="1177"/>
        <v/>
      </c>
      <c r="AJ3542" s="11" t="str">
        <f t="shared" si="1178"/>
        <v/>
      </c>
      <c r="AK3542" s="11" t="str">
        <f t="shared" si="1179"/>
        <v/>
      </c>
      <c r="AN3542" s="11" t="str">
        <f t="shared" si="1180"/>
        <v/>
      </c>
      <c r="AO3542" s="11" t="str">
        <f t="shared" si="1181"/>
        <v/>
      </c>
      <c r="AP3542" s="11" t="str">
        <f t="shared" si="1182"/>
        <v/>
      </c>
      <c r="AT3542" s="11" t="str">
        <f t="shared" si="1183"/>
        <v/>
      </c>
      <c r="AU3542" s="11" t="str">
        <f t="shared" si="1184"/>
        <v/>
      </c>
      <c r="AV3542" s="11" t="str">
        <f t="shared" si="1185"/>
        <v/>
      </c>
      <c r="AW3542" s="11" t="str">
        <f t="shared" si="1186"/>
        <v/>
      </c>
      <c r="AX3542" s="11" t="str">
        <f t="shared" si="1187"/>
        <v/>
      </c>
      <c r="AY3542" s="11" t="str">
        <f t="shared" si="1189"/>
        <v/>
      </c>
      <c r="AZ3542" s="11" t="str">
        <f t="shared" si="1188"/>
        <v/>
      </c>
      <c r="BA3542" s="11" t="str">
        <f t="shared" si="1191"/>
        <v xml:space="preserve"> </v>
      </c>
      <c r="BB3542" s="11" t="str">
        <f>IFERROR(IF(AW3542="","",VLOOKUP(AW3542,SUSS!R:S,2,FALSE)),AY3542*SUSS!$M$2)</f>
        <v/>
      </c>
      <c r="BC3542" s="11" t="str">
        <f t="shared" si="1190"/>
        <v/>
      </c>
    </row>
    <row r="3543" spans="29:55">
      <c r="AC3543" s="11" t="str">
        <f t="shared" si="1171"/>
        <v/>
      </c>
      <c r="AD3543" s="11" t="str">
        <f t="shared" si="1172"/>
        <v/>
      </c>
      <c r="AE3543" s="11" t="str">
        <f t="shared" si="1173"/>
        <v/>
      </c>
      <c r="AF3543" s="11" t="str">
        <f t="shared" si="1174"/>
        <v/>
      </c>
      <c r="AG3543" s="11" t="str">
        <f t="shared" si="1175"/>
        <v/>
      </c>
      <c r="AH3543" s="11" t="str">
        <f t="shared" si="1176"/>
        <v/>
      </c>
      <c r="AI3543" s="11" t="str">
        <f t="shared" si="1177"/>
        <v/>
      </c>
      <c r="AJ3543" s="11" t="str">
        <f t="shared" si="1178"/>
        <v/>
      </c>
      <c r="AK3543" s="11" t="str">
        <f t="shared" si="1179"/>
        <v/>
      </c>
      <c r="AN3543" s="11" t="str">
        <f t="shared" si="1180"/>
        <v/>
      </c>
      <c r="AO3543" s="11" t="str">
        <f t="shared" si="1181"/>
        <v/>
      </c>
      <c r="AP3543" s="11" t="str">
        <f t="shared" si="1182"/>
        <v/>
      </c>
      <c r="AT3543" s="11" t="str">
        <f t="shared" si="1183"/>
        <v/>
      </c>
      <c r="AU3543" s="11" t="str">
        <f t="shared" si="1184"/>
        <v/>
      </c>
      <c r="AV3543" s="11" t="str">
        <f t="shared" si="1185"/>
        <v/>
      </c>
      <c r="AW3543" s="11" t="str">
        <f t="shared" si="1186"/>
        <v/>
      </c>
      <c r="AX3543" s="11" t="str">
        <f t="shared" si="1187"/>
        <v/>
      </c>
      <c r="AY3543" s="11" t="str">
        <f t="shared" si="1189"/>
        <v/>
      </c>
      <c r="AZ3543" s="11" t="str">
        <f t="shared" si="1188"/>
        <v/>
      </c>
      <c r="BA3543" s="11" t="str">
        <f t="shared" si="1191"/>
        <v xml:space="preserve"> </v>
      </c>
      <c r="BB3543" s="11" t="str">
        <f>IFERROR(IF(AW3543="","",VLOOKUP(AW3543,SUSS!R:S,2,FALSE)),AY3543*SUSS!$M$2)</f>
        <v/>
      </c>
      <c r="BC3543" s="11" t="str">
        <f t="shared" si="1190"/>
        <v/>
      </c>
    </row>
    <row r="3544" spans="29:55">
      <c r="AC3544" s="11" t="str">
        <f t="shared" si="1171"/>
        <v/>
      </c>
      <c r="AD3544" s="11" t="str">
        <f t="shared" si="1172"/>
        <v/>
      </c>
      <c r="AE3544" s="11" t="str">
        <f t="shared" si="1173"/>
        <v/>
      </c>
      <c r="AF3544" s="11" t="str">
        <f t="shared" si="1174"/>
        <v/>
      </c>
      <c r="AG3544" s="11" t="str">
        <f t="shared" si="1175"/>
        <v/>
      </c>
      <c r="AH3544" s="11" t="str">
        <f t="shared" si="1176"/>
        <v/>
      </c>
      <c r="AI3544" s="11" t="str">
        <f t="shared" si="1177"/>
        <v/>
      </c>
      <c r="AJ3544" s="11" t="str">
        <f t="shared" si="1178"/>
        <v/>
      </c>
      <c r="AK3544" s="11" t="str">
        <f t="shared" si="1179"/>
        <v/>
      </c>
      <c r="AN3544" s="11" t="str">
        <f t="shared" si="1180"/>
        <v/>
      </c>
      <c r="AO3544" s="11" t="str">
        <f t="shared" si="1181"/>
        <v/>
      </c>
      <c r="AP3544" s="11" t="str">
        <f t="shared" si="1182"/>
        <v/>
      </c>
      <c r="AT3544" s="11" t="str">
        <f t="shared" si="1183"/>
        <v/>
      </c>
      <c r="AU3544" s="11" t="str">
        <f t="shared" si="1184"/>
        <v/>
      </c>
      <c r="AV3544" s="11" t="str">
        <f t="shared" si="1185"/>
        <v/>
      </c>
      <c r="AW3544" s="11" t="str">
        <f t="shared" si="1186"/>
        <v/>
      </c>
      <c r="AX3544" s="11" t="str">
        <f t="shared" si="1187"/>
        <v/>
      </c>
      <c r="AY3544" s="11" t="str">
        <f t="shared" si="1189"/>
        <v/>
      </c>
      <c r="AZ3544" s="11" t="str">
        <f t="shared" si="1188"/>
        <v/>
      </c>
      <c r="BA3544" s="11" t="str">
        <f t="shared" si="1191"/>
        <v xml:space="preserve"> </v>
      </c>
      <c r="BB3544" s="11" t="str">
        <f>IFERROR(IF(AW3544="","",VLOOKUP(AW3544,SUSS!R:S,2,FALSE)),AY3544*SUSS!$M$2)</f>
        <v/>
      </c>
      <c r="BC3544" s="11" t="str">
        <f t="shared" si="1190"/>
        <v/>
      </c>
    </row>
    <row r="3545" spans="29:55">
      <c r="AC3545" s="11" t="str">
        <f t="shared" si="1171"/>
        <v/>
      </c>
      <c r="AD3545" s="11" t="str">
        <f t="shared" si="1172"/>
        <v/>
      </c>
      <c r="AE3545" s="11" t="str">
        <f t="shared" si="1173"/>
        <v/>
      </c>
      <c r="AF3545" s="11" t="str">
        <f t="shared" si="1174"/>
        <v/>
      </c>
      <c r="AG3545" s="11" t="str">
        <f t="shared" si="1175"/>
        <v/>
      </c>
      <c r="AH3545" s="11" t="str">
        <f t="shared" si="1176"/>
        <v/>
      </c>
      <c r="AI3545" s="11" t="str">
        <f t="shared" si="1177"/>
        <v/>
      </c>
      <c r="AJ3545" s="11" t="str">
        <f t="shared" si="1178"/>
        <v/>
      </c>
      <c r="AK3545" s="11" t="str">
        <f t="shared" si="1179"/>
        <v/>
      </c>
      <c r="AN3545" s="11" t="str">
        <f t="shared" si="1180"/>
        <v/>
      </c>
      <c r="AO3545" s="11" t="str">
        <f t="shared" si="1181"/>
        <v/>
      </c>
      <c r="AP3545" s="11" t="str">
        <f t="shared" si="1182"/>
        <v/>
      </c>
      <c r="AT3545" s="11" t="str">
        <f t="shared" si="1183"/>
        <v/>
      </c>
      <c r="AU3545" s="11" t="str">
        <f t="shared" si="1184"/>
        <v/>
      </c>
      <c r="AV3545" s="11" t="str">
        <f t="shared" si="1185"/>
        <v/>
      </c>
      <c r="AW3545" s="11" t="str">
        <f t="shared" si="1186"/>
        <v/>
      </c>
      <c r="AX3545" s="11" t="str">
        <f t="shared" si="1187"/>
        <v/>
      </c>
      <c r="AY3545" s="11" t="str">
        <f t="shared" si="1189"/>
        <v/>
      </c>
      <c r="AZ3545" s="11" t="str">
        <f t="shared" si="1188"/>
        <v/>
      </c>
      <c r="BA3545" s="11" t="str">
        <f t="shared" si="1191"/>
        <v xml:space="preserve"> </v>
      </c>
      <c r="BB3545" s="11" t="str">
        <f>IFERROR(IF(AW3545="","",VLOOKUP(AW3545,SUSS!R:S,2,FALSE)),AY3545*SUSS!$M$2)</f>
        <v/>
      </c>
      <c r="BC3545" s="11" t="str">
        <f t="shared" si="1190"/>
        <v/>
      </c>
    </row>
    <row r="3546" spans="29:55">
      <c r="AC3546" s="11" t="str">
        <f t="shared" si="1171"/>
        <v/>
      </c>
      <c r="AD3546" s="11" t="str">
        <f t="shared" si="1172"/>
        <v/>
      </c>
      <c r="AE3546" s="11" t="str">
        <f t="shared" si="1173"/>
        <v/>
      </c>
      <c r="AF3546" s="11" t="str">
        <f t="shared" si="1174"/>
        <v/>
      </c>
      <c r="AG3546" s="11" t="str">
        <f t="shared" si="1175"/>
        <v/>
      </c>
      <c r="AH3546" s="11" t="str">
        <f t="shared" si="1176"/>
        <v/>
      </c>
      <c r="AI3546" s="11" t="str">
        <f t="shared" si="1177"/>
        <v/>
      </c>
      <c r="AJ3546" s="11" t="str">
        <f t="shared" si="1178"/>
        <v/>
      </c>
      <c r="AK3546" s="11" t="str">
        <f t="shared" si="1179"/>
        <v/>
      </c>
      <c r="AN3546" s="11" t="str">
        <f t="shared" si="1180"/>
        <v/>
      </c>
      <c r="AO3546" s="11" t="str">
        <f t="shared" si="1181"/>
        <v/>
      </c>
      <c r="AP3546" s="11" t="str">
        <f t="shared" si="1182"/>
        <v/>
      </c>
      <c r="AT3546" s="11" t="str">
        <f t="shared" si="1183"/>
        <v/>
      </c>
      <c r="AU3546" s="11" t="str">
        <f t="shared" si="1184"/>
        <v/>
      </c>
      <c r="AV3546" s="11" t="str">
        <f t="shared" si="1185"/>
        <v/>
      </c>
      <c r="AW3546" s="11" t="str">
        <f t="shared" si="1186"/>
        <v/>
      </c>
      <c r="AX3546" s="11" t="str">
        <f t="shared" si="1187"/>
        <v/>
      </c>
      <c r="AY3546" s="11" t="str">
        <f t="shared" si="1189"/>
        <v/>
      </c>
      <c r="AZ3546" s="11" t="str">
        <f t="shared" si="1188"/>
        <v/>
      </c>
      <c r="BA3546" s="11" t="str">
        <f t="shared" si="1191"/>
        <v xml:space="preserve"> </v>
      </c>
      <c r="BB3546" s="11" t="str">
        <f>IFERROR(IF(AW3546="","",VLOOKUP(AW3546,SUSS!R:S,2,FALSE)),AY3546*SUSS!$M$2)</f>
        <v/>
      </c>
      <c r="BC3546" s="11" t="str">
        <f t="shared" si="1190"/>
        <v/>
      </c>
    </row>
    <row r="3547" spans="29:55">
      <c r="AC3547" s="11" t="str">
        <f t="shared" si="1171"/>
        <v/>
      </c>
      <c r="AD3547" s="11" t="str">
        <f t="shared" si="1172"/>
        <v/>
      </c>
      <c r="AE3547" s="11" t="str">
        <f t="shared" si="1173"/>
        <v/>
      </c>
      <c r="AF3547" s="11" t="str">
        <f t="shared" si="1174"/>
        <v/>
      </c>
      <c r="AG3547" s="11" t="str">
        <f t="shared" si="1175"/>
        <v/>
      </c>
      <c r="AH3547" s="11" t="str">
        <f t="shared" si="1176"/>
        <v/>
      </c>
      <c r="AI3547" s="11" t="str">
        <f t="shared" si="1177"/>
        <v/>
      </c>
      <c r="AJ3547" s="11" t="str">
        <f t="shared" si="1178"/>
        <v/>
      </c>
      <c r="AK3547" s="11" t="str">
        <f t="shared" si="1179"/>
        <v/>
      </c>
      <c r="AN3547" s="11" t="str">
        <f t="shared" si="1180"/>
        <v/>
      </c>
      <c r="AO3547" s="11" t="str">
        <f t="shared" si="1181"/>
        <v/>
      </c>
      <c r="AP3547" s="11" t="str">
        <f t="shared" si="1182"/>
        <v/>
      </c>
      <c r="AT3547" s="11" t="str">
        <f t="shared" si="1183"/>
        <v/>
      </c>
      <c r="AU3547" s="11" t="str">
        <f t="shared" si="1184"/>
        <v/>
      </c>
      <c r="AV3547" s="11" t="str">
        <f t="shared" si="1185"/>
        <v/>
      </c>
      <c r="AW3547" s="11" t="str">
        <f t="shared" si="1186"/>
        <v/>
      </c>
      <c r="AX3547" s="11" t="str">
        <f t="shared" si="1187"/>
        <v/>
      </c>
      <c r="AY3547" s="11" t="str">
        <f t="shared" si="1189"/>
        <v/>
      </c>
      <c r="AZ3547" s="11" t="str">
        <f t="shared" si="1188"/>
        <v/>
      </c>
      <c r="BA3547" s="11" t="str">
        <f t="shared" si="1191"/>
        <v xml:space="preserve"> </v>
      </c>
      <c r="BB3547" s="11" t="str">
        <f>IFERROR(IF(AW3547="","",VLOOKUP(AW3547,SUSS!R:S,2,FALSE)),AY3547*SUSS!$M$2)</f>
        <v/>
      </c>
      <c r="BC3547" s="11" t="str">
        <f t="shared" si="1190"/>
        <v/>
      </c>
    </row>
    <row r="3548" spans="29:55">
      <c r="AC3548" s="11" t="str">
        <f t="shared" si="1171"/>
        <v/>
      </c>
      <c r="AD3548" s="11" t="str">
        <f t="shared" si="1172"/>
        <v/>
      </c>
      <c r="AE3548" s="11" t="str">
        <f t="shared" si="1173"/>
        <v/>
      </c>
      <c r="AF3548" s="11" t="str">
        <f t="shared" si="1174"/>
        <v/>
      </c>
      <c r="AG3548" s="11" t="str">
        <f t="shared" si="1175"/>
        <v/>
      </c>
      <c r="AH3548" s="11" t="str">
        <f t="shared" si="1176"/>
        <v/>
      </c>
      <c r="AI3548" s="11" t="str">
        <f t="shared" si="1177"/>
        <v/>
      </c>
      <c r="AJ3548" s="11" t="str">
        <f t="shared" si="1178"/>
        <v/>
      </c>
      <c r="AK3548" s="11" t="str">
        <f t="shared" si="1179"/>
        <v/>
      </c>
      <c r="AN3548" s="11" t="str">
        <f t="shared" si="1180"/>
        <v/>
      </c>
      <c r="AO3548" s="11" t="str">
        <f t="shared" si="1181"/>
        <v/>
      </c>
      <c r="AP3548" s="11" t="str">
        <f t="shared" si="1182"/>
        <v/>
      </c>
      <c r="AT3548" s="11" t="str">
        <f t="shared" si="1183"/>
        <v/>
      </c>
      <c r="AU3548" s="11" t="str">
        <f t="shared" si="1184"/>
        <v/>
      </c>
      <c r="AV3548" s="11" t="str">
        <f t="shared" si="1185"/>
        <v/>
      </c>
      <c r="AW3548" s="11" t="str">
        <f t="shared" si="1186"/>
        <v/>
      </c>
      <c r="AX3548" s="11" t="str">
        <f t="shared" si="1187"/>
        <v/>
      </c>
      <c r="AY3548" s="11" t="str">
        <f t="shared" si="1189"/>
        <v/>
      </c>
      <c r="AZ3548" s="11" t="str">
        <f t="shared" si="1188"/>
        <v/>
      </c>
      <c r="BA3548" s="11" t="str">
        <f t="shared" si="1191"/>
        <v xml:space="preserve"> </v>
      </c>
      <c r="BB3548" s="11" t="str">
        <f>IFERROR(IF(AW3548="","",VLOOKUP(AW3548,SUSS!R:S,2,FALSE)),AY3548*SUSS!$M$2)</f>
        <v/>
      </c>
      <c r="BC3548" s="11" t="str">
        <f t="shared" si="1190"/>
        <v/>
      </c>
    </row>
    <row r="3549" spans="29:55">
      <c r="AC3549" s="11" t="str">
        <f t="shared" si="1171"/>
        <v/>
      </c>
      <c r="AD3549" s="11" t="str">
        <f t="shared" si="1172"/>
        <v/>
      </c>
      <c r="AE3549" s="11" t="str">
        <f t="shared" si="1173"/>
        <v/>
      </c>
      <c r="AF3549" s="11" t="str">
        <f t="shared" si="1174"/>
        <v/>
      </c>
      <c r="AG3549" s="11" t="str">
        <f t="shared" si="1175"/>
        <v/>
      </c>
      <c r="AH3549" s="11" t="str">
        <f t="shared" si="1176"/>
        <v/>
      </c>
      <c r="AI3549" s="11" t="str">
        <f t="shared" si="1177"/>
        <v/>
      </c>
      <c r="AJ3549" s="11" t="str">
        <f t="shared" si="1178"/>
        <v/>
      </c>
      <c r="AK3549" s="11" t="str">
        <f t="shared" si="1179"/>
        <v/>
      </c>
      <c r="AN3549" s="11" t="str">
        <f t="shared" si="1180"/>
        <v/>
      </c>
      <c r="AO3549" s="11" t="str">
        <f t="shared" si="1181"/>
        <v/>
      </c>
      <c r="AP3549" s="11" t="str">
        <f t="shared" si="1182"/>
        <v/>
      </c>
      <c r="AT3549" s="11" t="str">
        <f t="shared" si="1183"/>
        <v/>
      </c>
      <c r="AU3549" s="11" t="str">
        <f t="shared" si="1184"/>
        <v/>
      </c>
      <c r="AV3549" s="11" t="str">
        <f t="shared" si="1185"/>
        <v/>
      </c>
      <c r="AW3549" s="11" t="str">
        <f t="shared" si="1186"/>
        <v/>
      </c>
      <c r="AX3549" s="11" t="str">
        <f t="shared" si="1187"/>
        <v/>
      </c>
      <c r="AY3549" s="11" t="str">
        <f t="shared" si="1189"/>
        <v/>
      </c>
      <c r="AZ3549" s="11" t="str">
        <f t="shared" si="1188"/>
        <v/>
      </c>
      <c r="BA3549" s="11" t="str">
        <f t="shared" si="1191"/>
        <v xml:space="preserve"> </v>
      </c>
      <c r="BB3549" s="11" t="str">
        <f>IFERROR(IF(AW3549="","",VLOOKUP(AW3549,SUSS!R:S,2,FALSE)),AY3549*SUSS!$M$2)</f>
        <v/>
      </c>
      <c r="BC3549" s="11" t="str">
        <f t="shared" si="1190"/>
        <v/>
      </c>
    </row>
    <row r="3550" spans="29:55">
      <c r="AC3550" s="11" t="str">
        <f t="shared" ref="AC3550:AC3613" si="1192">IF($E3550=$AD$1,IF($G3550=$AE$1,A3550,""),"")</f>
        <v/>
      </c>
      <c r="AD3550" s="11" t="str">
        <f t="shared" ref="AD3550:AD3613" si="1193">IF($E3550=$AD$1,IF($G3550=$AE$1,E3550,""),"")</f>
        <v/>
      </c>
      <c r="AE3550" s="11" t="str">
        <f t="shared" ref="AE3550:AE3613" si="1194">IF($E3550=$AD$1,IF($G3550=$AE$1,F3550,""),"")</f>
        <v/>
      </c>
      <c r="AF3550" s="11" t="str">
        <f t="shared" ref="AF3550:AF3613" si="1195">IF($E3550=$AD$1,IF($G3550=$AE$1,G3550,""),"")</f>
        <v/>
      </c>
      <c r="AG3550" s="11" t="str">
        <f t="shared" ref="AG3550:AG3613" si="1196">IF($E3550=$AD$1,IF($G3550=$AE$1,I3550,""),"")</f>
        <v/>
      </c>
      <c r="AH3550" s="11" t="str">
        <f t="shared" ref="AH3550:AH3613" si="1197">IF($E3550=$AD$1,IF($G3550=$AE$1,J3550,""),"")</f>
        <v/>
      </c>
      <c r="AI3550" s="11" t="str">
        <f t="shared" ref="AI3550:AI3613" si="1198">IF($E3550=$AD$1,IF($G3550=$AE$1,K3550,""),"")</f>
        <v/>
      </c>
      <c r="AJ3550" s="11" t="str">
        <f t="shared" ref="AJ3550:AJ3613" si="1199">IF($E3550=$AD$1,IF($G3550=$AE$1,B3550,""),"")</f>
        <v/>
      </c>
      <c r="AK3550" s="11" t="str">
        <f t="shared" ref="AK3550:AK3613" si="1200">IF($E3550=$AD$1,IF($G3550=$AE$1,C3550,""),"")</f>
        <v/>
      </c>
      <c r="AN3550" s="11" t="str">
        <f t="shared" ref="AN3550:AN3613" si="1201">LEFT(AO3550,7)</f>
        <v/>
      </c>
      <c r="AO3550" s="11" t="str">
        <f t="shared" ref="AO3550:AO3613" si="1202">IF(AF3550=$AE$1,AJ3550&amp;"/"&amp;AK3550&amp;" "&amp;AD3550,"")</f>
        <v/>
      </c>
      <c r="AP3550" s="11" t="str">
        <f t="shared" ref="AP3550:AP3613" si="1203">IF(AO3550&lt;&gt;"",AI3550,"")</f>
        <v/>
      </c>
      <c r="AT3550" s="11" t="str">
        <f t="shared" ref="AT3550:AT3613" si="1204">IF($Q3550=$AD$1,N3550,"")</f>
        <v/>
      </c>
      <c r="AU3550" s="11" t="str">
        <f t="shared" ref="AU3550:AU3613" si="1205">IF($Q3550=$AD$1,O3550,"")</f>
        <v/>
      </c>
      <c r="AV3550" s="11" t="str">
        <f t="shared" ref="AV3550:AV3613" si="1206">IF($Q3550=$AD$1,P3550,"")</f>
        <v/>
      </c>
      <c r="AW3550" s="11" t="str">
        <f t="shared" ref="AW3550:AW3613" si="1207">IF($Q3550=$AD$1,T3550,"")</f>
        <v/>
      </c>
      <c r="AX3550" s="11" t="str">
        <f t="shared" ref="AX3550:AX3613" si="1208">IF(AW3550&lt;&gt;"",AW3550&amp;" "&amp;$AD$1,"")</f>
        <v/>
      </c>
      <c r="AY3550" s="11" t="str">
        <f t="shared" si="1189"/>
        <v/>
      </c>
      <c r="AZ3550" s="11" t="str">
        <f t="shared" ref="AZ3550:AZ3613" si="1209">IF(AY3550="","",AV3550/AY3550)</f>
        <v/>
      </c>
      <c r="BA3550" s="11" t="str">
        <f t="shared" si="1191"/>
        <v xml:space="preserve"> </v>
      </c>
      <c r="BB3550" s="11" t="str">
        <f>IFERROR(IF(AW3550="","",VLOOKUP(AW3550,SUSS!R:S,2,FALSE)),AY3550*SUSS!$M$2)</f>
        <v/>
      </c>
      <c r="BC3550" s="11" t="str">
        <f t="shared" si="1190"/>
        <v/>
      </c>
    </row>
    <row r="3551" spans="29:55">
      <c r="AC3551" s="11" t="str">
        <f t="shared" si="1192"/>
        <v/>
      </c>
      <c r="AD3551" s="11" t="str">
        <f t="shared" si="1193"/>
        <v/>
      </c>
      <c r="AE3551" s="11" t="str">
        <f t="shared" si="1194"/>
        <v/>
      </c>
      <c r="AF3551" s="11" t="str">
        <f t="shared" si="1195"/>
        <v/>
      </c>
      <c r="AG3551" s="11" t="str">
        <f t="shared" si="1196"/>
        <v/>
      </c>
      <c r="AH3551" s="11" t="str">
        <f t="shared" si="1197"/>
        <v/>
      </c>
      <c r="AI3551" s="11" t="str">
        <f t="shared" si="1198"/>
        <v/>
      </c>
      <c r="AJ3551" s="11" t="str">
        <f t="shared" si="1199"/>
        <v/>
      </c>
      <c r="AK3551" s="11" t="str">
        <f t="shared" si="1200"/>
        <v/>
      </c>
      <c r="AN3551" s="11" t="str">
        <f t="shared" si="1201"/>
        <v/>
      </c>
      <c r="AO3551" s="11" t="str">
        <f t="shared" si="1202"/>
        <v/>
      </c>
      <c r="AP3551" s="11" t="str">
        <f t="shared" si="1203"/>
        <v/>
      </c>
      <c r="AT3551" s="11" t="str">
        <f t="shared" si="1204"/>
        <v/>
      </c>
      <c r="AU3551" s="11" t="str">
        <f t="shared" si="1205"/>
        <v/>
      </c>
      <c r="AV3551" s="11" t="str">
        <f t="shared" si="1206"/>
        <v/>
      </c>
      <c r="AW3551" s="11" t="str">
        <f t="shared" si="1207"/>
        <v/>
      </c>
      <c r="AX3551" s="11" t="str">
        <f t="shared" si="1208"/>
        <v/>
      </c>
      <c r="AY3551" s="11" t="str">
        <f t="shared" si="1189"/>
        <v/>
      </c>
      <c r="AZ3551" s="11" t="str">
        <f t="shared" si="1209"/>
        <v/>
      </c>
      <c r="BA3551" s="11" t="str">
        <f t="shared" si="1191"/>
        <v xml:space="preserve"> </v>
      </c>
      <c r="BB3551" s="11" t="str">
        <f>IFERROR(IF(AW3551="","",VLOOKUP(AW3551,SUSS!R:S,2,FALSE)),AY3551*SUSS!$M$2)</f>
        <v/>
      </c>
      <c r="BC3551" s="11" t="str">
        <f t="shared" si="1190"/>
        <v/>
      </c>
    </row>
    <row r="3552" spans="29:55">
      <c r="AC3552" s="11" t="str">
        <f t="shared" si="1192"/>
        <v/>
      </c>
      <c r="AD3552" s="11" t="str">
        <f t="shared" si="1193"/>
        <v/>
      </c>
      <c r="AE3552" s="11" t="str">
        <f t="shared" si="1194"/>
        <v/>
      </c>
      <c r="AF3552" s="11" t="str">
        <f t="shared" si="1195"/>
        <v/>
      </c>
      <c r="AG3552" s="11" t="str">
        <f t="shared" si="1196"/>
        <v/>
      </c>
      <c r="AH3552" s="11" t="str">
        <f t="shared" si="1197"/>
        <v/>
      </c>
      <c r="AI3552" s="11" t="str">
        <f t="shared" si="1198"/>
        <v/>
      </c>
      <c r="AJ3552" s="11" t="str">
        <f t="shared" si="1199"/>
        <v/>
      </c>
      <c r="AK3552" s="11" t="str">
        <f t="shared" si="1200"/>
        <v/>
      </c>
      <c r="AN3552" s="11" t="str">
        <f t="shared" si="1201"/>
        <v/>
      </c>
      <c r="AO3552" s="11" t="str">
        <f t="shared" si="1202"/>
        <v/>
      </c>
      <c r="AP3552" s="11" t="str">
        <f t="shared" si="1203"/>
        <v/>
      </c>
      <c r="AT3552" s="11" t="str">
        <f t="shared" si="1204"/>
        <v/>
      </c>
      <c r="AU3552" s="11" t="str">
        <f t="shared" si="1205"/>
        <v/>
      </c>
      <c r="AV3552" s="11" t="str">
        <f t="shared" si="1206"/>
        <v/>
      </c>
      <c r="AW3552" s="11" t="str">
        <f t="shared" si="1207"/>
        <v/>
      </c>
      <c r="AX3552" s="11" t="str">
        <f t="shared" si="1208"/>
        <v/>
      </c>
      <c r="AY3552" s="11" t="str">
        <f t="shared" si="1189"/>
        <v/>
      </c>
      <c r="AZ3552" s="11" t="str">
        <f t="shared" si="1209"/>
        <v/>
      </c>
      <c r="BA3552" s="11" t="str">
        <f t="shared" si="1191"/>
        <v xml:space="preserve"> </v>
      </c>
      <c r="BB3552" s="11" t="str">
        <f>IFERROR(IF(AW3552="","",VLOOKUP(AW3552,SUSS!R:S,2,FALSE)),AY3552*SUSS!$M$2)</f>
        <v/>
      </c>
      <c r="BC3552" s="11" t="str">
        <f t="shared" si="1190"/>
        <v/>
      </c>
    </row>
    <row r="3553" spans="29:55">
      <c r="AC3553" s="11" t="str">
        <f t="shared" si="1192"/>
        <v/>
      </c>
      <c r="AD3553" s="11" t="str">
        <f t="shared" si="1193"/>
        <v/>
      </c>
      <c r="AE3553" s="11" t="str">
        <f t="shared" si="1194"/>
        <v/>
      </c>
      <c r="AF3553" s="11" t="str">
        <f t="shared" si="1195"/>
        <v/>
      </c>
      <c r="AG3553" s="11" t="str">
        <f t="shared" si="1196"/>
        <v/>
      </c>
      <c r="AH3553" s="11" t="str">
        <f t="shared" si="1197"/>
        <v/>
      </c>
      <c r="AI3553" s="11" t="str">
        <f t="shared" si="1198"/>
        <v/>
      </c>
      <c r="AJ3553" s="11" t="str">
        <f t="shared" si="1199"/>
        <v/>
      </c>
      <c r="AK3553" s="11" t="str">
        <f t="shared" si="1200"/>
        <v/>
      </c>
      <c r="AN3553" s="11" t="str">
        <f t="shared" si="1201"/>
        <v/>
      </c>
      <c r="AO3553" s="11" t="str">
        <f t="shared" si="1202"/>
        <v/>
      </c>
      <c r="AP3553" s="11" t="str">
        <f t="shared" si="1203"/>
        <v/>
      </c>
      <c r="AT3553" s="11" t="str">
        <f t="shared" si="1204"/>
        <v/>
      </c>
      <c r="AU3553" s="11" t="str">
        <f t="shared" si="1205"/>
        <v/>
      </c>
      <c r="AV3553" s="11" t="str">
        <f t="shared" si="1206"/>
        <v/>
      </c>
      <c r="AW3553" s="11" t="str">
        <f t="shared" si="1207"/>
        <v/>
      </c>
      <c r="AX3553" s="11" t="str">
        <f t="shared" si="1208"/>
        <v/>
      </c>
      <c r="AY3553" s="11" t="str">
        <f t="shared" si="1189"/>
        <v/>
      </c>
      <c r="AZ3553" s="11" t="str">
        <f t="shared" si="1209"/>
        <v/>
      </c>
      <c r="BA3553" s="11" t="str">
        <f t="shared" si="1191"/>
        <v xml:space="preserve"> </v>
      </c>
      <c r="BB3553" s="11" t="str">
        <f>IFERROR(IF(AW3553="","",VLOOKUP(AW3553,SUSS!R:S,2,FALSE)),AY3553*SUSS!$M$2)</f>
        <v/>
      </c>
      <c r="BC3553" s="11" t="str">
        <f t="shared" si="1190"/>
        <v/>
      </c>
    </row>
    <row r="3554" spans="29:55">
      <c r="AC3554" s="11" t="str">
        <f t="shared" si="1192"/>
        <v/>
      </c>
      <c r="AD3554" s="11" t="str">
        <f t="shared" si="1193"/>
        <v/>
      </c>
      <c r="AE3554" s="11" t="str">
        <f t="shared" si="1194"/>
        <v/>
      </c>
      <c r="AF3554" s="11" t="str">
        <f t="shared" si="1195"/>
        <v/>
      </c>
      <c r="AG3554" s="11" t="str">
        <f t="shared" si="1196"/>
        <v/>
      </c>
      <c r="AH3554" s="11" t="str">
        <f t="shared" si="1197"/>
        <v/>
      </c>
      <c r="AI3554" s="11" t="str">
        <f t="shared" si="1198"/>
        <v/>
      </c>
      <c r="AJ3554" s="11" t="str">
        <f t="shared" si="1199"/>
        <v/>
      </c>
      <c r="AK3554" s="11" t="str">
        <f t="shared" si="1200"/>
        <v/>
      </c>
      <c r="AN3554" s="11" t="str">
        <f t="shared" si="1201"/>
        <v/>
      </c>
      <c r="AO3554" s="11" t="str">
        <f t="shared" si="1202"/>
        <v/>
      </c>
      <c r="AP3554" s="11" t="str">
        <f t="shared" si="1203"/>
        <v/>
      </c>
      <c r="AT3554" s="11" t="str">
        <f t="shared" si="1204"/>
        <v/>
      </c>
      <c r="AU3554" s="11" t="str">
        <f t="shared" si="1205"/>
        <v/>
      </c>
      <c r="AV3554" s="11" t="str">
        <f t="shared" si="1206"/>
        <v/>
      </c>
      <c r="AW3554" s="11" t="str">
        <f t="shared" si="1207"/>
        <v/>
      </c>
      <c r="AX3554" s="11" t="str">
        <f t="shared" si="1208"/>
        <v/>
      </c>
      <c r="AY3554" s="11" t="str">
        <f t="shared" si="1189"/>
        <v/>
      </c>
      <c r="AZ3554" s="11" t="str">
        <f t="shared" si="1209"/>
        <v/>
      </c>
      <c r="BA3554" s="11" t="str">
        <f t="shared" si="1191"/>
        <v xml:space="preserve"> </v>
      </c>
      <c r="BB3554" s="11" t="str">
        <f>IFERROR(IF(AW3554="","",VLOOKUP(AW3554,SUSS!R:S,2,FALSE)),AY3554*SUSS!$M$2)</f>
        <v/>
      </c>
      <c r="BC3554" s="11" t="str">
        <f t="shared" si="1190"/>
        <v/>
      </c>
    </row>
    <row r="3555" spans="29:55">
      <c r="AC3555" s="11" t="str">
        <f t="shared" si="1192"/>
        <v/>
      </c>
      <c r="AD3555" s="11" t="str">
        <f t="shared" si="1193"/>
        <v/>
      </c>
      <c r="AE3555" s="11" t="str">
        <f t="shared" si="1194"/>
        <v/>
      </c>
      <c r="AF3555" s="11" t="str">
        <f t="shared" si="1195"/>
        <v/>
      </c>
      <c r="AG3555" s="11" t="str">
        <f t="shared" si="1196"/>
        <v/>
      </c>
      <c r="AH3555" s="11" t="str">
        <f t="shared" si="1197"/>
        <v/>
      </c>
      <c r="AI3555" s="11" t="str">
        <f t="shared" si="1198"/>
        <v/>
      </c>
      <c r="AJ3555" s="11" t="str">
        <f t="shared" si="1199"/>
        <v/>
      </c>
      <c r="AK3555" s="11" t="str">
        <f t="shared" si="1200"/>
        <v/>
      </c>
      <c r="AN3555" s="11" t="str">
        <f t="shared" si="1201"/>
        <v/>
      </c>
      <c r="AO3555" s="11" t="str">
        <f t="shared" si="1202"/>
        <v/>
      </c>
      <c r="AP3555" s="11" t="str">
        <f t="shared" si="1203"/>
        <v/>
      </c>
      <c r="AT3555" s="11" t="str">
        <f t="shared" si="1204"/>
        <v/>
      </c>
      <c r="AU3555" s="11" t="str">
        <f t="shared" si="1205"/>
        <v/>
      </c>
      <c r="AV3555" s="11" t="str">
        <f t="shared" si="1206"/>
        <v/>
      </c>
      <c r="AW3555" s="11" t="str">
        <f t="shared" si="1207"/>
        <v/>
      </c>
      <c r="AX3555" s="11" t="str">
        <f t="shared" si="1208"/>
        <v/>
      </c>
      <c r="AY3555" s="11" t="str">
        <f t="shared" si="1189"/>
        <v/>
      </c>
      <c r="AZ3555" s="11" t="str">
        <f t="shared" si="1209"/>
        <v/>
      </c>
      <c r="BA3555" s="11" t="str">
        <f t="shared" si="1191"/>
        <v xml:space="preserve"> </v>
      </c>
      <c r="BB3555" s="11" t="str">
        <f>IFERROR(IF(AW3555="","",VLOOKUP(AW3555,SUSS!R:S,2,FALSE)),AY3555*SUSS!$M$2)</f>
        <v/>
      </c>
      <c r="BC3555" s="11" t="str">
        <f t="shared" si="1190"/>
        <v/>
      </c>
    </row>
    <row r="3556" spans="29:55">
      <c r="AC3556" s="11" t="str">
        <f t="shared" si="1192"/>
        <v/>
      </c>
      <c r="AD3556" s="11" t="str">
        <f t="shared" si="1193"/>
        <v/>
      </c>
      <c r="AE3556" s="11" t="str">
        <f t="shared" si="1194"/>
        <v/>
      </c>
      <c r="AF3556" s="11" t="str">
        <f t="shared" si="1195"/>
        <v/>
      </c>
      <c r="AG3556" s="11" t="str">
        <f t="shared" si="1196"/>
        <v/>
      </c>
      <c r="AH3556" s="11" t="str">
        <f t="shared" si="1197"/>
        <v/>
      </c>
      <c r="AI3556" s="11" t="str">
        <f t="shared" si="1198"/>
        <v/>
      </c>
      <c r="AJ3556" s="11" t="str">
        <f t="shared" si="1199"/>
        <v/>
      </c>
      <c r="AK3556" s="11" t="str">
        <f t="shared" si="1200"/>
        <v/>
      </c>
      <c r="AN3556" s="11" t="str">
        <f t="shared" si="1201"/>
        <v/>
      </c>
      <c r="AO3556" s="11" t="str">
        <f t="shared" si="1202"/>
        <v/>
      </c>
      <c r="AP3556" s="11" t="str">
        <f t="shared" si="1203"/>
        <v/>
      </c>
      <c r="AT3556" s="11" t="str">
        <f t="shared" si="1204"/>
        <v/>
      </c>
      <c r="AU3556" s="11" t="str">
        <f t="shared" si="1205"/>
        <v/>
      </c>
      <c r="AV3556" s="11" t="str">
        <f t="shared" si="1206"/>
        <v/>
      </c>
      <c r="AW3556" s="11" t="str">
        <f t="shared" si="1207"/>
        <v/>
      </c>
      <c r="AX3556" s="11" t="str">
        <f t="shared" si="1208"/>
        <v/>
      </c>
      <c r="AY3556" s="11" t="str">
        <f t="shared" si="1189"/>
        <v/>
      </c>
      <c r="AZ3556" s="11" t="str">
        <f t="shared" si="1209"/>
        <v/>
      </c>
      <c r="BA3556" s="11" t="str">
        <f t="shared" si="1191"/>
        <v xml:space="preserve"> </v>
      </c>
      <c r="BB3556" s="11" t="str">
        <f>IFERROR(IF(AW3556="","",VLOOKUP(AW3556,SUSS!R:S,2,FALSE)),AY3556*SUSS!$M$2)</f>
        <v/>
      </c>
      <c r="BC3556" s="11" t="str">
        <f t="shared" si="1190"/>
        <v/>
      </c>
    </row>
    <row r="3557" spans="29:55">
      <c r="AC3557" s="11" t="str">
        <f t="shared" si="1192"/>
        <v/>
      </c>
      <c r="AD3557" s="11" t="str">
        <f t="shared" si="1193"/>
        <v/>
      </c>
      <c r="AE3557" s="11" t="str">
        <f t="shared" si="1194"/>
        <v/>
      </c>
      <c r="AF3557" s="11" t="str">
        <f t="shared" si="1195"/>
        <v/>
      </c>
      <c r="AG3557" s="11" t="str">
        <f t="shared" si="1196"/>
        <v/>
      </c>
      <c r="AH3557" s="11" t="str">
        <f t="shared" si="1197"/>
        <v/>
      </c>
      <c r="AI3557" s="11" t="str">
        <f t="shared" si="1198"/>
        <v/>
      </c>
      <c r="AJ3557" s="11" t="str">
        <f t="shared" si="1199"/>
        <v/>
      </c>
      <c r="AK3557" s="11" t="str">
        <f t="shared" si="1200"/>
        <v/>
      </c>
      <c r="AN3557" s="11" t="str">
        <f t="shared" si="1201"/>
        <v/>
      </c>
      <c r="AO3557" s="11" t="str">
        <f t="shared" si="1202"/>
        <v/>
      </c>
      <c r="AP3557" s="11" t="str">
        <f t="shared" si="1203"/>
        <v/>
      </c>
      <c r="AT3557" s="11" t="str">
        <f t="shared" si="1204"/>
        <v/>
      </c>
      <c r="AU3557" s="11" t="str">
        <f t="shared" si="1205"/>
        <v/>
      </c>
      <c r="AV3557" s="11" t="str">
        <f t="shared" si="1206"/>
        <v/>
      </c>
      <c r="AW3557" s="11" t="str">
        <f t="shared" si="1207"/>
        <v/>
      </c>
      <c r="AX3557" s="11" t="str">
        <f t="shared" si="1208"/>
        <v/>
      </c>
      <c r="AY3557" s="11" t="str">
        <f t="shared" si="1189"/>
        <v/>
      </c>
      <c r="AZ3557" s="11" t="str">
        <f t="shared" si="1209"/>
        <v/>
      </c>
      <c r="BA3557" s="11" t="str">
        <f t="shared" si="1191"/>
        <v xml:space="preserve"> </v>
      </c>
      <c r="BB3557" s="11" t="str">
        <f>IFERROR(IF(AW3557="","",VLOOKUP(AW3557,SUSS!R:S,2,FALSE)),AY3557*SUSS!$M$2)</f>
        <v/>
      </c>
      <c r="BC3557" s="11" t="str">
        <f t="shared" si="1190"/>
        <v/>
      </c>
    </row>
    <row r="3558" spans="29:55">
      <c r="AC3558" s="11" t="str">
        <f t="shared" si="1192"/>
        <v/>
      </c>
      <c r="AD3558" s="11" t="str">
        <f t="shared" si="1193"/>
        <v/>
      </c>
      <c r="AE3558" s="11" t="str">
        <f t="shared" si="1194"/>
        <v/>
      </c>
      <c r="AF3558" s="11" t="str">
        <f t="shared" si="1195"/>
        <v/>
      </c>
      <c r="AG3558" s="11" t="str">
        <f t="shared" si="1196"/>
        <v/>
      </c>
      <c r="AH3558" s="11" t="str">
        <f t="shared" si="1197"/>
        <v/>
      </c>
      <c r="AI3558" s="11" t="str">
        <f t="shared" si="1198"/>
        <v/>
      </c>
      <c r="AJ3558" s="11" t="str">
        <f t="shared" si="1199"/>
        <v/>
      </c>
      <c r="AK3558" s="11" t="str">
        <f t="shared" si="1200"/>
        <v/>
      </c>
      <c r="AN3558" s="11" t="str">
        <f t="shared" si="1201"/>
        <v/>
      </c>
      <c r="AO3558" s="11" t="str">
        <f t="shared" si="1202"/>
        <v/>
      </c>
      <c r="AP3558" s="11" t="str">
        <f t="shared" si="1203"/>
        <v/>
      </c>
      <c r="AT3558" s="11" t="str">
        <f t="shared" si="1204"/>
        <v/>
      </c>
      <c r="AU3558" s="11" t="str">
        <f t="shared" si="1205"/>
        <v/>
      </c>
      <c r="AV3558" s="11" t="str">
        <f t="shared" si="1206"/>
        <v/>
      </c>
      <c r="AW3558" s="11" t="str">
        <f t="shared" si="1207"/>
        <v/>
      </c>
      <c r="AX3558" s="11" t="str">
        <f t="shared" si="1208"/>
        <v/>
      </c>
      <c r="AY3558" s="11" t="str">
        <f t="shared" si="1189"/>
        <v/>
      </c>
      <c r="AZ3558" s="11" t="str">
        <f t="shared" si="1209"/>
        <v/>
      </c>
      <c r="BA3558" s="11" t="str">
        <f t="shared" si="1191"/>
        <v xml:space="preserve"> </v>
      </c>
      <c r="BB3558" s="11" t="str">
        <f>IFERROR(IF(AW3558="","",VLOOKUP(AW3558,SUSS!R:S,2,FALSE)),AY3558*SUSS!$M$2)</f>
        <v/>
      </c>
      <c r="BC3558" s="11" t="str">
        <f t="shared" si="1190"/>
        <v/>
      </c>
    </row>
    <row r="3559" spans="29:55">
      <c r="AC3559" s="11" t="str">
        <f t="shared" si="1192"/>
        <v/>
      </c>
      <c r="AD3559" s="11" t="str">
        <f t="shared" si="1193"/>
        <v/>
      </c>
      <c r="AE3559" s="11" t="str">
        <f t="shared" si="1194"/>
        <v/>
      </c>
      <c r="AF3559" s="11" t="str">
        <f t="shared" si="1195"/>
        <v/>
      </c>
      <c r="AG3559" s="11" t="str">
        <f t="shared" si="1196"/>
        <v/>
      </c>
      <c r="AH3559" s="11" t="str">
        <f t="shared" si="1197"/>
        <v/>
      </c>
      <c r="AI3559" s="11" t="str">
        <f t="shared" si="1198"/>
        <v/>
      </c>
      <c r="AJ3559" s="11" t="str">
        <f t="shared" si="1199"/>
        <v/>
      </c>
      <c r="AK3559" s="11" t="str">
        <f t="shared" si="1200"/>
        <v/>
      </c>
      <c r="AN3559" s="11" t="str">
        <f t="shared" si="1201"/>
        <v/>
      </c>
      <c r="AO3559" s="11" t="str">
        <f t="shared" si="1202"/>
        <v/>
      </c>
      <c r="AP3559" s="11" t="str">
        <f t="shared" si="1203"/>
        <v/>
      </c>
      <c r="AT3559" s="11" t="str">
        <f t="shared" si="1204"/>
        <v/>
      </c>
      <c r="AU3559" s="11" t="str">
        <f t="shared" si="1205"/>
        <v/>
      </c>
      <c r="AV3559" s="11" t="str">
        <f t="shared" si="1206"/>
        <v/>
      </c>
      <c r="AW3559" s="11" t="str">
        <f t="shared" si="1207"/>
        <v/>
      </c>
      <c r="AX3559" s="11" t="str">
        <f t="shared" si="1208"/>
        <v/>
      </c>
      <c r="AY3559" s="11" t="str">
        <f t="shared" si="1189"/>
        <v/>
      </c>
      <c r="AZ3559" s="11" t="str">
        <f t="shared" si="1209"/>
        <v/>
      </c>
      <c r="BA3559" s="11" t="str">
        <f t="shared" si="1191"/>
        <v xml:space="preserve"> </v>
      </c>
      <c r="BB3559" s="11" t="str">
        <f>IFERROR(IF(AW3559="","",VLOOKUP(AW3559,SUSS!R:S,2,FALSE)),AY3559*SUSS!$M$2)</f>
        <v/>
      </c>
      <c r="BC3559" s="11" t="str">
        <f t="shared" si="1190"/>
        <v/>
      </c>
    </row>
    <row r="3560" spans="29:55">
      <c r="AC3560" s="11" t="str">
        <f t="shared" si="1192"/>
        <v/>
      </c>
      <c r="AD3560" s="11" t="str">
        <f t="shared" si="1193"/>
        <v/>
      </c>
      <c r="AE3560" s="11" t="str">
        <f t="shared" si="1194"/>
        <v/>
      </c>
      <c r="AF3560" s="11" t="str">
        <f t="shared" si="1195"/>
        <v/>
      </c>
      <c r="AG3560" s="11" t="str">
        <f t="shared" si="1196"/>
        <v/>
      </c>
      <c r="AH3560" s="11" t="str">
        <f t="shared" si="1197"/>
        <v/>
      </c>
      <c r="AI3560" s="11" t="str">
        <f t="shared" si="1198"/>
        <v/>
      </c>
      <c r="AJ3560" s="11" t="str">
        <f t="shared" si="1199"/>
        <v/>
      </c>
      <c r="AK3560" s="11" t="str">
        <f t="shared" si="1200"/>
        <v/>
      </c>
      <c r="AN3560" s="11" t="str">
        <f t="shared" si="1201"/>
        <v/>
      </c>
      <c r="AO3560" s="11" t="str">
        <f t="shared" si="1202"/>
        <v/>
      </c>
      <c r="AP3560" s="11" t="str">
        <f t="shared" si="1203"/>
        <v/>
      </c>
      <c r="AT3560" s="11" t="str">
        <f t="shared" si="1204"/>
        <v/>
      </c>
      <c r="AU3560" s="11" t="str">
        <f t="shared" si="1205"/>
        <v/>
      </c>
      <c r="AV3560" s="11" t="str">
        <f t="shared" si="1206"/>
        <v/>
      </c>
      <c r="AW3560" s="11" t="str">
        <f t="shared" si="1207"/>
        <v/>
      </c>
      <c r="AX3560" s="11" t="str">
        <f t="shared" si="1208"/>
        <v/>
      </c>
      <c r="AY3560" s="11" t="str">
        <f t="shared" si="1189"/>
        <v/>
      </c>
      <c r="AZ3560" s="11" t="str">
        <f t="shared" si="1209"/>
        <v/>
      </c>
      <c r="BA3560" s="11" t="str">
        <f t="shared" si="1191"/>
        <v xml:space="preserve"> </v>
      </c>
      <c r="BB3560" s="11" t="str">
        <f>IFERROR(IF(AW3560="","",VLOOKUP(AW3560,SUSS!R:S,2,FALSE)),AY3560*SUSS!$M$2)</f>
        <v/>
      </c>
      <c r="BC3560" s="11" t="str">
        <f t="shared" si="1190"/>
        <v/>
      </c>
    </row>
    <row r="3561" spans="29:55">
      <c r="AC3561" s="11" t="str">
        <f t="shared" si="1192"/>
        <v/>
      </c>
      <c r="AD3561" s="11" t="str">
        <f t="shared" si="1193"/>
        <v/>
      </c>
      <c r="AE3561" s="11" t="str">
        <f t="shared" si="1194"/>
        <v/>
      </c>
      <c r="AF3561" s="11" t="str">
        <f t="shared" si="1195"/>
        <v/>
      </c>
      <c r="AG3561" s="11" t="str">
        <f t="shared" si="1196"/>
        <v/>
      </c>
      <c r="AH3561" s="11" t="str">
        <f t="shared" si="1197"/>
        <v/>
      </c>
      <c r="AI3561" s="11" t="str">
        <f t="shared" si="1198"/>
        <v/>
      </c>
      <c r="AJ3561" s="11" t="str">
        <f t="shared" si="1199"/>
        <v/>
      </c>
      <c r="AK3561" s="11" t="str">
        <f t="shared" si="1200"/>
        <v/>
      </c>
      <c r="AN3561" s="11" t="str">
        <f t="shared" si="1201"/>
        <v/>
      </c>
      <c r="AO3561" s="11" t="str">
        <f t="shared" si="1202"/>
        <v/>
      </c>
      <c r="AP3561" s="11" t="str">
        <f t="shared" si="1203"/>
        <v/>
      </c>
      <c r="AT3561" s="11" t="str">
        <f t="shared" si="1204"/>
        <v/>
      </c>
      <c r="AU3561" s="11" t="str">
        <f t="shared" si="1205"/>
        <v/>
      </c>
      <c r="AV3561" s="11" t="str">
        <f t="shared" si="1206"/>
        <v/>
      </c>
      <c r="AW3561" s="11" t="str">
        <f t="shared" si="1207"/>
        <v/>
      </c>
      <c r="AX3561" s="11" t="str">
        <f t="shared" si="1208"/>
        <v/>
      </c>
      <c r="AY3561" s="11" t="str">
        <f t="shared" si="1189"/>
        <v/>
      </c>
      <c r="AZ3561" s="11" t="str">
        <f t="shared" si="1209"/>
        <v/>
      </c>
      <c r="BA3561" s="11" t="str">
        <f t="shared" si="1191"/>
        <v xml:space="preserve"> </v>
      </c>
      <c r="BB3561" s="11" t="str">
        <f>IFERROR(IF(AW3561="","",VLOOKUP(AW3561,SUSS!R:S,2,FALSE)),AY3561*SUSS!$M$2)</f>
        <v/>
      </c>
      <c r="BC3561" s="11" t="str">
        <f t="shared" si="1190"/>
        <v/>
      </c>
    </row>
    <row r="3562" spans="29:55">
      <c r="AC3562" s="11" t="str">
        <f t="shared" si="1192"/>
        <v/>
      </c>
      <c r="AD3562" s="11" t="str">
        <f t="shared" si="1193"/>
        <v/>
      </c>
      <c r="AE3562" s="11" t="str">
        <f t="shared" si="1194"/>
        <v/>
      </c>
      <c r="AF3562" s="11" t="str">
        <f t="shared" si="1195"/>
        <v/>
      </c>
      <c r="AG3562" s="11" t="str">
        <f t="shared" si="1196"/>
        <v/>
      </c>
      <c r="AH3562" s="11" t="str">
        <f t="shared" si="1197"/>
        <v/>
      </c>
      <c r="AI3562" s="11" t="str">
        <f t="shared" si="1198"/>
        <v/>
      </c>
      <c r="AJ3562" s="11" t="str">
        <f t="shared" si="1199"/>
        <v/>
      </c>
      <c r="AK3562" s="11" t="str">
        <f t="shared" si="1200"/>
        <v/>
      </c>
      <c r="AN3562" s="11" t="str">
        <f t="shared" si="1201"/>
        <v/>
      </c>
      <c r="AO3562" s="11" t="str">
        <f t="shared" si="1202"/>
        <v/>
      </c>
      <c r="AP3562" s="11" t="str">
        <f t="shared" si="1203"/>
        <v/>
      </c>
      <c r="AT3562" s="11" t="str">
        <f t="shared" si="1204"/>
        <v/>
      </c>
      <c r="AU3562" s="11" t="str">
        <f t="shared" si="1205"/>
        <v/>
      </c>
      <c r="AV3562" s="11" t="str">
        <f t="shared" si="1206"/>
        <v/>
      </c>
      <c r="AW3562" s="11" t="str">
        <f t="shared" si="1207"/>
        <v/>
      </c>
      <c r="AX3562" s="11" t="str">
        <f t="shared" si="1208"/>
        <v/>
      </c>
      <c r="AY3562" s="11" t="str">
        <f t="shared" si="1189"/>
        <v/>
      </c>
      <c r="AZ3562" s="11" t="str">
        <f t="shared" si="1209"/>
        <v/>
      </c>
      <c r="BA3562" s="11" t="str">
        <f t="shared" si="1191"/>
        <v xml:space="preserve"> </v>
      </c>
      <c r="BB3562" s="11" t="str">
        <f>IFERROR(IF(AW3562="","",VLOOKUP(AW3562,SUSS!R:S,2,FALSE)),AY3562*SUSS!$M$2)</f>
        <v/>
      </c>
      <c r="BC3562" s="11" t="str">
        <f t="shared" si="1190"/>
        <v/>
      </c>
    </row>
    <row r="3563" spans="29:55">
      <c r="AC3563" s="11" t="str">
        <f t="shared" si="1192"/>
        <v/>
      </c>
      <c r="AD3563" s="11" t="str">
        <f t="shared" si="1193"/>
        <v/>
      </c>
      <c r="AE3563" s="11" t="str">
        <f t="shared" si="1194"/>
        <v/>
      </c>
      <c r="AF3563" s="11" t="str">
        <f t="shared" si="1195"/>
        <v/>
      </c>
      <c r="AG3563" s="11" t="str">
        <f t="shared" si="1196"/>
        <v/>
      </c>
      <c r="AH3563" s="11" t="str">
        <f t="shared" si="1197"/>
        <v/>
      </c>
      <c r="AI3563" s="11" t="str">
        <f t="shared" si="1198"/>
        <v/>
      </c>
      <c r="AJ3563" s="11" t="str">
        <f t="shared" si="1199"/>
        <v/>
      </c>
      <c r="AK3563" s="11" t="str">
        <f t="shared" si="1200"/>
        <v/>
      </c>
      <c r="AN3563" s="11" t="str">
        <f t="shared" si="1201"/>
        <v/>
      </c>
      <c r="AO3563" s="11" t="str">
        <f t="shared" si="1202"/>
        <v/>
      </c>
      <c r="AP3563" s="11" t="str">
        <f t="shared" si="1203"/>
        <v/>
      </c>
      <c r="AT3563" s="11" t="str">
        <f t="shared" si="1204"/>
        <v/>
      </c>
      <c r="AU3563" s="11" t="str">
        <f t="shared" si="1205"/>
        <v/>
      </c>
      <c r="AV3563" s="11" t="str">
        <f t="shared" si="1206"/>
        <v/>
      </c>
      <c r="AW3563" s="11" t="str">
        <f t="shared" si="1207"/>
        <v/>
      </c>
      <c r="AX3563" s="11" t="str">
        <f t="shared" si="1208"/>
        <v/>
      </c>
      <c r="AY3563" s="11" t="str">
        <f t="shared" si="1189"/>
        <v/>
      </c>
      <c r="AZ3563" s="11" t="str">
        <f t="shared" si="1209"/>
        <v/>
      </c>
      <c r="BA3563" s="11" t="str">
        <f t="shared" si="1191"/>
        <v xml:space="preserve"> </v>
      </c>
      <c r="BB3563" s="11" t="str">
        <f>IFERROR(IF(AW3563="","",VLOOKUP(AW3563,SUSS!R:S,2,FALSE)),AY3563*SUSS!$M$2)</f>
        <v/>
      </c>
      <c r="BC3563" s="11" t="str">
        <f t="shared" si="1190"/>
        <v/>
      </c>
    </row>
    <row r="3564" spans="29:55">
      <c r="AC3564" s="11" t="str">
        <f t="shared" si="1192"/>
        <v/>
      </c>
      <c r="AD3564" s="11" t="str">
        <f t="shared" si="1193"/>
        <v/>
      </c>
      <c r="AE3564" s="11" t="str">
        <f t="shared" si="1194"/>
        <v/>
      </c>
      <c r="AF3564" s="11" t="str">
        <f t="shared" si="1195"/>
        <v/>
      </c>
      <c r="AG3564" s="11" t="str">
        <f t="shared" si="1196"/>
        <v/>
      </c>
      <c r="AH3564" s="11" t="str">
        <f t="shared" si="1197"/>
        <v/>
      </c>
      <c r="AI3564" s="11" t="str">
        <f t="shared" si="1198"/>
        <v/>
      </c>
      <c r="AJ3564" s="11" t="str">
        <f t="shared" si="1199"/>
        <v/>
      </c>
      <c r="AK3564" s="11" t="str">
        <f t="shared" si="1200"/>
        <v/>
      </c>
      <c r="AN3564" s="11" t="str">
        <f t="shared" si="1201"/>
        <v/>
      </c>
      <c r="AO3564" s="11" t="str">
        <f t="shared" si="1202"/>
        <v/>
      </c>
      <c r="AP3564" s="11" t="str">
        <f t="shared" si="1203"/>
        <v/>
      </c>
      <c r="AT3564" s="11" t="str">
        <f t="shared" si="1204"/>
        <v/>
      </c>
      <c r="AU3564" s="11" t="str">
        <f t="shared" si="1205"/>
        <v/>
      </c>
      <c r="AV3564" s="11" t="str">
        <f t="shared" si="1206"/>
        <v/>
      </c>
      <c r="AW3564" s="11" t="str">
        <f t="shared" si="1207"/>
        <v/>
      </c>
      <c r="AX3564" s="11" t="str">
        <f t="shared" si="1208"/>
        <v/>
      </c>
      <c r="AY3564" s="11" t="str">
        <f t="shared" si="1189"/>
        <v/>
      </c>
      <c r="AZ3564" s="11" t="str">
        <f t="shared" si="1209"/>
        <v/>
      </c>
      <c r="BA3564" s="11" t="str">
        <f t="shared" si="1191"/>
        <v xml:space="preserve"> </v>
      </c>
      <c r="BB3564" s="11" t="str">
        <f>IFERROR(IF(AW3564="","",VLOOKUP(AW3564,SUSS!R:S,2,FALSE)),AY3564*SUSS!$M$2)</f>
        <v/>
      </c>
      <c r="BC3564" s="11" t="str">
        <f t="shared" si="1190"/>
        <v/>
      </c>
    </row>
    <row r="3565" spans="29:55">
      <c r="AC3565" s="11" t="str">
        <f t="shared" si="1192"/>
        <v/>
      </c>
      <c r="AD3565" s="11" t="str">
        <f t="shared" si="1193"/>
        <v/>
      </c>
      <c r="AE3565" s="11" t="str">
        <f t="shared" si="1194"/>
        <v/>
      </c>
      <c r="AF3565" s="11" t="str">
        <f t="shared" si="1195"/>
        <v/>
      </c>
      <c r="AG3565" s="11" t="str">
        <f t="shared" si="1196"/>
        <v/>
      </c>
      <c r="AH3565" s="11" t="str">
        <f t="shared" si="1197"/>
        <v/>
      </c>
      <c r="AI3565" s="11" t="str">
        <f t="shared" si="1198"/>
        <v/>
      </c>
      <c r="AJ3565" s="11" t="str">
        <f t="shared" si="1199"/>
        <v/>
      </c>
      <c r="AK3565" s="11" t="str">
        <f t="shared" si="1200"/>
        <v/>
      </c>
      <c r="AN3565" s="11" t="str">
        <f t="shared" si="1201"/>
        <v/>
      </c>
      <c r="AO3565" s="11" t="str">
        <f t="shared" si="1202"/>
        <v/>
      </c>
      <c r="AP3565" s="11" t="str">
        <f t="shared" si="1203"/>
        <v/>
      </c>
      <c r="AT3565" s="11" t="str">
        <f t="shared" si="1204"/>
        <v/>
      </c>
      <c r="AU3565" s="11" t="str">
        <f t="shared" si="1205"/>
        <v/>
      </c>
      <c r="AV3565" s="11" t="str">
        <f t="shared" si="1206"/>
        <v/>
      </c>
      <c r="AW3565" s="11" t="str">
        <f t="shared" si="1207"/>
        <v/>
      </c>
      <c r="AX3565" s="11" t="str">
        <f t="shared" si="1208"/>
        <v/>
      </c>
      <c r="AY3565" s="11" t="str">
        <f t="shared" si="1189"/>
        <v/>
      </c>
      <c r="AZ3565" s="11" t="str">
        <f t="shared" si="1209"/>
        <v/>
      </c>
      <c r="BA3565" s="11" t="str">
        <f t="shared" si="1191"/>
        <v xml:space="preserve"> </v>
      </c>
      <c r="BB3565" s="11" t="str">
        <f>IFERROR(IF(AW3565="","",VLOOKUP(AW3565,SUSS!R:S,2,FALSE)),AY3565*SUSS!$M$2)</f>
        <v/>
      </c>
      <c r="BC3565" s="11" t="str">
        <f t="shared" si="1190"/>
        <v/>
      </c>
    </row>
    <row r="3566" spans="29:55">
      <c r="AC3566" s="11" t="str">
        <f t="shared" si="1192"/>
        <v/>
      </c>
      <c r="AD3566" s="11" t="str">
        <f t="shared" si="1193"/>
        <v/>
      </c>
      <c r="AE3566" s="11" t="str">
        <f t="shared" si="1194"/>
        <v/>
      </c>
      <c r="AF3566" s="11" t="str">
        <f t="shared" si="1195"/>
        <v/>
      </c>
      <c r="AG3566" s="11" t="str">
        <f t="shared" si="1196"/>
        <v/>
      </c>
      <c r="AH3566" s="11" t="str">
        <f t="shared" si="1197"/>
        <v/>
      </c>
      <c r="AI3566" s="11" t="str">
        <f t="shared" si="1198"/>
        <v/>
      </c>
      <c r="AJ3566" s="11" t="str">
        <f t="shared" si="1199"/>
        <v/>
      </c>
      <c r="AK3566" s="11" t="str">
        <f t="shared" si="1200"/>
        <v/>
      </c>
      <c r="AN3566" s="11" t="str">
        <f t="shared" si="1201"/>
        <v/>
      </c>
      <c r="AO3566" s="11" t="str">
        <f t="shared" si="1202"/>
        <v/>
      </c>
      <c r="AP3566" s="11" t="str">
        <f t="shared" si="1203"/>
        <v/>
      </c>
      <c r="AT3566" s="11" t="str">
        <f t="shared" si="1204"/>
        <v/>
      </c>
      <c r="AU3566" s="11" t="str">
        <f t="shared" si="1205"/>
        <v/>
      </c>
      <c r="AV3566" s="11" t="str">
        <f t="shared" si="1206"/>
        <v/>
      </c>
      <c r="AW3566" s="11" t="str">
        <f t="shared" si="1207"/>
        <v/>
      </c>
      <c r="AX3566" s="11" t="str">
        <f t="shared" si="1208"/>
        <v/>
      </c>
      <c r="AY3566" s="11" t="str">
        <f t="shared" si="1189"/>
        <v/>
      </c>
      <c r="AZ3566" s="11" t="str">
        <f t="shared" si="1209"/>
        <v/>
      </c>
      <c r="BA3566" s="11" t="str">
        <f t="shared" si="1191"/>
        <v xml:space="preserve"> </v>
      </c>
      <c r="BB3566" s="11" t="str">
        <f>IFERROR(IF(AW3566="","",VLOOKUP(AW3566,SUSS!R:S,2,FALSE)),AY3566*SUSS!$M$2)</f>
        <v/>
      </c>
      <c r="BC3566" s="11" t="str">
        <f t="shared" si="1190"/>
        <v/>
      </c>
    </row>
    <row r="3567" spans="29:55">
      <c r="AC3567" s="11" t="str">
        <f t="shared" si="1192"/>
        <v/>
      </c>
      <c r="AD3567" s="11" t="str">
        <f t="shared" si="1193"/>
        <v/>
      </c>
      <c r="AE3567" s="11" t="str">
        <f t="shared" si="1194"/>
        <v/>
      </c>
      <c r="AF3567" s="11" t="str">
        <f t="shared" si="1195"/>
        <v/>
      </c>
      <c r="AG3567" s="11" t="str">
        <f t="shared" si="1196"/>
        <v/>
      </c>
      <c r="AH3567" s="11" t="str">
        <f t="shared" si="1197"/>
        <v/>
      </c>
      <c r="AI3567" s="11" t="str">
        <f t="shared" si="1198"/>
        <v/>
      </c>
      <c r="AJ3567" s="11" t="str">
        <f t="shared" si="1199"/>
        <v/>
      </c>
      <c r="AK3567" s="11" t="str">
        <f t="shared" si="1200"/>
        <v/>
      </c>
      <c r="AN3567" s="11" t="str">
        <f t="shared" si="1201"/>
        <v/>
      </c>
      <c r="AO3567" s="11" t="str">
        <f t="shared" si="1202"/>
        <v/>
      </c>
      <c r="AP3567" s="11" t="str">
        <f t="shared" si="1203"/>
        <v/>
      </c>
      <c r="AT3567" s="11" t="str">
        <f t="shared" si="1204"/>
        <v/>
      </c>
      <c r="AU3567" s="11" t="str">
        <f t="shared" si="1205"/>
        <v/>
      </c>
      <c r="AV3567" s="11" t="str">
        <f t="shared" si="1206"/>
        <v/>
      </c>
      <c r="AW3567" s="11" t="str">
        <f t="shared" si="1207"/>
        <v/>
      </c>
      <c r="AX3567" s="11" t="str">
        <f t="shared" si="1208"/>
        <v/>
      </c>
      <c r="AY3567" s="11" t="str">
        <f t="shared" si="1189"/>
        <v/>
      </c>
      <c r="AZ3567" s="11" t="str">
        <f t="shared" si="1209"/>
        <v/>
      </c>
      <c r="BA3567" s="11" t="str">
        <f t="shared" si="1191"/>
        <v xml:space="preserve"> </v>
      </c>
      <c r="BB3567" s="11" t="str">
        <f>IFERROR(IF(AW3567="","",VLOOKUP(AW3567,SUSS!R:S,2,FALSE)),AY3567*SUSS!$M$2)</f>
        <v/>
      </c>
      <c r="BC3567" s="11" t="str">
        <f t="shared" si="1190"/>
        <v/>
      </c>
    </row>
    <row r="3568" spans="29:55">
      <c r="AC3568" s="11" t="str">
        <f t="shared" si="1192"/>
        <v/>
      </c>
      <c r="AD3568" s="11" t="str">
        <f t="shared" si="1193"/>
        <v/>
      </c>
      <c r="AE3568" s="11" t="str">
        <f t="shared" si="1194"/>
        <v/>
      </c>
      <c r="AF3568" s="11" t="str">
        <f t="shared" si="1195"/>
        <v/>
      </c>
      <c r="AG3568" s="11" t="str">
        <f t="shared" si="1196"/>
        <v/>
      </c>
      <c r="AH3568" s="11" t="str">
        <f t="shared" si="1197"/>
        <v/>
      </c>
      <c r="AI3568" s="11" t="str">
        <f t="shared" si="1198"/>
        <v/>
      </c>
      <c r="AJ3568" s="11" t="str">
        <f t="shared" si="1199"/>
        <v/>
      </c>
      <c r="AK3568" s="11" t="str">
        <f t="shared" si="1200"/>
        <v/>
      </c>
      <c r="AN3568" s="11" t="str">
        <f t="shared" si="1201"/>
        <v/>
      </c>
      <c r="AO3568" s="11" t="str">
        <f t="shared" si="1202"/>
        <v/>
      </c>
      <c r="AP3568" s="11" t="str">
        <f t="shared" si="1203"/>
        <v/>
      </c>
      <c r="AT3568" s="11" t="str">
        <f t="shared" si="1204"/>
        <v/>
      </c>
      <c r="AU3568" s="11" t="str">
        <f t="shared" si="1205"/>
        <v/>
      </c>
      <c r="AV3568" s="11" t="str">
        <f t="shared" si="1206"/>
        <v/>
      </c>
      <c r="AW3568" s="11" t="str">
        <f t="shared" si="1207"/>
        <v/>
      </c>
      <c r="AX3568" s="11" t="str">
        <f t="shared" si="1208"/>
        <v/>
      </c>
      <c r="AY3568" s="11" t="str">
        <f t="shared" si="1189"/>
        <v/>
      </c>
      <c r="AZ3568" s="11" t="str">
        <f t="shared" si="1209"/>
        <v/>
      </c>
      <c r="BA3568" s="11" t="str">
        <f t="shared" si="1191"/>
        <v xml:space="preserve"> </v>
      </c>
      <c r="BB3568" s="11" t="str">
        <f>IFERROR(IF(AW3568="","",VLOOKUP(AW3568,SUSS!R:S,2,FALSE)),AY3568*SUSS!$M$2)</f>
        <v/>
      </c>
      <c r="BC3568" s="11" t="str">
        <f t="shared" si="1190"/>
        <v/>
      </c>
    </row>
    <row r="3569" spans="29:55">
      <c r="AC3569" s="11" t="str">
        <f t="shared" si="1192"/>
        <v/>
      </c>
      <c r="AD3569" s="11" t="str">
        <f t="shared" si="1193"/>
        <v/>
      </c>
      <c r="AE3569" s="11" t="str">
        <f t="shared" si="1194"/>
        <v/>
      </c>
      <c r="AF3569" s="11" t="str">
        <f t="shared" si="1195"/>
        <v/>
      </c>
      <c r="AG3569" s="11" t="str">
        <f t="shared" si="1196"/>
        <v/>
      </c>
      <c r="AH3569" s="11" t="str">
        <f t="shared" si="1197"/>
        <v/>
      </c>
      <c r="AI3569" s="11" t="str">
        <f t="shared" si="1198"/>
        <v/>
      </c>
      <c r="AJ3569" s="11" t="str">
        <f t="shared" si="1199"/>
        <v/>
      </c>
      <c r="AK3569" s="11" t="str">
        <f t="shared" si="1200"/>
        <v/>
      </c>
      <c r="AN3569" s="11" t="str">
        <f t="shared" si="1201"/>
        <v/>
      </c>
      <c r="AO3569" s="11" t="str">
        <f t="shared" si="1202"/>
        <v/>
      </c>
      <c r="AP3569" s="11" t="str">
        <f t="shared" si="1203"/>
        <v/>
      </c>
      <c r="AT3569" s="11" t="str">
        <f t="shared" si="1204"/>
        <v/>
      </c>
      <c r="AU3569" s="11" t="str">
        <f t="shared" si="1205"/>
        <v/>
      </c>
      <c r="AV3569" s="11" t="str">
        <f t="shared" si="1206"/>
        <v/>
      </c>
      <c r="AW3569" s="11" t="str">
        <f t="shared" si="1207"/>
        <v/>
      </c>
      <c r="AX3569" s="11" t="str">
        <f t="shared" si="1208"/>
        <v/>
      </c>
      <c r="AY3569" s="11" t="str">
        <f t="shared" si="1189"/>
        <v/>
      </c>
      <c r="AZ3569" s="11" t="str">
        <f t="shared" si="1209"/>
        <v/>
      </c>
      <c r="BA3569" s="11" t="str">
        <f t="shared" si="1191"/>
        <v xml:space="preserve"> </v>
      </c>
      <c r="BB3569" s="11" t="str">
        <f>IFERROR(IF(AW3569="","",VLOOKUP(AW3569,SUSS!R:S,2,FALSE)),AY3569*SUSS!$M$2)</f>
        <v/>
      </c>
      <c r="BC3569" s="11" t="str">
        <f t="shared" si="1190"/>
        <v/>
      </c>
    </row>
    <row r="3570" spans="29:55">
      <c r="AC3570" s="11" t="str">
        <f t="shared" si="1192"/>
        <v/>
      </c>
      <c r="AD3570" s="11" t="str">
        <f t="shared" si="1193"/>
        <v/>
      </c>
      <c r="AE3570" s="11" t="str">
        <f t="shared" si="1194"/>
        <v/>
      </c>
      <c r="AF3570" s="11" t="str">
        <f t="shared" si="1195"/>
        <v/>
      </c>
      <c r="AG3570" s="11" t="str">
        <f t="shared" si="1196"/>
        <v/>
      </c>
      <c r="AH3570" s="11" t="str">
        <f t="shared" si="1197"/>
        <v/>
      </c>
      <c r="AI3570" s="11" t="str">
        <f t="shared" si="1198"/>
        <v/>
      </c>
      <c r="AJ3570" s="11" t="str">
        <f t="shared" si="1199"/>
        <v/>
      </c>
      <c r="AK3570" s="11" t="str">
        <f t="shared" si="1200"/>
        <v/>
      </c>
      <c r="AN3570" s="11" t="str">
        <f t="shared" si="1201"/>
        <v/>
      </c>
      <c r="AO3570" s="11" t="str">
        <f t="shared" si="1202"/>
        <v/>
      </c>
      <c r="AP3570" s="11" t="str">
        <f t="shared" si="1203"/>
        <v/>
      </c>
      <c r="AT3570" s="11" t="str">
        <f t="shared" si="1204"/>
        <v/>
      </c>
      <c r="AU3570" s="11" t="str">
        <f t="shared" si="1205"/>
        <v/>
      </c>
      <c r="AV3570" s="11" t="str">
        <f t="shared" si="1206"/>
        <v/>
      </c>
      <c r="AW3570" s="11" t="str">
        <f t="shared" si="1207"/>
        <v/>
      </c>
      <c r="AX3570" s="11" t="str">
        <f t="shared" si="1208"/>
        <v/>
      </c>
      <c r="AY3570" s="11" t="str">
        <f t="shared" si="1189"/>
        <v/>
      </c>
      <c r="AZ3570" s="11" t="str">
        <f t="shared" si="1209"/>
        <v/>
      </c>
      <c r="BA3570" s="11" t="str">
        <f t="shared" si="1191"/>
        <v xml:space="preserve"> </v>
      </c>
      <c r="BB3570" s="11" t="str">
        <f>IFERROR(IF(AW3570="","",VLOOKUP(AW3570,SUSS!R:S,2,FALSE)),AY3570*SUSS!$M$2)</f>
        <v/>
      </c>
      <c r="BC3570" s="11" t="str">
        <f t="shared" si="1190"/>
        <v/>
      </c>
    </row>
    <row r="3571" spans="29:55">
      <c r="AC3571" s="11" t="str">
        <f t="shared" si="1192"/>
        <v/>
      </c>
      <c r="AD3571" s="11" t="str">
        <f t="shared" si="1193"/>
        <v/>
      </c>
      <c r="AE3571" s="11" t="str">
        <f t="shared" si="1194"/>
        <v/>
      </c>
      <c r="AF3571" s="11" t="str">
        <f t="shared" si="1195"/>
        <v/>
      </c>
      <c r="AG3571" s="11" t="str">
        <f t="shared" si="1196"/>
        <v/>
      </c>
      <c r="AH3571" s="11" t="str">
        <f t="shared" si="1197"/>
        <v/>
      </c>
      <c r="AI3571" s="11" t="str">
        <f t="shared" si="1198"/>
        <v/>
      </c>
      <c r="AJ3571" s="11" t="str">
        <f t="shared" si="1199"/>
        <v/>
      </c>
      <c r="AK3571" s="11" t="str">
        <f t="shared" si="1200"/>
        <v/>
      </c>
      <c r="AN3571" s="11" t="str">
        <f t="shared" si="1201"/>
        <v/>
      </c>
      <c r="AO3571" s="11" t="str">
        <f t="shared" si="1202"/>
        <v/>
      </c>
      <c r="AP3571" s="11" t="str">
        <f t="shared" si="1203"/>
        <v/>
      </c>
      <c r="AT3571" s="11" t="str">
        <f t="shared" si="1204"/>
        <v/>
      </c>
      <c r="AU3571" s="11" t="str">
        <f t="shared" si="1205"/>
        <v/>
      </c>
      <c r="AV3571" s="11" t="str">
        <f t="shared" si="1206"/>
        <v/>
      </c>
      <c r="AW3571" s="11" t="str">
        <f t="shared" si="1207"/>
        <v/>
      </c>
      <c r="AX3571" s="11" t="str">
        <f t="shared" si="1208"/>
        <v/>
      </c>
      <c r="AY3571" s="11" t="str">
        <f t="shared" si="1189"/>
        <v/>
      </c>
      <c r="AZ3571" s="11" t="str">
        <f t="shared" si="1209"/>
        <v/>
      </c>
      <c r="BA3571" s="11" t="str">
        <f t="shared" si="1191"/>
        <v xml:space="preserve"> </v>
      </c>
      <c r="BB3571" s="11" t="str">
        <f>IFERROR(IF(AW3571="","",VLOOKUP(AW3571,SUSS!R:S,2,FALSE)),AY3571*SUSS!$M$2)</f>
        <v/>
      </c>
      <c r="BC3571" s="11" t="str">
        <f t="shared" si="1190"/>
        <v/>
      </c>
    </row>
    <row r="3572" spans="29:55">
      <c r="AC3572" s="11" t="str">
        <f t="shared" si="1192"/>
        <v/>
      </c>
      <c r="AD3572" s="11" t="str">
        <f t="shared" si="1193"/>
        <v/>
      </c>
      <c r="AE3572" s="11" t="str">
        <f t="shared" si="1194"/>
        <v/>
      </c>
      <c r="AF3572" s="11" t="str">
        <f t="shared" si="1195"/>
        <v/>
      </c>
      <c r="AG3572" s="11" t="str">
        <f t="shared" si="1196"/>
        <v/>
      </c>
      <c r="AH3572" s="11" t="str">
        <f t="shared" si="1197"/>
        <v/>
      </c>
      <c r="AI3572" s="11" t="str">
        <f t="shared" si="1198"/>
        <v/>
      </c>
      <c r="AJ3572" s="11" t="str">
        <f t="shared" si="1199"/>
        <v/>
      </c>
      <c r="AK3572" s="11" t="str">
        <f t="shared" si="1200"/>
        <v/>
      </c>
      <c r="AN3572" s="11" t="str">
        <f t="shared" si="1201"/>
        <v/>
      </c>
      <c r="AO3572" s="11" t="str">
        <f t="shared" si="1202"/>
        <v/>
      </c>
      <c r="AP3572" s="11" t="str">
        <f t="shared" si="1203"/>
        <v/>
      </c>
      <c r="AT3572" s="11" t="str">
        <f t="shared" si="1204"/>
        <v/>
      </c>
      <c r="AU3572" s="11" t="str">
        <f t="shared" si="1205"/>
        <v/>
      </c>
      <c r="AV3572" s="11" t="str">
        <f t="shared" si="1206"/>
        <v/>
      </c>
      <c r="AW3572" s="11" t="str">
        <f t="shared" si="1207"/>
        <v/>
      </c>
      <c r="AX3572" s="11" t="str">
        <f t="shared" si="1208"/>
        <v/>
      </c>
      <c r="AY3572" s="11" t="str">
        <f t="shared" si="1189"/>
        <v/>
      </c>
      <c r="AZ3572" s="11" t="str">
        <f t="shared" si="1209"/>
        <v/>
      </c>
      <c r="BA3572" s="11" t="str">
        <f t="shared" si="1191"/>
        <v xml:space="preserve"> </v>
      </c>
      <c r="BB3572" s="11" t="str">
        <f>IFERROR(IF(AW3572="","",VLOOKUP(AW3572,SUSS!R:S,2,FALSE)),AY3572*SUSS!$M$2)</f>
        <v/>
      </c>
      <c r="BC3572" s="11" t="str">
        <f t="shared" si="1190"/>
        <v/>
      </c>
    </row>
    <row r="3573" spans="29:55">
      <c r="AC3573" s="11" t="str">
        <f t="shared" si="1192"/>
        <v/>
      </c>
      <c r="AD3573" s="11" t="str">
        <f t="shared" si="1193"/>
        <v/>
      </c>
      <c r="AE3573" s="11" t="str">
        <f t="shared" si="1194"/>
        <v/>
      </c>
      <c r="AF3573" s="11" t="str">
        <f t="shared" si="1195"/>
        <v/>
      </c>
      <c r="AG3573" s="11" t="str">
        <f t="shared" si="1196"/>
        <v/>
      </c>
      <c r="AH3573" s="11" t="str">
        <f t="shared" si="1197"/>
        <v/>
      </c>
      <c r="AI3573" s="11" t="str">
        <f t="shared" si="1198"/>
        <v/>
      </c>
      <c r="AJ3573" s="11" t="str">
        <f t="shared" si="1199"/>
        <v/>
      </c>
      <c r="AK3573" s="11" t="str">
        <f t="shared" si="1200"/>
        <v/>
      </c>
      <c r="AN3573" s="11" t="str">
        <f t="shared" si="1201"/>
        <v/>
      </c>
      <c r="AO3573" s="11" t="str">
        <f t="shared" si="1202"/>
        <v/>
      </c>
      <c r="AP3573" s="11" t="str">
        <f t="shared" si="1203"/>
        <v/>
      </c>
      <c r="AT3573" s="11" t="str">
        <f t="shared" si="1204"/>
        <v/>
      </c>
      <c r="AU3573" s="11" t="str">
        <f t="shared" si="1205"/>
        <v/>
      </c>
      <c r="AV3573" s="11" t="str">
        <f t="shared" si="1206"/>
        <v/>
      </c>
      <c r="AW3573" s="11" t="str">
        <f t="shared" si="1207"/>
        <v/>
      </c>
      <c r="AX3573" s="11" t="str">
        <f t="shared" si="1208"/>
        <v/>
      </c>
      <c r="AY3573" s="11" t="str">
        <f t="shared" si="1189"/>
        <v/>
      </c>
      <c r="AZ3573" s="11" t="str">
        <f t="shared" si="1209"/>
        <v/>
      </c>
      <c r="BA3573" s="11" t="str">
        <f t="shared" si="1191"/>
        <v xml:space="preserve"> </v>
      </c>
      <c r="BB3573" s="11" t="str">
        <f>IFERROR(IF(AW3573="","",VLOOKUP(AW3573,SUSS!R:S,2,FALSE)),AY3573*SUSS!$M$2)</f>
        <v/>
      </c>
      <c r="BC3573" s="11" t="str">
        <f t="shared" si="1190"/>
        <v/>
      </c>
    </row>
    <row r="3574" spans="29:55">
      <c r="AC3574" s="11" t="str">
        <f t="shared" si="1192"/>
        <v/>
      </c>
      <c r="AD3574" s="11" t="str">
        <f t="shared" si="1193"/>
        <v/>
      </c>
      <c r="AE3574" s="11" t="str">
        <f t="shared" si="1194"/>
        <v/>
      </c>
      <c r="AF3574" s="11" t="str">
        <f t="shared" si="1195"/>
        <v/>
      </c>
      <c r="AG3574" s="11" t="str">
        <f t="shared" si="1196"/>
        <v/>
      </c>
      <c r="AH3574" s="11" t="str">
        <f t="shared" si="1197"/>
        <v/>
      </c>
      <c r="AI3574" s="11" t="str">
        <f t="shared" si="1198"/>
        <v/>
      </c>
      <c r="AJ3574" s="11" t="str">
        <f t="shared" si="1199"/>
        <v/>
      </c>
      <c r="AK3574" s="11" t="str">
        <f t="shared" si="1200"/>
        <v/>
      </c>
      <c r="AN3574" s="11" t="str">
        <f t="shared" si="1201"/>
        <v/>
      </c>
      <c r="AO3574" s="11" t="str">
        <f t="shared" si="1202"/>
        <v/>
      </c>
      <c r="AP3574" s="11" t="str">
        <f t="shared" si="1203"/>
        <v/>
      </c>
      <c r="AT3574" s="11" t="str">
        <f t="shared" si="1204"/>
        <v/>
      </c>
      <c r="AU3574" s="11" t="str">
        <f t="shared" si="1205"/>
        <v/>
      </c>
      <c r="AV3574" s="11" t="str">
        <f t="shared" si="1206"/>
        <v/>
      </c>
      <c r="AW3574" s="11" t="str">
        <f t="shared" si="1207"/>
        <v/>
      </c>
      <c r="AX3574" s="11" t="str">
        <f t="shared" si="1208"/>
        <v/>
      </c>
      <c r="AY3574" s="11" t="str">
        <f t="shared" si="1189"/>
        <v/>
      </c>
      <c r="AZ3574" s="11" t="str">
        <f t="shared" si="1209"/>
        <v/>
      </c>
      <c r="BA3574" s="11" t="str">
        <f t="shared" si="1191"/>
        <v xml:space="preserve"> </v>
      </c>
      <c r="BB3574" s="11" t="str">
        <f>IFERROR(IF(AW3574="","",VLOOKUP(AW3574,SUSS!R:S,2,FALSE)),AY3574*SUSS!$M$2)</f>
        <v/>
      </c>
      <c r="BC3574" s="11" t="str">
        <f t="shared" si="1190"/>
        <v/>
      </c>
    </row>
    <row r="3575" spans="29:55">
      <c r="AC3575" s="11" t="str">
        <f t="shared" si="1192"/>
        <v/>
      </c>
      <c r="AD3575" s="11" t="str">
        <f t="shared" si="1193"/>
        <v/>
      </c>
      <c r="AE3575" s="11" t="str">
        <f t="shared" si="1194"/>
        <v/>
      </c>
      <c r="AF3575" s="11" t="str">
        <f t="shared" si="1195"/>
        <v/>
      </c>
      <c r="AG3575" s="11" t="str">
        <f t="shared" si="1196"/>
        <v/>
      </c>
      <c r="AH3575" s="11" t="str">
        <f t="shared" si="1197"/>
        <v/>
      </c>
      <c r="AI3575" s="11" t="str">
        <f t="shared" si="1198"/>
        <v/>
      </c>
      <c r="AJ3575" s="11" t="str">
        <f t="shared" si="1199"/>
        <v/>
      </c>
      <c r="AK3575" s="11" t="str">
        <f t="shared" si="1200"/>
        <v/>
      </c>
      <c r="AN3575" s="11" t="str">
        <f t="shared" si="1201"/>
        <v/>
      </c>
      <c r="AO3575" s="11" t="str">
        <f t="shared" si="1202"/>
        <v/>
      </c>
      <c r="AP3575" s="11" t="str">
        <f t="shared" si="1203"/>
        <v/>
      </c>
      <c r="AT3575" s="11" t="str">
        <f t="shared" si="1204"/>
        <v/>
      </c>
      <c r="AU3575" s="11" t="str">
        <f t="shared" si="1205"/>
        <v/>
      </c>
      <c r="AV3575" s="11" t="str">
        <f t="shared" si="1206"/>
        <v/>
      </c>
      <c r="AW3575" s="11" t="str">
        <f t="shared" si="1207"/>
        <v/>
      </c>
      <c r="AX3575" s="11" t="str">
        <f t="shared" si="1208"/>
        <v/>
      </c>
      <c r="AY3575" s="11" t="str">
        <f t="shared" si="1189"/>
        <v/>
      </c>
      <c r="AZ3575" s="11" t="str">
        <f t="shared" si="1209"/>
        <v/>
      </c>
      <c r="BA3575" s="11" t="str">
        <f t="shared" si="1191"/>
        <v xml:space="preserve"> </v>
      </c>
      <c r="BB3575" s="11" t="str">
        <f>IFERROR(IF(AW3575="","",VLOOKUP(AW3575,SUSS!R:S,2,FALSE)),AY3575*SUSS!$M$2)</f>
        <v/>
      </c>
      <c r="BC3575" s="11" t="str">
        <f t="shared" si="1190"/>
        <v/>
      </c>
    </row>
    <row r="3576" spans="29:55">
      <c r="AC3576" s="11" t="str">
        <f t="shared" si="1192"/>
        <v/>
      </c>
      <c r="AD3576" s="11" t="str">
        <f t="shared" si="1193"/>
        <v/>
      </c>
      <c r="AE3576" s="11" t="str">
        <f t="shared" si="1194"/>
        <v/>
      </c>
      <c r="AF3576" s="11" t="str">
        <f t="shared" si="1195"/>
        <v/>
      </c>
      <c r="AG3576" s="11" t="str">
        <f t="shared" si="1196"/>
        <v/>
      </c>
      <c r="AH3576" s="11" t="str">
        <f t="shared" si="1197"/>
        <v/>
      </c>
      <c r="AI3576" s="11" t="str">
        <f t="shared" si="1198"/>
        <v/>
      </c>
      <c r="AJ3576" s="11" t="str">
        <f t="shared" si="1199"/>
        <v/>
      </c>
      <c r="AK3576" s="11" t="str">
        <f t="shared" si="1200"/>
        <v/>
      </c>
      <c r="AN3576" s="11" t="str">
        <f t="shared" si="1201"/>
        <v/>
      </c>
      <c r="AO3576" s="11" t="str">
        <f t="shared" si="1202"/>
        <v/>
      </c>
      <c r="AP3576" s="11" t="str">
        <f t="shared" si="1203"/>
        <v/>
      </c>
      <c r="AT3576" s="11" t="str">
        <f t="shared" si="1204"/>
        <v/>
      </c>
      <c r="AU3576" s="11" t="str">
        <f t="shared" si="1205"/>
        <v/>
      </c>
      <c r="AV3576" s="11" t="str">
        <f t="shared" si="1206"/>
        <v/>
      </c>
      <c r="AW3576" s="11" t="str">
        <f t="shared" si="1207"/>
        <v/>
      </c>
      <c r="AX3576" s="11" t="str">
        <f t="shared" si="1208"/>
        <v/>
      </c>
      <c r="AY3576" s="11" t="str">
        <f t="shared" si="1189"/>
        <v/>
      </c>
      <c r="AZ3576" s="11" t="str">
        <f t="shared" si="1209"/>
        <v/>
      </c>
      <c r="BA3576" s="11" t="str">
        <f t="shared" si="1191"/>
        <v xml:space="preserve"> </v>
      </c>
      <c r="BB3576" s="11" t="str">
        <f>IFERROR(IF(AW3576="","",VLOOKUP(AW3576,SUSS!R:S,2,FALSE)),AY3576*SUSS!$M$2)</f>
        <v/>
      </c>
      <c r="BC3576" s="11" t="str">
        <f t="shared" si="1190"/>
        <v/>
      </c>
    </row>
    <row r="3577" spans="29:55">
      <c r="AC3577" s="11" t="str">
        <f t="shared" si="1192"/>
        <v/>
      </c>
      <c r="AD3577" s="11" t="str">
        <f t="shared" si="1193"/>
        <v/>
      </c>
      <c r="AE3577" s="11" t="str">
        <f t="shared" si="1194"/>
        <v/>
      </c>
      <c r="AF3577" s="11" t="str">
        <f t="shared" si="1195"/>
        <v/>
      </c>
      <c r="AG3577" s="11" t="str">
        <f t="shared" si="1196"/>
        <v/>
      </c>
      <c r="AH3577" s="11" t="str">
        <f t="shared" si="1197"/>
        <v/>
      </c>
      <c r="AI3577" s="11" t="str">
        <f t="shared" si="1198"/>
        <v/>
      </c>
      <c r="AJ3577" s="11" t="str">
        <f t="shared" si="1199"/>
        <v/>
      </c>
      <c r="AK3577" s="11" t="str">
        <f t="shared" si="1200"/>
        <v/>
      </c>
      <c r="AN3577" s="11" t="str">
        <f t="shared" si="1201"/>
        <v/>
      </c>
      <c r="AO3577" s="11" t="str">
        <f t="shared" si="1202"/>
        <v/>
      </c>
      <c r="AP3577" s="11" t="str">
        <f t="shared" si="1203"/>
        <v/>
      </c>
      <c r="AT3577" s="11" t="str">
        <f t="shared" si="1204"/>
        <v/>
      </c>
      <c r="AU3577" s="11" t="str">
        <f t="shared" si="1205"/>
        <v/>
      </c>
      <c r="AV3577" s="11" t="str">
        <f t="shared" si="1206"/>
        <v/>
      </c>
      <c r="AW3577" s="11" t="str">
        <f t="shared" si="1207"/>
        <v/>
      </c>
      <c r="AX3577" s="11" t="str">
        <f t="shared" si="1208"/>
        <v/>
      </c>
      <c r="AY3577" s="11" t="str">
        <f t="shared" si="1189"/>
        <v/>
      </c>
      <c r="AZ3577" s="11" t="str">
        <f t="shared" si="1209"/>
        <v/>
      </c>
      <c r="BA3577" s="11" t="str">
        <f t="shared" si="1191"/>
        <v xml:space="preserve"> </v>
      </c>
      <c r="BB3577" s="11" t="str">
        <f>IFERROR(IF(AW3577="","",VLOOKUP(AW3577,SUSS!R:S,2,FALSE)),AY3577*SUSS!$M$2)</f>
        <v/>
      </c>
      <c r="BC3577" s="11" t="str">
        <f t="shared" si="1190"/>
        <v/>
      </c>
    </row>
    <row r="3578" spans="29:55">
      <c r="AC3578" s="11" t="str">
        <f t="shared" si="1192"/>
        <v/>
      </c>
      <c r="AD3578" s="11" t="str">
        <f t="shared" si="1193"/>
        <v/>
      </c>
      <c r="AE3578" s="11" t="str">
        <f t="shared" si="1194"/>
        <v/>
      </c>
      <c r="AF3578" s="11" t="str">
        <f t="shared" si="1195"/>
        <v/>
      </c>
      <c r="AG3578" s="11" t="str">
        <f t="shared" si="1196"/>
        <v/>
      </c>
      <c r="AH3578" s="11" t="str">
        <f t="shared" si="1197"/>
        <v/>
      </c>
      <c r="AI3578" s="11" t="str">
        <f t="shared" si="1198"/>
        <v/>
      </c>
      <c r="AJ3578" s="11" t="str">
        <f t="shared" si="1199"/>
        <v/>
      </c>
      <c r="AK3578" s="11" t="str">
        <f t="shared" si="1200"/>
        <v/>
      </c>
      <c r="AN3578" s="11" t="str">
        <f t="shared" si="1201"/>
        <v/>
      </c>
      <c r="AO3578" s="11" t="str">
        <f t="shared" si="1202"/>
        <v/>
      </c>
      <c r="AP3578" s="11" t="str">
        <f t="shared" si="1203"/>
        <v/>
      </c>
      <c r="AT3578" s="11" t="str">
        <f t="shared" si="1204"/>
        <v/>
      </c>
      <c r="AU3578" s="11" t="str">
        <f t="shared" si="1205"/>
        <v/>
      </c>
      <c r="AV3578" s="11" t="str">
        <f t="shared" si="1206"/>
        <v/>
      </c>
      <c r="AW3578" s="11" t="str">
        <f t="shared" si="1207"/>
        <v/>
      </c>
      <c r="AX3578" s="11" t="str">
        <f t="shared" si="1208"/>
        <v/>
      </c>
      <c r="AY3578" s="11" t="str">
        <f t="shared" si="1189"/>
        <v/>
      </c>
      <c r="AZ3578" s="11" t="str">
        <f t="shared" si="1209"/>
        <v/>
      </c>
      <c r="BA3578" s="11" t="str">
        <f t="shared" si="1191"/>
        <v xml:space="preserve"> </v>
      </c>
      <c r="BB3578" s="11" t="str">
        <f>IFERROR(IF(AW3578="","",VLOOKUP(AW3578,SUSS!R:S,2,FALSE)),AY3578*SUSS!$M$2)</f>
        <v/>
      </c>
      <c r="BC3578" s="11" t="str">
        <f t="shared" si="1190"/>
        <v/>
      </c>
    </row>
    <row r="3579" spans="29:55">
      <c r="AC3579" s="11" t="str">
        <f t="shared" si="1192"/>
        <v/>
      </c>
      <c r="AD3579" s="11" t="str">
        <f t="shared" si="1193"/>
        <v/>
      </c>
      <c r="AE3579" s="11" t="str">
        <f t="shared" si="1194"/>
        <v/>
      </c>
      <c r="AF3579" s="11" t="str">
        <f t="shared" si="1195"/>
        <v/>
      </c>
      <c r="AG3579" s="11" t="str">
        <f t="shared" si="1196"/>
        <v/>
      </c>
      <c r="AH3579" s="11" t="str">
        <f t="shared" si="1197"/>
        <v/>
      </c>
      <c r="AI3579" s="11" t="str">
        <f t="shared" si="1198"/>
        <v/>
      </c>
      <c r="AJ3579" s="11" t="str">
        <f t="shared" si="1199"/>
        <v/>
      </c>
      <c r="AK3579" s="11" t="str">
        <f t="shared" si="1200"/>
        <v/>
      </c>
      <c r="AN3579" s="11" t="str">
        <f t="shared" si="1201"/>
        <v/>
      </c>
      <c r="AO3579" s="11" t="str">
        <f t="shared" si="1202"/>
        <v/>
      </c>
      <c r="AP3579" s="11" t="str">
        <f t="shared" si="1203"/>
        <v/>
      </c>
      <c r="AT3579" s="11" t="str">
        <f t="shared" si="1204"/>
        <v/>
      </c>
      <c r="AU3579" s="11" t="str">
        <f t="shared" si="1205"/>
        <v/>
      </c>
      <c r="AV3579" s="11" t="str">
        <f t="shared" si="1206"/>
        <v/>
      </c>
      <c r="AW3579" s="11" t="str">
        <f t="shared" si="1207"/>
        <v/>
      </c>
      <c r="AX3579" s="11" t="str">
        <f t="shared" si="1208"/>
        <v/>
      </c>
      <c r="AY3579" s="11" t="str">
        <f t="shared" si="1189"/>
        <v/>
      </c>
      <c r="AZ3579" s="11" t="str">
        <f t="shared" si="1209"/>
        <v/>
      </c>
      <c r="BA3579" s="11" t="str">
        <f t="shared" si="1191"/>
        <v xml:space="preserve"> </v>
      </c>
      <c r="BB3579" s="11" t="str">
        <f>IFERROR(IF(AW3579="","",VLOOKUP(AW3579,SUSS!R:S,2,FALSE)),AY3579*SUSS!$M$2)</f>
        <v/>
      </c>
      <c r="BC3579" s="11" t="str">
        <f t="shared" si="1190"/>
        <v/>
      </c>
    </row>
    <row r="3580" spans="29:55">
      <c r="AC3580" s="11" t="str">
        <f t="shared" si="1192"/>
        <v/>
      </c>
      <c r="AD3580" s="11" t="str">
        <f t="shared" si="1193"/>
        <v/>
      </c>
      <c r="AE3580" s="11" t="str">
        <f t="shared" si="1194"/>
        <v/>
      </c>
      <c r="AF3580" s="11" t="str">
        <f t="shared" si="1195"/>
        <v/>
      </c>
      <c r="AG3580" s="11" t="str">
        <f t="shared" si="1196"/>
        <v/>
      </c>
      <c r="AH3580" s="11" t="str">
        <f t="shared" si="1197"/>
        <v/>
      </c>
      <c r="AI3580" s="11" t="str">
        <f t="shared" si="1198"/>
        <v/>
      </c>
      <c r="AJ3580" s="11" t="str">
        <f t="shared" si="1199"/>
        <v/>
      </c>
      <c r="AK3580" s="11" t="str">
        <f t="shared" si="1200"/>
        <v/>
      </c>
      <c r="AN3580" s="11" t="str">
        <f t="shared" si="1201"/>
        <v/>
      </c>
      <c r="AO3580" s="11" t="str">
        <f t="shared" si="1202"/>
        <v/>
      </c>
      <c r="AP3580" s="11" t="str">
        <f t="shared" si="1203"/>
        <v/>
      </c>
      <c r="AT3580" s="11" t="str">
        <f t="shared" si="1204"/>
        <v/>
      </c>
      <c r="AU3580" s="11" t="str">
        <f t="shared" si="1205"/>
        <v/>
      </c>
      <c r="AV3580" s="11" t="str">
        <f t="shared" si="1206"/>
        <v/>
      </c>
      <c r="AW3580" s="11" t="str">
        <f t="shared" si="1207"/>
        <v/>
      </c>
      <c r="AX3580" s="11" t="str">
        <f t="shared" si="1208"/>
        <v/>
      </c>
      <c r="AY3580" s="11" t="str">
        <f t="shared" si="1189"/>
        <v/>
      </c>
      <c r="AZ3580" s="11" t="str">
        <f t="shared" si="1209"/>
        <v/>
      </c>
      <c r="BA3580" s="11" t="str">
        <f t="shared" si="1191"/>
        <v xml:space="preserve"> </v>
      </c>
      <c r="BB3580" s="11" t="str">
        <f>IFERROR(IF(AW3580="","",VLOOKUP(AW3580,SUSS!R:S,2,FALSE)),AY3580*SUSS!$M$2)</f>
        <v/>
      </c>
      <c r="BC3580" s="11" t="str">
        <f t="shared" si="1190"/>
        <v/>
      </c>
    </row>
    <row r="3581" spans="29:55">
      <c r="AC3581" s="11" t="str">
        <f t="shared" si="1192"/>
        <v/>
      </c>
      <c r="AD3581" s="11" t="str">
        <f t="shared" si="1193"/>
        <v/>
      </c>
      <c r="AE3581" s="11" t="str">
        <f t="shared" si="1194"/>
        <v/>
      </c>
      <c r="AF3581" s="11" t="str">
        <f t="shared" si="1195"/>
        <v/>
      </c>
      <c r="AG3581" s="11" t="str">
        <f t="shared" si="1196"/>
        <v/>
      </c>
      <c r="AH3581" s="11" t="str">
        <f t="shared" si="1197"/>
        <v/>
      </c>
      <c r="AI3581" s="11" t="str">
        <f t="shared" si="1198"/>
        <v/>
      </c>
      <c r="AJ3581" s="11" t="str">
        <f t="shared" si="1199"/>
        <v/>
      </c>
      <c r="AK3581" s="11" t="str">
        <f t="shared" si="1200"/>
        <v/>
      </c>
      <c r="AN3581" s="11" t="str">
        <f t="shared" si="1201"/>
        <v/>
      </c>
      <c r="AO3581" s="11" t="str">
        <f t="shared" si="1202"/>
        <v/>
      </c>
      <c r="AP3581" s="11" t="str">
        <f t="shared" si="1203"/>
        <v/>
      </c>
      <c r="AT3581" s="11" t="str">
        <f t="shared" si="1204"/>
        <v/>
      </c>
      <c r="AU3581" s="11" t="str">
        <f t="shared" si="1205"/>
        <v/>
      </c>
      <c r="AV3581" s="11" t="str">
        <f t="shared" si="1206"/>
        <v/>
      </c>
      <c r="AW3581" s="11" t="str">
        <f t="shared" si="1207"/>
        <v/>
      </c>
      <c r="AX3581" s="11" t="str">
        <f t="shared" si="1208"/>
        <v/>
      </c>
      <c r="AY3581" s="11" t="str">
        <f t="shared" si="1189"/>
        <v/>
      </c>
      <c r="AZ3581" s="11" t="str">
        <f t="shared" si="1209"/>
        <v/>
      </c>
      <c r="BA3581" s="11" t="str">
        <f t="shared" si="1191"/>
        <v xml:space="preserve"> </v>
      </c>
      <c r="BB3581" s="11" t="str">
        <f>IFERROR(IF(AW3581="","",VLOOKUP(AW3581,SUSS!R:S,2,FALSE)),AY3581*SUSS!$M$2)</f>
        <v/>
      </c>
      <c r="BC3581" s="11" t="str">
        <f t="shared" si="1190"/>
        <v/>
      </c>
    </row>
    <row r="3582" spans="29:55">
      <c r="AC3582" s="11" t="str">
        <f t="shared" si="1192"/>
        <v/>
      </c>
      <c r="AD3582" s="11" t="str">
        <f t="shared" si="1193"/>
        <v/>
      </c>
      <c r="AE3582" s="11" t="str">
        <f t="shared" si="1194"/>
        <v/>
      </c>
      <c r="AF3582" s="11" t="str">
        <f t="shared" si="1195"/>
        <v/>
      </c>
      <c r="AG3582" s="11" t="str">
        <f t="shared" si="1196"/>
        <v/>
      </c>
      <c r="AH3582" s="11" t="str">
        <f t="shared" si="1197"/>
        <v/>
      </c>
      <c r="AI3582" s="11" t="str">
        <f t="shared" si="1198"/>
        <v/>
      </c>
      <c r="AJ3582" s="11" t="str">
        <f t="shared" si="1199"/>
        <v/>
      </c>
      <c r="AK3582" s="11" t="str">
        <f t="shared" si="1200"/>
        <v/>
      </c>
      <c r="AN3582" s="11" t="str">
        <f t="shared" si="1201"/>
        <v/>
      </c>
      <c r="AO3582" s="11" t="str">
        <f t="shared" si="1202"/>
        <v/>
      </c>
      <c r="AP3582" s="11" t="str">
        <f t="shared" si="1203"/>
        <v/>
      </c>
      <c r="AT3582" s="11" t="str">
        <f t="shared" si="1204"/>
        <v/>
      </c>
      <c r="AU3582" s="11" t="str">
        <f t="shared" si="1205"/>
        <v/>
      </c>
      <c r="AV3582" s="11" t="str">
        <f t="shared" si="1206"/>
        <v/>
      </c>
      <c r="AW3582" s="11" t="str">
        <f t="shared" si="1207"/>
        <v/>
      </c>
      <c r="AX3582" s="11" t="str">
        <f t="shared" si="1208"/>
        <v/>
      </c>
      <c r="AY3582" s="11" t="str">
        <f t="shared" si="1189"/>
        <v/>
      </c>
      <c r="AZ3582" s="11" t="str">
        <f t="shared" si="1209"/>
        <v/>
      </c>
      <c r="BA3582" s="11" t="str">
        <f t="shared" si="1191"/>
        <v xml:space="preserve"> </v>
      </c>
      <c r="BB3582" s="11" t="str">
        <f>IFERROR(IF(AW3582="","",VLOOKUP(AW3582,SUSS!R:S,2,FALSE)),AY3582*SUSS!$M$2)</f>
        <v/>
      </c>
      <c r="BC3582" s="11" t="str">
        <f t="shared" si="1190"/>
        <v/>
      </c>
    </row>
    <row r="3583" spans="29:55">
      <c r="AC3583" s="11" t="str">
        <f t="shared" si="1192"/>
        <v/>
      </c>
      <c r="AD3583" s="11" t="str">
        <f t="shared" si="1193"/>
        <v/>
      </c>
      <c r="AE3583" s="11" t="str">
        <f t="shared" si="1194"/>
        <v/>
      </c>
      <c r="AF3583" s="11" t="str">
        <f t="shared" si="1195"/>
        <v/>
      </c>
      <c r="AG3583" s="11" t="str">
        <f t="shared" si="1196"/>
        <v/>
      </c>
      <c r="AH3583" s="11" t="str">
        <f t="shared" si="1197"/>
        <v/>
      </c>
      <c r="AI3583" s="11" t="str">
        <f t="shared" si="1198"/>
        <v/>
      </c>
      <c r="AJ3583" s="11" t="str">
        <f t="shared" si="1199"/>
        <v/>
      </c>
      <c r="AK3583" s="11" t="str">
        <f t="shared" si="1200"/>
        <v/>
      </c>
      <c r="AN3583" s="11" t="str">
        <f t="shared" si="1201"/>
        <v/>
      </c>
      <c r="AO3583" s="11" t="str">
        <f t="shared" si="1202"/>
        <v/>
      </c>
      <c r="AP3583" s="11" t="str">
        <f t="shared" si="1203"/>
        <v/>
      </c>
      <c r="AT3583" s="11" t="str">
        <f t="shared" si="1204"/>
        <v/>
      </c>
      <c r="AU3583" s="11" t="str">
        <f t="shared" si="1205"/>
        <v/>
      </c>
      <c r="AV3583" s="11" t="str">
        <f t="shared" si="1206"/>
        <v/>
      </c>
      <c r="AW3583" s="11" t="str">
        <f t="shared" si="1207"/>
        <v/>
      </c>
      <c r="AX3583" s="11" t="str">
        <f t="shared" si="1208"/>
        <v/>
      </c>
      <c r="AY3583" s="11" t="str">
        <f t="shared" si="1189"/>
        <v/>
      </c>
      <c r="AZ3583" s="11" t="str">
        <f t="shared" si="1209"/>
        <v/>
      </c>
      <c r="BA3583" s="11" t="str">
        <f t="shared" si="1191"/>
        <v xml:space="preserve"> </v>
      </c>
      <c r="BB3583" s="11" t="str">
        <f>IFERROR(IF(AW3583="","",VLOOKUP(AW3583,SUSS!R:S,2,FALSE)),AY3583*SUSS!$M$2)</f>
        <v/>
      </c>
      <c r="BC3583" s="11" t="str">
        <f t="shared" si="1190"/>
        <v/>
      </c>
    </row>
    <row r="3584" spans="29:55">
      <c r="AC3584" s="11" t="str">
        <f t="shared" si="1192"/>
        <v/>
      </c>
      <c r="AD3584" s="11" t="str">
        <f t="shared" si="1193"/>
        <v/>
      </c>
      <c r="AE3584" s="11" t="str">
        <f t="shared" si="1194"/>
        <v/>
      </c>
      <c r="AF3584" s="11" t="str">
        <f t="shared" si="1195"/>
        <v/>
      </c>
      <c r="AG3584" s="11" t="str">
        <f t="shared" si="1196"/>
        <v/>
      </c>
      <c r="AH3584" s="11" t="str">
        <f t="shared" si="1197"/>
        <v/>
      </c>
      <c r="AI3584" s="11" t="str">
        <f t="shared" si="1198"/>
        <v/>
      </c>
      <c r="AJ3584" s="11" t="str">
        <f t="shared" si="1199"/>
        <v/>
      </c>
      <c r="AK3584" s="11" t="str">
        <f t="shared" si="1200"/>
        <v/>
      </c>
      <c r="AN3584" s="11" t="str">
        <f t="shared" si="1201"/>
        <v/>
      </c>
      <c r="AO3584" s="11" t="str">
        <f t="shared" si="1202"/>
        <v/>
      </c>
      <c r="AP3584" s="11" t="str">
        <f t="shared" si="1203"/>
        <v/>
      </c>
      <c r="AT3584" s="11" t="str">
        <f t="shared" si="1204"/>
        <v/>
      </c>
      <c r="AU3584" s="11" t="str">
        <f t="shared" si="1205"/>
        <v/>
      </c>
      <c r="AV3584" s="11" t="str">
        <f t="shared" si="1206"/>
        <v/>
      </c>
      <c r="AW3584" s="11" t="str">
        <f t="shared" si="1207"/>
        <v/>
      </c>
      <c r="AX3584" s="11" t="str">
        <f t="shared" si="1208"/>
        <v/>
      </c>
      <c r="AY3584" s="11" t="str">
        <f t="shared" si="1189"/>
        <v/>
      </c>
      <c r="AZ3584" s="11" t="str">
        <f t="shared" si="1209"/>
        <v/>
      </c>
      <c r="BA3584" s="11" t="str">
        <f t="shared" si="1191"/>
        <v xml:space="preserve"> </v>
      </c>
      <c r="BB3584" s="11" t="str">
        <f>IFERROR(IF(AW3584="","",VLOOKUP(AW3584,SUSS!R:S,2,FALSE)),AY3584*SUSS!$M$2)</f>
        <v/>
      </c>
      <c r="BC3584" s="11" t="str">
        <f t="shared" si="1190"/>
        <v/>
      </c>
    </row>
    <row r="3585" spans="29:55">
      <c r="AC3585" s="11" t="str">
        <f t="shared" si="1192"/>
        <v/>
      </c>
      <c r="AD3585" s="11" t="str">
        <f t="shared" si="1193"/>
        <v/>
      </c>
      <c r="AE3585" s="11" t="str">
        <f t="shared" si="1194"/>
        <v/>
      </c>
      <c r="AF3585" s="11" t="str">
        <f t="shared" si="1195"/>
        <v/>
      </c>
      <c r="AG3585" s="11" t="str">
        <f t="shared" si="1196"/>
        <v/>
      </c>
      <c r="AH3585" s="11" t="str">
        <f t="shared" si="1197"/>
        <v/>
      </c>
      <c r="AI3585" s="11" t="str">
        <f t="shared" si="1198"/>
        <v/>
      </c>
      <c r="AJ3585" s="11" t="str">
        <f t="shared" si="1199"/>
        <v/>
      </c>
      <c r="AK3585" s="11" t="str">
        <f t="shared" si="1200"/>
        <v/>
      </c>
      <c r="AN3585" s="11" t="str">
        <f t="shared" si="1201"/>
        <v/>
      </c>
      <c r="AO3585" s="11" t="str">
        <f t="shared" si="1202"/>
        <v/>
      </c>
      <c r="AP3585" s="11" t="str">
        <f t="shared" si="1203"/>
        <v/>
      </c>
      <c r="AT3585" s="11" t="str">
        <f t="shared" si="1204"/>
        <v/>
      </c>
      <c r="AU3585" s="11" t="str">
        <f t="shared" si="1205"/>
        <v/>
      </c>
      <c r="AV3585" s="11" t="str">
        <f t="shared" si="1206"/>
        <v/>
      </c>
      <c r="AW3585" s="11" t="str">
        <f t="shared" si="1207"/>
        <v/>
      </c>
      <c r="AX3585" s="11" t="str">
        <f t="shared" si="1208"/>
        <v/>
      </c>
      <c r="AY3585" s="11" t="str">
        <f t="shared" si="1189"/>
        <v/>
      </c>
      <c r="AZ3585" s="11" t="str">
        <f t="shared" si="1209"/>
        <v/>
      </c>
      <c r="BA3585" s="11" t="str">
        <f t="shared" si="1191"/>
        <v xml:space="preserve"> </v>
      </c>
      <c r="BB3585" s="11" t="str">
        <f>IFERROR(IF(AW3585="","",VLOOKUP(AW3585,SUSS!R:S,2,FALSE)),AY3585*SUSS!$M$2)</f>
        <v/>
      </c>
      <c r="BC3585" s="11" t="str">
        <f t="shared" si="1190"/>
        <v/>
      </c>
    </row>
    <row r="3586" spans="29:55">
      <c r="AC3586" s="11" t="str">
        <f t="shared" si="1192"/>
        <v/>
      </c>
      <c r="AD3586" s="11" t="str">
        <f t="shared" si="1193"/>
        <v/>
      </c>
      <c r="AE3586" s="11" t="str">
        <f t="shared" si="1194"/>
        <v/>
      </c>
      <c r="AF3586" s="11" t="str">
        <f t="shared" si="1195"/>
        <v/>
      </c>
      <c r="AG3586" s="11" t="str">
        <f t="shared" si="1196"/>
        <v/>
      </c>
      <c r="AH3586" s="11" t="str">
        <f t="shared" si="1197"/>
        <v/>
      </c>
      <c r="AI3586" s="11" t="str">
        <f t="shared" si="1198"/>
        <v/>
      </c>
      <c r="AJ3586" s="11" t="str">
        <f t="shared" si="1199"/>
        <v/>
      </c>
      <c r="AK3586" s="11" t="str">
        <f t="shared" si="1200"/>
        <v/>
      </c>
      <c r="AN3586" s="11" t="str">
        <f t="shared" si="1201"/>
        <v/>
      </c>
      <c r="AO3586" s="11" t="str">
        <f t="shared" si="1202"/>
        <v/>
      </c>
      <c r="AP3586" s="11" t="str">
        <f t="shared" si="1203"/>
        <v/>
      </c>
      <c r="AT3586" s="11" t="str">
        <f t="shared" si="1204"/>
        <v/>
      </c>
      <c r="AU3586" s="11" t="str">
        <f t="shared" si="1205"/>
        <v/>
      </c>
      <c r="AV3586" s="11" t="str">
        <f t="shared" si="1206"/>
        <v/>
      </c>
      <c r="AW3586" s="11" t="str">
        <f t="shared" si="1207"/>
        <v/>
      </c>
      <c r="AX3586" s="11" t="str">
        <f t="shared" si="1208"/>
        <v/>
      </c>
      <c r="AY3586" s="11" t="str">
        <f t="shared" si="1189"/>
        <v/>
      </c>
      <c r="AZ3586" s="11" t="str">
        <f t="shared" si="1209"/>
        <v/>
      </c>
      <c r="BA3586" s="11" t="str">
        <f t="shared" si="1191"/>
        <v xml:space="preserve"> </v>
      </c>
      <c r="BB3586" s="11" t="str">
        <f>IFERROR(IF(AW3586="","",VLOOKUP(AW3586,SUSS!R:S,2,FALSE)),AY3586*SUSS!$M$2)</f>
        <v/>
      </c>
      <c r="BC3586" s="11" t="str">
        <f t="shared" si="1190"/>
        <v/>
      </c>
    </row>
    <row r="3587" spans="29:55">
      <c r="AC3587" s="11" t="str">
        <f t="shared" si="1192"/>
        <v/>
      </c>
      <c r="AD3587" s="11" t="str">
        <f t="shared" si="1193"/>
        <v/>
      </c>
      <c r="AE3587" s="11" t="str">
        <f t="shared" si="1194"/>
        <v/>
      </c>
      <c r="AF3587" s="11" t="str">
        <f t="shared" si="1195"/>
        <v/>
      </c>
      <c r="AG3587" s="11" t="str">
        <f t="shared" si="1196"/>
        <v/>
      </c>
      <c r="AH3587" s="11" t="str">
        <f t="shared" si="1197"/>
        <v/>
      </c>
      <c r="AI3587" s="11" t="str">
        <f t="shared" si="1198"/>
        <v/>
      </c>
      <c r="AJ3587" s="11" t="str">
        <f t="shared" si="1199"/>
        <v/>
      </c>
      <c r="AK3587" s="11" t="str">
        <f t="shared" si="1200"/>
        <v/>
      </c>
      <c r="AN3587" s="11" t="str">
        <f t="shared" si="1201"/>
        <v/>
      </c>
      <c r="AO3587" s="11" t="str">
        <f t="shared" si="1202"/>
        <v/>
      </c>
      <c r="AP3587" s="11" t="str">
        <f t="shared" si="1203"/>
        <v/>
      </c>
      <c r="AT3587" s="11" t="str">
        <f t="shared" si="1204"/>
        <v/>
      </c>
      <c r="AU3587" s="11" t="str">
        <f t="shared" si="1205"/>
        <v/>
      </c>
      <c r="AV3587" s="11" t="str">
        <f t="shared" si="1206"/>
        <v/>
      </c>
      <c r="AW3587" s="11" t="str">
        <f t="shared" si="1207"/>
        <v/>
      </c>
      <c r="AX3587" s="11" t="str">
        <f t="shared" si="1208"/>
        <v/>
      </c>
      <c r="AY3587" s="11" t="str">
        <f t="shared" si="1189"/>
        <v/>
      </c>
      <c r="AZ3587" s="11" t="str">
        <f t="shared" si="1209"/>
        <v/>
      </c>
      <c r="BA3587" s="11" t="str">
        <f t="shared" si="1191"/>
        <v xml:space="preserve"> </v>
      </c>
      <c r="BB3587" s="11" t="str">
        <f>IFERROR(IF(AW3587="","",VLOOKUP(AW3587,SUSS!R:S,2,FALSE)),AY3587*SUSS!$M$2)</f>
        <v/>
      </c>
      <c r="BC3587" s="11" t="str">
        <f t="shared" si="1190"/>
        <v/>
      </c>
    </row>
    <row r="3588" spans="29:55">
      <c r="AC3588" s="11" t="str">
        <f t="shared" si="1192"/>
        <v/>
      </c>
      <c r="AD3588" s="11" t="str">
        <f t="shared" si="1193"/>
        <v/>
      </c>
      <c r="AE3588" s="11" t="str">
        <f t="shared" si="1194"/>
        <v/>
      </c>
      <c r="AF3588" s="11" t="str">
        <f t="shared" si="1195"/>
        <v/>
      </c>
      <c r="AG3588" s="11" t="str">
        <f t="shared" si="1196"/>
        <v/>
      </c>
      <c r="AH3588" s="11" t="str">
        <f t="shared" si="1197"/>
        <v/>
      </c>
      <c r="AI3588" s="11" t="str">
        <f t="shared" si="1198"/>
        <v/>
      </c>
      <c r="AJ3588" s="11" t="str">
        <f t="shared" si="1199"/>
        <v/>
      </c>
      <c r="AK3588" s="11" t="str">
        <f t="shared" si="1200"/>
        <v/>
      </c>
      <c r="AN3588" s="11" t="str">
        <f t="shared" si="1201"/>
        <v/>
      </c>
      <c r="AO3588" s="11" t="str">
        <f t="shared" si="1202"/>
        <v/>
      </c>
      <c r="AP3588" s="11" t="str">
        <f t="shared" si="1203"/>
        <v/>
      </c>
      <c r="AT3588" s="11" t="str">
        <f t="shared" si="1204"/>
        <v/>
      </c>
      <c r="AU3588" s="11" t="str">
        <f t="shared" si="1205"/>
        <v/>
      </c>
      <c r="AV3588" s="11" t="str">
        <f t="shared" si="1206"/>
        <v/>
      </c>
      <c r="AW3588" s="11" t="str">
        <f t="shared" si="1207"/>
        <v/>
      </c>
      <c r="AX3588" s="11" t="str">
        <f t="shared" si="1208"/>
        <v/>
      </c>
      <c r="AY3588" s="11" t="str">
        <f t="shared" ref="AY3588:AY3651" si="1210">VLOOKUP(AX3588,AO:AP,2,FALSE)</f>
        <v/>
      </c>
      <c r="AZ3588" s="11" t="str">
        <f t="shared" si="1209"/>
        <v/>
      </c>
      <c r="BA3588" s="11" t="str">
        <f t="shared" si="1191"/>
        <v xml:space="preserve"> </v>
      </c>
      <c r="BB3588" s="11" t="str">
        <f>IFERROR(IF(AW3588="","",VLOOKUP(AW3588,SUSS!R:S,2,FALSE)),AY3588*SUSS!$M$2)</f>
        <v/>
      </c>
      <c r="BC3588" s="11" t="str">
        <f t="shared" si="1190"/>
        <v/>
      </c>
    </row>
    <row r="3589" spans="29:55">
      <c r="AC3589" s="11" t="str">
        <f t="shared" si="1192"/>
        <v/>
      </c>
      <c r="AD3589" s="11" t="str">
        <f t="shared" si="1193"/>
        <v/>
      </c>
      <c r="AE3589" s="11" t="str">
        <f t="shared" si="1194"/>
        <v/>
      </c>
      <c r="AF3589" s="11" t="str">
        <f t="shared" si="1195"/>
        <v/>
      </c>
      <c r="AG3589" s="11" t="str">
        <f t="shared" si="1196"/>
        <v/>
      </c>
      <c r="AH3589" s="11" t="str">
        <f t="shared" si="1197"/>
        <v/>
      </c>
      <c r="AI3589" s="11" t="str">
        <f t="shared" si="1198"/>
        <v/>
      </c>
      <c r="AJ3589" s="11" t="str">
        <f t="shared" si="1199"/>
        <v/>
      </c>
      <c r="AK3589" s="11" t="str">
        <f t="shared" si="1200"/>
        <v/>
      </c>
      <c r="AN3589" s="11" t="str">
        <f t="shared" si="1201"/>
        <v/>
      </c>
      <c r="AO3589" s="11" t="str">
        <f t="shared" si="1202"/>
        <v/>
      </c>
      <c r="AP3589" s="11" t="str">
        <f t="shared" si="1203"/>
        <v/>
      </c>
      <c r="AT3589" s="11" t="str">
        <f t="shared" si="1204"/>
        <v/>
      </c>
      <c r="AU3589" s="11" t="str">
        <f t="shared" si="1205"/>
        <v/>
      </c>
      <c r="AV3589" s="11" t="str">
        <f t="shared" si="1206"/>
        <v/>
      </c>
      <c r="AW3589" s="11" t="str">
        <f t="shared" si="1207"/>
        <v/>
      </c>
      <c r="AX3589" s="11" t="str">
        <f t="shared" si="1208"/>
        <v/>
      </c>
      <c r="AY3589" s="11" t="str">
        <f t="shared" si="1210"/>
        <v/>
      </c>
      <c r="AZ3589" s="11" t="str">
        <f t="shared" si="1209"/>
        <v/>
      </c>
      <c r="BA3589" s="11" t="str">
        <f t="shared" si="1191"/>
        <v xml:space="preserve"> </v>
      </c>
      <c r="BB3589" s="11" t="str">
        <f>IFERROR(IF(AW3589="","",VLOOKUP(AW3589,SUSS!R:S,2,FALSE)),AY3589*SUSS!$M$2)</f>
        <v/>
      </c>
      <c r="BC3589" s="11" t="str">
        <f t="shared" ref="BC3589:BC3652" si="1211">IFERROR(IF(BB3589&lt;&gt;"",AZ3589*BB3589,""),"VER")</f>
        <v/>
      </c>
    </row>
    <row r="3590" spans="29:55">
      <c r="AC3590" s="11" t="str">
        <f t="shared" si="1192"/>
        <v/>
      </c>
      <c r="AD3590" s="11" t="str">
        <f t="shared" si="1193"/>
        <v/>
      </c>
      <c r="AE3590" s="11" t="str">
        <f t="shared" si="1194"/>
        <v/>
      </c>
      <c r="AF3590" s="11" t="str">
        <f t="shared" si="1195"/>
        <v/>
      </c>
      <c r="AG3590" s="11" t="str">
        <f t="shared" si="1196"/>
        <v/>
      </c>
      <c r="AH3590" s="11" t="str">
        <f t="shared" si="1197"/>
        <v/>
      </c>
      <c r="AI3590" s="11" t="str">
        <f t="shared" si="1198"/>
        <v/>
      </c>
      <c r="AJ3590" s="11" t="str">
        <f t="shared" si="1199"/>
        <v/>
      </c>
      <c r="AK3590" s="11" t="str">
        <f t="shared" si="1200"/>
        <v/>
      </c>
      <c r="AN3590" s="11" t="str">
        <f t="shared" si="1201"/>
        <v/>
      </c>
      <c r="AO3590" s="11" t="str">
        <f t="shared" si="1202"/>
        <v/>
      </c>
      <c r="AP3590" s="11" t="str">
        <f t="shared" si="1203"/>
        <v/>
      </c>
      <c r="AT3590" s="11" t="str">
        <f t="shared" si="1204"/>
        <v/>
      </c>
      <c r="AU3590" s="11" t="str">
        <f t="shared" si="1205"/>
        <v/>
      </c>
      <c r="AV3590" s="11" t="str">
        <f t="shared" si="1206"/>
        <v/>
      </c>
      <c r="AW3590" s="11" t="str">
        <f t="shared" si="1207"/>
        <v/>
      </c>
      <c r="AX3590" s="11" t="str">
        <f t="shared" si="1208"/>
        <v/>
      </c>
      <c r="AY3590" s="11" t="str">
        <f t="shared" si="1210"/>
        <v/>
      </c>
      <c r="AZ3590" s="11" t="str">
        <f t="shared" si="1209"/>
        <v/>
      </c>
      <c r="BA3590" s="11" t="str">
        <f t="shared" si="1191"/>
        <v xml:space="preserve"> </v>
      </c>
      <c r="BB3590" s="11" t="str">
        <f>IFERROR(IF(AW3590="","",VLOOKUP(AW3590,SUSS!R:S,2,FALSE)),AY3590*SUSS!$M$2)</f>
        <v/>
      </c>
      <c r="BC3590" s="11" t="str">
        <f t="shared" si="1211"/>
        <v/>
      </c>
    </row>
    <row r="3591" spans="29:55">
      <c r="AC3591" s="11" t="str">
        <f t="shared" si="1192"/>
        <v/>
      </c>
      <c r="AD3591" s="11" t="str">
        <f t="shared" si="1193"/>
        <v/>
      </c>
      <c r="AE3591" s="11" t="str">
        <f t="shared" si="1194"/>
        <v/>
      </c>
      <c r="AF3591" s="11" t="str">
        <f t="shared" si="1195"/>
        <v/>
      </c>
      <c r="AG3591" s="11" t="str">
        <f t="shared" si="1196"/>
        <v/>
      </c>
      <c r="AH3591" s="11" t="str">
        <f t="shared" si="1197"/>
        <v/>
      </c>
      <c r="AI3591" s="11" t="str">
        <f t="shared" si="1198"/>
        <v/>
      </c>
      <c r="AJ3591" s="11" t="str">
        <f t="shared" si="1199"/>
        <v/>
      </c>
      <c r="AK3591" s="11" t="str">
        <f t="shared" si="1200"/>
        <v/>
      </c>
      <c r="AN3591" s="11" t="str">
        <f t="shared" si="1201"/>
        <v/>
      </c>
      <c r="AO3591" s="11" t="str">
        <f t="shared" si="1202"/>
        <v/>
      </c>
      <c r="AP3591" s="11" t="str">
        <f t="shared" si="1203"/>
        <v/>
      </c>
      <c r="AT3591" s="11" t="str">
        <f t="shared" si="1204"/>
        <v/>
      </c>
      <c r="AU3591" s="11" t="str">
        <f t="shared" si="1205"/>
        <v/>
      </c>
      <c r="AV3591" s="11" t="str">
        <f t="shared" si="1206"/>
        <v/>
      </c>
      <c r="AW3591" s="11" t="str">
        <f t="shared" si="1207"/>
        <v/>
      </c>
      <c r="AX3591" s="11" t="str">
        <f t="shared" si="1208"/>
        <v/>
      </c>
      <c r="AY3591" s="11" t="str">
        <f t="shared" si="1210"/>
        <v/>
      </c>
      <c r="AZ3591" s="11" t="str">
        <f t="shared" si="1209"/>
        <v/>
      </c>
      <c r="BA3591" s="11" t="str">
        <f t="shared" si="1191"/>
        <v xml:space="preserve"> </v>
      </c>
      <c r="BB3591" s="11" t="str">
        <f>IFERROR(IF(AW3591="","",VLOOKUP(AW3591,SUSS!R:S,2,FALSE)),AY3591*SUSS!$M$2)</f>
        <v/>
      </c>
      <c r="BC3591" s="11" t="str">
        <f t="shared" si="1211"/>
        <v/>
      </c>
    </row>
    <row r="3592" spans="29:55">
      <c r="AC3592" s="11" t="str">
        <f t="shared" si="1192"/>
        <v/>
      </c>
      <c r="AD3592" s="11" t="str">
        <f t="shared" si="1193"/>
        <v/>
      </c>
      <c r="AE3592" s="11" t="str">
        <f t="shared" si="1194"/>
        <v/>
      </c>
      <c r="AF3592" s="11" t="str">
        <f t="shared" si="1195"/>
        <v/>
      </c>
      <c r="AG3592" s="11" t="str">
        <f t="shared" si="1196"/>
        <v/>
      </c>
      <c r="AH3592" s="11" t="str">
        <f t="shared" si="1197"/>
        <v/>
      </c>
      <c r="AI3592" s="11" t="str">
        <f t="shared" si="1198"/>
        <v/>
      </c>
      <c r="AJ3592" s="11" t="str">
        <f t="shared" si="1199"/>
        <v/>
      </c>
      <c r="AK3592" s="11" t="str">
        <f t="shared" si="1200"/>
        <v/>
      </c>
      <c r="AN3592" s="11" t="str">
        <f t="shared" si="1201"/>
        <v/>
      </c>
      <c r="AO3592" s="11" t="str">
        <f t="shared" si="1202"/>
        <v/>
      </c>
      <c r="AP3592" s="11" t="str">
        <f t="shared" si="1203"/>
        <v/>
      </c>
      <c r="AT3592" s="11" t="str">
        <f t="shared" si="1204"/>
        <v/>
      </c>
      <c r="AU3592" s="11" t="str">
        <f t="shared" si="1205"/>
        <v/>
      </c>
      <c r="AV3592" s="11" t="str">
        <f t="shared" si="1206"/>
        <v/>
      </c>
      <c r="AW3592" s="11" t="str">
        <f t="shared" si="1207"/>
        <v/>
      </c>
      <c r="AX3592" s="11" t="str">
        <f t="shared" si="1208"/>
        <v/>
      </c>
      <c r="AY3592" s="11" t="str">
        <f t="shared" si="1210"/>
        <v/>
      </c>
      <c r="AZ3592" s="11" t="str">
        <f t="shared" si="1209"/>
        <v/>
      </c>
      <c r="BA3592" s="11" t="str">
        <f t="shared" ref="BA3592:BA3655" si="1212">AT3592&amp;" "&amp;AU3592</f>
        <v xml:space="preserve"> </v>
      </c>
      <c r="BB3592" s="11" t="str">
        <f>IFERROR(IF(AW3592="","",VLOOKUP(AW3592,SUSS!R:S,2,FALSE)),AY3592*SUSS!$M$2)</f>
        <v/>
      </c>
      <c r="BC3592" s="11" t="str">
        <f t="shared" si="1211"/>
        <v/>
      </c>
    </row>
    <row r="3593" spans="29:55">
      <c r="AC3593" s="11" t="str">
        <f t="shared" si="1192"/>
        <v/>
      </c>
      <c r="AD3593" s="11" t="str">
        <f t="shared" si="1193"/>
        <v/>
      </c>
      <c r="AE3593" s="11" t="str">
        <f t="shared" si="1194"/>
        <v/>
      </c>
      <c r="AF3593" s="11" t="str">
        <f t="shared" si="1195"/>
        <v/>
      </c>
      <c r="AG3593" s="11" t="str">
        <f t="shared" si="1196"/>
        <v/>
      </c>
      <c r="AH3593" s="11" t="str">
        <f t="shared" si="1197"/>
        <v/>
      </c>
      <c r="AI3593" s="11" t="str">
        <f t="shared" si="1198"/>
        <v/>
      </c>
      <c r="AJ3593" s="11" t="str">
        <f t="shared" si="1199"/>
        <v/>
      </c>
      <c r="AK3593" s="11" t="str">
        <f t="shared" si="1200"/>
        <v/>
      </c>
      <c r="AN3593" s="11" t="str">
        <f t="shared" si="1201"/>
        <v/>
      </c>
      <c r="AO3593" s="11" t="str">
        <f t="shared" si="1202"/>
        <v/>
      </c>
      <c r="AP3593" s="11" t="str">
        <f t="shared" si="1203"/>
        <v/>
      </c>
      <c r="AT3593" s="11" t="str">
        <f t="shared" si="1204"/>
        <v/>
      </c>
      <c r="AU3593" s="11" t="str">
        <f t="shared" si="1205"/>
        <v/>
      </c>
      <c r="AV3593" s="11" t="str">
        <f t="shared" si="1206"/>
        <v/>
      </c>
      <c r="AW3593" s="11" t="str">
        <f t="shared" si="1207"/>
        <v/>
      </c>
      <c r="AX3593" s="11" t="str">
        <f t="shared" si="1208"/>
        <v/>
      </c>
      <c r="AY3593" s="11" t="str">
        <f t="shared" si="1210"/>
        <v/>
      </c>
      <c r="AZ3593" s="11" t="str">
        <f t="shared" si="1209"/>
        <v/>
      </c>
      <c r="BA3593" s="11" t="str">
        <f t="shared" si="1212"/>
        <v xml:space="preserve"> </v>
      </c>
      <c r="BB3593" s="11" t="str">
        <f>IFERROR(IF(AW3593="","",VLOOKUP(AW3593,SUSS!R:S,2,FALSE)),AY3593*SUSS!$M$2)</f>
        <v/>
      </c>
      <c r="BC3593" s="11" t="str">
        <f t="shared" si="1211"/>
        <v/>
      </c>
    </row>
    <row r="3594" spans="29:55">
      <c r="AC3594" s="11" t="str">
        <f t="shared" si="1192"/>
        <v/>
      </c>
      <c r="AD3594" s="11" t="str">
        <f t="shared" si="1193"/>
        <v/>
      </c>
      <c r="AE3594" s="11" t="str">
        <f t="shared" si="1194"/>
        <v/>
      </c>
      <c r="AF3594" s="11" t="str">
        <f t="shared" si="1195"/>
        <v/>
      </c>
      <c r="AG3594" s="11" t="str">
        <f t="shared" si="1196"/>
        <v/>
      </c>
      <c r="AH3594" s="11" t="str">
        <f t="shared" si="1197"/>
        <v/>
      </c>
      <c r="AI3594" s="11" t="str">
        <f t="shared" si="1198"/>
        <v/>
      </c>
      <c r="AJ3594" s="11" t="str">
        <f t="shared" si="1199"/>
        <v/>
      </c>
      <c r="AK3594" s="11" t="str">
        <f t="shared" si="1200"/>
        <v/>
      </c>
      <c r="AN3594" s="11" t="str">
        <f t="shared" si="1201"/>
        <v/>
      </c>
      <c r="AO3594" s="11" t="str">
        <f t="shared" si="1202"/>
        <v/>
      </c>
      <c r="AP3594" s="11" t="str">
        <f t="shared" si="1203"/>
        <v/>
      </c>
      <c r="AT3594" s="11" t="str">
        <f t="shared" si="1204"/>
        <v/>
      </c>
      <c r="AU3594" s="11" t="str">
        <f t="shared" si="1205"/>
        <v/>
      </c>
      <c r="AV3594" s="11" t="str">
        <f t="shared" si="1206"/>
        <v/>
      </c>
      <c r="AW3594" s="11" t="str">
        <f t="shared" si="1207"/>
        <v/>
      </c>
      <c r="AX3594" s="11" t="str">
        <f t="shared" si="1208"/>
        <v/>
      </c>
      <c r="AY3594" s="11" t="str">
        <f t="shared" si="1210"/>
        <v/>
      </c>
      <c r="AZ3594" s="11" t="str">
        <f t="shared" si="1209"/>
        <v/>
      </c>
      <c r="BA3594" s="11" t="str">
        <f t="shared" si="1212"/>
        <v xml:space="preserve"> </v>
      </c>
      <c r="BB3594" s="11" t="str">
        <f>IFERROR(IF(AW3594="","",VLOOKUP(AW3594,SUSS!R:S,2,FALSE)),AY3594*SUSS!$M$2)</f>
        <v/>
      </c>
      <c r="BC3594" s="11" t="str">
        <f t="shared" si="1211"/>
        <v/>
      </c>
    </row>
    <row r="3595" spans="29:55">
      <c r="AC3595" s="11" t="str">
        <f t="shared" si="1192"/>
        <v/>
      </c>
      <c r="AD3595" s="11" t="str">
        <f t="shared" si="1193"/>
        <v/>
      </c>
      <c r="AE3595" s="11" t="str">
        <f t="shared" si="1194"/>
        <v/>
      </c>
      <c r="AF3595" s="11" t="str">
        <f t="shared" si="1195"/>
        <v/>
      </c>
      <c r="AG3595" s="11" t="str">
        <f t="shared" si="1196"/>
        <v/>
      </c>
      <c r="AH3595" s="11" t="str">
        <f t="shared" si="1197"/>
        <v/>
      </c>
      <c r="AI3595" s="11" t="str">
        <f t="shared" si="1198"/>
        <v/>
      </c>
      <c r="AJ3595" s="11" t="str">
        <f t="shared" si="1199"/>
        <v/>
      </c>
      <c r="AK3595" s="11" t="str">
        <f t="shared" si="1200"/>
        <v/>
      </c>
      <c r="AN3595" s="11" t="str">
        <f t="shared" si="1201"/>
        <v/>
      </c>
      <c r="AO3595" s="11" t="str">
        <f t="shared" si="1202"/>
        <v/>
      </c>
      <c r="AP3595" s="11" t="str">
        <f t="shared" si="1203"/>
        <v/>
      </c>
      <c r="AT3595" s="11" t="str">
        <f t="shared" si="1204"/>
        <v/>
      </c>
      <c r="AU3595" s="11" t="str">
        <f t="shared" si="1205"/>
        <v/>
      </c>
      <c r="AV3595" s="11" t="str">
        <f t="shared" si="1206"/>
        <v/>
      </c>
      <c r="AW3595" s="11" t="str">
        <f t="shared" si="1207"/>
        <v/>
      </c>
      <c r="AX3595" s="11" t="str">
        <f t="shared" si="1208"/>
        <v/>
      </c>
      <c r="AY3595" s="11" t="str">
        <f t="shared" si="1210"/>
        <v/>
      </c>
      <c r="AZ3595" s="11" t="str">
        <f t="shared" si="1209"/>
        <v/>
      </c>
      <c r="BA3595" s="11" t="str">
        <f t="shared" si="1212"/>
        <v xml:space="preserve"> </v>
      </c>
      <c r="BB3595" s="11" t="str">
        <f>IFERROR(IF(AW3595="","",VLOOKUP(AW3595,SUSS!R:S,2,FALSE)),AY3595*SUSS!$M$2)</f>
        <v/>
      </c>
      <c r="BC3595" s="11" t="str">
        <f t="shared" si="1211"/>
        <v/>
      </c>
    </row>
    <row r="3596" spans="29:55">
      <c r="AC3596" s="11" t="str">
        <f t="shared" si="1192"/>
        <v/>
      </c>
      <c r="AD3596" s="11" t="str">
        <f t="shared" si="1193"/>
        <v/>
      </c>
      <c r="AE3596" s="11" t="str">
        <f t="shared" si="1194"/>
        <v/>
      </c>
      <c r="AF3596" s="11" t="str">
        <f t="shared" si="1195"/>
        <v/>
      </c>
      <c r="AG3596" s="11" t="str">
        <f t="shared" si="1196"/>
        <v/>
      </c>
      <c r="AH3596" s="11" t="str">
        <f t="shared" si="1197"/>
        <v/>
      </c>
      <c r="AI3596" s="11" t="str">
        <f t="shared" si="1198"/>
        <v/>
      </c>
      <c r="AJ3596" s="11" t="str">
        <f t="shared" si="1199"/>
        <v/>
      </c>
      <c r="AK3596" s="11" t="str">
        <f t="shared" si="1200"/>
        <v/>
      </c>
      <c r="AN3596" s="11" t="str">
        <f t="shared" si="1201"/>
        <v/>
      </c>
      <c r="AO3596" s="11" t="str">
        <f t="shared" si="1202"/>
        <v/>
      </c>
      <c r="AP3596" s="11" t="str">
        <f t="shared" si="1203"/>
        <v/>
      </c>
      <c r="AT3596" s="11" t="str">
        <f t="shared" si="1204"/>
        <v/>
      </c>
      <c r="AU3596" s="11" t="str">
        <f t="shared" si="1205"/>
        <v/>
      </c>
      <c r="AV3596" s="11" t="str">
        <f t="shared" si="1206"/>
        <v/>
      </c>
      <c r="AW3596" s="11" t="str">
        <f t="shared" si="1207"/>
        <v/>
      </c>
      <c r="AX3596" s="11" t="str">
        <f t="shared" si="1208"/>
        <v/>
      </c>
      <c r="AY3596" s="11" t="str">
        <f t="shared" si="1210"/>
        <v/>
      </c>
      <c r="AZ3596" s="11" t="str">
        <f t="shared" si="1209"/>
        <v/>
      </c>
      <c r="BA3596" s="11" t="str">
        <f t="shared" si="1212"/>
        <v xml:space="preserve"> </v>
      </c>
      <c r="BB3596" s="11" t="str">
        <f>IFERROR(IF(AW3596="","",VLOOKUP(AW3596,SUSS!R:S,2,FALSE)),AY3596*SUSS!$M$2)</f>
        <v/>
      </c>
      <c r="BC3596" s="11" t="str">
        <f t="shared" si="1211"/>
        <v/>
      </c>
    </row>
    <row r="3597" spans="29:55">
      <c r="AC3597" s="11" t="str">
        <f t="shared" si="1192"/>
        <v/>
      </c>
      <c r="AD3597" s="11" t="str">
        <f t="shared" si="1193"/>
        <v/>
      </c>
      <c r="AE3597" s="11" t="str">
        <f t="shared" si="1194"/>
        <v/>
      </c>
      <c r="AF3597" s="11" t="str">
        <f t="shared" si="1195"/>
        <v/>
      </c>
      <c r="AG3597" s="11" t="str">
        <f t="shared" si="1196"/>
        <v/>
      </c>
      <c r="AH3597" s="11" t="str">
        <f t="shared" si="1197"/>
        <v/>
      </c>
      <c r="AI3597" s="11" t="str">
        <f t="shared" si="1198"/>
        <v/>
      </c>
      <c r="AJ3597" s="11" t="str">
        <f t="shared" si="1199"/>
        <v/>
      </c>
      <c r="AK3597" s="11" t="str">
        <f t="shared" si="1200"/>
        <v/>
      </c>
      <c r="AN3597" s="11" t="str">
        <f t="shared" si="1201"/>
        <v/>
      </c>
      <c r="AO3597" s="11" t="str">
        <f t="shared" si="1202"/>
        <v/>
      </c>
      <c r="AP3597" s="11" t="str">
        <f t="shared" si="1203"/>
        <v/>
      </c>
      <c r="AT3597" s="11" t="str">
        <f t="shared" si="1204"/>
        <v/>
      </c>
      <c r="AU3597" s="11" t="str">
        <f t="shared" si="1205"/>
        <v/>
      </c>
      <c r="AV3597" s="11" t="str">
        <f t="shared" si="1206"/>
        <v/>
      </c>
      <c r="AW3597" s="11" t="str">
        <f t="shared" si="1207"/>
        <v/>
      </c>
      <c r="AX3597" s="11" t="str">
        <f t="shared" si="1208"/>
        <v/>
      </c>
      <c r="AY3597" s="11" t="str">
        <f t="shared" si="1210"/>
        <v/>
      </c>
      <c r="AZ3597" s="11" t="str">
        <f t="shared" si="1209"/>
        <v/>
      </c>
      <c r="BA3597" s="11" t="str">
        <f t="shared" si="1212"/>
        <v xml:space="preserve"> </v>
      </c>
      <c r="BB3597" s="11" t="str">
        <f>IFERROR(IF(AW3597="","",VLOOKUP(AW3597,SUSS!R:S,2,FALSE)),AY3597*SUSS!$M$2)</f>
        <v/>
      </c>
      <c r="BC3597" s="11" t="str">
        <f t="shared" si="1211"/>
        <v/>
      </c>
    </row>
    <row r="3598" spans="29:55">
      <c r="AC3598" s="11" t="str">
        <f t="shared" si="1192"/>
        <v/>
      </c>
      <c r="AD3598" s="11" t="str">
        <f t="shared" si="1193"/>
        <v/>
      </c>
      <c r="AE3598" s="11" t="str">
        <f t="shared" si="1194"/>
        <v/>
      </c>
      <c r="AF3598" s="11" t="str">
        <f t="shared" si="1195"/>
        <v/>
      </c>
      <c r="AG3598" s="11" t="str">
        <f t="shared" si="1196"/>
        <v/>
      </c>
      <c r="AH3598" s="11" t="str">
        <f t="shared" si="1197"/>
        <v/>
      </c>
      <c r="AI3598" s="11" t="str">
        <f t="shared" si="1198"/>
        <v/>
      </c>
      <c r="AJ3598" s="11" t="str">
        <f t="shared" si="1199"/>
        <v/>
      </c>
      <c r="AK3598" s="11" t="str">
        <f t="shared" si="1200"/>
        <v/>
      </c>
      <c r="AN3598" s="11" t="str">
        <f t="shared" si="1201"/>
        <v/>
      </c>
      <c r="AO3598" s="11" t="str">
        <f t="shared" si="1202"/>
        <v/>
      </c>
      <c r="AP3598" s="11" t="str">
        <f t="shared" si="1203"/>
        <v/>
      </c>
      <c r="AT3598" s="11" t="str">
        <f t="shared" si="1204"/>
        <v/>
      </c>
      <c r="AU3598" s="11" t="str">
        <f t="shared" si="1205"/>
        <v/>
      </c>
      <c r="AV3598" s="11" t="str">
        <f t="shared" si="1206"/>
        <v/>
      </c>
      <c r="AW3598" s="11" t="str">
        <f t="shared" si="1207"/>
        <v/>
      </c>
      <c r="AX3598" s="11" t="str">
        <f t="shared" si="1208"/>
        <v/>
      </c>
      <c r="AY3598" s="11" t="str">
        <f t="shared" si="1210"/>
        <v/>
      </c>
      <c r="AZ3598" s="11" t="str">
        <f t="shared" si="1209"/>
        <v/>
      </c>
      <c r="BA3598" s="11" t="str">
        <f t="shared" si="1212"/>
        <v xml:space="preserve"> </v>
      </c>
      <c r="BB3598" s="11" t="str">
        <f>IFERROR(IF(AW3598="","",VLOOKUP(AW3598,SUSS!R:S,2,FALSE)),AY3598*SUSS!$M$2)</f>
        <v/>
      </c>
      <c r="BC3598" s="11" t="str">
        <f t="shared" si="1211"/>
        <v/>
      </c>
    </row>
    <row r="3599" spans="29:55">
      <c r="AC3599" s="11" t="str">
        <f t="shared" si="1192"/>
        <v/>
      </c>
      <c r="AD3599" s="11" t="str">
        <f t="shared" si="1193"/>
        <v/>
      </c>
      <c r="AE3599" s="11" t="str">
        <f t="shared" si="1194"/>
        <v/>
      </c>
      <c r="AF3599" s="11" t="str">
        <f t="shared" si="1195"/>
        <v/>
      </c>
      <c r="AG3599" s="11" t="str">
        <f t="shared" si="1196"/>
        <v/>
      </c>
      <c r="AH3599" s="11" t="str">
        <f t="shared" si="1197"/>
        <v/>
      </c>
      <c r="AI3599" s="11" t="str">
        <f t="shared" si="1198"/>
        <v/>
      </c>
      <c r="AJ3599" s="11" t="str">
        <f t="shared" si="1199"/>
        <v/>
      </c>
      <c r="AK3599" s="11" t="str">
        <f t="shared" si="1200"/>
        <v/>
      </c>
      <c r="AN3599" s="11" t="str">
        <f t="shared" si="1201"/>
        <v/>
      </c>
      <c r="AO3599" s="11" t="str">
        <f t="shared" si="1202"/>
        <v/>
      </c>
      <c r="AP3599" s="11" t="str">
        <f t="shared" si="1203"/>
        <v/>
      </c>
      <c r="AT3599" s="11" t="str">
        <f t="shared" si="1204"/>
        <v/>
      </c>
      <c r="AU3599" s="11" t="str">
        <f t="shared" si="1205"/>
        <v/>
      </c>
      <c r="AV3599" s="11" t="str">
        <f t="shared" si="1206"/>
        <v/>
      </c>
      <c r="AW3599" s="11" t="str">
        <f t="shared" si="1207"/>
        <v/>
      </c>
      <c r="AX3599" s="11" t="str">
        <f t="shared" si="1208"/>
        <v/>
      </c>
      <c r="AY3599" s="11" t="str">
        <f t="shared" si="1210"/>
        <v/>
      </c>
      <c r="AZ3599" s="11" t="str">
        <f t="shared" si="1209"/>
        <v/>
      </c>
      <c r="BA3599" s="11" t="str">
        <f t="shared" si="1212"/>
        <v xml:space="preserve"> </v>
      </c>
      <c r="BB3599" s="11" t="str">
        <f>IFERROR(IF(AW3599="","",VLOOKUP(AW3599,SUSS!R:S,2,FALSE)),AY3599*SUSS!$M$2)</f>
        <v/>
      </c>
      <c r="BC3599" s="11" t="str">
        <f t="shared" si="1211"/>
        <v/>
      </c>
    </row>
    <row r="3600" spans="29:55">
      <c r="AC3600" s="11" t="str">
        <f t="shared" si="1192"/>
        <v/>
      </c>
      <c r="AD3600" s="11" t="str">
        <f t="shared" si="1193"/>
        <v/>
      </c>
      <c r="AE3600" s="11" t="str">
        <f t="shared" si="1194"/>
        <v/>
      </c>
      <c r="AF3600" s="11" t="str">
        <f t="shared" si="1195"/>
        <v/>
      </c>
      <c r="AG3600" s="11" t="str">
        <f t="shared" si="1196"/>
        <v/>
      </c>
      <c r="AH3600" s="11" t="str">
        <f t="shared" si="1197"/>
        <v/>
      </c>
      <c r="AI3600" s="11" t="str">
        <f t="shared" si="1198"/>
        <v/>
      </c>
      <c r="AJ3600" s="11" t="str">
        <f t="shared" si="1199"/>
        <v/>
      </c>
      <c r="AK3600" s="11" t="str">
        <f t="shared" si="1200"/>
        <v/>
      </c>
      <c r="AN3600" s="11" t="str">
        <f t="shared" si="1201"/>
        <v/>
      </c>
      <c r="AO3600" s="11" t="str">
        <f t="shared" si="1202"/>
        <v/>
      </c>
      <c r="AP3600" s="11" t="str">
        <f t="shared" si="1203"/>
        <v/>
      </c>
      <c r="AT3600" s="11" t="str">
        <f t="shared" si="1204"/>
        <v/>
      </c>
      <c r="AU3600" s="11" t="str">
        <f t="shared" si="1205"/>
        <v/>
      </c>
      <c r="AV3600" s="11" t="str">
        <f t="shared" si="1206"/>
        <v/>
      </c>
      <c r="AW3600" s="11" t="str">
        <f t="shared" si="1207"/>
        <v/>
      </c>
      <c r="AX3600" s="11" t="str">
        <f t="shared" si="1208"/>
        <v/>
      </c>
      <c r="AY3600" s="11" t="str">
        <f t="shared" si="1210"/>
        <v/>
      </c>
      <c r="AZ3600" s="11" t="str">
        <f t="shared" si="1209"/>
        <v/>
      </c>
      <c r="BA3600" s="11" t="str">
        <f t="shared" si="1212"/>
        <v xml:space="preserve"> </v>
      </c>
      <c r="BB3600" s="11" t="str">
        <f>IFERROR(IF(AW3600="","",VLOOKUP(AW3600,SUSS!R:S,2,FALSE)),AY3600*SUSS!$M$2)</f>
        <v/>
      </c>
      <c r="BC3600" s="11" t="str">
        <f t="shared" si="1211"/>
        <v/>
      </c>
    </row>
    <row r="3601" spans="29:55">
      <c r="AC3601" s="11" t="str">
        <f t="shared" si="1192"/>
        <v/>
      </c>
      <c r="AD3601" s="11" t="str">
        <f t="shared" si="1193"/>
        <v/>
      </c>
      <c r="AE3601" s="11" t="str">
        <f t="shared" si="1194"/>
        <v/>
      </c>
      <c r="AF3601" s="11" t="str">
        <f t="shared" si="1195"/>
        <v/>
      </c>
      <c r="AG3601" s="11" t="str">
        <f t="shared" si="1196"/>
        <v/>
      </c>
      <c r="AH3601" s="11" t="str">
        <f t="shared" si="1197"/>
        <v/>
      </c>
      <c r="AI3601" s="11" t="str">
        <f t="shared" si="1198"/>
        <v/>
      </c>
      <c r="AJ3601" s="11" t="str">
        <f t="shared" si="1199"/>
        <v/>
      </c>
      <c r="AK3601" s="11" t="str">
        <f t="shared" si="1200"/>
        <v/>
      </c>
      <c r="AN3601" s="11" t="str">
        <f t="shared" si="1201"/>
        <v/>
      </c>
      <c r="AO3601" s="11" t="str">
        <f t="shared" si="1202"/>
        <v/>
      </c>
      <c r="AP3601" s="11" t="str">
        <f t="shared" si="1203"/>
        <v/>
      </c>
      <c r="AT3601" s="11" t="str">
        <f t="shared" si="1204"/>
        <v/>
      </c>
      <c r="AU3601" s="11" t="str">
        <f t="shared" si="1205"/>
        <v/>
      </c>
      <c r="AV3601" s="11" t="str">
        <f t="shared" si="1206"/>
        <v/>
      </c>
      <c r="AW3601" s="11" t="str">
        <f t="shared" si="1207"/>
        <v/>
      </c>
      <c r="AX3601" s="11" t="str">
        <f t="shared" si="1208"/>
        <v/>
      </c>
      <c r="AY3601" s="11" t="str">
        <f t="shared" si="1210"/>
        <v/>
      </c>
      <c r="AZ3601" s="11" t="str">
        <f t="shared" si="1209"/>
        <v/>
      </c>
      <c r="BA3601" s="11" t="str">
        <f t="shared" si="1212"/>
        <v xml:space="preserve"> </v>
      </c>
      <c r="BB3601" s="11" t="str">
        <f>IFERROR(IF(AW3601="","",VLOOKUP(AW3601,SUSS!R:S,2,FALSE)),AY3601*SUSS!$M$2)</f>
        <v/>
      </c>
      <c r="BC3601" s="11" t="str">
        <f t="shared" si="1211"/>
        <v/>
      </c>
    </row>
    <row r="3602" spans="29:55">
      <c r="AC3602" s="11" t="str">
        <f t="shared" si="1192"/>
        <v/>
      </c>
      <c r="AD3602" s="11" t="str">
        <f t="shared" si="1193"/>
        <v/>
      </c>
      <c r="AE3602" s="11" t="str">
        <f t="shared" si="1194"/>
        <v/>
      </c>
      <c r="AF3602" s="11" t="str">
        <f t="shared" si="1195"/>
        <v/>
      </c>
      <c r="AG3602" s="11" t="str">
        <f t="shared" si="1196"/>
        <v/>
      </c>
      <c r="AH3602" s="11" t="str">
        <f t="shared" si="1197"/>
        <v/>
      </c>
      <c r="AI3602" s="11" t="str">
        <f t="shared" si="1198"/>
        <v/>
      </c>
      <c r="AJ3602" s="11" t="str">
        <f t="shared" si="1199"/>
        <v/>
      </c>
      <c r="AK3602" s="11" t="str">
        <f t="shared" si="1200"/>
        <v/>
      </c>
      <c r="AN3602" s="11" t="str">
        <f t="shared" si="1201"/>
        <v/>
      </c>
      <c r="AO3602" s="11" t="str">
        <f t="shared" si="1202"/>
        <v/>
      </c>
      <c r="AP3602" s="11" t="str">
        <f t="shared" si="1203"/>
        <v/>
      </c>
      <c r="AT3602" s="11" t="str">
        <f t="shared" si="1204"/>
        <v/>
      </c>
      <c r="AU3602" s="11" t="str">
        <f t="shared" si="1205"/>
        <v/>
      </c>
      <c r="AV3602" s="11" t="str">
        <f t="shared" si="1206"/>
        <v/>
      </c>
      <c r="AW3602" s="11" t="str">
        <f t="shared" si="1207"/>
        <v/>
      </c>
      <c r="AX3602" s="11" t="str">
        <f t="shared" si="1208"/>
        <v/>
      </c>
      <c r="AY3602" s="11" t="str">
        <f t="shared" si="1210"/>
        <v/>
      </c>
      <c r="AZ3602" s="11" t="str">
        <f t="shared" si="1209"/>
        <v/>
      </c>
      <c r="BA3602" s="11" t="str">
        <f t="shared" si="1212"/>
        <v xml:space="preserve"> </v>
      </c>
      <c r="BB3602" s="11" t="str">
        <f>IFERROR(IF(AW3602="","",VLOOKUP(AW3602,SUSS!R:S,2,FALSE)),AY3602*SUSS!$M$2)</f>
        <v/>
      </c>
      <c r="BC3602" s="11" t="str">
        <f t="shared" si="1211"/>
        <v/>
      </c>
    </row>
    <row r="3603" spans="29:55">
      <c r="AC3603" s="11" t="str">
        <f t="shared" si="1192"/>
        <v/>
      </c>
      <c r="AD3603" s="11" t="str">
        <f t="shared" si="1193"/>
        <v/>
      </c>
      <c r="AE3603" s="11" t="str">
        <f t="shared" si="1194"/>
        <v/>
      </c>
      <c r="AF3603" s="11" t="str">
        <f t="shared" si="1195"/>
        <v/>
      </c>
      <c r="AG3603" s="11" t="str">
        <f t="shared" si="1196"/>
        <v/>
      </c>
      <c r="AH3603" s="11" t="str">
        <f t="shared" si="1197"/>
        <v/>
      </c>
      <c r="AI3603" s="11" t="str">
        <f t="shared" si="1198"/>
        <v/>
      </c>
      <c r="AJ3603" s="11" t="str">
        <f t="shared" si="1199"/>
        <v/>
      </c>
      <c r="AK3603" s="11" t="str">
        <f t="shared" si="1200"/>
        <v/>
      </c>
      <c r="AN3603" s="11" t="str">
        <f t="shared" si="1201"/>
        <v/>
      </c>
      <c r="AO3603" s="11" t="str">
        <f t="shared" si="1202"/>
        <v/>
      </c>
      <c r="AP3603" s="11" t="str">
        <f t="shared" si="1203"/>
        <v/>
      </c>
      <c r="AT3603" s="11" t="str">
        <f t="shared" si="1204"/>
        <v/>
      </c>
      <c r="AU3603" s="11" t="str">
        <f t="shared" si="1205"/>
        <v/>
      </c>
      <c r="AV3603" s="11" t="str">
        <f t="shared" si="1206"/>
        <v/>
      </c>
      <c r="AW3603" s="11" t="str">
        <f t="shared" si="1207"/>
        <v/>
      </c>
      <c r="AX3603" s="11" t="str">
        <f t="shared" si="1208"/>
        <v/>
      </c>
      <c r="AY3603" s="11" t="str">
        <f t="shared" si="1210"/>
        <v/>
      </c>
      <c r="AZ3603" s="11" t="str">
        <f t="shared" si="1209"/>
        <v/>
      </c>
      <c r="BA3603" s="11" t="str">
        <f t="shared" si="1212"/>
        <v xml:space="preserve"> </v>
      </c>
      <c r="BB3603" s="11" t="str">
        <f>IFERROR(IF(AW3603="","",VLOOKUP(AW3603,SUSS!R:S,2,FALSE)),AY3603*SUSS!$M$2)</f>
        <v/>
      </c>
      <c r="BC3603" s="11" t="str">
        <f t="shared" si="1211"/>
        <v/>
      </c>
    </row>
    <row r="3604" spans="29:55">
      <c r="AC3604" s="11" t="str">
        <f t="shared" si="1192"/>
        <v/>
      </c>
      <c r="AD3604" s="11" t="str">
        <f t="shared" si="1193"/>
        <v/>
      </c>
      <c r="AE3604" s="11" t="str">
        <f t="shared" si="1194"/>
        <v/>
      </c>
      <c r="AF3604" s="11" t="str">
        <f t="shared" si="1195"/>
        <v/>
      </c>
      <c r="AG3604" s="11" t="str">
        <f t="shared" si="1196"/>
        <v/>
      </c>
      <c r="AH3604" s="11" t="str">
        <f t="shared" si="1197"/>
        <v/>
      </c>
      <c r="AI3604" s="11" t="str">
        <f t="shared" si="1198"/>
        <v/>
      </c>
      <c r="AJ3604" s="11" t="str">
        <f t="shared" si="1199"/>
        <v/>
      </c>
      <c r="AK3604" s="11" t="str">
        <f t="shared" si="1200"/>
        <v/>
      </c>
      <c r="AN3604" s="11" t="str">
        <f t="shared" si="1201"/>
        <v/>
      </c>
      <c r="AO3604" s="11" t="str">
        <f t="shared" si="1202"/>
        <v/>
      </c>
      <c r="AP3604" s="11" t="str">
        <f t="shared" si="1203"/>
        <v/>
      </c>
      <c r="AT3604" s="11" t="str">
        <f t="shared" si="1204"/>
        <v/>
      </c>
      <c r="AU3604" s="11" t="str">
        <f t="shared" si="1205"/>
        <v/>
      </c>
      <c r="AV3604" s="11" t="str">
        <f t="shared" si="1206"/>
        <v/>
      </c>
      <c r="AW3604" s="11" t="str">
        <f t="shared" si="1207"/>
        <v/>
      </c>
      <c r="AX3604" s="11" t="str">
        <f t="shared" si="1208"/>
        <v/>
      </c>
      <c r="AY3604" s="11" t="str">
        <f t="shared" si="1210"/>
        <v/>
      </c>
      <c r="AZ3604" s="11" t="str">
        <f t="shared" si="1209"/>
        <v/>
      </c>
      <c r="BA3604" s="11" t="str">
        <f t="shared" si="1212"/>
        <v xml:space="preserve"> </v>
      </c>
      <c r="BB3604" s="11" t="str">
        <f>IFERROR(IF(AW3604="","",VLOOKUP(AW3604,SUSS!R:S,2,FALSE)),AY3604*SUSS!$M$2)</f>
        <v/>
      </c>
      <c r="BC3604" s="11" t="str">
        <f t="shared" si="1211"/>
        <v/>
      </c>
    </row>
    <row r="3605" spans="29:55">
      <c r="AC3605" s="11" t="str">
        <f t="shared" si="1192"/>
        <v/>
      </c>
      <c r="AD3605" s="11" t="str">
        <f t="shared" si="1193"/>
        <v/>
      </c>
      <c r="AE3605" s="11" t="str">
        <f t="shared" si="1194"/>
        <v/>
      </c>
      <c r="AF3605" s="11" t="str">
        <f t="shared" si="1195"/>
        <v/>
      </c>
      <c r="AG3605" s="11" t="str">
        <f t="shared" si="1196"/>
        <v/>
      </c>
      <c r="AH3605" s="11" t="str">
        <f t="shared" si="1197"/>
        <v/>
      </c>
      <c r="AI3605" s="11" t="str">
        <f t="shared" si="1198"/>
        <v/>
      </c>
      <c r="AJ3605" s="11" t="str">
        <f t="shared" si="1199"/>
        <v/>
      </c>
      <c r="AK3605" s="11" t="str">
        <f t="shared" si="1200"/>
        <v/>
      </c>
      <c r="AN3605" s="11" t="str">
        <f t="shared" si="1201"/>
        <v/>
      </c>
      <c r="AO3605" s="11" t="str">
        <f t="shared" si="1202"/>
        <v/>
      </c>
      <c r="AP3605" s="11" t="str">
        <f t="shared" si="1203"/>
        <v/>
      </c>
      <c r="AT3605" s="11" t="str">
        <f t="shared" si="1204"/>
        <v/>
      </c>
      <c r="AU3605" s="11" t="str">
        <f t="shared" si="1205"/>
        <v/>
      </c>
      <c r="AV3605" s="11" t="str">
        <f t="shared" si="1206"/>
        <v/>
      </c>
      <c r="AW3605" s="11" t="str">
        <f t="shared" si="1207"/>
        <v/>
      </c>
      <c r="AX3605" s="11" t="str">
        <f t="shared" si="1208"/>
        <v/>
      </c>
      <c r="AY3605" s="11" t="str">
        <f t="shared" si="1210"/>
        <v/>
      </c>
      <c r="AZ3605" s="11" t="str">
        <f t="shared" si="1209"/>
        <v/>
      </c>
      <c r="BA3605" s="11" t="str">
        <f t="shared" si="1212"/>
        <v xml:space="preserve"> </v>
      </c>
      <c r="BB3605" s="11" t="str">
        <f>IFERROR(IF(AW3605="","",VLOOKUP(AW3605,SUSS!R:S,2,FALSE)),AY3605*SUSS!$M$2)</f>
        <v/>
      </c>
      <c r="BC3605" s="11" t="str">
        <f t="shared" si="1211"/>
        <v/>
      </c>
    </row>
    <row r="3606" spans="29:55">
      <c r="AC3606" s="11" t="str">
        <f t="shared" si="1192"/>
        <v/>
      </c>
      <c r="AD3606" s="11" t="str">
        <f t="shared" si="1193"/>
        <v/>
      </c>
      <c r="AE3606" s="11" t="str">
        <f t="shared" si="1194"/>
        <v/>
      </c>
      <c r="AF3606" s="11" t="str">
        <f t="shared" si="1195"/>
        <v/>
      </c>
      <c r="AG3606" s="11" t="str">
        <f t="shared" si="1196"/>
        <v/>
      </c>
      <c r="AH3606" s="11" t="str">
        <f t="shared" si="1197"/>
        <v/>
      </c>
      <c r="AI3606" s="11" t="str">
        <f t="shared" si="1198"/>
        <v/>
      </c>
      <c r="AJ3606" s="11" t="str">
        <f t="shared" si="1199"/>
        <v/>
      </c>
      <c r="AK3606" s="11" t="str">
        <f t="shared" si="1200"/>
        <v/>
      </c>
      <c r="AN3606" s="11" t="str">
        <f t="shared" si="1201"/>
        <v/>
      </c>
      <c r="AO3606" s="11" t="str">
        <f t="shared" si="1202"/>
        <v/>
      </c>
      <c r="AP3606" s="11" t="str">
        <f t="shared" si="1203"/>
        <v/>
      </c>
      <c r="AT3606" s="11" t="str">
        <f t="shared" si="1204"/>
        <v/>
      </c>
      <c r="AU3606" s="11" t="str">
        <f t="shared" si="1205"/>
        <v/>
      </c>
      <c r="AV3606" s="11" t="str">
        <f t="shared" si="1206"/>
        <v/>
      </c>
      <c r="AW3606" s="11" t="str">
        <f t="shared" si="1207"/>
        <v/>
      </c>
      <c r="AX3606" s="11" t="str">
        <f t="shared" si="1208"/>
        <v/>
      </c>
      <c r="AY3606" s="11" t="str">
        <f t="shared" si="1210"/>
        <v/>
      </c>
      <c r="AZ3606" s="11" t="str">
        <f t="shared" si="1209"/>
        <v/>
      </c>
      <c r="BA3606" s="11" t="str">
        <f t="shared" si="1212"/>
        <v xml:space="preserve"> </v>
      </c>
      <c r="BB3606" s="11" t="str">
        <f>IFERROR(IF(AW3606="","",VLOOKUP(AW3606,SUSS!R:S,2,FALSE)),AY3606*SUSS!$M$2)</f>
        <v/>
      </c>
      <c r="BC3606" s="11" t="str">
        <f t="shared" si="1211"/>
        <v/>
      </c>
    </row>
    <row r="3607" spans="29:55">
      <c r="AC3607" s="11" t="str">
        <f t="shared" si="1192"/>
        <v/>
      </c>
      <c r="AD3607" s="11" t="str">
        <f t="shared" si="1193"/>
        <v/>
      </c>
      <c r="AE3607" s="11" t="str">
        <f t="shared" si="1194"/>
        <v/>
      </c>
      <c r="AF3607" s="11" t="str">
        <f t="shared" si="1195"/>
        <v/>
      </c>
      <c r="AG3607" s="11" t="str">
        <f t="shared" si="1196"/>
        <v/>
      </c>
      <c r="AH3607" s="11" t="str">
        <f t="shared" si="1197"/>
        <v/>
      </c>
      <c r="AI3607" s="11" t="str">
        <f t="shared" si="1198"/>
        <v/>
      </c>
      <c r="AJ3607" s="11" t="str">
        <f t="shared" si="1199"/>
        <v/>
      </c>
      <c r="AK3607" s="11" t="str">
        <f t="shared" si="1200"/>
        <v/>
      </c>
      <c r="AN3607" s="11" t="str">
        <f t="shared" si="1201"/>
        <v/>
      </c>
      <c r="AO3607" s="11" t="str">
        <f t="shared" si="1202"/>
        <v/>
      </c>
      <c r="AP3607" s="11" t="str">
        <f t="shared" si="1203"/>
        <v/>
      </c>
      <c r="AT3607" s="11" t="str">
        <f t="shared" si="1204"/>
        <v/>
      </c>
      <c r="AU3607" s="11" t="str">
        <f t="shared" si="1205"/>
        <v/>
      </c>
      <c r="AV3607" s="11" t="str">
        <f t="shared" si="1206"/>
        <v/>
      </c>
      <c r="AW3607" s="11" t="str">
        <f t="shared" si="1207"/>
        <v/>
      </c>
      <c r="AX3607" s="11" t="str">
        <f t="shared" si="1208"/>
        <v/>
      </c>
      <c r="AY3607" s="11" t="str">
        <f t="shared" si="1210"/>
        <v/>
      </c>
      <c r="AZ3607" s="11" t="str">
        <f t="shared" si="1209"/>
        <v/>
      </c>
      <c r="BA3607" s="11" t="str">
        <f t="shared" si="1212"/>
        <v xml:space="preserve"> </v>
      </c>
      <c r="BB3607" s="11" t="str">
        <f>IFERROR(IF(AW3607="","",VLOOKUP(AW3607,SUSS!R:S,2,FALSE)),AY3607*SUSS!$M$2)</f>
        <v/>
      </c>
      <c r="BC3607" s="11" t="str">
        <f t="shared" si="1211"/>
        <v/>
      </c>
    </row>
    <row r="3608" spans="29:55">
      <c r="AC3608" s="11" t="str">
        <f t="shared" si="1192"/>
        <v/>
      </c>
      <c r="AD3608" s="11" t="str">
        <f t="shared" si="1193"/>
        <v/>
      </c>
      <c r="AE3608" s="11" t="str">
        <f t="shared" si="1194"/>
        <v/>
      </c>
      <c r="AF3608" s="11" t="str">
        <f t="shared" si="1195"/>
        <v/>
      </c>
      <c r="AG3608" s="11" t="str">
        <f t="shared" si="1196"/>
        <v/>
      </c>
      <c r="AH3608" s="11" t="str">
        <f t="shared" si="1197"/>
        <v/>
      </c>
      <c r="AI3608" s="11" t="str">
        <f t="shared" si="1198"/>
        <v/>
      </c>
      <c r="AJ3608" s="11" t="str">
        <f t="shared" si="1199"/>
        <v/>
      </c>
      <c r="AK3608" s="11" t="str">
        <f t="shared" si="1200"/>
        <v/>
      </c>
      <c r="AN3608" s="11" t="str">
        <f t="shared" si="1201"/>
        <v/>
      </c>
      <c r="AO3608" s="11" t="str">
        <f t="shared" si="1202"/>
        <v/>
      </c>
      <c r="AP3608" s="11" t="str">
        <f t="shared" si="1203"/>
        <v/>
      </c>
      <c r="AT3608" s="11" t="str">
        <f t="shared" si="1204"/>
        <v/>
      </c>
      <c r="AU3608" s="11" t="str">
        <f t="shared" si="1205"/>
        <v/>
      </c>
      <c r="AV3608" s="11" t="str">
        <f t="shared" si="1206"/>
        <v/>
      </c>
      <c r="AW3608" s="11" t="str">
        <f t="shared" si="1207"/>
        <v/>
      </c>
      <c r="AX3608" s="11" t="str">
        <f t="shared" si="1208"/>
        <v/>
      </c>
      <c r="AY3608" s="11" t="str">
        <f t="shared" si="1210"/>
        <v/>
      </c>
      <c r="AZ3608" s="11" t="str">
        <f t="shared" si="1209"/>
        <v/>
      </c>
      <c r="BA3608" s="11" t="str">
        <f t="shared" si="1212"/>
        <v xml:space="preserve"> </v>
      </c>
      <c r="BB3608" s="11" t="str">
        <f>IFERROR(IF(AW3608="","",VLOOKUP(AW3608,SUSS!R:S,2,FALSE)),AY3608*SUSS!$M$2)</f>
        <v/>
      </c>
      <c r="BC3608" s="11" t="str">
        <f t="shared" si="1211"/>
        <v/>
      </c>
    </row>
    <row r="3609" spans="29:55">
      <c r="AC3609" s="11" t="str">
        <f t="shared" si="1192"/>
        <v/>
      </c>
      <c r="AD3609" s="11" t="str">
        <f t="shared" si="1193"/>
        <v/>
      </c>
      <c r="AE3609" s="11" t="str">
        <f t="shared" si="1194"/>
        <v/>
      </c>
      <c r="AF3609" s="11" t="str">
        <f t="shared" si="1195"/>
        <v/>
      </c>
      <c r="AG3609" s="11" t="str">
        <f t="shared" si="1196"/>
        <v/>
      </c>
      <c r="AH3609" s="11" t="str">
        <f t="shared" si="1197"/>
        <v/>
      </c>
      <c r="AI3609" s="11" t="str">
        <f t="shared" si="1198"/>
        <v/>
      </c>
      <c r="AJ3609" s="11" t="str">
        <f t="shared" si="1199"/>
        <v/>
      </c>
      <c r="AK3609" s="11" t="str">
        <f t="shared" si="1200"/>
        <v/>
      </c>
      <c r="AN3609" s="11" t="str">
        <f t="shared" si="1201"/>
        <v/>
      </c>
      <c r="AO3609" s="11" t="str">
        <f t="shared" si="1202"/>
        <v/>
      </c>
      <c r="AP3609" s="11" t="str">
        <f t="shared" si="1203"/>
        <v/>
      </c>
      <c r="AT3609" s="11" t="str">
        <f t="shared" si="1204"/>
        <v/>
      </c>
      <c r="AU3609" s="11" t="str">
        <f t="shared" si="1205"/>
        <v/>
      </c>
      <c r="AV3609" s="11" t="str">
        <f t="shared" si="1206"/>
        <v/>
      </c>
      <c r="AW3609" s="11" t="str">
        <f t="shared" si="1207"/>
        <v/>
      </c>
      <c r="AX3609" s="11" t="str">
        <f t="shared" si="1208"/>
        <v/>
      </c>
      <c r="AY3609" s="11" t="str">
        <f t="shared" si="1210"/>
        <v/>
      </c>
      <c r="AZ3609" s="11" t="str">
        <f t="shared" si="1209"/>
        <v/>
      </c>
      <c r="BA3609" s="11" t="str">
        <f t="shared" si="1212"/>
        <v xml:space="preserve"> </v>
      </c>
      <c r="BB3609" s="11" t="str">
        <f>IFERROR(IF(AW3609="","",VLOOKUP(AW3609,SUSS!R:S,2,FALSE)),AY3609*SUSS!$M$2)</f>
        <v/>
      </c>
      <c r="BC3609" s="11" t="str">
        <f t="shared" si="1211"/>
        <v/>
      </c>
    </row>
    <row r="3610" spans="29:55">
      <c r="AC3610" s="11" t="str">
        <f t="shared" si="1192"/>
        <v/>
      </c>
      <c r="AD3610" s="11" t="str">
        <f t="shared" si="1193"/>
        <v/>
      </c>
      <c r="AE3610" s="11" t="str">
        <f t="shared" si="1194"/>
        <v/>
      </c>
      <c r="AF3610" s="11" t="str">
        <f t="shared" si="1195"/>
        <v/>
      </c>
      <c r="AG3610" s="11" t="str">
        <f t="shared" si="1196"/>
        <v/>
      </c>
      <c r="AH3610" s="11" t="str">
        <f t="shared" si="1197"/>
        <v/>
      </c>
      <c r="AI3610" s="11" t="str">
        <f t="shared" si="1198"/>
        <v/>
      </c>
      <c r="AJ3610" s="11" t="str">
        <f t="shared" si="1199"/>
        <v/>
      </c>
      <c r="AK3610" s="11" t="str">
        <f t="shared" si="1200"/>
        <v/>
      </c>
      <c r="AN3610" s="11" t="str">
        <f t="shared" si="1201"/>
        <v/>
      </c>
      <c r="AO3610" s="11" t="str">
        <f t="shared" si="1202"/>
        <v/>
      </c>
      <c r="AP3610" s="11" t="str">
        <f t="shared" si="1203"/>
        <v/>
      </c>
      <c r="AT3610" s="11" t="str">
        <f t="shared" si="1204"/>
        <v/>
      </c>
      <c r="AU3610" s="11" t="str">
        <f t="shared" si="1205"/>
        <v/>
      </c>
      <c r="AV3610" s="11" t="str">
        <f t="shared" si="1206"/>
        <v/>
      </c>
      <c r="AW3610" s="11" t="str">
        <f t="shared" si="1207"/>
        <v/>
      </c>
      <c r="AX3610" s="11" t="str">
        <f t="shared" si="1208"/>
        <v/>
      </c>
      <c r="AY3610" s="11" t="str">
        <f t="shared" si="1210"/>
        <v/>
      </c>
      <c r="AZ3610" s="11" t="str">
        <f t="shared" si="1209"/>
        <v/>
      </c>
      <c r="BA3610" s="11" t="str">
        <f t="shared" si="1212"/>
        <v xml:space="preserve"> </v>
      </c>
      <c r="BB3610" s="11" t="str">
        <f>IFERROR(IF(AW3610="","",VLOOKUP(AW3610,SUSS!R:S,2,FALSE)),AY3610*SUSS!$M$2)</f>
        <v/>
      </c>
      <c r="BC3610" s="11" t="str">
        <f t="shared" si="1211"/>
        <v/>
      </c>
    </row>
    <row r="3611" spans="29:55">
      <c r="AC3611" s="11" t="str">
        <f t="shared" si="1192"/>
        <v/>
      </c>
      <c r="AD3611" s="11" t="str">
        <f t="shared" si="1193"/>
        <v/>
      </c>
      <c r="AE3611" s="11" t="str">
        <f t="shared" si="1194"/>
        <v/>
      </c>
      <c r="AF3611" s="11" t="str">
        <f t="shared" si="1195"/>
        <v/>
      </c>
      <c r="AG3611" s="11" t="str">
        <f t="shared" si="1196"/>
        <v/>
      </c>
      <c r="AH3611" s="11" t="str">
        <f t="shared" si="1197"/>
        <v/>
      </c>
      <c r="AI3611" s="11" t="str">
        <f t="shared" si="1198"/>
        <v/>
      </c>
      <c r="AJ3611" s="11" t="str">
        <f t="shared" si="1199"/>
        <v/>
      </c>
      <c r="AK3611" s="11" t="str">
        <f t="shared" si="1200"/>
        <v/>
      </c>
      <c r="AN3611" s="11" t="str">
        <f t="shared" si="1201"/>
        <v/>
      </c>
      <c r="AO3611" s="11" t="str">
        <f t="shared" si="1202"/>
        <v/>
      </c>
      <c r="AP3611" s="11" t="str">
        <f t="shared" si="1203"/>
        <v/>
      </c>
      <c r="AT3611" s="11" t="str">
        <f t="shared" si="1204"/>
        <v/>
      </c>
      <c r="AU3611" s="11" t="str">
        <f t="shared" si="1205"/>
        <v/>
      </c>
      <c r="AV3611" s="11" t="str">
        <f t="shared" si="1206"/>
        <v/>
      </c>
      <c r="AW3611" s="11" t="str">
        <f t="shared" si="1207"/>
        <v/>
      </c>
      <c r="AX3611" s="11" t="str">
        <f t="shared" si="1208"/>
        <v/>
      </c>
      <c r="AY3611" s="11" t="str">
        <f t="shared" si="1210"/>
        <v/>
      </c>
      <c r="AZ3611" s="11" t="str">
        <f t="shared" si="1209"/>
        <v/>
      </c>
      <c r="BA3611" s="11" t="str">
        <f t="shared" si="1212"/>
        <v xml:space="preserve"> </v>
      </c>
      <c r="BB3611" s="11" t="str">
        <f>IFERROR(IF(AW3611="","",VLOOKUP(AW3611,SUSS!R:S,2,FALSE)),AY3611*SUSS!$M$2)</f>
        <v/>
      </c>
      <c r="BC3611" s="11" t="str">
        <f t="shared" si="1211"/>
        <v/>
      </c>
    </row>
    <row r="3612" spans="29:55">
      <c r="AC3612" s="11" t="str">
        <f t="shared" si="1192"/>
        <v/>
      </c>
      <c r="AD3612" s="11" t="str">
        <f t="shared" si="1193"/>
        <v/>
      </c>
      <c r="AE3612" s="11" t="str">
        <f t="shared" si="1194"/>
        <v/>
      </c>
      <c r="AF3612" s="11" t="str">
        <f t="shared" si="1195"/>
        <v/>
      </c>
      <c r="AG3612" s="11" t="str">
        <f t="shared" si="1196"/>
        <v/>
      </c>
      <c r="AH3612" s="11" t="str">
        <f t="shared" si="1197"/>
        <v/>
      </c>
      <c r="AI3612" s="11" t="str">
        <f t="shared" si="1198"/>
        <v/>
      </c>
      <c r="AJ3612" s="11" t="str">
        <f t="shared" si="1199"/>
        <v/>
      </c>
      <c r="AK3612" s="11" t="str">
        <f t="shared" si="1200"/>
        <v/>
      </c>
      <c r="AN3612" s="11" t="str">
        <f t="shared" si="1201"/>
        <v/>
      </c>
      <c r="AO3612" s="11" t="str">
        <f t="shared" si="1202"/>
        <v/>
      </c>
      <c r="AP3612" s="11" t="str">
        <f t="shared" si="1203"/>
        <v/>
      </c>
      <c r="AT3612" s="11" t="str">
        <f t="shared" si="1204"/>
        <v/>
      </c>
      <c r="AU3612" s="11" t="str">
        <f t="shared" si="1205"/>
        <v/>
      </c>
      <c r="AV3612" s="11" t="str">
        <f t="shared" si="1206"/>
        <v/>
      </c>
      <c r="AW3612" s="11" t="str">
        <f t="shared" si="1207"/>
        <v/>
      </c>
      <c r="AX3612" s="11" t="str">
        <f t="shared" si="1208"/>
        <v/>
      </c>
      <c r="AY3612" s="11" t="str">
        <f t="shared" si="1210"/>
        <v/>
      </c>
      <c r="AZ3612" s="11" t="str">
        <f t="shared" si="1209"/>
        <v/>
      </c>
      <c r="BA3612" s="11" t="str">
        <f t="shared" si="1212"/>
        <v xml:space="preserve"> </v>
      </c>
      <c r="BB3612" s="11" t="str">
        <f>IFERROR(IF(AW3612="","",VLOOKUP(AW3612,SUSS!R:S,2,FALSE)),AY3612*SUSS!$M$2)</f>
        <v/>
      </c>
      <c r="BC3612" s="11" t="str">
        <f t="shared" si="1211"/>
        <v/>
      </c>
    </row>
    <row r="3613" spans="29:55">
      <c r="AC3613" s="11" t="str">
        <f t="shared" si="1192"/>
        <v/>
      </c>
      <c r="AD3613" s="11" t="str">
        <f t="shared" si="1193"/>
        <v/>
      </c>
      <c r="AE3613" s="11" t="str">
        <f t="shared" si="1194"/>
        <v/>
      </c>
      <c r="AF3613" s="11" t="str">
        <f t="shared" si="1195"/>
        <v/>
      </c>
      <c r="AG3613" s="11" t="str">
        <f t="shared" si="1196"/>
        <v/>
      </c>
      <c r="AH3613" s="11" t="str">
        <f t="shared" si="1197"/>
        <v/>
      </c>
      <c r="AI3613" s="11" t="str">
        <f t="shared" si="1198"/>
        <v/>
      </c>
      <c r="AJ3613" s="11" t="str">
        <f t="shared" si="1199"/>
        <v/>
      </c>
      <c r="AK3613" s="11" t="str">
        <f t="shared" si="1200"/>
        <v/>
      </c>
      <c r="AN3613" s="11" t="str">
        <f t="shared" si="1201"/>
        <v/>
      </c>
      <c r="AO3613" s="11" t="str">
        <f t="shared" si="1202"/>
        <v/>
      </c>
      <c r="AP3613" s="11" t="str">
        <f t="shared" si="1203"/>
        <v/>
      </c>
      <c r="AT3613" s="11" t="str">
        <f t="shared" si="1204"/>
        <v/>
      </c>
      <c r="AU3613" s="11" t="str">
        <f t="shared" si="1205"/>
        <v/>
      </c>
      <c r="AV3613" s="11" t="str">
        <f t="shared" si="1206"/>
        <v/>
      </c>
      <c r="AW3613" s="11" t="str">
        <f t="shared" si="1207"/>
        <v/>
      </c>
      <c r="AX3613" s="11" t="str">
        <f t="shared" si="1208"/>
        <v/>
      </c>
      <c r="AY3613" s="11" t="str">
        <f t="shared" si="1210"/>
        <v/>
      </c>
      <c r="AZ3613" s="11" t="str">
        <f t="shared" si="1209"/>
        <v/>
      </c>
      <c r="BA3613" s="11" t="str">
        <f t="shared" si="1212"/>
        <v xml:space="preserve"> </v>
      </c>
      <c r="BB3613" s="11" t="str">
        <f>IFERROR(IF(AW3613="","",VLOOKUP(AW3613,SUSS!R:S,2,FALSE)),AY3613*SUSS!$M$2)</f>
        <v/>
      </c>
      <c r="BC3613" s="11" t="str">
        <f t="shared" si="1211"/>
        <v/>
      </c>
    </row>
    <row r="3614" spans="29:55">
      <c r="AC3614" s="11" t="str">
        <f t="shared" ref="AC3614:AC3677" si="1213">IF($E3614=$AD$1,IF($G3614=$AE$1,A3614,""),"")</f>
        <v/>
      </c>
      <c r="AD3614" s="11" t="str">
        <f t="shared" ref="AD3614:AD3677" si="1214">IF($E3614=$AD$1,IF($G3614=$AE$1,E3614,""),"")</f>
        <v/>
      </c>
      <c r="AE3614" s="11" t="str">
        <f t="shared" ref="AE3614:AE3677" si="1215">IF($E3614=$AD$1,IF($G3614=$AE$1,F3614,""),"")</f>
        <v/>
      </c>
      <c r="AF3614" s="11" t="str">
        <f t="shared" ref="AF3614:AF3677" si="1216">IF($E3614=$AD$1,IF($G3614=$AE$1,G3614,""),"")</f>
        <v/>
      </c>
      <c r="AG3614" s="11" t="str">
        <f t="shared" ref="AG3614:AG3677" si="1217">IF($E3614=$AD$1,IF($G3614=$AE$1,I3614,""),"")</f>
        <v/>
      </c>
      <c r="AH3614" s="11" t="str">
        <f t="shared" ref="AH3614:AH3677" si="1218">IF($E3614=$AD$1,IF($G3614=$AE$1,J3614,""),"")</f>
        <v/>
      </c>
      <c r="AI3614" s="11" t="str">
        <f t="shared" ref="AI3614:AI3677" si="1219">IF($E3614=$AD$1,IF($G3614=$AE$1,K3614,""),"")</f>
        <v/>
      </c>
      <c r="AJ3614" s="11" t="str">
        <f t="shared" ref="AJ3614:AJ3677" si="1220">IF($E3614=$AD$1,IF($G3614=$AE$1,B3614,""),"")</f>
        <v/>
      </c>
      <c r="AK3614" s="11" t="str">
        <f t="shared" ref="AK3614:AK3677" si="1221">IF($E3614=$AD$1,IF($G3614=$AE$1,C3614,""),"")</f>
        <v/>
      </c>
      <c r="AN3614" s="11" t="str">
        <f t="shared" ref="AN3614:AN3677" si="1222">LEFT(AO3614,7)</f>
        <v/>
      </c>
      <c r="AO3614" s="11" t="str">
        <f t="shared" ref="AO3614:AO3677" si="1223">IF(AF3614=$AE$1,AJ3614&amp;"/"&amp;AK3614&amp;" "&amp;AD3614,"")</f>
        <v/>
      </c>
      <c r="AP3614" s="11" t="str">
        <f t="shared" ref="AP3614:AP3677" si="1224">IF(AO3614&lt;&gt;"",AI3614,"")</f>
        <v/>
      </c>
      <c r="AT3614" s="11" t="str">
        <f t="shared" ref="AT3614:AT3677" si="1225">IF($Q3614=$AD$1,N3614,"")</f>
        <v/>
      </c>
      <c r="AU3614" s="11" t="str">
        <f t="shared" ref="AU3614:AU3677" si="1226">IF($Q3614=$AD$1,O3614,"")</f>
        <v/>
      </c>
      <c r="AV3614" s="11" t="str">
        <f t="shared" ref="AV3614:AV3677" si="1227">IF($Q3614=$AD$1,P3614,"")</f>
        <v/>
      </c>
      <c r="AW3614" s="11" t="str">
        <f t="shared" ref="AW3614:AW3677" si="1228">IF($Q3614=$AD$1,T3614,"")</f>
        <v/>
      </c>
      <c r="AX3614" s="11" t="str">
        <f t="shared" ref="AX3614:AX3677" si="1229">IF(AW3614&lt;&gt;"",AW3614&amp;" "&amp;$AD$1,"")</f>
        <v/>
      </c>
      <c r="AY3614" s="11" t="str">
        <f t="shared" si="1210"/>
        <v/>
      </c>
      <c r="AZ3614" s="11" t="str">
        <f t="shared" ref="AZ3614:AZ3677" si="1230">IF(AY3614="","",AV3614/AY3614)</f>
        <v/>
      </c>
      <c r="BA3614" s="11" t="str">
        <f t="shared" si="1212"/>
        <v xml:space="preserve"> </v>
      </c>
      <c r="BB3614" s="11" t="str">
        <f>IFERROR(IF(AW3614="","",VLOOKUP(AW3614,SUSS!R:S,2,FALSE)),AY3614*SUSS!$M$2)</f>
        <v/>
      </c>
      <c r="BC3614" s="11" t="str">
        <f t="shared" si="1211"/>
        <v/>
      </c>
    </row>
    <row r="3615" spans="29:55">
      <c r="AC3615" s="11" t="str">
        <f t="shared" si="1213"/>
        <v/>
      </c>
      <c r="AD3615" s="11" t="str">
        <f t="shared" si="1214"/>
        <v/>
      </c>
      <c r="AE3615" s="11" t="str">
        <f t="shared" si="1215"/>
        <v/>
      </c>
      <c r="AF3615" s="11" t="str">
        <f t="shared" si="1216"/>
        <v/>
      </c>
      <c r="AG3615" s="11" t="str">
        <f t="shared" si="1217"/>
        <v/>
      </c>
      <c r="AH3615" s="11" t="str">
        <f t="shared" si="1218"/>
        <v/>
      </c>
      <c r="AI3615" s="11" t="str">
        <f t="shared" si="1219"/>
        <v/>
      </c>
      <c r="AJ3615" s="11" t="str">
        <f t="shared" si="1220"/>
        <v/>
      </c>
      <c r="AK3615" s="11" t="str">
        <f t="shared" si="1221"/>
        <v/>
      </c>
      <c r="AN3615" s="11" t="str">
        <f t="shared" si="1222"/>
        <v/>
      </c>
      <c r="AO3615" s="11" t="str">
        <f t="shared" si="1223"/>
        <v/>
      </c>
      <c r="AP3615" s="11" t="str">
        <f t="shared" si="1224"/>
        <v/>
      </c>
      <c r="AT3615" s="11" t="str">
        <f t="shared" si="1225"/>
        <v/>
      </c>
      <c r="AU3615" s="11" t="str">
        <f t="shared" si="1226"/>
        <v/>
      </c>
      <c r="AV3615" s="11" t="str">
        <f t="shared" si="1227"/>
        <v/>
      </c>
      <c r="AW3615" s="11" t="str">
        <f t="shared" si="1228"/>
        <v/>
      </c>
      <c r="AX3615" s="11" t="str">
        <f t="shared" si="1229"/>
        <v/>
      </c>
      <c r="AY3615" s="11" t="str">
        <f t="shared" si="1210"/>
        <v/>
      </c>
      <c r="AZ3615" s="11" t="str">
        <f t="shared" si="1230"/>
        <v/>
      </c>
      <c r="BA3615" s="11" t="str">
        <f t="shared" si="1212"/>
        <v xml:space="preserve"> </v>
      </c>
      <c r="BB3615" s="11" t="str">
        <f>IFERROR(IF(AW3615="","",VLOOKUP(AW3615,SUSS!R:S,2,FALSE)),AY3615*SUSS!$M$2)</f>
        <v/>
      </c>
      <c r="BC3615" s="11" t="str">
        <f t="shared" si="1211"/>
        <v/>
      </c>
    </row>
    <row r="3616" spans="29:55">
      <c r="AC3616" s="11" t="str">
        <f t="shared" si="1213"/>
        <v/>
      </c>
      <c r="AD3616" s="11" t="str">
        <f t="shared" si="1214"/>
        <v/>
      </c>
      <c r="AE3616" s="11" t="str">
        <f t="shared" si="1215"/>
        <v/>
      </c>
      <c r="AF3616" s="11" t="str">
        <f t="shared" si="1216"/>
        <v/>
      </c>
      <c r="AG3616" s="11" t="str">
        <f t="shared" si="1217"/>
        <v/>
      </c>
      <c r="AH3616" s="11" t="str">
        <f t="shared" si="1218"/>
        <v/>
      </c>
      <c r="AI3616" s="11" t="str">
        <f t="shared" si="1219"/>
        <v/>
      </c>
      <c r="AJ3616" s="11" t="str">
        <f t="shared" si="1220"/>
        <v/>
      </c>
      <c r="AK3616" s="11" t="str">
        <f t="shared" si="1221"/>
        <v/>
      </c>
      <c r="AN3616" s="11" t="str">
        <f t="shared" si="1222"/>
        <v/>
      </c>
      <c r="AO3616" s="11" t="str">
        <f t="shared" si="1223"/>
        <v/>
      </c>
      <c r="AP3616" s="11" t="str">
        <f t="shared" si="1224"/>
        <v/>
      </c>
      <c r="AT3616" s="11" t="str">
        <f t="shared" si="1225"/>
        <v/>
      </c>
      <c r="AU3616" s="11" t="str">
        <f t="shared" si="1226"/>
        <v/>
      </c>
      <c r="AV3616" s="11" t="str">
        <f t="shared" si="1227"/>
        <v/>
      </c>
      <c r="AW3616" s="11" t="str">
        <f t="shared" si="1228"/>
        <v/>
      </c>
      <c r="AX3616" s="11" t="str">
        <f t="shared" si="1229"/>
        <v/>
      </c>
      <c r="AY3616" s="11" t="str">
        <f t="shared" si="1210"/>
        <v/>
      </c>
      <c r="AZ3616" s="11" t="str">
        <f t="shared" si="1230"/>
        <v/>
      </c>
      <c r="BA3616" s="11" t="str">
        <f t="shared" si="1212"/>
        <v xml:space="preserve"> </v>
      </c>
      <c r="BB3616" s="11" t="str">
        <f>IFERROR(IF(AW3616="","",VLOOKUP(AW3616,SUSS!R:S,2,FALSE)),AY3616*SUSS!$M$2)</f>
        <v/>
      </c>
      <c r="BC3616" s="11" t="str">
        <f t="shared" si="1211"/>
        <v/>
      </c>
    </row>
    <row r="3617" spans="29:55">
      <c r="AC3617" s="11" t="str">
        <f t="shared" si="1213"/>
        <v/>
      </c>
      <c r="AD3617" s="11" t="str">
        <f t="shared" si="1214"/>
        <v/>
      </c>
      <c r="AE3617" s="11" t="str">
        <f t="shared" si="1215"/>
        <v/>
      </c>
      <c r="AF3617" s="11" t="str">
        <f t="shared" si="1216"/>
        <v/>
      </c>
      <c r="AG3617" s="11" t="str">
        <f t="shared" si="1217"/>
        <v/>
      </c>
      <c r="AH3617" s="11" t="str">
        <f t="shared" si="1218"/>
        <v/>
      </c>
      <c r="AI3617" s="11" t="str">
        <f t="shared" si="1219"/>
        <v/>
      </c>
      <c r="AJ3617" s="11" t="str">
        <f t="shared" si="1220"/>
        <v/>
      </c>
      <c r="AK3617" s="11" t="str">
        <f t="shared" si="1221"/>
        <v/>
      </c>
      <c r="AN3617" s="11" t="str">
        <f t="shared" si="1222"/>
        <v/>
      </c>
      <c r="AO3617" s="11" t="str">
        <f t="shared" si="1223"/>
        <v/>
      </c>
      <c r="AP3617" s="11" t="str">
        <f t="shared" si="1224"/>
        <v/>
      </c>
      <c r="AT3617" s="11" t="str">
        <f t="shared" si="1225"/>
        <v/>
      </c>
      <c r="AU3617" s="11" t="str">
        <f t="shared" si="1226"/>
        <v/>
      </c>
      <c r="AV3617" s="11" t="str">
        <f t="shared" si="1227"/>
        <v/>
      </c>
      <c r="AW3617" s="11" t="str">
        <f t="shared" si="1228"/>
        <v/>
      </c>
      <c r="AX3617" s="11" t="str">
        <f t="shared" si="1229"/>
        <v/>
      </c>
      <c r="AY3617" s="11" t="str">
        <f t="shared" si="1210"/>
        <v/>
      </c>
      <c r="AZ3617" s="11" t="str">
        <f t="shared" si="1230"/>
        <v/>
      </c>
      <c r="BA3617" s="11" t="str">
        <f t="shared" si="1212"/>
        <v xml:space="preserve"> </v>
      </c>
      <c r="BB3617" s="11" t="str">
        <f>IFERROR(IF(AW3617="","",VLOOKUP(AW3617,SUSS!R:S,2,FALSE)),AY3617*SUSS!$M$2)</f>
        <v/>
      </c>
      <c r="BC3617" s="11" t="str">
        <f t="shared" si="1211"/>
        <v/>
      </c>
    </row>
    <row r="3618" spans="29:55">
      <c r="AC3618" s="11" t="str">
        <f t="shared" si="1213"/>
        <v/>
      </c>
      <c r="AD3618" s="11" t="str">
        <f t="shared" si="1214"/>
        <v/>
      </c>
      <c r="AE3618" s="11" t="str">
        <f t="shared" si="1215"/>
        <v/>
      </c>
      <c r="AF3618" s="11" t="str">
        <f t="shared" si="1216"/>
        <v/>
      </c>
      <c r="AG3618" s="11" t="str">
        <f t="shared" si="1217"/>
        <v/>
      </c>
      <c r="AH3618" s="11" t="str">
        <f t="shared" si="1218"/>
        <v/>
      </c>
      <c r="AI3618" s="11" t="str">
        <f t="shared" si="1219"/>
        <v/>
      </c>
      <c r="AJ3618" s="11" t="str">
        <f t="shared" si="1220"/>
        <v/>
      </c>
      <c r="AK3618" s="11" t="str">
        <f t="shared" si="1221"/>
        <v/>
      </c>
      <c r="AN3618" s="11" t="str">
        <f t="shared" si="1222"/>
        <v/>
      </c>
      <c r="AO3618" s="11" t="str">
        <f t="shared" si="1223"/>
        <v/>
      </c>
      <c r="AP3618" s="11" t="str">
        <f t="shared" si="1224"/>
        <v/>
      </c>
      <c r="AT3618" s="11" t="str">
        <f t="shared" si="1225"/>
        <v/>
      </c>
      <c r="AU3618" s="11" t="str">
        <f t="shared" si="1226"/>
        <v/>
      </c>
      <c r="AV3618" s="11" t="str">
        <f t="shared" si="1227"/>
        <v/>
      </c>
      <c r="AW3618" s="11" t="str">
        <f t="shared" si="1228"/>
        <v/>
      </c>
      <c r="AX3618" s="11" t="str">
        <f t="shared" si="1229"/>
        <v/>
      </c>
      <c r="AY3618" s="11" t="str">
        <f t="shared" si="1210"/>
        <v/>
      </c>
      <c r="AZ3618" s="11" t="str">
        <f t="shared" si="1230"/>
        <v/>
      </c>
      <c r="BA3618" s="11" t="str">
        <f t="shared" si="1212"/>
        <v xml:space="preserve"> </v>
      </c>
      <c r="BB3618" s="11" t="str">
        <f>IFERROR(IF(AW3618="","",VLOOKUP(AW3618,SUSS!R:S,2,FALSE)),AY3618*SUSS!$M$2)</f>
        <v/>
      </c>
      <c r="BC3618" s="11" t="str">
        <f t="shared" si="1211"/>
        <v/>
      </c>
    </row>
    <row r="3619" spans="29:55">
      <c r="AC3619" s="11" t="str">
        <f t="shared" si="1213"/>
        <v/>
      </c>
      <c r="AD3619" s="11" t="str">
        <f t="shared" si="1214"/>
        <v/>
      </c>
      <c r="AE3619" s="11" t="str">
        <f t="shared" si="1215"/>
        <v/>
      </c>
      <c r="AF3619" s="11" t="str">
        <f t="shared" si="1216"/>
        <v/>
      </c>
      <c r="AG3619" s="11" t="str">
        <f t="shared" si="1217"/>
        <v/>
      </c>
      <c r="AH3619" s="11" t="str">
        <f t="shared" si="1218"/>
        <v/>
      </c>
      <c r="AI3619" s="11" t="str">
        <f t="shared" si="1219"/>
        <v/>
      </c>
      <c r="AJ3619" s="11" t="str">
        <f t="shared" si="1220"/>
        <v/>
      </c>
      <c r="AK3619" s="11" t="str">
        <f t="shared" si="1221"/>
        <v/>
      </c>
      <c r="AN3619" s="11" t="str">
        <f t="shared" si="1222"/>
        <v/>
      </c>
      <c r="AO3619" s="11" t="str">
        <f t="shared" si="1223"/>
        <v/>
      </c>
      <c r="AP3619" s="11" t="str">
        <f t="shared" si="1224"/>
        <v/>
      </c>
      <c r="AT3619" s="11" t="str">
        <f t="shared" si="1225"/>
        <v/>
      </c>
      <c r="AU3619" s="11" t="str">
        <f t="shared" si="1226"/>
        <v/>
      </c>
      <c r="AV3619" s="11" t="str">
        <f t="shared" si="1227"/>
        <v/>
      </c>
      <c r="AW3619" s="11" t="str">
        <f t="shared" si="1228"/>
        <v/>
      </c>
      <c r="AX3619" s="11" t="str">
        <f t="shared" si="1229"/>
        <v/>
      </c>
      <c r="AY3619" s="11" t="str">
        <f t="shared" si="1210"/>
        <v/>
      </c>
      <c r="AZ3619" s="11" t="str">
        <f t="shared" si="1230"/>
        <v/>
      </c>
      <c r="BA3619" s="11" t="str">
        <f t="shared" si="1212"/>
        <v xml:space="preserve"> </v>
      </c>
      <c r="BB3619" s="11" t="str">
        <f>IFERROR(IF(AW3619="","",VLOOKUP(AW3619,SUSS!R:S,2,FALSE)),AY3619*SUSS!$M$2)</f>
        <v/>
      </c>
      <c r="BC3619" s="11" t="str">
        <f t="shared" si="1211"/>
        <v/>
      </c>
    </row>
    <row r="3620" spans="29:55">
      <c r="AC3620" s="11" t="str">
        <f t="shared" si="1213"/>
        <v/>
      </c>
      <c r="AD3620" s="11" t="str">
        <f t="shared" si="1214"/>
        <v/>
      </c>
      <c r="AE3620" s="11" t="str">
        <f t="shared" si="1215"/>
        <v/>
      </c>
      <c r="AF3620" s="11" t="str">
        <f t="shared" si="1216"/>
        <v/>
      </c>
      <c r="AG3620" s="11" t="str">
        <f t="shared" si="1217"/>
        <v/>
      </c>
      <c r="AH3620" s="11" t="str">
        <f t="shared" si="1218"/>
        <v/>
      </c>
      <c r="AI3620" s="11" t="str">
        <f t="shared" si="1219"/>
        <v/>
      </c>
      <c r="AJ3620" s="11" t="str">
        <f t="shared" si="1220"/>
        <v/>
      </c>
      <c r="AK3620" s="11" t="str">
        <f t="shared" si="1221"/>
        <v/>
      </c>
      <c r="AN3620" s="11" t="str">
        <f t="shared" si="1222"/>
        <v/>
      </c>
      <c r="AO3620" s="11" t="str">
        <f t="shared" si="1223"/>
        <v/>
      </c>
      <c r="AP3620" s="11" t="str">
        <f t="shared" si="1224"/>
        <v/>
      </c>
      <c r="AT3620" s="11" t="str">
        <f t="shared" si="1225"/>
        <v/>
      </c>
      <c r="AU3620" s="11" t="str">
        <f t="shared" si="1226"/>
        <v/>
      </c>
      <c r="AV3620" s="11" t="str">
        <f t="shared" si="1227"/>
        <v/>
      </c>
      <c r="AW3620" s="11" t="str">
        <f t="shared" si="1228"/>
        <v/>
      </c>
      <c r="AX3620" s="11" t="str">
        <f t="shared" si="1229"/>
        <v/>
      </c>
      <c r="AY3620" s="11" t="str">
        <f t="shared" si="1210"/>
        <v/>
      </c>
      <c r="AZ3620" s="11" t="str">
        <f t="shared" si="1230"/>
        <v/>
      </c>
      <c r="BA3620" s="11" t="str">
        <f t="shared" si="1212"/>
        <v xml:space="preserve"> </v>
      </c>
      <c r="BB3620" s="11" t="str">
        <f>IFERROR(IF(AW3620="","",VLOOKUP(AW3620,SUSS!R:S,2,FALSE)),AY3620*SUSS!$M$2)</f>
        <v/>
      </c>
      <c r="BC3620" s="11" t="str">
        <f t="shared" si="1211"/>
        <v/>
      </c>
    </row>
    <row r="3621" spans="29:55">
      <c r="AC3621" s="11" t="str">
        <f t="shared" si="1213"/>
        <v/>
      </c>
      <c r="AD3621" s="11" t="str">
        <f t="shared" si="1214"/>
        <v/>
      </c>
      <c r="AE3621" s="11" t="str">
        <f t="shared" si="1215"/>
        <v/>
      </c>
      <c r="AF3621" s="11" t="str">
        <f t="shared" si="1216"/>
        <v/>
      </c>
      <c r="AG3621" s="11" t="str">
        <f t="shared" si="1217"/>
        <v/>
      </c>
      <c r="AH3621" s="11" t="str">
        <f t="shared" si="1218"/>
        <v/>
      </c>
      <c r="AI3621" s="11" t="str">
        <f t="shared" si="1219"/>
        <v/>
      </c>
      <c r="AJ3621" s="11" t="str">
        <f t="shared" si="1220"/>
        <v/>
      </c>
      <c r="AK3621" s="11" t="str">
        <f t="shared" si="1221"/>
        <v/>
      </c>
      <c r="AN3621" s="11" t="str">
        <f t="shared" si="1222"/>
        <v/>
      </c>
      <c r="AO3621" s="11" t="str">
        <f t="shared" si="1223"/>
        <v/>
      </c>
      <c r="AP3621" s="11" t="str">
        <f t="shared" si="1224"/>
        <v/>
      </c>
      <c r="AT3621" s="11" t="str">
        <f t="shared" si="1225"/>
        <v/>
      </c>
      <c r="AU3621" s="11" t="str">
        <f t="shared" si="1226"/>
        <v/>
      </c>
      <c r="AV3621" s="11" t="str">
        <f t="shared" si="1227"/>
        <v/>
      </c>
      <c r="AW3621" s="11" t="str">
        <f t="shared" si="1228"/>
        <v/>
      </c>
      <c r="AX3621" s="11" t="str">
        <f t="shared" si="1229"/>
        <v/>
      </c>
      <c r="AY3621" s="11" t="str">
        <f t="shared" si="1210"/>
        <v/>
      </c>
      <c r="AZ3621" s="11" t="str">
        <f t="shared" si="1230"/>
        <v/>
      </c>
      <c r="BA3621" s="11" t="str">
        <f t="shared" si="1212"/>
        <v xml:space="preserve"> </v>
      </c>
      <c r="BB3621" s="11" t="str">
        <f>IFERROR(IF(AW3621="","",VLOOKUP(AW3621,SUSS!R:S,2,FALSE)),AY3621*SUSS!$M$2)</f>
        <v/>
      </c>
      <c r="BC3621" s="11" t="str">
        <f t="shared" si="1211"/>
        <v/>
      </c>
    </row>
    <row r="3622" spans="29:55">
      <c r="AC3622" s="11" t="str">
        <f t="shared" si="1213"/>
        <v/>
      </c>
      <c r="AD3622" s="11" t="str">
        <f t="shared" si="1214"/>
        <v/>
      </c>
      <c r="AE3622" s="11" t="str">
        <f t="shared" si="1215"/>
        <v/>
      </c>
      <c r="AF3622" s="11" t="str">
        <f t="shared" si="1216"/>
        <v/>
      </c>
      <c r="AG3622" s="11" t="str">
        <f t="shared" si="1217"/>
        <v/>
      </c>
      <c r="AH3622" s="11" t="str">
        <f t="shared" si="1218"/>
        <v/>
      </c>
      <c r="AI3622" s="11" t="str">
        <f t="shared" si="1219"/>
        <v/>
      </c>
      <c r="AJ3622" s="11" t="str">
        <f t="shared" si="1220"/>
        <v/>
      </c>
      <c r="AK3622" s="11" t="str">
        <f t="shared" si="1221"/>
        <v/>
      </c>
      <c r="AN3622" s="11" t="str">
        <f t="shared" si="1222"/>
        <v/>
      </c>
      <c r="AO3622" s="11" t="str">
        <f t="shared" si="1223"/>
        <v/>
      </c>
      <c r="AP3622" s="11" t="str">
        <f t="shared" si="1224"/>
        <v/>
      </c>
      <c r="AT3622" s="11" t="str">
        <f t="shared" si="1225"/>
        <v/>
      </c>
      <c r="AU3622" s="11" t="str">
        <f t="shared" si="1226"/>
        <v/>
      </c>
      <c r="AV3622" s="11" t="str">
        <f t="shared" si="1227"/>
        <v/>
      </c>
      <c r="AW3622" s="11" t="str">
        <f t="shared" si="1228"/>
        <v/>
      </c>
      <c r="AX3622" s="11" t="str">
        <f t="shared" si="1229"/>
        <v/>
      </c>
      <c r="AY3622" s="11" t="str">
        <f t="shared" si="1210"/>
        <v/>
      </c>
      <c r="AZ3622" s="11" t="str">
        <f t="shared" si="1230"/>
        <v/>
      </c>
      <c r="BA3622" s="11" t="str">
        <f t="shared" si="1212"/>
        <v xml:space="preserve"> </v>
      </c>
      <c r="BB3622" s="11" t="str">
        <f>IFERROR(IF(AW3622="","",VLOOKUP(AW3622,SUSS!R:S,2,FALSE)),AY3622*SUSS!$M$2)</f>
        <v/>
      </c>
      <c r="BC3622" s="11" t="str">
        <f t="shared" si="1211"/>
        <v/>
      </c>
    </row>
    <row r="3623" spans="29:55">
      <c r="AC3623" s="11" t="str">
        <f t="shared" si="1213"/>
        <v/>
      </c>
      <c r="AD3623" s="11" t="str">
        <f t="shared" si="1214"/>
        <v/>
      </c>
      <c r="AE3623" s="11" t="str">
        <f t="shared" si="1215"/>
        <v/>
      </c>
      <c r="AF3623" s="11" t="str">
        <f t="shared" si="1216"/>
        <v/>
      </c>
      <c r="AG3623" s="11" t="str">
        <f t="shared" si="1217"/>
        <v/>
      </c>
      <c r="AH3623" s="11" t="str">
        <f t="shared" si="1218"/>
        <v/>
      </c>
      <c r="AI3623" s="11" t="str">
        <f t="shared" si="1219"/>
        <v/>
      </c>
      <c r="AJ3623" s="11" t="str">
        <f t="shared" si="1220"/>
        <v/>
      </c>
      <c r="AK3623" s="11" t="str">
        <f t="shared" si="1221"/>
        <v/>
      </c>
      <c r="AN3623" s="11" t="str">
        <f t="shared" si="1222"/>
        <v/>
      </c>
      <c r="AO3623" s="11" t="str">
        <f t="shared" si="1223"/>
        <v/>
      </c>
      <c r="AP3623" s="11" t="str">
        <f t="shared" si="1224"/>
        <v/>
      </c>
      <c r="AT3623" s="11" t="str">
        <f t="shared" si="1225"/>
        <v/>
      </c>
      <c r="AU3623" s="11" t="str">
        <f t="shared" si="1226"/>
        <v/>
      </c>
      <c r="AV3623" s="11" t="str">
        <f t="shared" si="1227"/>
        <v/>
      </c>
      <c r="AW3623" s="11" t="str">
        <f t="shared" si="1228"/>
        <v/>
      </c>
      <c r="AX3623" s="11" t="str">
        <f t="shared" si="1229"/>
        <v/>
      </c>
      <c r="AY3623" s="11" t="str">
        <f t="shared" si="1210"/>
        <v/>
      </c>
      <c r="AZ3623" s="11" t="str">
        <f t="shared" si="1230"/>
        <v/>
      </c>
      <c r="BA3623" s="11" t="str">
        <f t="shared" si="1212"/>
        <v xml:space="preserve"> </v>
      </c>
      <c r="BB3623" s="11" t="str">
        <f>IFERROR(IF(AW3623="","",VLOOKUP(AW3623,SUSS!R:S,2,FALSE)),AY3623*SUSS!$M$2)</f>
        <v/>
      </c>
      <c r="BC3623" s="11" t="str">
        <f t="shared" si="1211"/>
        <v/>
      </c>
    </row>
    <row r="3624" spans="29:55">
      <c r="AC3624" s="11" t="str">
        <f t="shared" si="1213"/>
        <v/>
      </c>
      <c r="AD3624" s="11" t="str">
        <f t="shared" si="1214"/>
        <v/>
      </c>
      <c r="AE3624" s="11" t="str">
        <f t="shared" si="1215"/>
        <v/>
      </c>
      <c r="AF3624" s="11" t="str">
        <f t="shared" si="1216"/>
        <v/>
      </c>
      <c r="AG3624" s="11" t="str">
        <f t="shared" si="1217"/>
        <v/>
      </c>
      <c r="AH3624" s="11" t="str">
        <f t="shared" si="1218"/>
        <v/>
      </c>
      <c r="AI3624" s="11" t="str">
        <f t="shared" si="1219"/>
        <v/>
      </c>
      <c r="AJ3624" s="11" t="str">
        <f t="shared" si="1220"/>
        <v/>
      </c>
      <c r="AK3624" s="11" t="str">
        <f t="shared" si="1221"/>
        <v/>
      </c>
      <c r="AN3624" s="11" t="str">
        <f t="shared" si="1222"/>
        <v/>
      </c>
      <c r="AO3624" s="11" t="str">
        <f t="shared" si="1223"/>
        <v/>
      </c>
      <c r="AP3624" s="11" t="str">
        <f t="shared" si="1224"/>
        <v/>
      </c>
      <c r="AT3624" s="11" t="str">
        <f t="shared" si="1225"/>
        <v/>
      </c>
      <c r="AU3624" s="11" t="str">
        <f t="shared" si="1226"/>
        <v/>
      </c>
      <c r="AV3624" s="11" t="str">
        <f t="shared" si="1227"/>
        <v/>
      </c>
      <c r="AW3624" s="11" t="str">
        <f t="shared" si="1228"/>
        <v/>
      </c>
      <c r="AX3624" s="11" t="str">
        <f t="shared" si="1229"/>
        <v/>
      </c>
      <c r="AY3624" s="11" t="str">
        <f t="shared" si="1210"/>
        <v/>
      </c>
      <c r="AZ3624" s="11" t="str">
        <f t="shared" si="1230"/>
        <v/>
      </c>
      <c r="BA3624" s="11" t="str">
        <f t="shared" si="1212"/>
        <v xml:space="preserve"> </v>
      </c>
      <c r="BB3624" s="11" t="str">
        <f>IFERROR(IF(AW3624="","",VLOOKUP(AW3624,SUSS!R:S,2,FALSE)),AY3624*SUSS!$M$2)</f>
        <v/>
      </c>
      <c r="BC3624" s="11" t="str">
        <f t="shared" si="1211"/>
        <v/>
      </c>
    </row>
    <row r="3625" spans="29:55">
      <c r="AC3625" s="11" t="str">
        <f t="shared" si="1213"/>
        <v/>
      </c>
      <c r="AD3625" s="11" t="str">
        <f t="shared" si="1214"/>
        <v/>
      </c>
      <c r="AE3625" s="11" t="str">
        <f t="shared" si="1215"/>
        <v/>
      </c>
      <c r="AF3625" s="11" t="str">
        <f t="shared" si="1216"/>
        <v/>
      </c>
      <c r="AG3625" s="11" t="str">
        <f t="shared" si="1217"/>
        <v/>
      </c>
      <c r="AH3625" s="11" t="str">
        <f t="shared" si="1218"/>
        <v/>
      </c>
      <c r="AI3625" s="11" t="str">
        <f t="shared" si="1219"/>
        <v/>
      </c>
      <c r="AJ3625" s="11" t="str">
        <f t="shared" si="1220"/>
        <v/>
      </c>
      <c r="AK3625" s="11" t="str">
        <f t="shared" si="1221"/>
        <v/>
      </c>
      <c r="AN3625" s="11" t="str">
        <f t="shared" si="1222"/>
        <v/>
      </c>
      <c r="AO3625" s="11" t="str">
        <f t="shared" si="1223"/>
        <v/>
      </c>
      <c r="AP3625" s="11" t="str">
        <f t="shared" si="1224"/>
        <v/>
      </c>
      <c r="AT3625" s="11" t="str">
        <f t="shared" si="1225"/>
        <v/>
      </c>
      <c r="AU3625" s="11" t="str">
        <f t="shared" si="1226"/>
        <v/>
      </c>
      <c r="AV3625" s="11" t="str">
        <f t="shared" si="1227"/>
        <v/>
      </c>
      <c r="AW3625" s="11" t="str">
        <f t="shared" si="1228"/>
        <v/>
      </c>
      <c r="AX3625" s="11" t="str">
        <f t="shared" si="1229"/>
        <v/>
      </c>
      <c r="AY3625" s="11" t="str">
        <f t="shared" si="1210"/>
        <v/>
      </c>
      <c r="AZ3625" s="11" t="str">
        <f t="shared" si="1230"/>
        <v/>
      </c>
      <c r="BA3625" s="11" t="str">
        <f t="shared" si="1212"/>
        <v xml:space="preserve"> </v>
      </c>
      <c r="BB3625" s="11" t="str">
        <f>IFERROR(IF(AW3625="","",VLOOKUP(AW3625,SUSS!R:S,2,FALSE)),AY3625*SUSS!$M$2)</f>
        <v/>
      </c>
      <c r="BC3625" s="11" t="str">
        <f t="shared" si="1211"/>
        <v/>
      </c>
    </row>
    <row r="3626" spans="29:55">
      <c r="AC3626" s="11" t="str">
        <f t="shared" si="1213"/>
        <v/>
      </c>
      <c r="AD3626" s="11" t="str">
        <f t="shared" si="1214"/>
        <v/>
      </c>
      <c r="AE3626" s="11" t="str">
        <f t="shared" si="1215"/>
        <v/>
      </c>
      <c r="AF3626" s="11" t="str">
        <f t="shared" si="1216"/>
        <v/>
      </c>
      <c r="AG3626" s="11" t="str">
        <f t="shared" si="1217"/>
        <v/>
      </c>
      <c r="AH3626" s="11" t="str">
        <f t="shared" si="1218"/>
        <v/>
      </c>
      <c r="AI3626" s="11" t="str">
        <f t="shared" si="1219"/>
        <v/>
      </c>
      <c r="AJ3626" s="11" t="str">
        <f t="shared" si="1220"/>
        <v/>
      </c>
      <c r="AK3626" s="11" t="str">
        <f t="shared" si="1221"/>
        <v/>
      </c>
      <c r="AN3626" s="11" t="str">
        <f t="shared" si="1222"/>
        <v/>
      </c>
      <c r="AO3626" s="11" t="str">
        <f t="shared" si="1223"/>
        <v/>
      </c>
      <c r="AP3626" s="11" t="str">
        <f t="shared" si="1224"/>
        <v/>
      </c>
      <c r="AT3626" s="11" t="str">
        <f t="shared" si="1225"/>
        <v/>
      </c>
      <c r="AU3626" s="11" t="str">
        <f t="shared" si="1226"/>
        <v/>
      </c>
      <c r="AV3626" s="11" t="str">
        <f t="shared" si="1227"/>
        <v/>
      </c>
      <c r="AW3626" s="11" t="str">
        <f t="shared" si="1228"/>
        <v/>
      </c>
      <c r="AX3626" s="11" t="str">
        <f t="shared" si="1229"/>
        <v/>
      </c>
      <c r="AY3626" s="11" t="str">
        <f t="shared" si="1210"/>
        <v/>
      </c>
      <c r="AZ3626" s="11" t="str">
        <f t="shared" si="1230"/>
        <v/>
      </c>
      <c r="BA3626" s="11" t="str">
        <f t="shared" si="1212"/>
        <v xml:space="preserve"> </v>
      </c>
      <c r="BB3626" s="11" t="str">
        <f>IFERROR(IF(AW3626="","",VLOOKUP(AW3626,SUSS!R:S,2,FALSE)),AY3626*SUSS!$M$2)</f>
        <v/>
      </c>
      <c r="BC3626" s="11" t="str">
        <f t="shared" si="1211"/>
        <v/>
      </c>
    </row>
    <row r="3627" spans="29:55">
      <c r="AC3627" s="11" t="str">
        <f t="shared" si="1213"/>
        <v/>
      </c>
      <c r="AD3627" s="11" t="str">
        <f t="shared" si="1214"/>
        <v/>
      </c>
      <c r="AE3627" s="11" t="str">
        <f t="shared" si="1215"/>
        <v/>
      </c>
      <c r="AF3627" s="11" t="str">
        <f t="shared" si="1216"/>
        <v/>
      </c>
      <c r="AG3627" s="11" t="str">
        <f t="shared" si="1217"/>
        <v/>
      </c>
      <c r="AH3627" s="11" t="str">
        <f t="shared" si="1218"/>
        <v/>
      </c>
      <c r="AI3627" s="11" t="str">
        <f t="shared" si="1219"/>
        <v/>
      </c>
      <c r="AJ3627" s="11" t="str">
        <f t="shared" si="1220"/>
        <v/>
      </c>
      <c r="AK3627" s="11" t="str">
        <f t="shared" si="1221"/>
        <v/>
      </c>
      <c r="AN3627" s="11" t="str">
        <f t="shared" si="1222"/>
        <v/>
      </c>
      <c r="AO3627" s="11" t="str">
        <f t="shared" si="1223"/>
        <v/>
      </c>
      <c r="AP3627" s="11" t="str">
        <f t="shared" si="1224"/>
        <v/>
      </c>
      <c r="AT3627" s="11" t="str">
        <f t="shared" si="1225"/>
        <v/>
      </c>
      <c r="AU3627" s="11" t="str">
        <f t="shared" si="1226"/>
        <v/>
      </c>
      <c r="AV3627" s="11" t="str">
        <f t="shared" si="1227"/>
        <v/>
      </c>
      <c r="AW3627" s="11" t="str">
        <f t="shared" si="1228"/>
        <v/>
      </c>
      <c r="AX3627" s="11" t="str">
        <f t="shared" si="1229"/>
        <v/>
      </c>
      <c r="AY3627" s="11" t="str">
        <f t="shared" si="1210"/>
        <v/>
      </c>
      <c r="AZ3627" s="11" t="str">
        <f t="shared" si="1230"/>
        <v/>
      </c>
      <c r="BA3627" s="11" t="str">
        <f t="shared" si="1212"/>
        <v xml:space="preserve"> </v>
      </c>
      <c r="BB3627" s="11" t="str">
        <f>IFERROR(IF(AW3627="","",VLOOKUP(AW3627,SUSS!R:S,2,FALSE)),AY3627*SUSS!$M$2)</f>
        <v/>
      </c>
      <c r="BC3627" s="11" t="str">
        <f t="shared" si="1211"/>
        <v/>
      </c>
    </row>
    <row r="3628" spans="29:55">
      <c r="AC3628" s="11" t="str">
        <f t="shared" si="1213"/>
        <v/>
      </c>
      <c r="AD3628" s="11" t="str">
        <f t="shared" si="1214"/>
        <v/>
      </c>
      <c r="AE3628" s="11" t="str">
        <f t="shared" si="1215"/>
        <v/>
      </c>
      <c r="AF3628" s="11" t="str">
        <f t="shared" si="1216"/>
        <v/>
      </c>
      <c r="AG3628" s="11" t="str">
        <f t="shared" si="1217"/>
        <v/>
      </c>
      <c r="AH3628" s="11" t="str">
        <f t="shared" si="1218"/>
        <v/>
      </c>
      <c r="AI3628" s="11" t="str">
        <f t="shared" si="1219"/>
        <v/>
      </c>
      <c r="AJ3628" s="11" t="str">
        <f t="shared" si="1220"/>
        <v/>
      </c>
      <c r="AK3628" s="11" t="str">
        <f t="shared" si="1221"/>
        <v/>
      </c>
      <c r="AN3628" s="11" t="str">
        <f t="shared" si="1222"/>
        <v/>
      </c>
      <c r="AO3628" s="11" t="str">
        <f t="shared" si="1223"/>
        <v/>
      </c>
      <c r="AP3628" s="11" t="str">
        <f t="shared" si="1224"/>
        <v/>
      </c>
      <c r="AT3628" s="11" t="str">
        <f t="shared" si="1225"/>
        <v/>
      </c>
      <c r="AU3628" s="11" t="str">
        <f t="shared" si="1226"/>
        <v/>
      </c>
      <c r="AV3628" s="11" t="str">
        <f t="shared" si="1227"/>
        <v/>
      </c>
      <c r="AW3628" s="11" t="str">
        <f t="shared" si="1228"/>
        <v/>
      </c>
      <c r="AX3628" s="11" t="str">
        <f t="shared" si="1229"/>
        <v/>
      </c>
      <c r="AY3628" s="11" t="str">
        <f t="shared" si="1210"/>
        <v/>
      </c>
      <c r="AZ3628" s="11" t="str">
        <f t="shared" si="1230"/>
        <v/>
      </c>
      <c r="BA3628" s="11" t="str">
        <f t="shared" si="1212"/>
        <v xml:space="preserve"> </v>
      </c>
      <c r="BB3628" s="11" t="str">
        <f>IFERROR(IF(AW3628="","",VLOOKUP(AW3628,SUSS!R:S,2,FALSE)),AY3628*SUSS!$M$2)</f>
        <v/>
      </c>
      <c r="BC3628" s="11" t="str">
        <f t="shared" si="1211"/>
        <v/>
      </c>
    </row>
    <row r="3629" spans="29:55">
      <c r="AC3629" s="11" t="str">
        <f t="shared" si="1213"/>
        <v/>
      </c>
      <c r="AD3629" s="11" t="str">
        <f t="shared" si="1214"/>
        <v/>
      </c>
      <c r="AE3629" s="11" t="str">
        <f t="shared" si="1215"/>
        <v/>
      </c>
      <c r="AF3629" s="11" t="str">
        <f t="shared" si="1216"/>
        <v/>
      </c>
      <c r="AG3629" s="11" t="str">
        <f t="shared" si="1217"/>
        <v/>
      </c>
      <c r="AH3629" s="11" t="str">
        <f t="shared" si="1218"/>
        <v/>
      </c>
      <c r="AI3629" s="11" t="str">
        <f t="shared" si="1219"/>
        <v/>
      </c>
      <c r="AJ3629" s="11" t="str">
        <f t="shared" si="1220"/>
        <v/>
      </c>
      <c r="AK3629" s="11" t="str">
        <f t="shared" si="1221"/>
        <v/>
      </c>
      <c r="AN3629" s="11" t="str">
        <f t="shared" si="1222"/>
        <v/>
      </c>
      <c r="AO3629" s="11" t="str">
        <f t="shared" si="1223"/>
        <v/>
      </c>
      <c r="AP3629" s="11" t="str">
        <f t="shared" si="1224"/>
        <v/>
      </c>
      <c r="AT3629" s="11" t="str">
        <f t="shared" si="1225"/>
        <v/>
      </c>
      <c r="AU3629" s="11" t="str">
        <f t="shared" si="1226"/>
        <v/>
      </c>
      <c r="AV3629" s="11" t="str">
        <f t="shared" si="1227"/>
        <v/>
      </c>
      <c r="AW3629" s="11" t="str">
        <f t="shared" si="1228"/>
        <v/>
      </c>
      <c r="AX3629" s="11" t="str">
        <f t="shared" si="1229"/>
        <v/>
      </c>
      <c r="AY3629" s="11" t="str">
        <f t="shared" si="1210"/>
        <v/>
      </c>
      <c r="AZ3629" s="11" t="str">
        <f t="shared" si="1230"/>
        <v/>
      </c>
      <c r="BA3629" s="11" t="str">
        <f t="shared" si="1212"/>
        <v xml:space="preserve"> </v>
      </c>
      <c r="BB3629" s="11" t="str">
        <f>IFERROR(IF(AW3629="","",VLOOKUP(AW3629,SUSS!R:S,2,FALSE)),AY3629*SUSS!$M$2)</f>
        <v/>
      </c>
      <c r="BC3629" s="11" t="str">
        <f t="shared" si="1211"/>
        <v/>
      </c>
    </row>
    <row r="3630" spans="29:55">
      <c r="AC3630" s="11" t="str">
        <f t="shared" si="1213"/>
        <v/>
      </c>
      <c r="AD3630" s="11" t="str">
        <f t="shared" si="1214"/>
        <v/>
      </c>
      <c r="AE3630" s="11" t="str">
        <f t="shared" si="1215"/>
        <v/>
      </c>
      <c r="AF3630" s="11" t="str">
        <f t="shared" si="1216"/>
        <v/>
      </c>
      <c r="AG3630" s="11" t="str">
        <f t="shared" si="1217"/>
        <v/>
      </c>
      <c r="AH3630" s="11" t="str">
        <f t="shared" si="1218"/>
        <v/>
      </c>
      <c r="AI3630" s="11" t="str">
        <f t="shared" si="1219"/>
        <v/>
      </c>
      <c r="AJ3630" s="11" t="str">
        <f t="shared" si="1220"/>
        <v/>
      </c>
      <c r="AK3630" s="11" t="str">
        <f t="shared" si="1221"/>
        <v/>
      </c>
      <c r="AN3630" s="11" t="str">
        <f t="shared" si="1222"/>
        <v/>
      </c>
      <c r="AO3630" s="11" t="str">
        <f t="shared" si="1223"/>
        <v/>
      </c>
      <c r="AP3630" s="11" t="str">
        <f t="shared" si="1224"/>
        <v/>
      </c>
      <c r="AT3630" s="11" t="str">
        <f t="shared" si="1225"/>
        <v/>
      </c>
      <c r="AU3630" s="11" t="str">
        <f t="shared" si="1226"/>
        <v/>
      </c>
      <c r="AV3630" s="11" t="str">
        <f t="shared" si="1227"/>
        <v/>
      </c>
      <c r="AW3630" s="11" t="str">
        <f t="shared" si="1228"/>
        <v/>
      </c>
      <c r="AX3630" s="11" t="str">
        <f t="shared" si="1229"/>
        <v/>
      </c>
      <c r="AY3630" s="11" t="str">
        <f t="shared" si="1210"/>
        <v/>
      </c>
      <c r="AZ3630" s="11" t="str">
        <f t="shared" si="1230"/>
        <v/>
      </c>
      <c r="BA3630" s="11" t="str">
        <f t="shared" si="1212"/>
        <v xml:space="preserve"> </v>
      </c>
      <c r="BB3630" s="11" t="str">
        <f>IFERROR(IF(AW3630="","",VLOOKUP(AW3630,SUSS!R:S,2,FALSE)),AY3630*SUSS!$M$2)</f>
        <v/>
      </c>
      <c r="BC3630" s="11" t="str">
        <f t="shared" si="1211"/>
        <v/>
      </c>
    </row>
    <row r="3631" spans="29:55">
      <c r="AC3631" s="11" t="str">
        <f t="shared" si="1213"/>
        <v/>
      </c>
      <c r="AD3631" s="11" t="str">
        <f t="shared" si="1214"/>
        <v/>
      </c>
      <c r="AE3631" s="11" t="str">
        <f t="shared" si="1215"/>
        <v/>
      </c>
      <c r="AF3631" s="11" t="str">
        <f t="shared" si="1216"/>
        <v/>
      </c>
      <c r="AG3631" s="11" t="str">
        <f t="shared" si="1217"/>
        <v/>
      </c>
      <c r="AH3631" s="11" t="str">
        <f t="shared" si="1218"/>
        <v/>
      </c>
      <c r="AI3631" s="11" t="str">
        <f t="shared" si="1219"/>
        <v/>
      </c>
      <c r="AJ3631" s="11" t="str">
        <f t="shared" si="1220"/>
        <v/>
      </c>
      <c r="AK3631" s="11" t="str">
        <f t="shared" si="1221"/>
        <v/>
      </c>
      <c r="AN3631" s="11" t="str">
        <f t="shared" si="1222"/>
        <v/>
      </c>
      <c r="AO3631" s="11" t="str">
        <f t="shared" si="1223"/>
        <v/>
      </c>
      <c r="AP3631" s="11" t="str">
        <f t="shared" si="1224"/>
        <v/>
      </c>
      <c r="AT3631" s="11" t="str">
        <f t="shared" si="1225"/>
        <v/>
      </c>
      <c r="AU3631" s="11" t="str">
        <f t="shared" si="1226"/>
        <v/>
      </c>
      <c r="AV3631" s="11" t="str">
        <f t="shared" si="1227"/>
        <v/>
      </c>
      <c r="AW3631" s="11" t="str">
        <f t="shared" si="1228"/>
        <v/>
      </c>
      <c r="AX3631" s="11" t="str">
        <f t="shared" si="1229"/>
        <v/>
      </c>
      <c r="AY3631" s="11" t="str">
        <f t="shared" si="1210"/>
        <v/>
      </c>
      <c r="AZ3631" s="11" t="str">
        <f t="shared" si="1230"/>
        <v/>
      </c>
      <c r="BA3631" s="11" t="str">
        <f t="shared" si="1212"/>
        <v xml:space="preserve"> </v>
      </c>
      <c r="BB3631" s="11" t="str">
        <f>IFERROR(IF(AW3631="","",VLOOKUP(AW3631,SUSS!R:S,2,FALSE)),AY3631*SUSS!$M$2)</f>
        <v/>
      </c>
      <c r="BC3631" s="11" t="str">
        <f t="shared" si="1211"/>
        <v/>
      </c>
    </row>
    <row r="3632" spans="29:55">
      <c r="AC3632" s="11" t="str">
        <f t="shared" si="1213"/>
        <v/>
      </c>
      <c r="AD3632" s="11" t="str">
        <f t="shared" si="1214"/>
        <v/>
      </c>
      <c r="AE3632" s="11" t="str">
        <f t="shared" si="1215"/>
        <v/>
      </c>
      <c r="AF3632" s="11" t="str">
        <f t="shared" si="1216"/>
        <v/>
      </c>
      <c r="AG3632" s="11" t="str">
        <f t="shared" si="1217"/>
        <v/>
      </c>
      <c r="AH3632" s="11" t="str">
        <f t="shared" si="1218"/>
        <v/>
      </c>
      <c r="AI3632" s="11" t="str">
        <f t="shared" si="1219"/>
        <v/>
      </c>
      <c r="AJ3632" s="11" t="str">
        <f t="shared" si="1220"/>
        <v/>
      </c>
      <c r="AK3632" s="11" t="str">
        <f t="shared" si="1221"/>
        <v/>
      </c>
      <c r="AN3632" s="11" t="str">
        <f t="shared" si="1222"/>
        <v/>
      </c>
      <c r="AO3632" s="11" t="str">
        <f t="shared" si="1223"/>
        <v/>
      </c>
      <c r="AP3632" s="11" t="str">
        <f t="shared" si="1224"/>
        <v/>
      </c>
      <c r="AT3632" s="11" t="str">
        <f t="shared" si="1225"/>
        <v/>
      </c>
      <c r="AU3632" s="11" t="str">
        <f t="shared" si="1226"/>
        <v/>
      </c>
      <c r="AV3632" s="11" t="str">
        <f t="shared" si="1227"/>
        <v/>
      </c>
      <c r="AW3632" s="11" t="str">
        <f t="shared" si="1228"/>
        <v/>
      </c>
      <c r="AX3632" s="11" t="str">
        <f t="shared" si="1229"/>
        <v/>
      </c>
      <c r="AY3632" s="11" t="str">
        <f t="shared" si="1210"/>
        <v/>
      </c>
      <c r="AZ3632" s="11" t="str">
        <f t="shared" si="1230"/>
        <v/>
      </c>
      <c r="BA3632" s="11" t="str">
        <f t="shared" si="1212"/>
        <v xml:space="preserve"> </v>
      </c>
      <c r="BB3632" s="11" t="str">
        <f>IFERROR(IF(AW3632="","",VLOOKUP(AW3632,SUSS!R:S,2,FALSE)),AY3632*SUSS!$M$2)</f>
        <v/>
      </c>
      <c r="BC3632" s="11" t="str">
        <f t="shared" si="1211"/>
        <v/>
      </c>
    </row>
    <row r="3633" spans="29:55">
      <c r="AC3633" s="11" t="str">
        <f t="shared" si="1213"/>
        <v/>
      </c>
      <c r="AD3633" s="11" t="str">
        <f t="shared" si="1214"/>
        <v/>
      </c>
      <c r="AE3633" s="11" t="str">
        <f t="shared" si="1215"/>
        <v/>
      </c>
      <c r="AF3633" s="11" t="str">
        <f t="shared" si="1216"/>
        <v/>
      </c>
      <c r="AG3633" s="11" t="str">
        <f t="shared" si="1217"/>
        <v/>
      </c>
      <c r="AH3633" s="11" t="str">
        <f t="shared" si="1218"/>
        <v/>
      </c>
      <c r="AI3633" s="11" t="str">
        <f t="shared" si="1219"/>
        <v/>
      </c>
      <c r="AJ3633" s="11" t="str">
        <f t="shared" si="1220"/>
        <v/>
      </c>
      <c r="AK3633" s="11" t="str">
        <f t="shared" si="1221"/>
        <v/>
      </c>
      <c r="AN3633" s="11" t="str">
        <f t="shared" si="1222"/>
        <v/>
      </c>
      <c r="AO3633" s="11" t="str">
        <f t="shared" si="1223"/>
        <v/>
      </c>
      <c r="AP3633" s="11" t="str">
        <f t="shared" si="1224"/>
        <v/>
      </c>
      <c r="AT3633" s="11" t="str">
        <f t="shared" si="1225"/>
        <v/>
      </c>
      <c r="AU3633" s="11" t="str">
        <f t="shared" si="1226"/>
        <v/>
      </c>
      <c r="AV3633" s="11" t="str">
        <f t="shared" si="1227"/>
        <v/>
      </c>
      <c r="AW3633" s="11" t="str">
        <f t="shared" si="1228"/>
        <v/>
      </c>
      <c r="AX3633" s="11" t="str">
        <f t="shared" si="1229"/>
        <v/>
      </c>
      <c r="AY3633" s="11" t="str">
        <f t="shared" si="1210"/>
        <v/>
      </c>
      <c r="AZ3633" s="11" t="str">
        <f t="shared" si="1230"/>
        <v/>
      </c>
      <c r="BA3633" s="11" t="str">
        <f t="shared" si="1212"/>
        <v xml:space="preserve"> </v>
      </c>
      <c r="BB3633" s="11" t="str">
        <f>IFERROR(IF(AW3633="","",VLOOKUP(AW3633,SUSS!R:S,2,FALSE)),AY3633*SUSS!$M$2)</f>
        <v/>
      </c>
      <c r="BC3633" s="11" t="str">
        <f t="shared" si="1211"/>
        <v/>
      </c>
    </row>
    <row r="3634" spans="29:55">
      <c r="AC3634" s="11" t="str">
        <f t="shared" si="1213"/>
        <v/>
      </c>
      <c r="AD3634" s="11" t="str">
        <f t="shared" si="1214"/>
        <v/>
      </c>
      <c r="AE3634" s="11" t="str">
        <f t="shared" si="1215"/>
        <v/>
      </c>
      <c r="AF3634" s="11" t="str">
        <f t="shared" si="1216"/>
        <v/>
      </c>
      <c r="AG3634" s="11" t="str">
        <f t="shared" si="1217"/>
        <v/>
      </c>
      <c r="AH3634" s="11" t="str">
        <f t="shared" si="1218"/>
        <v/>
      </c>
      <c r="AI3634" s="11" t="str">
        <f t="shared" si="1219"/>
        <v/>
      </c>
      <c r="AJ3634" s="11" t="str">
        <f t="shared" si="1220"/>
        <v/>
      </c>
      <c r="AK3634" s="11" t="str">
        <f t="shared" si="1221"/>
        <v/>
      </c>
      <c r="AN3634" s="11" t="str">
        <f t="shared" si="1222"/>
        <v/>
      </c>
      <c r="AO3634" s="11" t="str">
        <f t="shared" si="1223"/>
        <v/>
      </c>
      <c r="AP3634" s="11" t="str">
        <f t="shared" si="1224"/>
        <v/>
      </c>
      <c r="AT3634" s="11" t="str">
        <f t="shared" si="1225"/>
        <v/>
      </c>
      <c r="AU3634" s="11" t="str">
        <f t="shared" si="1226"/>
        <v/>
      </c>
      <c r="AV3634" s="11" t="str">
        <f t="shared" si="1227"/>
        <v/>
      </c>
      <c r="AW3634" s="11" t="str">
        <f t="shared" si="1228"/>
        <v/>
      </c>
      <c r="AX3634" s="11" t="str">
        <f t="shared" si="1229"/>
        <v/>
      </c>
      <c r="AY3634" s="11" t="str">
        <f t="shared" si="1210"/>
        <v/>
      </c>
      <c r="AZ3634" s="11" t="str">
        <f t="shared" si="1230"/>
        <v/>
      </c>
      <c r="BA3634" s="11" t="str">
        <f t="shared" si="1212"/>
        <v xml:space="preserve"> </v>
      </c>
      <c r="BB3634" s="11" t="str">
        <f>IFERROR(IF(AW3634="","",VLOOKUP(AW3634,SUSS!R:S,2,FALSE)),AY3634*SUSS!$M$2)</f>
        <v/>
      </c>
      <c r="BC3634" s="11" t="str">
        <f t="shared" si="1211"/>
        <v/>
      </c>
    </row>
    <row r="3635" spans="29:55">
      <c r="AC3635" s="11" t="str">
        <f t="shared" si="1213"/>
        <v/>
      </c>
      <c r="AD3635" s="11" t="str">
        <f t="shared" si="1214"/>
        <v/>
      </c>
      <c r="AE3635" s="11" t="str">
        <f t="shared" si="1215"/>
        <v/>
      </c>
      <c r="AF3635" s="11" t="str">
        <f t="shared" si="1216"/>
        <v/>
      </c>
      <c r="AG3635" s="11" t="str">
        <f t="shared" si="1217"/>
        <v/>
      </c>
      <c r="AH3635" s="11" t="str">
        <f t="shared" si="1218"/>
        <v/>
      </c>
      <c r="AI3635" s="11" t="str">
        <f t="shared" si="1219"/>
        <v/>
      </c>
      <c r="AJ3635" s="11" t="str">
        <f t="shared" si="1220"/>
        <v/>
      </c>
      <c r="AK3635" s="11" t="str">
        <f t="shared" si="1221"/>
        <v/>
      </c>
      <c r="AN3635" s="11" t="str">
        <f t="shared" si="1222"/>
        <v/>
      </c>
      <c r="AO3635" s="11" t="str">
        <f t="shared" si="1223"/>
        <v/>
      </c>
      <c r="AP3635" s="11" t="str">
        <f t="shared" si="1224"/>
        <v/>
      </c>
      <c r="AT3635" s="11" t="str">
        <f t="shared" si="1225"/>
        <v/>
      </c>
      <c r="AU3635" s="11" t="str">
        <f t="shared" si="1226"/>
        <v/>
      </c>
      <c r="AV3635" s="11" t="str">
        <f t="shared" si="1227"/>
        <v/>
      </c>
      <c r="AW3635" s="11" t="str">
        <f t="shared" si="1228"/>
        <v/>
      </c>
      <c r="AX3635" s="11" t="str">
        <f t="shared" si="1229"/>
        <v/>
      </c>
      <c r="AY3635" s="11" t="str">
        <f t="shared" si="1210"/>
        <v/>
      </c>
      <c r="AZ3635" s="11" t="str">
        <f t="shared" si="1230"/>
        <v/>
      </c>
      <c r="BA3635" s="11" t="str">
        <f t="shared" si="1212"/>
        <v xml:space="preserve"> </v>
      </c>
      <c r="BB3635" s="11" t="str">
        <f>IFERROR(IF(AW3635="","",VLOOKUP(AW3635,SUSS!R:S,2,FALSE)),AY3635*SUSS!$M$2)</f>
        <v/>
      </c>
      <c r="BC3635" s="11" t="str">
        <f t="shared" si="1211"/>
        <v/>
      </c>
    </row>
    <row r="3636" spans="29:55">
      <c r="AC3636" s="11" t="str">
        <f t="shared" si="1213"/>
        <v/>
      </c>
      <c r="AD3636" s="11" t="str">
        <f t="shared" si="1214"/>
        <v/>
      </c>
      <c r="AE3636" s="11" t="str">
        <f t="shared" si="1215"/>
        <v/>
      </c>
      <c r="AF3636" s="11" t="str">
        <f t="shared" si="1216"/>
        <v/>
      </c>
      <c r="AG3636" s="11" t="str">
        <f t="shared" si="1217"/>
        <v/>
      </c>
      <c r="AH3636" s="11" t="str">
        <f t="shared" si="1218"/>
        <v/>
      </c>
      <c r="AI3636" s="11" t="str">
        <f t="shared" si="1219"/>
        <v/>
      </c>
      <c r="AJ3636" s="11" t="str">
        <f t="shared" si="1220"/>
        <v/>
      </c>
      <c r="AK3636" s="11" t="str">
        <f t="shared" si="1221"/>
        <v/>
      </c>
      <c r="AN3636" s="11" t="str">
        <f t="shared" si="1222"/>
        <v/>
      </c>
      <c r="AO3636" s="11" t="str">
        <f t="shared" si="1223"/>
        <v/>
      </c>
      <c r="AP3636" s="11" t="str">
        <f t="shared" si="1224"/>
        <v/>
      </c>
      <c r="AT3636" s="11" t="str">
        <f t="shared" si="1225"/>
        <v/>
      </c>
      <c r="AU3636" s="11" t="str">
        <f t="shared" si="1226"/>
        <v/>
      </c>
      <c r="AV3636" s="11" t="str">
        <f t="shared" si="1227"/>
        <v/>
      </c>
      <c r="AW3636" s="11" t="str">
        <f t="shared" si="1228"/>
        <v/>
      </c>
      <c r="AX3636" s="11" t="str">
        <f t="shared" si="1229"/>
        <v/>
      </c>
      <c r="AY3636" s="11" t="str">
        <f t="shared" si="1210"/>
        <v/>
      </c>
      <c r="AZ3636" s="11" t="str">
        <f t="shared" si="1230"/>
        <v/>
      </c>
      <c r="BA3636" s="11" t="str">
        <f t="shared" si="1212"/>
        <v xml:space="preserve"> </v>
      </c>
      <c r="BB3636" s="11" t="str">
        <f>IFERROR(IF(AW3636="","",VLOOKUP(AW3636,SUSS!R:S,2,FALSE)),AY3636*SUSS!$M$2)</f>
        <v/>
      </c>
      <c r="BC3636" s="11" t="str">
        <f t="shared" si="1211"/>
        <v/>
      </c>
    </row>
    <row r="3637" spans="29:55">
      <c r="AC3637" s="11" t="str">
        <f t="shared" si="1213"/>
        <v/>
      </c>
      <c r="AD3637" s="11" t="str">
        <f t="shared" si="1214"/>
        <v/>
      </c>
      <c r="AE3637" s="11" t="str">
        <f t="shared" si="1215"/>
        <v/>
      </c>
      <c r="AF3637" s="11" t="str">
        <f t="shared" si="1216"/>
        <v/>
      </c>
      <c r="AG3637" s="11" t="str">
        <f t="shared" si="1217"/>
        <v/>
      </c>
      <c r="AH3637" s="11" t="str">
        <f t="shared" si="1218"/>
        <v/>
      </c>
      <c r="AI3637" s="11" t="str">
        <f t="shared" si="1219"/>
        <v/>
      </c>
      <c r="AJ3637" s="11" t="str">
        <f t="shared" si="1220"/>
        <v/>
      </c>
      <c r="AK3637" s="11" t="str">
        <f t="shared" si="1221"/>
        <v/>
      </c>
      <c r="AN3637" s="11" t="str">
        <f t="shared" si="1222"/>
        <v/>
      </c>
      <c r="AO3637" s="11" t="str">
        <f t="shared" si="1223"/>
        <v/>
      </c>
      <c r="AP3637" s="11" t="str">
        <f t="shared" si="1224"/>
        <v/>
      </c>
      <c r="AT3637" s="11" t="str">
        <f t="shared" si="1225"/>
        <v/>
      </c>
      <c r="AU3637" s="11" t="str">
        <f t="shared" si="1226"/>
        <v/>
      </c>
      <c r="AV3637" s="11" t="str">
        <f t="shared" si="1227"/>
        <v/>
      </c>
      <c r="AW3637" s="11" t="str">
        <f t="shared" si="1228"/>
        <v/>
      </c>
      <c r="AX3637" s="11" t="str">
        <f t="shared" si="1229"/>
        <v/>
      </c>
      <c r="AY3637" s="11" t="str">
        <f t="shared" si="1210"/>
        <v/>
      </c>
      <c r="AZ3637" s="11" t="str">
        <f t="shared" si="1230"/>
        <v/>
      </c>
      <c r="BA3637" s="11" t="str">
        <f t="shared" si="1212"/>
        <v xml:space="preserve"> </v>
      </c>
      <c r="BB3637" s="11" t="str">
        <f>IFERROR(IF(AW3637="","",VLOOKUP(AW3637,SUSS!R:S,2,FALSE)),AY3637*SUSS!$M$2)</f>
        <v/>
      </c>
      <c r="BC3637" s="11" t="str">
        <f t="shared" si="1211"/>
        <v/>
      </c>
    </row>
    <row r="3638" spans="29:55">
      <c r="AC3638" s="11" t="str">
        <f t="shared" si="1213"/>
        <v/>
      </c>
      <c r="AD3638" s="11" t="str">
        <f t="shared" si="1214"/>
        <v/>
      </c>
      <c r="AE3638" s="11" t="str">
        <f t="shared" si="1215"/>
        <v/>
      </c>
      <c r="AF3638" s="11" t="str">
        <f t="shared" si="1216"/>
        <v/>
      </c>
      <c r="AG3638" s="11" t="str">
        <f t="shared" si="1217"/>
        <v/>
      </c>
      <c r="AH3638" s="11" t="str">
        <f t="shared" si="1218"/>
        <v/>
      </c>
      <c r="AI3638" s="11" t="str">
        <f t="shared" si="1219"/>
        <v/>
      </c>
      <c r="AJ3638" s="11" t="str">
        <f t="shared" si="1220"/>
        <v/>
      </c>
      <c r="AK3638" s="11" t="str">
        <f t="shared" si="1221"/>
        <v/>
      </c>
      <c r="AN3638" s="11" t="str">
        <f t="shared" si="1222"/>
        <v/>
      </c>
      <c r="AO3638" s="11" t="str">
        <f t="shared" si="1223"/>
        <v/>
      </c>
      <c r="AP3638" s="11" t="str">
        <f t="shared" si="1224"/>
        <v/>
      </c>
      <c r="AT3638" s="11" t="str">
        <f t="shared" si="1225"/>
        <v/>
      </c>
      <c r="AU3638" s="11" t="str">
        <f t="shared" si="1226"/>
        <v/>
      </c>
      <c r="AV3638" s="11" t="str">
        <f t="shared" si="1227"/>
        <v/>
      </c>
      <c r="AW3638" s="11" t="str">
        <f t="shared" si="1228"/>
        <v/>
      </c>
      <c r="AX3638" s="11" t="str">
        <f t="shared" si="1229"/>
        <v/>
      </c>
      <c r="AY3638" s="11" t="str">
        <f t="shared" si="1210"/>
        <v/>
      </c>
      <c r="AZ3638" s="11" t="str">
        <f t="shared" si="1230"/>
        <v/>
      </c>
      <c r="BA3638" s="11" t="str">
        <f t="shared" si="1212"/>
        <v xml:space="preserve"> </v>
      </c>
      <c r="BB3638" s="11" t="str">
        <f>IFERROR(IF(AW3638="","",VLOOKUP(AW3638,SUSS!R:S,2,FALSE)),AY3638*SUSS!$M$2)</f>
        <v/>
      </c>
      <c r="BC3638" s="11" t="str">
        <f t="shared" si="1211"/>
        <v/>
      </c>
    </row>
    <row r="3639" spans="29:55">
      <c r="AC3639" s="11" t="str">
        <f t="shared" si="1213"/>
        <v/>
      </c>
      <c r="AD3639" s="11" t="str">
        <f t="shared" si="1214"/>
        <v/>
      </c>
      <c r="AE3639" s="11" t="str">
        <f t="shared" si="1215"/>
        <v/>
      </c>
      <c r="AF3639" s="11" t="str">
        <f t="shared" si="1216"/>
        <v/>
      </c>
      <c r="AG3639" s="11" t="str">
        <f t="shared" si="1217"/>
        <v/>
      </c>
      <c r="AH3639" s="11" t="str">
        <f t="shared" si="1218"/>
        <v/>
      </c>
      <c r="AI3639" s="11" t="str">
        <f t="shared" si="1219"/>
        <v/>
      </c>
      <c r="AJ3639" s="11" t="str">
        <f t="shared" si="1220"/>
        <v/>
      </c>
      <c r="AK3639" s="11" t="str">
        <f t="shared" si="1221"/>
        <v/>
      </c>
      <c r="AN3639" s="11" t="str">
        <f t="shared" si="1222"/>
        <v/>
      </c>
      <c r="AO3639" s="11" t="str">
        <f t="shared" si="1223"/>
        <v/>
      </c>
      <c r="AP3639" s="11" t="str">
        <f t="shared" si="1224"/>
        <v/>
      </c>
      <c r="AT3639" s="11" t="str">
        <f t="shared" si="1225"/>
        <v/>
      </c>
      <c r="AU3639" s="11" t="str">
        <f t="shared" si="1226"/>
        <v/>
      </c>
      <c r="AV3639" s="11" t="str">
        <f t="shared" si="1227"/>
        <v/>
      </c>
      <c r="AW3639" s="11" t="str">
        <f t="shared" si="1228"/>
        <v/>
      </c>
      <c r="AX3639" s="11" t="str">
        <f t="shared" si="1229"/>
        <v/>
      </c>
      <c r="AY3639" s="11" t="str">
        <f t="shared" si="1210"/>
        <v/>
      </c>
      <c r="AZ3639" s="11" t="str">
        <f t="shared" si="1230"/>
        <v/>
      </c>
      <c r="BA3639" s="11" t="str">
        <f t="shared" si="1212"/>
        <v xml:space="preserve"> </v>
      </c>
      <c r="BB3639" s="11" t="str">
        <f>IFERROR(IF(AW3639="","",VLOOKUP(AW3639,SUSS!R:S,2,FALSE)),AY3639*SUSS!$M$2)</f>
        <v/>
      </c>
      <c r="BC3639" s="11" t="str">
        <f t="shared" si="1211"/>
        <v/>
      </c>
    </row>
    <row r="3640" spans="29:55">
      <c r="AC3640" s="11" t="str">
        <f t="shared" si="1213"/>
        <v/>
      </c>
      <c r="AD3640" s="11" t="str">
        <f t="shared" si="1214"/>
        <v/>
      </c>
      <c r="AE3640" s="11" t="str">
        <f t="shared" si="1215"/>
        <v/>
      </c>
      <c r="AF3640" s="11" t="str">
        <f t="shared" si="1216"/>
        <v/>
      </c>
      <c r="AG3640" s="11" t="str">
        <f t="shared" si="1217"/>
        <v/>
      </c>
      <c r="AH3640" s="11" t="str">
        <f t="shared" si="1218"/>
        <v/>
      </c>
      <c r="AI3640" s="11" t="str">
        <f t="shared" si="1219"/>
        <v/>
      </c>
      <c r="AJ3640" s="11" t="str">
        <f t="shared" si="1220"/>
        <v/>
      </c>
      <c r="AK3640" s="11" t="str">
        <f t="shared" si="1221"/>
        <v/>
      </c>
      <c r="AN3640" s="11" t="str">
        <f t="shared" si="1222"/>
        <v/>
      </c>
      <c r="AO3640" s="11" t="str">
        <f t="shared" si="1223"/>
        <v/>
      </c>
      <c r="AP3640" s="11" t="str">
        <f t="shared" si="1224"/>
        <v/>
      </c>
      <c r="AT3640" s="11" t="str">
        <f t="shared" si="1225"/>
        <v/>
      </c>
      <c r="AU3640" s="11" t="str">
        <f t="shared" si="1226"/>
        <v/>
      </c>
      <c r="AV3640" s="11" t="str">
        <f t="shared" si="1227"/>
        <v/>
      </c>
      <c r="AW3640" s="11" t="str">
        <f t="shared" si="1228"/>
        <v/>
      </c>
      <c r="AX3640" s="11" t="str">
        <f t="shared" si="1229"/>
        <v/>
      </c>
      <c r="AY3640" s="11" t="str">
        <f t="shared" si="1210"/>
        <v/>
      </c>
      <c r="AZ3640" s="11" t="str">
        <f t="shared" si="1230"/>
        <v/>
      </c>
      <c r="BA3640" s="11" t="str">
        <f t="shared" si="1212"/>
        <v xml:space="preserve"> </v>
      </c>
      <c r="BB3640" s="11" t="str">
        <f>IFERROR(IF(AW3640="","",VLOOKUP(AW3640,SUSS!R:S,2,FALSE)),AY3640*SUSS!$M$2)</f>
        <v/>
      </c>
      <c r="BC3640" s="11" t="str">
        <f t="shared" si="1211"/>
        <v/>
      </c>
    </row>
    <row r="3641" spans="29:55">
      <c r="AC3641" s="11" t="str">
        <f t="shared" si="1213"/>
        <v/>
      </c>
      <c r="AD3641" s="11" t="str">
        <f t="shared" si="1214"/>
        <v/>
      </c>
      <c r="AE3641" s="11" t="str">
        <f t="shared" si="1215"/>
        <v/>
      </c>
      <c r="AF3641" s="11" t="str">
        <f t="shared" si="1216"/>
        <v/>
      </c>
      <c r="AG3641" s="11" t="str">
        <f t="shared" si="1217"/>
        <v/>
      </c>
      <c r="AH3641" s="11" t="str">
        <f t="shared" si="1218"/>
        <v/>
      </c>
      <c r="AI3641" s="11" t="str">
        <f t="shared" si="1219"/>
        <v/>
      </c>
      <c r="AJ3641" s="11" t="str">
        <f t="shared" si="1220"/>
        <v/>
      </c>
      <c r="AK3641" s="11" t="str">
        <f t="shared" si="1221"/>
        <v/>
      </c>
      <c r="AN3641" s="11" t="str">
        <f t="shared" si="1222"/>
        <v/>
      </c>
      <c r="AO3641" s="11" t="str">
        <f t="shared" si="1223"/>
        <v/>
      </c>
      <c r="AP3641" s="11" t="str">
        <f t="shared" si="1224"/>
        <v/>
      </c>
      <c r="AT3641" s="11" t="str">
        <f t="shared" si="1225"/>
        <v/>
      </c>
      <c r="AU3641" s="11" t="str">
        <f t="shared" si="1226"/>
        <v/>
      </c>
      <c r="AV3641" s="11" t="str">
        <f t="shared" si="1227"/>
        <v/>
      </c>
      <c r="AW3641" s="11" t="str">
        <f t="shared" si="1228"/>
        <v/>
      </c>
      <c r="AX3641" s="11" t="str">
        <f t="shared" si="1229"/>
        <v/>
      </c>
      <c r="AY3641" s="11" t="str">
        <f t="shared" si="1210"/>
        <v/>
      </c>
      <c r="AZ3641" s="11" t="str">
        <f t="shared" si="1230"/>
        <v/>
      </c>
      <c r="BA3641" s="11" t="str">
        <f t="shared" si="1212"/>
        <v xml:space="preserve"> </v>
      </c>
      <c r="BB3641" s="11" t="str">
        <f>IFERROR(IF(AW3641="","",VLOOKUP(AW3641,SUSS!R:S,2,FALSE)),AY3641*SUSS!$M$2)</f>
        <v/>
      </c>
      <c r="BC3641" s="11" t="str">
        <f t="shared" si="1211"/>
        <v/>
      </c>
    </row>
    <row r="3642" spans="29:55">
      <c r="AC3642" s="11" t="str">
        <f t="shared" si="1213"/>
        <v/>
      </c>
      <c r="AD3642" s="11" t="str">
        <f t="shared" si="1214"/>
        <v/>
      </c>
      <c r="AE3642" s="11" t="str">
        <f t="shared" si="1215"/>
        <v/>
      </c>
      <c r="AF3642" s="11" t="str">
        <f t="shared" si="1216"/>
        <v/>
      </c>
      <c r="AG3642" s="11" t="str">
        <f t="shared" si="1217"/>
        <v/>
      </c>
      <c r="AH3642" s="11" t="str">
        <f t="shared" si="1218"/>
        <v/>
      </c>
      <c r="AI3642" s="11" t="str">
        <f t="shared" si="1219"/>
        <v/>
      </c>
      <c r="AJ3642" s="11" t="str">
        <f t="shared" si="1220"/>
        <v/>
      </c>
      <c r="AK3642" s="11" t="str">
        <f t="shared" si="1221"/>
        <v/>
      </c>
      <c r="AN3642" s="11" t="str">
        <f t="shared" si="1222"/>
        <v/>
      </c>
      <c r="AO3642" s="11" t="str">
        <f t="shared" si="1223"/>
        <v/>
      </c>
      <c r="AP3642" s="11" t="str">
        <f t="shared" si="1224"/>
        <v/>
      </c>
      <c r="AT3642" s="11" t="str">
        <f t="shared" si="1225"/>
        <v/>
      </c>
      <c r="AU3642" s="11" t="str">
        <f t="shared" si="1226"/>
        <v/>
      </c>
      <c r="AV3642" s="11" t="str">
        <f t="shared" si="1227"/>
        <v/>
      </c>
      <c r="AW3642" s="11" t="str">
        <f t="shared" si="1228"/>
        <v/>
      </c>
      <c r="AX3642" s="11" t="str">
        <f t="shared" si="1229"/>
        <v/>
      </c>
      <c r="AY3642" s="11" t="str">
        <f t="shared" si="1210"/>
        <v/>
      </c>
      <c r="AZ3642" s="11" t="str">
        <f t="shared" si="1230"/>
        <v/>
      </c>
      <c r="BA3642" s="11" t="str">
        <f t="shared" si="1212"/>
        <v xml:space="preserve"> </v>
      </c>
      <c r="BB3642" s="11" t="str">
        <f>IFERROR(IF(AW3642="","",VLOOKUP(AW3642,SUSS!R:S,2,FALSE)),AY3642*SUSS!$M$2)</f>
        <v/>
      </c>
      <c r="BC3642" s="11" t="str">
        <f t="shared" si="1211"/>
        <v/>
      </c>
    </row>
    <row r="3643" spans="29:55">
      <c r="AC3643" s="11" t="str">
        <f t="shared" si="1213"/>
        <v/>
      </c>
      <c r="AD3643" s="11" t="str">
        <f t="shared" si="1214"/>
        <v/>
      </c>
      <c r="AE3643" s="11" t="str">
        <f t="shared" si="1215"/>
        <v/>
      </c>
      <c r="AF3643" s="11" t="str">
        <f t="shared" si="1216"/>
        <v/>
      </c>
      <c r="AG3643" s="11" t="str">
        <f t="shared" si="1217"/>
        <v/>
      </c>
      <c r="AH3643" s="11" t="str">
        <f t="shared" si="1218"/>
        <v/>
      </c>
      <c r="AI3643" s="11" t="str">
        <f t="shared" si="1219"/>
        <v/>
      </c>
      <c r="AJ3643" s="11" t="str">
        <f t="shared" si="1220"/>
        <v/>
      </c>
      <c r="AK3643" s="11" t="str">
        <f t="shared" si="1221"/>
        <v/>
      </c>
      <c r="AN3643" s="11" t="str">
        <f t="shared" si="1222"/>
        <v/>
      </c>
      <c r="AO3643" s="11" t="str">
        <f t="shared" si="1223"/>
        <v/>
      </c>
      <c r="AP3643" s="11" t="str">
        <f t="shared" si="1224"/>
        <v/>
      </c>
      <c r="AT3643" s="11" t="str">
        <f t="shared" si="1225"/>
        <v/>
      </c>
      <c r="AU3643" s="11" t="str">
        <f t="shared" si="1226"/>
        <v/>
      </c>
      <c r="AV3643" s="11" t="str">
        <f t="shared" si="1227"/>
        <v/>
      </c>
      <c r="AW3643" s="11" t="str">
        <f t="shared" si="1228"/>
        <v/>
      </c>
      <c r="AX3643" s="11" t="str">
        <f t="shared" si="1229"/>
        <v/>
      </c>
      <c r="AY3643" s="11" t="str">
        <f t="shared" si="1210"/>
        <v/>
      </c>
      <c r="AZ3643" s="11" t="str">
        <f t="shared" si="1230"/>
        <v/>
      </c>
      <c r="BA3643" s="11" t="str">
        <f t="shared" si="1212"/>
        <v xml:space="preserve"> </v>
      </c>
      <c r="BB3643" s="11" t="str">
        <f>IFERROR(IF(AW3643="","",VLOOKUP(AW3643,SUSS!R:S,2,FALSE)),AY3643*SUSS!$M$2)</f>
        <v/>
      </c>
      <c r="BC3643" s="11" t="str">
        <f t="shared" si="1211"/>
        <v/>
      </c>
    </row>
    <row r="3644" spans="29:55">
      <c r="AC3644" s="11" t="str">
        <f t="shared" si="1213"/>
        <v/>
      </c>
      <c r="AD3644" s="11" t="str">
        <f t="shared" si="1214"/>
        <v/>
      </c>
      <c r="AE3644" s="11" t="str">
        <f t="shared" si="1215"/>
        <v/>
      </c>
      <c r="AF3644" s="11" t="str">
        <f t="shared" si="1216"/>
        <v/>
      </c>
      <c r="AG3644" s="11" t="str">
        <f t="shared" si="1217"/>
        <v/>
      </c>
      <c r="AH3644" s="11" t="str">
        <f t="shared" si="1218"/>
        <v/>
      </c>
      <c r="AI3644" s="11" t="str">
        <f t="shared" si="1219"/>
        <v/>
      </c>
      <c r="AJ3644" s="11" t="str">
        <f t="shared" si="1220"/>
        <v/>
      </c>
      <c r="AK3644" s="11" t="str">
        <f t="shared" si="1221"/>
        <v/>
      </c>
      <c r="AN3644" s="11" t="str">
        <f t="shared" si="1222"/>
        <v/>
      </c>
      <c r="AO3644" s="11" t="str">
        <f t="shared" si="1223"/>
        <v/>
      </c>
      <c r="AP3644" s="11" t="str">
        <f t="shared" si="1224"/>
        <v/>
      </c>
      <c r="AT3644" s="11" t="str">
        <f t="shared" si="1225"/>
        <v/>
      </c>
      <c r="AU3644" s="11" t="str">
        <f t="shared" si="1226"/>
        <v/>
      </c>
      <c r="AV3644" s="11" t="str">
        <f t="shared" si="1227"/>
        <v/>
      </c>
      <c r="AW3644" s="11" t="str">
        <f t="shared" si="1228"/>
        <v/>
      </c>
      <c r="AX3644" s="11" t="str">
        <f t="shared" si="1229"/>
        <v/>
      </c>
      <c r="AY3644" s="11" t="str">
        <f t="shared" si="1210"/>
        <v/>
      </c>
      <c r="AZ3644" s="11" t="str">
        <f t="shared" si="1230"/>
        <v/>
      </c>
      <c r="BA3644" s="11" t="str">
        <f t="shared" si="1212"/>
        <v xml:space="preserve"> </v>
      </c>
      <c r="BB3644" s="11" t="str">
        <f>IFERROR(IF(AW3644="","",VLOOKUP(AW3644,SUSS!R:S,2,FALSE)),AY3644*SUSS!$M$2)</f>
        <v/>
      </c>
      <c r="BC3644" s="11" t="str">
        <f t="shared" si="1211"/>
        <v/>
      </c>
    </row>
    <row r="3645" spans="29:55">
      <c r="AC3645" s="11" t="str">
        <f t="shared" si="1213"/>
        <v/>
      </c>
      <c r="AD3645" s="11" t="str">
        <f t="shared" si="1214"/>
        <v/>
      </c>
      <c r="AE3645" s="11" t="str">
        <f t="shared" si="1215"/>
        <v/>
      </c>
      <c r="AF3645" s="11" t="str">
        <f t="shared" si="1216"/>
        <v/>
      </c>
      <c r="AG3645" s="11" t="str">
        <f t="shared" si="1217"/>
        <v/>
      </c>
      <c r="AH3645" s="11" t="str">
        <f t="shared" si="1218"/>
        <v/>
      </c>
      <c r="AI3645" s="11" t="str">
        <f t="shared" si="1219"/>
        <v/>
      </c>
      <c r="AJ3645" s="11" t="str">
        <f t="shared" si="1220"/>
        <v/>
      </c>
      <c r="AK3645" s="11" t="str">
        <f t="shared" si="1221"/>
        <v/>
      </c>
      <c r="AN3645" s="11" t="str">
        <f t="shared" si="1222"/>
        <v/>
      </c>
      <c r="AO3645" s="11" t="str">
        <f t="shared" si="1223"/>
        <v/>
      </c>
      <c r="AP3645" s="11" t="str">
        <f t="shared" si="1224"/>
        <v/>
      </c>
      <c r="AT3645" s="11" t="str">
        <f t="shared" si="1225"/>
        <v/>
      </c>
      <c r="AU3645" s="11" t="str">
        <f t="shared" si="1226"/>
        <v/>
      </c>
      <c r="AV3645" s="11" t="str">
        <f t="shared" si="1227"/>
        <v/>
      </c>
      <c r="AW3645" s="11" t="str">
        <f t="shared" si="1228"/>
        <v/>
      </c>
      <c r="AX3645" s="11" t="str">
        <f t="shared" si="1229"/>
        <v/>
      </c>
      <c r="AY3645" s="11" t="str">
        <f t="shared" si="1210"/>
        <v/>
      </c>
      <c r="AZ3645" s="11" t="str">
        <f t="shared" si="1230"/>
        <v/>
      </c>
      <c r="BA3645" s="11" t="str">
        <f t="shared" si="1212"/>
        <v xml:space="preserve"> </v>
      </c>
      <c r="BB3645" s="11" t="str">
        <f>IFERROR(IF(AW3645="","",VLOOKUP(AW3645,SUSS!R:S,2,FALSE)),AY3645*SUSS!$M$2)</f>
        <v/>
      </c>
      <c r="BC3645" s="11" t="str">
        <f t="shared" si="1211"/>
        <v/>
      </c>
    </row>
    <row r="3646" spans="29:55">
      <c r="AC3646" s="11" t="str">
        <f t="shared" si="1213"/>
        <v/>
      </c>
      <c r="AD3646" s="11" t="str">
        <f t="shared" si="1214"/>
        <v/>
      </c>
      <c r="AE3646" s="11" t="str">
        <f t="shared" si="1215"/>
        <v/>
      </c>
      <c r="AF3646" s="11" t="str">
        <f t="shared" si="1216"/>
        <v/>
      </c>
      <c r="AG3646" s="11" t="str">
        <f t="shared" si="1217"/>
        <v/>
      </c>
      <c r="AH3646" s="11" t="str">
        <f t="shared" si="1218"/>
        <v/>
      </c>
      <c r="AI3646" s="11" t="str">
        <f t="shared" si="1219"/>
        <v/>
      </c>
      <c r="AJ3646" s="11" t="str">
        <f t="shared" si="1220"/>
        <v/>
      </c>
      <c r="AK3646" s="11" t="str">
        <f t="shared" si="1221"/>
        <v/>
      </c>
      <c r="AN3646" s="11" t="str">
        <f t="shared" si="1222"/>
        <v/>
      </c>
      <c r="AO3646" s="11" t="str">
        <f t="shared" si="1223"/>
        <v/>
      </c>
      <c r="AP3646" s="11" t="str">
        <f t="shared" si="1224"/>
        <v/>
      </c>
      <c r="AT3646" s="11" t="str">
        <f t="shared" si="1225"/>
        <v/>
      </c>
      <c r="AU3646" s="11" t="str">
        <f t="shared" si="1226"/>
        <v/>
      </c>
      <c r="AV3646" s="11" t="str">
        <f t="shared" si="1227"/>
        <v/>
      </c>
      <c r="AW3646" s="11" t="str">
        <f t="shared" si="1228"/>
        <v/>
      </c>
      <c r="AX3646" s="11" t="str">
        <f t="shared" si="1229"/>
        <v/>
      </c>
      <c r="AY3646" s="11" t="str">
        <f t="shared" si="1210"/>
        <v/>
      </c>
      <c r="AZ3646" s="11" t="str">
        <f t="shared" si="1230"/>
        <v/>
      </c>
      <c r="BA3646" s="11" t="str">
        <f t="shared" si="1212"/>
        <v xml:space="preserve"> </v>
      </c>
      <c r="BB3646" s="11" t="str">
        <f>IFERROR(IF(AW3646="","",VLOOKUP(AW3646,SUSS!R:S,2,FALSE)),AY3646*SUSS!$M$2)</f>
        <v/>
      </c>
      <c r="BC3646" s="11" t="str">
        <f t="shared" si="1211"/>
        <v/>
      </c>
    </row>
    <row r="3647" spans="29:55">
      <c r="AC3647" s="11" t="str">
        <f t="shared" si="1213"/>
        <v/>
      </c>
      <c r="AD3647" s="11" t="str">
        <f t="shared" si="1214"/>
        <v/>
      </c>
      <c r="AE3647" s="11" t="str">
        <f t="shared" si="1215"/>
        <v/>
      </c>
      <c r="AF3647" s="11" t="str">
        <f t="shared" si="1216"/>
        <v/>
      </c>
      <c r="AG3647" s="11" t="str">
        <f t="shared" si="1217"/>
        <v/>
      </c>
      <c r="AH3647" s="11" t="str">
        <f t="shared" si="1218"/>
        <v/>
      </c>
      <c r="AI3647" s="11" t="str">
        <f t="shared" si="1219"/>
        <v/>
      </c>
      <c r="AJ3647" s="11" t="str">
        <f t="shared" si="1220"/>
        <v/>
      </c>
      <c r="AK3647" s="11" t="str">
        <f t="shared" si="1221"/>
        <v/>
      </c>
      <c r="AN3647" s="11" t="str">
        <f t="shared" si="1222"/>
        <v/>
      </c>
      <c r="AO3647" s="11" t="str">
        <f t="shared" si="1223"/>
        <v/>
      </c>
      <c r="AP3647" s="11" t="str">
        <f t="shared" si="1224"/>
        <v/>
      </c>
      <c r="AT3647" s="11" t="str">
        <f t="shared" si="1225"/>
        <v/>
      </c>
      <c r="AU3647" s="11" t="str">
        <f t="shared" si="1226"/>
        <v/>
      </c>
      <c r="AV3647" s="11" t="str">
        <f t="shared" si="1227"/>
        <v/>
      </c>
      <c r="AW3647" s="11" t="str">
        <f t="shared" si="1228"/>
        <v/>
      </c>
      <c r="AX3647" s="11" t="str">
        <f t="shared" si="1229"/>
        <v/>
      </c>
      <c r="AY3647" s="11" t="str">
        <f t="shared" si="1210"/>
        <v/>
      </c>
      <c r="AZ3647" s="11" t="str">
        <f t="shared" si="1230"/>
        <v/>
      </c>
      <c r="BA3647" s="11" t="str">
        <f t="shared" si="1212"/>
        <v xml:space="preserve"> </v>
      </c>
      <c r="BB3647" s="11" t="str">
        <f>IFERROR(IF(AW3647="","",VLOOKUP(AW3647,SUSS!R:S,2,FALSE)),AY3647*SUSS!$M$2)</f>
        <v/>
      </c>
      <c r="BC3647" s="11" t="str">
        <f t="shared" si="1211"/>
        <v/>
      </c>
    </row>
    <row r="3648" spans="29:55">
      <c r="AC3648" s="11" t="str">
        <f t="shared" si="1213"/>
        <v/>
      </c>
      <c r="AD3648" s="11" t="str">
        <f t="shared" si="1214"/>
        <v/>
      </c>
      <c r="AE3648" s="11" t="str">
        <f t="shared" si="1215"/>
        <v/>
      </c>
      <c r="AF3648" s="11" t="str">
        <f t="shared" si="1216"/>
        <v/>
      </c>
      <c r="AG3648" s="11" t="str">
        <f t="shared" si="1217"/>
        <v/>
      </c>
      <c r="AH3648" s="11" t="str">
        <f t="shared" si="1218"/>
        <v/>
      </c>
      <c r="AI3648" s="11" t="str">
        <f t="shared" si="1219"/>
        <v/>
      </c>
      <c r="AJ3648" s="11" t="str">
        <f t="shared" si="1220"/>
        <v/>
      </c>
      <c r="AK3648" s="11" t="str">
        <f t="shared" si="1221"/>
        <v/>
      </c>
      <c r="AN3648" s="11" t="str">
        <f t="shared" si="1222"/>
        <v/>
      </c>
      <c r="AO3648" s="11" t="str">
        <f t="shared" si="1223"/>
        <v/>
      </c>
      <c r="AP3648" s="11" t="str">
        <f t="shared" si="1224"/>
        <v/>
      </c>
      <c r="AT3648" s="11" t="str">
        <f t="shared" si="1225"/>
        <v/>
      </c>
      <c r="AU3648" s="11" t="str">
        <f t="shared" si="1226"/>
        <v/>
      </c>
      <c r="AV3648" s="11" t="str">
        <f t="shared" si="1227"/>
        <v/>
      </c>
      <c r="AW3648" s="11" t="str">
        <f t="shared" si="1228"/>
        <v/>
      </c>
      <c r="AX3648" s="11" t="str">
        <f t="shared" si="1229"/>
        <v/>
      </c>
      <c r="AY3648" s="11" t="str">
        <f t="shared" si="1210"/>
        <v/>
      </c>
      <c r="AZ3648" s="11" t="str">
        <f t="shared" si="1230"/>
        <v/>
      </c>
      <c r="BA3648" s="11" t="str">
        <f t="shared" si="1212"/>
        <v xml:space="preserve"> </v>
      </c>
      <c r="BB3648" s="11" t="str">
        <f>IFERROR(IF(AW3648="","",VLOOKUP(AW3648,SUSS!R:S,2,FALSE)),AY3648*SUSS!$M$2)</f>
        <v/>
      </c>
      <c r="BC3648" s="11" t="str">
        <f t="shared" si="1211"/>
        <v/>
      </c>
    </row>
    <row r="3649" spans="29:55">
      <c r="AC3649" s="11" t="str">
        <f t="shared" si="1213"/>
        <v/>
      </c>
      <c r="AD3649" s="11" t="str">
        <f t="shared" si="1214"/>
        <v/>
      </c>
      <c r="AE3649" s="11" t="str">
        <f t="shared" si="1215"/>
        <v/>
      </c>
      <c r="AF3649" s="11" t="str">
        <f t="shared" si="1216"/>
        <v/>
      </c>
      <c r="AG3649" s="11" t="str">
        <f t="shared" si="1217"/>
        <v/>
      </c>
      <c r="AH3649" s="11" t="str">
        <f t="shared" si="1218"/>
        <v/>
      </c>
      <c r="AI3649" s="11" t="str">
        <f t="shared" si="1219"/>
        <v/>
      </c>
      <c r="AJ3649" s="11" t="str">
        <f t="shared" si="1220"/>
        <v/>
      </c>
      <c r="AK3649" s="11" t="str">
        <f t="shared" si="1221"/>
        <v/>
      </c>
      <c r="AN3649" s="11" t="str">
        <f t="shared" si="1222"/>
        <v/>
      </c>
      <c r="AO3649" s="11" t="str">
        <f t="shared" si="1223"/>
        <v/>
      </c>
      <c r="AP3649" s="11" t="str">
        <f t="shared" si="1224"/>
        <v/>
      </c>
      <c r="AT3649" s="11" t="str">
        <f t="shared" si="1225"/>
        <v/>
      </c>
      <c r="AU3649" s="11" t="str">
        <f t="shared" si="1226"/>
        <v/>
      </c>
      <c r="AV3649" s="11" t="str">
        <f t="shared" si="1227"/>
        <v/>
      </c>
      <c r="AW3649" s="11" t="str">
        <f t="shared" si="1228"/>
        <v/>
      </c>
      <c r="AX3649" s="11" t="str">
        <f t="shared" si="1229"/>
        <v/>
      </c>
      <c r="AY3649" s="11" t="str">
        <f t="shared" si="1210"/>
        <v/>
      </c>
      <c r="AZ3649" s="11" t="str">
        <f t="shared" si="1230"/>
        <v/>
      </c>
      <c r="BA3649" s="11" t="str">
        <f t="shared" si="1212"/>
        <v xml:space="preserve"> </v>
      </c>
      <c r="BB3649" s="11" t="str">
        <f>IFERROR(IF(AW3649="","",VLOOKUP(AW3649,SUSS!R:S,2,FALSE)),AY3649*SUSS!$M$2)</f>
        <v/>
      </c>
      <c r="BC3649" s="11" t="str">
        <f t="shared" si="1211"/>
        <v/>
      </c>
    </row>
    <row r="3650" spans="29:55">
      <c r="AC3650" s="11" t="str">
        <f t="shared" si="1213"/>
        <v/>
      </c>
      <c r="AD3650" s="11" t="str">
        <f t="shared" si="1214"/>
        <v/>
      </c>
      <c r="AE3650" s="11" t="str">
        <f t="shared" si="1215"/>
        <v/>
      </c>
      <c r="AF3650" s="11" t="str">
        <f t="shared" si="1216"/>
        <v/>
      </c>
      <c r="AG3650" s="11" t="str">
        <f t="shared" si="1217"/>
        <v/>
      </c>
      <c r="AH3650" s="11" t="str">
        <f t="shared" si="1218"/>
        <v/>
      </c>
      <c r="AI3650" s="11" t="str">
        <f t="shared" si="1219"/>
        <v/>
      </c>
      <c r="AJ3650" s="11" t="str">
        <f t="shared" si="1220"/>
        <v/>
      </c>
      <c r="AK3650" s="11" t="str">
        <f t="shared" si="1221"/>
        <v/>
      </c>
      <c r="AN3650" s="11" t="str">
        <f t="shared" si="1222"/>
        <v/>
      </c>
      <c r="AO3650" s="11" t="str">
        <f t="shared" si="1223"/>
        <v/>
      </c>
      <c r="AP3650" s="11" t="str">
        <f t="shared" si="1224"/>
        <v/>
      </c>
      <c r="AT3650" s="11" t="str">
        <f t="shared" si="1225"/>
        <v/>
      </c>
      <c r="AU3650" s="11" t="str">
        <f t="shared" si="1226"/>
        <v/>
      </c>
      <c r="AV3650" s="11" t="str">
        <f t="shared" si="1227"/>
        <v/>
      </c>
      <c r="AW3650" s="11" t="str">
        <f t="shared" si="1228"/>
        <v/>
      </c>
      <c r="AX3650" s="11" t="str">
        <f t="shared" si="1229"/>
        <v/>
      </c>
      <c r="AY3650" s="11" t="str">
        <f t="shared" si="1210"/>
        <v/>
      </c>
      <c r="AZ3650" s="11" t="str">
        <f t="shared" si="1230"/>
        <v/>
      </c>
      <c r="BA3650" s="11" t="str">
        <f t="shared" si="1212"/>
        <v xml:space="preserve"> </v>
      </c>
      <c r="BB3650" s="11" t="str">
        <f>IFERROR(IF(AW3650="","",VLOOKUP(AW3650,SUSS!R:S,2,FALSE)),AY3650*SUSS!$M$2)</f>
        <v/>
      </c>
      <c r="BC3650" s="11" t="str">
        <f t="shared" si="1211"/>
        <v/>
      </c>
    </row>
    <row r="3651" spans="29:55">
      <c r="AC3651" s="11" t="str">
        <f t="shared" si="1213"/>
        <v/>
      </c>
      <c r="AD3651" s="11" t="str">
        <f t="shared" si="1214"/>
        <v/>
      </c>
      <c r="AE3651" s="11" t="str">
        <f t="shared" si="1215"/>
        <v/>
      </c>
      <c r="AF3651" s="11" t="str">
        <f t="shared" si="1216"/>
        <v/>
      </c>
      <c r="AG3651" s="11" t="str">
        <f t="shared" si="1217"/>
        <v/>
      </c>
      <c r="AH3651" s="11" t="str">
        <f t="shared" si="1218"/>
        <v/>
      </c>
      <c r="AI3651" s="11" t="str">
        <f t="shared" si="1219"/>
        <v/>
      </c>
      <c r="AJ3651" s="11" t="str">
        <f t="shared" si="1220"/>
        <v/>
      </c>
      <c r="AK3651" s="11" t="str">
        <f t="shared" si="1221"/>
        <v/>
      </c>
      <c r="AN3651" s="11" t="str">
        <f t="shared" si="1222"/>
        <v/>
      </c>
      <c r="AO3651" s="11" t="str">
        <f t="shared" si="1223"/>
        <v/>
      </c>
      <c r="AP3651" s="11" t="str">
        <f t="shared" si="1224"/>
        <v/>
      </c>
      <c r="AT3651" s="11" t="str">
        <f t="shared" si="1225"/>
        <v/>
      </c>
      <c r="AU3651" s="11" t="str">
        <f t="shared" si="1226"/>
        <v/>
      </c>
      <c r="AV3651" s="11" t="str">
        <f t="shared" si="1227"/>
        <v/>
      </c>
      <c r="AW3651" s="11" t="str">
        <f t="shared" si="1228"/>
        <v/>
      </c>
      <c r="AX3651" s="11" t="str">
        <f t="shared" si="1229"/>
        <v/>
      </c>
      <c r="AY3651" s="11" t="str">
        <f t="shared" si="1210"/>
        <v/>
      </c>
      <c r="AZ3651" s="11" t="str">
        <f t="shared" si="1230"/>
        <v/>
      </c>
      <c r="BA3651" s="11" t="str">
        <f t="shared" si="1212"/>
        <v xml:space="preserve"> </v>
      </c>
      <c r="BB3651" s="11" t="str">
        <f>IFERROR(IF(AW3651="","",VLOOKUP(AW3651,SUSS!R:S,2,FALSE)),AY3651*SUSS!$M$2)</f>
        <v/>
      </c>
      <c r="BC3651" s="11" t="str">
        <f t="shared" si="1211"/>
        <v/>
      </c>
    </row>
    <row r="3652" spans="29:55">
      <c r="AC3652" s="11" t="str">
        <f t="shared" si="1213"/>
        <v/>
      </c>
      <c r="AD3652" s="11" t="str">
        <f t="shared" si="1214"/>
        <v/>
      </c>
      <c r="AE3652" s="11" t="str">
        <f t="shared" si="1215"/>
        <v/>
      </c>
      <c r="AF3652" s="11" t="str">
        <f t="shared" si="1216"/>
        <v/>
      </c>
      <c r="AG3652" s="11" t="str">
        <f t="shared" si="1217"/>
        <v/>
      </c>
      <c r="AH3652" s="11" t="str">
        <f t="shared" si="1218"/>
        <v/>
      </c>
      <c r="AI3652" s="11" t="str">
        <f t="shared" si="1219"/>
        <v/>
      </c>
      <c r="AJ3652" s="11" t="str">
        <f t="shared" si="1220"/>
        <v/>
      </c>
      <c r="AK3652" s="11" t="str">
        <f t="shared" si="1221"/>
        <v/>
      </c>
      <c r="AN3652" s="11" t="str">
        <f t="shared" si="1222"/>
        <v/>
      </c>
      <c r="AO3652" s="11" t="str">
        <f t="shared" si="1223"/>
        <v/>
      </c>
      <c r="AP3652" s="11" t="str">
        <f t="shared" si="1224"/>
        <v/>
      </c>
      <c r="AT3652" s="11" t="str">
        <f t="shared" si="1225"/>
        <v/>
      </c>
      <c r="AU3652" s="11" t="str">
        <f t="shared" si="1226"/>
        <v/>
      </c>
      <c r="AV3652" s="11" t="str">
        <f t="shared" si="1227"/>
        <v/>
      </c>
      <c r="AW3652" s="11" t="str">
        <f t="shared" si="1228"/>
        <v/>
      </c>
      <c r="AX3652" s="11" t="str">
        <f t="shared" si="1229"/>
        <v/>
      </c>
      <c r="AY3652" s="11" t="str">
        <f t="shared" ref="AY3652:AY3715" si="1231">VLOOKUP(AX3652,AO:AP,2,FALSE)</f>
        <v/>
      </c>
      <c r="AZ3652" s="11" t="str">
        <f t="shared" si="1230"/>
        <v/>
      </c>
      <c r="BA3652" s="11" t="str">
        <f t="shared" si="1212"/>
        <v xml:space="preserve"> </v>
      </c>
      <c r="BB3652" s="11" t="str">
        <f>IFERROR(IF(AW3652="","",VLOOKUP(AW3652,SUSS!R:S,2,FALSE)),AY3652*SUSS!$M$2)</f>
        <v/>
      </c>
      <c r="BC3652" s="11" t="str">
        <f t="shared" si="1211"/>
        <v/>
      </c>
    </row>
    <row r="3653" spans="29:55">
      <c r="AC3653" s="11" t="str">
        <f t="shared" si="1213"/>
        <v/>
      </c>
      <c r="AD3653" s="11" t="str">
        <f t="shared" si="1214"/>
        <v/>
      </c>
      <c r="AE3653" s="11" t="str">
        <f t="shared" si="1215"/>
        <v/>
      </c>
      <c r="AF3653" s="11" t="str">
        <f t="shared" si="1216"/>
        <v/>
      </c>
      <c r="AG3653" s="11" t="str">
        <f t="shared" si="1217"/>
        <v/>
      </c>
      <c r="AH3653" s="11" t="str">
        <f t="shared" si="1218"/>
        <v/>
      </c>
      <c r="AI3653" s="11" t="str">
        <f t="shared" si="1219"/>
        <v/>
      </c>
      <c r="AJ3653" s="11" t="str">
        <f t="shared" si="1220"/>
        <v/>
      </c>
      <c r="AK3653" s="11" t="str">
        <f t="shared" si="1221"/>
        <v/>
      </c>
      <c r="AN3653" s="11" t="str">
        <f t="shared" si="1222"/>
        <v/>
      </c>
      <c r="AO3653" s="11" t="str">
        <f t="shared" si="1223"/>
        <v/>
      </c>
      <c r="AP3653" s="11" t="str">
        <f t="shared" si="1224"/>
        <v/>
      </c>
      <c r="AT3653" s="11" t="str">
        <f t="shared" si="1225"/>
        <v/>
      </c>
      <c r="AU3653" s="11" t="str">
        <f t="shared" si="1226"/>
        <v/>
      </c>
      <c r="AV3653" s="11" t="str">
        <f t="shared" si="1227"/>
        <v/>
      </c>
      <c r="AW3653" s="11" t="str">
        <f t="shared" si="1228"/>
        <v/>
      </c>
      <c r="AX3653" s="11" t="str">
        <f t="shared" si="1229"/>
        <v/>
      </c>
      <c r="AY3653" s="11" t="str">
        <f t="shared" si="1231"/>
        <v/>
      </c>
      <c r="AZ3653" s="11" t="str">
        <f t="shared" si="1230"/>
        <v/>
      </c>
      <c r="BA3653" s="11" t="str">
        <f t="shared" si="1212"/>
        <v xml:space="preserve"> </v>
      </c>
      <c r="BB3653" s="11" t="str">
        <f>IFERROR(IF(AW3653="","",VLOOKUP(AW3653,SUSS!R:S,2,FALSE)),AY3653*SUSS!$M$2)</f>
        <v/>
      </c>
      <c r="BC3653" s="11" t="str">
        <f t="shared" ref="BC3653:BC3716" si="1232">IFERROR(IF(BB3653&lt;&gt;"",AZ3653*BB3653,""),"VER")</f>
        <v/>
      </c>
    </row>
    <row r="3654" spans="29:55">
      <c r="AC3654" s="11" t="str">
        <f t="shared" si="1213"/>
        <v/>
      </c>
      <c r="AD3654" s="11" t="str">
        <f t="shared" si="1214"/>
        <v/>
      </c>
      <c r="AE3654" s="11" t="str">
        <f t="shared" si="1215"/>
        <v/>
      </c>
      <c r="AF3654" s="11" t="str">
        <f t="shared" si="1216"/>
        <v/>
      </c>
      <c r="AG3654" s="11" t="str">
        <f t="shared" si="1217"/>
        <v/>
      </c>
      <c r="AH3654" s="11" t="str">
        <f t="shared" si="1218"/>
        <v/>
      </c>
      <c r="AI3654" s="11" t="str">
        <f t="shared" si="1219"/>
        <v/>
      </c>
      <c r="AJ3654" s="11" t="str">
        <f t="shared" si="1220"/>
        <v/>
      </c>
      <c r="AK3654" s="11" t="str">
        <f t="shared" si="1221"/>
        <v/>
      </c>
      <c r="AN3654" s="11" t="str">
        <f t="shared" si="1222"/>
        <v/>
      </c>
      <c r="AO3654" s="11" t="str">
        <f t="shared" si="1223"/>
        <v/>
      </c>
      <c r="AP3654" s="11" t="str">
        <f t="shared" si="1224"/>
        <v/>
      </c>
      <c r="AT3654" s="11" t="str">
        <f t="shared" si="1225"/>
        <v/>
      </c>
      <c r="AU3654" s="11" t="str">
        <f t="shared" si="1226"/>
        <v/>
      </c>
      <c r="AV3654" s="11" t="str">
        <f t="shared" si="1227"/>
        <v/>
      </c>
      <c r="AW3654" s="11" t="str">
        <f t="shared" si="1228"/>
        <v/>
      </c>
      <c r="AX3654" s="11" t="str">
        <f t="shared" si="1229"/>
        <v/>
      </c>
      <c r="AY3654" s="11" t="str">
        <f t="shared" si="1231"/>
        <v/>
      </c>
      <c r="AZ3654" s="11" t="str">
        <f t="shared" si="1230"/>
        <v/>
      </c>
      <c r="BA3654" s="11" t="str">
        <f t="shared" si="1212"/>
        <v xml:space="preserve"> </v>
      </c>
      <c r="BB3654" s="11" t="str">
        <f>IFERROR(IF(AW3654="","",VLOOKUP(AW3654,SUSS!R:S,2,FALSE)),AY3654*SUSS!$M$2)</f>
        <v/>
      </c>
      <c r="BC3654" s="11" t="str">
        <f t="shared" si="1232"/>
        <v/>
      </c>
    </row>
    <row r="3655" spans="29:55">
      <c r="AC3655" s="11" t="str">
        <f t="shared" si="1213"/>
        <v/>
      </c>
      <c r="AD3655" s="11" t="str">
        <f t="shared" si="1214"/>
        <v/>
      </c>
      <c r="AE3655" s="11" t="str">
        <f t="shared" si="1215"/>
        <v/>
      </c>
      <c r="AF3655" s="11" t="str">
        <f t="shared" si="1216"/>
        <v/>
      </c>
      <c r="AG3655" s="11" t="str">
        <f t="shared" si="1217"/>
        <v/>
      </c>
      <c r="AH3655" s="11" t="str">
        <f t="shared" si="1218"/>
        <v/>
      </c>
      <c r="AI3655" s="11" t="str">
        <f t="shared" si="1219"/>
        <v/>
      </c>
      <c r="AJ3655" s="11" t="str">
        <f t="shared" si="1220"/>
        <v/>
      </c>
      <c r="AK3655" s="11" t="str">
        <f t="shared" si="1221"/>
        <v/>
      </c>
      <c r="AN3655" s="11" t="str">
        <f t="shared" si="1222"/>
        <v/>
      </c>
      <c r="AO3655" s="11" t="str">
        <f t="shared" si="1223"/>
        <v/>
      </c>
      <c r="AP3655" s="11" t="str">
        <f t="shared" si="1224"/>
        <v/>
      </c>
      <c r="AT3655" s="11" t="str">
        <f t="shared" si="1225"/>
        <v/>
      </c>
      <c r="AU3655" s="11" t="str">
        <f t="shared" si="1226"/>
        <v/>
      </c>
      <c r="AV3655" s="11" t="str">
        <f t="shared" si="1227"/>
        <v/>
      </c>
      <c r="AW3655" s="11" t="str">
        <f t="shared" si="1228"/>
        <v/>
      </c>
      <c r="AX3655" s="11" t="str">
        <f t="shared" si="1229"/>
        <v/>
      </c>
      <c r="AY3655" s="11" t="str">
        <f t="shared" si="1231"/>
        <v/>
      </c>
      <c r="AZ3655" s="11" t="str">
        <f t="shared" si="1230"/>
        <v/>
      </c>
      <c r="BA3655" s="11" t="str">
        <f t="shared" si="1212"/>
        <v xml:space="preserve"> </v>
      </c>
      <c r="BB3655" s="11" t="str">
        <f>IFERROR(IF(AW3655="","",VLOOKUP(AW3655,SUSS!R:S,2,FALSE)),AY3655*SUSS!$M$2)</f>
        <v/>
      </c>
      <c r="BC3655" s="11" t="str">
        <f t="shared" si="1232"/>
        <v/>
      </c>
    </row>
    <row r="3656" spans="29:55">
      <c r="AC3656" s="11" t="str">
        <f t="shared" si="1213"/>
        <v/>
      </c>
      <c r="AD3656" s="11" t="str">
        <f t="shared" si="1214"/>
        <v/>
      </c>
      <c r="AE3656" s="11" t="str">
        <f t="shared" si="1215"/>
        <v/>
      </c>
      <c r="AF3656" s="11" t="str">
        <f t="shared" si="1216"/>
        <v/>
      </c>
      <c r="AG3656" s="11" t="str">
        <f t="shared" si="1217"/>
        <v/>
      </c>
      <c r="AH3656" s="11" t="str">
        <f t="shared" si="1218"/>
        <v/>
      </c>
      <c r="AI3656" s="11" t="str">
        <f t="shared" si="1219"/>
        <v/>
      </c>
      <c r="AJ3656" s="11" t="str">
        <f t="shared" si="1220"/>
        <v/>
      </c>
      <c r="AK3656" s="11" t="str">
        <f t="shared" si="1221"/>
        <v/>
      </c>
      <c r="AN3656" s="11" t="str">
        <f t="shared" si="1222"/>
        <v/>
      </c>
      <c r="AO3656" s="11" t="str">
        <f t="shared" si="1223"/>
        <v/>
      </c>
      <c r="AP3656" s="11" t="str">
        <f t="shared" si="1224"/>
        <v/>
      </c>
      <c r="AT3656" s="11" t="str">
        <f t="shared" si="1225"/>
        <v/>
      </c>
      <c r="AU3656" s="11" t="str">
        <f t="shared" si="1226"/>
        <v/>
      </c>
      <c r="AV3656" s="11" t="str">
        <f t="shared" si="1227"/>
        <v/>
      </c>
      <c r="AW3656" s="11" t="str">
        <f t="shared" si="1228"/>
        <v/>
      </c>
      <c r="AX3656" s="11" t="str">
        <f t="shared" si="1229"/>
        <v/>
      </c>
      <c r="AY3656" s="11" t="str">
        <f t="shared" si="1231"/>
        <v/>
      </c>
      <c r="AZ3656" s="11" t="str">
        <f t="shared" si="1230"/>
        <v/>
      </c>
      <c r="BA3656" s="11" t="str">
        <f t="shared" ref="BA3656:BA3719" si="1233">AT3656&amp;" "&amp;AU3656</f>
        <v xml:space="preserve"> </v>
      </c>
      <c r="BB3656" s="11" t="str">
        <f>IFERROR(IF(AW3656="","",VLOOKUP(AW3656,SUSS!R:S,2,FALSE)),AY3656*SUSS!$M$2)</f>
        <v/>
      </c>
      <c r="BC3656" s="11" t="str">
        <f t="shared" si="1232"/>
        <v/>
      </c>
    </row>
    <row r="3657" spans="29:55">
      <c r="AC3657" s="11" t="str">
        <f t="shared" si="1213"/>
        <v/>
      </c>
      <c r="AD3657" s="11" t="str">
        <f t="shared" si="1214"/>
        <v/>
      </c>
      <c r="AE3657" s="11" t="str">
        <f t="shared" si="1215"/>
        <v/>
      </c>
      <c r="AF3657" s="11" t="str">
        <f t="shared" si="1216"/>
        <v/>
      </c>
      <c r="AG3657" s="11" t="str">
        <f t="shared" si="1217"/>
        <v/>
      </c>
      <c r="AH3657" s="11" t="str">
        <f t="shared" si="1218"/>
        <v/>
      </c>
      <c r="AI3657" s="11" t="str">
        <f t="shared" si="1219"/>
        <v/>
      </c>
      <c r="AJ3657" s="11" t="str">
        <f t="shared" si="1220"/>
        <v/>
      </c>
      <c r="AK3657" s="11" t="str">
        <f t="shared" si="1221"/>
        <v/>
      </c>
      <c r="AN3657" s="11" t="str">
        <f t="shared" si="1222"/>
        <v/>
      </c>
      <c r="AO3657" s="11" t="str">
        <f t="shared" si="1223"/>
        <v/>
      </c>
      <c r="AP3657" s="11" t="str">
        <f t="shared" si="1224"/>
        <v/>
      </c>
      <c r="AT3657" s="11" t="str">
        <f t="shared" si="1225"/>
        <v/>
      </c>
      <c r="AU3657" s="11" t="str">
        <f t="shared" si="1226"/>
        <v/>
      </c>
      <c r="AV3657" s="11" t="str">
        <f t="shared" si="1227"/>
        <v/>
      </c>
      <c r="AW3657" s="11" t="str">
        <f t="shared" si="1228"/>
        <v/>
      </c>
      <c r="AX3657" s="11" t="str">
        <f t="shared" si="1229"/>
        <v/>
      </c>
      <c r="AY3657" s="11" t="str">
        <f t="shared" si="1231"/>
        <v/>
      </c>
      <c r="AZ3657" s="11" t="str">
        <f t="shared" si="1230"/>
        <v/>
      </c>
      <c r="BA3657" s="11" t="str">
        <f t="shared" si="1233"/>
        <v xml:space="preserve"> </v>
      </c>
      <c r="BB3657" s="11" t="str">
        <f>IFERROR(IF(AW3657="","",VLOOKUP(AW3657,SUSS!R:S,2,FALSE)),AY3657*SUSS!$M$2)</f>
        <v/>
      </c>
      <c r="BC3657" s="11" t="str">
        <f t="shared" si="1232"/>
        <v/>
      </c>
    </row>
    <row r="3658" spans="29:55">
      <c r="AC3658" s="11" t="str">
        <f t="shared" si="1213"/>
        <v/>
      </c>
      <c r="AD3658" s="11" t="str">
        <f t="shared" si="1214"/>
        <v/>
      </c>
      <c r="AE3658" s="11" t="str">
        <f t="shared" si="1215"/>
        <v/>
      </c>
      <c r="AF3658" s="11" t="str">
        <f t="shared" si="1216"/>
        <v/>
      </c>
      <c r="AG3658" s="11" t="str">
        <f t="shared" si="1217"/>
        <v/>
      </c>
      <c r="AH3658" s="11" t="str">
        <f t="shared" si="1218"/>
        <v/>
      </c>
      <c r="AI3658" s="11" t="str">
        <f t="shared" si="1219"/>
        <v/>
      </c>
      <c r="AJ3658" s="11" t="str">
        <f t="shared" si="1220"/>
        <v/>
      </c>
      <c r="AK3658" s="11" t="str">
        <f t="shared" si="1221"/>
        <v/>
      </c>
      <c r="AN3658" s="11" t="str">
        <f t="shared" si="1222"/>
        <v/>
      </c>
      <c r="AO3658" s="11" t="str">
        <f t="shared" si="1223"/>
        <v/>
      </c>
      <c r="AP3658" s="11" t="str">
        <f t="shared" si="1224"/>
        <v/>
      </c>
      <c r="AT3658" s="11" t="str">
        <f t="shared" si="1225"/>
        <v/>
      </c>
      <c r="AU3658" s="11" t="str">
        <f t="shared" si="1226"/>
        <v/>
      </c>
      <c r="AV3658" s="11" t="str">
        <f t="shared" si="1227"/>
        <v/>
      </c>
      <c r="AW3658" s="11" t="str">
        <f t="shared" si="1228"/>
        <v/>
      </c>
      <c r="AX3658" s="11" t="str">
        <f t="shared" si="1229"/>
        <v/>
      </c>
      <c r="AY3658" s="11" t="str">
        <f t="shared" si="1231"/>
        <v/>
      </c>
      <c r="AZ3658" s="11" t="str">
        <f t="shared" si="1230"/>
        <v/>
      </c>
      <c r="BA3658" s="11" t="str">
        <f t="shared" si="1233"/>
        <v xml:space="preserve"> </v>
      </c>
      <c r="BB3658" s="11" t="str">
        <f>IFERROR(IF(AW3658="","",VLOOKUP(AW3658,SUSS!R:S,2,FALSE)),AY3658*SUSS!$M$2)</f>
        <v/>
      </c>
      <c r="BC3658" s="11" t="str">
        <f t="shared" si="1232"/>
        <v/>
      </c>
    </row>
    <row r="3659" spans="29:55">
      <c r="AC3659" s="11" t="str">
        <f t="shared" si="1213"/>
        <v/>
      </c>
      <c r="AD3659" s="11" t="str">
        <f t="shared" si="1214"/>
        <v/>
      </c>
      <c r="AE3659" s="11" t="str">
        <f t="shared" si="1215"/>
        <v/>
      </c>
      <c r="AF3659" s="11" t="str">
        <f t="shared" si="1216"/>
        <v/>
      </c>
      <c r="AG3659" s="11" t="str">
        <f t="shared" si="1217"/>
        <v/>
      </c>
      <c r="AH3659" s="11" t="str">
        <f t="shared" si="1218"/>
        <v/>
      </c>
      <c r="AI3659" s="11" t="str">
        <f t="shared" si="1219"/>
        <v/>
      </c>
      <c r="AJ3659" s="11" t="str">
        <f t="shared" si="1220"/>
        <v/>
      </c>
      <c r="AK3659" s="11" t="str">
        <f t="shared" si="1221"/>
        <v/>
      </c>
      <c r="AN3659" s="11" t="str">
        <f t="shared" si="1222"/>
        <v/>
      </c>
      <c r="AO3659" s="11" t="str">
        <f t="shared" si="1223"/>
        <v/>
      </c>
      <c r="AP3659" s="11" t="str">
        <f t="shared" si="1224"/>
        <v/>
      </c>
      <c r="AT3659" s="11" t="str">
        <f t="shared" si="1225"/>
        <v/>
      </c>
      <c r="AU3659" s="11" t="str">
        <f t="shared" si="1226"/>
        <v/>
      </c>
      <c r="AV3659" s="11" t="str">
        <f t="shared" si="1227"/>
        <v/>
      </c>
      <c r="AW3659" s="11" t="str">
        <f t="shared" si="1228"/>
        <v/>
      </c>
      <c r="AX3659" s="11" t="str">
        <f t="shared" si="1229"/>
        <v/>
      </c>
      <c r="AY3659" s="11" t="str">
        <f t="shared" si="1231"/>
        <v/>
      </c>
      <c r="AZ3659" s="11" t="str">
        <f t="shared" si="1230"/>
        <v/>
      </c>
      <c r="BA3659" s="11" t="str">
        <f t="shared" si="1233"/>
        <v xml:space="preserve"> </v>
      </c>
      <c r="BB3659" s="11" t="str">
        <f>IFERROR(IF(AW3659="","",VLOOKUP(AW3659,SUSS!R:S,2,FALSE)),AY3659*SUSS!$M$2)</f>
        <v/>
      </c>
      <c r="BC3659" s="11" t="str">
        <f t="shared" si="1232"/>
        <v/>
      </c>
    </row>
    <row r="3660" spans="29:55">
      <c r="AC3660" s="11" t="str">
        <f t="shared" si="1213"/>
        <v/>
      </c>
      <c r="AD3660" s="11" t="str">
        <f t="shared" si="1214"/>
        <v/>
      </c>
      <c r="AE3660" s="11" t="str">
        <f t="shared" si="1215"/>
        <v/>
      </c>
      <c r="AF3660" s="11" t="str">
        <f t="shared" si="1216"/>
        <v/>
      </c>
      <c r="AG3660" s="11" t="str">
        <f t="shared" si="1217"/>
        <v/>
      </c>
      <c r="AH3660" s="11" t="str">
        <f t="shared" si="1218"/>
        <v/>
      </c>
      <c r="AI3660" s="11" t="str">
        <f t="shared" si="1219"/>
        <v/>
      </c>
      <c r="AJ3660" s="11" t="str">
        <f t="shared" si="1220"/>
        <v/>
      </c>
      <c r="AK3660" s="11" t="str">
        <f t="shared" si="1221"/>
        <v/>
      </c>
      <c r="AN3660" s="11" t="str">
        <f t="shared" si="1222"/>
        <v/>
      </c>
      <c r="AO3660" s="11" t="str">
        <f t="shared" si="1223"/>
        <v/>
      </c>
      <c r="AP3660" s="11" t="str">
        <f t="shared" si="1224"/>
        <v/>
      </c>
      <c r="AT3660" s="11" t="str">
        <f t="shared" si="1225"/>
        <v/>
      </c>
      <c r="AU3660" s="11" t="str">
        <f t="shared" si="1226"/>
        <v/>
      </c>
      <c r="AV3660" s="11" t="str">
        <f t="shared" si="1227"/>
        <v/>
      </c>
      <c r="AW3660" s="11" t="str">
        <f t="shared" si="1228"/>
        <v/>
      </c>
      <c r="AX3660" s="11" t="str">
        <f t="shared" si="1229"/>
        <v/>
      </c>
      <c r="AY3660" s="11" t="str">
        <f t="shared" si="1231"/>
        <v/>
      </c>
      <c r="AZ3660" s="11" t="str">
        <f t="shared" si="1230"/>
        <v/>
      </c>
      <c r="BA3660" s="11" t="str">
        <f t="shared" si="1233"/>
        <v xml:space="preserve"> </v>
      </c>
      <c r="BB3660" s="11" t="str">
        <f>IFERROR(IF(AW3660="","",VLOOKUP(AW3660,SUSS!R:S,2,FALSE)),AY3660*SUSS!$M$2)</f>
        <v/>
      </c>
      <c r="BC3660" s="11" t="str">
        <f t="shared" si="1232"/>
        <v/>
      </c>
    </row>
    <row r="3661" spans="29:55">
      <c r="AC3661" s="11" t="str">
        <f t="shared" si="1213"/>
        <v/>
      </c>
      <c r="AD3661" s="11" t="str">
        <f t="shared" si="1214"/>
        <v/>
      </c>
      <c r="AE3661" s="11" t="str">
        <f t="shared" si="1215"/>
        <v/>
      </c>
      <c r="AF3661" s="11" t="str">
        <f t="shared" si="1216"/>
        <v/>
      </c>
      <c r="AG3661" s="11" t="str">
        <f t="shared" si="1217"/>
        <v/>
      </c>
      <c r="AH3661" s="11" t="str">
        <f t="shared" si="1218"/>
        <v/>
      </c>
      <c r="AI3661" s="11" t="str">
        <f t="shared" si="1219"/>
        <v/>
      </c>
      <c r="AJ3661" s="11" t="str">
        <f t="shared" si="1220"/>
        <v/>
      </c>
      <c r="AK3661" s="11" t="str">
        <f t="shared" si="1221"/>
        <v/>
      </c>
      <c r="AN3661" s="11" t="str">
        <f t="shared" si="1222"/>
        <v/>
      </c>
      <c r="AO3661" s="11" t="str">
        <f t="shared" si="1223"/>
        <v/>
      </c>
      <c r="AP3661" s="11" t="str">
        <f t="shared" si="1224"/>
        <v/>
      </c>
      <c r="AT3661" s="11" t="str">
        <f t="shared" si="1225"/>
        <v/>
      </c>
      <c r="AU3661" s="11" t="str">
        <f t="shared" si="1226"/>
        <v/>
      </c>
      <c r="AV3661" s="11" t="str">
        <f t="shared" si="1227"/>
        <v/>
      </c>
      <c r="AW3661" s="11" t="str">
        <f t="shared" si="1228"/>
        <v/>
      </c>
      <c r="AX3661" s="11" t="str">
        <f t="shared" si="1229"/>
        <v/>
      </c>
      <c r="AY3661" s="11" t="str">
        <f t="shared" si="1231"/>
        <v/>
      </c>
      <c r="AZ3661" s="11" t="str">
        <f t="shared" si="1230"/>
        <v/>
      </c>
      <c r="BA3661" s="11" t="str">
        <f t="shared" si="1233"/>
        <v xml:space="preserve"> </v>
      </c>
      <c r="BB3661" s="11" t="str">
        <f>IFERROR(IF(AW3661="","",VLOOKUP(AW3661,SUSS!R:S,2,FALSE)),AY3661*SUSS!$M$2)</f>
        <v/>
      </c>
      <c r="BC3661" s="11" t="str">
        <f t="shared" si="1232"/>
        <v/>
      </c>
    </row>
    <row r="3662" spans="29:55">
      <c r="AC3662" s="11" t="str">
        <f t="shared" si="1213"/>
        <v/>
      </c>
      <c r="AD3662" s="11" t="str">
        <f t="shared" si="1214"/>
        <v/>
      </c>
      <c r="AE3662" s="11" t="str">
        <f t="shared" si="1215"/>
        <v/>
      </c>
      <c r="AF3662" s="11" t="str">
        <f t="shared" si="1216"/>
        <v/>
      </c>
      <c r="AG3662" s="11" t="str">
        <f t="shared" si="1217"/>
        <v/>
      </c>
      <c r="AH3662" s="11" t="str">
        <f t="shared" si="1218"/>
        <v/>
      </c>
      <c r="AI3662" s="11" t="str">
        <f t="shared" si="1219"/>
        <v/>
      </c>
      <c r="AJ3662" s="11" t="str">
        <f t="shared" si="1220"/>
        <v/>
      </c>
      <c r="AK3662" s="11" t="str">
        <f t="shared" si="1221"/>
        <v/>
      </c>
      <c r="AN3662" s="11" t="str">
        <f t="shared" si="1222"/>
        <v/>
      </c>
      <c r="AO3662" s="11" t="str">
        <f t="shared" si="1223"/>
        <v/>
      </c>
      <c r="AP3662" s="11" t="str">
        <f t="shared" si="1224"/>
        <v/>
      </c>
      <c r="AT3662" s="11" t="str">
        <f t="shared" si="1225"/>
        <v/>
      </c>
      <c r="AU3662" s="11" t="str">
        <f t="shared" si="1226"/>
        <v/>
      </c>
      <c r="AV3662" s="11" t="str">
        <f t="shared" si="1227"/>
        <v/>
      </c>
      <c r="AW3662" s="11" t="str">
        <f t="shared" si="1228"/>
        <v/>
      </c>
      <c r="AX3662" s="11" t="str">
        <f t="shared" si="1229"/>
        <v/>
      </c>
      <c r="AY3662" s="11" t="str">
        <f t="shared" si="1231"/>
        <v/>
      </c>
      <c r="AZ3662" s="11" t="str">
        <f t="shared" si="1230"/>
        <v/>
      </c>
      <c r="BA3662" s="11" t="str">
        <f t="shared" si="1233"/>
        <v xml:space="preserve"> </v>
      </c>
      <c r="BB3662" s="11" t="str">
        <f>IFERROR(IF(AW3662="","",VLOOKUP(AW3662,SUSS!R:S,2,FALSE)),AY3662*SUSS!$M$2)</f>
        <v/>
      </c>
      <c r="BC3662" s="11" t="str">
        <f t="shared" si="1232"/>
        <v/>
      </c>
    </row>
    <row r="3663" spans="29:55">
      <c r="AC3663" s="11" t="str">
        <f t="shared" si="1213"/>
        <v/>
      </c>
      <c r="AD3663" s="11" t="str">
        <f t="shared" si="1214"/>
        <v/>
      </c>
      <c r="AE3663" s="11" t="str">
        <f t="shared" si="1215"/>
        <v/>
      </c>
      <c r="AF3663" s="11" t="str">
        <f t="shared" si="1216"/>
        <v/>
      </c>
      <c r="AG3663" s="11" t="str">
        <f t="shared" si="1217"/>
        <v/>
      </c>
      <c r="AH3663" s="11" t="str">
        <f t="shared" si="1218"/>
        <v/>
      </c>
      <c r="AI3663" s="11" t="str">
        <f t="shared" si="1219"/>
        <v/>
      </c>
      <c r="AJ3663" s="11" t="str">
        <f t="shared" si="1220"/>
        <v/>
      </c>
      <c r="AK3663" s="11" t="str">
        <f t="shared" si="1221"/>
        <v/>
      </c>
      <c r="AN3663" s="11" t="str">
        <f t="shared" si="1222"/>
        <v/>
      </c>
      <c r="AO3663" s="11" t="str">
        <f t="shared" si="1223"/>
        <v/>
      </c>
      <c r="AP3663" s="11" t="str">
        <f t="shared" si="1224"/>
        <v/>
      </c>
      <c r="AT3663" s="11" t="str">
        <f t="shared" si="1225"/>
        <v/>
      </c>
      <c r="AU3663" s="11" t="str">
        <f t="shared" si="1226"/>
        <v/>
      </c>
      <c r="AV3663" s="11" t="str">
        <f t="shared" si="1227"/>
        <v/>
      </c>
      <c r="AW3663" s="11" t="str">
        <f t="shared" si="1228"/>
        <v/>
      </c>
      <c r="AX3663" s="11" t="str">
        <f t="shared" si="1229"/>
        <v/>
      </c>
      <c r="AY3663" s="11" t="str">
        <f t="shared" si="1231"/>
        <v/>
      </c>
      <c r="AZ3663" s="11" t="str">
        <f t="shared" si="1230"/>
        <v/>
      </c>
      <c r="BA3663" s="11" t="str">
        <f t="shared" si="1233"/>
        <v xml:space="preserve"> </v>
      </c>
      <c r="BB3663" s="11" t="str">
        <f>IFERROR(IF(AW3663="","",VLOOKUP(AW3663,SUSS!R:S,2,FALSE)),AY3663*SUSS!$M$2)</f>
        <v/>
      </c>
      <c r="BC3663" s="11" t="str">
        <f t="shared" si="1232"/>
        <v/>
      </c>
    </row>
    <row r="3664" spans="29:55">
      <c r="AC3664" s="11" t="str">
        <f t="shared" si="1213"/>
        <v/>
      </c>
      <c r="AD3664" s="11" t="str">
        <f t="shared" si="1214"/>
        <v/>
      </c>
      <c r="AE3664" s="11" t="str">
        <f t="shared" si="1215"/>
        <v/>
      </c>
      <c r="AF3664" s="11" t="str">
        <f t="shared" si="1216"/>
        <v/>
      </c>
      <c r="AG3664" s="11" t="str">
        <f t="shared" si="1217"/>
        <v/>
      </c>
      <c r="AH3664" s="11" t="str">
        <f t="shared" si="1218"/>
        <v/>
      </c>
      <c r="AI3664" s="11" t="str">
        <f t="shared" si="1219"/>
        <v/>
      </c>
      <c r="AJ3664" s="11" t="str">
        <f t="shared" si="1220"/>
        <v/>
      </c>
      <c r="AK3664" s="11" t="str">
        <f t="shared" si="1221"/>
        <v/>
      </c>
      <c r="AN3664" s="11" t="str">
        <f t="shared" si="1222"/>
        <v/>
      </c>
      <c r="AO3664" s="11" t="str">
        <f t="shared" si="1223"/>
        <v/>
      </c>
      <c r="AP3664" s="11" t="str">
        <f t="shared" si="1224"/>
        <v/>
      </c>
      <c r="AT3664" s="11" t="str">
        <f t="shared" si="1225"/>
        <v/>
      </c>
      <c r="AU3664" s="11" t="str">
        <f t="shared" si="1226"/>
        <v/>
      </c>
      <c r="AV3664" s="11" t="str">
        <f t="shared" si="1227"/>
        <v/>
      </c>
      <c r="AW3664" s="11" t="str">
        <f t="shared" si="1228"/>
        <v/>
      </c>
      <c r="AX3664" s="11" t="str">
        <f t="shared" si="1229"/>
        <v/>
      </c>
      <c r="AY3664" s="11" t="str">
        <f t="shared" si="1231"/>
        <v/>
      </c>
      <c r="AZ3664" s="11" t="str">
        <f t="shared" si="1230"/>
        <v/>
      </c>
      <c r="BA3664" s="11" t="str">
        <f t="shared" si="1233"/>
        <v xml:space="preserve"> </v>
      </c>
      <c r="BB3664" s="11" t="str">
        <f>IFERROR(IF(AW3664="","",VLOOKUP(AW3664,SUSS!R:S,2,FALSE)),AY3664*SUSS!$M$2)</f>
        <v/>
      </c>
      <c r="BC3664" s="11" t="str">
        <f t="shared" si="1232"/>
        <v/>
      </c>
    </row>
    <row r="3665" spans="29:55">
      <c r="AC3665" s="11" t="str">
        <f t="shared" si="1213"/>
        <v/>
      </c>
      <c r="AD3665" s="11" t="str">
        <f t="shared" si="1214"/>
        <v/>
      </c>
      <c r="AE3665" s="11" t="str">
        <f t="shared" si="1215"/>
        <v/>
      </c>
      <c r="AF3665" s="11" t="str">
        <f t="shared" si="1216"/>
        <v/>
      </c>
      <c r="AG3665" s="11" t="str">
        <f t="shared" si="1217"/>
        <v/>
      </c>
      <c r="AH3665" s="11" t="str">
        <f t="shared" si="1218"/>
        <v/>
      </c>
      <c r="AI3665" s="11" t="str">
        <f t="shared" si="1219"/>
        <v/>
      </c>
      <c r="AJ3665" s="11" t="str">
        <f t="shared" si="1220"/>
        <v/>
      </c>
      <c r="AK3665" s="11" t="str">
        <f t="shared" si="1221"/>
        <v/>
      </c>
      <c r="AN3665" s="11" t="str">
        <f t="shared" si="1222"/>
        <v/>
      </c>
      <c r="AO3665" s="11" t="str">
        <f t="shared" si="1223"/>
        <v/>
      </c>
      <c r="AP3665" s="11" t="str">
        <f t="shared" si="1224"/>
        <v/>
      </c>
      <c r="AT3665" s="11" t="str">
        <f t="shared" si="1225"/>
        <v/>
      </c>
      <c r="AU3665" s="11" t="str">
        <f t="shared" si="1226"/>
        <v/>
      </c>
      <c r="AV3665" s="11" t="str">
        <f t="shared" si="1227"/>
        <v/>
      </c>
      <c r="AW3665" s="11" t="str">
        <f t="shared" si="1228"/>
        <v/>
      </c>
      <c r="AX3665" s="11" t="str">
        <f t="shared" si="1229"/>
        <v/>
      </c>
      <c r="AY3665" s="11" t="str">
        <f t="shared" si="1231"/>
        <v/>
      </c>
      <c r="AZ3665" s="11" t="str">
        <f t="shared" si="1230"/>
        <v/>
      </c>
      <c r="BA3665" s="11" t="str">
        <f t="shared" si="1233"/>
        <v xml:space="preserve"> </v>
      </c>
      <c r="BB3665" s="11" t="str">
        <f>IFERROR(IF(AW3665="","",VLOOKUP(AW3665,SUSS!R:S,2,FALSE)),AY3665*SUSS!$M$2)</f>
        <v/>
      </c>
      <c r="BC3665" s="11" t="str">
        <f t="shared" si="1232"/>
        <v/>
      </c>
    </row>
    <row r="3666" spans="29:55">
      <c r="AC3666" s="11" t="str">
        <f t="shared" si="1213"/>
        <v/>
      </c>
      <c r="AD3666" s="11" t="str">
        <f t="shared" si="1214"/>
        <v/>
      </c>
      <c r="AE3666" s="11" t="str">
        <f t="shared" si="1215"/>
        <v/>
      </c>
      <c r="AF3666" s="11" t="str">
        <f t="shared" si="1216"/>
        <v/>
      </c>
      <c r="AG3666" s="11" t="str">
        <f t="shared" si="1217"/>
        <v/>
      </c>
      <c r="AH3666" s="11" t="str">
        <f t="shared" si="1218"/>
        <v/>
      </c>
      <c r="AI3666" s="11" t="str">
        <f t="shared" si="1219"/>
        <v/>
      </c>
      <c r="AJ3666" s="11" t="str">
        <f t="shared" si="1220"/>
        <v/>
      </c>
      <c r="AK3666" s="11" t="str">
        <f t="shared" si="1221"/>
        <v/>
      </c>
      <c r="AN3666" s="11" t="str">
        <f t="shared" si="1222"/>
        <v/>
      </c>
      <c r="AO3666" s="11" t="str">
        <f t="shared" si="1223"/>
        <v/>
      </c>
      <c r="AP3666" s="11" t="str">
        <f t="shared" si="1224"/>
        <v/>
      </c>
      <c r="AT3666" s="11" t="str">
        <f t="shared" si="1225"/>
        <v/>
      </c>
      <c r="AU3666" s="11" t="str">
        <f t="shared" si="1226"/>
        <v/>
      </c>
      <c r="AV3666" s="11" t="str">
        <f t="shared" si="1227"/>
        <v/>
      </c>
      <c r="AW3666" s="11" t="str">
        <f t="shared" si="1228"/>
        <v/>
      </c>
      <c r="AX3666" s="11" t="str">
        <f t="shared" si="1229"/>
        <v/>
      </c>
      <c r="AY3666" s="11" t="str">
        <f t="shared" si="1231"/>
        <v/>
      </c>
      <c r="AZ3666" s="11" t="str">
        <f t="shared" si="1230"/>
        <v/>
      </c>
      <c r="BA3666" s="11" t="str">
        <f t="shared" si="1233"/>
        <v xml:space="preserve"> </v>
      </c>
      <c r="BB3666" s="11" t="str">
        <f>IFERROR(IF(AW3666="","",VLOOKUP(AW3666,SUSS!R:S,2,FALSE)),AY3666*SUSS!$M$2)</f>
        <v/>
      </c>
      <c r="BC3666" s="11" t="str">
        <f t="shared" si="1232"/>
        <v/>
      </c>
    </row>
    <row r="3667" spans="29:55">
      <c r="AC3667" s="11" t="str">
        <f t="shared" si="1213"/>
        <v/>
      </c>
      <c r="AD3667" s="11" t="str">
        <f t="shared" si="1214"/>
        <v/>
      </c>
      <c r="AE3667" s="11" t="str">
        <f t="shared" si="1215"/>
        <v/>
      </c>
      <c r="AF3667" s="11" t="str">
        <f t="shared" si="1216"/>
        <v/>
      </c>
      <c r="AG3667" s="11" t="str">
        <f t="shared" si="1217"/>
        <v/>
      </c>
      <c r="AH3667" s="11" t="str">
        <f t="shared" si="1218"/>
        <v/>
      </c>
      <c r="AI3667" s="11" t="str">
        <f t="shared" si="1219"/>
        <v/>
      </c>
      <c r="AJ3667" s="11" t="str">
        <f t="shared" si="1220"/>
        <v/>
      </c>
      <c r="AK3667" s="11" t="str">
        <f t="shared" si="1221"/>
        <v/>
      </c>
      <c r="AN3667" s="11" t="str">
        <f t="shared" si="1222"/>
        <v/>
      </c>
      <c r="AO3667" s="11" t="str">
        <f t="shared" si="1223"/>
        <v/>
      </c>
      <c r="AP3667" s="11" t="str">
        <f t="shared" si="1224"/>
        <v/>
      </c>
      <c r="AT3667" s="11" t="str">
        <f t="shared" si="1225"/>
        <v/>
      </c>
      <c r="AU3667" s="11" t="str">
        <f t="shared" si="1226"/>
        <v/>
      </c>
      <c r="AV3667" s="11" t="str">
        <f t="shared" si="1227"/>
        <v/>
      </c>
      <c r="AW3667" s="11" t="str">
        <f t="shared" si="1228"/>
        <v/>
      </c>
      <c r="AX3667" s="11" t="str">
        <f t="shared" si="1229"/>
        <v/>
      </c>
      <c r="AY3667" s="11" t="str">
        <f t="shared" si="1231"/>
        <v/>
      </c>
      <c r="AZ3667" s="11" t="str">
        <f t="shared" si="1230"/>
        <v/>
      </c>
      <c r="BA3667" s="11" t="str">
        <f t="shared" si="1233"/>
        <v xml:space="preserve"> </v>
      </c>
      <c r="BB3667" s="11" t="str">
        <f>IFERROR(IF(AW3667="","",VLOOKUP(AW3667,SUSS!R:S,2,FALSE)),AY3667*SUSS!$M$2)</f>
        <v/>
      </c>
      <c r="BC3667" s="11" t="str">
        <f t="shared" si="1232"/>
        <v/>
      </c>
    </row>
    <row r="3668" spans="29:55">
      <c r="AC3668" s="11" t="str">
        <f t="shared" si="1213"/>
        <v/>
      </c>
      <c r="AD3668" s="11" t="str">
        <f t="shared" si="1214"/>
        <v/>
      </c>
      <c r="AE3668" s="11" t="str">
        <f t="shared" si="1215"/>
        <v/>
      </c>
      <c r="AF3668" s="11" t="str">
        <f t="shared" si="1216"/>
        <v/>
      </c>
      <c r="AG3668" s="11" t="str">
        <f t="shared" si="1217"/>
        <v/>
      </c>
      <c r="AH3668" s="11" t="str">
        <f t="shared" si="1218"/>
        <v/>
      </c>
      <c r="AI3668" s="11" t="str">
        <f t="shared" si="1219"/>
        <v/>
      </c>
      <c r="AJ3668" s="11" t="str">
        <f t="shared" si="1220"/>
        <v/>
      </c>
      <c r="AK3668" s="11" t="str">
        <f t="shared" si="1221"/>
        <v/>
      </c>
      <c r="AN3668" s="11" t="str">
        <f t="shared" si="1222"/>
        <v/>
      </c>
      <c r="AO3668" s="11" t="str">
        <f t="shared" si="1223"/>
        <v/>
      </c>
      <c r="AP3668" s="11" t="str">
        <f t="shared" si="1224"/>
        <v/>
      </c>
      <c r="AT3668" s="11" t="str">
        <f t="shared" si="1225"/>
        <v/>
      </c>
      <c r="AU3668" s="11" t="str">
        <f t="shared" si="1226"/>
        <v/>
      </c>
      <c r="AV3668" s="11" t="str">
        <f t="shared" si="1227"/>
        <v/>
      </c>
      <c r="AW3668" s="11" t="str">
        <f t="shared" si="1228"/>
        <v/>
      </c>
      <c r="AX3668" s="11" t="str">
        <f t="shared" si="1229"/>
        <v/>
      </c>
      <c r="AY3668" s="11" t="str">
        <f t="shared" si="1231"/>
        <v/>
      </c>
      <c r="AZ3668" s="11" t="str">
        <f t="shared" si="1230"/>
        <v/>
      </c>
      <c r="BA3668" s="11" t="str">
        <f t="shared" si="1233"/>
        <v xml:space="preserve"> </v>
      </c>
      <c r="BB3668" s="11" t="str">
        <f>IFERROR(IF(AW3668="","",VLOOKUP(AW3668,SUSS!R:S,2,FALSE)),AY3668*SUSS!$M$2)</f>
        <v/>
      </c>
      <c r="BC3668" s="11" t="str">
        <f t="shared" si="1232"/>
        <v/>
      </c>
    </row>
    <row r="3669" spans="29:55">
      <c r="AC3669" s="11" t="str">
        <f t="shared" si="1213"/>
        <v/>
      </c>
      <c r="AD3669" s="11" t="str">
        <f t="shared" si="1214"/>
        <v/>
      </c>
      <c r="AE3669" s="11" t="str">
        <f t="shared" si="1215"/>
        <v/>
      </c>
      <c r="AF3669" s="11" t="str">
        <f t="shared" si="1216"/>
        <v/>
      </c>
      <c r="AG3669" s="11" t="str">
        <f t="shared" si="1217"/>
        <v/>
      </c>
      <c r="AH3669" s="11" t="str">
        <f t="shared" si="1218"/>
        <v/>
      </c>
      <c r="AI3669" s="11" t="str">
        <f t="shared" si="1219"/>
        <v/>
      </c>
      <c r="AJ3669" s="11" t="str">
        <f t="shared" si="1220"/>
        <v/>
      </c>
      <c r="AK3669" s="11" t="str">
        <f t="shared" si="1221"/>
        <v/>
      </c>
      <c r="AN3669" s="11" t="str">
        <f t="shared" si="1222"/>
        <v/>
      </c>
      <c r="AO3669" s="11" t="str">
        <f t="shared" si="1223"/>
        <v/>
      </c>
      <c r="AP3669" s="11" t="str">
        <f t="shared" si="1224"/>
        <v/>
      </c>
      <c r="AT3669" s="11" t="str">
        <f t="shared" si="1225"/>
        <v/>
      </c>
      <c r="AU3669" s="11" t="str">
        <f t="shared" si="1226"/>
        <v/>
      </c>
      <c r="AV3669" s="11" t="str">
        <f t="shared" si="1227"/>
        <v/>
      </c>
      <c r="AW3669" s="11" t="str">
        <f t="shared" si="1228"/>
        <v/>
      </c>
      <c r="AX3669" s="11" t="str">
        <f t="shared" si="1229"/>
        <v/>
      </c>
      <c r="AY3669" s="11" t="str">
        <f t="shared" si="1231"/>
        <v/>
      </c>
      <c r="AZ3669" s="11" t="str">
        <f t="shared" si="1230"/>
        <v/>
      </c>
      <c r="BA3669" s="11" t="str">
        <f t="shared" si="1233"/>
        <v xml:space="preserve"> </v>
      </c>
      <c r="BB3669" s="11" t="str">
        <f>IFERROR(IF(AW3669="","",VLOOKUP(AW3669,SUSS!R:S,2,FALSE)),AY3669*SUSS!$M$2)</f>
        <v/>
      </c>
      <c r="BC3669" s="11" t="str">
        <f t="shared" si="1232"/>
        <v/>
      </c>
    </row>
    <row r="3670" spans="29:55">
      <c r="AC3670" s="11" t="str">
        <f t="shared" si="1213"/>
        <v/>
      </c>
      <c r="AD3670" s="11" t="str">
        <f t="shared" si="1214"/>
        <v/>
      </c>
      <c r="AE3670" s="11" t="str">
        <f t="shared" si="1215"/>
        <v/>
      </c>
      <c r="AF3670" s="11" t="str">
        <f t="shared" si="1216"/>
        <v/>
      </c>
      <c r="AG3670" s="11" t="str">
        <f t="shared" si="1217"/>
        <v/>
      </c>
      <c r="AH3670" s="11" t="str">
        <f t="shared" si="1218"/>
        <v/>
      </c>
      <c r="AI3670" s="11" t="str">
        <f t="shared" si="1219"/>
        <v/>
      </c>
      <c r="AJ3670" s="11" t="str">
        <f t="shared" si="1220"/>
        <v/>
      </c>
      <c r="AK3670" s="11" t="str">
        <f t="shared" si="1221"/>
        <v/>
      </c>
      <c r="AN3670" s="11" t="str">
        <f t="shared" si="1222"/>
        <v/>
      </c>
      <c r="AO3670" s="11" t="str">
        <f t="shared" si="1223"/>
        <v/>
      </c>
      <c r="AP3670" s="11" t="str">
        <f t="shared" si="1224"/>
        <v/>
      </c>
      <c r="AT3670" s="11" t="str">
        <f t="shared" si="1225"/>
        <v/>
      </c>
      <c r="AU3670" s="11" t="str">
        <f t="shared" si="1226"/>
        <v/>
      </c>
      <c r="AV3670" s="11" t="str">
        <f t="shared" si="1227"/>
        <v/>
      </c>
      <c r="AW3670" s="11" t="str">
        <f t="shared" si="1228"/>
        <v/>
      </c>
      <c r="AX3670" s="11" t="str">
        <f t="shared" si="1229"/>
        <v/>
      </c>
      <c r="AY3670" s="11" t="str">
        <f t="shared" si="1231"/>
        <v/>
      </c>
      <c r="AZ3670" s="11" t="str">
        <f t="shared" si="1230"/>
        <v/>
      </c>
      <c r="BA3670" s="11" t="str">
        <f t="shared" si="1233"/>
        <v xml:space="preserve"> </v>
      </c>
      <c r="BB3670" s="11" t="str">
        <f>IFERROR(IF(AW3670="","",VLOOKUP(AW3670,SUSS!R:S,2,FALSE)),AY3670*SUSS!$M$2)</f>
        <v/>
      </c>
      <c r="BC3670" s="11" t="str">
        <f t="shared" si="1232"/>
        <v/>
      </c>
    </row>
    <row r="3671" spans="29:55">
      <c r="AC3671" s="11" t="str">
        <f t="shared" si="1213"/>
        <v/>
      </c>
      <c r="AD3671" s="11" t="str">
        <f t="shared" si="1214"/>
        <v/>
      </c>
      <c r="AE3671" s="11" t="str">
        <f t="shared" si="1215"/>
        <v/>
      </c>
      <c r="AF3671" s="11" t="str">
        <f t="shared" si="1216"/>
        <v/>
      </c>
      <c r="AG3671" s="11" t="str">
        <f t="shared" si="1217"/>
        <v/>
      </c>
      <c r="AH3671" s="11" t="str">
        <f t="shared" si="1218"/>
        <v/>
      </c>
      <c r="AI3671" s="11" t="str">
        <f t="shared" si="1219"/>
        <v/>
      </c>
      <c r="AJ3671" s="11" t="str">
        <f t="shared" si="1220"/>
        <v/>
      </c>
      <c r="AK3671" s="11" t="str">
        <f t="shared" si="1221"/>
        <v/>
      </c>
      <c r="AN3671" s="11" t="str">
        <f t="shared" si="1222"/>
        <v/>
      </c>
      <c r="AO3671" s="11" t="str">
        <f t="shared" si="1223"/>
        <v/>
      </c>
      <c r="AP3671" s="11" t="str">
        <f t="shared" si="1224"/>
        <v/>
      </c>
      <c r="AT3671" s="11" t="str">
        <f t="shared" si="1225"/>
        <v/>
      </c>
      <c r="AU3671" s="11" t="str">
        <f t="shared" si="1226"/>
        <v/>
      </c>
      <c r="AV3671" s="11" t="str">
        <f t="shared" si="1227"/>
        <v/>
      </c>
      <c r="AW3671" s="11" t="str">
        <f t="shared" si="1228"/>
        <v/>
      </c>
      <c r="AX3671" s="11" t="str">
        <f t="shared" si="1229"/>
        <v/>
      </c>
      <c r="AY3671" s="11" t="str">
        <f t="shared" si="1231"/>
        <v/>
      </c>
      <c r="AZ3671" s="11" t="str">
        <f t="shared" si="1230"/>
        <v/>
      </c>
      <c r="BA3671" s="11" t="str">
        <f t="shared" si="1233"/>
        <v xml:space="preserve"> </v>
      </c>
      <c r="BB3671" s="11" t="str">
        <f>IFERROR(IF(AW3671="","",VLOOKUP(AW3671,SUSS!R:S,2,FALSE)),AY3671*SUSS!$M$2)</f>
        <v/>
      </c>
      <c r="BC3671" s="11" t="str">
        <f t="shared" si="1232"/>
        <v/>
      </c>
    </row>
    <row r="3672" spans="29:55">
      <c r="AC3672" s="11" t="str">
        <f t="shared" si="1213"/>
        <v/>
      </c>
      <c r="AD3672" s="11" t="str">
        <f t="shared" si="1214"/>
        <v/>
      </c>
      <c r="AE3672" s="11" t="str">
        <f t="shared" si="1215"/>
        <v/>
      </c>
      <c r="AF3672" s="11" t="str">
        <f t="shared" si="1216"/>
        <v/>
      </c>
      <c r="AG3672" s="11" t="str">
        <f t="shared" si="1217"/>
        <v/>
      </c>
      <c r="AH3672" s="11" t="str">
        <f t="shared" si="1218"/>
        <v/>
      </c>
      <c r="AI3672" s="11" t="str">
        <f t="shared" si="1219"/>
        <v/>
      </c>
      <c r="AJ3672" s="11" t="str">
        <f t="shared" si="1220"/>
        <v/>
      </c>
      <c r="AK3672" s="11" t="str">
        <f t="shared" si="1221"/>
        <v/>
      </c>
      <c r="AN3672" s="11" t="str">
        <f t="shared" si="1222"/>
        <v/>
      </c>
      <c r="AO3672" s="11" t="str">
        <f t="shared" si="1223"/>
        <v/>
      </c>
      <c r="AP3672" s="11" t="str">
        <f t="shared" si="1224"/>
        <v/>
      </c>
      <c r="AT3672" s="11" t="str">
        <f t="shared" si="1225"/>
        <v/>
      </c>
      <c r="AU3672" s="11" t="str">
        <f t="shared" si="1226"/>
        <v/>
      </c>
      <c r="AV3672" s="11" t="str">
        <f t="shared" si="1227"/>
        <v/>
      </c>
      <c r="AW3672" s="11" t="str">
        <f t="shared" si="1228"/>
        <v/>
      </c>
      <c r="AX3672" s="11" t="str">
        <f t="shared" si="1229"/>
        <v/>
      </c>
      <c r="AY3672" s="11" t="str">
        <f t="shared" si="1231"/>
        <v/>
      </c>
      <c r="AZ3672" s="11" t="str">
        <f t="shared" si="1230"/>
        <v/>
      </c>
      <c r="BA3672" s="11" t="str">
        <f t="shared" si="1233"/>
        <v xml:space="preserve"> </v>
      </c>
      <c r="BB3672" s="11" t="str">
        <f>IFERROR(IF(AW3672="","",VLOOKUP(AW3672,SUSS!R:S,2,FALSE)),AY3672*SUSS!$M$2)</f>
        <v/>
      </c>
      <c r="BC3672" s="11" t="str">
        <f t="shared" si="1232"/>
        <v/>
      </c>
    </row>
    <row r="3673" spans="29:55">
      <c r="AC3673" s="11" t="str">
        <f t="shared" si="1213"/>
        <v/>
      </c>
      <c r="AD3673" s="11" t="str">
        <f t="shared" si="1214"/>
        <v/>
      </c>
      <c r="AE3673" s="11" t="str">
        <f t="shared" si="1215"/>
        <v/>
      </c>
      <c r="AF3673" s="11" t="str">
        <f t="shared" si="1216"/>
        <v/>
      </c>
      <c r="AG3673" s="11" t="str">
        <f t="shared" si="1217"/>
        <v/>
      </c>
      <c r="AH3673" s="11" t="str">
        <f t="shared" si="1218"/>
        <v/>
      </c>
      <c r="AI3673" s="11" t="str">
        <f t="shared" si="1219"/>
        <v/>
      </c>
      <c r="AJ3673" s="11" t="str">
        <f t="shared" si="1220"/>
        <v/>
      </c>
      <c r="AK3673" s="11" t="str">
        <f t="shared" si="1221"/>
        <v/>
      </c>
      <c r="AN3673" s="11" t="str">
        <f t="shared" si="1222"/>
        <v/>
      </c>
      <c r="AO3673" s="11" t="str">
        <f t="shared" si="1223"/>
        <v/>
      </c>
      <c r="AP3673" s="11" t="str">
        <f t="shared" si="1224"/>
        <v/>
      </c>
      <c r="AT3673" s="11" t="str">
        <f t="shared" si="1225"/>
        <v/>
      </c>
      <c r="AU3673" s="11" t="str">
        <f t="shared" si="1226"/>
        <v/>
      </c>
      <c r="AV3673" s="11" t="str">
        <f t="shared" si="1227"/>
        <v/>
      </c>
      <c r="AW3673" s="11" t="str">
        <f t="shared" si="1228"/>
        <v/>
      </c>
      <c r="AX3673" s="11" t="str">
        <f t="shared" si="1229"/>
        <v/>
      </c>
      <c r="AY3673" s="11" t="str">
        <f t="shared" si="1231"/>
        <v/>
      </c>
      <c r="AZ3673" s="11" t="str">
        <f t="shared" si="1230"/>
        <v/>
      </c>
      <c r="BA3673" s="11" t="str">
        <f t="shared" si="1233"/>
        <v xml:space="preserve"> </v>
      </c>
      <c r="BB3673" s="11" t="str">
        <f>IFERROR(IF(AW3673="","",VLOOKUP(AW3673,SUSS!R:S,2,FALSE)),AY3673*SUSS!$M$2)</f>
        <v/>
      </c>
      <c r="BC3673" s="11" t="str">
        <f t="shared" si="1232"/>
        <v/>
      </c>
    </row>
    <row r="3674" spans="29:55">
      <c r="AC3674" s="11" t="str">
        <f t="shared" si="1213"/>
        <v/>
      </c>
      <c r="AD3674" s="11" t="str">
        <f t="shared" si="1214"/>
        <v/>
      </c>
      <c r="AE3674" s="11" t="str">
        <f t="shared" si="1215"/>
        <v/>
      </c>
      <c r="AF3674" s="11" t="str">
        <f t="shared" si="1216"/>
        <v/>
      </c>
      <c r="AG3674" s="11" t="str">
        <f t="shared" si="1217"/>
        <v/>
      </c>
      <c r="AH3674" s="11" t="str">
        <f t="shared" si="1218"/>
        <v/>
      </c>
      <c r="AI3674" s="11" t="str">
        <f t="shared" si="1219"/>
        <v/>
      </c>
      <c r="AJ3674" s="11" t="str">
        <f t="shared" si="1220"/>
        <v/>
      </c>
      <c r="AK3674" s="11" t="str">
        <f t="shared" si="1221"/>
        <v/>
      </c>
      <c r="AN3674" s="11" t="str">
        <f t="shared" si="1222"/>
        <v/>
      </c>
      <c r="AO3674" s="11" t="str">
        <f t="shared" si="1223"/>
        <v/>
      </c>
      <c r="AP3674" s="11" t="str">
        <f t="shared" si="1224"/>
        <v/>
      </c>
      <c r="AT3674" s="11" t="str">
        <f t="shared" si="1225"/>
        <v/>
      </c>
      <c r="AU3674" s="11" t="str">
        <f t="shared" si="1226"/>
        <v/>
      </c>
      <c r="AV3674" s="11" t="str">
        <f t="shared" si="1227"/>
        <v/>
      </c>
      <c r="AW3674" s="11" t="str">
        <f t="shared" si="1228"/>
        <v/>
      </c>
      <c r="AX3674" s="11" t="str">
        <f t="shared" si="1229"/>
        <v/>
      </c>
      <c r="AY3674" s="11" t="str">
        <f t="shared" si="1231"/>
        <v/>
      </c>
      <c r="AZ3674" s="11" t="str">
        <f t="shared" si="1230"/>
        <v/>
      </c>
      <c r="BA3674" s="11" t="str">
        <f t="shared" si="1233"/>
        <v xml:space="preserve"> </v>
      </c>
      <c r="BB3674" s="11" t="str">
        <f>IFERROR(IF(AW3674="","",VLOOKUP(AW3674,SUSS!R:S,2,FALSE)),AY3674*SUSS!$M$2)</f>
        <v/>
      </c>
      <c r="BC3674" s="11" t="str">
        <f t="shared" si="1232"/>
        <v/>
      </c>
    </row>
    <row r="3675" spans="29:55">
      <c r="AC3675" s="11" t="str">
        <f t="shared" si="1213"/>
        <v/>
      </c>
      <c r="AD3675" s="11" t="str">
        <f t="shared" si="1214"/>
        <v/>
      </c>
      <c r="AE3675" s="11" t="str">
        <f t="shared" si="1215"/>
        <v/>
      </c>
      <c r="AF3675" s="11" t="str">
        <f t="shared" si="1216"/>
        <v/>
      </c>
      <c r="AG3675" s="11" t="str">
        <f t="shared" si="1217"/>
        <v/>
      </c>
      <c r="AH3675" s="11" t="str">
        <f t="shared" si="1218"/>
        <v/>
      </c>
      <c r="AI3675" s="11" t="str">
        <f t="shared" si="1219"/>
        <v/>
      </c>
      <c r="AJ3675" s="11" t="str">
        <f t="shared" si="1220"/>
        <v/>
      </c>
      <c r="AK3675" s="11" t="str">
        <f t="shared" si="1221"/>
        <v/>
      </c>
      <c r="AN3675" s="11" t="str">
        <f t="shared" si="1222"/>
        <v/>
      </c>
      <c r="AO3675" s="11" t="str">
        <f t="shared" si="1223"/>
        <v/>
      </c>
      <c r="AP3675" s="11" t="str">
        <f t="shared" si="1224"/>
        <v/>
      </c>
      <c r="AT3675" s="11" t="str">
        <f t="shared" si="1225"/>
        <v/>
      </c>
      <c r="AU3675" s="11" t="str">
        <f t="shared" si="1226"/>
        <v/>
      </c>
      <c r="AV3675" s="11" t="str">
        <f t="shared" si="1227"/>
        <v/>
      </c>
      <c r="AW3675" s="11" t="str">
        <f t="shared" si="1228"/>
        <v/>
      </c>
      <c r="AX3675" s="11" t="str">
        <f t="shared" si="1229"/>
        <v/>
      </c>
      <c r="AY3675" s="11" t="str">
        <f t="shared" si="1231"/>
        <v/>
      </c>
      <c r="AZ3675" s="11" t="str">
        <f t="shared" si="1230"/>
        <v/>
      </c>
      <c r="BA3675" s="11" t="str">
        <f t="shared" si="1233"/>
        <v xml:space="preserve"> </v>
      </c>
      <c r="BB3675" s="11" t="str">
        <f>IFERROR(IF(AW3675="","",VLOOKUP(AW3675,SUSS!R:S,2,FALSE)),AY3675*SUSS!$M$2)</f>
        <v/>
      </c>
      <c r="BC3675" s="11" t="str">
        <f t="shared" si="1232"/>
        <v/>
      </c>
    </row>
    <row r="3676" spans="29:55">
      <c r="AC3676" s="11" t="str">
        <f t="shared" si="1213"/>
        <v/>
      </c>
      <c r="AD3676" s="11" t="str">
        <f t="shared" si="1214"/>
        <v/>
      </c>
      <c r="AE3676" s="11" t="str">
        <f t="shared" si="1215"/>
        <v/>
      </c>
      <c r="AF3676" s="11" t="str">
        <f t="shared" si="1216"/>
        <v/>
      </c>
      <c r="AG3676" s="11" t="str">
        <f t="shared" si="1217"/>
        <v/>
      </c>
      <c r="AH3676" s="11" t="str">
        <f t="shared" si="1218"/>
        <v/>
      </c>
      <c r="AI3676" s="11" t="str">
        <f t="shared" si="1219"/>
        <v/>
      </c>
      <c r="AJ3676" s="11" t="str">
        <f t="shared" si="1220"/>
        <v/>
      </c>
      <c r="AK3676" s="11" t="str">
        <f t="shared" si="1221"/>
        <v/>
      </c>
      <c r="AN3676" s="11" t="str">
        <f t="shared" si="1222"/>
        <v/>
      </c>
      <c r="AO3676" s="11" t="str">
        <f t="shared" si="1223"/>
        <v/>
      </c>
      <c r="AP3676" s="11" t="str">
        <f t="shared" si="1224"/>
        <v/>
      </c>
      <c r="AT3676" s="11" t="str">
        <f t="shared" si="1225"/>
        <v/>
      </c>
      <c r="AU3676" s="11" t="str">
        <f t="shared" si="1226"/>
        <v/>
      </c>
      <c r="AV3676" s="11" t="str">
        <f t="shared" si="1227"/>
        <v/>
      </c>
      <c r="AW3676" s="11" t="str">
        <f t="shared" si="1228"/>
        <v/>
      </c>
      <c r="AX3676" s="11" t="str">
        <f t="shared" si="1229"/>
        <v/>
      </c>
      <c r="AY3676" s="11" t="str">
        <f t="shared" si="1231"/>
        <v/>
      </c>
      <c r="AZ3676" s="11" t="str">
        <f t="shared" si="1230"/>
        <v/>
      </c>
      <c r="BA3676" s="11" t="str">
        <f t="shared" si="1233"/>
        <v xml:space="preserve"> </v>
      </c>
      <c r="BB3676" s="11" t="str">
        <f>IFERROR(IF(AW3676="","",VLOOKUP(AW3676,SUSS!R:S,2,FALSE)),AY3676*SUSS!$M$2)</f>
        <v/>
      </c>
      <c r="BC3676" s="11" t="str">
        <f t="shared" si="1232"/>
        <v/>
      </c>
    </row>
    <row r="3677" spans="29:55">
      <c r="AC3677" s="11" t="str">
        <f t="shared" si="1213"/>
        <v/>
      </c>
      <c r="AD3677" s="11" t="str">
        <f t="shared" si="1214"/>
        <v/>
      </c>
      <c r="AE3677" s="11" t="str">
        <f t="shared" si="1215"/>
        <v/>
      </c>
      <c r="AF3677" s="11" t="str">
        <f t="shared" si="1216"/>
        <v/>
      </c>
      <c r="AG3677" s="11" t="str">
        <f t="shared" si="1217"/>
        <v/>
      </c>
      <c r="AH3677" s="11" t="str">
        <f t="shared" si="1218"/>
        <v/>
      </c>
      <c r="AI3677" s="11" t="str">
        <f t="shared" si="1219"/>
        <v/>
      </c>
      <c r="AJ3677" s="11" t="str">
        <f t="shared" si="1220"/>
        <v/>
      </c>
      <c r="AK3677" s="11" t="str">
        <f t="shared" si="1221"/>
        <v/>
      </c>
      <c r="AN3677" s="11" t="str">
        <f t="shared" si="1222"/>
        <v/>
      </c>
      <c r="AO3677" s="11" t="str">
        <f t="shared" si="1223"/>
        <v/>
      </c>
      <c r="AP3677" s="11" t="str">
        <f t="shared" si="1224"/>
        <v/>
      </c>
      <c r="AT3677" s="11" t="str">
        <f t="shared" si="1225"/>
        <v/>
      </c>
      <c r="AU3677" s="11" t="str">
        <f t="shared" si="1226"/>
        <v/>
      </c>
      <c r="AV3677" s="11" t="str">
        <f t="shared" si="1227"/>
        <v/>
      </c>
      <c r="AW3677" s="11" t="str">
        <f t="shared" si="1228"/>
        <v/>
      </c>
      <c r="AX3677" s="11" t="str">
        <f t="shared" si="1229"/>
        <v/>
      </c>
      <c r="AY3677" s="11" t="str">
        <f t="shared" si="1231"/>
        <v/>
      </c>
      <c r="AZ3677" s="11" t="str">
        <f t="shared" si="1230"/>
        <v/>
      </c>
      <c r="BA3677" s="11" t="str">
        <f t="shared" si="1233"/>
        <v xml:space="preserve"> </v>
      </c>
      <c r="BB3677" s="11" t="str">
        <f>IFERROR(IF(AW3677="","",VLOOKUP(AW3677,SUSS!R:S,2,FALSE)),AY3677*SUSS!$M$2)</f>
        <v/>
      </c>
      <c r="BC3677" s="11" t="str">
        <f t="shared" si="1232"/>
        <v/>
      </c>
    </row>
    <row r="3678" spans="29:55">
      <c r="AC3678" s="11" t="str">
        <f t="shared" ref="AC3678:AC3741" si="1234">IF($E3678=$AD$1,IF($G3678=$AE$1,A3678,""),"")</f>
        <v/>
      </c>
      <c r="AD3678" s="11" t="str">
        <f t="shared" ref="AD3678:AD3741" si="1235">IF($E3678=$AD$1,IF($G3678=$AE$1,E3678,""),"")</f>
        <v/>
      </c>
      <c r="AE3678" s="11" t="str">
        <f t="shared" ref="AE3678:AE3741" si="1236">IF($E3678=$AD$1,IF($G3678=$AE$1,F3678,""),"")</f>
        <v/>
      </c>
      <c r="AF3678" s="11" t="str">
        <f t="shared" ref="AF3678:AF3741" si="1237">IF($E3678=$AD$1,IF($G3678=$AE$1,G3678,""),"")</f>
        <v/>
      </c>
      <c r="AG3678" s="11" t="str">
        <f t="shared" ref="AG3678:AG3741" si="1238">IF($E3678=$AD$1,IF($G3678=$AE$1,I3678,""),"")</f>
        <v/>
      </c>
      <c r="AH3678" s="11" t="str">
        <f t="shared" ref="AH3678:AH3741" si="1239">IF($E3678=$AD$1,IF($G3678=$AE$1,J3678,""),"")</f>
        <v/>
      </c>
      <c r="AI3678" s="11" t="str">
        <f t="shared" ref="AI3678:AI3741" si="1240">IF($E3678=$AD$1,IF($G3678=$AE$1,K3678,""),"")</f>
        <v/>
      </c>
      <c r="AJ3678" s="11" t="str">
        <f t="shared" ref="AJ3678:AJ3741" si="1241">IF($E3678=$AD$1,IF($G3678=$AE$1,B3678,""),"")</f>
        <v/>
      </c>
      <c r="AK3678" s="11" t="str">
        <f t="shared" ref="AK3678:AK3741" si="1242">IF($E3678=$AD$1,IF($G3678=$AE$1,C3678,""),"")</f>
        <v/>
      </c>
      <c r="AN3678" s="11" t="str">
        <f t="shared" ref="AN3678:AN3741" si="1243">LEFT(AO3678,7)</f>
        <v/>
      </c>
      <c r="AO3678" s="11" t="str">
        <f t="shared" ref="AO3678:AO3741" si="1244">IF(AF3678=$AE$1,AJ3678&amp;"/"&amp;AK3678&amp;" "&amp;AD3678,"")</f>
        <v/>
      </c>
      <c r="AP3678" s="11" t="str">
        <f t="shared" ref="AP3678:AP3741" si="1245">IF(AO3678&lt;&gt;"",AI3678,"")</f>
        <v/>
      </c>
      <c r="AT3678" s="11" t="str">
        <f t="shared" ref="AT3678:AT3741" si="1246">IF($Q3678=$AD$1,N3678,"")</f>
        <v/>
      </c>
      <c r="AU3678" s="11" t="str">
        <f t="shared" ref="AU3678:AU3741" si="1247">IF($Q3678=$AD$1,O3678,"")</f>
        <v/>
      </c>
      <c r="AV3678" s="11" t="str">
        <f t="shared" ref="AV3678:AV3741" si="1248">IF($Q3678=$AD$1,P3678,"")</f>
        <v/>
      </c>
      <c r="AW3678" s="11" t="str">
        <f t="shared" ref="AW3678:AW3741" si="1249">IF($Q3678=$AD$1,T3678,"")</f>
        <v/>
      </c>
      <c r="AX3678" s="11" t="str">
        <f t="shared" ref="AX3678:AX3741" si="1250">IF(AW3678&lt;&gt;"",AW3678&amp;" "&amp;$AD$1,"")</f>
        <v/>
      </c>
      <c r="AY3678" s="11" t="str">
        <f t="shared" si="1231"/>
        <v/>
      </c>
      <c r="AZ3678" s="11" t="str">
        <f t="shared" ref="AZ3678:AZ3741" si="1251">IF(AY3678="","",AV3678/AY3678)</f>
        <v/>
      </c>
      <c r="BA3678" s="11" t="str">
        <f t="shared" si="1233"/>
        <v xml:space="preserve"> </v>
      </c>
      <c r="BB3678" s="11" t="str">
        <f>IFERROR(IF(AW3678="","",VLOOKUP(AW3678,SUSS!R:S,2,FALSE)),AY3678*SUSS!$M$2)</f>
        <v/>
      </c>
      <c r="BC3678" s="11" t="str">
        <f t="shared" si="1232"/>
        <v/>
      </c>
    </row>
    <row r="3679" spans="29:55">
      <c r="AC3679" s="11" t="str">
        <f t="shared" si="1234"/>
        <v/>
      </c>
      <c r="AD3679" s="11" t="str">
        <f t="shared" si="1235"/>
        <v/>
      </c>
      <c r="AE3679" s="11" t="str">
        <f t="shared" si="1236"/>
        <v/>
      </c>
      <c r="AF3679" s="11" t="str">
        <f t="shared" si="1237"/>
        <v/>
      </c>
      <c r="AG3679" s="11" t="str">
        <f t="shared" si="1238"/>
        <v/>
      </c>
      <c r="AH3679" s="11" t="str">
        <f t="shared" si="1239"/>
        <v/>
      </c>
      <c r="AI3679" s="11" t="str">
        <f t="shared" si="1240"/>
        <v/>
      </c>
      <c r="AJ3679" s="11" t="str">
        <f t="shared" si="1241"/>
        <v/>
      </c>
      <c r="AK3679" s="11" t="str">
        <f t="shared" si="1242"/>
        <v/>
      </c>
      <c r="AN3679" s="11" t="str">
        <f t="shared" si="1243"/>
        <v/>
      </c>
      <c r="AO3679" s="11" t="str">
        <f t="shared" si="1244"/>
        <v/>
      </c>
      <c r="AP3679" s="11" t="str">
        <f t="shared" si="1245"/>
        <v/>
      </c>
      <c r="AT3679" s="11" t="str">
        <f t="shared" si="1246"/>
        <v/>
      </c>
      <c r="AU3679" s="11" t="str">
        <f t="shared" si="1247"/>
        <v/>
      </c>
      <c r="AV3679" s="11" t="str">
        <f t="shared" si="1248"/>
        <v/>
      </c>
      <c r="AW3679" s="11" t="str">
        <f t="shared" si="1249"/>
        <v/>
      </c>
      <c r="AX3679" s="11" t="str">
        <f t="shared" si="1250"/>
        <v/>
      </c>
      <c r="AY3679" s="11" t="str">
        <f t="shared" si="1231"/>
        <v/>
      </c>
      <c r="AZ3679" s="11" t="str">
        <f t="shared" si="1251"/>
        <v/>
      </c>
      <c r="BA3679" s="11" t="str">
        <f t="shared" si="1233"/>
        <v xml:space="preserve"> </v>
      </c>
      <c r="BB3679" s="11" t="str">
        <f>IFERROR(IF(AW3679="","",VLOOKUP(AW3679,SUSS!R:S,2,FALSE)),AY3679*SUSS!$M$2)</f>
        <v/>
      </c>
      <c r="BC3679" s="11" t="str">
        <f t="shared" si="1232"/>
        <v/>
      </c>
    </row>
    <row r="3680" spans="29:55">
      <c r="AC3680" s="11" t="str">
        <f t="shared" si="1234"/>
        <v/>
      </c>
      <c r="AD3680" s="11" t="str">
        <f t="shared" si="1235"/>
        <v/>
      </c>
      <c r="AE3680" s="11" t="str">
        <f t="shared" si="1236"/>
        <v/>
      </c>
      <c r="AF3680" s="11" t="str">
        <f t="shared" si="1237"/>
        <v/>
      </c>
      <c r="AG3680" s="11" t="str">
        <f t="shared" si="1238"/>
        <v/>
      </c>
      <c r="AH3680" s="11" t="str">
        <f t="shared" si="1239"/>
        <v/>
      </c>
      <c r="AI3680" s="11" t="str">
        <f t="shared" si="1240"/>
        <v/>
      </c>
      <c r="AJ3680" s="11" t="str">
        <f t="shared" si="1241"/>
        <v/>
      </c>
      <c r="AK3680" s="11" t="str">
        <f t="shared" si="1242"/>
        <v/>
      </c>
      <c r="AN3680" s="11" t="str">
        <f t="shared" si="1243"/>
        <v/>
      </c>
      <c r="AO3680" s="11" t="str">
        <f t="shared" si="1244"/>
        <v/>
      </c>
      <c r="AP3680" s="11" t="str">
        <f t="shared" si="1245"/>
        <v/>
      </c>
      <c r="AT3680" s="11" t="str">
        <f t="shared" si="1246"/>
        <v/>
      </c>
      <c r="AU3680" s="11" t="str">
        <f t="shared" si="1247"/>
        <v/>
      </c>
      <c r="AV3680" s="11" t="str">
        <f t="shared" si="1248"/>
        <v/>
      </c>
      <c r="AW3680" s="11" t="str">
        <f t="shared" si="1249"/>
        <v/>
      </c>
      <c r="AX3680" s="11" t="str">
        <f t="shared" si="1250"/>
        <v/>
      </c>
      <c r="AY3680" s="11" t="str">
        <f t="shared" si="1231"/>
        <v/>
      </c>
      <c r="AZ3680" s="11" t="str">
        <f t="shared" si="1251"/>
        <v/>
      </c>
      <c r="BA3680" s="11" t="str">
        <f t="shared" si="1233"/>
        <v xml:space="preserve"> </v>
      </c>
      <c r="BB3680" s="11" t="str">
        <f>IFERROR(IF(AW3680="","",VLOOKUP(AW3680,SUSS!R:S,2,FALSE)),AY3680*SUSS!$M$2)</f>
        <v/>
      </c>
      <c r="BC3680" s="11" t="str">
        <f t="shared" si="1232"/>
        <v/>
      </c>
    </row>
    <row r="3681" spans="29:55">
      <c r="AC3681" s="11" t="str">
        <f t="shared" si="1234"/>
        <v/>
      </c>
      <c r="AD3681" s="11" t="str">
        <f t="shared" si="1235"/>
        <v/>
      </c>
      <c r="AE3681" s="11" t="str">
        <f t="shared" si="1236"/>
        <v/>
      </c>
      <c r="AF3681" s="11" t="str">
        <f t="shared" si="1237"/>
        <v/>
      </c>
      <c r="AG3681" s="11" t="str">
        <f t="shared" si="1238"/>
        <v/>
      </c>
      <c r="AH3681" s="11" t="str">
        <f t="shared" si="1239"/>
        <v/>
      </c>
      <c r="AI3681" s="11" t="str">
        <f t="shared" si="1240"/>
        <v/>
      </c>
      <c r="AJ3681" s="11" t="str">
        <f t="shared" si="1241"/>
        <v/>
      </c>
      <c r="AK3681" s="11" t="str">
        <f t="shared" si="1242"/>
        <v/>
      </c>
      <c r="AN3681" s="11" t="str">
        <f t="shared" si="1243"/>
        <v/>
      </c>
      <c r="AO3681" s="11" t="str">
        <f t="shared" si="1244"/>
        <v/>
      </c>
      <c r="AP3681" s="11" t="str">
        <f t="shared" si="1245"/>
        <v/>
      </c>
      <c r="AT3681" s="11" t="str">
        <f t="shared" si="1246"/>
        <v/>
      </c>
      <c r="AU3681" s="11" t="str">
        <f t="shared" si="1247"/>
        <v/>
      </c>
      <c r="AV3681" s="11" t="str">
        <f t="shared" si="1248"/>
        <v/>
      </c>
      <c r="AW3681" s="11" t="str">
        <f t="shared" si="1249"/>
        <v/>
      </c>
      <c r="AX3681" s="11" t="str">
        <f t="shared" si="1250"/>
        <v/>
      </c>
      <c r="AY3681" s="11" t="str">
        <f t="shared" si="1231"/>
        <v/>
      </c>
      <c r="AZ3681" s="11" t="str">
        <f t="shared" si="1251"/>
        <v/>
      </c>
      <c r="BA3681" s="11" t="str">
        <f t="shared" si="1233"/>
        <v xml:space="preserve"> </v>
      </c>
      <c r="BB3681" s="11" t="str">
        <f>IFERROR(IF(AW3681="","",VLOOKUP(AW3681,SUSS!R:S,2,FALSE)),AY3681*SUSS!$M$2)</f>
        <v/>
      </c>
      <c r="BC3681" s="11" t="str">
        <f t="shared" si="1232"/>
        <v/>
      </c>
    </row>
    <row r="3682" spans="29:55">
      <c r="AC3682" s="11" t="str">
        <f t="shared" si="1234"/>
        <v/>
      </c>
      <c r="AD3682" s="11" t="str">
        <f t="shared" si="1235"/>
        <v/>
      </c>
      <c r="AE3682" s="11" t="str">
        <f t="shared" si="1236"/>
        <v/>
      </c>
      <c r="AF3682" s="11" t="str">
        <f t="shared" si="1237"/>
        <v/>
      </c>
      <c r="AG3682" s="11" t="str">
        <f t="shared" si="1238"/>
        <v/>
      </c>
      <c r="AH3682" s="11" t="str">
        <f t="shared" si="1239"/>
        <v/>
      </c>
      <c r="AI3682" s="11" t="str">
        <f t="shared" si="1240"/>
        <v/>
      </c>
      <c r="AJ3682" s="11" t="str">
        <f t="shared" si="1241"/>
        <v/>
      </c>
      <c r="AK3682" s="11" t="str">
        <f t="shared" si="1242"/>
        <v/>
      </c>
      <c r="AN3682" s="11" t="str">
        <f t="shared" si="1243"/>
        <v/>
      </c>
      <c r="AO3682" s="11" t="str">
        <f t="shared" si="1244"/>
        <v/>
      </c>
      <c r="AP3682" s="11" t="str">
        <f t="shared" si="1245"/>
        <v/>
      </c>
      <c r="AT3682" s="11" t="str">
        <f t="shared" si="1246"/>
        <v/>
      </c>
      <c r="AU3682" s="11" t="str">
        <f t="shared" si="1247"/>
        <v/>
      </c>
      <c r="AV3682" s="11" t="str">
        <f t="shared" si="1248"/>
        <v/>
      </c>
      <c r="AW3682" s="11" t="str">
        <f t="shared" si="1249"/>
        <v/>
      </c>
      <c r="AX3682" s="11" t="str">
        <f t="shared" si="1250"/>
        <v/>
      </c>
      <c r="AY3682" s="11" t="str">
        <f t="shared" si="1231"/>
        <v/>
      </c>
      <c r="AZ3682" s="11" t="str">
        <f t="shared" si="1251"/>
        <v/>
      </c>
      <c r="BA3682" s="11" t="str">
        <f t="shared" si="1233"/>
        <v xml:space="preserve"> </v>
      </c>
      <c r="BB3682" s="11" t="str">
        <f>IFERROR(IF(AW3682="","",VLOOKUP(AW3682,SUSS!R:S,2,FALSE)),AY3682*SUSS!$M$2)</f>
        <v/>
      </c>
      <c r="BC3682" s="11" t="str">
        <f t="shared" si="1232"/>
        <v/>
      </c>
    </row>
    <row r="3683" spans="29:55">
      <c r="AC3683" s="11" t="str">
        <f t="shared" si="1234"/>
        <v/>
      </c>
      <c r="AD3683" s="11" t="str">
        <f t="shared" si="1235"/>
        <v/>
      </c>
      <c r="AE3683" s="11" t="str">
        <f t="shared" si="1236"/>
        <v/>
      </c>
      <c r="AF3683" s="11" t="str">
        <f t="shared" si="1237"/>
        <v/>
      </c>
      <c r="AG3683" s="11" t="str">
        <f t="shared" si="1238"/>
        <v/>
      </c>
      <c r="AH3683" s="11" t="str">
        <f t="shared" si="1239"/>
        <v/>
      </c>
      <c r="AI3683" s="11" t="str">
        <f t="shared" si="1240"/>
        <v/>
      </c>
      <c r="AJ3683" s="11" t="str">
        <f t="shared" si="1241"/>
        <v/>
      </c>
      <c r="AK3683" s="11" t="str">
        <f t="shared" si="1242"/>
        <v/>
      </c>
      <c r="AN3683" s="11" t="str">
        <f t="shared" si="1243"/>
        <v/>
      </c>
      <c r="AO3683" s="11" t="str">
        <f t="shared" si="1244"/>
        <v/>
      </c>
      <c r="AP3683" s="11" t="str">
        <f t="shared" si="1245"/>
        <v/>
      </c>
      <c r="AT3683" s="11" t="str">
        <f t="shared" si="1246"/>
        <v/>
      </c>
      <c r="AU3683" s="11" t="str">
        <f t="shared" si="1247"/>
        <v/>
      </c>
      <c r="AV3683" s="11" t="str">
        <f t="shared" si="1248"/>
        <v/>
      </c>
      <c r="AW3683" s="11" t="str">
        <f t="shared" si="1249"/>
        <v/>
      </c>
      <c r="AX3683" s="11" t="str">
        <f t="shared" si="1250"/>
        <v/>
      </c>
      <c r="AY3683" s="11" t="str">
        <f t="shared" si="1231"/>
        <v/>
      </c>
      <c r="AZ3683" s="11" t="str">
        <f t="shared" si="1251"/>
        <v/>
      </c>
      <c r="BA3683" s="11" t="str">
        <f t="shared" si="1233"/>
        <v xml:space="preserve"> </v>
      </c>
      <c r="BB3683" s="11" t="str">
        <f>IFERROR(IF(AW3683="","",VLOOKUP(AW3683,SUSS!R:S,2,FALSE)),AY3683*SUSS!$M$2)</f>
        <v/>
      </c>
      <c r="BC3683" s="11" t="str">
        <f t="shared" si="1232"/>
        <v/>
      </c>
    </row>
    <row r="3684" spans="29:55">
      <c r="AC3684" s="11" t="str">
        <f t="shared" si="1234"/>
        <v/>
      </c>
      <c r="AD3684" s="11" t="str">
        <f t="shared" si="1235"/>
        <v/>
      </c>
      <c r="AE3684" s="11" t="str">
        <f t="shared" si="1236"/>
        <v/>
      </c>
      <c r="AF3684" s="11" t="str">
        <f t="shared" si="1237"/>
        <v/>
      </c>
      <c r="AG3684" s="11" t="str">
        <f t="shared" si="1238"/>
        <v/>
      </c>
      <c r="AH3684" s="11" t="str">
        <f t="shared" si="1239"/>
        <v/>
      </c>
      <c r="AI3684" s="11" t="str">
        <f t="shared" si="1240"/>
        <v/>
      </c>
      <c r="AJ3684" s="11" t="str">
        <f t="shared" si="1241"/>
        <v/>
      </c>
      <c r="AK3684" s="11" t="str">
        <f t="shared" si="1242"/>
        <v/>
      </c>
      <c r="AN3684" s="11" t="str">
        <f t="shared" si="1243"/>
        <v/>
      </c>
      <c r="AO3684" s="11" t="str">
        <f t="shared" si="1244"/>
        <v/>
      </c>
      <c r="AP3684" s="11" t="str">
        <f t="shared" si="1245"/>
        <v/>
      </c>
      <c r="AT3684" s="11" t="str">
        <f t="shared" si="1246"/>
        <v/>
      </c>
      <c r="AU3684" s="11" t="str">
        <f t="shared" si="1247"/>
        <v/>
      </c>
      <c r="AV3684" s="11" t="str">
        <f t="shared" si="1248"/>
        <v/>
      </c>
      <c r="AW3684" s="11" t="str">
        <f t="shared" si="1249"/>
        <v/>
      </c>
      <c r="AX3684" s="11" t="str">
        <f t="shared" si="1250"/>
        <v/>
      </c>
      <c r="AY3684" s="11" t="str">
        <f t="shared" si="1231"/>
        <v/>
      </c>
      <c r="AZ3684" s="11" t="str">
        <f t="shared" si="1251"/>
        <v/>
      </c>
      <c r="BA3684" s="11" t="str">
        <f t="shared" si="1233"/>
        <v xml:space="preserve"> </v>
      </c>
      <c r="BB3684" s="11" t="str">
        <f>IFERROR(IF(AW3684="","",VLOOKUP(AW3684,SUSS!R:S,2,FALSE)),AY3684*SUSS!$M$2)</f>
        <v/>
      </c>
      <c r="BC3684" s="11" t="str">
        <f t="shared" si="1232"/>
        <v/>
      </c>
    </row>
    <row r="3685" spans="29:55">
      <c r="AC3685" s="11" t="str">
        <f t="shared" si="1234"/>
        <v/>
      </c>
      <c r="AD3685" s="11" t="str">
        <f t="shared" si="1235"/>
        <v/>
      </c>
      <c r="AE3685" s="11" t="str">
        <f t="shared" si="1236"/>
        <v/>
      </c>
      <c r="AF3685" s="11" t="str">
        <f t="shared" si="1237"/>
        <v/>
      </c>
      <c r="AG3685" s="11" t="str">
        <f t="shared" si="1238"/>
        <v/>
      </c>
      <c r="AH3685" s="11" t="str">
        <f t="shared" si="1239"/>
        <v/>
      </c>
      <c r="AI3685" s="11" t="str">
        <f t="shared" si="1240"/>
        <v/>
      </c>
      <c r="AJ3685" s="11" t="str">
        <f t="shared" si="1241"/>
        <v/>
      </c>
      <c r="AK3685" s="11" t="str">
        <f t="shared" si="1242"/>
        <v/>
      </c>
      <c r="AN3685" s="11" t="str">
        <f t="shared" si="1243"/>
        <v/>
      </c>
      <c r="AO3685" s="11" t="str">
        <f t="shared" si="1244"/>
        <v/>
      </c>
      <c r="AP3685" s="11" t="str">
        <f t="shared" si="1245"/>
        <v/>
      </c>
      <c r="AT3685" s="11" t="str">
        <f t="shared" si="1246"/>
        <v/>
      </c>
      <c r="AU3685" s="11" t="str">
        <f t="shared" si="1247"/>
        <v/>
      </c>
      <c r="AV3685" s="11" t="str">
        <f t="shared" si="1248"/>
        <v/>
      </c>
      <c r="AW3685" s="11" t="str">
        <f t="shared" si="1249"/>
        <v/>
      </c>
      <c r="AX3685" s="11" t="str">
        <f t="shared" si="1250"/>
        <v/>
      </c>
      <c r="AY3685" s="11" t="str">
        <f t="shared" si="1231"/>
        <v/>
      </c>
      <c r="AZ3685" s="11" t="str">
        <f t="shared" si="1251"/>
        <v/>
      </c>
      <c r="BA3685" s="11" t="str">
        <f t="shared" si="1233"/>
        <v xml:space="preserve"> </v>
      </c>
      <c r="BB3685" s="11" t="str">
        <f>IFERROR(IF(AW3685="","",VLOOKUP(AW3685,SUSS!R:S,2,FALSE)),AY3685*SUSS!$M$2)</f>
        <v/>
      </c>
      <c r="BC3685" s="11" t="str">
        <f t="shared" si="1232"/>
        <v/>
      </c>
    </row>
    <row r="3686" spans="29:55">
      <c r="AC3686" s="11" t="str">
        <f t="shared" si="1234"/>
        <v/>
      </c>
      <c r="AD3686" s="11" t="str">
        <f t="shared" si="1235"/>
        <v/>
      </c>
      <c r="AE3686" s="11" t="str">
        <f t="shared" si="1236"/>
        <v/>
      </c>
      <c r="AF3686" s="11" t="str">
        <f t="shared" si="1237"/>
        <v/>
      </c>
      <c r="AG3686" s="11" t="str">
        <f t="shared" si="1238"/>
        <v/>
      </c>
      <c r="AH3686" s="11" t="str">
        <f t="shared" si="1239"/>
        <v/>
      </c>
      <c r="AI3686" s="11" t="str">
        <f t="shared" si="1240"/>
        <v/>
      </c>
      <c r="AJ3686" s="11" t="str">
        <f t="shared" si="1241"/>
        <v/>
      </c>
      <c r="AK3686" s="11" t="str">
        <f t="shared" si="1242"/>
        <v/>
      </c>
      <c r="AN3686" s="11" t="str">
        <f t="shared" si="1243"/>
        <v/>
      </c>
      <c r="AO3686" s="11" t="str">
        <f t="shared" si="1244"/>
        <v/>
      </c>
      <c r="AP3686" s="11" t="str">
        <f t="shared" si="1245"/>
        <v/>
      </c>
      <c r="AT3686" s="11" t="str">
        <f t="shared" si="1246"/>
        <v/>
      </c>
      <c r="AU3686" s="11" t="str">
        <f t="shared" si="1247"/>
        <v/>
      </c>
      <c r="AV3686" s="11" t="str">
        <f t="shared" si="1248"/>
        <v/>
      </c>
      <c r="AW3686" s="11" t="str">
        <f t="shared" si="1249"/>
        <v/>
      </c>
      <c r="AX3686" s="11" t="str">
        <f t="shared" si="1250"/>
        <v/>
      </c>
      <c r="AY3686" s="11" t="str">
        <f t="shared" si="1231"/>
        <v/>
      </c>
      <c r="AZ3686" s="11" t="str">
        <f t="shared" si="1251"/>
        <v/>
      </c>
      <c r="BA3686" s="11" t="str">
        <f t="shared" si="1233"/>
        <v xml:space="preserve"> </v>
      </c>
      <c r="BB3686" s="11" t="str">
        <f>IFERROR(IF(AW3686="","",VLOOKUP(AW3686,SUSS!R:S,2,FALSE)),AY3686*SUSS!$M$2)</f>
        <v/>
      </c>
      <c r="BC3686" s="11" t="str">
        <f t="shared" si="1232"/>
        <v/>
      </c>
    </row>
    <row r="3687" spans="29:55">
      <c r="AC3687" s="11" t="str">
        <f t="shared" si="1234"/>
        <v/>
      </c>
      <c r="AD3687" s="11" t="str">
        <f t="shared" si="1235"/>
        <v/>
      </c>
      <c r="AE3687" s="11" t="str">
        <f t="shared" si="1236"/>
        <v/>
      </c>
      <c r="AF3687" s="11" t="str">
        <f t="shared" si="1237"/>
        <v/>
      </c>
      <c r="AG3687" s="11" t="str">
        <f t="shared" si="1238"/>
        <v/>
      </c>
      <c r="AH3687" s="11" t="str">
        <f t="shared" si="1239"/>
        <v/>
      </c>
      <c r="AI3687" s="11" t="str">
        <f t="shared" si="1240"/>
        <v/>
      </c>
      <c r="AJ3687" s="11" t="str">
        <f t="shared" si="1241"/>
        <v/>
      </c>
      <c r="AK3687" s="11" t="str">
        <f t="shared" si="1242"/>
        <v/>
      </c>
      <c r="AN3687" s="11" t="str">
        <f t="shared" si="1243"/>
        <v/>
      </c>
      <c r="AO3687" s="11" t="str">
        <f t="shared" si="1244"/>
        <v/>
      </c>
      <c r="AP3687" s="11" t="str">
        <f t="shared" si="1245"/>
        <v/>
      </c>
      <c r="AT3687" s="11" t="str">
        <f t="shared" si="1246"/>
        <v/>
      </c>
      <c r="AU3687" s="11" t="str">
        <f t="shared" si="1247"/>
        <v/>
      </c>
      <c r="AV3687" s="11" t="str">
        <f t="shared" si="1248"/>
        <v/>
      </c>
      <c r="AW3687" s="11" t="str">
        <f t="shared" si="1249"/>
        <v/>
      </c>
      <c r="AX3687" s="11" t="str">
        <f t="shared" si="1250"/>
        <v/>
      </c>
      <c r="AY3687" s="11" t="str">
        <f t="shared" si="1231"/>
        <v/>
      </c>
      <c r="AZ3687" s="11" t="str">
        <f t="shared" si="1251"/>
        <v/>
      </c>
      <c r="BA3687" s="11" t="str">
        <f t="shared" si="1233"/>
        <v xml:space="preserve"> </v>
      </c>
      <c r="BB3687" s="11" t="str">
        <f>IFERROR(IF(AW3687="","",VLOOKUP(AW3687,SUSS!R:S,2,FALSE)),AY3687*SUSS!$M$2)</f>
        <v/>
      </c>
      <c r="BC3687" s="11" t="str">
        <f t="shared" si="1232"/>
        <v/>
      </c>
    </row>
    <row r="3688" spans="29:55">
      <c r="AC3688" s="11" t="str">
        <f t="shared" si="1234"/>
        <v/>
      </c>
      <c r="AD3688" s="11" t="str">
        <f t="shared" si="1235"/>
        <v/>
      </c>
      <c r="AE3688" s="11" t="str">
        <f t="shared" si="1236"/>
        <v/>
      </c>
      <c r="AF3688" s="11" t="str">
        <f t="shared" si="1237"/>
        <v/>
      </c>
      <c r="AG3688" s="11" t="str">
        <f t="shared" si="1238"/>
        <v/>
      </c>
      <c r="AH3688" s="11" t="str">
        <f t="shared" si="1239"/>
        <v/>
      </c>
      <c r="AI3688" s="11" t="str">
        <f t="shared" si="1240"/>
        <v/>
      </c>
      <c r="AJ3688" s="11" t="str">
        <f t="shared" si="1241"/>
        <v/>
      </c>
      <c r="AK3688" s="11" t="str">
        <f t="shared" si="1242"/>
        <v/>
      </c>
      <c r="AN3688" s="11" t="str">
        <f t="shared" si="1243"/>
        <v/>
      </c>
      <c r="AO3688" s="11" t="str">
        <f t="shared" si="1244"/>
        <v/>
      </c>
      <c r="AP3688" s="11" t="str">
        <f t="shared" si="1245"/>
        <v/>
      </c>
      <c r="AT3688" s="11" t="str">
        <f t="shared" si="1246"/>
        <v/>
      </c>
      <c r="AU3688" s="11" t="str">
        <f t="shared" si="1247"/>
        <v/>
      </c>
      <c r="AV3688" s="11" t="str">
        <f t="shared" si="1248"/>
        <v/>
      </c>
      <c r="AW3688" s="11" t="str">
        <f t="shared" si="1249"/>
        <v/>
      </c>
      <c r="AX3688" s="11" t="str">
        <f t="shared" si="1250"/>
        <v/>
      </c>
      <c r="AY3688" s="11" t="str">
        <f t="shared" si="1231"/>
        <v/>
      </c>
      <c r="AZ3688" s="11" t="str">
        <f t="shared" si="1251"/>
        <v/>
      </c>
      <c r="BA3688" s="11" t="str">
        <f t="shared" si="1233"/>
        <v xml:space="preserve"> </v>
      </c>
      <c r="BB3688" s="11" t="str">
        <f>IFERROR(IF(AW3688="","",VLOOKUP(AW3688,SUSS!R:S,2,FALSE)),AY3688*SUSS!$M$2)</f>
        <v/>
      </c>
      <c r="BC3688" s="11" t="str">
        <f t="shared" si="1232"/>
        <v/>
      </c>
    </row>
    <row r="3689" spans="29:55">
      <c r="AC3689" s="11" t="str">
        <f t="shared" si="1234"/>
        <v/>
      </c>
      <c r="AD3689" s="11" t="str">
        <f t="shared" si="1235"/>
        <v/>
      </c>
      <c r="AE3689" s="11" t="str">
        <f t="shared" si="1236"/>
        <v/>
      </c>
      <c r="AF3689" s="11" t="str">
        <f t="shared" si="1237"/>
        <v/>
      </c>
      <c r="AG3689" s="11" t="str">
        <f t="shared" si="1238"/>
        <v/>
      </c>
      <c r="AH3689" s="11" t="str">
        <f t="shared" si="1239"/>
        <v/>
      </c>
      <c r="AI3689" s="11" t="str">
        <f t="shared" si="1240"/>
        <v/>
      </c>
      <c r="AJ3689" s="11" t="str">
        <f t="shared" si="1241"/>
        <v/>
      </c>
      <c r="AK3689" s="11" t="str">
        <f t="shared" si="1242"/>
        <v/>
      </c>
      <c r="AN3689" s="11" t="str">
        <f t="shared" si="1243"/>
        <v/>
      </c>
      <c r="AO3689" s="11" t="str">
        <f t="shared" si="1244"/>
        <v/>
      </c>
      <c r="AP3689" s="11" t="str">
        <f t="shared" si="1245"/>
        <v/>
      </c>
      <c r="AT3689" s="11" t="str">
        <f t="shared" si="1246"/>
        <v/>
      </c>
      <c r="AU3689" s="11" t="str">
        <f t="shared" si="1247"/>
        <v/>
      </c>
      <c r="AV3689" s="11" t="str">
        <f t="shared" si="1248"/>
        <v/>
      </c>
      <c r="AW3689" s="11" t="str">
        <f t="shared" si="1249"/>
        <v/>
      </c>
      <c r="AX3689" s="11" t="str">
        <f t="shared" si="1250"/>
        <v/>
      </c>
      <c r="AY3689" s="11" t="str">
        <f t="shared" si="1231"/>
        <v/>
      </c>
      <c r="AZ3689" s="11" t="str">
        <f t="shared" si="1251"/>
        <v/>
      </c>
      <c r="BA3689" s="11" t="str">
        <f t="shared" si="1233"/>
        <v xml:space="preserve"> </v>
      </c>
      <c r="BB3689" s="11" t="str">
        <f>IFERROR(IF(AW3689="","",VLOOKUP(AW3689,SUSS!R:S,2,FALSE)),AY3689*SUSS!$M$2)</f>
        <v/>
      </c>
      <c r="BC3689" s="11" t="str">
        <f t="shared" si="1232"/>
        <v/>
      </c>
    </row>
    <row r="3690" spans="29:55">
      <c r="AC3690" s="11" t="str">
        <f t="shared" si="1234"/>
        <v/>
      </c>
      <c r="AD3690" s="11" t="str">
        <f t="shared" si="1235"/>
        <v/>
      </c>
      <c r="AE3690" s="11" t="str">
        <f t="shared" si="1236"/>
        <v/>
      </c>
      <c r="AF3690" s="11" t="str">
        <f t="shared" si="1237"/>
        <v/>
      </c>
      <c r="AG3690" s="11" t="str">
        <f t="shared" si="1238"/>
        <v/>
      </c>
      <c r="AH3690" s="11" t="str">
        <f t="shared" si="1239"/>
        <v/>
      </c>
      <c r="AI3690" s="11" t="str">
        <f t="shared" si="1240"/>
        <v/>
      </c>
      <c r="AJ3690" s="11" t="str">
        <f t="shared" si="1241"/>
        <v/>
      </c>
      <c r="AK3690" s="11" t="str">
        <f t="shared" si="1242"/>
        <v/>
      </c>
      <c r="AN3690" s="11" t="str">
        <f t="shared" si="1243"/>
        <v/>
      </c>
      <c r="AO3690" s="11" t="str">
        <f t="shared" si="1244"/>
        <v/>
      </c>
      <c r="AP3690" s="11" t="str">
        <f t="shared" si="1245"/>
        <v/>
      </c>
      <c r="AT3690" s="11" t="str">
        <f t="shared" si="1246"/>
        <v/>
      </c>
      <c r="AU3690" s="11" t="str">
        <f t="shared" si="1247"/>
        <v/>
      </c>
      <c r="AV3690" s="11" t="str">
        <f t="shared" si="1248"/>
        <v/>
      </c>
      <c r="AW3690" s="11" t="str">
        <f t="shared" si="1249"/>
        <v/>
      </c>
      <c r="AX3690" s="11" t="str">
        <f t="shared" si="1250"/>
        <v/>
      </c>
      <c r="AY3690" s="11" t="str">
        <f t="shared" si="1231"/>
        <v/>
      </c>
      <c r="AZ3690" s="11" t="str">
        <f t="shared" si="1251"/>
        <v/>
      </c>
      <c r="BA3690" s="11" t="str">
        <f t="shared" si="1233"/>
        <v xml:space="preserve"> </v>
      </c>
      <c r="BB3690" s="11" t="str">
        <f>IFERROR(IF(AW3690="","",VLOOKUP(AW3690,SUSS!R:S,2,FALSE)),AY3690*SUSS!$M$2)</f>
        <v/>
      </c>
      <c r="BC3690" s="11" t="str">
        <f t="shared" si="1232"/>
        <v/>
      </c>
    </row>
    <row r="3691" spans="29:55">
      <c r="AC3691" s="11" t="str">
        <f t="shared" si="1234"/>
        <v/>
      </c>
      <c r="AD3691" s="11" t="str">
        <f t="shared" si="1235"/>
        <v/>
      </c>
      <c r="AE3691" s="11" t="str">
        <f t="shared" si="1236"/>
        <v/>
      </c>
      <c r="AF3691" s="11" t="str">
        <f t="shared" si="1237"/>
        <v/>
      </c>
      <c r="AG3691" s="11" t="str">
        <f t="shared" si="1238"/>
        <v/>
      </c>
      <c r="AH3691" s="11" t="str">
        <f t="shared" si="1239"/>
        <v/>
      </c>
      <c r="AI3691" s="11" t="str">
        <f t="shared" si="1240"/>
        <v/>
      </c>
      <c r="AJ3691" s="11" t="str">
        <f t="shared" si="1241"/>
        <v/>
      </c>
      <c r="AK3691" s="11" t="str">
        <f t="shared" si="1242"/>
        <v/>
      </c>
      <c r="AN3691" s="11" t="str">
        <f t="shared" si="1243"/>
        <v/>
      </c>
      <c r="AO3691" s="11" t="str">
        <f t="shared" si="1244"/>
        <v/>
      </c>
      <c r="AP3691" s="11" t="str">
        <f t="shared" si="1245"/>
        <v/>
      </c>
      <c r="AT3691" s="11" t="str">
        <f t="shared" si="1246"/>
        <v/>
      </c>
      <c r="AU3691" s="11" t="str">
        <f t="shared" si="1247"/>
        <v/>
      </c>
      <c r="AV3691" s="11" t="str">
        <f t="shared" si="1248"/>
        <v/>
      </c>
      <c r="AW3691" s="11" t="str">
        <f t="shared" si="1249"/>
        <v/>
      </c>
      <c r="AX3691" s="11" t="str">
        <f t="shared" si="1250"/>
        <v/>
      </c>
      <c r="AY3691" s="11" t="str">
        <f t="shared" si="1231"/>
        <v/>
      </c>
      <c r="AZ3691" s="11" t="str">
        <f t="shared" si="1251"/>
        <v/>
      </c>
      <c r="BA3691" s="11" t="str">
        <f t="shared" si="1233"/>
        <v xml:space="preserve"> </v>
      </c>
      <c r="BB3691" s="11" t="str">
        <f>IFERROR(IF(AW3691="","",VLOOKUP(AW3691,SUSS!R:S,2,FALSE)),AY3691*SUSS!$M$2)</f>
        <v/>
      </c>
      <c r="BC3691" s="11" t="str">
        <f t="shared" si="1232"/>
        <v/>
      </c>
    </row>
    <row r="3692" spans="29:55">
      <c r="AC3692" s="11" t="str">
        <f t="shared" si="1234"/>
        <v/>
      </c>
      <c r="AD3692" s="11" t="str">
        <f t="shared" si="1235"/>
        <v/>
      </c>
      <c r="AE3692" s="11" t="str">
        <f t="shared" si="1236"/>
        <v/>
      </c>
      <c r="AF3692" s="11" t="str">
        <f t="shared" si="1237"/>
        <v/>
      </c>
      <c r="AG3692" s="11" t="str">
        <f t="shared" si="1238"/>
        <v/>
      </c>
      <c r="AH3692" s="11" t="str">
        <f t="shared" si="1239"/>
        <v/>
      </c>
      <c r="AI3692" s="11" t="str">
        <f t="shared" si="1240"/>
        <v/>
      </c>
      <c r="AJ3692" s="11" t="str">
        <f t="shared" si="1241"/>
        <v/>
      </c>
      <c r="AK3692" s="11" t="str">
        <f t="shared" si="1242"/>
        <v/>
      </c>
      <c r="AN3692" s="11" t="str">
        <f t="shared" si="1243"/>
        <v/>
      </c>
      <c r="AO3692" s="11" t="str">
        <f t="shared" si="1244"/>
        <v/>
      </c>
      <c r="AP3692" s="11" t="str">
        <f t="shared" si="1245"/>
        <v/>
      </c>
      <c r="AT3692" s="11" t="str">
        <f t="shared" si="1246"/>
        <v/>
      </c>
      <c r="AU3692" s="11" t="str">
        <f t="shared" si="1247"/>
        <v/>
      </c>
      <c r="AV3692" s="11" t="str">
        <f t="shared" si="1248"/>
        <v/>
      </c>
      <c r="AW3692" s="11" t="str">
        <f t="shared" si="1249"/>
        <v/>
      </c>
      <c r="AX3692" s="11" t="str">
        <f t="shared" si="1250"/>
        <v/>
      </c>
      <c r="AY3692" s="11" t="str">
        <f t="shared" si="1231"/>
        <v/>
      </c>
      <c r="AZ3692" s="11" t="str">
        <f t="shared" si="1251"/>
        <v/>
      </c>
      <c r="BA3692" s="11" t="str">
        <f t="shared" si="1233"/>
        <v xml:space="preserve"> </v>
      </c>
      <c r="BB3692" s="11" t="str">
        <f>IFERROR(IF(AW3692="","",VLOOKUP(AW3692,SUSS!R:S,2,FALSE)),AY3692*SUSS!$M$2)</f>
        <v/>
      </c>
      <c r="BC3692" s="11" t="str">
        <f t="shared" si="1232"/>
        <v/>
      </c>
    </row>
    <row r="3693" spans="29:55">
      <c r="AC3693" s="11" t="str">
        <f t="shared" si="1234"/>
        <v/>
      </c>
      <c r="AD3693" s="11" t="str">
        <f t="shared" si="1235"/>
        <v/>
      </c>
      <c r="AE3693" s="11" t="str">
        <f t="shared" si="1236"/>
        <v/>
      </c>
      <c r="AF3693" s="11" t="str">
        <f t="shared" si="1237"/>
        <v/>
      </c>
      <c r="AG3693" s="11" t="str">
        <f t="shared" si="1238"/>
        <v/>
      </c>
      <c r="AH3693" s="11" t="str">
        <f t="shared" si="1239"/>
        <v/>
      </c>
      <c r="AI3693" s="11" t="str">
        <f t="shared" si="1240"/>
        <v/>
      </c>
      <c r="AJ3693" s="11" t="str">
        <f t="shared" si="1241"/>
        <v/>
      </c>
      <c r="AK3693" s="11" t="str">
        <f t="shared" si="1242"/>
        <v/>
      </c>
      <c r="AN3693" s="11" t="str">
        <f t="shared" si="1243"/>
        <v/>
      </c>
      <c r="AO3693" s="11" t="str">
        <f t="shared" si="1244"/>
        <v/>
      </c>
      <c r="AP3693" s="11" t="str">
        <f t="shared" si="1245"/>
        <v/>
      </c>
      <c r="AT3693" s="11" t="str">
        <f t="shared" si="1246"/>
        <v/>
      </c>
      <c r="AU3693" s="11" t="str">
        <f t="shared" si="1247"/>
        <v/>
      </c>
      <c r="AV3693" s="11" t="str">
        <f t="shared" si="1248"/>
        <v/>
      </c>
      <c r="AW3693" s="11" t="str">
        <f t="shared" si="1249"/>
        <v/>
      </c>
      <c r="AX3693" s="11" t="str">
        <f t="shared" si="1250"/>
        <v/>
      </c>
      <c r="AY3693" s="11" t="str">
        <f t="shared" si="1231"/>
        <v/>
      </c>
      <c r="AZ3693" s="11" t="str">
        <f t="shared" si="1251"/>
        <v/>
      </c>
      <c r="BA3693" s="11" t="str">
        <f t="shared" si="1233"/>
        <v xml:space="preserve"> </v>
      </c>
      <c r="BB3693" s="11" t="str">
        <f>IFERROR(IF(AW3693="","",VLOOKUP(AW3693,SUSS!R:S,2,FALSE)),AY3693*SUSS!$M$2)</f>
        <v/>
      </c>
      <c r="BC3693" s="11" t="str">
        <f t="shared" si="1232"/>
        <v/>
      </c>
    </row>
    <row r="3694" spans="29:55">
      <c r="AC3694" s="11" t="str">
        <f t="shared" si="1234"/>
        <v/>
      </c>
      <c r="AD3694" s="11" t="str">
        <f t="shared" si="1235"/>
        <v/>
      </c>
      <c r="AE3694" s="11" t="str">
        <f t="shared" si="1236"/>
        <v/>
      </c>
      <c r="AF3694" s="11" t="str">
        <f t="shared" si="1237"/>
        <v/>
      </c>
      <c r="AG3694" s="11" t="str">
        <f t="shared" si="1238"/>
        <v/>
      </c>
      <c r="AH3694" s="11" t="str">
        <f t="shared" si="1239"/>
        <v/>
      </c>
      <c r="AI3694" s="11" t="str">
        <f t="shared" si="1240"/>
        <v/>
      </c>
      <c r="AJ3694" s="11" t="str">
        <f t="shared" si="1241"/>
        <v/>
      </c>
      <c r="AK3694" s="11" t="str">
        <f t="shared" si="1242"/>
        <v/>
      </c>
      <c r="AN3694" s="11" t="str">
        <f t="shared" si="1243"/>
        <v/>
      </c>
      <c r="AO3694" s="11" t="str">
        <f t="shared" si="1244"/>
        <v/>
      </c>
      <c r="AP3694" s="11" t="str">
        <f t="shared" si="1245"/>
        <v/>
      </c>
      <c r="AT3694" s="11" t="str">
        <f t="shared" si="1246"/>
        <v/>
      </c>
      <c r="AU3694" s="11" t="str">
        <f t="shared" si="1247"/>
        <v/>
      </c>
      <c r="AV3694" s="11" t="str">
        <f t="shared" si="1248"/>
        <v/>
      </c>
      <c r="AW3694" s="11" t="str">
        <f t="shared" si="1249"/>
        <v/>
      </c>
      <c r="AX3694" s="11" t="str">
        <f t="shared" si="1250"/>
        <v/>
      </c>
      <c r="AY3694" s="11" t="str">
        <f t="shared" si="1231"/>
        <v/>
      </c>
      <c r="AZ3694" s="11" t="str">
        <f t="shared" si="1251"/>
        <v/>
      </c>
      <c r="BA3694" s="11" t="str">
        <f t="shared" si="1233"/>
        <v xml:space="preserve"> </v>
      </c>
      <c r="BB3694" s="11" t="str">
        <f>IFERROR(IF(AW3694="","",VLOOKUP(AW3694,SUSS!R:S,2,FALSE)),AY3694*SUSS!$M$2)</f>
        <v/>
      </c>
      <c r="BC3694" s="11" t="str">
        <f t="shared" si="1232"/>
        <v/>
      </c>
    </row>
    <row r="3695" spans="29:55">
      <c r="AC3695" s="11" t="str">
        <f t="shared" si="1234"/>
        <v/>
      </c>
      <c r="AD3695" s="11" t="str">
        <f t="shared" si="1235"/>
        <v/>
      </c>
      <c r="AE3695" s="11" t="str">
        <f t="shared" si="1236"/>
        <v/>
      </c>
      <c r="AF3695" s="11" t="str">
        <f t="shared" si="1237"/>
        <v/>
      </c>
      <c r="AG3695" s="11" t="str">
        <f t="shared" si="1238"/>
        <v/>
      </c>
      <c r="AH3695" s="11" t="str">
        <f t="shared" si="1239"/>
        <v/>
      </c>
      <c r="AI3695" s="11" t="str">
        <f t="shared" si="1240"/>
        <v/>
      </c>
      <c r="AJ3695" s="11" t="str">
        <f t="shared" si="1241"/>
        <v/>
      </c>
      <c r="AK3695" s="11" t="str">
        <f t="shared" si="1242"/>
        <v/>
      </c>
      <c r="AN3695" s="11" t="str">
        <f t="shared" si="1243"/>
        <v/>
      </c>
      <c r="AO3695" s="11" t="str">
        <f t="shared" si="1244"/>
        <v/>
      </c>
      <c r="AP3695" s="11" t="str">
        <f t="shared" si="1245"/>
        <v/>
      </c>
      <c r="AT3695" s="11" t="str">
        <f t="shared" si="1246"/>
        <v/>
      </c>
      <c r="AU3695" s="11" t="str">
        <f t="shared" si="1247"/>
        <v/>
      </c>
      <c r="AV3695" s="11" t="str">
        <f t="shared" si="1248"/>
        <v/>
      </c>
      <c r="AW3695" s="11" t="str">
        <f t="shared" si="1249"/>
        <v/>
      </c>
      <c r="AX3695" s="11" t="str">
        <f t="shared" si="1250"/>
        <v/>
      </c>
      <c r="AY3695" s="11" t="str">
        <f t="shared" si="1231"/>
        <v/>
      </c>
      <c r="AZ3695" s="11" t="str">
        <f t="shared" si="1251"/>
        <v/>
      </c>
      <c r="BA3695" s="11" t="str">
        <f t="shared" si="1233"/>
        <v xml:space="preserve"> </v>
      </c>
      <c r="BB3695" s="11" t="str">
        <f>IFERROR(IF(AW3695="","",VLOOKUP(AW3695,SUSS!R:S,2,FALSE)),AY3695*SUSS!$M$2)</f>
        <v/>
      </c>
      <c r="BC3695" s="11" t="str">
        <f t="shared" si="1232"/>
        <v/>
      </c>
    </row>
    <row r="3696" spans="29:55">
      <c r="AC3696" s="11" t="str">
        <f t="shared" si="1234"/>
        <v/>
      </c>
      <c r="AD3696" s="11" t="str">
        <f t="shared" si="1235"/>
        <v/>
      </c>
      <c r="AE3696" s="11" t="str">
        <f t="shared" si="1236"/>
        <v/>
      </c>
      <c r="AF3696" s="11" t="str">
        <f t="shared" si="1237"/>
        <v/>
      </c>
      <c r="AG3696" s="11" t="str">
        <f t="shared" si="1238"/>
        <v/>
      </c>
      <c r="AH3696" s="11" t="str">
        <f t="shared" si="1239"/>
        <v/>
      </c>
      <c r="AI3696" s="11" t="str">
        <f t="shared" si="1240"/>
        <v/>
      </c>
      <c r="AJ3696" s="11" t="str">
        <f t="shared" si="1241"/>
        <v/>
      </c>
      <c r="AK3696" s="11" t="str">
        <f t="shared" si="1242"/>
        <v/>
      </c>
      <c r="AN3696" s="11" t="str">
        <f t="shared" si="1243"/>
        <v/>
      </c>
      <c r="AO3696" s="11" t="str">
        <f t="shared" si="1244"/>
        <v/>
      </c>
      <c r="AP3696" s="11" t="str">
        <f t="shared" si="1245"/>
        <v/>
      </c>
      <c r="AT3696" s="11" t="str">
        <f t="shared" si="1246"/>
        <v/>
      </c>
      <c r="AU3696" s="11" t="str">
        <f t="shared" si="1247"/>
        <v/>
      </c>
      <c r="AV3696" s="11" t="str">
        <f t="shared" si="1248"/>
        <v/>
      </c>
      <c r="AW3696" s="11" t="str">
        <f t="shared" si="1249"/>
        <v/>
      </c>
      <c r="AX3696" s="11" t="str">
        <f t="shared" si="1250"/>
        <v/>
      </c>
      <c r="AY3696" s="11" t="str">
        <f t="shared" si="1231"/>
        <v/>
      </c>
      <c r="AZ3696" s="11" t="str">
        <f t="shared" si="1251"/>
        <v/>
      </c>
      <c r="BA3696" s="11" t="str">
        <f t="shared" si="1233"/>
        <v xml:space="preserve"> </v>
      </c>
      <c r="BB3696" s="11" t="str">
        <f>IFERROR(IF(AW3696="","",VLOOKUP(AW3696,SUSS!R:S,2,FALSE)),AY3696*SUSS!$M$2)</f>
        <v/>
      </c>
      <c r="BC3696" s="11" t="str">
        <f t="shared" si="1232"/>
        <v/>
      </c>
    </row>
    <row r="3697" spans="29:55">
      <c r="AC3697" s="11" t="str">
        <f t="shared" si="1234"/>
        <v/>
      </c>
      <c r="AD3697" s="11" t="str">
        <f t="shared" si="1235"/>
        <v/>
      </c>
      <c r="AE3697" s="11" t="str">
        <f t="shared" si="1236"/>
        <v/>
      </c>
      <c r="AF3697" s="11" t="str">
        <f t="shared" si="1237"/>
        <v/>
      </c>
      <c r="AG3697" s="11" t="str">
        <f t="shared" si="1238"/>
        <v/>
      </c>
      <c r="AH3697" s="11" t="str">
        <f t="shared" si="1239"/>
        <v/>
      </c>
      <c r="AI3697" s="11" t="str">
        <f t="shared" si="1240"/>
        <v/>
      </c>
      <c r="AJ3697" s="11" t="str">
        <f t="shared" si="1241"/>
        <v/>
      </c>
      <c r="AK3697" s="11" t="str">
        <f t="shared" si="1242"/>
        <v/>
      </c>
      <c r="AN3697" s="11" t="str">
        <f t="shared" si="1243"/>
        <v/>
      </c>
      <c r="AO3697" s="11" t="str">
        <f t="shared" si="1244"/>
        <v/>
      </c>
      <c r="AP3697" s="11" t="str">
        <f t="shared" si="1245"/>
        <v/>
      </c>
      <c r="AT3697" s="11" t="str">
        <f t="shared" si="1246"/>
        <v/>
      </c>
      <c r="AU3697" s="11" t="str">
        <f t="shared" si="1247"/>
        <v/>
      </c>
      <c r="AV3697" s="11" t="str">
        <f t="shared" si="1248"/>
        <v/>
      </c>
      <c r="AW3697" s="11" t="str">
        <f t="shared" si="1249"/>
        <v/>
      </c>
      <c r="AX3697" s="11" t="str">
        <f t="shared" si="1250"/>
        <v/>
      </c>
      <c r="AY3697" s="11" t="str">
        <f t="shared" si="1231"/>
        <v/>
      </c>
      <c r="AZ3697" s="11" t="str">
        <f t="shared" si="1251"/>
        <v/>
      </c>
      <c r="BA3697" s="11" t="str">
        <f t="shared" si="1233"/>
        <v xml:space="preserve"> </v>
      </c>
      <c r="BB3697" s="11" t="str">
        <f>IFERROR(IF(AW3697="","",VLOOKUP(AW3697,SUSS!R:S,2,FALSE)),AY3697*SUSS!$M$2)</f>
        <v/>
      </c>
      <c r="BC3697" s="11" t="str">
        <f t="shared" si="1232"/>
        <v/>
      </c>
    </row>
    <row r="3698" spans="29:55">
      <c r="AC3698" s="11" t="str">
        <f t="shared" si="1234"/>
        <v/>
      </c>
      <c r="AD3698" s="11" t="str">
        <f t="shared" si="1235"/>
        <v/>
      </c>
      <c r="AE3698" s="11" t="str">
        <f t="shared" si="1236"/>
        <v/>
      </c>
      <c r="AF3698" s="11" t="str">
        <f t="shared" si="1237"/>
        <v/>
      </c>
      <c r="AG3698" s="11" t="str">
        <f t="shared" si="1238"/>
        <v/>
      </c>
      <c r="AH3698" s="11" t="str">
        <f t="shared" si="1239"/>
        <v/>
      </c>
      <c r="AI3698" s="11" t="str">
        <f t="shared" si="1240"/>
        <v/>
      </c>
      <c r="AJ3698" s="11" t="str">
        <f t="shared" si="1241"/>
        <v/>
      </c>
      <c r="AK3698" s="11" t="str">
        <f t="shared" si="1242"/>
        <v/>
      </c>
      <c r="AN3698" s="11" t="str">
        <f t="shared" si="1243"/>
        <v/>
      </c>
      <c r="AO3698" s="11" t="str">
        <f t="shared" si="1244"/>
        <v/>
      </c>
      <c r="AP3698" s="11" t="str">
        <f t="shared" si="1245"/>
        <v/>
      </c>
      <c r="AT3698" s="11" t="str">
        <f t="shared" si="1246"/>
        <v/>
      </c>
      <c r="AU3698" s="11" t="str">
        <f t="shared" si="1247"/>
        <v/>
      </c>
      <c r="AV3698" s="11" t="str">
        <f t="shared" si="1248"/>
        <v/>
      </c>
      <c r="AW3698" s="11" t="str">
        <f t="shared" si="1249"/>
        <v/>
      </c>
      <c r="AX3698" s="11" t="str">
        <f t="shared" si="1250"/>
        <v/>
      </c>
      <c r="AY3698" s="11" t="str">
        <f t="shared" si="1231"/>
        <v/>
      </c>
      <c r="AZ3698" s="11" t="str">
        <f t="shared" si="1251"/>
        <v/>
      </c>
      <c r="BA3698" s="11" t="str">
        <f t="shared" si="1233"/>
        <v xml:space="preserve"> </v>
      </c>
      <c r="BB3698" s="11" t="str">
        <f>IFERROR(IF(AW3698="","",VLOOKUP(AW3698,SUSS!R:S,2,FALSE)),AY3698*SUSS!$M$2)</f>
        <v/>
      </c>
      <c r="BC3698" s="11" t="str">
        <f t="shared" si="1232"/>
        <v/>
      </c>
    </row>
    <row r="3699" spans="29:55">
      <c r="AC3699" s="11" t="str">
        <f t="shared" si="1234"/>
        <v/>
      </c>
      <c r="AD3699" s="11" t="str">
        <f t="shared" si="1235"/>
        <v/>
      </c>
      <c r="AE3699" s="11" t="str">
        <f t="shared" si="1236"/>
        <v/>
      </c>
      <c r="AF3699" s="11" t="str">
        <f t="shared" si="1237"/>
        <v/>
      </c>
      <c r="AG3699" s="11" t="str">
        <f t="shared" si="1238"/>
        <v/>
      </c>
      <c r="AH3699" s="11" t="str">
        <f t="shared" si="1239"/>
        <v/>
      </c>
      <c r="AI3699" s="11" t="str">
        <f t="shared" si="1240"/>
        <v/>
      </c>
      <c r="AJ3699" s="11" t="str">
        <f t="shared" si="1241"/>
        <v/>
      </c>
      <c r="AK3699" s="11" t="str">
        <f t="shared" si="1242"/>
        <v/>
      </c>
      <c r="AN3699" s="11" t="str">
        <f t="shared" si="1243"/>
        <v/>
      </c>
      <c r="AO3699" s="11" t="str">
        <f t="shared" si="1244"/>
        <v/>
      </c>
      <c r="AP3699" s="11" t="str">
        <f t="shared" si="1245"/>
        <v/>
      </c>
      <c r="AT3699" s="11" t="str">
        <f t="shared" si="1246"/>
        <v/>
      </c>
      <c r="AU3699" s="11" t="str">
        <f t="shared" si="1247"/>
        <v/>
      </c>
      <c r="AV3699" s="11" t="str">
        <f t="shared" si="1248"/>
        <v/>
      </c>
      <c r="AW3699" s="11" t="str">
        <f t="shared" si="1249"/>
        <v/>
      </c>
      <c r="AX3699" s="11" t="str">
        <f t="shared" si="1250"/>
        <v/>
      </c>
      <c r="AY3699" s="11" t="str">
        <f t="shared" si="1231"/>
        <v/>
      </c>
      <c r="AZ3699" s="11" t="str">
        <f t="shared" si="1251"/>
        <v/>
      </c>
      <c r="BA3699" s="11" t="str">
        <f t="shared" si="1233"/>
        <v xml:space="preserve"> </v>
      </c>
      <c r="BB3699" s="11" t="str">
        <f>IFERROR(IF(AW3699="","",VLOOKUP(AW3699,SUSS!R:S,2,FALSE)),AY3699*SUSS!$M$2)</f>
        <v/>
      </c>
      <c r="BC3699" s="11" t="str">
        <f t="shared" si="1232"/>
        <v/>
      </c>
    </row>
    <row r="3700" spans="29:55">
      <c r="AC3700" s="11" t="str">
        <f t="shared" si="1234"/>
        <v/>
      </c>
      <c r="AD3700" s="11" t="str">
        <f t="shared" si="1235"/>
        <v/>
      </c>
      <c r="AE3700" s="11" t="str">
        <f t="shared" si="1236"/>
        <v/>
      </c>
      <c r="AF3700" s="11" t="str">
        <f t="shared" si="1237"/>
        <v/>
      </c>
      <c r="AG3700" s="11" t="str">
        <f t="shared" si="1238"/>
        <v/>
      </c>
      <c r="AH3700" s="11" t="str">
        <f t="shared" si="1239"/>
        <v/>
      </c>
      <c r="AI3700" s="11" t="str">
        <f t="shared" si="1240"/>
        <v/>
      </c>
      <c r="AJ3700" s="11" t="str">
        <f t="shared" si="1241"/>
        <v/>
      </c>
      <c r="AK3700" s="11" t="str">
        <f t="shared" si="1242"/>
        <v/>
      </c>
      <c r="AN3700" s="11" t="str">
        <f t="shared" si="1243"/>
        <v/>
      </c>
      <c r="AO3700" s="11" t="str">
        <f t="shared" si="1244"/>
        <v/>
      </c>
      <c r="AP3700" s="11" t="str">
        <f t="shared" si="1245"/>
        <v/>
      </c>
      <c r="AT3700" s="11" t="str">
        <f t="shared" si="1246"/>
        <v/>
      </c>
      <c r="AU3700" s="11" t="str">
        <f t="shared" si="1247"/>
        <v/>
      </c>
      <c r="AV3700" s="11" t="str">
        <f t="shared" si="1248"/>
        <v/>
      </c>
      <c r="AW3700" s="11" t="str">
        <f t="shared" si="1249"/>
        <v/>
      </c>
      <c r="AX3700" s="11" t="str">
        <f t="shared" si="1250"/>
        <v/>
      </c>
      <c r="AY3700" s="11" t="str">
        <f t="shared" si="1231"/>
        <v/>
      </c>
      <c r="AZ3700" s="11" t="str">
        <f t="shared" si="1251"/>
        <v/>
      </c>
      <c r="BA3700" s="11" t="str">
        <f t="shared" si="1233"/>
        <v xml:space="preserve"> </v>
      </c>
      <c r="BB3700" s="11" t="str">
        <f>IFERROR(IF(AW3700="","",VLOOKUP(AW3700,SUSS!R:S,2,FALSE)),AY3700*SUSS!$M$2)</f>
        <v/>
      </c>
      <c r="BC3700" s="11" t="str">
        <f t="shared" si="1232"/>
        <v/>
      </c>
    </row>
    <row r="3701" spans="29:55">
      <c r="AC3701" s="11" t="str">
        <f t="shared" si="1234"/>
        <v/>
      </c>
      <c r="AD3701" s="11" t="str">
        <f t="shared" si="1235"/>
        <v/>
      </c>
      <c r="AE3701" s="11" t="str">
        <f t="shared" si="1236"/>
        <v/>
      </c>
      <c r="AF3701" s="11" t="str">
        <f t="shared" si="1237"/>
        <v/>
      </c>
      <c r="AG3701" s="11" t="str">
        <f t="shared" si="1238"/>
        <v/>
      </c>
      <c r="AH3701" s="11" t="str">
        <f t="shared" si="1239"/>
        <v/>
      </c>
      <c r="AI3701" s="11" t="str">
        <f t="shared" si="1240"/>
        <v/>
      </c>
      <c r="AJ3701" s="11" t="str">
        <f t="shared" si="1241"/>
        <v/>
      </c>
      <c r="AK3701" s="11" t="str">
        <f t="shared" si="1242"/>
        <v/>
      </c>
      <c r="AN3701" s="11" t="str">
        <f t="shared" si="1243"/>
        <v/>
      </c>
      <c r="AO3701" s="11" t="str">
        <f t="shared" si="1244"/>
        <v/>
      </c>
      <c r="AP3701" s="11" t="str">
        <f t="shared" si="1245"/>
        <v/>
      </c>
      <c r="AT3701" s="11" t="str">
        <f t="shared" si="1246"/>
        <v/>
      </c>
      <c r="AU3701" s="11" t="str">
        <f t="shared" si="1247"/>
        <v/>
      </c>
      <c r="AV3701" s="11" t="str">
        <f t="shared" si="1248"/>
        <v/>
      </c>
      <c r="AW3701" s="11" t="str">
        <f t="shared" si="1249"/>
        <v/>
      </c>
      <c r="AX3701" s="11" t="str">
        <f t="shared" si="1250"/>
        <v/>
      </c>
      <c r="AY3701" s="11" t="str">
        <f t="shared" si="1231"/>
        <v/>
      </c>
      <c r="AZ3701" s="11" t="str">
        <f t="shared" si="1251"/>
        <v/>
      </c>
      <c r="BA3701" s="11" t="str">
        <f t="shared" si="1233"/>
        <v xml:space="preserve"> </v>
      </c>
      <c r="BB3701" s="11" t="str">
        <f>IFERROR(IF(AW3701="","",VLOOKUP(AW3701,SUSS!R:S,2,FALSE)),AY3701*SUSS!$M$2)</f>
        <v/>
      </c>
      <c r="BC3701" s="11" t="str">
        <f t="shared" si="1232"/>
        <v/>
      </c>
    </row>
    <row r="3702" spans="29:55">
      <c r="AC3702" s="11" t="str">
        <f t="shared" si="1234"/>
        <v/>
      </c>
      <c r="AD3702" s="11" t="str">
        <f t="shared" si="1235"/>
        <v/>
      </c>
      <c r="AE3702" s="11" t="str">
        <f t="shared" si="1236"/>
        <v/>
      </c>
      <c r="AF3702" s="11" t="str">
        <f t="shared" si="1237"/>
        <v/>
      </c>
      <c r="AG3702" s="11" t="str">
        <f t="shared" si="1238"/>
        <v/>
      </c>
      <c r="AH3702" s="11" t="str">
        <f t="shared" si="1239"/>
        <v/>
      </c>
      <c r="AI3702" s="11" t="str">
        <f t="shared" si="1240"/>
        <v/>
      </c>
      <c r="AJ3702" s="11" t="str">
        <f t="shared" si="1241"/>
        <v/>
      </c>
      <c r="AK3702" s="11" t="str">
        <f t="shared" si="1242"/>
        <v/>
      </c>
      <c r="AN3702" s="11" t="str">
        <f t="shared" si="1243"/>
        <v/>
      </c>
      <c r="AO3702" s="11" t="str">
        <f t="shared" si="1244"/>
        <v/>
      </c>
      <c r="AP3702" s="11" t="str">
        <f t="shared" si="1245"/>
        <v/>
      </c>
      <c r="AT3702" s="11" t="str">
        <f t="shared" si="1246"/>
        <v/>
      </c>
      <c r="AU3702" s="11" t="str">
        <f t="shared" si="1247"/>
        <v/>
      </c>
      <c r="AV3702" s="11" t="str">
        <f t="shared" si="1248"/>
        <v/>
      </c>
      <c r="AW3702" s="11" t="str">
        <f t="shared" si="1249"/>
        <v/>
      </c>
      <c r="AX3702" s="11" t="str">
        <f t="shared" si="1250"/>
        <v/>
      </c>
      <c r="AY3702" s="11" t="str">
        <f t="shared" si="1231"/>
        <v/>
      </c>
      <c r="AZ3702" s="11" t="str">
        <f t="shared" si="1251"/>
        <v/>
      </c>
      <c r="BA3702" s="11" t="str">
        <f t="shared" si="1233"/>
        <v xml:space="preserve"> </v>
      </c>
      <c r="BB3702" s="11" t="str">
        <f>IFERROR(IF(AW3702="","",VLOOKUP(AW3702,SUSS!R:S,2,FALSE)),AY3702*SUSS!$M$2)</f>
        <v/>
      </c>
      <c r="BC3702" s="11" t="str">
        <f t="shared" si="1232"/>
        <v/>
      </c>
    </row>
    <row r="3703" spans="29:55">
      <c r="AC3703" s="11" t="str">
        <f t="shared" si="1234"/>
        <v/>
      </c>
      <c r="AD3703" s="11" t="str">
        <f t="shared" si="1235"/>
        <v/>
      </c>
      <c r="AE3703" s="11" t="str">
        <f t="shared" si="1236"/>
        <v/>
      </c>
      <c r="AF3703" s="11" t="str">
        <f t="shared" si="1237"/>
        <v/>
      </c>
      <c r="AG3703" s="11" t="str">
        <f t="shared" si="1238"/>
        <v/>
      </c>
      <c r="AH3703" s="11" t="str">
        <f t="shared" si="1239"/>
        <v/>
      </c>
      <c r="AI3703" s="11" t="str">
        <f t="shared" si="1240"/>
        <v/>
      </c>
      <c r="AJ3703" s="11" t="str">
        <f t="shared" si="1241"/>
        <v/>
      </c>
      <c r="AK3703" s="11" t="str">
        <f t="shared" si="1242"/>
        <v/>
      </c>
      <c r="AN3703" s="11" t="str">
        <f t="shared" si="1243"/>
        <v/>
      </c>
      <c r="AO3703" s="11" t="str">
        <f t="shared" si="1244"/>
        <v/>
      </c>
      <c r="AP3703" s="11" t="str">
        <f t="shared" si="1245"/>
        <v/>
      </c>
      <c r="AT3703" s="11" t="str">
        <f t="shared" si="1246"/>
        <v/>
      </c>
      <c r="AU3703" s="11" t="str">
        <f t="shared" si="1247"/>
        <v/>
      </c>
      <c r="AV3703" s="11" t="str">
        <f t="shared" si="1248"/>
        <v/>
      </c>
      <c r="AW3703" s="11" t="str">
        <f t="shared" si="1249"/>
        <v/>
      </c>
      <c r="AX3703" s="11" t="str">
        <f t="shared" si="1250"/>
        <v/>
      </c>
      <c r="AY3703" s="11" t="str">
        <f t="shared" si="1231"/>
        <v/>
      </c>
      <c r="AZ3703" s="11" t="str">
        <f t="shared" si="1251"/>
        <v/>
      </c>
      <c r="BA3703" s="11" t="str">
        <f t="shared" si="1233"/>
        <v xml:space="preserve"> </v>
      </c>
      <c r="BB3703" s="11" t="str">
        <f>IFERROR(IF(AW3703="","",VLOOKUP(AW3703,SUSS!R:S,2,FALSE)),AY3703*SUSS!$M$2)</f>
        <v/>
      </c>
      <c r="BC3703" s="11" t="str">
        <f t="shared" si="1232"/>
        <v/>
      </c>
    </row>
    <row r="3704" spans="29:55">
      <c r="AC3704" s="11" t="str">
        <f t="shared" si="1234"/>
        <v/>
      </c>
      <c r="AD3704" s="11" t="str">
        <f t="shared" si="1235"/>
        <v/>
      </c>
      <c r="AE3704" s="11" t="str">
        <f t="shared" si="1236"/>
        <v/>
      </c>
      <c r="AF3704" s="11" t="str">
        <f t="shared" si="1237"/>
        <v/>
      </c>
      <c r="AG3704" s="11" t="str">
        <f t="shared" si="1238"/>
        <v/>
      </c>
      <c r="AH3704" s="11" t="str">
        <f t="shared" si="1239"/>
        <v/>
      </c>
      <c r="AI3704" s="11" t="str">
        <f t="shared" si="1240"/>
        <v/>
      </c>
      <c r="AJ3704" s="11" t="str">
        <f t="shared" si="1241"/>
        <v/>
      </c>
      <c r="AK3704" s="11" t="str">
        <f t="shared" si="1242"/>
        <v/>
      </c>
      <c r="AN3704" s="11" t="str">
        <f t="shared" si="1243"/>
        <v/>
      </c>
      <c r="AO3704" s="11" t="str">
        <f t="shared" si="1244"/>
        <v/>
      </c>
      <c r="AP3704" s="11" t="str">
        <f t="shared" si="1245"/>
        <v/>
      </c>
      <c r="AT3704" s="11" t="str">
        <f t="shared" si="1246"/>
        <v/>
      </c>
      <c r="AU3704" s="11" t="str">
        <f t="shared" si="1247"/>
        <v/>
      </c>
      <c r="AV3704" s="11" t="str">
        <f t="shared" si="1248"/>
        <v/>
      </c>
      <c r="AW3704" s="11" t="str">
        <f t="shared" si="1249"/>
        <v/>
      </c>
      <c r="AX3704" s="11" t="str">
        <f t="shared" si="1250"/>
        <v/>
      </c>
      <c r="AY3704" s="11" t="str">
        <f t="shared" si="1231"/>
        <v/>
      </c>
      <c r="AZ3704" s="11" t="str">
        <f t="shared" si="1251"/>
        <v/>
      </c>
      <c r="BA3704" s="11" t="str">
        <f t="shared" si="1233"/>
        <v xml:space="preserve"> </v>
      </c>
      <c r="BB3704" s="11" t="str">
        <f>IFERROR(IF(AW3704="","",VLOOKUP(AW3704,SUSS!R:S,2,FALSE)),AY3704*SUSS!$M$2)</f>
        <v/>
      </c>
      <c r="BC3704" s="11" t="str">
        <f t="shared" si="1232"/>
        <v/>
      </c>
    </row>
    <row r="3705" spans="29:55">
      <c r="AC3705" s="11" t="str">
        <f t="shared" si="1234"/>
        <v/>
      </c>
      <c r="AD3705" s="11" t="str">
        <f t="shared" si="1235"/>
        <v/>
      </c>
      <c r="AE3705" s="11" t="str">
        <f t="shared" si="1236"/>
        <v/>
      </c>
      <c r="AF3705" s="11" t="str">
        <f t="shared" si="1237"/>
        <v/>
      </c>
      <c r="AG3705" s="11" t="str">
        <f t="shared" si="1238"/>
        <v/>
      </c>
      <c r="AH3705" s="11" t="str">
        <f t="shared" si="1239"/>
        <v/>
      </c>
      <c r="AI3705" s="11" t="str">
        <f t="shared" si="1240"/>
        <v/>
      </c>
      <c r="AJ3705" s="11" t="str">
        <f t="shared" si="1241"/>
        <v/>
      </c>
      <c r="AK3705" s="11" t="str">
        <f t="shared" si="1242"/>
        <v/>
      </c>
      <c r="AN3705" s="11" t="str">
        <f t="shared" si="1243"/>
        <v/>
      </c>
      <c r="AO3705" s="11" t="str">
        <f t="shared" si="1244"/>
        <v/>
      </c>
      <c r="AP3705" s="11" t="str">
        <f t="shared" si="1245"/>
        <v/>
      </c>
      <c r="AT3705" s="11" t="str">
        <f t="shared" si="1246"/>
        <v/>
      </c>
      <c r="AU3705" s="11" t="str">
        <f t="shared" si="1247"/>
        <v/>
      </c>
      <c r="AV3705" s="11" t="str">
        <f t="shared" si="1248"/>
        <v/>
      </c>
      <c r="AW3705" s="11" t="str">
        <f t="shared" si="1249"/>
        <v/>
      </c>
      <c r="AX3705" s="11" t="str">
        <f t="shared" si="1250"/>
        <v/>
      </c>
      <c r="AY3705" s="11" t="str">
        <f t="shared" si="1231"/>
        <v/>
      </c>
      <c r="AZ3705" s="11" t="str">
        <f t="shared" si="1251"/>
        <v/>
      </c>
      <c r="BA3705" s="11" t="str">
        <f t="shared" si="1233"/>
        <v xml:space="preserve"> </v>
      </c>
      <c r="BB3705" s="11" t="str">
        <f>IFERROR(IF(AW3705="","",VLOOKUP(AW3705,SUSS!R:S,2,FALSE)),AY3705*SUSS!$M$2)</f>
        <v/>
      </c>
      <c r="BC3705" s="11" t="str">
        <f t="shared" si="1232"/>
        <v/>
      </c>
    </row>
    <row r="3706" spans="29:55">
      <c r="AC3706" s="11" t="str">
        <f t="shared" si="1234"/>
        <v/>
      </c>
      <c r="AD3706" s="11" t="str">
        <f t="shared" si="1235"/>
        <v/>
      </c>
      <c r="AE3706" s="11" t="str">
        <f t="shared" si="1236"/>
        <v/>
      </c>
      <c r="AF3706" s="11" t="str">
        <f t="shared" si="1237"/>
        <v/>
      </c>
      <c r="AG3706" s="11" t="str">
        <f t="shared" si="1238"/>
        <v/>
      </c>
      <c r="AH3706" s="11" t="str">
        <f t="shared" si="1239"/>
        <v/>
      </c>
      <c r="AI3706" s="11" t="str">
        <f t="shared" si="1240"/>
        <v/>
      </c>
      <c r="AJ3706" s="11" t="str">
        <f t="shared" si="1241"/>
        <v/>
      </c>
      <c r="AK3706" s="11" t="str">
        <f t="shared" si="1242"/>
        <v/>
      </c>
      <c r="AN3706" s="11" t="str">
        <f t="shared" si="1243"/>
        <v/>
      </c>
      <c r="AO3706" s="11" t="str">
        <f t="shared" si="1244"/>
        <v/>
      </c>
      <c r="AP3706" s="11" t="str">
        <f t="shared" si="1245"/>
        <v/>
      </c>
      <c r="AT3706" s="11" t="str">
        <f t="shared" si="1246"/>
        <v/>
      </c>
      <c r="AU3706" s="11" t="str">
        <f t="shared" si="1247"/>
        <v/>
      </c>
      <c r="AV3706" s="11" t="str">
        <f t="shared" si="1248"/>
        <v/>
      </c>
      <c r="AW3706" s="11" t="str">
        <f t="shared" si="1249"/>
        <v/>
      </c>
      <c r="AX3706" s="11" t="str">
        <f t="shared" si="1250"/>
        <v/>
      </c>
      <c r="AY3706" s="11" t="str">
        <f t="shared" si="1231"/>
        <v/>
      </c>
      <c r="AZ3706" s="11" t="str">
        <f t="shared" si="1251"/>
        <v/>
      </c>
      <c r="BA3706" s="11" t="str">
        <f t="shared" si="1233"/>
        <v xml:space="preserve"> </v>
      </c>
      <c r="BB3706" s="11" t="str">
        <f>IFERROR(IF(AW3706="","",VLOOKUP(AW3706,SUSS!R:S,2,FALSE)),AY3706*SUSS!$M$2)</f>
        <v/>
      </c>
      <c r="BC3706" s="11" t="str">
        <f t="shared" si="1232"/>
        <v/>
      </c>
    </row>
    <row r="3707" spans="29:55">
      <c r="AC3707" s="11" t="str">
        <f t="shared" si="1234"/>
        <v/>
      </c>
      <c r="AD3707" s="11" t="str">
        <f t="shared" si="1235"/>
        <v/>
      </c>
      <c r="AE3707" s="11" t="str">
        <f t="shared" si="1236"/>
        <v/>
      </c>
      <c r="AF3707" s="11" t="str">
        <f t="shared" si="1237"/>
        <v/>
      </c>
      <c r="AG3707" s="11" t="str">
        <f t="shared" si="1238"/>
        <v/>
      </c>
      <c r="AH3707" s="11" t="str">
        <f t="shared" si="1239"/>
        <v/>
      </c>
      <c r="AI3707" s="11" t="str">
        <f t="shared" si="1240"/>
        <v/>
      </c>
      <c r="AJ3707" s="11" t="str">
        <f t="shared" si="1241"/>
        <v/>
      </c>
      <c r="AK3707" s="11" t="str">
        <f t="shared" si="1242"/>
        <v/>
      </c>
      <c r="AN3707" s="11" t="str">
        <f t="shared" si="1243"/>
        <v/>
      </c>
      <c r="AO3707" s="11" t="str">
        <f t="shared" si="1244"/>
        <v/>
      </c>
      <c r="AP3707" s="11" t="str">
        <f t="shared" si="1245"/>
        <v/>
      </c>
      <c r="AT3707" s="11" t="str">
        <f t="shared" si="1246"/>
        <v/>
      </c>
      <c r="AU3707" s="11" t="str">
        <f t="shared" si="1247"/>
        <v/>
      </c>
      <c r="AV3707" s="11" t="str">
        <f t="shared" si="1248"/>
        <v/>
      </c>
      <c r="AW3707" s="11" t="str">
        <f t="shared" si="1249"/>
        <v/>
      </c>
      <c r="AX3707" s="11" t="str">
        <f t="shared" si="1250"/>
        <v/>
      </c>
      <c r="AY3707" s="11" t="str">
        <f t="shared" si="1231"/>
        <v/>
      </c>
      <c r="AZ3707" s="11" t="str">
        <f t="shared" si="1251"/>
        <v/>
      </c>
      <c r="BA3707" s="11" t="str">
        <f t="shared" si="1233"/>
        <v xml:space="preserve"> </v>
      </c>
      <c r="BB3707" s="11" t="str">
        <f>IFERROR(IF(AW3707="","",VLOOKUP(AW3707,SUSS!R:S,2,FALSE)),AY3707*SUSS!$M$2)</f>
        <v/>
      </c>
      <c r="BC3707" s="11" t="str">
        <f t="shared" si="1232"/>
        <v/>
      </c>
    </row>
    <row r="3708" spans="29:55">
      <c r="AC3708" s="11" t="str">
        <f t="shared" si="1234"/>
        <v/>
      </c>
      <c r="AD3708" s="11" t="str">
        <f t="shared" si="1235"/>
        <v/>
      </c>
      <c r="AE3708" s="11" t="str">
        <f t="shared" si="1236"/>
        <v/>
      </c>
      <c r="AF3708" s="11" t="str">
        <f t="shared" si="1237"/>
        <v/>
      </c>
      <c r="AG3708" s="11" t="str">
        <f t="shared" si="1238"/>
        <v/>
      </c>
      <c r="AH3708" s="11" t="str">
        <f t="shared" si="1239"/>
        <v/>
      </c>
      <c r="AI3708" s="11" t="str">
        <f t="shared" si="1240"/>
        <v/>
      </c>
      <c r="AJ3708" s="11" t="str">
        <f t="shared" si="1241"/>
        <v/>
      </c>
      <c r="AK3708" s="11" t="str">
        <f t="shared" si="1242"/>
        <v/>
      </c>
      <c r="AN3708" s="11" t="str">
        <f t="shared" si="1243"/>
        <v/>
      </c>
      <c r="AO3708" s="11" t="str">
        <f t="shared" si="1244"/>
        <v/>
      </c>
      <c r="AP3708" s="11" t="str">
        <f t="shared" si="1245"/>
        <v/>
      </c>
      <c r="AT3708" s="11" t="str">
        <f t="shared" si="1246"/>
        <v/>
      </c>
      <c r="AU3708" s="11" t="str">
        <f t="shared" si="1247"/>
        <v/>
      </c>
      <c r="AV3708" s="11" t="str">
        <f t="shared" si="1248"/>
        <v/>
      </c>
      <c r="AW3708" s="11" t="str">
        <f t="shared" si="1249"/>
        <v/>
      </c>
      <c r="AX3708" s="11" t="str">
        <f t="shared" si="1250"/>
        <v/>
      </c>
      <c r="AY3708" s="11" t="str">
        <f t="shared" si="1231"/>
        <v/>
      </c>
      <c r="AZ3708" s="11" t="str">
        <f t="shared" si="1251"/>
        <v/>
      </c>
      <c r="BA3708" s="11" t="str">
        <f t="shared" si="1233"/>
        <v xml:space="preserve"> </v>
      </c>
      <c r="BB3708" s="11" t="str">
        <f>IFERROR(IF(AW3708="","",VLOOKUP(AW3708,SUSS!R:S,2,FALSE)),AY3708*SUSS!$M$2)</f>
        <v/>
      </c>
      <c r="BC3708" s="11" t="str">
        <f t="shared" si="1232"/>
        <v/>
      </c>
    </row>
    <row r="3709" spans="29:55">
      <c r="AC3709" s="11" t="str">
        <f t="shared" si="1234"/>
        <v/>
      </c>
      <c r="AD3709" s="11" t="str">
        <f t="shared" si="1235"/>
        <v/>
      </c>
      <c r="AE3709" s="11" t="str">
        <f t="shared" si="1236"/>
        <v/>
      </c>
      <c r="AF3709" s="11" t="str">
        <f t="shared" si="1237"/>
        <v/>
      </c>
      <c r="AG3709" s="11" t="str">
        <f t="shared" si="1238"/>
        <v/>
      </c>
      <c r="AH3709" s="11" t="str">
        <f t="shared" si="1239"/>
        <v/>
      </c>
      <c r="AI3709" s="11" t="str">
        <f t="shared" si="1240"/>
        <v/>
      </c>
      <c r="AJ3709" s="11" t="str">
        <f t="shared" si="1241"/>
        <v/>
      </c>
      <c r="AK3709" s="11" t="str">
        <f t="shared" si="1242"/>
        <v/>
      </c>
      <c r="AN3709" s="11" t="str">
        <f t="shared" si="1243"/>
        <v/>
      </c>
      <c r="AO3709" s="11" t="str">
        <f t="shared" si="1244"/>
        <v/>
      </c>
      <c r="AP3709" s="11" t="str">
        <f t="shared" si="1245"/>
        <v/>
      </c>
      <c r="AT3709" s="11" t="str">
        <f t="shared" si="1246"/>
        <v/>
      </c>
      <c r="AU3709" s="11" t="str">
        <f t="shared" si="1247"/>
        <v/>
      </c>
      <c r="AV3709" s="11" t="str">
        <f t="shared" si="1248"/>
        <v/>
      </c>
      <c r="AW3709" s="11" t="str">
        <f t="shared" si="1249"/>
        <v/>
      </c>
      <c r="AX3709" s="11" t="str">
        <f t="shared" si="1250"/>
        <v/>
      </c>
      <c r="AY3709" s="11" t="str">
        <f t="shared" si="1231"/>
        <v/>
      </c>
      <c r="AZ3709" s="11" t="str">
        <f t="shared" si="1251"/>
        <v/>
      </c>
      <c r="BA3709" s="11" t="str">
        <f t="shared" si="1233"/>
        <v xml:space="preserve"> </v>
      </c>
      <c r="BB3709" s="11" t="str">
        <f>IFERROR(IF(AW3709="","",VLOOKUP(AW3709,SUSS!R:S,2,FALSE)),AY3709*SUSS!$M$2)</f>
        <v/>
      </c>
      <c r="BC3709" s="11" t="str">
        <f t="shared" si="1232"/>
        <v/>
      </c>
    </row>
    <row r="3710" spans="29:55">
      <c r="AC3710" s="11" t="str">
        <f t="shared" si="1234"/>
        <v/>
      </c>
      <c r="AD3710" s="11" t="str">
        <f t="shared" si="1235"/>
        <v/>
      </c>
      <c r="AE3710" s="11" t="str">
        <f t="shared" si="1236"/>
        <v/>
      </c>
      <c r="AF3710" s="11" t="str">
        <f t="shared" si="1237"/>
        <v/>
      </c>
      <c r="AG3710" s="11" t="str">
        <f t="shared" si="1238"/>
        <v/>
      </c>
      <c r="AH3710" s="11" t="str">
        <f t="shared" si="1239"/>
        <v/>
      </c>
      <c r="AI3710" s="11" t="str">
        <f t="shared" si="1240"/>
        <v/>
      </c>
      <c r="AJ3710" s="11" t="str">
        <f t="shared" si="1241"/>
        <v/>
      </c>
      <c r="AK3710" s="11" t="str">
        <f t="shared" si="1242"/>
        <v/>
      </c>
      <c r="AN3710" s="11" t="str">
        <f t="shared" si="1243"/>
        <v/>
      </c>
      <c r="AO3710" s="11" t="str">
        <f t="shared" si="1244"/>
        <v/>
      </c>
      <c r="AP3710" s="11" t="str">
        <f t="shared" si="1245"/>
        <v/>
      </c>
      <c r="AT3710" s="11" t="str">
        <f t="shared" si="1246"/>
        <v/>
      </c>
      <c r="AU3710" s="11" t="str">
        <f t="shared" si="1247"/>
        <v/>
      </c>
      <c r="AV3710" s="11" t="str">
        <f t="shared" si="1248"/>
        <v/>
      </c>
      <c r="AW3710" s="11" t="str">
        <f t="shared" si="1249"/>
        <v/>
      </c>
      <c r="AX3710" s="11" t="str">
        <f t="shared" si="1250"/>
        <v/>
      </c>
      <c r="AY3710" s="11" t="str">
        <f t="shared" si="1231"/>
        <v/>
      </c>
      <c r="AZ3710" s="11" t="str">
        <f t="shared" si="1251"/>
        <v/>
      </c>
      <c r="BA3710" s="11" t="str">
        <f t="shared" si="1233"/>
        <v xml:space="preserve"> </v>
      </c>
      <c r="BB3710" s="11" t="str">
        <f>IFERROR(IF(AW3710="","",VLOOKUP(AW3710,SUSS!R:S,2,FALSE)),AY3710*SUSS!$M$2)</f>
        <v/>
      </c>
      <c r="BC3710" s="11" t="str">
        <f t="shared" si="1232"/>
        <v/>
      </c>
    </row>
    <row r="3711" spans="29:55">
      <c r="AC3711" s="11" t="str">
        <f t="shared" si="1234"/>
        <v/>
      </c>
      <c r="AD3711" s="11" t="str">
        <f t="shared" si="1235"/>
        <v/>
      </c>
      <c r="AE3711" s="11" t="str">
        <f t="shared" si="1236"/>
        <v/>
      </c>
      <c r="AF3711" s="11" t="str">
        <f t="shared" si="1237"/>
        <v/>
      </c>
      <c r="AG3711" s="11" t="str">
        <f t="shared" si="1238"/>
        <v/>
      </c>
      <c r="AH3711" s="11" t="str">
        <f t="shared" si="1239"/>
        <v/>
      </c>
      <c r="AI3711" s="11" t="str">
        <f t="shared" si="1240"/>
        <v/>
      </c>
      <c r="AJ3711" s="11" t="str">
        <f t="shared" si="1241"/>
        <v/>
      </c>
      <c r="AK3711" s="11" t="str">
        <f t="shared" si="1242"/>
        <v/>
      </c>
      <c r="AN3711" s="11" t="str">
        <f t="shared" si="1243"/>
        <v/>
      </c>
      <c r="AO3711" s="11" t="str">
        <f t="shared" si="1244"/>
        <v/>
      </c>
      <c r="AP3711" s="11" t="str">
        <f t="shared" si="1245"/>
        <v/>
      </c>
      <c r="AT3711" s="11" t="str">
        <f t="shared" si="1246"/>
        <v/>
      </c>
      <c r="AU3711" s="11" t="str">
        <f t="shared" si="1247"/>
        <v/>
      </c>
      <c r="AV3711" s="11" t="str">
        <f t="shared" si="1248"/>
        <v/>
      </c>
      <c r="AW3711" s="11" t="str">
        <f t="shared" si="1249"/>
        <v/>
      </c>
      <c r="AX3711" s="11" t="str">
        <f t="shared" si="1250"/>
        <v/>
      </c>
      <c r="AY3711" s="11" t="str">
        <f t="shared" si="1231"/>
        <v/>
      </c>
      <c r="AZ3711" s="11" t="str">
        <f t="shared" si="1251"/>
        <v/>
      </c>
      <c r="BA3711" s="11" t="str">
        <f t="shared" si="1233"/>
        <v xml:space="preserve"> </v>
      </c>
      <c r="BB3711" s="11" t="str">
        <f>IFERROR(IF(AW3711="","",VLOOKUP(AW3711,SUSS!R:S,2,FALSE)),AY3711*SUSS!$M$2)</f>
        <v/>
      </c>
      <c r="BC3711" s="11" t="str">
        <f t="shared" si="1232"/>
        <v/>
      </c>
    </row>
    <row r="3712" spans="29:55">
      <c r="AC3712" s="11" t="str">
        <f t="shared" si="1234"/>
        <v/>
      </c>
      <c r="AD3712" s="11" t="str">
        <f t="shared" si="1235"/>
        <v/>
      </c>
      <c r="AE3712" s="11" t="str">
        <f t="shared" si="1236"/>
        <v/>
      </c>
      <c r="AF3712" s="11" t="str">
        <f t="shared" si="1237"/>
        <v/>
      </c>
      <c r="AG3712" s="11" t="str">
        <f t="shared" si="1238"/>
        <v/>
      </c>
      <c r="AH3712" s="11" t="str">
        <f t="shared" si="1239"/>
        <v/>
      </c>
      <c r="AI3712" s="11" t="str">
        <f t="shared" si="1240"/>
        <v/>
      </c>
      <c r="AJ3712" s="11" t="str">
        <f t="shared" si="1241"/>
        <v/>
      </c>
      <c r="AK3712" s="11" t="str">
        <f t="shared" si="1242"/>
        <v/>
      </c>
      <c r="AN3712" s="11" t="str">
        <f t="shared" si="1243"/>
        <v/>
      </c>
      <c r="AO3712" s="11" t="str">
        <f t="shared" si="1244"/>
        <v/>
      </c>
      <c r="AP3712" s="11" t="str">
        <f t="shared" si="1245"/>
        <v/>
      </c>
      <c r="AT3712" s="11" t="str">
        <f t="shared" si="1246"/>
        <v/>
      </c>
      <c r="AU3712" s="11" t="str">
        <f t="shared" si="1247"/>
        <v/>
      </c>
      <c r="AV3712" s="11" t="str">
        <f t="shared" si="1248"/>
        <v/>
      </c>
      <c r="AW3712" s="11" t="str">
        <f t="shared" si="1249"/>
        <v/>
      </c>
      <c r="AX3712" s="11" t="str">
        <f t="shared" si="1250"/>
        <v/>
      </c>
      <c r="AY3712" s="11" t="str">
        <f t="shared" si="1231"/>
        <v/>
      </c>
      <c r="AZ3712" s="11" t="str">
        <f t="shared" si="1251"/>
        <v/>
      </c>
      <c r="BA3712" s="11" t="str">
        <f t="shared" si="1233"/>
        <v xml:space="preserve"> </v>
      </c>
      <c r="BB3712" s="11" t="str">
        <f>IFERROR(IF(AW3712="","",VLOOKUP(AW3712,SUSS!R:S,2,FALSE)),AY3712*SUSS!$M$2)</f>
        <v/>
      </c>
      <c r="BC3712" s="11" t="str">
        <f t="shared" si="1232"/>
        <v/>
      </c>
    </row>
    <row r="3713" spans="29:55">
      <c r="AC3713" s="11" t="str">
        <f t="shared" si="1234"/>
        <v/>
      </c>
      <c r="AD3713" s="11" t="str">
        <f t="shared" si="1235"/>
        <v/>
      </c>
      <c r="AE3713" s="11" t="str">
        <f t="shared" si="1236"/>
        <v/>
      </c>
      <c r="AF3713" s="11" t="str">
        <f t="shared" si="1237"/>
        <v/>
      </c>
      <c r="AG3713" s="11" t="str">
        <f t="shared" si="1238"/>
        <v/>
      </c>
      <c r="AH3713" s="11" t="str">
        <f t="shared" si="1239"/>
        <v/>
      </c>
      <c r="AI3713" s="11" t="str">
        <f t="shared" si="1240"/>
        <v/>
      </c>
      <c r="AJ3713" s="11" t="str">
        <f t="shared" si="1241"/>
        <v/>
      </c>
      <c r="AK3713" s="11" t="str">
        <f t="shared" si="1242"/>
        <v/>
      </c>
      <c r="AN3713" s="11" t="str">
        <f t="shared" si="1243"/>
        <v/>
      </c>
      <c r="AO3713" s="11" t="str">
        <f t="shared" si="1244"/>
        <v/>
      </c>
      <c r="AP3713" s="11" t="str">
        <f t="shared" si="1245"/>
        <v/>
      </c>
      <c r="AT3713" s="11" t="str">
        <f t="shared" si="1246"/>
        <v/>
      </c>
      <c r="AU3713" s="11" t="str">
        <f t="shared" si="1247"/>
        <v/>
      </c>
      <c r="AV3713" s="11" t="str">
        <f t="shared" si="1248"/>
        <v/>
      </c>
      <c r="AW3713" s="11" t="str">
        <f t="shared" si="1249"/>
        <v/>
      </c>
      <c r="AX3713" s="11" t="str">
        <f t="shared" si="1250"/>
        <v/>
      </c>
      <c r="AY3713" s="11" t="str">
        <f t="shared" si="1231"/>
        <v/>
      </c>
      <c r="AZ3713" s="11" t="str">
        <f t="shared" si="1251"/>
        <v/>
      </c>
      <c r="BA3713" s="11" t="str">
        <f t="shared" si="1233"/>
        <v xml:space="preserve"> </v>
      </c>
      <c r="BB3713" s="11" t="str">
        <f>IFERROR(IF(AW3713="","",VLOOKUP(AW3713,SUSS!R:S,2,FALSE)),AY3713*SUSS!$M$2)</f>
        <v/>
      </c>
      <c r="BC3713" s="11" t="str">
        <f t="shared" si="1232"/>
        <v/>
      </c>
    </row>
    <row r="3714" spans="29:55">
      <c r="AC3714" s="11" t="str">
        <f t="shared" si="1234"/>
        <v/>
      </c>
      <c r="AD3714" s="11" t="str">
        <f t="shared" si="1235"/>
        <v/>
      </c>
      <c r="AE3714" s="11" t="str">
        <f t="shared" si="1236"/>
        <v/>
      </c>
      <c r="AF3714" s="11" t="str">
        <f t="shared" si="1237"/>
        <v/>
      </c>
      <c r="AG3714" s="11" t="str">
        <f t="shared" si="1238"/>
        <v/>
      </c>
      <c r="AH3714" s="11" t="str">
        <f t="shared" si="1239"/>
        <v/>
      </c>
      <c r="AI3714" s="11" t="str">
        <f t="shared" si="1240"/>
        <v/>
      </c>
      <c r="AJ3714" s="11" t="str">
        <f t="shared" si="1241"/>
        <v/>
      </c>
      <c r="AK3714" s="11" t="str">
        <f t="shared" si="1242"/>
        <v/>
      </c>
      <c r="AN3714" s="11" t="str">
        <f t="shared" si="1243"/>
        <v/>
      </c>
      <c r="AO3714" s="11" t="str">
        <f t="shared" si="1244"/>
        <v/>
      </c>
      <c r="AP3714" s="11" t="str">
        <f t="shared" si="1245"/>
        <v/>
      </c>
      <c r="AT3714" s="11" t="str">
        <f t="shared" si="1246"/>
        <v/>
      </c>
      <c r="AU3714" s="11" t="str">
        <f t="shared" si="1247"/>
        <v/>
      </c>
      <c r="AV3714" s="11" t="str">
        <f t="shared" si="1248"/>
        <v/>
      </c>
      <c r="AW3714" s="11" t="str">
        <f t="shared" si="1249"/>
        <v/>
      </c>
      <c r="AX3714" s="11" t="str">
        <f t="shared" si="1250"/>
        <v/>
      </c>
      <c r="AY3714" s="11" t="str">
        <f t="shared" si="1231"/>
        <v/>
      </c>
      <c r="AZ3714" s="11" t="str">
        <f t="shared" si="1251"/>
        <v/>
      </c>
      <c r="BA3714" s="11" t="str">
        <f t="shared" si="1233"/>
        <v xml:space="preserve"> </v>
      </c>
      <c r="BB3714" s="11" t="str">
        <f>IFERROR(IF(AW3714="","",VLOOKUP(AW3714,SUSS!R:S,2,FALSE)),AY3714*SUSS!$M$2)</f>
        <v/>
      </c>
      <c r="BC3714" s="11" t="str">
        <f t="shared" si="1232"/>
        <v/>
      </c>
    </row>
    <row r="3715" spans="29:55">
      <c r="AC3715" s="11" t="str">
        <f t="shared" si="1234"/>
        <v/>
      </c>
      <c r="AD3715" s="11" t="str">
        <f t="shared" si="1235"/>
        <v/>
      </c>
      <c r="AE3715" s="11" t="str">
        <f t="shared" si="1236"/>
        <v/>
      </c>
      <c r="AF3715" s="11" t="str">
        <f t="shared" si="1237"/>
        <v/>
      </c>
      <c r="AG3715" s="11" t="str">
        <f t="shared" si="1238"/>
        <v/>
      </c>
      <c r="AH3715" s="11" t="str">
        <f t="shared" si="1239"/>
        <v/>
      </c>
      <c r="AI3715" s="11" t="str">
        <f t="shared" si="1240"/>
        <v/>
      </c>
      <c r="AJ3715" s="11" t="str">
        <f t="shared" si="1241"/>
        <v/>
      </c>
      <c r="AK3715" s="11" t="str">
        <f t="shared" si="1242"/>
        <v/>
      </c>
      <c r="AN3715" s="11" t="str">
        <f t="shared" si="1243"/>
        <v/>
      </c>
      <c r="AO3715" s="11" t="str">
        <f t="shared" si="1244"/>
        <v/>
      </c>
      <c r="AP3715" s="11" t="str">
        <f t="shared" si="1245"/>
        <v/>
      </c>
      <c r="AT3715" s="11" t="str">
        <f t="shared" si="1246"/>
        <v/>
      </c>
      <c r="AU3715" s="11" t="str">
        <f t="shared" si="1247"/>
        <v/>
      </c>
      <c r="AV3715" s="11" t="str">
        <f t="shared" si="1248"/>
        <v/>
      </c>
      <c r="AW3715" s="11" t="str">
        <f t="shared" si="1249"/>
        <v/>
      </c>
      <c r="AX3715" s="11" t="str">
        <f t="shared" si="1250"/>
        <v/>
      </c>
      <c r="AY3715" s="11" t="str">
        <f t="shared" si="1231"/>
        <v/>
      </c>
      <c r="AZ3715" s="11" t="str">
        <f t="shared" si="1251"/>
        <v/>
      </c>
      <c r="BA3715" s="11" t="str">
        <f t="shared" si="1233"/>
        <v xml:space="preserve"> </v>
      </c>
      <c r="BB3715" s="11" t="str">
        <f>IFERROR(IF(AW3715="","",VLOOKUP(AW3715,SUSS!R:S,2,FALSE)),AY3715*SUSS!$M$2)</f>
        <v/>
      </c>
      <c r="BC3715" s="11" t="str">
        <f t="shared" si="1232"/>
        <v/>
      </c>
    </row>
    <row r="3716" spans="29:55">
      <c r="AC3716" s="11" t="str">
        <f t="shared" si="1234"/>
        <v/>
      </c>
      <c r="AD3716" s="11" t="str">
        <f t="shared" si="1235"/>
        <v/>
      </c>
      <c r="AE3716" s="11" t="str">
        <f t="shared" si="1236"/>
        <v/>
      </c>
      <c r="AF3716" s="11" t="str">
        <f t="shared" si="1237"/>
        <v/>
      </c>
      <c r="AG3716" s="11" t="str">
        <f t="shared" si="1238"/>
        <v/>
      </c>
      <c r="AH3716" s="11" t="str">
        <f t="shared" si="1239"/>
        <v/>
      </c>
      <c r="AI3716" s="11" t="str">
        <f t="shared" si="1240"/>
        <v/>
      </c>
      <c r="AJ3716" s="11" t="str">
        <f t="shared" si="1241"/>
        <v/>
      </c>
      <c r="AK3716" s="11" t="str">
        <f t="shared" si="1242"/>
        <v/>
      </c>
      <c r="AN3716" s="11" t="str">
        <f t="shared" si="1243"/>
        <v/>
      </c>
      <c r="AO3716" s="11" t="str">
        <f t="shared" si="1244"/>
        <v/>
      </c>
      <c r="AP3716" s="11" t="str">
        <f t="shared" si="1245"/>
        <v/>
      </c>
      <c r="AT3716" s="11" t="str">
        <f t="shared" si="1246"/>
        <v/>
      </c>
      <c r="AU3716" s="11" t="str">
        <f t="shared" si="1247"/>
        <v/>
      </c>
      <c r="AV3716" s="11" t="str">
        <f t="shared" si="1248"/>
        <v/>
      </c>
      <c r="AW3716" s="11" t="str">
        <f t="shared" si="1249"/>
        <v/>
      </c>
      <c r="AX3716" s="11" t="str">
        <f t="shared" si="1250"/>
        <v/>
      </c>
      <c r="AY3716" s="11" t="str">
        <f t="shared" ref="AY3716:AY3779" si="1252">VLOOKUP(AX3716,AO:AP,2,FALSE)</f>
        <v/>
      </c>
      <c r="AZ3716" s="11" t="str">
        <f t="shared" si="1251"/>
        <v/>
      </c>
      <c r="BA3716" s="11" t="str">
        <f t="shared" si="1233"/>
        <v xml:space="preserve"> </v>
      </c>
      <c r="BB3716" s="11" t="str">
        <f>IFERROR(IF(AW3716="","",VLOOKUP(AW3716,SUSS!R:S,2,FALSE)),AY3716*SUSS!$M$2)</f>
        <v/>
      </c>
      <c r="BC3716" s="11" t="str">
        <f t="shared" si="1232"/>
        <v/>
      </c>
    </row>
    <row r="3717" spans="29:55">
      <c r="AC3717" s="11" t="str">
        <f t="shared" si="1234"/>
        <v/>
      </c>
      <c r="AD3717" s="11" t="str">
        <f t="shared" si="1235"/>
        <v/>
      </c>
      <c r="AE3717" s="11" t="str">
        <f t="shared" si="1236"/>
        <v/>
      </c>
      <c r="AF3717" s="11" t="str">
        <f t="shared" si="1237"/>
        <v/>
      </c>
      <c r="AG3717" s="11" t="str">
        <f t="shared" si="1238"/>
        <v/>
      </c>
      <c r="AH3717" s="11" t="str">
        <f t="shared" si="1239"/>
        <v/>
      </c>
      <c r="AI3717" s="11" t="str">
        <f t="shared" si="1240"/>
        <v/>
      </c>
      <c r="AJ3717" s="11" t="str">
        <f t="shared" si="1241"/>
        <v/>
      </c>
      <c r="AK3717" s="11" t="str">
        <f t="shared" si="1242"/>
        <v/>
      </c>
      <c r="AN3717" s="11" t="str">
        <f t="shared" si="1243"/>
        <v/>
      </c>
      <c r="AO3717" s="11" t="str">
        <f t="shared" si="1244"/>
        <v/>
      </c>
      <c r="AP3717" s="11" t="str">
        <f t="shared" si="1245"/>
        <v/>
      </c>
      <c r="AT3717" s="11" t="str">
        <f t="shared" si="1246"/>
        <v/>
      </c>
      <c r="AU3717" s="11" t="str">
        <f t="shared" si="1247"/>
        <v/>
      </c>
      <c r="AV3717" s="11" t="str">
        <f t="shared" si="1248"/>
        <v/>
      </c>
      <c r="AW3717" s="11" t="str">
        <f t="shared" si="1249"/>
        <v/>
      </c>
      <c r="AX3717" s="11" t="str">
        <f t="shared" si="1250"/>
        <v/>
      </c>
      <c r="AY3717" s="11" t="str">
        <f t="shared" si="1252"/>
        <v/>
      </c>
      <c r="AZ3717" s="11" t="str">
        <f t="shared" si="1251"/>
        <v/>
      </c>
      <c r="BA3717" s="11" t="str">
        <f t="shared" si="1233"/>
        <v xml:space="preserve"> </v>
      </c>
      <c r="BB3717" s="11" t="str">
        <f>IFERROR(IF(AW3717="","",VLOOKUP(AW3717,SUSS!R:S,2,FALSE)),AY3717*SUSS!$M$2)</f>
        <v/>
      </c>
      <c r="BC3717" s="11" t="str">
        <f t="shared" ref="BC3717:BC3780" si="1253">IFERROR(IF(BB3717&lt;&gt;"",AZ3717*BB3717,""),"VER")</f>
        <v/>
      </c>
    </row>
    <row r="3718" spans="29:55">
      <c r="AC3718" s="11" t="str">
        <f t="shared" si="1234"/>
        <v/>
      </c>
      <c r="AD3718" s="11" t="str">
        <f t="shared" si="1235"/>
        <v/>
      </c>
      <c r="AE3718" s="11" t="str">
        <f t="shared" si="1236"/>
        <v/>
      </c>
      <c r="AF3718" s="11" t="str">
        <f t="shared" si="1237"/>
        <v/>
      </c>
      <c r="AG3718" s="11" t="str">
        <f t="shared" si="1238"/>
        <v/>
      </c>
      <c r="AH3718" s="11" t="str">
        <f t="shared" si="1239"/>
        <v/>
      </c>
      <c r="AI3718" s="11" t="str">
        <f t="shared" si="1240"/>
        <v/>
      </c>
      <c r="AJ3718" s="11" t="str">
        <f t="shared" si="1241"/>
        <v/>
      </c>
      <c r="AK3718" s="11" t="str">
        <f t="shared" si="1242"/>
        <v/>
      </c>
      <c r="AN3718" s="11" t="str">
        <f t="shared" si="1243"/>
        <v/>
      </c>
      <c r="AO3718" s="11" t="str">
        <f t="shared" si="1244"/>
        <v/>
      </c>
      <c r="AP3718" s="11" t="str">
        <f t="shared" si="1245"/>
        <v/>
      </c>
      <c r="AT3718" s="11" t="str">
        <f t="shared" si="1246"/>
        <v/>
      </c>
      <c r="AU3718" s="11" t="str">
        <f t="shared" si="1247"/>
        <v/>
      </c>
      <c r="AV3718" s="11" t="str">
        <f t="shared" si="1248"/>
        <v/>
      </c>
      <c r="AW3718" s="11" t="str">
        <f t="shared" si="1249"/>
        <v/>
      </c>
      <c r="AX3718" s="11" t="str">
        <f t="shared" si="1250"/>
        <v/>
      </c>
      <c r="AY3718" s="11" t="str">
        <f t="shared" si="1252"/>
        <v/>
      </c>
      <c r="AZ3718" s="11" t="str">
        <f t="shared" si="1251"/>
        <v/>
      </c>
      <c r="BA3718" s="11" t="str">
        <f t="shared" si="1233"/>
        <v xml:space="preserve"> </v>
      </c>
      <c r="BB3718" s="11" t="str">
        <f>IFERROR(IF(AW3718="","",VLOOKUP(AW3718,SUSS!R:S,2,FALSE)),AY3718*SUSS!$M$2)</f>
        <v/>
      </c>
      <c r="BC3718" s="11" t="str">
        <f t="shared" si="1253"/>
        <v/>
      </c>
    </row>
    <row r="3719" spans="29:55">
      <c r="AC3719" s="11" t="str">
        <f t="shared" si="1234"/>
        <v/>
      </c>
      <c r="AD3719" s="11" t="str">
        <f t="shared" si="1235"/>
        <v/>
      </c>
      <c r="AE3719" s="11" t="str">
        <f t="shared" si="1236"/>
        <v/>
      </c>
      <c r="AF3719" s="11" t="str">
        <f t="shared" si="1237"/>
        <v/>
      </c>
      <c r="AG3719" s="11" t="str">
        <f t="shared" si="1238"/>
        <v/>
      </c>
      <c r="AH3719" s="11" t="str">
        <f t="shared" si="1239"/>
        <v/>
      </c>
      <c r="AI3719" s="11" t="str">
        <f t="shared" si="1240"/>
        <v/>
      </c>
      <c r="AJ3719" s="11" t="str">
        <f t="shared" si="1241"/>
        <v/>
      </c>
      <c r="AK3719" s="11" t="str">
        <f t="shared" si="1242"/>
        <v/>
      </c>
      <c r="AN3719" s="11" t="str">
        <f t="shared" si="1243"/>
        <v/>
      </c>
      <c r="AO3719" s="11" t="str">
        <f t="shared" si="1244"/>
        <v/>
      </c>
      <c r="AP3719" s="11" t="str">
        <f t="shared" si="1245"/>
        <v/>
      </c>
      <c r="AT3719" s="11" t="str">
        <f t="shared" si="1246"/>
        <v/>
      </c>
      <c r="AU3719" s="11" t="str">
        <f t="shared" si="1247"/>
        <v/>
      </c>
      <c r="AV3719" s="11" t="str">
        <f t="shared" si="1248"/>
        <v/>
      </c>
      <c r="AW3719" s="11" t="str">
        <f t="shared" si="1249"/>
        <v/>
      </c>
      <c r="AX3719" s="11" t="str">
        <f t="shared" si="1250"/>
        <v/>
      </c>
      <c r="AY3719" s="11" t="str">
        <f t="shared" si="1252"/>
        <v/>
      </c>
      <c r="AZ3719" s="11" t="str">
        <f t="shared" si="1251"/>
        <v/>
      </c>
      <c r="BA3719" s="11" t="str">
        <f t="shared" si="1233"/>
        <v xml:space="preserve"> </v>
      </c>
      <c r="BB3719" s="11" t="str">
        <f>IFERROR(IF(AW3719="","",VLOOKUP(AW3719,SUSS!R:S,2,FALSE)),AY3719*SUSS!$M$2)</f>
        <v/>
      </c>
      <c r="BC3719" s="11" t="str">
        <f t="shared" si="1253"/>
        <v/>
      </c>
    </row>
    <row r="3720" spans="29:55">
      <c r="AC3720" s="11" t="str">
        <f t="shared" si="1234"/>
        <v/>
      </c>
      <c r="AD3720" s="11" t="str">
        <f t="shared" si="1235"/>
        <v/>
      </c>
      <c r="AE3720" s="11" t="str">
        <f t="shared" si="1236"/>
        <v/>
      </c>
      <c r="AF3720" s="11" t="str">
        <f t="shared" si="1237"/>
        <v/>
      </c>
      <c r="AG3720" s="11" t="str">
        <f t="shared" si="1238"/>
        <v/>
      </c>
      <c r="AH3720" s="11" t="str">
        <f t="shared" si="1239"/>
        <v/>
      </c>
      <c r="AI3720" s="11" t="str">
        <f t="shared" si="1240"/>
        <v/>
      </c>
      <c r="AJ3720" s="11" t="str">
        <f t="shared" si="1241"/>
        <v/>
      </c>
      <c r="AK3720" s="11" t="str">
        <f t="shared" si="1242"/>
        <v/>
      </c>
      <c r="AN3720" s="11" t="str">
        <f t="shared" si="1243"/>
        <v/>
      </c>
      <c r="AO3720" s="11" t="str">
        <f t="shared" si="1244"/>
        <v/>
      </c>
      <c r="AP3720" s="11" t="str">
        <f t="shared" si="1245"/>
        <v/>
      </c>
      <c r="AT3720" s="11" t="str">
        <f t="shared" si="1246"/>
        <v/>
      </c>
      <c r="AU3720" s="11" t="str">
        <f t="shared" si="1247"/>
        <v/>
      </c>
      <c r="AV3720" s="11" t="str">
        <f t="shared" si="1248"/>
        <v/>
      </c>
      <c r="AW3720" s="11" t="str">
        <f t="shared" si="1249"/>
        <v/>
      </c>
      <c r="AX3720" s="11" t="str">
        <f t="shared" si="1250"/>
        <v/>
      </c>
      <c r="AY3720" s="11" t="str">
        <f t="shared" si="1252"/>
        <v/>
      </c>
      <c r="AZ3720" s="11" t="str">
        <f t="shared" si="1251"/>
        <v/>
      </c>
      <c r="BA3720" s="11" t="str">
        <f t="shared" ref="BA3720:BA3783" si="1254">AT3720&amp;" "&amp;AU3720</f>
        <v xml:space="preserve"> </v>
      </c>
      <c r="BB3720" s="11" t="str">
        <f>IFERROR(IF(AW3720="","",VLOOKUP(AW3720,SUSS!R:S,2,FALSE)),AY3720*SUSS!$M$2)</f>
        <v/>
      </c>
      <c r="BC3720" s="11" t="str">
        <f t="shared" si="1253"/>
        <v/>
      </c>
    </row>
    <row r="3721" spans="29:55">
      <c r="AC3721" s="11" t="str">
        <f t="shared" si="1234"/>
        <v/>
      </c>
      <c r="AD3721" s="11" t="str">
        <f t="shared" si="1235"/>
        <v/>
      </c>
      <c r="AE3721" s="11" t="str">
        <f t="shared" si="1236"/>
        <v/>
      </c>
      <c r="AF3721" s="11" t="str">
        <f t="shared" si="1237"/>
        <v/>
      </c>
      <c r="AG3721" s="11" t="str">
        <f t="shared" si="1238"/>
        <v/>
      </c>
      <c r="AH3721" s="11" t="str">
        <f t="shared" si="1239"/>
        <v/>
      </c>
      <c r="AI3721" s="11" t="str">
        <f t="shared" si="1240"/>
        <v/>
      </c>
      <c r="AJ3721" s="11" t="str">
        <f t="shared" si="1241"/>
        <v/>
      </c>
      <c r="AK3721" s="11" t="str">
        <f t="shared" si="1242"/>
        <v/>
      </c>
      <c r="AN3721" s="11" t="str">
        <f t="shared" si="1243"/>
        <v/>
      </c>
      <c r="AO3721" s="11" t="str">
        <f t="shared" si="1244"/>
        <v/>
      </c>
      <c r="AP3721" s="11" t="str">
        <f t="shared" si="1245"/>
        <v/>
      </c>
      <c r="AT3721" s="11" t="str">
        <f t="shared" si="1246"/>
        <v/>
      </c>
      <c r="AU3721" s="11" t="str">
        <f t="shared" si="1247"/>
        <v/>
      </c>
      <c r="AV3721" s="11" t="str">
        <f t="shared" si="1248"/>
        <v/>
      </c>
      <c r="AW3721" s="11" t="str">
        <f t="shared" si="1249"/>
        <v/>
      </c>
      <c r="AX3721" s="11" t="str">
        <f t="shared" si="1250"/>
        <v/>
      </c>
      <c r="AY3721" s="11" t="str">
        <f t="shared" si="1252"/>
        <v/>
      </c>
      <c r="AZ3721" s="11" t="str">
        <f t="shared" si="1251"/>
        <v/>
      </c>
      <c r="BA3721" s="11" t="str">
        <f t="shared" si="1254"/>
        <v xml:space="preserve"> </v>
      </c>
      <c r="BB3721" s="11" t="str">
        <f>IFERROR(IF(AW3721="","",VLOOKUP(AW3721,SUSS!R:S,2,FALSE)),AY3721*SUSS!$M$2)</f>
        <v/>
      </c>
      <c r="BC3721" s="11" t="str">
        <f t="shared" si="1253"/>
        <v/>
      </c>
    </row>
    <row r="3722" spans="29:55">
      <c r="AC3722" s="11" t="str">
        <f t="shared" si="1234"/>
        <v/>
      </c>
      <c r="AD3722" s="11" t="str">
        <f t="shared" si="1235"/>
        <v/>
      </c>
      <c r="AE3722" s="11" t="str">
        <f t="shared" si="1236"/>
        <v/>
      </c>
      <c r="AF3722" s="11" t="str">
        <f t="shared" si="1237"/>
        <v/>
      </c>
      <c r="AG3722" s="11" t="str">
        <f t="shared" si="1238"/>
        <v/>
      </c>
      <c r="AH3722" s="11" t="str">
        <f t="shared" si="1239"/>
        <v/>
      </c>
      <c r="AI3722" s="11" t="str">
        <f t="shared" si="1240"/>
        <v/>
      </c>
      <c r="AJ3722" s="11" t="str">
        <f t="shared" si="1241"/>
        <v/>
      </c>
      <c r="AK3722" s="11" t="str">
        <f t="shared" si="1242"/>
        <v/>
      </c>
      <c r="AN3722" s="11" t="str">
        <f t="shared" si="1243"/>
        <v/>
      </c>
      <c r="AO3722" s="11" t="str">
        <f t="shared" si="1244"/>
        <v/>
      </c>
      <c r="AP3722" s="11" t="str">
        <f t="shared" si="1245"/>
        <v/>
      </c>
      <c r="AT3722" s="11" t="str">
        <f t="shared" si="1246"/>
        <v/>
      </c>
      <c r="AU3722" s="11" t="str">
        <f t="shared" si="1247"/>
        <v/>
      </c>
      <c r="AV3722" s="11" t="str">
        <f t="shared" si="1248"/>
        <v/>
      </c>
      <c r="AW3722" s="11" t="str">
        <f t="shared" si="1249"/>
        <v/>
      </c>
      <c r="AX3722" s="11" t="str">
        <f t="shared" si="1250"/>
        <v/>
      </c>
      <c r="AY3722" s="11" t="str">
        <f t="shared" si="1252"/>
        <v/>
      </c>
      <c r="AZ3722" s="11" t="str">
        <f t="shared" si="1251"/>
        <v/>
      </c>
      <c r="BA3722" s="11" t="str">
        <f t="shared" si="1254"/>
        <v xml:space="preserve"> </v>
      </c>
      <c r="BB3722" s="11" t="str">
        <f>IFERROR(IF(AW3722="","",VLOOKUP(AW3722,SUSS!R:S,2,FALSE)),AY3722*SUSS!$M$2)</f>
        <v/>
      </c>
      <c r="BC3722" s="11" t="str">
        <f t="shared" si="1253"/>
        <v/>
      </c>
    </row>
    <row r="3723" spans="29:55">
      <c r="AC3723" s="11" t="str">
        <f t="shared" si="1234"/>
        <v/>
      </c>
      <c r="AD3723" s="11" t="str">
        <f t="shared" si="1235"/>
        <v/>
      </c>
      <c r="AE3723" s="11" t="str">
        <f t="shared" si="1236"/>
        <v/>
      </c>
      <c r="AF3723" s="11" t="str">
        <f t="shared" si="1237"/>
        <v/>
      </c>
      <c r="AG3723" s="11" t="str">
        <f t="shared" si="1238"/>
        <v/>
      </c>
      <c r="AH3723" s="11" t="str">
        <f t="shared" si="1239"/>
        <v/>
      </c>
      <c r="AI3723" s="11" t="str">
        <f t="shared" si="1240"/>
        <v/>
      </c>
      <c r="AJ3723" s="11" t="str">
        <f t="shared" si="1241"/>
        <v/>
      </c>
      <c r="AK3723" s="11" t="str">
        <f t="shared" si="1242"/>
        <v/>
      </c>
      <c r="AN3723" s="11" t="str">
        <f t="shared" si="1243"/>
        <v/>
      </c>
      <c r="AO3723" s="11" t="str">
        <f t="shared" si="1244"/>
        <v/>
      </c>
      <c r="AP3723" s="11" t="str">
        <f t="shared" si="1245"/>
        <v/>
      </c>
      <c r="AT3723" s="11" t="str">
        <f t="shared" si="1246"/>
        <v/>
      </c>
      <c r="AU3723" s="11" t="str">
        <f t="shared" si="1247"/>
        <v/>
      </c>
      <c r="AV3723" s="11" t="str">
        <f t="shared" si="1248"/>
        <v/>
      </c>
      <c r="AW3723" s="11" t="str">
        <f t="shared" si="1249"/>
        <v/>
      </c>
      <c r="AX3723" s="11" t="str">
        <f t="shared" si="1250"/>
        <v/>
      </c>
      <c r="AY3723" s="11" t="str">
        <f t="shared" si="1252"/>
        <v/>
      </c>
      <c r="AZ3723" s="11" t="str">
        <f t="shared" si="1251"/>
        <v/>
      </c>
      <c r="BA3723" s="11" t="str">
        <f t="shared" si="1254"/>
        <v xml:space="preserve"> </v>
      </c>
      <c r="BB3723" s="11" t="str">
        <f>IFERROR(IF(AW3723="","",VLOOKUP(AW3723,SUSS!R:S,2,FALSE)),AY3723*SUSS!$M$2)</f>
        <v/>
      </c>
      <c r="BC3723" s="11" t="str">
        <f t="shared" si="1253"/>
        <v/>
      </c>
    </row>
    <row r="3724" spans="29:55">
      <c r="AC3724" s="11" t="str">
        <f t="shared" si="1234"/>
        <v/>
      </c>
      <c r="AD3724" s="11" t="str">
        <f t="shared" si="1235"/>
        <v/>
      </c>
      <c r="AE3724" s="11" t="str">
        <f t="shared" si="1236"/>
        <v/>
      </c>
      <c r="AF3724" s="11" t="str">
        <f t="shared" si="1237"/>
        <v/>
      </c>
      <c r="AG3724" s="11" t="str">
        <f t="shared" si="1238"/>
        <v/>
      </c>
      <c r="AH3724" s="11" t="str">
        <f t="shared" si="1239"/>
        <v/>
      </c>
      <c r="AI3724" s="11" t="str">
        <f t="shared" si="1240"/>
        <v/>
      </c>
      <c r="AJ3724" s="11" t="str">
        <f t="shared" si="1241"/>
        <v/>
      </c>
      <c r="AK3724" s="11" t="str">
        <f t="shared" si="1242"/>
        <v/>
      </c>
      <c r="AN3724" s="11" t="str">
        <f t="shared" si="1243"/>
        <v/>
      </c>
      <c r="AO3724" s="11" t="str">
        <f t="shared" si="1244"/>
        <v/>
      </c>
      <c r="AP3724" s="11" t="str">
        <f t="shared" si="1245"/>
        <v/>
      </c>
      <c r="AT3724" s="11" t="str">
        <f t="shared" si="1246"/>
        <v/>
      </c>
      <c r="AU3724" s="11" t="str">
        <f t="shared" si="1247"/>
        <v/>
      </c>
      <c r="AV3724" s="11" t="str">
        <f t="shared" si="1248"/>
        <v/>
      </c>
      <c r="AW3724" s="11" t="str">
        <f t="shared" si="1249"/>
        <v/>
      </c>
      <c r="AX3724" s="11" t="str">
        <f t="shared" si="1250"/>
        <v/>
      </c>
      <c r="AY3724" s="11" t="str">
        <f t="shared" si="1252"/>
        <v/>
      </c>
      <c r="AZ3724" s="11" t="str">
        <f t="shared" si="1251"/>
        <v/>
      </c>
      <c r="BA3724" s="11" t="str">
        <f t="shared" si="1254"/>
        <v xml:space="preserve"> </v>
      </c>
      <c r="BB3724" s="11" t="str">
        <f>IFERROR(IF(AW3724="","",VLOOKUP(AW3724,SUSS!R:S,2,FALSE)),AY3724*SUSS!$M$2)</f>
        <v/>
      </c>
      <c r="BC3724" s="11" t="str">
        <f t="shared" si="1253"/>
        <v/>
      </c>
    </row>
    <row r="3725" spans="29:55">
      <c r="AC3725" s="11" t="str">
        <f t="shared" si="1234"/>
        <v/>
      </c>
      <c r="AD3725" s="11" t="str">
        <f t="shared" si="1235"/>
        <v/>
      </c>
      <c r="AE3725" s="11" t="str">
        <f t="shared" si="1236"/>
        <v/>
      </c>
      <c r="AF3725" s="11" t="str">
        <f t="shared" si="1237"/>
        <v/>
      </c>
      <c r="AG3725" s="11" t="str">
        <f t="shared" si="1238"/>
        <v/>
      </c>
      <c r="AH3725" s="11" t="str">
        <f t="shared" si="1239"/>
        <v/>
      </c>
      <c r="AI3725" s="11" t="str">
        <f t="shared" si="1240"/>
        <v/>
      </c>
      <c r="AJ3725" s="11" t="str">
        <f t="shared" si="1241"/>
        <v/>
      </c>
      <c r="AK3725" s="11" t="str">
        <f t="shared" si="1242"/>
        <v/>
      </c>
      <c r="AN3725" s="11" t="str">
        <f t="shared" si="1243"/>
        <v/>
      </c>
      <c r="AO3725" s="11" t="str">
        <f t="shared" si="1244"/>
        <v/>
      </c>
      <c r="AP3725" s="11" t="str">
        <f t="shared" si="1245"/>
        <v/>
      </c>
      <c r="AT3725" s="11" t="str">
        <f t="shared" si="1246"/>
        <v/>
      </c>
      <c r="AU3725" s="11" t="str">
        <f t="shared" si="1247"/>
        <v/>
      </c>
      <c r="AV3725" s="11" t="str">
        <f t="shared" si="1248"/>
        <v/>
      </c>
      <c r="AW3725" s="11" t="str">
        <f t="shared" si="1249"/>
        <v/>
      </c>
      <c r="AX3725" s="11" t="str">
        <f t="shared" si="1250"/>
        <v/>
      </c>
      <c r="AY3725" s="11" t="str">
        <f t="shared" si="1252"/>
        <v/>
      </c>
      <c r="AZ3725" s="11" t="str">
        <f t="shared" si="1251"/>
        <v/>
      </c>
      <c r="BA3725" s="11" t="str">
        <f t="shared" si="1254"/>
        <v xml:space="preserve"> </v>
      </c>
      <c r="BB3725" s="11" t="str">
        <f>IFERROR(IF(AW3725="","",VLOOKUP(AW3725,SUSS!R:S,2,FALSE)),AY3725*SUSS!$M$2)</f>
        <v/>
      </c>
      <c r="BC3725" s="11" t="str">
        <f t="shared" si="1253"/>
        <v/>
      </c>
    </row>
    <row r="3726" spans="29:55">
      <c r="AC3726" s="11" t="str">
        <f t="shared" si="1234"/>
        <v/>
      </c>
      <c r="AD3726" s="11" t="str">
        <f t="shared" si="1235"/>
        <v/>
      </c>
      <c r="AE3726" s="11" t="str">
        <f t="shared" si="1236"/>
        <v/>
      </c>
      <c r="AF3726" s="11" t="str">
        <f t="shared" si="1237"/>
        <v/>
      </c>
      <c r="AG3726" s="11" t="str">
        <f t="shared" si="1238"/>
        <v/>
      </c>
      <c r="AH3726" s="11" t="str">
        <f t="shared" si="1239"/>
        <v/>
      </c>
      <c r="AI3726" s="11" t="str">
        <f t="shared" si="1240"/>
        <v/>
      </c>
      <c r="AJ3726" s="11" t="str">
        <f t="shared" si="1241"/>
        <v/>
      </c>
      <c r="AK3726" s="11" t="str">
        <f t="shared" si="1242"/>
        <v/>
      </c>
      <c r="AN3726" s="11" t="str">
        <f t="shared" si="1243"/>
        <v/>
      </c>
      <c r="AO3726" s="11" t="str">
        <f t="shared" si="1244"/>
        <v/>
      </c>
      <c r="AP3726" s="11" t="str">
        <f t="shared" si="1245"/>
        <v/>
      </c>
      <c r="AT3726" s="11" t="str">
        <f t="shared" si="1246"/>
        <v/>
      </c>
      <c r="AU3726" s="11" t="str">
        <f t="shared" si="1247"/>
        <v/>
      </c>
      <c r="AV3726" s="11" t="str">
        <f t="shared" si="1248"/>
        <v/>
      </c>
      <c r="AW3726" s="11" t="str">
        <f t="shared" si="1249"/>
        <v/>
      </c>
      <c r="AX3726" s="11" t="str">
        <f t="shared" si="1250"/>
        <v/>
      </c>
      <c r="AY3726" s="11" t="str">
        <f t="shared" si="1252"/>
        <v/>
      </c>
      <c r="AZ3726" s="11" t="str">
        <f t="shared" si="1251"/>
        <v/>
      </c>
      <c r="BA3726" s="11" t="str">
        <f t="shared" si="1254"/>
        <v xml:space="preserve"> </v>
      </c>
      <c r="BB3726" s="11" t="str">
        <f>IFERROR(IF(AW3726="","",VLOOKUP(AW3726,SUSS!R:S,2,FALSE)),AY3726*SUSS!$M$2)</f>
        <v/>
      </c>
      <c r="BC3726" s="11" t="str">
        <f t="shared" si="1253"/>
        <v/>
      </c>
    </row>
    <row r="3727" spans="29:55">
      <c r="AC3727" s="11" t="str">
        <f t="shared" si="1234"/>
        <v/>
      </c>
      <c r="AD3727" s="11" t="str">
        <f t="shared" si="1235"/>
        <v/>
      </c>
      <c r="AE3727" s="11" t="str">
        <f t="shared" si="1236"/>
        <v/>
      </c>
      <c r="AF3727" s="11" t="str">
        <f t="shared" si="1237"/>
        <v/>
      </c>
      <c r="AG3727" s="11" t="str">
        <f t="shared" si="1238"/>
        <v/>
      </c>
      <c r="AH3727" s="11" t="str">
        <f t="shared" si="1239"/>
        <v/>
      </c>
      <c r="AI3727" s="11" t="str">
        <f t="shared" si="1240"/>
        <v/>
      </c>
      <c r="AJ3727" s="11" t="str">
        <f t="shared" si="1241"/>
        <v/>
      </c>
      <c r="AK3727" s="11" t="str">
        <f t="shared" si="1242"/>
        <v/>
      </c>
      <c r="AN3727" s="11" t="str">
        <f t="shared" si="1243"/>
        <v/>
      </c>
      <c r="AO3727" s="11" t="str">
        <f t="shared" si="1244"/>
        <v/>
      </c>
      <c r="AP3727" s="11" t="str">
        <f t="shared" si="1245"/>
        <v/>
      </c>
      <c r="AT3727" s="11" t="str">
        <f t="shared" si="1246"/>
        <v/>
      </c>
      <c r="AU3727" s="11" t="str">
        <f t="shared" si="1247"/>
        <v/>
      </c>
      <c r="AV3727" s="11" t="str">
        <f t="shared" si="1248"/>
        <v/>
      </c>
      <c r="AW3727" s="11" t="str">
        <f t="shared" si="1249"/>
        <v/>
      </c>
      <c r="AX3727" s="11" t="str">
        <f t="shared" si="1250"/>
        <v/>
      </c>
      <c r="AY3727" s="11" t="str">
        <f t="shared" si="1252"/>
        <v/>
      </c>
      <c r="AZ3727" s="11" t="str">
        <f t="shared" si="1251"/>
        <v/>
      </c>
      <c r="BA3727" s="11" t="str">
        <f t="shared" si="1254"/>
        <v xml:space="preserve"> </v>
      </c>
      <c r="BB3727" s="11" t="str">
        <f>IFERROR(IF(AW3727="","",VLOOKUP(AW3727,SUSS!R:S,2,FALSE)),AY3727*SUSS!$M$2)</f>
        <v/>
      </c>
      <c r="BC3727" s="11" t="str">
        <f t="shared" si="1253"/>
        <v/>
      </c>
    </row>
    <row r="3728" spans="29:55">
      <c r="AC3728" s="11" t="str">
        <f t="shared" si="1234"/>
        <v/>
      </c>
      <c r="AD3728" s="11" t="str">
        <f t="shared" si="1235"/>
        <v/>
      </c>
      <c r="AE3728" s="11" t="str">
        <f t="shared" si="1236"/>
        <v/>
      </c>
      <c r="AF3728" s="11" t="str">
        <f t="shared" si="1237"/>
        <v/>
      </c>
      <c r="AG3728" s="11" t="str">
        <f t="shared" si="1238"/>
        <v/>
      </c>
      <c r="AH3728" s="11" t="str">
        <f t="shared" si="1239"/>
        <v/>
      </c>
      <c r="AI3728" s="11" t="str">
        <f t="shared" si="1240"/>
        <v/>
      </c>
      <c r="AJ3728" s="11" t="str">
        <f t="shared" si="1241"/>
        <v/>
      </c>
      <c r="AK3728" s="11" t="str">
        <f t="shared" si="1242"/>
        <v/>
      </c>
      <c r="AN3728" s="11" t="str">
        <f t="shared" si="1243"/>
        <v/>
      </c>
      <c r="AO3728" s="11" t="str">
        <f t="shared" si="1244"/>
        <v/>
      </c>
      <c r="AP3728" s="11" t="str">
        <f t="shared" si="1245"/>
        <v/>
      </c>
      <c r="AT3728" s="11" t="str">
        <f t="shared" si="1246"/>
        <v/>
      </c>
      <c r="AU3728" s="11" t="str">
        <f t="shared" si="1247"/>
        <v/>
      </c>
      <c r="AV3728" s="11" t="str">
        <f t="shared" si="1248"/>
        <v/>
      </c>
      <c r="AW3728" s="11" t="str">
        <f t="shared" si="1249"/>
        <v/>
      </c>
      <c r="AX3728" s="11" t="str">
        <f t="shared" si="1250"/>
        <v/>
      </c>
      <c r="AY3728" s="11" t="str">
        <f t="shared" si="1252"/>
        <v/>
      </c>
      <c r="AZ3728" s="11" t="str">
        <f t="shared" si="1251"/>
        <v/>
      </c>
      <c r="BA3728" s="11" t="str">
        <f t="shared" si="1254"/>
        <v xml:space="preserve"> </v>
      </c>
      <c r="BB3728" s="11" t="str">
        <f>IFERROR(IF(AW3728="","",VLOOKUP(AW3728,SUSS!R:S,2,FALSE)),AY3728*SUSS!$M$2)</f>
        <v/>
      </c>
      <c r="BC3728" s="11" t="str">
        <f t="shared" si="1253"/>
        <v/>
      </c>
    </row>
    <row r="3729" spans="29:55">
      <c r="AC3729" s="11" t="str">
        <f t="shared" si="1234"/>
        <v/>
      </c>
      <c r="AD3729" s="11" t="str">
        <f t="shared" si="1235"/>
        <v/>
      </c>
      <c r="AE3729" s="11" t="str">
        <f t="shared" si="1236"/>
        <v/>
      </c>
      <c r="AF3729" s="11" t="str">
        <f t="shared" si="1237"/>
        <v/>
      </c>
      <c r="AG3729" s="11" t="str">
        <f t="shared" si="1238"/>
        <v/>
      </c>
      <c r="AH3729" s="11" t="str">
        <f t="shared" si="1239"/>
        <v/>
      </c>
      <c r="AI3729" s="11" t="str">
        <f t="shared" si="1240"/>
        <v/>
      </c>
      <c r="AJ3729" s="11" t="str">
        <f t="shared" si="1241"/>
        <v/>
      </c>
      <c r="AK3729" s="11" t="str">
        <f t="shared" si="1242"/>
        <v/>
      </c>
      <c r="AN3729" s="11" t="str">
        <f t="shared" si="1243"/>
        <v/>
      </c>
      <c r="AO3729" s="11" t="str">
        <f t="shared" si="1244"/>
        <v/>
      </c>
      <c r="AP3729" s="11" t="str">
        <f t="shared" si="1245"/>
        <v/>
      </c>
      <c r="AT3729" s="11" t="str">
        <f t="shared" si="1246"/>
        <v/>
      </c>
      <c r="AU3729" s="11" t="str">
        <f t="shared" si="1247"/>
        <v/>
      </c>
      <c r="AV3729" s="11" t="str">
        <f t="shared" si="1248"/>
        <v/>
      </c>
      <c r="AW3729" s="11" t="str">
        <f t="shared" si="1249"/>
        <v/>
      </c>
      <c r="AX3729" s="11" t="str">
        <f t="shared" si="1250"/>
        <v/>
      </c>
      <c r="AY3729" s="11" t="str">
        <f t="shared" si="1252"/>
        <v/>
      </c>
      <c r="AZ3729" s="11" t="str">
        <f t="shared" si="1251"/>
        <v/>
      </c>
      <c r="BA3729" s="11" t="str">
        <f t="shared" si="1254"/>
        <v xml:space="preserve"> </v>
      </c>
      <c r="BB3729" s="11" t="str">
        <f>IFERROR(IF(AW3729="","",VLOOKUP(AW3729,SUSS!R:S,2,FALSE)),AY3729*SUSS!$M$2)</f>
        <v/>
      </c>
      <c r="BC3729" s="11" t="str">
        <f t="shared" si="1253"/>
        <v/>
      </c>
    </row>
    <row r="3730" spans="29:55">
      <c r="AC3730" s="11" t="str">
        <f t="shared" si="1234"/>
        <v/>
      </c>
      <c r="AD3730" s="11" t="str">
        <f t="shared" si="1235"/>
        <v/>
      </c>
      <c r="AE3730" s="11" t="str">
        <f t="shared" si="1236"/>
        <v/>
      </c>
      <c r="AF3730" s="11" t="str">
        <f t="shared" si="1237"/>
        <v/>
      </c>
      <c r="AG3730" s="11" t="str">
        <f t="shared" si="1238"/>
        <v/>
      </c>
      <c r="AH3730" s="11" t="str">
        <f t="shared" si="1239"/>
        <v/>
      </c>
      <c r="AI3730" s="11" t="str">
        <f t="shared" si="1240"/>
        <v/>
      </c>
      <c r="AJ3730" s="11" t="str">
        <f t="shared" si="1241"/>
        <v/>
      </c>
      <c r="AK3730" s="11" t="str">
        <f t="shared" si="1242"/>
        <v/>
      </c>
      <c r="AN3730" s="11" t="str">
        <f t="shared" si="1243"/>
        <v/>
      </c>
      <c r="AO3730" s="11" t="str">
        <f t="shared" si="1244"/>
        <v/>
      </c>
      <c r="AP3730" s="11" t="str">
        <f t="shared" si="1245"/>
        <v/>
      </c>
      <c r="AT3730" s="11" t="str">
        <f t="shared" si="1246"/>
        <v/>
      </c>
      <c r="AU3730" s="11" t="str">
        <f t="shared" si="1247"/>
        <v/>
      </c>
      <c r="AV3730" s="11" t="str">
        <f t="shared" si="1248"/>
        <v/>
      </c>
      <c r="AW3730" s="11" t="str">
        <f t="shared" si="1249"/>
        <v/>
      </c>
      <c r="AX3730" s="11" t="str">
        <f t="shared" si="1250"/>
        <v/>
      </c>
      <c r="AY3730" s="11" t="str">
        <f t="shared" si="1252"/>
        <v/>
      </c>
      <c r="AZ3730" s="11" t="str">
        <f t="shared" si="1251"/>
        <v/>
      </c>
      <c r="BA3730" s="11" t="str">
        <f t="shared" si="1254"/>
        <v xml:space="preserve"> </v>
      </c>
      <c r="BB3730" s="11" t="str">
        <f>IFERROR(IF(AW3730="","",VLOOKUP(AW3730,SUSS!R:S,2,FALSE)),AY3730*SUSS!$M$2)</f>
        <v/>
      </c>
      <c r="BC3730" s="11" t="str">
        <f t="shared" si="1253"/>
        <v/>
      </c>
    </row>
    <row r="3731" spans="29:55">
      <c r="AC3731" s="11" t="str">
        <f t="shared" si="1234"/>
        <v/>
      </c>
      <c r="AD3731" s="11" t="str">
        <f t="shared" si="1235"/>
        <v/>
      </c>
      <c r="AE3731" s="11" t="str">
        <f t="shared" si="1236"/>
        <v/>
      </c>
      <c r="AF3731" s="11" t="str">
        <f t="shared" si="1237"/>
        <v/>
      </c>
      <c r="AG3731" s="11" t="str">
        <f t="shared" si="1238"/>
        <v/>
      </c>
      <c r="AH3731" s="11" t="str">
        <f t="shared" si="1239"/>
        <v/>
      </c>
      <c r="AI3731" s="11" t="str">
        <f t="shared" si="1240"/>
        <v/>
      </c>
      <c r="AJ3731" s="11" t="str">
        <f t="shared" si="1241"/>
        <v/>
      </c>
      <c r="AK3731" s="11" t="str">
        <f t="shared" si="1242"/>
        <v/>
      </c>
      <c r="AN3731" s="11" t="str">
        <f t="shared" si="1243"/>
        <v/>
      </c>
      <c r="AO3731" s="11" t="str">
        <f t="shared" si="1244"/>
        <v/>
      </c>
      <c r="AP3731" s="11" t="str">
        <f t="shared" si="1245"/>
        <v/>
      </c>
      <c r="AT3731" s="11" t="str">
        <f t="shared" si="1246"/>
        <v/>
      </c>
      <c r="AU3731" s="11" t="str">
        <f t="shared" si="1247"/>
        <v/>
      </c>
      <c r="AV3731" s="11" t="str">
        <f t="shared" si="1248"/>
        <v/>
      </c>
      <c r="AW3731" s="11" t="str">
        <f t="shared" si="1249"/>
        <v/>
      </c>
      <c r="AX3731" s="11" t="str">
        <f t="shared" si="1250"/>
        <v/>
      </c>
      <c r="AY3731" s="11" t="str">
        <f t="shared" si="1252"/>
        <v/>
      </c>
      <c r="AZ3731" s="11" t="str">
        <f t="shared" si="1251"/>
        <v/>
      </c>
      <c r="BA3731" s="11" t="str">
        <f t="shared" si="1254"/>
        <v xml:space="preserve"> </v>
      </c>
      <c r="BB3731" s="11" t="str">
        <f>IFERROR(IF(AW3731="","",VLOOKUP(AW3731,SUSS!R:S,2,FALSE)),AY3731*SUSS!$M$2)</f>
        <v/>
      </c>
      <c r="BC3731" s="11" t="str">
        <f t="shared" si="1253"/>
        <v/>
      </c>
    </row>
    <row r="3732" spans="29:55">
      <c r="AC3732" s="11" t="str">
        <f t="shared" si="1234"/>
        <v/>
      </c>
      <c r="AD3732" s="11" t="str">
        <f t="shared" si="1235"/>
        <v/>
      </c>
      <c r="AE3732" s="11" t="str">
        <f t="shared" si="1236"/>
        <v/>
      </c>
      <c r="AF3732" s="11" t="str">
        <f t="shared" si="1237"/>
        <v/>
      </c>
      <c r="AG3732" s="11" t="str">
        <f t="shared" si="1238"/>
        <v/>
      </c>
      <c r="AH3732" s="11" t="str">
        <f t="shared" si="1239"/>
        <v/>
      </c>
      <c r="AI3732" s="11" t="str">
        <f t="shared" si="1240"/>
        <v/>
      </c>
      <c r="AJ3732" s="11" t="str">
        <f t="shared" si="1241"/>
        <v/>
      </c>
      <c r="AK3732" s="11" t="str">
        <f t="shared" si="1242"/>
        <v/>
      </c>
      <c r="AN3732" s="11" t="str">
        <f t="shared" si="1243"/>
        <v/>
      </c>
      <c r="AO3732" s="11" t="str">
        <f t="shared" si="1244"/>
        <v/>
      </c>
      <c r="AP3732" s="11" t="str">
        <f t="shared" si="1245"/>
        <v/>
      </c>
      <c r="AT3732" s="11" t="str">
        <f t="shared" si="1246"/>
        <v/>
      </c>
      <c r="AU3732" s="11" t="str">
        <f t="shared" si="1247"/>
        <v/>
      </c>
      <c r="AV3732" s="11" t="str">
        <f t="shared" si="1248"/>
        <v/>
      </c>
      <c r="AW3732" s="11" t="str">
        <f t="shared" si="1249"/>
        <v/>
      </c>
      <c r="AX3732" s="11" t="str">
        <f t="shared" si="1250"/>
        <v/>
      </c>
      <c r="AY3732" s="11" t="str">
        <f t="shared" si="1252"/>
        <v/>
      </c>
      <c r="AZ3732" s="11" t="str">
        <f t="shared" si="1251"/>
        <v/>
      </c>
      <c r="BA3732" s="11" t="str">
        <f t="shared" si="1254"/>
        <v xml:space="preserve"> </v>
      </c>
      <c r="BB3732" s="11" t="str">
        <f>IFERROR(IF(AW3732="","",VLOOKUP(AW3732,SUSS!R:S,2,FALSE)),AY3732*SUSS!$M$2)</f>
        <v/>
      </c>
      <c r="BC3732" s="11" t="str">
        <f t="shared" si="1253"/>
        <v/>
      </c>
    </row>
    <row r="3733" spans="29:55">
      <c r="AC3733" s="11" t="str">
        <f t="shared" si="1234"/>
        <v/>
      </c>
      <c r="AD3733" s="11" t="str">
        <f t="shared" si="1235"/>
        <v/>
      </c>
      <c r="AE3733" s="11" t="str">
        <f t="shared" si="1236"/>
        <v/>
      </c>
      <c r="AF3733" s="11" t="str">
        <f t="shared" si="1237"/>
        <v/>
      </c>
      <c r="AG3733" s="11" t="str">
        <f t="shared" si="1238"/>
        <v/>
      </c>
      <c r="AH3733" s="11" t="str">
        <f t="shared" si="1239"/>
        <v/>
      </c>
      <c r="AI3733" s="11" t="str">
        <f t="shared" si="1240"/>
        <v/>
      </c>
      <c r="AJ3733" s="11" t="str">
        <f t="shared" si="1241"/>
        <v/>
      </c>
      <c r="AK3733" s="11" t="str">
        <f t="shared" si="1242"/>
        <v/>
      </c>
      <c r="AN3733" s="11" t="str">
        <f t="shared" si="1243"/>
        <v/>
      </c>
      <c r="AO3733" s="11" t="str">
        <f t="shared" si="1244"/>
        <v/>
      </c>
      <c r="AP3733" s="11" t="str">
        <f t="shared" si="1245"/>
        <v/>
      </c>
      <c r="AT3733" s="11" t="str">
        <f t="shared" si="1246"/>
        <v/>
      </c>
      <c r="AU3733" s="11" t="str">
        <f t="shared" si="1247"/>
        <v/>
      </c>
      <c r="AV3733" s="11" t="str">
        <f t="shared" si="1248"/>
        <v/>
      </c>
      <c r="AW3733" s="11" t="str">
        <f t="shared" si="1249"/>
        <v/>
      </c>
      <c r="AX3733" s="11" t="str">
        <f t="shared" si="1250"/>
        <v/>
      </c>
      <c r="AY3733" s="11" t="str">
        <f t="shared" si="1252"/>
        <v/>
      </c>
      <c r="AZ3733" s="11" t="str">
        <f t="shared" si="1251"/>
        <v/>
      </c>
      <c r="BA3733" s="11" t="str">
        <f t="shared" si="1254"/>
        <v xml:space="preserve"> </v>
      </c>
      <c r="BB3733" s="11" t="str">
        <f>IFERROR(IF(AW3733="","",VLOOKUP(AW3733,SUSS!R:S,2,FALSE)),AY3733*SUSS!$M$2)</f>
        <v/>
      </c>
      <c r="BC3733" s="11" t="str">
        <f t="shared" si="1253"/>
        <v/>
      </c>
    </row>
    <row r="3734" spans="29:55">
      <c r="AC3734" s="11" t="str">
        <f t="shared" si="1234"/>
        <v/>
      </c>
      <c r="AD3734" s="11" t="str">
        <f t="shared" si="1235"/>
        <v/>
      </c>
      <c r="AE3734" s="11" t="str">
        <f t="shared" si="1236"/>
        <v/>
      </c>
      <c r="AF3734" s="11" t="str">
        <f t="shared" si="1237"/>
        <v/>
      </c>
      <c r="AG3734" s="11" t="str">
        <f t="shared" si="1238"/>
        <v/>
      </c>
      <c r="AH3734" s="11" t="str">
        <f t="shared" si="1239"/>
        <v/>
      </c>
      <c r="AI3734" s="11" t="str">
        <f t="shared" si="1240"/>
        <v/>
      </c>
      <c r="AJ3734" s="11" t="str">
        <f t="shared" si="1241"/>
        <v/>
      </c>
      <c r="AK3734" s="11" t="str">
        <f t="shared" si="1242"/>
        <v/>
      </c>
      <c r="AN3734" s="11" t="str">
        <f t="shared" si="1243"/>
        <v/>
      </c>
      <c r="AO3734" s="11" t="str">
        <f t="shared" si="1244"/>
        <v/>
      </c>
      <c r="AP3734" s="11" t="str">
        <f t="shared" si="1245"/>
        <v/>
      </c>
      <c r="AT3734" s="11" t="str">
        <f t="shared" si="1246"/>
        <v/>
      </c>
      <c r="AU3734" s="11" t="str">
        <f t="shared" si="1247"/>
        <v/>
      </c>
      <c r="AV3734" s="11" t="str">
        <f t="shared" si="1248"/>
        <v/>
      </c>
      <c r="AW3734" s="11" t="str">
        <f t="shared" si="1249"/>
        <v/>
      </c>
      <c r="AX3734" s="11" t="str">
        <f t="shared" si="1250"/>
        <v/>
      </c>
      <c r="AY3734" s="11" t="str">
        <f t="shared" si="1252"/>
        <v/>
      </c>
      <c r="AZ3734" s="11" t="str">
        <f t="shared" si="1251"/>
        <v/>
      </c>
      <c r="BA3734" s="11" t="str">
        <f t="shared" si="1254"/>
        <v xml:space="preserve"> </v>
      </c>
      <c r="BB3734" s="11" t="str">
        <f>IFERROR(IF(AW3734="","",VLOOKUP(AW3734,SUSS!R:S,2,FALSE)),AY3734*SUSS!$M$2)</f>
        <v/>
      </c>
      <c r="BC3734" s="11" t="str">
        <f t="shared" si="1253"/>
        <v/>
      </c>
    </row>
    <row r="3735" spans="29:55">
      <c r="AC3735" s="11" t="str">
        <f t="shared" si="1234"/>
        <v/>
      </c>
      <c r="AD3735" s="11" t="str">
        <f t="shared" si="1235"/>
        <v/>
      </c>
      <c r="AE3735" s="11" t="str">
        <f t="shared" si="1236"/>
        <v/>
      </c>
      <c r="AF3735" s="11" t="str">
        <f t="shared" si="1237"/>
        <v/>
      </c>
      <c r="AG3735" s="11" t="str">
        <f t="shared" si="1238"/>
        <v/>
      </c>
      <c r="AH3735" s="11" t="str">
        <f t="shared" si="1239"/>
        <v/>
      </c>
      <c r="AI3735" s="11" t="str">
        <f t="shared" si="1240"/>
        <v/>
      </c>
      <c r="AJ3735" s="11" t="str">
        <f t="shared" si="1241"/>
        <v/>
      </c>
      <c r="AK3735" s="11" t="str">
        <f t="shared" si="1242"/>
        <v/>
      </c>
      <c r="AN3735" s="11" t="str">
        <f t="shared" si="1243"/>
        <v/>
      </c>
      <c r="AO3735" s="11" t="str">
        <f t="shared" si="1244"/>
        <v/>
      </c>
      <c r="AP3735" s="11" t="str">
        <f t="shared" si="1245"/>
        <v/>
      </c>
      <c r="AT3735" s="11" t="str">
        <f t="shared" si="1246"/>
        <v/>
      </c>
      <c r="AU3735" s="11" t="str">
        <f t="shared" si="1247"/>
        <v/>
      </c>
      <c r="AV3735" s="11" t="str">
        <f t="shared" si="1248"/>
        <v/>
      </c>
      <c r="AW3735" s="11" t="str">
        <f t="shared" si="1249"/>
        <v/>
      </c>
      <c r="AX3735" s="11" t="str">
        <f t="shared" si="1250"/>
        <v/>
      </c>
      <c r="AY3735" s="11" t="str">
        <f t="shared" si="1252"/>
        <v/>
      </c>
      <c r="AZ3735" s="11" t="str">
        <f t="shared" si="1251"/>
        <v/>
      </c>
      <c r="BA3735" s="11" t="str">
        <f t="shared" si="1254"/>
        <v xml:space="preserve"> </v>
      </c>
      <c r="BB3735" s="11" t="str">
        <f>IFERROR(IF(AW3735="","",VLOOKUP(AW3735,SUSS!R:S,2,FALSE)),AY3735*SUSS!$M$2)</f>
        <v/>
      </c>
      <c r="BC3735" s="11" t="str">
        <f t="shared" si="1253"/>
        <v/>
      </c>
    </row>
    <row r="3736" spans="29:55">
      <c r="AC3736" s="11" t="str">
        <f t="shared" si="1234"/>
        <v/>
      </c>
      <c r="AD3736" s="11" t="str">
        <f t="shared" si="1235"/>
        <v/>
      </c>
      <c r="AE3736" s="11" t="str">
        <f t="shared" si="1236"/>
        <v/>
      </c>
      <c r="AF3736" s="11" t="str">
        <f t="shared" si="1237"/>
        <v/>
      </c>
      <c r="AG3736" s="11" t="str">
        <f t="shared" si="1238"/>
        <v/>
      </c>
      <c r="AH3736" s="11" t="str">
        <f t="shared" si="1239"/>
        <v/>
      </c>
      <c r="AI3736" s="11" t="str">
        <f t="shared" si="1240"/>
        <v/>
      </c>
      <c r="AJ3736" s="11" t="str">
        <f t="shared" si="1241"/>
        <v/>
      </c>
      <c r="AK3736" s="11" t="str">
        <f t="shared" si="1242"/>
        <v/>
      </c>
      <c r="AN3736" s="11" t="str">
        <f t="shared" si="1243"/>
        <v/>
      </c>
      <c r="AO3736" s="11" t="str">
        <f t="shared" si="1244"/>
        <v/>
      </c>
      <c r="AP3736" s="11" t="str">
        <f t="shared" si="1245"/>
        <v/>
      </c>
      <c r="AT3736" s="11" t="str">
        <f t="shared" si="1246"/>
        <v/>
      </c>
      <c r="AU3736" s="11" t="str">
        <f t="shared" si="1247"/>
        <v/>
      </c>
      <c r="AV3736" s="11" t="str">
        <f t="shared" si="1248"/>
        <v/>
      </c>
      <c r="AW3736" s="11" t="str">
        <f t="shared" si="1249"/>
        <v/>
      </c>
      <c r="AX3736" s="11" t="str">
        <f t="shared" si="1250"/>
        <v/>
      </c>
      <c r="AY3736" s="11" t="str">
        <f t="shared" si="1252"/>
        <v/>
      </c>
      <c r="AZ3736" s="11" t="str">
        <f t="shared" si="1251"/>
        <v/>
      </c>
      <c r="BA3736" s="11" t="str">
        <f t="shared" si="1254"/>
        <v xml:space="preserve"> </v>
      </c>
      <c r="BB3736" s="11" t="str">
        <f>IFERROR(IF(AW3736="","",VLOOKUP(AW3736,SUSS!R:S,2,FALSE)),AY3736*SUSS!$M$2)</f>
        <v/>
      </c>
      <c r="BC3736" s="11" t="str">
        <f t="shared" si="1253"/>
        <v/>
      </c>
    </row>
    <row r="3737" spans="29:55">
      <c r="AC3737" s="11" t="str">
        <f t="shared" si="1234"/>
        <v/>
      </c>
      <c r="AD3737" s="11" t="str">
        <f t="shared" si="1235"/>
        <v/>
      </c>
      <c r="AE3737" s="11" t="str">
        <f t="shared" si="1236"/>
        <v/>
      </c>
      <c r="AF3737" s="11" t="str">
        <f t="shared" si="1237"/>
        <v/>
      </c>
      <c r="AG3737" s="11" t="str">
        <f t="shared" si="1238"/>
        <v/>
      </c>
      <c r="AH3737" s="11" t="str">
        <f t="shared" si="1239"/>
        <v/>
      </c>
      <c r="AI3737" s="11" t="str">
        <f t="shared" si="1240"/>
        <v/>
      </c>
      <c r="AJ3737" s="11" t="str">
        <f t="shared" si="1241"/>
        <v/>
      </c>
      <c r="AK3737" s="11" t="str">
        <f t="shared" si="1242"/>
        <v/>
      </c>
      <c r="AN3737" s="11" t="str">
        <f t="shared" si="1243"/>
        <v/>
      </c>
      <c r="AO3737" s="11" t="str">
        <f t="shared" si="1244"/>
        <v/>
      </c>
      <c r="AP3737" s="11" t="str">
        <f t="shared" si="1245"/>
        <v/>
      </c>
      <c r="AT3737" s="11" t="str">
        <f t="shared" si="1246"/>
        <v/>
      </c>
      <c r="AU3737" s="11" t="str">
        <f t="shared" si="1247"/>
        <v/>
      </c>
      <c r="AV3737" s="11" t="str">
        <f t="shared" si="1248"/>
        <v/>
      </c>
      <c r="AW3737" s="11" t="str">
        <f t="shared" si="1249"/>
        <v/>
      </c>
      <c r="AX3737" s="11" t="str">
        <f t="shared" si="1250"/>
        <v/>
      </c>
      <c r="AY3737" s="11" t="str">
        <f t="shared" si="1252"/>
        <v/>
      </c>
      <c r="AZ3737" s="11" t="str">
        <f t="shared" si="1251"/>
        <v/>
      </c>
      <c r="BA3737" s="11" t="str">
        <f t="shared" si="1254"/>
        <v xml:space="preserve"> </v>
      </c>
      <c r="BB3737" s="11" t="str">
        <f>IFERROR(IF(AW3737="","",VLOOKUP(AW3737,SUSS!R:S,2,FALSE)),AY3737*SUSS!$M$2)</f>
        <v/>
      </c>
      <c r="BC3737" s="11" t="str">
        <f t="shared" si="1253"/>
        <v/>
      </c>
    </row>
    <row r="3738" spans="29:55">
      <c r="AC3738" s="11" t="str">
        <f t="shared" si="1234"/>
        <v/>
      </c>
      <c r="AD3738" s="11" t="str">
        <f t="shared" si="1235"/>
        <v/>
      </c>
      <c r="AE3738" s="11" t="str">
        <f t="shared" si="1236"/>
        <v/>
      </c>
      <c r="AF3738" s="11" t="str">
        <f t="shared" si="1237"/>
        <v/>
      </c>
      <c r="AG3738" s="11" t="str">
        <f t="shared" si="1238"/>
        <v/>
      </c>
      <c r="AH3738" s="11" t="str">
        <f t="shared" si="1239"/>
        <v/>
      </c>
      <c r="AI3738" s="11" t="str">
        <f t="shared" si="1240"/>
        <v/>
      </c>
      <c r="AJ3738" s="11" t="str">
        <f t="shared" si="1241"/>
        <v/>
      </c>
      <c r="AK3738" s="11" t="str">
        <f t="shared" si="1242"/>
        <v/>
      </c>
      <c r="AN3738" s="11" t="str">
        <f t="shared" si="1243"/>
        <v/>
      </c>
      <c r="AO3738" s="11" t="str">
        <f t="shared" si="1244"/>
        <v/>
      </c>
      <c r="AP3738" s="11" t="str">
        <f t="shared" si="1245"/>
        <v/>
      </c>
      <c r="AT3738" s="11" t="str">
        <f t="shared" si="1246"/>
        <v/>
      </c>
      <c r="AU3738" s="11" t="str">
        <f t="shared" si="1247"/>
        <v/>
      </c>
      <c r="AV3738" s="11" t="str">
        <f t="shared" si="1248"/>
        <v/>
      </c>
      <c r="AW3738" s="11" t="str">
        <f t="shared" si="1249"/>
        <v/>
      </c>
      <c r="AX3738" s="11" t="str">
        <f t="shared" si="1250"/>
        <v/>
      </c>
      <c r="AY3738" s="11" t="str">
        <f t="shared" si="1252"/>
        <v/>
      </c>
      <c r="AZ3738" s="11" t="str">
        <f t="shared" si="1251"/>
        <v/>
      </c>
      <c r="BA3738" s="11" t="str">
        <f t="shared" si="1254"/>
        <v xml:space="preserve"> </v>
      </c>
      <c r="BB3738" s="11" t="str">
        <f>IFERROR(IF(AW3738="","",VLOOKUP(AW3738,SUSS!R:S,2,FALSE)),AY3738*SUSS!$M$2)</f>
        <v/>
      </c>
      <c r="BC3738" s="11" t="str">
        <f t="shared" si="1253"/>
        <v/>
      </c>
    </row>
    <row r="3739" spans="29:55">
      <c r="AC3739" s="11" t="str">
        <f t="shared" si="1234"/>
        <v/>
      </c>
      <c r="AD3739" s="11" t="str">
        <f t="shared" si="1235"/>
        <v/>
      </c>
      <c r="AE3739" s="11" t="str">
        <f t="shared" si="1236"/>
        <v/>
      </c>
      <c r="AF3739" s="11" t="str">
        <f t="shared" si="1237"/>
        <v/>
      </c>
      <c r="AG3739" s="11" t="str">
        <f t="shared" si="1238"/>
        <v/>
      </c>
      <c r="AH3739" s="11" t="str">
        <f t="shared" si="1239"/>
        <v/>
      </c>
      <c r="AI3739" s="11" t="str">
        <f t="shared" si="1240"/>
        <v/>
      </c>
      <c r="AJ3739" s="11" t="str">
        <f t="shared" si="1241"/>
        <v/>
      </c>
      <c r="AK3739" s="11" t="str">
        <f t="shared" si="1242"/>
        <v/>
      </c>
      <c r="AN3739" s="11" t="str">
        <f t="shared" si="1243"/>
        <v/>
      </c>
      <c r="AO3739" s="11" t="str">
        <f t="shared" si="1244"/>
        <v/>
      </c>
      <c r="AP3739" s="11" t="str">
        <f t="shared" si="1245"/>
        <v/>
      </c>
      <c r="AT3739" s="11" t="str">
        <f t="shared" si="1246"/>
        <v/>
      </c>
      <c r="AU3739" s="11" t="str">
        <f t="shared" si="1247"/>
        <v/>
      </c>
      <c r="AV3739" s="11" t="str">
        <f t="shared" si="1248"/>
        <v/>
      </c>
      <c r="AW3739" s="11" t="str">
        <f t="shared" si="1249"/>
        <v/>
      </c>
      <c r="AX3739" s="11" t="str">
        <f t="shared" si="1250"/>
        <v/>
      </c>
      <c r="AY3739" s="11" t="str">
        <f t="shared" si="1252"/>
        <v/>
      </c>
      <c r="AZ3739" s="11" t="str">
        <f t="shared" si="1251"/>
        <v/>
      </c>
      <c r="BA3739" s="11" t="str">
        <f t="shared" si="1254"/>
        <v xml:space="preserve"> </v>
      </c>
      <c r="BB3739" s="11" t="str">
        <f>IFERROR(IF(AW3739="","",VLOOKUP(AW3739,SUSS!R:S,2,FALSE)),AY3739*SUSS!$M$2)</f>
        <v/>
      </c>
      <c r="BC3739" s="11" t="str">
        <f t="shared" si="1253"/>
        <v/>
      </c>
    </row>
    <row r="3740" spans="29:55">
      <c r="AC3740" s="11" t="str">
        <f t="shared" si="1234"/>
        <v/>
      </c>
      <c r="AD3740" s="11" t="str">
        <f t="shared" si="1235"/>
        <v/>
      </c>
      <c r="AE3740" s="11" t="str">
        <f t="shared" si="1236"/>
        <v/>
      </c>
      <c r="AF3740" s="11" t="str">
        <f t="shared" si="1237"/>
        <v/>
      </c>
      <c r="AG3740" s="11" t="str">
        <f t="shared" si="1238"/>
        <v/>
      </c>
      <c r="AH3740" s="11" t="str">
        <f t="shared" si="1239"/>
        <v/>
      </c>
      <c r="AI3740" s="11" t="str">
        <f t="shared" si="1240"/>
        <v/>
      </c>
      <c r="AJ3740" s="11" t="str">
        <f t="shared" si="1241"/>
        <v/>
      </c>
      <c r="AK3740" s="11" t="str">
        <f t="shared" si="1242"/>
        <v/>
      </c>
      <c r="AN3740" s="11" t="str">
        <f t="shared" si="1243"/>
        <v/>
      </c>
      <c r="AO3740" s="11" t="str">
        <f t="shared" si="1244"/>
        <v/>
      </c>
      <c r="AP3740" s="11" t="str">
        <f t="shared" si="1245"/>
        <v/>
      </c>
      <c r="AT3740" s="11" t="str">
        <f t="shared" si="1246"/>
        <v/>
      </c>
      <c r="AU3740" s="11" t="str">
        <f t="shared" si="1247"/>
        <v/>
      </c>
      <c r="AV3740" s="11" t="str">
        <f t="shared" si="1248"/>
        <v/>
      </c>
      <c r="AW3740" s="11" t="str">
        <f t="shared" si="1249"/>
        <v/>
      </c>
      <c r="AX3740" s="11" t="str">
        <f t="shared" si="1250"/>
        <v/>
      </c>
      <c r="AY3740" s="11" t="str">
        <f t="shared" si="1252"/>
        <v/>
      </c>
      <c r="AZ3740" s="11" t="str">
        <f t="shared" si="1251"/>
        <v/>
      </c>
      <c r="BA3740" s="11" t="str">
        <f t="shared" si="1254"/>
        <v xml:space="preserve"> </v>
      </c>
      <c r="BB3740" s="11" t="str">
        <f>IFERROR(IF(AW3740="","",VLOOKUP(AW3740,SUSS!R:S,2,FALSE)),AY3740*SUSS!$M$2)</f>
        <v/>
      </c>
      <c r="BC3740" s="11" t="str">
        <f t="shared" si="1253"/>
        <v/>
      </c>
    </row>
    <row r="3741" spans="29:55">
      <c r="AC3741" s="11" t="str">
        <f t="shared" si="1234"/>
        <v/>
      </c>
      <c r="AD3741" s="11" t="str">
        <f t="shared" si="1235"/>
        <v/>
      </c>
      <c r="AE3741" s="11" t="str">
        <f t="shared" si="1236"/>
        <v/>
      </c>
      <c r="AF3741" s="11" t="str">
        <f t="shared" si="1237"/>
        <v/>
      </c>
      <c r="AG3741" s="11" t="str">
        <f t="shared" si="1238"/>
        <v/>
      </c>
      <c r="AH3741" s="11" t="str">
        <f t="shared" si="1239"/>
        <v/>
      </c>
      <c r="AI3741" s="11" t="str">
        <f t="shared" si="1240"/>
        <v/>
      </c>
      <c r="AJ3741" s="11" t="str">
        <f t="shared" si="1241"/>
        <v/>
      </c>
      <c r="AK3741" s="11" t="str">
        <f t="shared" si="1242"/>
        <v/>
      </c>
      <c r="AN3741" s="11" t="str">
        <f t="shared" si="1243"/>
        <v/>
      </c>
      <c r="AO3741" s="11" t="str">
        <f t="shared" si="1244"/>
        <v/>
      </c>
      <c r="AP3741" s="11" t="str">
        <f t="shared" si="1245"/>
        <v/>
      </c>
      <c r="AT3741" s="11" t="str">
        <f t="shared" si="1246"/>
        <v/>
      </c>
      <c r="AU3741" s="11" t="str">
        <f t="shared" si="1247"/>
        <v/>
      </c>
      <c r="AV3741" s="11" t="str">
        <f t="shared" si="1248"/>
        <v/>
      </c>
      <c r="AW3741" s="11" t="str">
        <f t="shared" si="1249"/>
        <v/>
      </c>
      <c r="AX3741" s="11" t="str">
        <f t="shared" si="1250"/>
        <v/>
      </c>
      <c r="AY3741" s="11" t="str">
        <f t="shared" si="1252"/>
        <v/>
      </c>
      <c r="AZ3741" s="11" t="str">
        <f t="shared" si="1251"/>
        <v/>
      </c>
      <c r="BA3741" s="11" t="str">
        <f t="shared" si="1254"/>
        <v xml:space="preserve"> </v>
      </c>
      <c r="BB3741" s="11" t="str">
        <f>IFERROR(IF(AW3741="","",VLOOKUP(AW3741,SUSS!R:S,2,FALSE)),AY3741*SUSS!$M$2)</f>
        <v/>
      </c>
      <c r="BC3741" s="11" t="str">
        <f t="shared" si="1253"/>
        <v/>
      </c>
    </row>
    <row r="3742" spans="29:55">
      <c r="AC3742" s="11" t="str">
        <f t="shared" ref="AC3742:AC3805" si="1255">IF($E3742=$AD$1,IF($G3742=$AE$1,A3742,""),"")</f>
        <v/>
      </c>
      <c r="AD3742" s="11" t="str">
        <f t="shared" ref="AD3742:AD3805" si="1256">IF($E3742=$AD$1,IF($G3742=$AE$1,E3742,""),"")</f>
        <v/>
      </c>
      <c r="AE3742" s="11" t="str">
        <f t="shared" ref="AE3742:AE3805" si="1257">IF($E3742=$AD$1,IF($G3742=$AE$1,F3742,""),"")</f>
        <v/>
      </c>
      <c r="AF3742" s="11" t="str">
        <f t="shared" ref="AF3742:AF3805" si="1258">IF($E3742=$AD$1,IF($G3742=$AE$1,G3742,""),"")</f>
        <v/>
      </c>
      <c r="AG3742" s="11" t="str">
        <f t="shared" ref="AG3742:AG3805" si="1259">IF($E3742=$AD$1,IF($G3742=$AE$1,I3742,""),"")</f>
        <v/>
      </c>
      <c r="AH3742" s="11" t="str">
        <f t="shared" ref="AH3742:AH3805" si="1260">IF($E3742=$AD$1,IF($G3742=$AE$1,J3742,""),"")</f>
        <v/>
      </c>
      <c r="AI3742" s="11" t="str">
        <f t="shared" ref="AI3742:AI3805" si="1261">IF($E3742=$AD$1,IF($G3742=$AE$1,K3742,""),"")</f>
        <v/>
      </c>
      <c r="AJ3742" s="11" t="str">
        <f t="shared" ref="AJ3742:AJ3805" si="1262">IF($E3742=$AD$1,IF($G3742=$AE$1,B3742,""),"")</f>
        <v/>
      </c>
      <c r="AK3742" s="11" t="str">
        <f t="shared" ref="AK3742:AK3805" si="1263">IF($E3742=$AD$1,IF($G3742=$AE$1,C3742,""),"")</f>
        <v/>
      </c>
      <c r="AN3742" s="11" t="str">
        <f t="shared" ref="AN3742:AN3805" si="1264">LEFT(AO3742,7)</f>
        <v/>
      </c>
      <c r="AO3742" s="11" t="str">
        <f t="shared" ref="AO3742:AO3805" si="1265">IF(AF3742=$AE$1,AJ3742&amp;"/"&amp;AK3742&amp;" "&amp;AD3742,"")</f>
        <v/>
      </c>
      <c r="AP3742" s="11" t="str">
        <f t="shared" ref="AP3742:AP3805" si="1266">IF(AO3742&lt;&gt;"",AI3742,"")</f>
        <v/>
      </c>
      <c r="AT3742" s="11" t="str">
        <f t="shared" ref="AT3742:AT3805" si="1267">IF($Q3742=$AD$1,N3742,"")</f>
        <v/>
      </c>
      <c r="AU3742" s="11" t="str">
        <f t="shared" ref="AU3742:AU3805" si="1268">IF($Q3742=$AD$1,O3742,"")</f>
        <v/>
      </c>
      <c r="AV3742" s="11" t="str">
        <f t="shared" ref="AV3742:AV3805" si="1269">IF($Q3742=$AD$1,P3742,"")</f>
        <v/>
      </c>
      <c r="AW3742" s="11" t="str">
        <f t="shared" ref="AW3742:AW3805" si="1270">IF($Q3742=$AD$1,T3742,"")</f>
        <v/>
      </c>
      <c r="AX3742" s="11" t="str">
        <f t="shared" ref="AX3742:AX3805" si="1271">IF(AW3742&lt;&gt;"",AW3742&amp;" "&amp;$AD$1,"")</f>
        <v/>
      </c>
      <c r="AY3742" s="11" t="str">
        <f t="shared" si="1252"/>
        <v/>
      </c>
      <c r="AZ3742" s="11" t="str">
        <f t="shared" ref="AZ3742:AZ3805" si="1272">IF(AY3742="","",AV3742/AY3742)</f>
        <v/>
      </c>
      <c r="BA3742" s="11" t="str">
        <f t="shared" si="1254"/>
        <v xml:space="preserve"> </v>
      </c>
      <c r="BB3742" s="11" t="str">
        <f>IFERROR(IF(AW3742="","",VLOOKUP(AW3742,SUSS!R:S,2,FALSE)),AY3742*SUSS!$M$2)</f>
        <v/>
      </c>
      <c r="BC3742" s="11" t="str">
        <f t="shared" si="1253"/>
        <v/>
      </c>
    </row>
    <row r="3743" spans="29:55">
      <c r="AC3743" s="11" t="str">
        <f t="shared" si="1255"/>
        <v/>
      </c>
      <c r="AD3743" s="11" t="str">
        <f t="shared" si="1256"/>
        <v/>
      </c>
      <c r="AE3743" s="11" t="str">
        <f t="shared" si="1257"/>
        <v/>
      </c>
      <c r="AF3743" s="11" t="str">
        <f t="shared" si="1258"/>
        <v/>
      </c>
      <c r="AG3743" s="11" t="str">
        <f t="shared" si="1259"/>
        <v/>
      </c>
      <c r="AH3743" s="11" t="str">
        <f t="shared" si="1260"/>
        <v/>
      </c>
      <c r="AI3743" s="11" t="str">
        <f t="shared" si="1261"/>
        <v/>
      </c>
      <c r="AJ3743" s="11" t="str">
        <f t="shared" si="1262"/>
        <v/>
      </c>
      <c r="AK3743" s="11" t="str">
        <f t="shared" si="1263"/>
        <v/>
      </c>
      <c r="AN3743" s="11" t="str">
        <f t="shared" si="1264"/>
        <v/>
      </c>
      <c r="AO3743" s="11" t="str">
        <f t="shared" si="1265"/>
        <v/>
      </c>
      <c r="AP3743" s="11" t="str">
        <f t="shared" si="1266"/>
        <v/>
      </c>
      <c r="AT3743" s="11" t="str">
        <f t="shared" si="1267"/>
        <v/>
      </c>
      <c r="AU3743" s="11" t="str">
        <f t="shared" si="1268"/>
        <v/>
      </c>
      <c r="AV3743" s="11" t="str">
        <f t="shared" si="1269"/>
        <v/>
      </c>
      <c r="AW3743" s="11" t="str">
        <f t="shared" si="1270"/>
        <v/>
      </c>
      <c r="AX3743" s="11" t="str">
        <f t="shared" si="1271"/>
        <v/>
      </c>
      <c r="AY3743" s="11" t="str">
        <f t="shared" si="1252"/>
        <v/>
      </c>
      <c r="AZ3743" s="11" t="str">
        <f t="shared" si="1272"/>
        <v/>
      </c>
      <c r="BA3743" s="11" t="str">
        <f t="shared" si="1254"/>
        <v xml:space="preserve"> </v>
      </c>
      <c r="BB3743" s="11" t="str">
        <f>IFERROR(IF(AW3743="","",VLOOKUP(AW3743,SUSS!R:S,2,FALSE)),AY3743*SUSS!$M$2)</f>
        <v/>
      </c>
      <c r="BC3743" s="11" t="str">
        <f t="shared" si="1253"/>
        <v/>
      </c>
    </row>
    <row r="3744" spans="29:55">
      <c r="AC3744" s="11" t="str">
        <f t="shared" si="1255"/>
        <v/>
      </c>
      <c r="AD3744" s="11" t="str">
        <f t="shared" si="1256"/>
        <v/>
      </c>
      <c r="AE3744" s="11" t="str">
        <f t="shared" si="1257"/>
        <v/>
      </c>
      <c r="AF3744" s="11" t="str">
        <f t="shared" si="1258"/>
        <v/>
      </c>
      <c r="AG3744" s="11" t="str">
        <f t="shared" si="1259"/>
        <v/>
      </c>
      <c r="AH3744" s="11" t="str">
        <f t="shared" si="1260"/>
        <v/>
      </c>
      <c r="AI3744" s="11" t="str">
        <f t="shared" si="1261"/>
        <v/>
      </c>
      <c r="AJ3744" s="11" t="str">
        <f t="shared" si="1262"/>
        <v/>
      </c>
      <c r="AK3744" s="11" t="str">
        <f t="shared" si="1263"/>
        <v/>
      </c>
      <c r="AN3744" s="11" t="str">
        <f t="shared" si="1264"/>
        <v/>
      </c>
      <c r="AO3744" s="11" t="str">
        <f t="shared" si="1265"/>
        <v/>
      </c>
      <c r="AP3744" s="11" t="str">
        <f t="shared" si="1266"/>
        <v/>
      </c>
      <c r="AT3744" s="11" t="str">
        <f t="shared" si="1267"/>
        <v/>
      </c>
      <c r="AU3744" s="11" t="str">
        <f t="shared" si="1268"/>
        <v/>
      </c>
      <c r="AV3744" s="11" t="str">
        <f t="shared" si="1269"/>
        <v/>
      </c>
      <c r="AW3744" s="11" t="str">
        <f t="shared" si="1270"/>
        <v/>
      </c>
      <c r="AX3744" s="11" t="str">
        <f t="shared" si="1271"/>
        <v/>
      </c>
      <c r="AY3744" s="11" t="str">
        <f t="shared" si="1252"/>
        <v/>
      </c>
      <c r="AZ3744" s="11" t="str">
        <f t="shared" si="1272"/>
        <v/>
      </c>
      <c r="BA3744" s="11" t="str">
        <f t="shared" si="1254"/>
        <v xml:space="preserve"> </v>
      </c>
      <c r="BB3744" s="11" t="str">
        <f>IFERROR(IF(AW3744="","",VLOOKUP(AW3744,SUSS!R:S,2,FALSE)),AY3744*SUSS!$M$2)</f>
        <v/>
      </c>
      <c r="BC3744" s="11" t="str">
        <f t="shared" si="1253"/>
        <v/>
      </c>
    </row>
    <row r="3745" spans="29:55">
      <c r="AC3745" s="11" t="str">
        <f t="shared" si="1255"/>
        <v/>
      </c>
      <c r="AD3745" s="11" t="str">
        <f t="shared" si="1256"/>
        <v/>
      </c>
      <c r="AE3745" s="11" t="str">
        <f t="shared" si="1257"/>
        <v/>
      </c>
      <c r="AF3745" s="11" t="str">
        <f t="shared" si="1258"/>
        <v/>
      </c>
      <c r="AG3745" s="11" t="str">
        <f t="shared" si="1259"/>
        <v/>
      </c>
      <c r="AH3745" s="11" t="str">
        <f t="shared" si="1260"/>
        <v/>
      </c>
      <c r="AI3745" s="11" t="str">
        <f t="shared" si="1261"/>
        <v/>
      </c>
      <c r="AJ3745" s="11" t="str">
        <f t="shared" si="1262"/>
        <v/>
      </c>
      <c r="AK3745" s="11" t="str">
        <f t="shared" si="1263"/>
        <v/>
      </c>
      <c r="AN3745" s="11" t="str">
        <f t="shared" si="1264"/>
        <v/>
      </c>
      <c r="AO3745" s="11" t="str">
        <f t="shared" si="1265"/>
        <v/>
      </c>
      <c r="AP3745" s="11" t="str">
        <f t="shared" si="1266"/>
        <v/>
      </c>
      <c r="AT3745" s="11" t="str">
        <f t="shared" si="1267"/>
        <v/>
      </c>
      <c r="AU3745" s="11" t="str">
        <f t="shared" si="1268"/>
        <v/>
      </c>
      <c r="AV3745" s="11" t="str">
        <f t="shared" si="1269"/>
        <v/>
      </c>
      <c r="AW3745" s="11" t="str">
        <f t="shared" si="1270"/>
        <v/>
      </c>
      <c r="AX3745" s="11" t="str">
        <f t="shared" si="1271"/>
        <v/>
      </c>
      <c r="AY3745" s="11" t="str">
        <f t="shared" si="1252"/>
        <v/>
      </c>
      <c r="AZ3745" s="11" t="str">
        <f t="shared" si="1272"/>
        <v/>
      </c>
      <c r="BA3745" s="11" t="str">
        <f t="shared" si="1254"/>
        <v xml:space="preserve"> </v>
      </c>
      <c r="BB3745" s="11" t="str">
        <f>IFERROR(IF(AW3745="","",VLOOKUP(AW3745,SUSS!R:S,2,FALSE)),AY3745*SUSS!$M$2)</f>
        <v/>
      </c>
      <c r="BC3745" s="11" t="str">
        <f t="shared" si="1253"/>
        <v/>
      </c>
    </row>
    <row r="3746" spans="29:55">
      <c r="AC3746" s="11" t="str">
        <f t="shared" si="1255"/>
        <v/>
      </c>
      <c r="AD3746" s="11" t="str">
        <f t="shared" si="1256"/>
        <v/>
      </c>
      <c r="AE3746" s="11" t="str">
        <f t="shared" si="1257"/>
        <v/>
      </c>
      <c r="AF3746" s="11" t="str">
        <f t="shared" si="1258"/>
        <v/>
      </c>
      <c r="AG3746" s="11" t="str">
        <f t="shared" si="1259"/>
        <v/>
      </c>
      <c r="AH3746" s="11" t="str">
        <f t="shared" si="1260"/>
        <v/>
      </c>
      <c r="AI3746" s="11" t="str">
        <f t="shared" si="1261"/>
        <v/>
      </c>
      <c r="AJ3746" s="11" t="str">
        <f t="shared" si="1262"/>
        <v/>
      </c>
      <c r="AK3746" s="11" t="str">
        <f t="shared" si="1263"/>
        <v/>
      </c>
      <c r="AN3746" s="11" t="str">
        <f t="shared" si="1264"/>
        <v/>
      </c>
      <c r="AO3746" s="11" t="str">
        <f t="shared" si="1265"/>
        <v/>
      </c>
      <c r="AP3746" s="11" t="str">
        <f t="shared" si="1266"/>
        <v/>
      </c>
      <c r="AT3746" s="11" t="str">
        <f t="shared" si="1267"/>
        <v/>
      </c>
      <c r="AU3746" s="11" t="str">
        <f t="shared" si="1268"/>
        <v/>
      </c>
      <c r="AV3746" s="11" t="str">
        <f t="shared" si="1269"/>
        <v/>
      </c>
      <c r="AW3746" s="11" t="str">
        <f t="shared" si="1270"/>
        <v/>
      </c>
      <c r="AX3746" s="11" t="str">
        <f t="shared" si="1271"/>
        <v/>
      </c>
      <c r="AY3746" s="11" t="str">
        <f t="shared" si="1252"/>
        <v/>
      </c>
      <c r="AZ3746" s="11" t="str">
        <f t="shared" si="1272"/>
        <v/>
      </c>
      <c r="BA3746" s="11" t="str">
        <f t="shared" si="1254"/>
        <v xml:space="preserve"> </v>
      </c>
      <c r="BB3746" s="11" t="str">
        <f>IFERROR(IF(AW3746="","",VLOOKUP(AW3746,SUSS!R:S,2,FALSE)),AY3746*SUSS!$M$2)</f>
        <v/>
      </c>
      <c r="BC3746" s="11" t="str">
        <f t="shared" si="1253"/>
        <v/>
      </c>
    </row>
    <row r="3747" spans="29:55">
      <c r="AC3747" s="11" t="str">
        <f t="shared" si="1255"/>
        <v/>
      </c>
      <c r="AD3747" s="11" t="str">
        <f t="shared" si="1256"/>
        <v/>
      </c>
      <c r="AE3747" s="11" t="str">
        <f t="shared" si="1257"/>
        <v/>
      </c>
      <c r="AF3747" s="11" t="str">
        <f t="shared" si="1258"/>
        <v/>
      </c>
      <c r="AG3747" s="11" t="str">
        <f t="shared" si="1259"/>
        <v/>
      </c>
      <c r="AH3747" s="11" t="str">
        <f t="shared" si="1260"/>
        <v/>
      </c>
      <c r="AI3747" s="11" t="str">
        <f t="shared" si="1261"/>
        <v/>
      </c>
      <c r="AJ3747" s="11" t="str">
        <f t="shared" si="1262"/>
        <v/>
      </c>
      <c r="AK3747" s="11" t="str">
        <f t="shared" si="1263"/>
        <v/>
      </c>
      <c r="AN3747" s="11" t="str">
        <f t="shared" si="1264"/>
        <v/>
      </c>
      <c r="AO3747" s="11" t="str">
        <f t="shared" si="1265"/>
        <v/>
      </c>
      <c r="AP3747" s="11" t="str">
        <f t="shared" si="1266"/>
        <v/>
      </c>
      <c r="AT3747" s="11" t="str">
        <f t="shared" si="1267"/>
        <v/>
      </c>
      <c r="AU3747" s="11" t="str">
        <f t="shared" si="1268"/>
        <v/>
      </c>
      <c r="AV3747" s="11" t="str">
        <f t="shared" si="1269"/>
        <v/>
      </c>
      <c r="AW3747" s="11" t="str">
        <f t="shared" si="1270"/>
        <v/>
      </c>
      <c r="AX3747" s="11" t="str">
        <f t="shared" si="1271"/>
        <v/>
      </c>
      <c r="AY3747" s="11" t="str">
        <f t="shared" si="1252"/>
        <v/>
      </c>
      <c r="AZ3747" s="11" t="str">
        <f t="shared" si="1272"/>
        <v/>
      </c>
      <c r="BA3747" s="11" t="str">
        <f t="shared" si="1254"/>
        <v xml:space="preserve"> </v>
      </c>
      <c r="BB3747" s="11" t="str">
        <f>IFERROR(IF(AW3747="","",VLOOKUP(AW3747,SUSS!R:S,2,FALSE)),AY3747*SUSS!$M$2)</f>
        <v/>
      </c>
      <c r="BC3747" s="11" t="str">
        <f t="shared" si="1253"/>
        <v/>
      </c>
    </row>
    <row r="3748" spans="29:55">
      <c r="AC3748" s="11" t="str">
        <f t="shared" si="1255"/>
        <v/>
      </c>
      <c r="AD3748" s="11" t="str">
        <f t="shared" si="1256"/>
        <v/>
      </c>
      <c r="AE3748" s="11" t="str">
        <f t="shared" si="1257"/>
        <v/>
      </c>
      <c r="AF3748" s="11" t="str">
        <f t="shared" si="1258"/>
        <v/>
      </c>
      <c r="AG3748" s="11" t="str">
        <f t="shared" si="1259"/>
        <v/>
      </c>
      <c r="AH3748" s="11" t="str">
        <f t="shared" si="1260"/>
        <v/>
      </c>
      <c r="AI3748" s="11" t="str">
        <f t="shared" si="1261"/>
        <v/>
      </c>
      <c r="AJ3748" s="11" t="str">
        <f t="shared" si="1262"/>
        <v/>
      </c>
      <c r="AK3748" s="11" t="str">
        <f t="shared" si="1263"/>
        <v/>
      </c>
      <c r="AN3748" s="11" t="str">
        <f t="shared" si="1264"/>
        <v/>
      </c>
      <c r="AO3748" s="11" t="str">
        <f t="shared" si="1265"/>
        <v/>
      </c>
      <c r="AP3748" s="11" t="str">
        <f t="shared" si="1266"/>
        <v/>
      </c>
      <c r="AT3748" s="11" t="str">
        <f t="shared" si="1267"/>
        <v/>
      </c>
      <c r="AU3748" s="11" t="str">
        <f t="shared" si="1268"/>
        <v/>
      </c>
      <c r="AV3748" s="11" t="str">
        <f t="shared" si="1269"/>
        <v/>
      </c>
      <c r="AW3748" s="11" t="str">
        <f t="shared" si="1270"/>
        <v/>
      </c>
      <c r="AX3748" s="11" t="str">
        <f t="shared" si="1271"/>
        <v/>
      </c>
      <c r="AY3748" s="11" t="str">
        <f t="shared" si="1252"/>
        <v/>
      </c>
      <c r="AZ3748" s="11" t="str">
        <f t="shared" si="1272"/>
        <v/>
      </c>
      <c r="BA3748" s="11" t="str">
        <f t="shared" si="1254"/>
        <v xml:space="preserve"> </v>
      </c>
      <c r="BB3748" s="11" t="str">
        <f>IFERROR(IF(AW3748="","",VLOOKUP(AW3748,SUSS!R:S,2,FALSE)),AY3748*SUSS!$M$2)</f>
        <v/>
      </c>
      <c r="BC3748" s="11" t="str">
        <f t="shared" si="1253"/>
        <v/>
      </c>
    </row>
    <row r="3749" spans="29:55">
      <c r="AC3749" s="11" t="str">
        <f t="shared" si="1255"/>
        <v/>
      </c>
      <c r="AD3749" s="11" t="str">
        <f t="shared" si="1256"/>
        <v/>
      </c>
      <c r="AE3749" s="11" t="str">
        <f t="shared" si="1257"/>
        <v/>
      </c>
      <c r="AF3749" s="11" t="str">
        <f t="shared" si="1258"/>
        <v/>
      </c>
      <c r="AG3749" s="11" t="str">
        <f t="shared" si="1259"/>
        <v/>
      </c>
      <c r="AH3749" s="11" t="str">
        <f t="shared" si="1260"/>
        <v/>
      </c>
      <c r="AI3749" s="11" t="str">
        <f t="shared" si="1261"/>
        <v/>
      </c>
      <c r="AJ3749" s="11" t="str">
        <f t="shared" si="1262"/>
        <v/>
      </c>
      <c r="AK3749" s="11" t="str">
        <f t="shared" si="1263"/>
        <v/>
      </c>
      <c r="AN3749" s="11" t="str">
        <f t="shared" si="1264"/>
        <v/>
      </c>
      <c r="AO3749" s="11" t="str">
        <f t="shared" si="1265"/>
        <v/>
      </c>
      <c r="AP3749" s="11" t="str">
        <f t="shared" si="1266"/>
        <v/>
      </c>
      <c r="AT3749" s="11" t="str">
        <f t="shared" si="1267"/>
        <v/>
      </c>
      <c r="AU3749" s="11" t="str">
        <f t="shared" si="1268"/>
        <v/>
      </c>
      <c r="AV3749" s="11" t="str">
        <f t="shared" si="1269"/>
        <v/>
      </c>
      <c r="AW3749" s="11" t="str">
        <f t="shared" si="1270"/>
        <v/>
      </c>
      <c r="AX3749" s="11" t="str">
        <f t="shared" si="1271"/>
        <v/>
      </c>
      <c r="AY3749" s="11" t="str">
        <f t="shared" si="1252"/>
        <v/>
      </c>
      <c r="AZ3749" s="11" t="str">
        <f t="shared" si="1272"/>
        <v/>
      </c>
      <c r="BA3749" s="11" t="str">
        <f t="shared" si="1254"/>
        <v xml:space="preserve"> </v>
      </c>
      <c r="BB3749" s="11" t="str">
        <f>IFERROR(IF(AW3749="","",VLOOKUP(AW3749,SUSS!R:S,2,FALSE)),AY3749*SUSS!$M$2)</f>
        <v/>
      </c>
      <c r="BC3749" s="11" t="str">
        <f t="shared" si="1253"/>
        <v/>
      </c>
    </row>
    <row r="3750" spans="29:55">
      <c r="AC3750" s="11" t="str">
        <f t="shared" si="1255"/>
        <v/>
      </c>
      <c r="AD3750" s="11" t="str">
        <f t="shared" si="1256"/>
        <v/>
      </c>
      <c r="AE3750" s="11" t="str">
        <f t="shared" si="1257"/>
        <v/>
      </c>
      <c r="AF3750" s="11" t="str">
        <f t="shared" si="1258"/>
        <v/>
      </c>
      <c r="AG3750" s="11" t="str">
        <f t="shared" si="1259"/>
        <v/>
      </c>
      <c r="AH3750" s="11" t="str">
        <f t="shared" si="1260"/>
        <v/>
      </c>
      <c r="AI3750" s="11" t="str">
        <f t="shared" si="1261"/>
        <v/>
      </c>
      <c r="AJ3750" s="11" t="str">
        <f t="shared" si="1262"/>
        <v/>
      </c>
      <c r="AK3750" s="11" t="str">
        <f t="shared" si="1263"/>
        <v/>
      </c>
      <c r="AN3750" s="11" t="str">
        <f t="shared" si="1264"/>
        <v/>
      </c>
      <c r="AO3750" s="11" t="str">
        <f t="shared" si="1265"/>
        <v/>
      </c>
      <c r="AP3750" s="11" t="str">
        <f t="shared" si="1266"/>
        <v/>
      </c>
      <c r="AT3750" s="11" t="str">
        <f t="shared" si="1267"/>
        <v/>
      </c>
      <c r="AU3750" s="11" t="str">
        <f t="shared" si="1268"/>
        <v/>
      </c>
      <c r="AV3750" s="11" t="str">
        <f t="shared" si="1269"/>
        <v/>
      </c>
      <c r="AW3750" s="11" t="str">
        <f t="shared" si="1270"/>
        <v/>
      </c>
      <c r="AX3750" s="11" t="str">
        <f t="shared" si="1271"/>
        <v/>
      </c>
      <c r="AY3750" s="11" t="str">
        <f t="shared" si="1252"/>
        <v/>
      </c>
      <c r="AZ3750" s="11" t="str">
        <f t="shared" si="1272"/>
        <v/>
      </c>
      <c r="BA3750" s="11" t="str">
        <f t="shared" si="1254"/>
        <v xml:space="preserve"> </v>
      </c>
      <c r="BB3750" s="11" t="str">
        <f>IFERROR(IF(AW3750="","",VLOOKUP(AW3750,SUSS!R:S,2,FALSE)),AY3750*SUSS!$M$2)</f>
        <v/>
      </c>
      <c r="BC3750" s="11" t="str">
        <f t="shared" si="1253"/>
        <v/>
      </c>
    </row>
    <row r="3751" spans="29:55">
      <c r="AC3751" s="11" t="str">
        <f t="shared" si="1255"/>
        <v/>
      </c>
      <c r="AD3751" s="11" t="str">
        <f t="shared" si="1256"/>
        <v/>
      </c>
      <c r="AE3751" s="11" t="str">
        <f t="shared" si="1257"/>
        <v/>
      </c>
      <c r="AF3751" s="11" t="str">
        <f t="shared" si="1258"/>
        <v/>
      </c>
      <c r="AG3751" s="11" t="str">
        <f t="shared" si="1259"/>
        <v/>
      </c>
      <c r="AH3751" s="11" t="str">
        <f t="shared" si="1260"/>
        <v/>
      </c>
      <c r="AI3751" s="11" t="str">
        <f t="shared" si="1261"/>
        <v/>
      </c>
      <c r="AJ3751" s="11" t="str">
        <f t="shared" si="1262"/>
        <v/>
      </c>
      <c r="AK3751" s="11" t="str">
        <f t="shared" si="1263"/>
        <v/>
      </c>
      <c r="AN3751" s="11" t="str">
        <f t="shared" si="1264"/>
        <v/>
      </c>
      <c r="AO3751" s="11" t="str">
        <f t="shared" si="1265"/>
        <v/>
      </c>
      <c r="AP3751" s="11" t="str">
        <f t="shared" si="1266"/>
        <v/>
      </c>
      <c r="AT3751" s="11" t="str">
        <f t="shared" si="1267"/>
        <v/>
      </c>
      <c r="AU3751" s="11" t="str">
        <f t="shared" si="1268"/>
        <v/>
      </c>
      <c r="AV3751" s="11" t="str">
        <f t="shared" si="1269"/>
        <v/>
      </c>
      <c r="AW3751" s="11" t="str">
        <f t="shared" si="1270"/>
        <v/>
      </c>
      <c r="AX3751" s="11" t="str">
        <f t="shared" si="1271"/>
        <v/>
      </c>
      <c r="AY3751" s="11" t="str">
        <f t="shared" si="1252"/>
        <v/>
      </c>
      <c r="AZ3751" s="11" t="str">
        <f t="shared" si="1272"/>
        <v/>
      </c>
      <c r="BA3751" s="11" t="str">
        <f t="shared" si="1254"/>
        <v xml:space="preserve"> </v>
      </c>
      <c r="BB3751" s="11" t="str">
        <f>IFERROR(IF(AW3751="","",VLOOKUP(AW3751,SUSS!R:S,2,FALSE)),AY3751*SUSS!$M$2)</f>
        <v/>
      </c>
      <c r="BC3751" s="11" t="str">
        <f t="shared" si="1253"/>
        <v/>
      </c>
    </row>
    <row r="3752" spans="29:55">
      <c r="AC3752" s="11" t="str">
        <f t="shared" si="1255"/>
        <v/>
      </c>
      <c r="AD3752" s="11" t="str">
        <f t="shared" si="1256"/>
        <v/>
      </c>
      <c r="AE3752" s="11" t="str">
        <f t="shared" si="1257"/>
        <v/>
      </c>
      <c r="AF3752" s="11" t="str">
        <f t="shared" si="1258"/>
        <v/>
      </c>
      <c r="AG3752" s="11" t="str">
        <f t="shared" si="1259"/>
        <v/>
      </c>
      <c r="AH3752" s="11" t="str">
        <f t="shared" si="1260"/>
        <v/>
      </c>
      <c r="AI3752" s="11" t="str">
        <f t="shared" si="1261"/>
        <v/>
      </c>
      <c r="AJ3752" s="11" t="str">
        <f t="shared" si="1262"/>
        <v/>
      </c>
      <c r="AK3752" s="11" t="str">
        <f t="shared" si="1263"/>
        <v/>
      </c>
      <c r="AN3752" s="11" t="str">
        <f t="shared" si="1264"/>
        <v/>
      </c>
      <c r="AO3752" s="11" t="str">
        <f t="shared" si="1265"/>
        <v/>
      </c>
      <c r="AP3752" s="11" t="str">
        <f t="shared" si="1266"/>
        <v/>
      </c>
      <c r="AT3752" s="11" t="str">
        <f t="shared" si="1267"/>
        <v/>
      </c>
      <c r="AU3752" s="11" t="str">
        <f t="shared" si="1268"/>
        <v/>
      </c>
      <c r="AV3752" s="11" t="str">
        <f t="shared" si="1269"/>
        <v/>
      </c>
      <c r="AW3752" s="11" t="str">
        <f t="shared" si="1270"/>
        <v/>
      </c>
      <c r="AX3752" s="11" t="str">
        <f t="shared" si="1271"/>
        <v/>
      </c>
      <c r="AY3752" s="11" t="str">
        <f t="shared" si="1252"/>
        <v/>
      </c>
      <c r="AZ3752" s="11" t="str">
        <f t="shared" si="1272"/>
        <v/>
      </c>
      <c r="BA3752" s="11" t="str">
        <f t="shared" si="1254"/>
        <v xml:space="preserve"> </v>
      </c>
      <c r="BB3752" s="11" t="str">
        <f>IFERROR(IF(AW3752="","",VLOOKUP(AW3752,SUSS!R:S,2,FALSE)),AY3752*SUSS!$M$2)</f>
        <v/>
      </c>
      <c r="BC3752" s="11" t="str">
        <f t="shared" si="1253"/>
        <v/>
      </c>
    </row>
    <row r="3753" spans="29:55">
      <c r="AC3753" s="11" t="str">
        <f t="shared" si="1255"/>
        <v/>
      </c>
      <c r="AD3753" s="11" t="str">
        <f t="shared" si="1256"/>
        <v/>
      </c>
      <c r="AE3753" s="11" t="str">
        <f t="shared" si="1257"/>
        <v/>
      </c>
      <c r="AF3753" s="11" t="str">
        <f t="shared" si="1258"/>
        <v/>
      </c>
      <c r="AG3753" s="11" t="str">
        <f t="shared" si="1259"/>
        <v/>
      </c>
      <c r="AH3753" s="11" t="str">
        <f t="shared" si="1260"/>
        <v/>
      </c>
      <c r="AI3753" s="11" t="str">
        <f t="shared" si="1261"/>
        <v/>
      </c>
      <c r="AJ3753" s="11" t="str">
        <f t="shared" si="1262"/>
        <v/>
      </c>
      <c r="AK3753" s="11" t="str">
        <f t="shared" si="1263"/>
        <v/>
      </c>
      <c r="AN3753" s="11" t="str">
        <f t="shared" si="1264"/>
        <v/>
      </c>
      <c r="AO3753" s="11" t="str">
        <f t="shared" si="1265"/>
        <v/>
      </c>
      <c r="AP3753" s="11" t="str">
        <f t="shared" si="1266"/>
        <v/>
      </c>
      <c r="AT3753" s="11" t="str">
        <f t="shared" si="1267"/>
        <v/>
      </c>
      <c r="AU3753" s="11" t="str">
        <f t="shared" si="1268"/>
        <v/>
      </c>
      <c r="AV3753" s="11" t="str">
        <f t="shared" si="1269"/>
        <v/>
      </c>
      <c r="AW3753" s="11" t="str">
        <f t="shared" si="1270"/>
        <v/>
      </c>
      <c r="AX3753" s="11" t="str">
        <f t="shared" si="1271"/>
        <v/>
      </c>
      <c r="AY3753" s="11" t="str">
        <f t="shared" si="1252"/>
        <v/>
      </c>
      <c r="AZ3753" s="11" t="str">
        <f t="shared" si="1272"/>
        <v/>
      </c>
      <c r="BA3753" s="11" t="str">
        <f t="shared" si="1254"/>
        <v xml:space="preserve"> </v>
      </c>
      <c r="BB3753" s="11" t="str">
        <f>IFERROR(IF(AW3753="","",VLOOKUP(AW3753,SUSS!R:S,2,FALSE)),AY3753*SUSS!$M$2)</f>
        <v/>
      </c>
      <c r="BC3753" s="11" t="str">
        <f t="shared" si="1253"/>
        <v/>
      </c>
    </row>
    <row r="3754" spans="29:55">
      <c r="AC3754" s="11" t="str">
        <f t="shared" si="1255"/>
        <v/>
      </c>
      <c r="AD3754" s="11" t="str">
        <f t="shared" si="1256"/>
        <v/>
      </c>
      <c r="AE3754" s="11" t="str">
        <f t="shared" si="1257"/>
        <v/>
      </c>
      <c r="AF3754" s="11" t="str">
        <f t="shared" si="1258"/>
        <v/>
      </c>
      <c r="AG3754" s="11" t="str">
        <f t="shared" si="1259"/>
        <v/>
      </c>
      <c r="AH3754" s="11" t="str">
        <f t="shared" si="1260"/>
        <v/>
      </c>
      <c r="AI3754" s="11" t="str">
        <f t="shared" si="1261"/>
        <v/>
      </c>
      <c r="AJ3754" s="11" t="str">
        <f t="shared" si="1262"/>
        <v/>
      </c>
      <c r="AK3754" s="11" t="str">
        <f t="shared" si="1263"/>
        <v/>
      </c>
      <c r="AN3754" s="11" t="str">
        <f t="shared" si="1264"/>
        <v/>
      </c>
      <c r="AO3754" s="11" t="str">
        <f t="shared" si="1265"/>
        <v/>
      </c>
      <c r="AP3754" s="11" t="str">
        <f t="shared" si="1266"/>
        <v/>
      </c>
      <c r="AT3754" s="11" t="str">
        <f t="shared" si="1267"/>
        <v/>
      </c>
      <c r="AU3754" s="11" t="str">
        <f t="shared" si="1268"/>
        <v/>
      </c>
      <c r="AV3754" s="11" t="str">
        <f t="shared" si="1269"/>
        <v/>
      </c>
      <c r="AW3754" s="11" t="str">
        <f t="shared" si="1270"/>
        <v/>
      </c>
      <c r="AX3754" s="11" t="str">
        <f t="shared" si="1271"/>
        <v/>
      </c>
      <c r="AY3754" s="11" t="str">
        <f t="shared" si="1252"/>
        <v/>
      </c>
      <c r="AZ3754" s="11" t="str">
        <f t="shared" si="1272"/>
        <v/>
      </c>
      <c r="BA3754" s="11" t="str">
        <f t="shared" si="1254"/>
        <v xml:space="preserve"> </v>
      </c>
      <c r="BB3754" s="11" t="str">
        <f>IFERROR(IF(AW3754="","",VLOOKUP(AW3754,SUSS!R:S,2,FALSE)),AY3754*SUSS!$M$2)</f>
        <v/>
      </c>
      <c r="BC3754" s="11" t="str">
        <f t="shared" si="1253"/>
        <v/>
      </c>
    </row>
    <row r="3755" spans="29:55">
      <c r="AC3755" s="11" t="str">
        <f t="shared" si="1255"/>
        <v/>
      </c>
      <c r="AD3755" s="11" t="str">
        <f t="shared" si="1256"/>
        <v/>
      </c>
      <c r="AE3755" s="11" t="str">
        <f t="shared" si="1257"/>
        <v/>
      </c>
      <c r="AF3755" s="11" t="str">
        <f t="shared" si="1258"/>
        <v/>
      </c>
      <c r="AG3755" s="11" t="str">
        <f t="shared" si="1259"/>
        <v/>
      </c>
      <c r="AH3755" s="11" t="str">
        <f t="shared" si="1260"/>
        <v/>
      </c>
      <c r="AI3755" s="11" t="str">
        <f t="shared" si="1261"/>
        <v/>
      </c>
      <c r="AJ3755" s="11" t="str">
        <f t="shared" si="1262"/>
        <v/>
      </c>
      <c r="AK3755" s="11" t="str">
        <f t="shared" si="1263"/>
        <v/>
      </c>
      <c r="AN3755" s="11" t="str">
        <f t="shared" si="1264"/>
        <v/>
      </c>
      <c r="AO3755" s="11" t="str">
        <f t="shared" si="1265"/>
        <v/>
      </c>
      <c r="AP3755" s="11" t="str">
        <f t="shared" si="1266"/>
        <v/>
      </c>
      <c r="AT3755" s="11" t="str">
        <f t="shared" si="1267"/>
        <v/>
      </c>
      <c r="AU3755" s="11" t="str">
        <f t="shared" si="1268"/>
        <v/>
      </c>
      <c r="AV3755" s="11" t="str">
        <f t="shared" si="1269"/>
        <v/>
      </c>
      <c r="AW3755" s="11" t="str">
        <f t="shared" si="1270"/>
        <v/>
      </c>
      <c r="AX3755" s="11" t="str">
        <f t="shared" si="1271"/>
        <v/>
      </c>
      <c r="AY3755" s="11" t="str">
        <f t="shared" si="1252"/>
        <v/>
      </c>
      <c r="AZ3755" s="11" t="str">
        <f t="shared" si="1272"/>
        <v/>
      </c>
      <c r="BA3755" s="11" t="str">
        <f t="shared" si="1254"/>
        <v xml:space="preserve"> </v>
      </c>
      <c r="BB3755" s="11" t="str">
        <f>IFERROR(IF(AW3755="","",VLOOKUP(AW3755,SUSS!R:S,2,FALSE)),AY3755*SUSS!$M$2)</f>
        <v/>
      </c>
      <c r="BC3755" s="11" t="str">
        <f t="shared" si="1253"/>
        <v/>
      </c>
    </row>
    <row r="3756" spans="29:55">
      <c r="AC3756" s="11" t="str">
        <f t="shared" si="1255"/>
        <v/>
      </c>
      <c r="AD3756" s="11" t="str">
        <f t="shared" si="1256"/>
        <v/>
      </c>
      <c r="AE3756" s="11" t="str">
        <f t="shared" si="1257"/>
        <v/>
      </c>
      <c r="AF3756" s="11" t="str">
        <f t="shared" si="1258"/>
        <v/>
      </c>
      <c r="AG3756" s="11" t="str">
        <f t="shared" si="1259"/>
        <v/>
      </c>
      <c r="AH3756" s="11" t="str">
        <f t="shared" si="1260"/>
        <v/>
      </c>
      <c r="AI3756" s="11" t="str">
        <f t="shared" si="1261"/>
        <v/>
      </c>
      <c r="AJ3756" s="11" t="str">
        <f t="shared" si="1262"/>
        <v/>
      </c>
      <c r="AK3756" s="11" t="str">
        <f t="shared" si="1263"/>
        <v/>
      </c>
      <c r="AN3756" s="11" t="str">
        <f t="shared" si="1264"/>
        <v/>
      </c>
      <c r="AO3756" s="11" t="str">
        <f t="shared" si="1265"/>
        <v/>
      </c>
      <c r="AP3756" s="11" t="str">
        <f t="shared" si="1266"/>
        <v/>
      </c>
      <c r="AT3756" s="11" t="str">
        <f t="shared" si="1267"/>
        <v/>
      </c>
      <c r="AU3756" s="11" t="str">
        <f t="shared" si="1268"/>
        <v/>
      </c>
      <c r="AV3756" s="11" t="str">
        <f t="shared" si="1269"/>
        <v/>
      </c>
      <c r="AW3756" s="11" t="str">
        <f t="shared" si="1270"/>
        <v/>
      </c>
      <c r="AX3756" s="11" t="str">
        <f t="shared" si="1271"/>
        <v/>
      </c>
      <c r="AY3756" s="11" t="str">
        <f t="shared" si="1252"/>
        <v/>
      </c>
      <c r="AZ3756" s="11" t="str">
        <f t="shared" si="1272"/>
        <v/>
      </c>
      <c r="BA3756" s="11" t="str">
        <f t="shared" si="1254"/>
        <v xml:space="preserve"> </v>
      </c>
      <c r="BB3756" s="11" t="str">
        <f>IFERROR(IF(AW3756="","",VLOOKUP(AW3756,SUSS!R:S,2,FALSE)),AY3756*SUSS!$M$2)</f>
        <v/>
      </c>
      <c r="BC3756" s="11" t="str">
        <f t="shared" si="1253"/>
        <v/>
      </c>
    </row>
    <row r="3757" spans="29:55">
      <c r="AC3757" s="11" t="str">
        <f t="shared" si="1255"/>
        <v/>
      </c>
      <c r="AD3757" s="11" t="str">
        <f t="shared" si="1256"/>
        <v/>
      </c>
      <c r="AE3757" s="11" t="str">
        <f t="shared" si="1257"/>
        <v/>
      </c>
      <c r="AF3757" s="11" t="str">
        <f t="shared" si="1258"/>
        <v/>
      </c>
      <c r="AG3757" s="11" t="str">
        <f t="shared" si="1259"/>
        <v/>
      </c>
      <c r="AH3757" s="11" t="str">
        <f t="shared" si="1260"/>
        <v/>
      </c>
      <c r="AI3757" s="11" t="str">
        <f t="shared" si="1261"/>
        <v/>
      </c>
      <c r="AJ3757" s="11" t="str">
        <f t="shared" si="1262"/>
        <v/>
      </c>
      <c r="AK3757" s="11" t="str">
        <f t="shared" si="1263"/>
        <v/>
      </c>
      <c r="AN3757" s="11" t="str">
        <f t="shared" si="1264"/>
        <v/>
      </c>
      <c r="AO3757" s="11" t="str">
        <f t="shared" si="1265"/>
        <v/>
      </c>
      <c r="AP3757" s="11" t="str">
        <f t="shared" si="1266"/>
        <v/>
      </c>
      <c r="AT3757" s="11" t="str">
        <f t="shared" si="1267"/>
        <v/>
      </c>
      <c r="AU3757" s="11" t="str">
        <f t="shared" si="1268"/>
        <v/>
      </c>
      <c r="AV3757" s="11" t="str">
        <f t="shared" si="1269"/>
        <v/>
      </c>
      <c r="AW3757" s="11" t="str">
        <f t="shared" si="1270"/>
        <v/>
      </c>
      <c r="AX3757" s="11" t="str">
        <f t="shared" si="1271"/>
        <v/>
      </c>
      <c r="AY3757" s="11" t="str">
        <f t="shared" si="1252"/>
        <v/>
      </c>
      <c r="AZ3757" s="11" t="str">
        <f t="shared" si="1272"/>
        <v/>
      </c>
      <c r="BA3757" s="11" t="str">
        <f t="shared" si="1254"/>
        <v xml:space="preserve"> </v>
      </c>
      <c r="BB3757" s="11" t="str">
        <f>IFERROR(IF(AW3757="","",VLOOKUP(AW3757,SUSS!R:S,2,FALSE)),AY3757*SUSS!$M$2)</f>
        <v/>
      </c>
      <c r="BC3757" s="11" t="str">
        <f t="shared" si="1253"/>
        <v/>
      </c>
    </row>
    <row r="3758" spans="29:55">
      <c r="AC3758" s="11" t="str">
        <f t="shared" si="1255"/>
        <v/>
      </c>
      <c r="AD3758" s="11" t="str">
        <f t="shared" si="1256"/>
        <v/>
      </c>
      <c r="AE3758" s="11" t="str">
        <f t="shared" si="1257"/>
        <v/>
      </c>
      <c r="AF3758" s="11" t="str">
        <f t="shared" si="1258"/>
        <v/>
      </c>
      <c r="AG3758" s="11" t="str">
        <f t="shared" si="1259"/>
        <v/>
      </c>
      <c r="AH3758" s="11" t="str">
        <f t="shared" si="1260"/>
        <v/>
      </c>
      <c r="AI3758" s="11" t="str">
        <f t="shared" si="1261"/>
        <v/>
      </c>
      <c r="AJ3758" s="11" t="str">
        <f t="shared" si="1262"/>
        <v/>
      </c>
      <c r="AK3758" s="11" t="str">
        <f t="shared" si="1263"/>
        <v/>
      </c>
      <c r="AN3758" s="11" t="str">
        <f t="shared" si="1264"/>
        <v/>
      </c>
      <c r="AO3758" s="11" t="str">
        <f t="shared" si="1265"/>
        <v/>
      </c>
      <c r="AP3758" s="11" t="str">
        <f t="shared" si="1266"/>
        <v/>
      </c>
      <c r="AT3758" s="11" t="str">
        <f t="shared" si="1267"/>
        <v/>
      </c>
      <c r="AU3758" s="11" t="str">
        <f t="shared" si="1268"/>
        <v/>
      </c>
      <c r="AV3758" s="11" t="str">
        <f t="shared" si="1269"/>
        <v/>
      </c>
      <c r="AW3758" s="11" t="str">
        <f t="shared" si="1270"/>
        <v/>
      </c>
      <c r="AX3758" s="11" t="str">
        <f t="shared" si="1271"/>
        <v/>
      </c>
      <c r="AY3758" s="11" t="str">
        <f t="shared" si="1252"/>
        <v/>
      </c>
      <c r="AZ3758" s="11" t="str">
        <f t="shared" si="1272"/>
        <v/>
      </c>
      <c r="BA3758" s="11" t="str">
        <f t="shared" si="1254"/>
        <v xml:space="preserve"> </v>
      </c>
      <c r="BB3758" s="11" t="str">
        <f>IFERROR(IF(AW3758="","",VLOOKUP(AW3758,SUSS!R:S,2,FALSE)),AY3758*SUSS!$M$2)</f>
        <v/>
      </c>
      <c r="BC3758" s="11" t="str">
        <f t="shared" si="1253"/>
        <v/>
      </c>
    </row>
    <row r="3759" spans="29:55">
      <c r="AC3759" s="11" t="str">
        <f t="shared" si="1255"/>
        <v/>
      </c>
      <c r="AD3759" s="11" t="str">
        <f t="shared" si="1256"/>
        <v/>
      </c>
      <c r="AE3759" s="11" t="str">
        <f t="shared" si="1257"/>
        <v/>
      </c>
      <c r="AF3759" s="11" t="str">
        <f t="shared" si="1258"/>
        <v/>
      </c>
      <c r="AG3759" s="11" t="str">
        <f t="shared" si="1259"/>
        <v/>
      </c>
      <c r="AH3759" s="11" t="str">
        <f t="shared" si="1260"/>
        <v/>
      </c>
      <c r="AI3759" s="11" t="str">
        <f t="shared" si="1261"/>
        <v/>
      </c>
      <c r="AJ3759" s="11" t="str">
        <f t="shared" si="1262"/>
        <v/>
      </c>
      <c r="AK3759" s="11" t="str">
        <f t="shared" si="1263"/>
        <v/>
      </c>
      <c r="AN3759" s="11" t="str">
        <f t="shared" si="1264"/>
        <v/>
      </c>
      <c r="AO3759" s="11" t="str">
        <f t="shared" si="1265"/>
        <v/>
      </c>
      <c r="AP3759" s="11" t="str">
        <f t="shared" si="1266"/>
        <v/>
      </c>
      <c r="AT3759" s="11" t="str">
        <f t="shared" si="1267"/>
        <v/>
      </c>
      <c r="AU3759" s="11" t="str">
        <f t="shared" si="1268"/>
        <v/>
      </c>
      <c r="AV3759" s="11" t="str">
        <f t="shared" si="1269"/>
        <v/>
      </c>
      <c r="AW3759" s="11" t="str">
        <f t="shared" si="1270"/>
        <v/>
      </c>
      <c r="AX3759" s="11" t="str">
        <f t="shared" si="1271"/>
        <v/>
      </c>
      <c r="AY3759" s="11" t="str">
        <f t="shared" si="1252"/>
        <v/>
      </c>
      <c r="AZ3759" s="11" t="str">
        <f t="shared" si="1272"/>
        <v/>
      </c>
      <c r="BA3759" s="11" t="str">
        <f t="shared" si="1254"/>
        <v xml:space="preserve"> </v>
      </c>
      <c r="BB3759" s="11" t="str">
        <f>IFERROR(IF(AW3759="","",VLOOKUP(AW3759,SUSS!R:S,2,FALSE)),AY3759*SUSS!$M$2)</f>
        <v/>
      </c>
      <c r="BC3759" s="11" t="str">
        <f t="shared" si="1253"/>
        <v/>
      </c>
    </row>
    <row r="3760" spans="29:55">
      <c r="AC3760" s="11" t="str">
        <f t="shared" si="1255"/>
        <v/>
      </c>
      <c r="AD3760" s="11" t="str">
        <f t="shared" si="1256"/>
        <v/>
      </c>
      <c r="AE3760" s="11" t="str">
        <f t="shared" si="1257"/>
        <v/>
      </c>
      <c r="AF3760" s="11" t="str">
        <f t="shared" si="1258"/>
        <v/>
      </c>
      <c r="AG3760" s="11" t="str">
        <f t="shared" si="1259"/>
        <v/>
      </c>
      <c r="AH3760" s="11" t="str">
        <f t="shared" si="1260"/>
        <v/>
      </c>
      <c r="AI3760" s="11" t="str">
        <f t="shared" si="1261"/>
        <v/>
      </c>
      <c r="AJ3760" s="11" t="str">
        <f t="shared" si="1262"/>
        <v/>
      </c>
      <c r="AK3760" s="11" t="str">
        <f t="shared" si="1263"/>
        <v/>
      </c>
      <c r="AN3760" s="11" t="str">
        <f t="shared" si="1264"/>
        <v/>
      </c>
      <c r="AO3760" s="11" t="str">
        <f t="shared" si="1265"/>
        <v/>
      </c>
      <c r="AP3760" s="11" t="str">
        <f t="shared" si="1266"/>
        <v/>
      </c>
      <c r="AT3760" s="11" t="str">
        <f t="shared" si="1267"/>
        <v/>
      </c>
      <c r="AU3760" s="11" t="str">
        <f t="shared" si="1268"/>
        <v/>
      </c>
      <c r="AV3760" s="11" t="str">
        <f t="shared" si="1269"/>
        <v/>
      </c>
      <c r="AW3760" s="11" t="str">
        <f t="shared" si="1270"/>
        <v/>
      </c>
      <c r="AX3760" s="11" t="str">
        <f t="shared" si="1271"/>
        <v/>
      </c>
      <c r="AY3760" s="11" t="str">
        <f t="shared" si="1252"/>
        <v/>
      </c>
      <c r="AZ3760" s="11" t="str">
        <f t="shared" si="1272"/>
        <v/>
      </c>
      <c r="BA3760" s="11" t="str">
        <f t="shared" si="1254"/>
        <v xml:space="preserve"> </v>
      </c>
      <c r="BB3760" s="11" t="str">
        <f>IFERROR(IF(AW3760="","",VLOOKUP(AW3760,SUSS!R:S,2,FALSE)),AY3760*SUSS!$M$2)</f>
        <v/>
      </c>
      <c r="BC3760" s="11" t="str">
        <f t="shared" si="1253"/>
        <v/>
      </c>
    </row>
    <row r="3761" spans="29:55">
      <c r="AC3761" s="11" t="str">
        <f t="shared" si="1255"/>
        <v/>
      </c>
      <c r="AD3761" s="11" t="str">
        <f t="shared" si="1256"/>
        <v/>
      </c>
      <c r="AE3761" s="11" t="str">
        <f t="shared" si="1257"/>
        <v/>
      </c>
      <c r="AF3761" s="11" t="str">
        <f t="shared" si="1258"/>
        <v/>
      </c>
      <c r="AG3761" s="11" t="str">
        <f t="shared" si="1259"/>
        <v/>
      </c>
      <c r="AH3761" s="11" t="str">
        <f t="shared" si="1260"/>
        <v/>
      </c>
      <c r="AI3761" s="11" t="str">
        <f t="shared" si="1261"/>
        <v/>
      </c>
      <c r="AJ3761" s="11" t="str">
        <f t="shared" si="1262"/>
        <v/>
      </c>
      <c r="AK3761" s="11" t="str">
        <f t="shared" si="1263"/>
        <v/>
      </c>
      <c r="AN3761" s="11" t="str">
        <f t="shared" si="1264"/>
        <v/>
      </c>
      <c r="AO3761" s="11" t="str">
        <f t="shared" si="1265"/>
        <v/>
      </c>
      <c r="AP3761" s="11" t="str">
        <f t="shared" si="1266"/>
        <v/>
      </c>
      <c r="AT3761" s="11" t="str">
        <f t="shared" si="1267"/>
        <v/>
      </c>
      <c r="AU3761" s="11" t="str">
        <f t="shared" si="1268"/>
        <v/>
      </c>
      <c r="AV3761" s="11" t="str">
        <f t="shared" si="1269"/>
        <v/>
      </c>
      <c r="AW3761" s="11" t="str">
        <f t="shared" si="1270"/>
        <v/>
      </c>
      <c r="AX3761" s="11" t="str">
        <f t="shared" si="1271"/>
        <v/>
      </c>
      <c r="AY3761" s="11" t="str">
        <f t="shared" si="1252"/>
        <v/>
      </c>
      <c r="AZ3761" s="11" t="str">
        <f t="shared" si="1272"/>
        <v/>
      </c>
      <c r="BA3761" s="11" t="str">
        <f t="shared" si="1254"/>
        <v xml:space="preserve"> </v>
      </c>
      <c r="BB3761" s="11" t="str">
        <f>IFERROR(IF(AW3761="","",VLOOKUP(AW3761,SUSS!R:S,2,FALSE)),AY3761*SUSS!$M$2)</f>
        <v/>
      </c>
      <c r="BC3761" s="11" t="str">
        <f t="shared" si="1253"/>
        <v/>
      </c>
    </row>
    <row r="3762" spans="29:55">
      <c r="AC3762" s="11" t="str">
        <f t="shared" si="1255"/>
        <v/>
      </c>
      <c r="AD3762" s="11" t="str">
        <f t="shared" si="1256"/>
        <v/>
      </c>
      <c r="AE3762" s="11" t="str">
        <f t="shared" si="1257"/>
        <v/>
      </c>
      <c r="AF3762" s="11" t="str">
        <f t="shared" si="1258"/>
        <v/>
      </c>
      <c r="AG3762" s="11" t="str">
        <f t="shared" si="1259"/>
        <v/>
      </c>
      <c r="AH3762" s="11" t="str">
        <f t="shared" si="1260"/>
        <v/>
      </c>
      <c r="AI3762" s="11" t="str">
        <f t="shared" si="1261"/>
        <v/>
      </c>
      <c r="AJ3762" s="11" t="str">
        <f t="shared" si="1262"/>
        <v/>
      </c>
      <c r="AK3762" s="11" t="str">
        <f t="shared" si="1263"/>
        <v/>
      </c>
      <c r="AN3762" s="11" t="str">
        <f t="shared" si="1264"/>
        <v/>
      </c>
      <c r="AO3762" s="11" t="str">
        <f t="shared" si="1265"/>
        <v/>
      </c>
      <c r="AP3762" s="11" t="str">
        <f t="shared" si="1266"/>
        <v/>
      </c>
      <c r="AT3762" s="11" t="str">
        <f t="shared" si="1267"/>
        <v/>
      </c>
      <c r="AU3762" s="11" t="str">
        <f t="shared" si="1268"/>
        <v/>
      </c>
      <c r="AV3762" s="11" t="str">
        <f t="shared" si="1269"/>
        <v/>
      </c>
      <c r="AW3762" s="11" t="str">
        <f t="shared" si="1270"/>
        <v/>
      </c>
      <c r="AX3762" s="11" t="str">
        <f t="shared" si="1271"/>
        <v/>
      </c>
      <c r="AY3762" s="11" t="str">
        <f t="shared" si="1252"/>
        <v/>
      </c>
      <c r="AZ3762" s="11" t="str">
        <f t="shared" si="1272"/>
        <v/>
      </c>
      <c r="BA3762" s="11" t="str">
        <f t="shared" si="1254"/>
        <v xml:space="preserve"> </v>
      </c>
      <c r="BB3762" s="11" t="str">
        <f>IFERROR(IF(AW3762="","",VLOOKUP(AW3762,SUSS!R:S,2,FALSE)),AY3762*SUSS!$M$2)</f>
        <v/>
      </c>
      <c r="BC3762" s="11" t="str">
        <f t="shared" si="1253"/>
        <v/>
      </c>
    </row>
    <row r="3763" spans="29:55">
      <c r="AC3763" s="11" t="str">
        <f t="shared" si="1255"/>
        <v/>
      </c>
      <c r="AD3763" s="11" t="str">
        <f t="shared" si="1256"/>
        <v/>
      </c>
      <c r="AE3763" s="11" t="str">
        <f t="shared" si="1257"/>
        <v/>
      </c>
      <c r="AF3763" s="11" t="str">
        <f t="shared" si="1258"/>
        <v/>
      </c>
      <c r="AG3763" s="11" t="str">
        <f t="shared" si="1259"/>
        <v/>
      </c>
      <c r="AH3763" s="11" t="str">
        <f t="shared" si="1260"/>
        <v/>
      </c>
      <c r="AI3763" s="11" t="str">
        <f t="shared" si="1261"/>
        <v/>
      </c>
      <c r="AJ3763" s="11" t="str">
        <f t="shared" si="1262"/>
        <v/>
      </c>
      <c r="AK3763" s="11" t="str">
        <f t="shared" si="1263"/>
        <v/>
      </c>
      <c r="AN3763" s="11" t="str">
        <f t="shared" si="1264"/>
        <v/>
      </c>
      <c r="AO3763" s="11" t="str">
        <f t="shared" si="1265"/>
        <v/>
      </c>
      <c r="AP3763" s="11" t="str">
        <f t="shared" si="1266"/>
        <v/>
      </c>
      <c r="AT3763" s="11" t="str">
        <f t="shared" si="1267"/>
        <v/>
      </c>
      <c r="AU3763" s="11" t="str">
        <f t="shared" si="1268"/>
        <v/>
      </c>
      <c r="AV3763" s="11" t="str">
        <f t="shared" si="1269"/>
        <v/>
      </c>
      <c r="AW3763" s="11" t="str">
        <f t="shared" si="1270"/>
        <v/>
      </c>
      <c r="AX3763" s="11" t="str">
        <f t="shared" si="1271"/>
        <v/>
      </c>
      <c r="AY3763" s="11" t="str">
        <f t="shared" si="1252"/>
        <v/>
      </c>
      <c r="AZ3763" s="11" t="str">
        <f t="shared" si="1272"/>
        <v/>
      </c>
      <c r="BA3763" s="11" t="str">
        <f t="shared" si="1254"/>
        <v xml:space="preserve"> </v>
      </c>
      <c r="BB3763" s="11" t="str">
        <f>IFERROR(IF(AW3763="","",VLOOKUP(AW3763,SUSS!R:S,2,FALSE)),AY3763*SUSS!$M$2)</f>
        <v/>
      </c>
      <c r="BC3763" s="11" t="str">
        <f t="shared" si="1253"/>
        <v/>
      </c>
    </row>
    <row r="3764" spans="29:55">
      <c r="AC3764" s="11" t="str">
        <f t="shared" si="1255"/>
        <v/>
      </c>
      <c r="AD3764" s="11" t="str">
        <f t="shared" si="1256"/>
        <v/>
      </c>
      <c r="AE3764" s="11" t="str">
        <f t="shared" si="1257"/>
        <v/>
      </c>
      <c r="AF3764" s="11" t="str">
        <f t="shared" si="1258"/>
        <v/>
      </c>
      <c r="AG3764" s="11" t="str">
        <f t="shared" si="1259"/>
        <v/>
      </c>
      <c r="AH3764" s="11" t="str">
        <f t="shared" si="1260"/>
        <v/>
      </c>
      <c r="AI3764" s="11" t="str">
        <f t="shared" si="1261"/>
        <v/>
      </c>
      <c r="AJ3764" s="11" t="str">
        <f t="shared" si="1262"/>
        <v/>
      </c>
      <c r="AK3764" s="11" t="str">
        <f t="shared" si="1263"/>
        <v/>
      </c>
      <c r="AN3764" s="11" t="str">
        <f t="shared" si="1264"/>
        <v/>
      </c>
      <c r="AO3764" s="11" t="str">
        <f t="shared" si="1265"/>
        <v/>
      </c>
      <c r="AP3764" s="11" t="str">
        <f t="shared" si="1266"/>
        <v/>
      </c>
      <c r="AT3764" s="11" t="str">
        <f t="shared" si="1267"/>
        <v/>
      </c>
      <c r="AU3764" s="11" t="str">
        <f t="shared" si="1268"/>
        <v/>
      </c>
      <c r="AV3764" s="11" t="str">
        <f t="shared" si="1269"/>
        <v/>
      </c>
      <c r="AW3764" s="11" t="str">
        <f t="shared" si="1270"/>
        <v/>
      </c>
      <c r="AX3764" s="11" t="str">
        <f t="shared" si="1271"/>
        <v/>
      </c>
      <c r="AY3764" s="11" t="str">
        <f t="shared" si="1252"/>
        <v/>
      </c>
      <c r="AZ3764" s="11" t="str">
        <f t="shared" si="1272"/>
        <v/>
      </c>
      <c r="BA3764" s="11" t="str">
        <f t="shared" si="1254"/>
        <v xml:space="preserve"> </v>
      </c>
      <c r="BB3764" s="11" t="str">
        <f>IFERROR(IF(AW3764="","",VLOOKUP(AW3764,SUSS!R:S,2,FALSE)),AY3764*SUSS!$M$2)</f>
        <v/>
      </c>
      <c r="BC3764" s="11" t="str">
        <f t="shared" si="1253"/>
        <v/>
      </c>
    </row>
    <row r="3765" spans="29:55">
      <c r="AC3765" s="11" t="str">
        <f t="shared" si="1255"/>
        <v/>
      </c>
      <c r="AD3765" s="11" t="str">
        <f t="shared" si="1256"/>
        <v/>
      </c>
      <c r="AE3765" s="11" t="str">
        <f t="shared" si="1257"/>
        <v/>
      </c>
      <c r="AF3765" s="11" t="str">
        <f t="shared" si="1258"/>
        <v/>
      </c>
      <c r="AG3765" s="11" t="str">
        <f t="shared" si="1259"/>
        <v/>
      </c>
      <c r="AH3765" s="11" t="str">
        <f t="shared" si="1260"/>
        <v/>
      </c>
      <c r="AI3765" s="11" t="str">
        <f t="shared" si="1261"/>
        <v/>
      </c>
      <c r="AJ3765" s="11" t="str">
        <f t="shared" si="1262"/>
        <v/>
      </c>
      <c r="AK3765" s="11" t="str">
        <f t="shared" si="1263"/>
        <v/>
      </c>
      <c r="AN3765" s="11" t="str">
        <f t="shared" si="1264"/>
        <v/>
      </c>
      <c r="AO3765" s="11" t="str">
        <f t="shared" si="1265"/>
        <v/>
      </c>
      <c r="AP3765" s="11" t="str">
        <f t="shared" si="1266"/>
        <v/>
      </c>
      <c r="AT3765" s="11" t="str">
        <f t="shared" si="1267"/>
        <v/>
      </c>
      <c r="AU3765" s="11" t="str">
        <f t="shared" si="1268"/>
        <v/>
      </c>
      <c r="AV3765" s="11" t="str">
        <f t="shared" si="1269"/>
        <v/>
      </c>
      <c r="AW3765" s="11" t="str">
        <f t="shared" si="1270"/>
        <v/>
      </c>
      <c r="AX3765" s="11" t="str">
        <f t="shared" si="1271"/>
        <v/>
      </c>
      <c r="AY3765" s="11" t="str">
        <f t="shared" si="1252"/>
        <v/>
      </c>
      <c r="AZ3765" s="11" t="str">
        <f t="shared" si="1272"/>
        <v/>
      </c>
      <c r="BA3765" s="11" t="str">
        <f t="shared" si="1254"/>
        <v xml:space="preserve"> </v>
      </c>
      <c r="BB3765" s="11" t="str">
        <f>IFERROR(IF(AW3765="","",VLOOKUP(AW3765,SUSS!R:S,2,FALSE)),AY3765*SUSS!$M$2)</f>
        <v/>
      </c>
      <c r="BC3765" s="11" t="str">
        <f t="shared" si="1253"/>
        <v/>
      </c>
    </row>
    <row r="3766" spans="29:55">
      <c r="AC3766" s="11" t="str">
        <f t="shared" si="1255"/>
        <v/>
      </c>
      <c r="AD3766" s="11" t="str">
        <f t="shared" si="1256"/>
        <v/>
      </c>
      <c r="AE3766" s="11" t="str">
        <f t="shared" si="1257"/>
        <v/>
      </c>
      <c r="AF3766" s="11" t="str">
        <f t="shared" si="1258"/>
        <v/>
      </c>
      <c r="AG3766" s="11" t="str">
        <f t="shared" si="1259"/>
        <v/>
      </c>
      <c r="AH3766" s="11" t="str">
        <f t="shared" si="1260"/>
        <v/>
      </c>
      <c r="AI3766" s="11" t="str">
        <f t="shared" si="1261"/>
        <v/>
      </c>
      <c r="AJ3766" s="11" t="str">
        <f t="shared" si="1262"/>
        <v/>
      </c>
      <c r="AK3766" s="11" t="str">
        <f t="shared" si="1263"/>
        <v/>
      </c>
      <c r="AN3766" s="11" t="str">
        <f t="shared" si="1264"/>
        <v/>
      </c>
      <c r="AO3766" s="11" t="str">
        <f t="shared" si="1265"/>
        <v/>
      </c>
      <c r="AP3766" s="11" t="str">
        <f t="shared" si="1266"/>
        <v/>
      </c>
      <c r="AT3766" s="11" t="str">
        <f t="shared" si="1267"/>
        <v/>
      </c>
      <c r="AU3766" s="11" t="str">
        <f t="shared" si="1268"/>
        <v/>
      </c>
      <c r="AV3766" s="11" t="str">
        <f t="shared" si="1269"/>
        <v/>
      </c>
      <c r="AW3766" s="11" t="str">
        <f t="shared" si="1270"/>
        <v/>
      </c>
      <c r="AX3766" s="11" t="str">
        <f t="shared" si="1271"/>
        <v/>
      </c>
      <c r="AY3766" s="11" t="str">
        <f t="shared" si="1252"/>
        <v/>
      </c>
      <c r="AZ3766" s="11" t="str">
        <f t="shared" si="1272"/>
        <v/>
      </c>
      <c r="BA3766" s="11" t="str">
        <f t="shared" si="1254"/>
        <v xml:space="preserve"> </v>
      </c>
      <c r="BB3766" s="11" t="str">
        <f>IFERROR(IF(AW3766="","",VLOOKUP(AW3766,SUSS!R:S,2,FALSE)),AY3766*SUSS!$M$2)</f>
        <v/>
      </c>
      <c r="BC3766" s="11" t="str">
        <f t="shared" si="1253"/>
        <v/>
      </c>
    </row>
    <row r="3767" spans="29:55">
      <c r="AC3767" s="11" t="str">
        <f t="shared" si="1255"/>
        <v/>
      </c>
      <c r="AD3767" s="11" t="str">
        <f t="shared" si="1256"/>
        <v/>
      </c>
      <c r="AE3767" s="11" t="str">
        <f t="shared" si="1257"/>
        <v/>
      </c>
      <c r="AF3767" s="11" t="str">
        <f t="shared" si="1258"/>
        <v/>
      </c>
      <c r="AG3767" s="11" t="str">
        <f t="shared" si="1259"/>
        <v/>
      </c>
      <c r="AH3767" s="11" t="str">
        <f t="shared" si="1260"/>
        <v/>
      </c>
      <c r="AI3767" s="11" t="str">
        <f t="shared" si="1261"/>
        <v/>
      </c>
      <c r="AJ3767" s="11" t="str">
        <f t="shared" si="1262"/>
        <v/>
      </c>
      <c r="AK3767" s="11" t="str">
        <f t="shared" si="1263"/>
        <v/>
      </c>
      <c r="AN3767" s="11" t="str">
        <f t="shared" si="1264"/>
        <v/>
      </c>
      <c r="AO3767" s="11" t="str">
        <f t="shared" si="1265"/>
        <v/>
      </c>
      <c r="AP3767" s="11" t="str">
        <f t="shared" si="1266"/>
        <v/>
      </c>
      <c r="AT3767" s="11" t="str">
        <f t="shared" si="1267"/>
        <v/>
      </c>
      <c r="AU3767" s="11" t="str">
        <f t="shared" si="1268"/>
        <v/>
      </c>
      <c r="AV3767" s="11" t="str">
        <f t="shared" si="1269"/>
        <v/>
      </c>
      <c r="AW3767" s="11" t="str">
        <f t="shared" si="1270"/>
        <v/>
      </c>
      <c r="AX3767" s="11" t="str">
        <f t="shared" si="1271"/>
        <v/>
      </c>
      <c r="AY3767" s="11" t="str">
        <f t="shared" si="1252"/>
        <v/>
      </c>
      <c r="AZ3767" s="11" t="str">
        <f t="shared" si="1272"/>
        <v/>
      </c>
      <c r="BA3767" s="11" t="str">
        <f t="shared" si="1254"/>
        <v xml:space="preserve"> </v>
      </c>
      <c r="BB3767" s="11" t="str">
        <f>IFERROR(IF(AW3767="","",VLOOKUP(AW3767,SUSS!R:S,2,FALSE)),AY3767*SUSS!$M$2)</f>
        <v/>
      </c>
      <c r="BC3767" s="11" t="str">
        <f t="shared" si="1253"/>
        <v/>
      </c>
    </row>
    <row r="3768" spans="29:55">
      <c r="AC3768" s="11" t="str">
        <f t="shared" si="1255"/>
        <v/>
      </c>
      <c r="AD3768" s="11" t="str">
        <f t="shared" si="1256"/>
        <v/>
      </c>
      <c r="AE3768" s="11" t="str">
        <f t="shared" si="1257"/>
        <v/>
      </c>
      <c r="AF3768" s="11" t="str">
        <f t="shared" si="1258"/>
        <v/>
      </c>
      <c r="AG3768" s="11" t="str">
        <f t="shared" si="1259"/>
        <v/>
      </c>
      <c r="AH3768" s="11" t="str">
        <f t="shared" si="1260"/>
        <v/>
      </c>
      <c r="AI3768" s="11" t="str">
        <f t="shared" si="1261"/>
        <v/>
      </c>
      <c r="AJ3768" s="11" t="str">
        <f t="shared" si="1262"/>
        <v/>
      </c>
      <c r="AK3768" s="11" t="str">
        <f t="shared" si="1263"/>
        <v/>
      </c>
      <c r="AN3768" s="11" t="str">
        <f t="shared" si="1264"/>
        <v/>
      </c>
      <c r="AO3768" s="11" t="str">
        <f t="shared" si="1265"/>
        <v/>
      </c>
      <c r="AP3768" s="11" t="str">
        <f t="shared" si="1266"/>
        <v/>
      </c>
      <c r="AT3768" s="11" t="str">
        <f t="shared" si="1267"/>
        <v/>
      </c>
      <c r="AU3768" s="11" t="str">
        <f t="shared" si="1268"/>
        <v/>
      </c>
      <c r="AV3768" s="11" t="str">
        <f t="shared" si="1269"/>
        <v/>
      </c>
      <c r="AW3768" s="11" t="str">
        <f t="shared" si="1270"/>
        <v/>
      </c>
      <c r="AX3768" s="11" t="str">
        <f t="shared" si="1271"/>
        <v/>
      </c>
      <c r="AY3768" s="11" t="str">
        <f t="shared" si="1252"/>
        <v/>
      </c>
      <c r="AZ3768" s="11" t="str">
        <f t="shared" si="1272"/>
        <v/>
      </c>
      <c r="BA3768" s="11" t="str">
        <f t="shared" si="1254"/>
        <v xml:space="preserve"> </v>
      </c>
      <c r="BB3768" s="11" t="str">
        <f>IFERROR(IF(AW3768="","",VLOOKUP(AW3768,SUSS!R:S,2,FALSE)),AY3768*SUSS!$M$2)</f>
        <v/>
      </c>
      <c r="BC3768" s="11" t="str">
        <f t="shared" si="1253"/>
        <v/>
      </c>
    </row>
    <row r="3769" spans="29:55">
      <c r="AC3769" s="11" t="str">
        <f t="shared" si="1255"/>
        <v/>
      </c>
      <c r="AD3769" s="11" t="str">
        <f t="shared" si="1256"/>
        <v/>
      </c>
      <c r="AE3769" s="11" t="str">
        <f t="shared" si="1257"/>
        <v/>
      </c>
      <c r="AF3769" s="11" t="str">
        <f t="shared" si="1258"/>
        <v/>
      </c>
      <c r="AG3769" s="11" t="str">
        <f t="shared" si="1259"/>
        <v/>
      </c>
      <c r="AH3769" s="11" t="str">
        <f t="shared" si="1260"/>
        <v/>
      </c>
      <c r="AI3769" s="11" t="str">
        <f t="shared" si="1261"/>
        <v/>
      </c>
      <c r="AJ3769" s="11" t="str">
        <f t="shared" si="1262"/>
        <v/>
      </c>
      <c r="AK3769" s="11" t="str">
        <f t="shared" si="1263"/>
        <v/>
      </c>
      <c r="AN3769" s="11" t="str">
        <f t="shared" si="1264"/>
        <v/>
      </c>
      <c r="AO3769" s="11" t="str">
        <f t="shared" si="1265"/>
        <v/>
      </c>
      <c r="AP3769" s="11" t="str">
        <f t="shared" si="1266"/>
        <v/>
      </c>
      <c r="AT3769" s="11" t="str">
        <f t="shared" si="1267"/>
        <v/>
      </c>
      <c r="AU3769" s="11" t="str">
        <f t="shared" si="1268"/>
        <v/>
      </c>
      <c r="AV3769" s="11" t="str">
        <f t="shared" si="1269"/>
        <v/>
      </c>
      <c r="AW3769" s="11" t="str">
        <f t="shared" si="1270"/>
        <v/>
      </c>
      <c r="AX3769" s="11" t="str">
        <f t="shared" si="1271"/>
        <v/>
      </c>
      <c r="AY3769" s="11" t="str">
        <f t="shared" si="1252"/>
        <v/>
      </c>
      <c r="AZ3769" s="11" t="str">
        <f t="shared" si="1272"/>
        <v/>
      </c>
      <c r="BA3769" s="11" t="str">
        <f t="shared" si="1254"/>
        <v xml:space="preserve"> </v>
      </c>
      <c r="BB3769" s="11" t="str">
        <f>IFERROR(IF(AW3769="","",VLOOKUP(AW3769,SUSS!R:S,2,FALSE)),AY3769*SUSS!$M$2)</f>
        <v/>
      </c>
      <c r="BC3769" s="11" t="str">
        <f t="shared" si="1253"/>
        <v/>
      </c>
    </row>
    <row r="3770" spans="29:55">
      <c r="AC3770" s="11" t="str">
        <f t="shared" si="1255"/>
        <v/>
      </c>
      <c r="AD3770" s="11" t="str">
        <f t="shared" si="1256"/>
        <v/>
      </c>
      <c r="AE3770" s="11" t="str">
        <f t="shared" si="1257"/>
        <v/>
      </c>
      <c r="AF3770" s="11" t="str">
        <f t="shared" si="1258"/>
        <v/>
      </c>
      <c r="AG3770" s="11" t="str">
        <f t="shared" si="1259"/>
        <v/>
      </c>
      <c r="AH3770" s="11" t="str">
        <f t="shared" si="1260"/>
        <v/>
      </c>
      <c r="AI3770" s="11" t="str">
        <f t="shared" si="1261"/>
        <v/>
      </c>
      <c r="AJ3770" s="11" t="str">
        <f t="shared" si="1262"/>
        <v/>
      </c>
      <c r="AK3770" s="11" t="str">
        <f t="shared" si="1263"/>
        <v/>
      </c>
      <c r="AN3770" s="11" t="str">
        <f t="shared" si="1264"/>
        <v/>
      </c>
      <c r="AO3770" s="11" t="str">
        <f t="shared" si="1265"/>
        <v/>
      </c>
      <c r="AP3770" s="11" t="str">
        <f t="shared" si="1266"/>
        <v/>
      </c>
      <c r="AT3770" s="11" t="str">
        <f t="shared" si="1267"/>
        <v/>
      </c>
      <c r="AU3770" s="11" t="str">
        <f t="shared" si="1268"/>
        <v/>
      </c>
      <c r="AV3770" s="11" t="str">
        <f t="shared" si="1269"/>
        <v/>
      </c>
      <c r="AW3770" s="11" t="str">
        <f t="shared" si="1270"/>
        <v/>
      </c>
      <c r="AX3770" s="11" t="str">
        <f t="shared" si="1271"/>
        <v/>
      </c>
      <c r="AY3770" s="11" t="str">
        <f t="shared" si="1252"/>
        <v/>
      </c>
      <c r="AZ3770" s="11" t="str">
        <f t="shared" si="1272"/>
        <v/>
      </c>
      <c r="BA3770" s="11" t="str">
        <f t="shared" si="1254"/>
        <v xml:space="preserve"> </v>
      </c>
      <c r="BB3770" s="11" t="str">
        <f>IFERROR(IF(AW3770="","",VLOOKUP(AW3770,SUSS!R:S,2,FALSE)),AY3770*SUSS!$M$2)</f>
        <v/>
      </c>
      <c r="BC3770" s="11" t="str">
        <f t="shared" si="1253"/>
        <v/>
      </c>
    </row>
    <row r="3771" spans="29:55">
      <c r="AC3771" s="11" t="str">
        <f t="shared" si="1255"/>
        <v/>
      </c>
      <c r="AD3771" s="11" t="str">
        <f t="shared" si="1256"/>
        <v/>
      </c>
      <c r="AE3771" s="11" t="str">
        <f t="shared" si="1257"/>
        <v/>
      </c>
      <c r="AF3771" s="11" t="str">
        <f t="shared" si="1258"/>
        <v/>
      </c>
      <c r="AG3771" s="11" t="str">
        <f t="shared" si="1259"/>
        <v/>
      </c>
      <c r="AH3771" s="11" t="str">
        <f t="shared" si="1260"/>
        <v/>
      </c>
      <c r="AI3771" s="11" t="str">
        <f t="shared" si="1261"/>
        <v/>
      </c>
      <c r="AJ3771" s="11" t="str">
        <f t="shared" si="1262"/>
        <v/>
      </c>
      <c r="AK3771" s="11" t="str">
        <f t="shared" si="1263"/>
        <v/>
      </c>
      <c r="AN3771" s="11" t="str">
        <f t="shared" si="1264"/>
        <v/>
      </c>
      <c r="AO3771" s="11" t="str">
        <f t="shared" si="1265"/>
        <v/>
      </c>
      <c r="AP3771" s="11" t="str">
        <f t="shared" si="1266"/>
        <v/>
      </c>
      <c r="AT3771" s="11" t="str">
        <f t="shared" si="1267"/>
        <v/>
      </c>
      <c r="AU3771" s="11" t="str">
        <f t="shared" si="1268"/>
        <v/>
      </c>
      <c r="AV3771" s="11" t="str">
        <f t="shared" si="1269"/>
        <v/>
      </c>
      <c r="AW3771" s="11" t="str">
        <f t="shared" si="1270"/>
        <v/>
      </c>
      <c r="AX3771" s="11" t="str">
        <f t="shared" si="1271"/>
        <v/>
      </c>
      <c r="AY3771" s="11" t="str">
        <f t="shared" si="1252"/>
        <v/>
      </c>
      <c r="AZ3771" s="11" t="str">
        <f t="shared" si="1272"/>
        <v/>
      </c>
      <c r="BA3771" s="11" t="str">
        <f t="shared" si="1254"/>
        <v xml:space="preserve"> </v>
      </c>
      <c r="BB3771" s="11" t="str">
        <f>IFERROR(IF(AW3771="","",VLOOKUP(AW3771,SUSS!R:S,2,FALSE)),AY3771*SUSS!$M$2)</f>
        <v/>
      </c>
      <c r="BC3771" s="11" t="str">
        <f t="shared" si="1253"/>
        <v/>
      </c>
    </row>
    <row r="3772" spans="29:55">
      <c r="AC3772" s="11" t="str">
        <f t="shared" si="1255"/>
        <v/>
      </c>
      <c r="AD3772" s="11" t="str">
        <f t="shared" si="1256"/>
        <v/>
      </c>
      <c r="AE3772" s="11" t="str">
        <f t="shared" si="1257"/>
        <v/>
      </c>
      <c r="AF3772" s="11" t="str">
        <f t="shared" si="1258"/>
        <v/>
      </c>
      <c r="AG3772" s="11" t="str">
        <f t="shared" si="1259"/>
        <v/>
      </c>
      <c r="AH3772" s="11" t="str">
        <f t="shared" si="1260"/>
        <v/>
      </c>
      <c r="AI3772" s="11" t="str">
        <f t="shared" si="1261"/>
        <v/>
      </c>
      <c r="AJ3772" s="11" t="str">
        <f t="shared" si="1262"/>
        <v/>
      </c>
      <c r="AK3772" s="11" t="str">
        <f t="shared" si="1263"/>
        <v/>
      </c>
      <c r="AN3772" s="11" t="str">
        <f t="shared" si="1264"/>
        <v/>
      </c>
      <c r="AO3772" s="11" t="str">
        <f t="shared" si="1265"/>
        <v/>
      </c>
      <c r="AP3772" s="11" t="str">
        <f t="shared" si="1266"/>
        <v/>
      </c>
      <c r="AT3772" s="11" t="str">
        <f t="shared" si="1267"/>
        <v/>
      </c>
      <c r="AU3772" s="11" t="str">
        <f t="shared" si="1268"/>
        <v/>
      </c>
      <c r="AV3772" s="11" t="str">
        <f t="shared" si="1269"/>
        <v/>
      </c>
      <c r="AW3772" s="11" t="str">
        <f t="shared" si="1270"/>
        <v/>
      </c>
      <c r="AX3772" s="11" t="str">
        <f t="shared" si="1271"/>
        <v/>
      </c>
      <c r="AY3772" s="11" t="str">
        <f t="shared" si="1252"/>
        <v/>
      </c>
      <c r="AZ3772" s="11" t="str">
        <f t="shared" si="1272"/>
        <v/>
      </c>
      <c r="BA3772" s="11" t="str">
        <f t="shared" si="1254"/>
        <v xml:space="preserve"> </v>
      </c>
      <c r="BB3772" s="11" t="str">
        <f>IFERROR(IF(AW3772="","",VLOOKUP(AW3772,SUSS!R:S,2,FALSE)),AY3772*SUSS!$M$2)</f>
        <v/>
      </c>
      <c r="BC3772" s="11" t="str">
        <f t="shared" si="1253"/>
        <v/>
      </c>
    </row>
    <row r="3773" spans="29:55">
      <c r="AC3773" s="11" t="str">
        <f t="shared" si="1255"/>
        <v/>
      </c>
      <c r="AD3773" s="11" t="str">
        <f t="shared" si="1256"/>
        <v/>
      </c>
      <c r="AE3773" s="11" t="str">
        <f t="shared" si="1257"/>
        <v/>
      </c>
      <c r="AF3773" s="11" t="str">
        <f t="shared" si="1258"/>
        <v/>
      </c>
      <c r="AG3773" s="11" t="str">
        <f t="shared" si="1259"/>
        <v/>
      </c>
      <c r="AH3773" s="11" t="str">
        <f t="shared" si="1260"/>
        <v/>
      </c>
      <c r="AI3773" s="11" t="str">
        <f t="shared" si="1261"/>
        <v/>
      </c>
      <c r="AJ3773" s="11" t="str">
        <f t="shared" si="1262"/>
        <v/>
      </c>
      <c r="AK3773" s="11" t="str">
        <f t="shared" si="1263"/>
        <v/>
      </c>
      <c r="AN3773" s="11" t="str">
        <f t="shared" si="1264"/>
        <v/>
      </c>
      <c r="AO3773" s="11" t="str">
        <f t="shared" si="1265"/>
        <v/>
      </c>
      <c r="AP3773" s="11" t="str">
        <f t="shared" si="1266"/>
        <v/>
      </c>
      <c r="AT3773" s="11" t="str">
        <f t="shared" si="1267"/>
        <v/>
      </c>
      <c r="AU3773" s="11" t="str">
        <f t="shared" si="1268"/>
        <v/>
      </c>
      <c r="AV3773" s="11" t="str">
        <f t="shared" si="1269"/>
        <v/>
      </c>
      <c r="AW3773" s="11" t="str">
        <f t="shared" si="1270"/>
        <v/>
      </c>
      <c r="AX3773" s="11" t="str">
        <f t="shared" si="1271"/>
        <v/>
      </c>
      <c r="AY3773" s="11" t="str">
        <f t="shared" si="1252"/>
        <v/>
      </c>
      <c r="AZ3773" s="11" t="str">
        <f t="shared" si="1272"/>
        <v/>
      </c>
      <c r="BA3773" s="11" t="str">
        <f t="shared" si="1254"/>
        <v xml:space="preserve"> </v>
      </c>
      <c r="BB3773" s="11" t="str">
        <f>IFERROR(IF(AW3773="","",VLOOKUP(AW3773,SUSS!R:S,2,FALSE)),AY3773*SUSS!$M$2)</f>
        <v/>
      </c>
      <c r="BC3773" s="11" t="str">
        <f t="shared" si="1253"/>
        <v/>
      </c>
    </row>
    <row r="3774" spans="29:55">
      <c r="AC3774" s="11" t="str">
        <f t="shared" si="1255"/>
        <v/>
      </c>
      <c r="AD3774" s="11" t="str">
        <f t="shared" si="1256"/>
        <v/>
      </c>
      <c r="AE3774" s="11" t="str">
        <f t="shared" si="1257"/>
        <v/>
      </c>
      <c r="AF3774" s="11" t="str">
        <f t="shared" si="1258"/>
        <v/>
      </c>
      <c r="AG3774" s="11" t="str">
        <f t="shared" si="1259"/>
        <v/>
      </c>
      <c r="AH3774" s="11" t="str">
        <f t="shared" si="1260"/>
        <v/>
      </c>
      <c r="AI3774" s="11" t="str">
        <f t="shared" si="1261"/>
        <v/>
      </c>
      <c r="AJ3774" s="11" t="str">
        <f t="shared" si="1262"/>
        <v/>
      </c>
      <c r="AK3774" s="11" t="str">
        <f t="shared" si="1263"/>
        <v/>
      </c>
      <c r="AN3774" s="11" t="str">
        <f t="shared" si="1264"/>
        <v/>
      </c>
      <c r="AO3774" s="11" t="str">
        <f t="shared" si="1265"/>
        <v/>
      </c>
      <c r="AP3774" s="11" t="str">
        <f t="shared" si="1266"/>
        <v/>
      </c>
      <c r="AT3774" s="11" t="str">
        <f t="shared" si="1267"/>
        <v/>
      </c>
      <c r="AU3774" s="11" t="str">
        <f t="shared" si="1268"/>
        <v/>
      </c>
      <c r="AV3774" s="11" t="str">
        <f t="shared" si="1269"/>
        <v/>
      </c>
      <c r="AW3774" s="11" t="str">
        <f t="shared" si="1270"/>
        <v/>
      </c>
      <c r="AX3774" s="11" t="str">
        <f t="shared" si="1271"/>
        <v/>
      </c>
      <c r="AY3774" s="11" t="str">
        <f t="shared" si="1252"/>
        <v/>
      </c>
      <c r="AZ3774" s="11" t="str">
        <f t="shared" si="1272"/>
        <v/>
      </c>
      <c r="BA3774" s="11" t="str">
        <f t="shared" si="1254"/>
        <v xml:space="preserve"> </v>
      </c>
      <c r="BB3774" s="11" t="str">
        <f>IFERROR(IF(AW3774="","",VLOOKUP(AW3774,SUSS!R:S,2,FALSE)),AY3774*SUSS!$M$2)</f>
        <v/>
      </c>
      <c r="BC3774" s="11" t="str">
        <f t="shared" si="1253"/>
        <v/>
      </c>
    </row>
    <row r="3775" spans="29:55">
      <c r="AC3775" s="11" t="str">
        <f t="shared" si="1255"/>
        <v/>
      </c>
      <c r="AD3775" s="11" t="str">
        <f t="shared" si="1256"/>
        <v/>
      </c>
      <c r="AE3775" s="11" t="str">
        <f t="shared" si="1257"/>
        <v/>
      </c>
      <c r="AF3775" s="11" t="str">
        <f t="shared" si="1258"/>
        <v/>
      </c>
      <c r="AG3775" s="11" t="str">
        <f t="shared" si="1259"/>
        <v/>
      </c>
      <c r="AH3775" s="11" t="str">
        <f t="shared" si="1260"/>
        <v/>
      </c>
      <c r="AI3775" s="11" t="str">
        <f t="shared" si="1261"/>
        <v/>
      </c>
      <c r="AJ3775" s="11" t="str">
        <f t="shared" si="1262"/>
        <v/>
      </c>
      <c r="AK3775" s="11" t="str">
        <f t="shared" si="1263"/>
        <v/>
      </c>
      <c r="AN3775" s="11" t="str">
        <f t="shared" si="1264"/>
        <v/>
      </c>
      <c r="AO3775" s="11" t="str">
        <f t="shared" si="1265"/>
        <v/>
      </c>
      <c r="AP3775" s="11" t="str">
        <f t="shared" si="1266"/>
        <v/>
      </c>
      <c r="AT3775" s="11" t="str">
        <f t="shared" si="1267"/>
        <v/>
      </c>
      <c r="AU3775" s="11" t="str">
        <f t="shared" si="1268"/>
        <v/>
      </c>
      <c r="AV3775" s="11" t="str">
        <f t="shared" si="1269"/>
        <v/>
      </c>
      <c r="AW3775" s="11" t="str">
        <f t="shared" si="1270"/>
        <v/>
      </c>
      <c r="AX3775" s="11" t="str">
        <f t="shared" si="1271"/>
        <v/>
      </c>
      <c r="AY3775" s="11" t="str">
        <f t="shared" si="1252"/>
        <v/>
      </c>
      <c r="AZ3775" s="11" t="str">
        <f t="shared" si="1272"/>
        <v/>
      </c>
      <c r="BA3775" s="11" t="str">
        <f t="shared" si="1254"/>
        <v xml:space="preserve"> </v>
      </c>
      <c r="BB3775" s="11" t="str">
        <f>IFERROR(IF(AW3775="","",VLOOKUP(AW3775,SUSS!R:S,2,FALSE)),AY3775*SUSS!$M$2)</f>
        <v/>
      </c>
      <c r="BC3775" s="11" t="str">
        <f t="shared" si="1253"/>
        <v/>
      </c>
    </row>
    <row r="3776" spans="29:55">
      <c r="AC3776" s="11" t="str">
        <f t="shared" si="1255"/>
        <v/>
      </c>
      <c r="AD3776" s="11" t="str">
        <f t="shared" si="1256"/>
        <v/>
      </c>
      <c r="AE3776" s="11" t="str">
        <f t="shared" si="1257"/>
        <v/>
      </c>
      <c r="AF3776" s="11" t="str">
        <f t="shared" si="1258"/>
        <v/>
      </c>
      <c r="AG3776" s="11" t="str">
        <f t="shared" si="1259"/>
        <v/>
      </c>
      <c r="AH3776" s="11" t="str">
        <f t="shared" si="1260"/>
        <v/>
      </c>
      <c r="AI3776" s="11" t="str">
        <f t="shared" si="1261"/>
        <v/>
      </c>
      <c r="AJ3776" s="11" t="str">
        <f t="shared" si="1262"/>
        <v/>
      </c>
      <c r="AK3776" s="11" t="str">
        <f t="shared" si="1263"/>
        <v/>
      </c>
      <c r="AN3776" s="11" t="str">
        <f t="shared" si="1264"/>
        <v/>
      </c>
      <c r="AO3776" s="11" t="str">
        <f t="shared" si="1265"/>
        <v/>
      </c>
      <c r="AP3776" s="11" t="str">
        <f t="shared" si="1266"/>
        <v/>
      </c>
      <c r="AT3776" s="11" t="str">
        <f t="shared" si="1267"/>
        <v/>
      </c>
      <c r="AU3776" s="11" t="str">
        <f t="shared" si="1268"/>
        <v/>
      </c>
      <c r="AV3776" s="11" t="str">
        <f t="shared" si="1269"/>
        <v/>
      </c>
      <c r="AW3776" s="11" t="str">
        <f t="shared" si="1270"/>
        <v/>
      </c>
      <c r="AX3776" s="11" t="str">
        <f t="shared" si="1271"/>
        <v/>
      </c>
      <c r="AY3776" s="11" t="str">
        <f t="shared" si="1252"/>
        <v/>
      </c>
      <c r="AZ3776" s="11" t="str">
        <f t="shared" si="1272"/>
        <v/>
      </c>
      <c r="BA3776" s="11" t="str">
        <f t="shared" si="1254"/>
        <v xml:space="preserve"> </v>
      </c>
      <c r="BB3776" s="11" t="str">
        <f>IFERROR(IF(AW3776="","",VLOOKUP(AW3776,SUSS!R:S,2,FALSE)),AY3776*SUSS!$M$2)</f>
        <v/>
      </c>
      <c r="BC3776" s="11" t="str">
        <f t="shared" si="1253"/>
        <v/>
      </c>
    </row>
    <row r="3777" spans="29:55">
      <c r="AC3777" s="11" t="str">
        <f t="shared" si="1255"/>
        <v/>
      </c>
      <c r="AD3777" s="11" t="str">
        <f t="shared" si="1256"/>
        <v/>
      </c>
      <c r="AE3777" s="11" t="str">
        <f t="shared" si="1257"/>
        <v/>
      </c>
      <c r="AF3777" s="11" t="str">
        <f t="shared" si="1258"/>
        <v/>
      </c>
      <c r="AG3777" s="11" t="str">
        <f t="shared" si="1259"/>
        <v/>
      </c>
      <c r="AH3777" s="11" t="str">
        <f t="shared" si="1260"/>
        <v/>
      </c>
      <c r="AI3777" s="11" t="str">
        <f t="shared" si="1261"/>
        <v/>
      </c>
      <c r="AJ3777" s="11" t="str">
        <f t="shared" si="1262"/>
        <v/>
      </c>
      <c r="AK3777" s="11" t="str">
        <f t="shared" si="1263"/>
        <v/>
      </c>
      <c r="AN3777" s="11" t="str">
        <f t="shared" si="1264"/>
        <v/>
      </c>
      <c r="AO3777" s="11" t="str">
        <f t="shared" si="1265"/>
        <v/>
      </c>
      <c r="AP3777" s="11" t="str">
        <f t="shared" si="1266"/>
        <v/>
      </c>
      <c r="AT3777" s="11" t="str">
        <f t="shared" si="1267"/>
        <v/>
      </c>
      <c r="AU3777" s="11" t="str">
        <f t="shared" si="1268"/>
        <v/>
      </c>
      <c r="AV3777" s="11" t="str">
        <f t="shared" si="1269"/>
        <v/>
      </c>
      <c r="AW3777" s="11" t="str">
        <f t="shared" si="1270"/>
        <v/>
      </c>
      <c r="AX3777" s="11" t="str">
        <f t="shared" si="1271"/>
        <v/>
      </c>
      <c r="AY3777" s="11" t="str">
        <f t="shared" si="1252"/>
        <v/>
      </c>
      <c r="AZ3777" s="11" t="str">
        <f t="shared" si="1272"/>
        <v/>
      </c>
      <c r="BA3777" s="11" t="str">
        <f t="shared" si="1254"/>
        <v xml:space="preserve"> </v>
      </c>
      <c r="BB3777" s="11" t="str">
        <f>IFERROR(IF(AW3777="","",VLOOKUP(AW3777,SUSS!R:S,2,FALSE)),AY3777*SUSS!$M$2)</f>
        <v/>
      </c>
      <c r="BC3777" s="11" t="str">
        <f t="shared" si="1253"/>
        <v/>
      </c>
    </row>
    <row r="3778" spans="29:55">
      <c r="AC3778" s="11" t="str">
        <f t="shared" si="1255"/>
        <v/>
      </c>
      <c r="AD3778" s="11" t="str">
        <f t="shared" si="1256"/>
        <v/>
      </c>
      <c r="AE3778" s="11" t="str">
        <f t="shared" si="1257"/>
        <v/>
      </c>
      <c r="AF3778" s="11" t="str">
        <f t="shared" si="1258"/>
        <v/>
      </c>
      <c r="AG3778" s="11" t="str">
        <f t="shared" si="1259"/>
        <v/>
      </c>
      <c r="AH3778" s="11" t="str">
        <f t="shared" si="1260"/>
        <v/>
      </c>
      <c r="AI3778" s="11" t="str">
        <f t="shared" si="1261"/>
        <v/>
      </c>
      <c r="AJ3778" s="11" t="str">
        <f t="shared" si="1262"/>
        <v/>
      </c>
      <c r="AK3778" s="11" t="str">
        <f t="shared" si="1263"/>
        <v/>
      </c>
      <c r="AN3778" s="11" t="str">
        <f t="shared" si="1264"/>
        <v/>
      </c>
      <c r="AO3778" s="11" t="str">
        <f t="shared" si="1265"/>
        <v/>
      </c>
      <c r="AP3778" s="11" t="str">
        <f t="shared" si="1266"/>
        <v/>
      </c>
      <c r="AT3778" s="11" t="str">
        <f t="shared" si="1267"/>
        <v/>
      </c>
      <c r="AU3778" s="11" t="str">
        <f t="shared" si="1268"/>
        <v/>
      </c>
      <c r="AV3778" s="11" t="str">
        <f t="shared" si="1269"/>
        <v/>
      </c>
      <c r="AW3778" s="11" t="str">
        <f t="shared" si="1270"/>
        <v/>
      </c>
      <c r="AX3778" s="11" t="str">
        <f t="shared" si="1271"/>
        <v/>
      </c>
      <c r="AY3778" s="11" t="str">
        <f t="shared" si="1252"/>
        <v/>
      </c>
      <c r="AZ3778" s="11" t="str">
        <f t="shared" si="1272"/>
        <v/>
      </c>
      <c r="BA3778" s="11" t="str">
        <f t="shared" si="1254"/>
        <v xml:space="preserve"> </v>
      </c>
      <c r="BB3778" s="11" t="str">
        <f>IFERROR(IF(AW3778="","",VLOOKUP(AW3778,SUSS!R:S,2,FALSE)),AY3778*SUSS!$M$2)</f>
        <v/>
      </c>
      <c r="BC3778" s="11" t="str">
        <f t="shared" si="1253"/>
        <v/>
      </c>
    </row>
    <row r="3779" spans="29:55">
      <c r="AC3779" s="11" t="str">
        <f t="shared" si="1255"/>
        <v/>
      </c>
      <c r="AD3779" s="11" t="str">
        <f t="shared" si="1256"/>
        <v/>
      </c>
      <c r="AE3779" s="11" t="str">
        <f t="shared" si="1257"/>
        <v/>
      </c>
      <c r="AF3779" s="11" t="str">
        <f t="shared" si="1258"/>
        <v/>
      </c>
      <c r="AG3779" s="11" t="str">
        <f t="shared" si="1259"/>
        <v/>
      </c>
      <c r="AH3779" s="11" t="str">
        <f t="shared" si="1260"/>
        <v/>
      </c>
      <c r="AI3779" s="11" t="str">
        <f t="shared" si="1261"/>
        <v/>
      </c>
      <c r="AJ3779" s="11" t="str">
        <f t="shared" si="1262"/>
        <v/>
      </c>
      <c r="AK3779" s="11" t="str">
        <f t="shared" si="1263"/>
        <v/>
      </c>
      <c r="AN3779" s="11" t="str">
        <f t="shared" si="1264"/>
        <v/>
      </c>
      <c r="AO3779" s="11" t="str">
        <f t="shared" si="1265"/>
        <v/>
      </c>
      <c r="AP3779" s="11" t="str">
        <f t="shared" si="1266"/>
        <v/>
      </c>
      <c r="AT3779" s="11" t="str">
        <f t="shared" si="1267"/>
        <v/>
      </c>
      <c r="AU3779" s="11" t="str">
        <f t="shared" si="1268"/>
        <v/>
      </c>
      <c r="AV3779" s="11" t="str">
        <f t="shared" si="1269"/>
        <v/>
      </c>
      <c r="AW3779" s="11" t="str">
        <f t="shared" si="1270"/>
        <v/>
      </c>
      <c r="AX3779" s="11" t="str">
        <f t="shared" si="1271"/>
        <v/>
      </c>
      <c r="AY3779" s="11" t="str">
        <f t="shared" si="1252"/>
        <v/>
      </c>
      <c r="AZ3779" s="11" t="str">
        <f t="shared" si="1272"/>
        <v/>
      </c>
      <c r="BA3779" s="11" t="str">
        <f t="shared" si="1254"/>
        <v xml:space="preserve"> </v>
      </c>
      <c r="BB3779" s="11" t="str">
        <f>IFERROR(IF(AW3779="","",VLOOKUP(AW3779,SUSS!R:S,2,FALSE)),AY3779*SUSS!$M$2)</f>
        <v/>
      </c>
      <c r="BC3779" s="11" t="str">
        <f t="shared" si="1253"/>
        <v/>
      </c>
    </row>
    <row r="3780" spans="29:55">
      <c r="AC3780" s="11" t="str">
        <f t="shared" si="1255"/>
        <v/>
      </c>
      <c r="AD3780" s="11" t="str">
        <f t="shared" si="1256"/>
        <v/>
      </c>
      <c r="AE3780" s="11" t="str">
        <f t="shared" si="1257"/>
        <v/>
      </c>
      <c r="AF3780" s="11" t="str">
        <f t="shared" si="1258"/>
        <v/>
      </c>
      <c r="AG3780" s="11" t="str">
        <f t="shared" si="1259"/>
        <v/>
      </c>
      <c r="AH3780" s="11" t="str">
        <f t="shared" si="1260"/>
        <v/>
      </c>
      <c r="AI3780" s="11" t="str">
        <f t="shared" si="1261"/>
        <v/>
      </c>
      <c r="AJ3780" s="11" t="str">
        <f t="shared" si="1262"/>
        <v/>
      </c>
      <c r="AK3780" s="11" t="str">
        <f t="shared" si="1263"/>
        <v/>
      </c>
      <c r="AN3780" s="11" t="str">
        <f t="shared" si="1264"/>
        <v/>
      </c>
      <c r="AO3780" s="11" t="str">
        <f t="shared" si="1265"/>
        <v/>
      </c>
      <c r="AP3780" s="11" t="str">
        <f t="shared" si="1266"/>
        <v/>
      </c>
      <c r="AT3780" s="11" t="str">
        <f t="shared" si="1267"/>
        <v/>
      </c>
      <c r="AU3780" s="11" t="str">
        <f t="shared" si="1268"/>
        <v/>
      </c>
      <c r="AV3780" s="11" t="str">
        <f t="shared" si="1269"/>
        <v/>
      </c>
      <c r="AW3780" s="11" t="str">
        <f t="shared" si="1270"/>
        <v/>
      </c>
      <c r="AX3780" s="11" t="str">
        <f t="shared" si="1271"/>
        <v/>
      </c>
      <c r="AY3780" s="11" t="str">
        <f t="shared" ref="AY3780:AY3843" si="1273">VLOOKUP(AX3780,AO:AP,2,FALSE)</f>
        <v/>
      </c>
      <c r="AZ3780" s="11" t="str">
        <f t="shared" si="1272"/>
        <v/>
      </c>
      <c r="BA3780" s="11" t="str">
        <f t="shared" si="1254"/>
        <v xml:space="preserve"> </v>
      </c>
      <c r="BB3780" s="11" t="str">
        <f>IFERROR(IF(AW3780="","",VLOOKUP(AW3780,SUSS!R:S,2,FALSE)),AY3780*SUSS!$M$2)</f>
        <v/>
      </c>
      <c r="BC3780" s="11" t="str">
        <f t="shared" si="1253"/>
        <v/>
      </c>
    </row>
    <row r="3781" spans="29:55">
      <c r="AC3781" s="11" t="str">
        <f t="shared" si="1255"/>
        <v/>
      </c>
      <c r="AD3781" s="11" t="str">
        <f t="shared" si="1256"/>
        <v/>
      </c>
      <c r="AE3781" s="11" t="str">
        <f t="shared" si="1257"/>
        <v/>
      </c>
      <c r="AF3781" s="11" t="str">
        <f t="shared" si="1258"/>
        <v/>
      </c>
      <c r="AG3781" s="11" t="str">
        <f t="shared" si="1259"/>
        <v/>
      </c>
      <c r="AH3781" s="11" t="str">
        <f t="shared" si="1260"/>
        <v/>
      </c>
      <c r="AI3781" s="11" t="str">
        <f t="shared" si="1261"/>
        <v/>
      </c>
      <c r="AJ3781" s="11" t="str">
        <f t="shared" si="1262"/>
        <v/>
      </c>
      <c r="AK3781" s="11" t="str">
        <f t="shared" si="1263"/>
        <v/>
      </c>
      <c r="AN3781" s="11" t="str">
        <f t="shared" si="1264"/>
        <v/>
      </c>
      <c r="AO3781" s="11" t="str">
        <f t="shared" si="1265"/>
        <v/>
      </c>
      <c r="AP3781" s="11" t="str">
        <f t="shared" si="1266"/>
        <v/>
      </c>
      <c r="AT3781" s="11" t="str">
        <f t="shared" si="1267"/>
        <v/>
      </c>
      <c r="AU3781" s="11" t="str">
        <f t="shared" si="1268"/>
        <v/>
      </c>
      <c r="AV3781" s="11" t="str">
        <f t="shared" si="1269"/>
        <v/>
      </c>
      <c r="AW3781" s="11" t="str">
        <f t="shared" si="1270"/>
        <v/>
      </c>
      <c r="AX3781" s="11" t="str">
        <f t="shared" si="1271"/>
        <v/>
      </c>
      <c r="AY3781" s="11" t="str">
        <f t="shared" si="1273"/>
        <v/>
      </c>
      <c r="AZ3781" s="11" t="str">
        <f t="shared" si="1272"/>
        <v/>
      </c>
      <c r="BA3781" s="11" t="str">
        <f t="shared" si="1254"/>
        <v xml:space="preserve"> </v>
      </c>
      <c r="BB3781" s="11" t="str">
        <f>IFERROR(IF(AW3781="","",VLOOKUP(AW3781,SUSS!R:S,2,FALSE)),AY3781*SUSS!$M$2)</f>
        <v/>
      </c>
      <c r="BC3781" s="11" t="str">
        <f t="shared" ref="BC3781:BC3844" si="1274">IFERROR(IF(BB3781&lt;&gt;"",AZ3781*BB3781,""),"VER")</f>
        <v/>
      </c>
    </row>
    <row r="3782" spans="29:55">
      <c r="AC3782" s="11" t="str">
        <f t="shared" si="1255"/>
        <v/>
      </c>
      <c r="AD3782" s="11" t="str">
        <f t="shared" si="1256"/>
        <v/>
      </c>
      <c r="AE3782" s="11" t="str">
        <f t="shared" si="1257"/>
        <v/>
      </c>
      <c r="AF3782" s="11" t="str">
        <f t="shared" si="1258"/>
        <v/>
      </c>
      <c r="AG3782" s="11" t="str">
        <f t="shared" si="1259"/>
        <v/>
      </c>
      <c r="AH3782" s="11" t="str">
        <f t="shared" si="1260"/>
        <v/>
      </c>
      <c r="AI3782" s="11" t="str">
        <f t="shared" si="1261"/>
        <v/>
      </c>
      <c r="AJ3782" s="11" t="str">
        <f t="shared" si="1262"/>
        <v/>
      </c>
      <c r="AK3782" s="11" t="str">
        <f t="shared" si="1263"/>
        <v/>
      </c>
      <c r="AN3782" s="11" t="str">
        <f t="shared" si="1264"/>
        <v/>
      </c>
      <c r="AO3782" s="11" t="str">
        <f t="shared" si="1265"/>
        <v/>
      </c>
      <c r="AP3782" s="11" t="str">
        <f t="shared" si="1266"/>
        <v/>
      </c>
      <c r="AT3782" s="11" t="str">
        <f t="shared" si="1267"/>
        <v/>
      </c>
      <c r="AU3782" s="11" t="str">
        <f t="shared" si="1268"/>
        <v/>
      </c>
      <c r="AV3782" s="11" t="str">
        <f t="shared" si="1269"/>
        <v/>
      </c>
      <c r="AW3782" s="11" t="str">
        <f t="shared" si="1270"/>
        <v/>
      </c>
      <c r="AX3782" s="11" t="str">
        <f t="shared" si="1271"/>
        <v/>
      </c>
      <c r="AY3782" s="11" t="str">
        <f t="shared" si="1273"/>
        <v/>
      </c>
      <c r="AZ3782" s="11" t="str">
        <f t="shared" si="1272"/>
        <v/>
      </c>
      <c r="BA3782" s="11" t="str">
        <f t="shared" si="1254"/>
        <v xml:space="preserve"> </v>
      </c>
      <c r="BB3782" s="11" t="str">
        <f>IFERROR(IF(AW3782="","",VLOOKUP(AW3782,SUSS!R:S,2,FALSE)),AY3782*SUSS!$M$2)</f>
        <v/>
      </c>
      <c r="BC3782" s="11" t="str">
        <f t="shared" si="1274"/>
        <v/>
      </c>
    </row>
    <row r="3783" spans="29:55">
      <c r="AC3783" s="11" t="str">
        <f t="shared" si="1255"/>
        <v/>
      </c>
      <c r="AD3783" s="11" t="str">
        <f t="shared" si="1256"/>
        <v/>
      </c>
      <c r="AE3783" s="11" t="str">
        <f t="shared" si="1257"/>
        <v/>
      </c>
      <c r="AF3783" s="11" t="str">
        <f t="shared" si="1258"/>
        <v/>
      </c>
      <c r="AG3783" s="11" t="str">
        <f t="shared" si="1259"/>
        <v/>
      </c>
      <c r="AH3783" s="11" t="str">
        <f t="shared" si="1260"/>
        <v/>
      </c>
      <c r="AI3783" s="11" t="str">
        <f t="shared" si="1261"/>
        <v/>
      </c>
      <c r="AJ3783" s="11" t="str">
        <f t="shared" si="1262"/>
        <v/>
      </c>
      <c r="AK3783" s="11" t="str">
        <f t="shared" si="1263"/>
        <v/>
      </c>
      <c r="AN3783" s="11" t="str">
        <f t="shared" si="1264"/>
        <v/>
      </c>
      <c r="AO3783" s="11" t="str">
        <f t="shared" si="1265"/>
        <v/>
      </c>
      <c r="AP3783" s="11" t="str">
        <f t="shared" si="1266"/>
        <v/>
      </c>
      <c r="AT3783" s="11" t="str">
        <f t="shared" si="1267"/>
        <v/>
      </c>
      <c r="AU3783" s="11" t="str">
        <f t="shared" si="1268"/>
        <v/>
      </c>
      <c r="AV3783" s="11" t="str">
        <f t="shared" si="1269"/>
        <v/>
      </c>
      <c r="AW3783" s="11" t="str">
        <f t="shared" si="1270"/>
        <v/>
      </c>
      <c r="AX3783" s="11" t="str">
        <f t="shared" si="1271"/>
        <v/>
      </c>
      <c r="AY3783" s="11" t="str">
        <f t="shared" si="1273"/>
        <v/>
      </c>
      <c r="AZ3783" s="11" t="str">
        <f t="shared" si="1272"/>
        <v/>
      </c>
      <c r="BA3783" s="11" t="str">
        <f t="shared" si="1254"/>
        <v xml:space="preserve"> </v>
      </c>
      <c r="BB3783" s="11" t="str">
        <f>IFERROR(IF(AW3783="","",VLOOKUP(AW3783,SUSS!R:S,2,FALSE)),AY3783*SUSS!$M$2)</f>
        <v/>
      </c>
      <c r="BC3783" s="11" t="str">
        <f t="shared" si="1274"/>
        <v/>
      </c>
    </row>
    <row r="3784" spans="29:55">
      <c r="AC3784" s="11" t="str">
        <f t="shared" si="1255"/>
        <v/>
      </c>
      <c r="AD3784" s="11" t="str">
        <f t="shared" si="1256"/>
        <v/>
      </c>
      <c r="AE3784" s="11" t="str">
        <f t="shared" si="1257"/>
        <v/>
      </c>
      <c r="AF3784" s="11" t="str">
        <f t="shared" si="1258"/>
        <v/>
      </c>
      <c r="AG3784" s="11" t="str">
        <f t="shared" si="1259"/>
        <v/>
      </c>
      <c r="AH3784" s="11" t="str">
        <f t="shared" si="1260"/>
        <v/>
      </c>
      <c r="AI3784" s="11" t="str">
        <f t="shared" si="1261"/>
        <v/>
      </c>
      <c r="AJ3784" s="11" t="str">
        <f t="shared" si="1262"/>
        <v/>
      </c>
      <c r="AK3784" s="11" t="str">
        <f t="shared" si="1263"/>
        <v/>
      </c>
      <c r="AN3784" s="11" t="str">
        <f t="shared" si="1264"/>
        <v/>
      </c>
      <c r="AO3784" s="11" t="str">
        <f t="shared" si="1265"/>
        <v/>
      </c>
      <c r="AP3784" s="11" t="str">
        <f t="shared" si="1266"/>
        <v/>
      </c>
      <c r="AT3784" s="11" t="str">
        <f t="shared" si="1267"/>
        <v/>
      </c>
      <c r="AU3784" s="11" t="str">
        <f t="shared" si="1268"/>
        <v/>
      </c>
      <c r="AV3784" s="11" t="str">
        <f t="shared" si="1269"/>
        <v/>
      </c>
      <c r="AW3784" s="11" t="str">
        <f t="shared" si="1270"/>
        <v/>
      </c>
      <c r="AX3784" s="11" t="str">
        <f t="shared" si="1271"/>
        <v/>
      </c>
      <c r="AY3784" s="11" t="str">
        <f t="shared" si="1273"/>
        <v/>
      </c>
      <c r="AZ3784" s="11" t="str">
        <f t="shared" si="1272"/>
        <v/>
      </c>
      <c r="BA3784" s="11" t="str">
        <f t="shared" ref="BA3784:BA3847" si="1275">AT3784&amp;" "&amp;AU3784</f>
        <v xml:space="preserve"> </v>
      </c>
      <c r="BB3784" s="11" t="str">
        <f>IFERROR(IF(AW3784="","",VLOOKUP(AW3784,SUSS!R:S,2,FALSE)),AY3784*SUSS!$M$2)</f>
        <v/>
      </c>
      <c r="BC3784" s="11" t="str">
        <f t="shared" si="1274"/>
        <v/>
      </c>
    </row>
    <row r="3785" spans="29:55">
      <c r="AC3785" s="11" t="str">
        <f t="shared" si="1255"/>
        <v/>
      </c>
      <c r="AD3785" s="11" t="str">
        <f t="shared" si="1256"/>
        <v/>
      </c>
      <c r="AE3785" s="11" t="str">
        <f t="shared" si="1257"/>
        <v/>
      </c>
      <c r="AF3785" s="11" t="str">
        <f t="shared" si="1258"/>
        <v/>
      </c>
      <c r="AG3785" s="11" t="str">
        <f t="shared" si="1259"/>
        <v/>
      </c>
      <c r="AH3785" s="11" t="str">
        <f t="shared" si="1260"/>
        <v/>
      </c>
      <c r="AI3785" s="11" t="str">
        <f t="shared" si="1261"/>
        <v/>
      </c>
      <c r="AJ3785" s="11" t="str">
        <f t="shared" si="1262"/>
        <v/>
      </c>
      <c r="AK3785" s="11" t="str">
        <f t="shared" si="1263"/>
        <v/>
      </c>
      <c r="AN3785" s="11" t="str">
        <f t="shared" si="1264"/>
        <v/>
      </c>
      <c r="AO3785" s="11" t="str">
        <f t="shared" si="1265"/>
        <v/>
      </c>
      <c r="AP3785" s="11" t="str">
        <f t="shared" si="1266"/>
        <v/>
      </c>
      <c r="AT3785" s="11" t="str">
        <f t="shared" si="1267"/>
        <v/>
      </c>
      <c r="AU3785" s="11" t="str">
        <f t="shared" si="1268"/>
        <v/>
      </c>
      <c r="AV3785" s="11" t="str">
        <f t="shared" si="1269"/>
        <v/>
      </c>
      <c r="AW3785" s="11" t="str">
        <f t="shared" si="1270"/>
        <v/>
      </c>
      <c r="AX3785" s="11" t="str">
        <f t="shared" si="1271"/>
        <v/>
      </c>
      <c r="AY3785" s="11" t="str">
        <f t="shared" si="1273"/>
        <v/>
      </c>
      <c r="AZ3785" s="11" t="str">
        <f t="shared" si="1272"/>
        <v/>
      </c>
      <c r="BA3785" s="11" t="str">
        <f t="shared" si="1275"/>
        <v xml:space="preserve"> </v>
      </c>
      <c r="BB3785" s="11" t="str">
        <f>IFERROR(IF(AW3785="","",VLOOKUP(AW3785,SUSS!R:S,2,FALSE)),AY3785*SUSS!$M$2)</f>
        <v/>
      </c>
      <c r="BC3785" s="11" t="str">
        <f t="shared" si="1274"/>
        <v/>
      </c>
    </row>
    <row r="3786" spans="29:55">
      <c r="AC3786" s="11" t="str">
        <f t="shared" si="1255"/>
        <v/>
      </c>
      <c r="AD3786" s="11" t="str">
        <f t="shared" si="1256"/>
        <v/>
      </c>
      <c r="AE3786" s="11" t="str">
        <f t="shared" si="1257"/>
        <v/>
      </c>
      <c r="AF3786" s="11" t="str">
        <f t="shared" si="1258"/>
        <v/>
      </c>
      <c r="AG3786" s="11" t="str">
        <f t="shared" si="1259"/>
        <v/>
      </c>
      <c r="AH3786" s="11" t="str">
        <f t="shared" si="1260"/>
        <v/>
      </c>
      <c r="AI3786" s="11" t="str">
        <f t="shared" si="1261"/>
        <v/>
      </c>
      <c r="AJ3786" s="11" t="str">
        <f t="shared" si="1262"/>
        <v/>
      </c>
      <c r="AK3786" s="11" t="str">
        <f t="shared" si="1263"/>
        <v/>
      </c>
      <c r="AN3786" s="11" t="str">
        <f t="shared" si="1264"/>
        <v/>
      </c>
      <c r="AO3786" s="11" t="str">
        <f t="shared" si="1265"/>
        <v/>
      </c>
      <c r="AP3786" s="11" t="str">
        <f t="shared" si="1266"/>
        <v/>
      </c>
      <c r="AT3786" s="11" t="str">
        <f t="shared" si="1267"/>
        <v/>
      </c>
      <c r="AU3786" s="11" t="str">
        <f t="shared" si="1268"/>
        <v/>
      </c>
      <c r="AV3786" s="11" t="str">
        <f t="shared" si="1269"/>
        <v/>
      </c>
      <c r="AW3786" s="11" t="str">
        <f t="shared" si="1270"/>
        <v/>
      </c>
      <c r="AX3786" s="11" t="str">
        <f t="shared" si="1271"/>
        <v/>
      </c>
      <c r="AY3786" s="11" t="str">
        <f t="shared" si="1273"/>
        <v/>
      </c>
      <c r="AZ3786" s="11" t="str">
        <f t="shared" si="1272"/>
        <v/>
      </c>
      <c r="BA3786" s="11" t="str">
        <f t="shared" si="1275"/>
        <v xml:space="preserve"> </v>
      </c>
      <c r="BB3786" s="11" t="str">
        <f>IFERROR(IF(AW3786="","",VLOOKUP(AW3786,SUSS!R:S,2,FALSE)),AY3786*SUSS!$M$2)</f>
        <v/>
      </c>
      <c r="BC3786" s="11" t="str">
        <f t="shared" si="1274"/>
        <v/>
      </c>
    </row>
    <row r="3787" spans="29:55">
      <c r="AC3787" s="11" t="str">
        <f t="shared" si="1255"/>
        <v/>
      </c>
      <c r="AD3787" s="11" t="str">
        <f t="shared" si="1256"/>
        <v/>
      </c>
      <c r="AE3787" s="11" t="str">
        <f t="shared" si="1257"/>
        <v/>
      </c>
      <c r="AF3787" s="11" t="str">
        <f t="shared" si="1258"/>
        <v/>
      </c>
      <c r="AG3787" s="11" t="str">
        <f t="shared" si="1259"/>
        <v/>
      </c>
      <c r="AH3787" s="11" t="str">
        <f t="shared" si="1260"/>
        <v/>
      </c>
      <c r="AI3787" s="11" t="str">
        <f t="shared" si="1261"/>
        <v/>
      </c>
      <c r="AJ3787" s="11" t="str">
        <f t="shared" si="1262"/>
        <v/>
      </c>
      <c r="AK3787" s="11" t="str">
        <f t="shared" si="1263"/>
        <v/>
      </c>
      <c r="AN3787" s="11" t="str">
        <f t="shared" si="1264"/>
        <v/>
      </c>
      <c r="AO3787" s="11" t="str">
        <f t="shared" si="1265"/>
        <v/>
      </c>
      <c r="AP3787" s="11" t="str">
        <f t="shared" si="1266"/>
        <v/>
      </c>
      <c r="AT3787" s="11" t="str">
        <f t="shared" si="1267"/>
        <v/>
      </c>
      <c r="AU3787" s="11" t="str">
        <f t="shared" si="1268"/>
        <v/>
      </c>
      <c r="AV3787" s="11" t="str">
        <f t="shared" si="1269"/>
        <v/>
      </c>
      <c r="AW3787" s="11" t="str">
        <f t="shared" si="1270"/>
        <v/>
      </c>
      <c r="AX3787" s="11" t="str">
        <f t="shared" si="1271"/>
        <v/>
      </c>
      <c r="AY3787" s="11" t="str">
        <f t="shared" si="1273"/>
        <v/>
      </c>
      <c r="AZ3787" s="11" t="str">
        <f t="shared" si="1272"/>
        <v/>
      </c>
      <c r="BA3787" s="11" t="str">
        <f t="shared" si="1275"/>
        <v xml:space="preserve"> </v>
      </c>
      <c r="BB3787" s="11" t="str">
        <f>IFERROR(IF(AW3787="","",VLOOKUP(AW3787,SUSS!R:S,2,FALSE)),AY3787*SUSS!$M$2)</f>
        <v/>
      </c>
      <c r="BC3787" s="11" t="str">
        <f t="shared" si="1274"/>
        <v/>
      </c>
    </row>
    <row r="3788" spans="29:55">
      <c r="AC3788" s="11" t="str">
        <f t="shared" si="1255"/>
        <v/>
      </c>
      <c r="AD3788" s="11" t="str">
        <f t="shared" si="1256"/>
        <v/>
      </c>
      <c r="AE3788" s="11" t="str">
        <f t="shared" si="1257"/>
        <v/>
      </c>
      <c r="AF3788" s="11" t="str">
        <f t="shared" si="1258"/>
        <v/>
      </c>
      <c r="AG3788" s="11" t="str">
        <f t="shared" si="1259"/>
        <v/>
      </c>
      <c r="AH3788" s="11" t="str">
        <f t="shared" si="1260"/>
        <v/>
      </c>
      <c r="AI3788" s="11" t="str">
        <f t="shared" si="1261"/>
        <v/>
      </c>
      <c r="AJ3788" s="11" t="str">
        <f t="shared" si="1262"/>
        <v/>
      </c>
      <c r="AK3788" s="11" t="str">
        <f t="shared" si="1263"/>
        <v/>
      </c>
      <c r="AN3788" s="11" t="str">
        <f t="shared" si="1264"/>
        <v/>
      </c>
      <c r="AO3788" s="11" t="str">
        <f t="shared" si="1265"/>
        <v/>
      </c>
      <c r="AP3788" s="11" t="str">
        <f t="shared" si="1266"/>
        <v/>
      </c>
      <c r="AT3788" s="11" t="str">
        <f t="shared" si="1267"/>
        <v/>
      </c>
      <c r="AU3788" s="11" t="str">
        <f t="shared" si="1268"/>
        <v/>
      </c>
      <c r="AV3788" s="11" t="str">
        <f t="shared" si="1269"/>
        <v/>
      </c>
      <c r="AW3788" s="11" t="str">
        <f t="shared" si="1270"/>
        <v/>
      </c>
      <c r="AX3788" s="11" t="str">
        <f t="shared" si="1271"/>
        <v/>
      </c>
      <c r="AY3788" s="11" t="str">
        <f t="shared" si="1273"/>
        <v/>
      </c>
      <c r="AZ3788" s="11" t="str">
        <f t="shared" si="1272"/>
        <v/>
      </c>
      <c r="BA3788" s="11" t="str">
        <f t="shared" si="1275"/>
        <v xml:space="preserve"> </v>
      </c>
      <c r="BB3788" s="11" t="str">
        <f>IFERROR(IF(AW3788="","",VLOOKUP(AW3788,SUSS!R:S,2,FALSE)),AY3788*SUSS!$M$2)</f>
        <v/>
      </c>
      <c r="BC3788" s="11" t="str">
        <f t="shared" si="1274"/>
        <v/>
      </c>
    </row>
    <row r="3789" spans="29:55">
      <c r="AC3789" s="11" t="str">
        <f t="shared" si="1255"/>
        <v/>
      </c>
      <c r="AD3789" s="11" t="str">
        <f t="shared" si="1256"/>
        <v/>
      </c>
      <c r="AE3789" s="11" t="str">
        <f t="shared" si="1257"/>
        <v/>
      </c>
      <c r="AF3789" s="11" t="str">
        <f t="shared" si="1258"/>
        <v/>
      </c>
      <c r="AG3789" s="11" t="str">
        <f t="shared" si="1259"/>
        <v/>
      </c>
      <c r="AH3789" s="11" t="str">
        <f t="shared" si="1260"/>
        <v/>
      </c>
      <c r="AI3789" s="11" t="str">
        <f t="shared" si="1261"/>
        <v/>
      </c>
      <c r="AJ3789" s="11" t="str">
        <f t="shared" si="1262"/>
        <v/>
      </c>
      <c r="AK3789" s="11" t="str">
        <f t="shared" si="1263"/>
        <v/>
      </c>
      <c r="AN3789" s="11" t="str">
        <f t="shared" si="1264"/>
        <v/>
      </c>
      <c r="AO3789" s="11" t="str">
        <f t="shared" si="1265"/>
        <v/>
      </c>
      <c r="AP3789" s="11" t="str">
        <f t="shared" si="1266"/>
        <v/>
      </c>
      <c r="AT3789" s="11" t="str">
        <f t="shared" si="1267"/>
        <v/>
      </c>
      <c r="AU3789" s="11" t="str">
        <f t="shared" si="1268"/>
        <v/>
      </c>
      <c r="AV3789" s="11" t="str">
        <f t="shared" si="1269"/>
        <v/>
      </c>
      <c r="AW3789" s="11" t="str">
        <f t="shared" si="1270"/>
        <v/>
      </c>
      <c r="AX3789" s="11" t="str">
        <f t="shared" si="1271"/>
        <v/>
      </c>
      <c r="AY3789" s="11" t="str">
        <f t="shared" si="1273"/>
        <v/>
      </c>
      <c r="AZ3789" s="11" t="str">
        <f t="shared" si="1272"/>
        <v/>
      </c>
      <c r="BA3789" s="11" t="str">
        <f t="shared" si="1275"/>
        <v xml:space="preserve"> </v>
      </c>
      <c r="BB3789" s="11" t="str">
        <f>IFERROR(IF(AW3789="","",VLOOKUP(AW3789,SUSS!R:S,2,FALSE)),AY3789*SUSS!$M$2)</f>
        <v/>
      </c>
      <c r="BC3789" s="11" t="str">
        <f t="shared" si="1274"/>
        <v/>
      </c>
    </row>
    <row r="3790" spans="29:55">
      <c r="AC3790" s="11" t="str">
        <f t="shared" si="1255"/>
        <v/>
      </c>
      <c r="AD3790" s="11" t="str">
        <f t="shared" si="1256"/>
        <v/>
      </c>
      <c r="AE3790" s="11" t="str">
        <f t="shared" si="1257"/>
        <v/>
      </c>
      <c r="AF3790" s="11" t="str">
        <f t="shared" si="1258"/>
        <v/>
      </c>
      <c r="AG3790" s="11" t="str">
        <f t="shared" si="1259"/>
        <v/>
      </c>
      <c r="AH3790" s="11" t="str">
        <f t="shared" si="1260"/>
        <v/>
      </c>
      <c r="AI3790" s="11" t="str">
        <f t="shared" si="1261"/>
        <v/>
      </c>
      <c r="AJ3790" s="11" t="str">
        <f t="shared" si="1262"/>
        <v/>
      </c>
      <c r="AK3790" s="11" t="str">
        <f t="shared" si="1263"/>
        <v/>
      </c>
      <c r="AN3790" s="11" t="str">
        <f t="shared" si="1264"/>
        <v/>
      </c>
      <c r="AO3790" s="11" t="str">
        <f t="shared" si="1265"/>
        <v/>
      </c>
      <c r="AP3790" s="11" t="str">
        <f t="shared" si="1266"/>
        <v/>
      </c>
      <c r="AT3790" s="11" t="str">
        <f t="shared" si="1267"/>
        <v/>
      </c>
      <c r="AU3790" s="11" t="str">
        <f t="shared" si="1268"/>
        <v/>
      </c>
      <c r="AV3790" s="11" t="str">
        <f t="shared" si="1269"/>
        <v/>
      </c>
      <c r="AW3790" s="11" t="str">
        <f t="shared" si="1270"/>
        <v/>
      </c>
      <c r="AX3790" s="11" t="str">
        <f t="shared" si="1271"/>
        <v/>
      </c>
      <c r="AY3790" s="11" t="str">
        <f t="shared" si="1273"/>
        <v/>
      </c>
      <c r="AZ3790" s="11" t="str">
        <f t="shared" si="1272"/>
        <v/>
      </c>
      <c r="BA3790" s="11" t="str">
        <f t="shared" si="1275"/>
        <v xml:space="preserve"> </v>
      </c>
      <c r="BB3790" s="11" t="str">
        <f>IFERROR(IF(AW3790="","",VLOOKUP(AW3790,SUSS!R:S,2,FALSE)),AY3790*SUSS!$M$2)</f>
        <v/>
      </c>
      <c r="BC3790" s="11" t="str">
        <f t="shared" si="1274"/>
        <v/>
      </c>
    </row>
    <row r="3791" spans="29:55">
      <c r="AC3791" s="11" t="str">
        <f t="shared" si="1255"/>
        <v/>
      </c>
      <c r="AD3791" s="11" t="str">
        <f t="shared" si="1256"/>
        <v/>
      </c>
      <c r="AE3791" s="11" t="str">
        <f t="shared" si="1257"/>
        <v/>
      </c>
      <c r="AF3791" s="11" t="str">
        <f t="shared" si="1258"/>
        <v/>
      </c>
      <c r="AG3791" s="11" t="str">
        <f t="shared" si="1259"/>
        <v/>
      </c>
      <c r="AH3791" s="11" t="str">
        <f t="shared" si="1260"/>
        <v/>
      </c>
      <c r="AI3791" s="11" t="str">
        <f t="shared" si="1261"/>
        <v/>
      </c>
      <c r="AJ3791" s="11" t="str">
        <f t="shared" si="1262"/>
        <v/>
      </c>
      <c r="AK3791" s="11" t="str">
        <f t="shared" si="1263"/>
        <v/>
      </c>
      <c r="AN3791" s="11" t="str">
        <f t="shared" si="1264"/>
        <v/>
      </c>
      <c r="AO3791" s="11" t="str">
        <f t="shared" si="1265"/>
        <v/>
      </c>
      <c r="AP3791" s="11" t="str">
        <f t="shared" si="1266"/>
        <v/>
      </c>
      <c r="AT3791" s="11" t="str">
        <f t="shared" si="1267"/>
        <v/>
      </c>
      <c r="AU3791" s="11" t="str">
        <f t="shared" si="1268"/>
        <v/>
      </c>
      <c r="AV3791" s="11" t="str">
        <f t="shared" si="1269"/>
        <v/>
      </c>
      <c r="AW3791" s="11" t="str">
        <f t="shared" si="1270"/>
        <v/>
      </c>
      <c r="AX3791" s="11" t="str">
        <f t="shared" si="1271"/>
        <v/>
      </c>
      <c r="AY3791" s="11" t="str">
        <f t="shared" si="1273"/>
        <v/>
      </c>
      <c r="AZ3791" s="11" t="str">
        <f t="shared" si="1272"/>
        <v/>
      </c>
      <c r="BA3791" s="11" t="str">
        <f t="shared" si="1275"/>
        <v xml:space="preserve"> </v>
      </c>
      <c r="BB3791" s="11" t="str">
        <f>IFERROR(IF(AW3791="","",VLOOKUP(AW3791,SUSS!R:S,2,FALSE)),AY3791*SUSS!$M$2)</f>
        <v/>
      </c>
      <c r="BC3791" s="11" t="str">
        <f t="shared" si="1274"/>
        <v/>
      </c>
    </row>
    <row r="3792" spans="29:55">
      <c r="AC3792" s="11" t="str">
        <f t="shared" si="1255"/>
        <v/>
      </c>
      <c r="AD3792" s="11" t="str">
        <f t="shared" si="1256"/>
        <v/>
      </c>
      <c r="AE3792" s="11" t="str">
        <f t="shared" si="1257"/>
        <v/>
      </c>
      <c r="AF3792" s="11" t="str">
        <f t="shared" si="1258"/>
        <v/>
      </c>
      <c r="AG3792" s="11" t="str">
        <f t="shared" si="1259"/>
        <v/>
      </c>
      <c r="AH3792" s="11" t="str">
        <f t="shared" si="1260"/>
        <v/>
      </c>
      <c r="AI3792" s="11" t="str">
        <f t="shared" si="1261"/>
        <v/>
      </c>
      <c r="AJ3792" s="11" t="str">
        <f t="shared" si="1262"/>
        <v/>
      </c>
      <c r="AK3792" s="11" t="str">
        <f t="shared" si="1263"/>
        <v/>
      </c>
      <c r="AN3792" s="11" t="str">
        <f t="shared" si="1264"/>
        <v/>
      </c>
      <c r="AO3792" s="11" t="str">
        <f t="shared" si="1265"/>
        <v/>
      </c>
      <c r="AP3792" s="11" t="str">
        <f t="shared" si="1266"/>
        <v/>
      </c>
      <c r="AT3792" s="11" t="str">
        <f t="shared" si="1267"/>
        <v/>
      </c>
      <c r="AU3792" s="11" t="str">
        <f t="shared" si="1268"/>
        <v/>
      </c>
      <c r="AV3792" s="11" t="str">
        <f t="shared" si="1269"/>
        <v/>
      </c>
      <c r="AW3792" s="11" t="str">
        <f t="shared" si="1270"/>
        <v/>
      </c>
      <c r="AX3792" s="11" t="str">
        <f t="shared" si="1271"/>
        <v/>
      </c>
      <c r="AY3792" s="11" t="str">
        <f t="shared" si="1273"/>
        <v/>
      </c>
      <c r="AZ3792" s="11" t="str">
        <f t="shared" si="1272"/>
        <v/>
      </c>
      <c r="BA3792" s="11" t="str">
        <f t="shared" si="1275"/>
        <v xml:space="preserve"> </v>
      </c>
      <c r="BB3792" s="11" t="str">
        <f>IFERROR(IF(AW3792="","",VLOOKUP(AW3792,SUSS!R:S,2,FALSE)),AY3792*SUSS!$M$2)</f>
        <v/>
      </c>
      <c r="BC3792" s="11" t="str">
        <f t="shared" si="1274"/>
        <v/>
      </c>
    </row>
    <row r="3793" spans="29:55">
      <c r="AC3793" s="11" t="str">
        <f t="shared" si="1255"/>
        <v/>
      </c>
      <c r="AD3793" s="11" t="str">
        <f t="shared" si="1256"/>
        <v/>
      </c>
      <c r="AE3793" s="11" t="str">
        <f t="shared" si="1257"/>
        <v/>
      </c>
      <c r="AF3793" s="11" t="str">
        <f t="shared" si="1258"/>
        <v/>
      </c>
      <c r="AG3793" s="11" t="str">
        <f t="shared" si="1259"/>
        <v/>
      </c>
      <c r="AH3793" s="11" t="str">
        <f t="shared" si="1260"/>
        <v/>
      </c>
      <c r="AI3793" s="11" t="str">
        <f t="shared" si="1261"/>
        <v/>
      </c>
      <c r="AJ3793" s="11" t="str">
        <f t="shared" si="1262"/>
        <v/>
      </c>
      <c r="AK3793" s="11" t="str">
        <f t="shared" si="1263"/>
        <v/>
      </c>
      <c r="AN3793" s="11" t="str">
        <f t="shared" si="1264"/>
        <v/>
      </c>
      <c r="AO3793" s="11" t="str">
        <f t="shared" si="1265"/>
        <v/>
      </c>
      <c r="AP3793" s="11" t="str">
        <f t="shared" si="1266"/>
        <v/>
      </c>
      <c r="AT3793" s="11" t="str">
        <f t="shared" si="1267"/>
        <v/>
      </c>
      <c r="AU3793" s="11" t="str">
        <f t="shared" si="1268"/>
        <v/>
      </c>
      <c r="AV3793" s="11" t="str">
        <f t="shared" si="1269"/>
        <v/>
      </c>
      <c r="AW3793" s="11" t="str">
        <f t="shared" si="1270"/>
        <v/>
      </c>
      <c r="AX3793" s="11" t="str">
        <f t="shared" si="1271"/>
        <v/>
      </c>
      <c r="AY3793" s="11" t="str">
        <f t="shared" si="1273"/>
        <v/>
      </c>
      <c r="AZ3793" s="11" t="str">
        <f t="shared" si="1272"/>
        <v/>
      </c>
      <c r="BA3793" s="11" t="str">
        <f t="shared" si="1275"/>
        <v xml:space="preserve"> </v>
      </c>
      <c r="BB3793" s="11" t="str">
        <f>IFERROR(IF(AW3793="","",VLOOKUP(AW3793,SUSS!R:S,2,FALSE)),AY3793*SUSS!$M$2)</f>
        <v/>
      </c>
      <c r="BC3793" s="11" t="str">
        <f t="shared" si="1274"/>
        <v/>
      </c>
    </row>
    <row r="3794" spans="29:55">
      <c r="AC3794" s="11" t="str">
        <f t="shared" si="1255"/>
        <v/>
      </c>
      <c r="AD3794" s="11" t="str">
        <f t="shared" si="1256"/>
        <v/>
      </c>
      <c r="AE3794" s="11" t="str">
        <f t="shared" si="1257"/>
        <v/>
      </c>
      <c r="AF3794" s="11" t="str">
        <f t="shared" si="1258"/>
        <v/>
      </c>
      <c r="AG3794" s="11" t="str">
        <f t="shared" si="1259"/>
        <v/>
      </c>
      <c r="AH3794" s="11" t="str">
        <f t="shared" si="1260"/>
        <v/>
      </c>
      <c r="AI3794" s="11" t="str">
        <f t="shared" si="1261"/>
        <v/>
      </c>
      <c r="AJ3794" s="11" t="str">
        <f t="shared" si="1262"/>
        <v/>
      </c>
      <c r="AK3794" s="11" t="str">
        <f t="shared" si="1263"/>
        <v/>
      </c>
      <c r="AN3794" s="11" t="str">
        <f t="shared" si="1264"/>
        <v/>
      </c>
      <c r="AO3794" s="11" t="str">
        <f t="shared" si="1265"/>
        <v/>
      </c>
      <c r="AP3794" s="11" t="str">
        <f t="shared" si="1266"/>
        <v/>
      </c>
      <c r="AT3794" s="11" t="str">
        <f t="shared" si="1267"/>
        <v/>
      </c>
      <c r="AU3794" s="11" t="str">
        <f t="shared" si="1268"/>
        <v/>
      </c>
      <c r="AV3794" s="11" t="str">
        <f t="shared" si="1269"/>
        <v/>
      </c>
      <c r="AW3794" s="11" t="str">
        <f t="shared" si="1270"/>
        <v/>
      </c>
      <c r="AX3794" s="11" t="str">
        <f t="shared" si="1271"/>
        <v/>
      </c>
      <c r="AY3794" s="11" t="str">
        <f t="shared" si="1273"/>
        <v/>
      </c>
      <c r="AZ3794" s="11" t="str">
        <f t="shared" si="1272"/>
        <v/>
      </c>
      <c r="BA3794" s="11" t="str">
        <f t="shared" si="1275"/>
        <v xml:space="preserve"> </v>
      </c>
      <c r="BB3794" s="11" t="str">
        <f>IFERROR(IF(AW3794="","",VLOOKUP(AW3794,SUSS!R:S,2,FALSE)),AY3794*SUSS!$M$2)</f>
        <v/>
      </c>
      <c r="BC3794" s="11" t="str">
        <f t="shared" si="1274"/>
        <v/>
      </c>
    </row>
    <row r="3795" spans="29:55">
      <c r="AC3795" s="11" t="str">
        <f t="shared" si="1255"/>
        <v/>
      </c>
      <c r="AD3795" s="11" t="str">
        <f t="shared" si="1256"/>
        <v/>
      </c>
      <c r="AE3795" s="11" t="str">
        <f t="shared" si="1257"/>
        <v/>
      </c>
      <c r="AF3795" s="11" t="str">
        <f t="shared" si="1258"/>
        <v/>
      </c>
      <c r="AG3795" s="11" t="str">
        <f t="shared" si="1259"/>
        <v/>
      </c>
      <c r="AH3795" s="11" t="str">
        <f t="shared" si="1260"/>
        <v/>
      </c>
      <c r="AI3795" s="11" t="str">
        <f t="shared" si="1261"/>
        <v/>
      </c>
      <c r="AJ3795" s="11" t="str">
        <f t="shared" si="1262"/>
        <v/>
      </c>
      <c r="AK3795" s="11" t="str">
        <f t="shared" si="1263"/>
        <v/>
      </c>
      <c r="AN3795" s="11" t="str">
        <f t="shared" si="1264"/>
        <v/>
      </c>
      <c r="AO3795" s="11" t="str">
        <f t="shared" si="1265"/>
        <v/>
      </c>
      <c r="AP3795" s="11" t="str">
        <f t="shared" si="1266"/>
        <v/>
      </c>
      <c r="AT3795" s="11" t="str">
        <f t="shared" si="1267"/>
        <v/>
      </c>
      <c r="AU3795" s="11" t="str">
        <f t="shared" si="1268"/>
        <v/>
      </c>
      <c r="AV3795" s="11" t="str">
        <f t="shared" si="1269"/>
        <v/>
      </c>
      <c r="AW3795" s="11" t="str">
        <f t="shared" si="1270"/>
        <v/>
      </c>
      <c r="AX3795" s="11" t="str">
        <f t="shared" si="1271"/>
        <v/>
      </c>
      <c r="AY3795" s="11" t="str">
        <f t="shared" si="1273"/>
        <v/>
      </c>
      <c r="AZ3795" s="11" t="str">
        <f t="shared" si="1272"/>
        <v/>
      </c>
      <c r="BA3795" s="11" t="str">
        <f t="shared" si="1275"/>
        <v xml:space="preserve"> </v>
      </c>
      <c r="BB3795" s="11" t="str">
        <f>IFERROR(IF(AW3795="","",VLOOKUP(AW3795,SUSS!R:S,2,FALSE)),AY3795*SUSS!$M$2)</f>
        <v/>
      </c>
      <c r="BC3795" s="11" t="str">
        <f t="shared" si="1274"/>
        <v/>
      </c>
    </row>
    <row r="3796" spans="29:55">
      <c r="AC3796" s="11" t="str">
        <f t="shared" si="1255"/>
        <v/>
      </c>
      <c r="AD3796" s="11" t="str">
        <f t="shared" si="1256"/>
        <v/>
      </c>
      <c r="AE3796" s="11" t="str">
        <f t="shared" si="1257"/>
        <v/>
      </c>
      <c r="AF3796" s="11" t="str">
        <f t="shared" si="1258"/>
        <v/>
      </c>
      <c r="AG3796" s="11" t="str">
        <f t="shared" si="1259"/>
        <v/>
      </c>
      <c r="AH3796" s="11" t="str">
        <f t="shared" si="1260"/>
        <v/>
      </c>
      <c r="AI3796" s="11" t="str">
        <f t="shared" si="1261"/>
        <v/>
      </c>
      <c r="AJ3796" s="11" t="str">
        <f t="shared" si="1262"/>
        <v/>
      </c>
      <c r="AK3796" s="11" t="str">
        <f t="shared" si="1263"/>
        <v/>
      </c>
      <c r="AN3796" s="11" t="str">
        <f t="shared" si="1264"/>
        <v/>
      </c>
      <c r="AO3796" s="11" t="str">
        <f t="shared" si="1265"/>
        <v/>
      </c>
      <c r="AP3796" s="11" t="str">
        <f t="shared" si="1266"/>
        <v/>
      </c>
      <c r="AT3796" s="11" t="str">
        <f t="shared" si="1267"/>
        <v/>
      </c>
      <c r="AU3796" s="11" t="str">
        <f t="shared" si="1268"/>
        <v/>
      </c>
      <c r="AV3796" s="11" t="str">
        <f t="shared" si="1269"/>
        <v/>
      </c>
      <c r="AW3796" s="11" t="str">
        <f t="shared" si="1270"/>
        <v/>
      </c>
      <c r="AX3796" s="11" t="str">
        <f t="shared" si="1271"/>
        <v/>
      </c>
      <c r="AY3796" s="11" t="str">
        <f t="shared" si="1273"/>
        <v/>
      </c>
      <c r="AZ3796" s="11" t="str">
        <f t="shared" si="1272"/>
        <v/>
      </c>
      <c r="BA3796" s="11" t="str">
        <f t="shared" si="1275"/>
        <v xml:space="preserve"> </v>
      </c>
      <c r="BB3796" s="11" t="str">
        <f>IFERROR(IF(AW3796="","",VLOOKUP(AW3796,SUSS!R:S,2,FALSE)),AY3796*SUSS!$M$2)</f>
        <v/>
      </c>
      <c r="BC3796" s="11" t="str">
        <f t="shared" si="1274"/>
        <v/>
      </c>
    </row>
    <row r="3797" spans="29:55">
      <c r="AC3797" s="11" t="str">
        <f t="shared" si="1255"/>
        <v/>
      </c>
      <c r="AD3797" s="11" t="str">
        <f t="shared" si="1256"/>
        <v/>
      </c>
      <c r="AE3797" s="11" t="str">
        <f t="shared" si="1257"/>
        <v/>
      </c>
      <c r="AF3797" s="11" t="str">
        <f t="shared" si="1258"/>
        <v/>
      </c>
      <c r="AG3797" s="11" t="str">
        <f t="shared" si="1259"/>
        <v/>
      </c>
      <c r="AH3797" s="11" t="str">
        <f t="shared" si="1260"/>
        <v/>
      </c>
      <c r="AI3797" s="11" t="str">
        <f t="shared" si="1261"/>
        <v/>
      </c>
      <c r="AJ3797" s="11" t="str">
        <f t="shared" si="1262"/>
        <v/>
      </c>
      <c r="AK3797" s="11" t="str">
        <f t="shared" si="1263"/>
        <v/>
      </c>
      <c r="AN3797" s="11" t="str">
        <f t="shared" si="1264"/>
        <v/>
      </c>
      <c r="AO3797" s="11" t="str">
        <f t="shared" si="1265"/>
        <v/>
      </c>
      <c r="AP3797" s="11" t="str">
        <f t="shared" si="1266"/>
        <v/>
      </c>
      <c r="AT3797" s="11" t="str">
        <f t="shared" si="1267"/>
        <v/>
      </c>
      <c r="AU3797" s="11" t="str">
        <f t="shared" si="1268"/>
        <v/>
      </c>
      <c r="AV3797" s="11" t="str">
        <f t="shared" si="1269"/>
        <v/>
      </c>
      <c r="AW3797" s="11" t="str">
        <f t="shared" si="1270"/>
        <v/>
      </c>
      <c r="AX3797" s="11" t="str">
        <f t="shared" si="1271"/>
        <v/>
      </c>
      <c r="AY3797" s="11" t="str">
        <f t="shared" si="1273"/>
        <v/>
      </c>
      <c r="AZ3797" s="11" t="str">
        <f t="shared" si="1272"/>
        <v/>
      </c>
      <c r="BA3797" s="11" t="str">
        <f t="shared" si="1275"/>
        <v xml:space="preserve"> </v>
      </c>
      <c r="BB3797" s="11" t="str">
        <f>IFERROR(IF(AW3797="","",VLOOKUP(AW3797,SUSS!R:S,2,FALSE)),AY3797*SUSS!$M$2)</f>
        <v/>
      </c>
      <c r="BC3797" s="11" t="str">
        <f t="shared" si="1274"/>
        <v/>
      </c>
    </row>
    <row r="3798" spans="29:55">
      <c r="AC3798" s="11" t="str">
        <f t="shared" si="1255"/>
        <v/>
      </c>
      <c r="AD3798" s="11" t="str">
        <f t="shared" si="1256"/>
        <v/>
      </c>
      <c r="AE3798" s="11" t="str">
        <f t="shared" si="1257"/>
        <v/>
      </c>
      <c r="AF3798" s="11" t="str">
        <f t="shared" si="1258"/>
        <v/>
      </c>
      <c r="AG3798" s="11" t="str">
        <f t="shared" si="1259"/>
        <v/>
      </c>
      <c r="AH3798" s="11" t="str">
        <f t="shared" si="1260"/>
        <v/>
      </c>
      <c r="AI3798" s="11" t="str">
        <f t="shared" si="1261"/>
        <v/>
      </c>
      <c r="AJ3798" s="11" t="str">
        <f t="shared" si="1262"/>
        <v/>
      </c>
      <c r="AK3798" s="11" t="str">
        <f t="shared" si="1263"/>
        <v/>
      </c>
      <c r="AN3798" s="11" t="str">
        <f t="shared" si="1264"/>
        <v/>
      </c>
      <c r="AO3798" s="11" t="str">
        <f t="shared" si="1265"/>
        <v/>
      </c>
      <c r="AP3798" s="11" t="str">
        <f t="shared" si="1266"/>
        <v/>
      </c>
      <c r="AT3798" s="11" t="str">
        <f t="shared" si="1267"/>
        <v/>
      </c>
      <c r="AU3798" s="11" t="str">
        <f t="shared" si="1268"/>
        <v/>
      </c>
      <c r="AV3798" s="11" t="str">
        <f t="shared" si="1269"/>
        <v/>
      </c>
      <c r="AW3798" s="11" t="str">
        <f t="shared" si="1270"/>
        <v/>
      </c>
      <c r="AX3798" s="11" t="str">
        <f t="shared" si="1271"/>
        <v/>
      </c>
      <c r="AY3798" s="11" t="str">
        <f t="shared" si="1273"/>
        <v/>
      </c>
      <c r="AZ3798" s="11" t="str">
        <f t="shared" si="1272"/>
        <v/>
      </c>
      <c r="BA3798" s="11" t="str">
        <f t="shared" si="1275"/>
        <v xml:space="preserve"> </v>
      </c>
      <c r="BB3798" s="11" t="str">
        <f>IFERROR(IF(AW3798="","",VLOOKUP(AW3798,SUSS!R:S,2,FALSE)),AY3798*SUSS!$M$2)</f>
        <v/>
      </c>
      <c r="BC3798" s="11" t="str">
        <f t="shared" si="1274"/>
        <v/>
      </c>
    </row>
    <row r="3799" spans="29:55">
      <c r="AC3799" s="11" t="str">
        <f t="shared" si="1255"/>
        <v/>
      </c>
      <c r="AD3799" s="11" t="str">
        <f t="shared" si="1256"/>
        <v/>
      </c>
      <c r="AE3799" s="11" t="str">
        <f t="shared" si="1257"/>
        <v/>
      </c>
      <c r="AF3799" s="11" t="str">
        <f t="shared" si="1258"/>
        <v/>
      </c>
      <c r="AG3799" s="11" t="str">
        <f t="shared" si="1259"/>
        <v/>
      </c>
      <c r="AH3799" s="11" t="str">
        <f t="shared" si="1260"/>
        <v/>
      </c>
      <c r="AI3799" s="11" t="str">
        <f t="shared" si="1261"/>
        <v/>
      </c>
      <c r="AJ3799" s="11" t="str">
        <f t="shared" si="1262"/>
        <v/>
      </c>
      <c r="AK3799" s="11" t="str">
        <f t="shared" si="1263"/>
        <v/>
      </c>
      <c r="AN3799" s="11" t="str">
        <f t="shared" si="1264"/>
        <v/>
      </c>
      <c r="AO3799" s="11" t="str">
        <f t="shared" si="1265"/>
        <v/>
      </c>
      <c r="AP3799" s="11" t="str">
        <f t="shared" si="1266"/>
        <v/>
      </c>
      <c r="AT3799" s="11" t="str">
        <f t="shared" si="1267"/>
        <v/>
      </c>
      <c r="AU3799" s="11" t="str">
        <f t="shared" si="1268"/>
        <v/>
      </c>
      <c r="AV3799" s="11" t="str">
        <f t="shared" si="1269"/>
        <v/>
      </c>
      <c r="AW3799" s="11" t="str">
        <f t="shared" si="1270"/>
        <v/>
      </c>
      <c r="AX3799" s="11" t="str">
        <f t="shared" si="1271"/>
        <v/>
      </c>
      <c r="AY3799" s="11" t="str">
        <f t="shared" si="1273"/>
        <v/>
      </c>
      <c r="AZ3799" s="11" t="str">
        <f t="shared" si="1272"/>
        <v/>
      </c>
      <c r="BA3799" s="11" t="str">
        <f t="shared" si="1275"/>
        <v xml:space="preserve"> </v>
      </c>
      <c r="BB3799" s="11" t="str">
        <f>IFERROR(IF(AW3799="","",VLOOKUP(AW3799,SUSS!R:S,2,FALSE)),AY3799*SUSS!$M$2)</f>
        <v/>
      </c>
      <c r="BC3799" s="11" t="str">
        <f t="shared" si="1274"/>
        <v/>
      </c>
    </row>
    <row r="3800" spans="29:55">
      <c r="AC3800" s="11" t="str">
        <f t="shared" si="1255"/>
        <v/>
      </c>
      <c r="AD3800" s="11" t="str">
        <f t="shared" si="1256"/>
        <v/>
      </c>
      <c r="AE3800" s="11" t="str">
        <f t="shared" si="1257"/>
        <v/>
      </c>
      <c r="AF3800" s="11" t="str">
        <f t="shared" si="1258"/>
        <v/>
      </c>
      <c r="AG3800" s="11" t="str">
        <f t="shared" si="1259"/>
        <v/>
      </c>
      <c r="AH3800" s="11" t="str">
        <f t="shared" si="1260"/>
        <v/>
      </c>
      <c r="AI3800" s="11" t="str">
        <f t="shared" si="1261"/>
        <v/>
      </c>
      <c r="AJ3800" s="11" t="str">
        <f t="shared" si="1262"/>
        <v/>
      </c>
      <c r="AK3800" s="11" t="str">
        <f t="shared" si="1263"/>
        <v/>
      </c>
      <c r="AN3800" s="11" t="str">
        <f t="shared" si="1264"/>
        <v/>
      </c>
      <c r="AO3800" s="11" t="str">
        <f t="shared" si="1265"/>
        <v/>
      </c>
      <c r="AP3800" s="11" t="str">
        <f t="shared" si="1266"/>
        <v/>
      </c>
      <c r="AT3800" s="11" t="str">
        <f t="shared" si="1267"/>
        <v/>
      </c>
      <c r="AU3800" s="11" t="str">
        <f t="shared" si="1268"/>
        <v/>
      </c>
      <c r="AV3800" s="11" t="str">
        <f t="shared" si="1269"/>
        <v/>
      </c>
      <c r="AW3800" s="11" t="str">
        <f t="shared" si="1270"/>
        <v/>
      </c>
      <c r="AX3800" s="11" t="str">
        <f t="shared" si="1271"/>
        <v/>
      </c>
      <c r="AY3800" s="11" t="str">
        <f t="shared" si="1273"/>
        <v/>
      </c>
      <c r="AZ3800" s="11" t="str">
        <f t="shared" si="1272"/>
        <v/>
      </c>
      <c r="BA3800" s="11" t="str">
        <f t="shared" si="1275"/>
        <v xml:space="preserve"> </v>
      </c>
      <c r="BB3800" s="11" t="str">
        <f>IFERROR(IF(AW3800="","",VLOOKUP(AW3800,SUSS!R:S,2,FALSE)),AY3800*SUSS!$M$2)</f>
        <v/>
      </c>
      <c r="BC3800" s="11" t="str">
        <f t="shared" si="1274"/>
        <v/>
      </c>
    </row>
    <row r="3801" spans="29:55">
      <c r="AC3801" s="11" t="str">
        <f t="shared" si="1255"/>
        <v/>
      </c>
      <c r="AD3801" s="11" t="str">
        <f t="shared" si="1256"/>
        <v/>
      </c>
      <c r="AE3801" s="11" t="str">
        <f t="shared" si="1257"/>
        <v/>
      </c>
      <c r="AF3801" s="11" t="str">
        <f t="shared" si="1258"/>
        <v/>
      </c>
      <c r="AG3801" s="11" t="str">
        <f t="shared" si="1259"/>
        <v/>
      </c>
      <c r="AH3801" s="11" t="str">
        <f t="shared" si="1260"/>
        <v/>
      </c>
      <c r="AI3801" s="11" t="str">
        <f t="shared" si="1261"/>
        <v/>
      </c>
      <c r="AJ3801" s="11" t="str">
        <f t="shared" si="1262"/>
        <v/>
      </c>
      <c r="AK3801" s="11" t="str">
        <f t="shared" si="1263"/>
        <v/>
      </c>
      <c r="AN3801" s="11" t="str">
        <f t="shared" si="1264"/>
        <v/>
      </c>
      <c r="AO3801" s="11" t="str">
        <f t="shared" si="1265"/>
        <v/>
      </c>
      <c r="AP3801" s="11" t="str">
        <f t="shared" si="1266"/>
        <v/>
      </c>
      <c r="AT3801" s="11" t="str">
        <f t="shared" si="1267"/>
        <v/>
      </c>
      <c r="AU3801" s="11" t="str">
        <f t="shared" si="1268"/>
        <v/>
      </c>
      <c r="AV3801" s="11" t="str">
        <f t="shared" si="1269"/>
        <v/>
      </c>
      <c r="AW3801" s="11" t="str">
        <f t="shared" si="1270"/>
        <v/>
      </c>
      <c r="AX3801" s="11" t="str">
        <f t="shared" si="1271"/>
        <v/>
      </c>
      <c r="AY3801" s="11" t="str">
        <f t="shared" si="1273"/>
        <v/>
      </c>
      <c r="AZ3801" s="11" t="str">
        <f t="shared" si="1272"/>
        <v/>
      </c>
      <c r="BA3801" s="11" t="str">
        <f t="shared" si="1275"/>
        <v xml:space="preserve"> </v>
      </c>
      <c r="BB3801" s="11" t="str">
        <f>IFERROR(IF(AW3801="","",VLOOKUP(AW3801,SUSS!R:S,2,FALSE)),AY3801*SUSS!$M$2)</f>
        <v/>
      </c>
      <c r="BC3801" s="11" t="str">
        <f t="shared" si="1274"/>
        <v/>
      </c>
    </row>
    <row r="3802" spans="29:55">
      <c r="AC3802" s="11" t="str">
        <f t="shared" si="1255"/>
        <v/>
      </c>
      <c r="AD3802" s="11" t="str">
        <f t="shared" si="1256"/>
        <v/>
      </c>
      <c r="AE3802" s="11" t="str">
        <f t="shared" si="1257"/>
        <v/>
      </c>
      <c r="AF3802" s="11" t="str">
        <f t="shared" si="1258"/>
        <v/>
      </c>
      <c r="AG3802" s="11" t="str">
        <f t="shared" si="1259"/>
        <v/>
      </c>
      <c r="AH3802" s="11" t="str">
        <f t="shared" si="1260"/>
        <v/>
      </c>
      <c r="AI3802" s="11" t="str">
        <f t="shared" si="1261"/>
        <v/>
      </c>
      <c r="AJ3802" s="11" t="str">
        <f t="shared" si="1262"/>
        <v/>
      </c>
      <c r="AK3802" s="11" t="str">
        <f t="shared" si="1263"/>
        <v/>
      </c>
      <c r="AN3802" s="11" t="str">
        <f t="shared" si="1264"/>
        <v/>
      </c>
      <c r="AO3802" s="11" t="str">
        <f t="shared" si="1265"/>
        <v/>
      </c>
      <c r="AP3802" s="11" t="str">
        <f t="shared" si="1266"/>
        <v/>
      </c>
      <c r="AT3802" s="11" t="str">
        <f t="shared" si="1267"/>
        <v/>
      </c>
      <c r="AU3802" s="11" t="str">
        <f t="shared" si="1268"/>
        <v/>
      </c>
      <c r="AV3802" s="11" t="str">
        <f t="shared" si="1269"/>
        <v/>
      </c>
      <c r="AW3802" s="11" t="str">
        <f t="shared" si="1270"/>
        <v/>
      </c>
      <c r="AX3802" s="11" t="str">
        <f t="shared" si="1271"/>
        <v/>
      </c>
      <c r="AY3802" s="11" t="str">
        <f t="shared" si="1273"/>
        <v/>
      </c>
      <c r="AZ3802" s="11" t="str">
        <f t="shared" si="1272"/>
        <v/>
      </c>
      <c r="BA3802" s="11" t="str">
        <f t="shared" si="1275"/>
        <v xml:space="preserve"> </v>
      </c>
      <c r="BB3802" s="11" t="str">
        <f>IFERROR(IF(AW3802="","",VLOOKUP(AW3802,SUSS!R:S,2,FALSE)),AY3802*SUSS!$M$2)</f>
        <v/>
      </c>
      <c r="BC3802" s="11" t="str">
        <f t="shared" si="1274"/>
        <v/>
      </c>
    </row>
    <row r="3803" spans="29:55">
      <c r="AC3803" s="11" t="str">
        <f t="shared" si="1255"/>
        <v/>
      </c>
      <c r="AD3803" s="11" t="str">
        <f t="shared" si="1256"/>
        <v/>
      </c>
      <c r="AE3803" s="11" t="str">
        <f t="shared" si="1257"/>
        <v/>
      </c>
      <c r="AF3803" s="11" t="str">
        <f t="shared" si="1258"/>
        <v/>
      </c>
      <c r="AG3803" s="11" t="str">
        <f t="shared" si="1259"/>
        <v/>
      </c>
      <c r="AH3803" s="11" t="str">
        <f t="shared" si="1260"/>
        <v/>
      </c>
      <c r="AI3803" s="11" t="str">
        <f t="shared" si="1261"/>
        <v/>
      </c>
      <c r="AJ3803" s="11" t="str">
        <f t="shared" si="1262"/>
        <v/>
      </c>
      <c r="AK3803" s="11" t="str">
        <f t="shared" si="1263"/>
        <v/>
      </c>
      <c r="AN3803" s="11" t="str">
        <f t="shared" si="1264"/>
        <v/>
      </c>
      <c r="AO3803" s="11" t="str">
        <f t="shared" si="1265"/>
        <v/>
      </c>
      <c r="AP3803" s="11" t="str">
        <f t="shared" si="1266"/>
        <v/>
      </c>
      <c r="AT3803" s="11" t="str">
        <f t="shared" si="1267"/>
        <v/>
      </c>
      <c r="AU3803" s="11" t="str">
        <f t="shared" si="1268"/>
        <v/>
      </c>
      <c r="AV3803" s="11" t="str">
        <f t="shared" si="1269"/>
        <v/>
      </c>
      <c r="AW3803" s="11" t="str">
        <f t="shared" si="1270"/>
        <v/>
      </c>
      <c r="AX3803" s="11" t="str">
        <f t="shared" si="1271"/>
        <v/>
      </c>
      <c r="AY3803" s="11" t="str">
        <f t="shared" si="1273"/>
        <v/>
      </c>
      <c r="AZ3803" s="11" t="str">
        <f t="shared" si="1272"/>
        <v/>
      </c>
      <c r="BA3803" s="11" t="str">
        <f t="shared" si="1275"/>
        <v xml:space="preserve"> </v>
      </c>
      <c r="BB3803" s="11" t="str">
        <f>IFERROR(IF(AW3803="","",VLOOKUP(AW3803,SUSS!R:S,2,FALSE)),AY3803*SUSS!$M$2)</f>
        <v/>
      </c>
      <c r="BC3803" s="11" t="str">
        <f t="shared" si="1274"/>
        <v/>
      </c>
    </row>
    <row r="3804" spans="29:55">
      <c r="AC3804" s="11" t="str">
        <f t="shared" si="1255"/>
        <v/>
      </c>
      <c r="AD3804" s="11" t="str">
        <f t="shared" si="1256"/>
        <v/>
      </c>
      <c r="AE3804" s="11" t="str">
        <f t="shared" si="1257"/>
        <v/>
      </c>
      <c r="AF3804" s="11" t="str">
        <f t="shared" si="1258"/>
        <v/>
      </c>
      <c r="AG3804" s="11" t="str">
        <f t="shared" si="1259"/>
        <v/>
      </c>
      <c r="AH3804" s="11" t="str">
        <f t="shared" si="1260"/>
        <v/>
      </c>
      <c r="AI3804" s="11" t="str">
        <f t="shared" si="1261"/>
        <v/>
      </c>
      <c r="AJ3804" s="11" t="str">
        <f t="shared" si="1262"/>
        <v/>
      </c>
      <c r="AK3804" s="11" t="str">
        <f t="shared" si="1263"/>
        <v/>
      </c>
      <c r="AN3804" s="11" t="str">
        <f t="shared" si="1264"/>
        <v/>
      </c>
      <c r="AO3804" s="11" t="str">
        <f t="shared" si="1265"/>
        <v/>
      </c>
      <c r="AP3804" s="11" t="str">
        <f t="shared" si="1266"/>
        <v/>
      </c>
      <c r="AT3804" s="11" t="str">
        <f t="shared" si="1267"/>
        <v/>
      </c>
      <c r="AU3804" s="11" t="str">
        <f t="shared" si="1268"/>
        <v/>
      </c>
      <c r="AV3804" s="11" t="str">
        <f t="shared" si="1269"/>
        <v/>
      </c>
      <c r="AW3804" s="11" t="str">
        <f t="shared" si="1270"/>
        <v/>
      </c>
      <c r="AX3804" s="11" t="str">
        <f t="shared" si="1271"/>
        <v/>
      </c>
      <c r="AY3804" s="11" t="str">
        <f t="shared" si="1273"/>
        <v/>
      </c>
      <c r="AZ3804" s="11" t="str">
        <f t="shared" si="1272"/>
        <v/>
      </c>
      <c r="BA3804" s="11" t="str">
        <f t="shared" si="1275"/>
        <v xml:space="preserve"> </v>
      </c>
      <c r="BB3804" s="11" t="str">
        <f>IFERROR(IF(AW3804="","",VLOOKUP(AW3804,SUSS!R:S,2,FALSE)),AY3804*SUSS!$M$2)</f>
        <v/>
      </c>
      <c r="BC3804" s="11" t="str">
        <f t="shared" si="1274"/>
        <v/>
      </c>
    </row>
    <row r="3805" spans="29:55">
      <c r="AC3805" s="11" t="str">
        <f t="shared" si="1255"/>
        <v/>
      </c>
      <c r="AD3805" s="11" t="str">
        <f t="shared" si="1256"/>
        <v/>
      </c>
      <c r="AE3805" s="11" t="str">
        <f t="shared" si="1257"/>
        <v/>
      </c>
      <c r="AF3805" s="11" t="str">
        <f t="shared" si="1258"/>
        <v/>
      </c>
      <c r="AG3805" s="11" t="str">
        <f t="shared" si="1259"/>
        <v/>
      </c>
      <c r="AH3805" s="11" t="str">
        <f t="shared" si="1260"/>
        <v/>
      </c>
      <c r="AI3805" s="11" t="str">
        <f t="shared" si="1261"/>
        <v/>
      </c>
      <c r="AJ3805" s="11" t="str">
        <f t="shared" si="1262"/>
        <v/>
      </c>
      <c r="AK3805" s="11" t="str">
        <f t="shared" si="1263"/>
        <v/>
      </c>
      <c r="AN3805" s="11" t="str">
        <f t="shared" si="1264"/>
        <v/>
      </c>
      <c r="AO3805" s="11" t="str">
        <f t="shared" si="1265"/>
        <v/>
      </c>
      <c r="AP3805" s="11" t="str">
        <f t="shared" si="1266"/>
        <v/>
      </c>
      <c r="AT3805" s="11" t="str">
        <f t="shared" si="1267"/>
        <v/>
      </c>
      <c r="AU3805" s="11" t="str">
        <f t="shared" si="1268"/>
        <v/>
      </c>
      <c r="AV3805" s="11" t="str">
        <f t="shared" si="1269"/>
        <v/>
      </c>
      <c r="AW3805" s="11" t="str">
        <f t="shared" si="1270"/>
        <v/>
      </c>
      <c r="AX3805" s="11" t="str">
        <f t="shared" si="1271"/>
        <v/>
      </c>
      <c r="AY3805" s="11" t="str">
        <f t="shared" si="1273"/>
        <v/>
      </c>
      <c r="AZ3805" s="11" t="str">
        <f t="shared" si="1272"/>
        <v/>
      </c>
      <c r="BA3805" s="11" t="str">
        <f t="shared" si="1275"/>
        <v xml:space="preserve"> </v>
      </c>
      <c r="BB3805" s="11" t="str">
        <f>IFERROR(IF(AW3805="","",VLOOKUP(AW3805,SUSS!R:S,2,FALSE)),AY3805*SUSS!$M$2)</f>
        <v/>
      </c>
      <c r="BC3805" s="11" t="str">
        <f t="shared" si="1274"/>
        <v/>
      </c>
    </row>
    <row r="3806" spans="29:55">
      <c r="AC3806" s="11" t="str">
        <f t="shared" ref="AC3806:AC3869" si="1276">IF($E3806=$AD$1,IF($G3806=$AE$1,A3806,""),"")</f>
        <v/>
      </c>
      <c r="AD3806" s="11" t="str">
        <f t="shared" ref="AD3806:AD3869" si="1277">IF($E3806=$AD$1,IF($G3806=$AE$1,E3806,""),"")</f>
        <v/>
      </c>
      <c r="AE3806" s="11" t="str">
        <f t="shared" ref="AE3806:AE3869" si="1278">IF($E3806=$AD$1,IF($G3806=$AE$1,F3806,""),"")</f>
        <v/>
      </c>
      <c r="AF3806" s="11" t="str">
        <f t="shared" ref="AF3806:AF3869" si="1279">IF($E3806=$AD$1,IF($G3806=$AE$1,G3806,""),"")</f>
        <v/>
      </c>
      <c r="AG3806" s="11" t="str">
        <f t="shared" ref="AG3806:AG3869" si="1280">IF($E3806=$AD$1,IF($G3806=$AE$1,I3806,""),"")</f>
        <v/>
      </c>
      <c r="AH3806" s="11" t="str">
        <f t="shared" ref="AH3806:AH3869" si="1281">IF($E3806=$AD$1,IF($G3806=$AE$1,J3806,""),"")</f>
        <v/>
      </c>
      <c r="AI3806" s="11" t="str">
        <f t="shared" ref="AI3806:AI3869" si="1282">IF($E3806=$AD$1,IF($G3806=$AE$1,K3806,""),"")</f>
        <v/>
      </c>
      <c r="AJ3806" s="11" t="str">
        <f t="shared" ref="AJ3806:AJ3869" si="1283">IF($E3806=$AD$1,IF($G3806=$AE$1,B3806,""),"")</f>
        <v/>
      </c>
      <c r="AK3806" s="11" t="str">
        <f t="shared" ref="AK3806:AK3869" si="1284">IF($E3806=$AD$1,IF($G3806=$AE$1,C3806,""),"")</f>
        <v/>
      </c>
      <c r="AN3806" s="11" t="str">
        <f t="shared" ref="AN3806:AN3869" si="1285">LEFT(AO3806,7)</f>
        <v/>
      </c>
      <c r="AO3806" s="11" t="str">
        <f t="shared" ref="AO3806:AO3869" si="1286">IF(AF3806=$AE$1,AJ3806&amp;"/"&amp;AK3806&amp;" "&amp;AD3806,"")</f>
        <v/>
      </c>
      <c r="AP3806" s="11" t="str">
        <f t="shared" ref="AP3806:AP3869" si="1287">IF(AO3806&lt;&gt;"",AI3806,"")</f>
        <v/>
      </c>
      <c r="AT3806" s="11" t="str">
        <f t="shared" ref="AT3806:AT3869" si="1288">IF($Q3806=$AD$1,N3806,"")</f>
        <v/>
      </c>
      <c r="AU3806" s="11" t="str">
        <f t="shared" ref="AU3806:AU3869" si="1289">IF($Q3806=$AD$1,O3806,"")</f>
        <v/>
      </c>
      <c r="AV3806" s="11" t="str">
        <f t="shared" ref="AV3806:AV3869" si="1290">IF($Q3806=$AD$1,P3806,"")</f>
        <v/>
      </c>
      <c r="AW3806" s="11" t="str">
        <f t="shared" ref="AW3806:AW3869" si="1291">IF($Q3806=$AD$1,T3806,"")</f>
        <v/>
      </c>
      <c r="AX3806" s="11" t="str">
        <f t="shared" ref="AX3806:AX3869" si="1292">IF(AW3806&lt;&gt;"",AW3806&amp;" "&amp;$AD$1,"")</f>
        <v/>
      </c>
      <c r="AY3806" s="11" t="str">
        <f t="shared" si="1273"/>
        <v/>
      </c>
      <c r="AZ3806" s="11" t="str">
        <f t="shared" ref="AZ3806:AZ3869" si="1293">IF(AY3806="","",AV3806/AY3806)</f>
        <v/>
      </c>
      <c r="BA3806" s="11" t="str">
        <f t="shared" si="1275"/>
        <v xml:space="preserve"> </v>
      </c>
      <c r="BB3806" s="11" t="str">
        <f>IFERROR(IF(AW3806="","",VLOOKUP(AW3806,SUSS!R:S,2,FALSE)),AY3806*SUSS!$M$2)</f>
        <v/>
      </c>
      <c r="BC3806" s="11" t="str">
        <f t="shared" si="1274"/>
        <v/>
      </c>
    </row>
    <row r="3807" spans="29:55">
      <c r="AC3807" s="11" t="str">
        <f t="shared" si="1276"/>
        <v/>
      </c>
      <c r="AD3807" s="11" t="str">
        <f t="shared" si="1277"/>
        <v/>
      </c>
      <c r="AE3807" s="11" t="str">
        <f t="shared" si="1278"/>
        <v/>
      </c>
      <c r="AF3807" s="11" t="str">
        <f t="shared" si="1279"/>
        <v/>
      </c>
      <c r="AG3807" s="11" t="str">
        <f t="shared" si="1280"/>
        <v/>
      </c>
      <c r="AH3807" s="11" t="str">
        <f t="shared" si="1281"/>
        <v/>
      </c>
      <c r="AI3807" s="11" t="str">
        <f t="shared" si="1282"/>
        <v/>
      </c>
      <c r="AJ3807" s="11" t="str">
        <f t="shared" si="1283"/>
        <v/>
      </c>
      <c r="AK3807" s="11" t="str">
        <f t="shared" si="1284"/>
        <v/>
      </c>
      <c r="AN3807" s="11" t="str">
        <f t="shared" si="1285"/>
        <v/>
      </c>
      <c r="AO3807" s="11" t="str">
        <f t="shared" si="1286"/>
        <v/>
      </c>
      <c r="AP3807" s="11" t="str">
        <f t="shared" si="1287"/>
        <v/>
      </c>
      <c r="AT3807" s="11" t="str">
        <f t="shared" si="1288"/>
        <v/>
      </c>
      <c r="AU3807" s="11" t="str">
        <f t="shared" si="1289"/>
        <v/>
      </c>
      <c r="AV3807" s="11" t="str">
        <f t="shared" si="1290"/>
        <v/>
      </c>
      <c r="AW3807" s="11" t="str">
        <f t="shared" si="1291"/>
        <v/>
      </c>
      <c r="AX3807" s="11" t="str">
        <f t="shared" si="1292"/>
        <v/>
      </c>
      <c r="AY3807" s="11" t="str">
        <f t="shared" si="1273"/>
        <v/>
      </c>
      <c r="AZ3807" s="11" t="str">
        <f t="shared" si="1293"/>
        <v/>
      </c>
      <c r="BA3807" s="11" t="str">
        <f t="shared" si="1275"/>
        <v xml:space="preserve"> </v>
      </c>
      <c r="BB3807" s="11" t="str">
        <f>IFERROR(IF(AW3807="","",VLOOKUP(AW3807,SUSS!R:S,2,FALSE)),AY3807*SUSS!$M$2)</f>
        <v/>
      </c>
      <c r="BC3807" s="11" t="str">
        <f t="shared" si="1274"/>
        <v/>
      </c>
    </row>
    <row r="3808" spans="29:55">
      <c r="AC3808" s="11" t="str">
        <f t="shared" si="1276"/>
        <v/>
      </c>
      <c r="AD3808" s="11" t="str">
        <f t="shared" si="1277"/>
        <v/>
      </c>
      <c r="AE3808" s="11" t="str">
        <f t="shared" si="1278"/>
        <v/>
      </c>
      <c r="AF3808" s="11" t="str">
        <f t="shared" si="1279"/>
        <v/>
      </c>
      <c r="AG3808" s="11" t="str">
        <f t="shared" si="1280"/>
        <v/>
      </c>
      <c r="AH3808" s="11" t="str">
        <f t="shared" si="1281"/>
        <v/>
      </c>
      <c r="AI3808" s="11" t="str">
        <f t="shared" si="1282"/>
        <v/>
      </c>
      <c r="AJ3808" s="11" t="str">
        <f t="shared" si="1283"/>
        <v/>
      </c>
      <c r="AK3808" s="11" t="str">
        <f t="shared" si="1284"/>
        <v/>
      </c>
      <c r="AN3808" s="11" t="str">
        <f t="shared" si="1285"/>
        <v/>
      </c>
      <c r="AO3808" s="11" t="str">
        <f t="shared" si="1286"/>
        <v/>
      </c>
      <c r="AP3808" s="11" t="str">
        <f t="shared" si="1287"/>
        <v/>
      </c>
      <c r="AT3808" s="11" t="str">
        <f t="shared" si="1288"/>
        <v/>
      </c>
      <c r="AU3808" s="11" t="str">
        <f t="shared" si="1289"/>
        <v/>
      </c>
      <c r="AV3808" s="11" t="str">
        <f t="shared" si="1290"/>
        <v/>
      </c>
      <c r="AW3808" s="11" t="str">
        <f t="shared" si="1291"/>
        <v/>
      </c>
      <c r="AX3808" s="11" t="str">
        <f t="shared" si="1292"/>
        <v/>
      </c>
      <c r="AY3808" s="11" t="str">
        <f t="shared" si="1273"/>
        <v/>
      </c>
      <c r="AZ3808" s="11" t="str">
        <f t="shared" si="1293"/>
        <v/>
      </c>
      <c r="BA3808" s="11" t="str">
        <f t="shared" si="1275"/>
        <v xml:space="preserve"> </v>
      </c>
      <c r="BB3808" s="11" t="str">
        <f>IFERROR(IF(AW3808="","",VLOOKUP(AW3808,SUSS!R:S,2,FALSE)),AY3808*SUSS!$M$2)</f>
        <v/>
      </c>
      <c r="BC3808" s="11" t="str">
        <f t="shared" si="1274"/>
        <v/>
      </c>
    </row>
    <row r="3809" spans="29:55">
      <c r="AC3809" s="11" t="str">
        <f t="shared" si="1276"/>
        <v/>
      </c>
      <c r="AD3809" s="11" t="str">
        <f t="shared" si="1277"/>
        <v/>
      </c>
      <c r="AE3809" s="11" t="str">
        <f t="shared" si="1278"/>
        <v/>
      </c>
      <c r="AF3809" s="11" t="str">
        <f t="shared" si="1279"/>
        <v/>
      </c>
      <c r="AG3809" s="11" t="str">
        <f t="shared" si="1280"/>
        <v/>
      </c>
      <c r="AH3809" s="11" t="str">
        <f t="shared" si="1281"/>
        <v/>
      </c>
      <c r="AI3809" s="11" t="str">
        <f t="shared" si="1282"/>
        <v/>
      </c>
      <c r="AJ3809" s="11" t="str">
        <f t="shared" si="1283"/>
        <v/>
      </c>
      <c r="AK3809" s="11" t="str">
        <f t="shared" si="1284"/>
        <v/>
      </c>
      <c r="AN3809" s="11" t="str">
        <f t="shared" si="1285"/>
        <v/>
      </c>
      <c r="AO3809" s="11" t="str">
        <f t="shared" si="1286"/>
        <v/>
      </c>
      <c r="AP3809" s="11" t="str">
        <f t="shared" si="1287"/>
        <v/>
      </c>
      <c r="AT3809" s="11" t="str">
        <f t="shared" si="1288"/>
        <v/>
      </c>
      <c r="AU3809" s="11" t="str">
        <f t="shared" si="1289"/>
        <v/>
      </c>
      <c r="AV3809" s="11" t="str">
        <f t="shared" si="1290"/>
        <v/>
      </c>
      <c r="AW3809" s="11" t="str">
        <f t="shared" si="1291"/>
        <v/>
      </c>
      <c r="AX3809" s="11" t="str">
        <f t="shared" si="1292"/>
        <v/>
      </c>
      <c r="AY3809" s="11" t="str">
        <f t="shared" si="1273"/>
        <v/>
      </c>
      <c r="AZ3809" s="11" t="str">
        <f t="shared" si="1293"/>
        <v/>
      </c>
      <c r="BA3809" s="11" t="str">
        <f t="shared" si="1275"/>
        <v xml:space="preserve"> </v>
      </c>
      <c r="BB3809" s="11" t="str">
        <f>IFERROR(IF(AW3809="","",VLOOKUP(AW3809,SUSS!R:S,2,FALSE)),AY3809*SUSS!$M$2)</f>
        <v/>
      </c>
      <c r="BC3809" s="11" t="str">
        <f t="shared" si="1274"/>
        <v/>
      </c>
    </row>
    <row r="3810" spans="29:55">
      <c r="AC3810" s="11" t="str">
        <f t="shared" si="1276"/>
        <v/>
      </c>
      <c r="AD3810" s="11" t="str">
        <f t="shared" si="1277"/>
        <v/>
      </c>
      <c r="AE3810" s="11" t="str">
        <f t="shared" si="1278"/>
        <v/>
      </c>
      <c r="AF3810" s="11" t="str">
        <f t="shared" si="1279"/>
        <v/>
      </c>
      <c r="AG3810" s="11" t="str">
        <f t="shared" si="1280"/>
        <v/>
      </c>
      <c r="AH3810" s="11" t="str">
        <f t="shared" si="1281"/>
        <v/>
      </c>
      <c r="AI3810" s="11" t="str">
        <f t="shared" si="1282"/>
        <v/>
      </c>
      <c r="AJ3810" s="11" t="str">
        <f t="shared" si="1283"/>
        <v/>
      </c>
      <c r="AK3810" s="11" t="str">
        <f t="shared" si="1284"/>
        <v/>
      </c>
      <c r="AN3810" s="11" t="str">
        <f t="shared" si="1285"/>
        <v/>
      </c>
      <c r="AO3810" s="11" t="str">
        <f t="shared" si="1286"/>
        <v/>
      </c>
      <c r="AP3810" s="11" t="str">
        <f t="shared" si="1287"/>
        <v/>
      </c>
      <c r="AT3810" s="11" t="str">
        <f t="shared" si="1288"/>
        <v/>
      </c>
      <c r="AU3810" s="11" t="str">
        <f t="shared" si="1289"/>
        <v/>
      </c>
      <c r="AV3810" s="11" t="str">
        <f t="shared" si="1290"/>
        <v/>
      </c>
      <c r="AW3810" s="11" t="str">
        <f t="shared" si="1291"/>
        <v/>
      </c>
      <c r="AX3810" s="11" t="str">
        <f t="shared" si="1292"/>
        <v/>
      </c>
      <c r="AY3810" s="11" t="str">
        <f t="shared" si="1273"/>
        <v/>
      </c>
      <c r="AZ3810" s="11" t="str">
        <f t="shared" si="1293"/>
        <v/>
      </c>
      <c r="BA3810" s="11" t="str">
        <f t="shared" si="1275"/>
        <v xml:space="preserve"> </v>
      </c>
      <c r="BB3810" s="11" t="str">
        <f>IFERROR(IF(AW3810="","",VLOOKUP(AW3810,SUSS!R:S,2,FALSE)),AY3810*SUSS!$M$2)</f>
        <v/>
      </c>
      <c r="BC3810" s="11" t="str">
        <f t="shared" si="1274"/>
        <v/>
      </c>
    </row>
    <row r="3811" spans="29:55">
      <c r="AC3811" s="11" t="str">
        <f t="shared" si="1276"/>
        <v/>
      </c>
      <c r="AD3811" s="11" t="str">
        <f t="shared" si="1277"/>
        <v/>
      </c>
      <c r="AE3811" s="11" t="str">
        <f t="shared" si="1278"/>
        <v/>
      </c>
      <c r="AF3811" s="11" t="str">
        <f t="shared" si="1279"/>
        <v/>
      </c>
      <c r="AG3811" s="11" t="str">
        <f t="shared" si="1280"/>
        <v/>
      </c>
      <c r="AH3811" s="11" t="str">
        <f t="shared" si="1281"/>
        <v/>
      </c>
      <c r="AI3811" s="11" t="str">
        <f t="shared" si="1282"/>
        <v/>
      </c>
      <c r="AJ3811" s="11" t="str">
        <f t="shared" si="1283"/>
        <v/>
      </c>
      <c r="AK3811" s="11" t="str">
        <f t="shared" si="1284"/>
        <v/>
      </c>
      <c r="AN3811" s="11" t="str">
        <f t="shared" si="1285"/>
        <v/>
      </c>
      <c r="AO3811" s="11" t="str">
        <f t="shared" si="1286"/>
        <v/>
      </c>
      <c r="AP3811" s="11" t="str">
        <f t="shared" si="1287"/>
        <v/>
      </c>
      <c r="AT3811" s="11" t="str">
        <f t="shared" si="1288"/>
        <v/>
      </c>
      <c r="AU3811" s="11" t="str">
        <f t="shared" si="1289"/>
        <v/>
      </c>
      <c r="AV3811" s="11" t="str">
        <f t="shared" si="1290"/>
        <v/>
      </c>
      <c r="AW3811" s="11" t="str">
        <f t="shared" si="1291"/>
        <v/>
      </c>
      <c r="AX3811" s="11" t="str">
        <f t="shared" si="1292"/>
        <v/>
      </c>
      <c r="AY3811" s="11" t="str">
        <f t="shared" si="1273"/>
        <v/>
      </c>
      <c r="AZ3811" s="11" t="str">
        <f t="shared" si="1293"/>
        <v/>
      </c>
      <c r="BA3811" s="11" t="str">
        <f t="shared" si="1275"/>
        <v xml:space="preserve"> </v>
      </c>
      <c r="BB3811" s="11" t="str">
        <f>IFERROR(IF(AW3811="","",VLOOKUP(AW3811,SUSS!R:S,2,FALSE)),AY3811*SUSS!$M$2)</f>
        <v/>
      </c>
      <c r="BC3811" s="11" t="str">
        <f t="shared" si="1274"/>
        <v/>
      </c>
    </row>
    <row r="3812" spans="29:55">
      <c r="AC3812" s="11" t="str">
        <f t="shared" si="1276"/>
        <v/>
      </c>
      <c r="AD3812" s="11" t="str">
        <f t="shared" si="1277"/>
        <v/>
      </c>
      <c r="AE3812" s="11" t="str">
        <f t="shared" si="1278"/>
        <v/>
      </c>
      <c r="AF3812" s="11" t="str">
        <f t="shared" si="1279"/>
        <v/>
      </c>
      <c r="AG3812" s="11" t="str">
        <f t="shared" si="1280"/>
        <v/>
      </c>
      <c r="AH3812" s="11" t="str">
        <f t="shared" si="1281"/>
        <v/>
      </c>
      <c r="AI3812" s="11" t="str">
        <f t="shared" si="1282"/>
        <v/>
      </c>
      <c r="AJ3812" s="11" t="str">
        <f t="shared" si="1283"/>
        <v/>
      </c>
      <c r="AK3812" s="11" t="str">
        <f t="shared" si="1284"/>
        <v/>
      </c>
      <c r="AN3812" s="11" t="str">
        <f t="shared" si="1285"/>
        <v/>
      </c>
      <c r="AO3812" s="11" t="str">
        <f t="shared" si="1286"/>
        <v/>
      </c>
      <c r="AP3812" s="11" t="str">
        <f t="shared" si="1287"/>
        <v/>
      </c>
      <c r="AT3812" s="11" t="str">
        <f t="shared" si="1288"/>
        <v/>
      </c>
      <c r="AU3812" s="11" t="str">
        <f t="shared" si="1289"/>
        <v/>
      </c>
      <c r="AV3812" s="11" t="str">
        <f t="shared" si="1290"/>
        <v/>
      </c>
      <c r="AW3812" s="11" t="str">
        <f t="shared" si="1291"/>
        <v/>
      </c>
      <c r="AX3812" s="11" t="str">
        <f t="shared" si="1292"/>
        <v/>
      </c>
      <c r="AY3812" s="11" t="str">
        <f t="shared" si="1273"/>
        <v/>
      </c>
      <c r="AZ3812" s="11" t="str">
        <f t="shared" si="1293"/>
        <v/>
      </c>
      <c r="BA3812" s="11" t="str">
        <f t="shared" si="1275"/>
        <v xml:space="preserve"> </v>
      </c>
      <c r="BB3812" s="11" t="str">
        <f>IFERROR(IF(AW3812="","",VLOOKUP(AW3812,SUSS!R:S,2,FALSE)),AY3812*SUSS!$M$2)</f>
        <v/>
      </c>
      <c r="BC3812" s="11" t="str">
        <f t="shared" si="1274"/>
        <v/>
      </c>
    </row>
    <row r="3813" spans="29:55">
      <c r="AC3813" s="11" t="str">
        <f t="shared" si="1276"/>
        <v/>
      </c>
      <c r="AD3813" s="11" t="str">
        <f t="shared" si="1277"/>
        <v/>
      </c>
      <c r="AE3813" s="11" t="str">
        <f t="shared" si="1278"/>
        <v/>
      </c>
      <c r="AF3813" s="11" t="str">
        <f t="shared" si="1279"/>
        <v/>
      </c>
      <c r="AG3813" s="11" t="str">
        <f t="shared" si="1280"/>
        <v/>
      </c>
      <c r="AH3813" s="11" t="str">
        <f t="shared" si="1281"/>
        <v/>
      </c>
      <c r="AI3813" s="11" t="str">
        <f t="shared" si="1282"/>
        <v/>
      </c>
      <c r="AJ3813" s="11" t="str">
        <f t="shared" si="1283"/>
        <v/>
      </c>
      <c r="AK3813" s="11" t="str">
        <f t="shared" si="1284"/>
        <v/>
      </c>
      <c r="AN3813" s="11" t="str">
        <f t="shared" si="1285"/>
        <v/>
      </c>
      <c r="AO3813" s="11" t="str">
        <f t="shared" si="1286"/>
        <v/>
      </c>
      <c r="AP3813" s="11" t="str">
        <f t="shared" si="1287"/>
        <v/>
      </c>
      <c r="AT3813" s="11" t="str">
        <f t="shared" si="1288"/>
        <v/>
      </c>
      <c r="AU3813" s="11" t="str">
        <f t="shared" si="1289"/>
        <v/>
      </c>
      <c r="AV3813" s="11" t="str">
        <f t="shared" si="1290"/>
        <v/>
      </c>
      <c r="AW3813" s="11" t="str">
        <f t="shared" si="1291"/>
        <v/>
      </c>
      <c r="AX3813" s="11" t="str">
        <f t="shared" si="1292"/>
        <v/>
      </c>
      <c r="AY3813" s="11" t="str">
        <f t="shared" si="1273"/>
        <v/>
      </c>
      <c r="AZ3813" s="11" t="str">
        <f t="shared" si="1293"/>
        <v/>
      </c>
      <c r="BA3813" s="11" t="str">
        <f t="shared" si="1275"/>
        <v xml:space="preserve"> </v>
      </c>
      <c r="BB3813" s="11" t="str">
        <f>IFERROR(IF(AW3813="","",VLOOKUP(AW3813,SUSS!R:S,2,FALSE)),AY3813*SUSS!$M$2)</f>
        <v/>
      </c>
      <c r="BC3813" s="11" t="str">
        <f t="shared" si="1274"/>
        <v/>
      </c>
    </row>
    <row r="3814" spans="29:55">
      <c r="AC3814" s="11" t="str">
        <f t="shared" si="1276"/>
        <v/>
      </c>
      <c r="AD3814" s="11" t="str">
        <f t="shared" si="1277"/>
        <v/>
      </c>
      <c r="AE3814" s="11" t="str">
        <f t="shared" si="1278"/>
        <v/>
      </c>
      <c r="AF3814" s="11" t="str">
        <f t="shared" si="1279"/>
        <v/>
      </c>
      <c r="AG3814" s="11" t="str">
        <f t="shared" si="1280"/>
        <v/>
      </c>
      <c r="AH3814" s="11" t="str">
        <f t="shared" si="1281"/>
        <v/>
      </c>
      <c r="AI3814" s="11" t="str">
        <f t="shared" si="1282"/>
        <v/>
      </c>
      <c r="AJ3814" s="11" t="str">
        <f t="shared" si="1283"/>
        <v/>
      </c>
      <c r="AK3814" s="11" t="str">
        <f t="shared" si="1284"/>
        <v/>
      </c>
      <c r="AN3814" s="11" t="str">
        <f t="shared" si="1285"/>
        <v/>
      </c>
      <c r="AO3814" s="11" t="str">
        <f t="shared" si="1286"/>
        <v/>
      </c>
      <c r="AP3814" s="11" t="str">
        <f t="shared" si="1287"/>
        <v/>
      </c>
      <c r="AT3814" s="11" t="str">
        <f t="shared" si="1288"/>
        <v/>
      </c>
      <c r="AU3814" s="11" t="str">
        <f t="shared" si="1289"/>
        <v/>
      </c>
      <c r="AV3814" s="11" t="str">
        <f t="shared" si="1290"/>
        <v/>
      </c>
      <c r="AW3814" s="11" t="str">
        <f t="shared" si="1291"/>
        <v/>
      </c>
      <c r="AX3814" s="11" t="str">
        <f t="shared" si="1292"/>
        <v/>
      </c>
      <c r="AY3814" s="11" t="str">
        <f t="shared" si="1273"/>
        <v/>
      </c>
      <c r="AZ3814" s="11" t="str">
        <f t="shared" si="1293"/>
        <v/>
      </c>
      <c r="BA3814" s="11" t="str">
        <f t="shared" si="1275"/>
        <v xml:space="preserve"> </v>
      </c>
      <c r="BB3814" s="11" t="str">
        <f>IFERROR(IF(AW3814="","",VLOOKUP(AW3814,SUSS!R:S,2,FALSE)),AY3814*SUSS!$M$2)</f>
        <v/>
      </c>
      <c r="BC3814" s="11" t="str">
        <f t="shared" si="1274"/>
        <v/>
      </c>
    </row>
    <row r="3815" spans="29:55">
      <c r="AC3815" s="11" t="str">
        <f t="shared" si="1276"/>
        <v/>
      </c>
      <c r="AD3815" s="11" t="str">
        <f t="shared" si="1277"/>
        <v/>
      </c>
      <c r="AE3815" s="11" t="str">
        <f t="shared" si="1278"/>
        <v/>
      </c>
      <c r="AF3815" s="11" t="str">
        <f t="shared" si="1279"/>
        <v/>
      </c>
      <c r="AG3815" s="11" t="str">
        <f t="shared" si="1280"/>
        <v/>
      </c>
      <c r="AH3815" s="11" t="str">
        <f t="shared" si="1281"/>
        <v/>
      </c>
      <c r="AI3815" s="11" t="str">
        <f t="shared" si="1282"/>
        <v/>
      </c>
      <c r="AJ3815" s="11" t="str">
        <f t="shared" si="1283"/>
        <v/>
      </c>
      <c r="AK3815" s="11" t="str">
        <f t="shared" si="1284"/>
        <v/>
      </c>
      <c r="AN3815" s="11" t="str">
        <f t="shared" si="1285"/>
        <v/>
      </c>
      <c r="AO3815" s="11" t="str">
        <f t="shared" si="1286"/>
        <v/>
      </c>
      <c r="AP3815" s="11" t="str">
        <f t="shared" si="1287"/>
        <v/>
      </c>
      <c r="AT3815" s="11" t="str">
        <f t="shared" si="1288"/>
        <v/>
      </c>
      <c r="AU3815" s="11" t="str">
        <f t="shared" si="1289"/>
        <v/>
      </c>
      <c r="AV3815" s="11" t="str">
        <f t="shared" si="1290"/>
        <v/>
      </c>
      <c r="AW3815" s="11" t="str">
        <f t="shared" si="1291"/>
        <v/>
      </c>
      <c r="AX3815" s="11" t="str">
        <f t="shared" si="1292"/>
        <v/>
      </c>
      <c r="AY3815" s="11" t="str">
        <f t="shared" si="1273"/>
        <v/>
      </c>
      <c r="AZ3815" s="11" t="str">
        <f t="shared" si="1293"/>
        <v/>
      </c>
      <c r="BA3815" s="11" t="str">
        <f t="shared" si="1275"/>
        <v xml:space="preserve"> </v>
      </c>
      <c r="BB3815" s="11" t="str">
        <f>IFERROR(IF(AW3815="","",VLOOKUP(AW3815,SUSS!R:S,2,FALSE)),AY3815*SUSS!$M$2)</f>
        <v/>
      </c>
      <c r="BC3815" s="11" t="str">
        <f t="shared" si="1274"/>
        <v/>
      </c>
    </row>
    <row r="3816" spans="29:55">
      <c r="AC3816" s="11" t="str">
        <f t="shared" si="1276"/>
        <v/>
      </c>
      <c r="AD3816" s="11" t="str">
        <f t="shared" si="1277"/>
        <v/>
      </c>
      <c r="AE3816" s="11" t="str">
        <f t="shared" si="1278"/>
        <v/>
      </c>
      <c r="AF3816" s="11" t="str">
        <f t="shared" si="1279"/>
        <v/>
      </c>
      <c r="AG3816" s="11" t="str">
        <f t="shared" si="1280"/>
        <v/>
      </c>
      <c r="AH3816" s="11" t="str">
        <f t="shared" si="1281"/>
        <v/>
      </c>
      <c r="AI3816" s="11" t="str">
        <f t="shared" si="1282"/>
        <v/>
      </c>
      <c r="AJ3816" s="11" t="str">
        <f t="shared" si="1283"/>
        <v/>
      </c>
      <c r="AK3816" s="11" t="str">
        <f t="shared" si="1284"/>
        <v/>
      </c>
      <c r="AN3816" s="11" t="str">
        <f t="shared" si="1285"/>
        <v/>
      </c>
      <c r="AO3816" s="11" t="str">
        <f t="shared" si="1286"/>
        <v/>
      </c>
      <c r="AP3816" s="11" t="str">
        <f t="shared" si="1287"/>
        <v/>
      </c>
      <c r="AT3816" s="11" t="str">
        <f t="shared" si="1288"/>
        <v/>
      </c>
      <c r="AU3816" s="11" t="str">
        <f t="shared" si="1289"/>
        <v/>
      </c>
      <c r="AV3816" s="11" t="str">
        <f t="shared" si="1290"/>
        <v/>
      </c>
      <c r="AW3816" s="11" t="str">
        <f t="shared" si="1291"/>
        <v/>
      </c>
      <c r="AX3816" s="11" t="str">
        <f t="shared" si="1292"/>
        <v/>
      </c>
      <c r="AY3816" s="11" t="str">
        <f t="shared" si="1273"/>
        <v/>
      </c>
      <c r="AZ3816" s="11" t="str">
        <f t="shared" si="1293"/>
        <v/>
      </c>
      <c r="BA3816" s="11" t="str">
        <f t="shared" si="1275"/>
        <v xml:space="preserve"> </v>
      </c>
      <c r="BB3816" s="11" t="str">
        <f>IFERROR(IF(AW3816="","",VLOOKUP(AW3816,SUSS!R:S,2,FALSE)),AY3816*SUSS!$M$2)</f>
        <v/>
      </c>
      <c r="BC3816" s="11" t="str">
        <f t="shared" si="1274"/>
        <v/>
      </c>
    </row>
    <row r="3817" spans="29:55">
      <c r="AC3817" s="11" t="str">
        <f t="shared" si="1276"/>
        <v/>
      </c>
      <c r="AD3817" s="11" t="str">
        <f t="shared" si="1277"/>
        <v/>
      </c>
      <c r="AE3817" s="11" t="str">
        <f t="shared" si="1278"/>
        <v/>
      </c>
      <c r="AF3817" s="11" t="str">
        <f t="shared" si="1279"/>
        <v/>
      </c>
      <c r="AG3817" s="11" t="str">
        <f t="shared" si="1280"/>
        <v/>
      </c>
      <c r="AH3817" s="11" t="str">
        <f t="shared" si="1281"/>
        <v/>
      </c>
      <c r="AI3817" s="11" t="str">
        <f t="shared" si="1282"/>
        <v/>
      </c>
      <c r="AJ3817" s="11" t="str">
        <f t="shared" si="1283"/>
        <v/>
      </c>
      <c r="AK3817" s="11" t="str">
        <f t="shared" si="1284"/>
        <v/>
      </c>
      <c r="AN3817" s="11" t="str">
        <f t="shared" si="1285"/>
        <v/>
      </c>
      <c r="AO3817" s="11" t="str">
        <f t="shared" si="1286"/>
        <v/>
      </c>
      <c r="AP3817" s="11" t="str">
        <f t="shared" si="1287"/>
        <v/>
      </c>
      <c r="AT3817" s="11" t="str">
        <f t="shared" si="1288"/>
        <v/>
      </c>
      <c r="AU3817" s="11" t="str">
        <f t="shared" si="1289"/>
        <v/>
      </c>
      <c r="AV3817" s="11" t="str">
        <f t="shared" si="1290"/>
        <v/>
      </c>
      <c r="AW3817" s="11" t="str">
        <f t="shared" si="1291"/>
        <v/>
      </c>
      <c r="AX3817" s="11" t="str">
        <f t="shared" si="1292"/>
        <v/>
      </c>
      <c r="AY3817" s="11" t="str">
        <f t="shared" si="1273"/>
        <v/>
      </c>
      <c r="AZ3817" s="11" t="str">
        <f t="shared" si="1293"/>
        <v/>
      </c>
      <c r="BA3817" s="11" t="str">
        <f t="shared" si="1275"/>
        <v xml:space="preserve"> </v>
      </c>
      <c r="BB3817" s="11" t="str">
        <f>IFERROR(IF(AW3817="","",VLOOKUP(AW3817,SUSS!R:S,2,FALSE)),AY3817*SUSS!$M$2)</f>
        <v/>
      </c>
      <c r="BC3817" s="11" t="str">
        <f t="shared" si="1274"/>
        <v/>
      </c>
    </row>
    <row r="3818" spans="29:55">
      <c r="AC3818" s="11" t="str">
        <f t="shared" si="1276"/>
        <v/>
      </c>
      <c r="AD3818" s="11" t="str">
        <f t="shared" si="1277"/>
        <v/>
      </c>
      <c r="AE3818" s="11" t="str">
        <f t="shared" si="1278"/>
        <v/>
      </c>
      <c r="AF3818" s="11" t="str">
        <f t="shared" si="1279"/>
        <v/>
      </c>
      <c r="AG3818" s="11" t="str">
        <f t="shared" si="1280"/>
        <v/>
      </c>
      <c r="AH3818" s="11" t="str">
        <f t="shared" si="1281"/>
        <v/>
      </c>
      <c r="AI3818" s="11" t="str">
        <f t="shared" si="1282"/>
        <v/>
      </c>
      <c r="AJ3818" s="11" t="str">
        <f t="shared" si="1283"/>
        <v/>
      </c>
      <c r="AK3818" s="11" t="str">
        <f t="shared" si="1284"/>
        <v/>
      </c>
      <c r="AN3818" s="11" t="str">
        <f t="shared" si="1285"/>
        <v/>
      </c>
      <c r="AO3818" s="11" t="str">
        <f t="shared" si="1286"/>
        <v/>
      </c>
      <c r="AP3818" s="11" t="str">
        <f t="shared" si="1287"/>
        <v/>
      </c>
      <c r="AT3818" s="11" t="str">
        <f t="shared" si="1288"/>
        <v/>
      </c>
      <c r="AU3818" s="11" t="str">
        <f t="shared" si="1289"/>
        <v/>
      </c>
      <c r="AV3818" s="11" t="str">
        <f t="shared" si="1290"/>
        <v/>
      </c>
      <c r="AW3818" s="11" t="str">
        <f t="shared" si="1291"/>
        <v/>
      </c>
      <c r="AX3818" s="11" t="str">
        <f t="shared" si="1292"/>
        <v/>
      </c>
      <c r="AY3818" s="11" t="str">
        <f t="shared" si="1273"/>
        <v/>
      </c>
      <c r="AZ3818" s="11" t="str">
        <f t="shared" si="1293"/>
        <v/>
      </c>
      <c r="BA3818" s="11" t="str">
        <f t="shared" si="1275"/>
        <v xml:space="preserve"> </v>
      </c>
      <c r="BB3818" s="11" t="str">
        <f>IFERROR(IF(AW3818="","",VLOOKUP(AW3818,SUSS!R:S,2,FALSE)),AY3818*SUSS!$M$2)</f>
        <v/>
      </c>
      <c r="BC3818" s="11" t="str">
        <f t="shared" si="1274"/>
        <v/>
      </c>
    </row>
    <row r="3819" spans="29:55">
      <c r="AC3819" s="11" t="str">
        <f t="shared" si="1276"/>
        <v/>
      </c>
      <c r="AD3819" s="11" t="str">
        <f t="shared" si="1277"/>
        <v/>
      </c>
      <c r="AE3819" s="11" t="str">
        <f t="shared" si="1278"/>
        <v/>
      </c>
      <c r="AF3819" s="11" t="str">
        <f t="shared" si="1279"/>
        <v/>
      </c>
      <c r="AG3819" s="11" t="str">
        <f t="shared" si="1280"/>
        <v/>
      </c>
      <c r="AH3819" s="11" t="str">
        <f t="shared" si="1281"/>
        <v/>
      </c>
      <c r="AI3819" s="11" t="str">
        <f t="shared" si="1282"/>
        <v/>
      </c>
      <c r="AJ3819" s="11" t="str">
        <f t="shared" si="1283"/>
        <v/>
      </c>
      <c r="AK3819" s="11" t="str">
        <f t="shared" si="1284"/>
        <v/>
      </c>
      <c r="AN3819" s="11" t="str">
        <f t="shared" si="1285"/>
        <v/>
      </c>
      <c r="AO3819" s="11" t="str">
        <f t="shared" si="1286"/>
        <v/>
      </c>
      <c r="AP3819" s="11" t="str">
        <f t="shared" si="1287"/>
        <v/>
      </c>
      <c r="AT3819" s="11" t="str">
        <f t="shared" si="1288"/>
        <v/>
      </c>
      <c r="AU3819" s="11" t="str">
        <f t="shared" si="1289"/>
        <v/>
      </c>
      <c r="AV3819" s="11" t="str">
        <f t="shared" si="1290"/>
        <v/>
      </c>
      <c r="AW3819" s="11" t="str">
        <f t="shared" si="1291"/>
        <v/>
      </c>
      <c r="AX3819" s="11" t="str">
        <f t="shared" si="1292"/>
        <v/>
      </c>
      <c r="AY3819" s="11" t="str">
        <f t="shared" si="1273"/>
        <v/>
      </c>
      <c r="AZ3819" s="11" t="str">
        <f t="shared" si="1293"/>
        <v/>
      </c>
      <c r="BA3819" s="11" t="str">
        <f t="shared" si="1275"/>
        <v xml:space="preserve"> </v>
      </c>
      <c r="BB3819" s="11" t="str">
        <f>IFERROR(IF(AW3819="","",VLOOKUP(AW3819,SUSS!R:S,2,FALSE)),AY3819*SUSS!$M$2)</f>
        <v/>
      </c>
      <c r="BC3819" s="11" t="str">
        <f t="shared" si="1274"/>
        <v/>
      </c>
    </row>
    <row r="3820" spans="29:55">
      <c r="AC3820" s="11" t="str">
        <f t="shared" si="1276"/>
        <v/>
      </c>
      <c r="AD3820" s="11" t="str">
        <f t="shared" si="1277"/>
        <v/>
      </c>
      <c r="AE3820" s="11" t="str">
        <f t="shared" si="1278"/>
        <v/>
      </c>
      <c r="AF3820" s="11" t="str">
        <f t="shared" si="1279"/>
        <v/>
      </c>
      <c r="AG3820" s="11" t="str">
        <f t="shared" si="1280"/>
        <v/>
      </c>
      <c r="AH3820" s="11" t="str">
        <f t="shared" si="1281"/>
        <v/>
      </c>
      <c r="AI3820" s="11" t="str">
        <f t="shared" si="1282"/>
        <v/>
      </c>
      <c r="AJ3820" s="11" t="str">
        <f t="shared" si="1283"/>
        <v/>
      </c>
      <c r="AK3820" s="11" t="str">
        <f t="shared" si="1284"/>
        <v/>
      </c>
      <c r="AN3820" s="11" t="str">
        <f t="shared" si="1285"/>
        <v/>
      </c>
      <c r="AO3820" s="11" t="str">
        <f t="shared" si="1286"/>
        <v/>
      </c>
      <c r="AP3820" s="11" t="str">
        <f t="shared" si="1287"/>
        <v/>
      </c>
      <c r="AT3820" s="11" t="str">
        <f t="shared" si="1288"/>
        <v/>
      </c>
      <c r="AU3820" s="11" t="str">
        <f t="shared" si="1289"/>
        <v/>
      </c>
      <c r="AV3820" s="11" t="str">
        <f t="shared" si="1290"/>
        <v/>
      </c>
      <c r="AW3820" s="11" t="str">
        <f t="shared" si="1291"/>
        <v/>
      </c>
      <c r="AX3820" s="11" t="str">
        <f t="shared" si="1292"/>
        <v/>
      </c>
      <c r="AY3820" s="11" t="str">
        <f t="shared" si="1273"/>
        <v/>
      </c>
      <c r="AZ3820" s="11" t="str">
        <f t="shared" si="1293"/>
        <v/>
      </c>
      <c r="BA3820" s="11" t="str">
        <f t="shared" si="1275"/>
        <v xml:space="preserve"> </v>
      </c>
      <c r="BB3820" s="11" t="str">
        <f>IFERROR(IF(AW3820="","",VLOOKUP(AW3820,SUSS!R:S,2,FALSE)),AY3820*SUSS!$M$2)</f>
        <v/>
      </c>
      <c r="BC3820" s="11" t="str">
        <f t="shared" si="1274"/>
        <v/>
      </c>
    </row>
    <row r="3821" spans="29:55">
      <c r="AC3821" s="11" t="str">
        <f t="shared" si="1276"/>
        <v/>
      </c>
      <c r="AD3821" s="11" t="str">
        <f t="shared" si="1277"/>
        <v/>
      </c>
      <c r="AE3821" s="11" t="str">
        <f t="shared" si="1278"/>
        <v/>
      </c>
      <c r="AF3821" s="11" t="str">
        <f t="shared" si="1279"/>
        <v/>
      </c>
      <c r="AG3821" s="11" t="str">
        <f t="shared" si="1280"/>
        <v/>
      </c>
      <c r="AH3821" s="11" t="str">
        <f t="shared" si="1281"/>
        <v/>
      </c>
      <c r="AI3821" s="11" t="str">
        <f t="shared" si="1282"/>
        <v/>
      </c>
      <c r="AJ3821" s="11" t="str">
        <f t="shared" si="1283"/>
        <v/>
      </c>
      <c r="AK3821" s="11" t="str">
        <f t="shared" si="1284"/>
        <v/>
      </c>
      <c r="AN3821" s="11" t="str">
        <f t="shared" si="1285"/>
        <v/>
      </c>
      <c r="AO3821" s="11" t="str">
        <f t="shared" si="1286"/>
        <v/>
      </c>
      <c r="AP3821" s="11" t="str">
        <f t="shared" si="1287"/>
        <v/>
      </c>
      <c r="AT3821" s="11" t="str">
        <f t="shared" si="1288"/>
        <v/>
      </c>
      <c r="AU3821" s="11" t="str">
        <f t="shared" si="1289"/>
        <v/>
      </c>
      <c r="AV3821" s="11" t="str">
        <f t="shared" si="1290"/>
        <v/>
      </c>
      <c r="AW3821" s="11" t="str">
        <f t="shared" si="1291"/>
        <v/>
      </c>
      <c r="AX3821" s="11" t="str">
        <f t="shared" si="1292"/>
        <v/>
      </c>
      <c r="AY3821" s="11" t="str">
        <f t="shared" si="1273"/>
        <v/>
      </c>
      <c r="AZ3821" s="11" t="str">
        <f t="shared" si="1293"/>
        <v/>
      </c>
      <c r="BA3821" s="11" t="str">
        <f t="shared" si="1275"/>
        <v xml:space="preserve"> </v>
      </c>
      <c r="BB3821" s="11" t="str">
        <f>IFERROR(IF(AW3821="","",VLOOKUP(AW3821,SUSS!R:S,2,FALSE)),AY3821*SUSS!$M$2)</f>
        <v/>
      </c>
      <c r="BC3821" s="11" t="str">
        <f t="shared" si="1274"/>
        <v/>
      </c>
    </row>
    <row r="3822" spans="29:55">
      <c r="AC3822" s="11" t="str">
        <f t="shared" si="1276"/>
        <v/>
      </c>
      <c r="AD3822" s="11" t="str">
        <f t="shared" si="1277"/>
        <v/>
      </c>
      <c r="AE3822" s="11" t="str">
        <f t="shared" si="1278"/>
        <v/>
      </c>
      <c r="AF3822" s="11" t="str">
        <f t="shared" si="1279"/>
        <v/>
      </c>
      <c r="AG3822" s="11" t="str">
        <f t="shared" si="1280"/>
        <v/>
      </c>
      <c r="AH3822" s="11" t="str">
        <f t="shared" si="1281"/>
        <v/>
      </c>
      <c r="AI3822" s="11" t="str">
        <f t="shared" si="1282"/>
        <v/>
      </c>
      <c r="AJ3822" s="11" t="str">
        <f t="shared" si="1283"/>
        <v/>
      </c>
      <c r="AK3822" s="11" t="str">
        <f t="shared" si="1284"/>
        <v/>
      </c>
      <c r="AN3822" s="11" t="str">
        <f t="shared" si="1285"/>
        <v/>
      </c>
      <c r="AO3822" s="11" t="str">
        <f t="shared" si="1286"/>
        <v/>
      </c>
      <c r="AP3822" s="11" t="str">
        <f t="shared" si="1287"/>
        <v/>
      </c>
      <c r="AT3822" s="11" t="str">
        <f t="shared" si="1288"/>
        <v/>
      </c>
      <c r="AU3822" s="11" t="str">
        <f t="shared" si="1289"/>
        <v/>
      </c>
      <c r="AV3822" s="11" t="str">
        <f t="shared" si="1290"/>
        <v/>
      </c>
      <c r="AW3822" s="11" t="str">
        <f t="shared" si="1291"/>
        <v/>
      </c>
      <c r="AX3822" s="11" t="str">
        <f t="shared" si="1292"/>
        <v/>
      </c>
      <c r="AY3822" s="11" t="str">
        <f t="shared" si="1273"/>
        <v/>
      </c>
      <c r="AZ3822" s="11" t="str">
        <f t="shared" si="1293"/>
        <v/>
      </c>
      <c r="BA3822" s="11" t="str">
        <f t="shared" si="1275"/>
        <v xml:space="preserve"> </v>
      </c>
      <c r="BB3822" s="11" t="str">
        <f>IFERROR(IF(AW3822="","",VLOOKUP(AW3822,SUSS!R:S,2,FALSE)),AY3822*SUSS!$M$2)</f>
        <v/>
      </c>
      <c r="BC3822" s="11" t="str">
        <f t="shared" si="1274"/>
        <v/>
      </c>
    </row>
    <row r="3823" spans="29:55">
      <c r="AC3823" s="11" t="str">
        <f t="shared" si="1276"/>
        <v/>
      </c>
      <c r="AD3823" s="11" t="str">
        <f t="shared" si="1277"/>
        <v/>
      </c>
      <c r="AE3823" s="11" t="str">
        <f t="shared" si="1278"/>
        <v/>
      </c>
      <c r="AF3823" s="11" t="str">
        <f t="shared" si="1279"/>
        <v/>
      </c>
      <c r="AG3823" s="11" t="str">
        <f t="shared" si="1280"/>
        <v/>
      </c>
      <c r="AH3823" s="11" t="str">
        <f t="shared" si="1281"/>
        <v/>
      </c>
      <c r="AI3823" s="11" t="str">
        <f t="shared" si="1282"/>
        <v/>
      </c>
      <c r="AJ3823" s="11" t="str">
        <f t="shared" si="1283"/>
        <v/>
      </c>
      <c r="AK3823" s="11" t="str">
        <f t="shared" si="1284"/>
        <v/>
      </c>
      <c r="AN3823" s="11" t="str">
        <f t="shared" si="1285"/>
        <v/>
      </c>
      <c r="AO3823" s="11" t="str">
        <f t="shared" si="1286"/>
        <v/>
      </c>
      <c r="AP3823" s="11" t="str">
        <f t="shared" si="1287"/>
        <v/>
      </c>
      <c r="AT3823" s="11" t="str">
        <f t="shared" si="1288"/>
        <v/>
      </c>
      <c r="AU3823" s="11" t="str">
        <f t="shared" si="1289"/>
        <v/>
      </c>
      <c r="AV3823" s="11" t="str">
        <f t="shared" si="1290"/>
        <v/>
      </c>
      <c r="AW3823" s="11" t="str">
        <f t="shared" si="1291"/>
        <v/>
      </c>
      <c r="AX3823" s="11" t="str">
        <f t="shared" si="1292"/>
        <v/>
      </c>
      <c r="AY3823" s="11" t="str">
        <f t="shared" si="1273"/>
        <v/>
      </c>
      <c r="AZ3823" s="11" t="str">
        <f t="shared" si="1293"/>
        <v/>
      </c>
      <c r="BA3823" s="11" t="str">
        <f t="shared" si="1275"/>
        <v xml:space="preserve"> </v>
      </c>
      <c r="BB3823" s="11" t="str">
        <f>IFERROR(IF(AW3823="","",VLOOKUP(AW3823,SUSS!R:S,2,FALSE)),AY3823*SUSS!$M$2)</f>
        <v/>
      </c>
      <c r="BC3823" s="11" t="str">
        <f t="shared" si="1274"/>
        <v/>
      </c>
    </row>
    <row r="3824" spans="29:55">
      <c r="AC3824" s="11" t="str">
        <f t="shared" si="1276"/>
        <v/>
      </c>
      <c r="AD3824" s="11" t="str">
        <f t="shared" si="1277"/>
        <v/>
      </c>
      <c r="AE3824" s="11" t="str">
        <f t="shared" si="1278"/>
        <v/>
      </c>
      <c r="AF3824" s="11" t="str">
        <f t="shared" si="1279"/>
        <v/>
      </c>
      <c r="AG3824" s="11" t="str">
        <f t="shared" si="1280"/>
        <v/>
      </c>
      <c r="AH3824" s="11" t="str">
        <f t="shared" si="1281"/>
        <v/>
      </c>
      <c r="AI3824" s="11" t="str">
        <f t="shared" si="1282"/>
        <v/>
      </c>
      <c r="AJ3824" s="11" t="str">
        <f t="shared" si="1283"/>
        <v/>
      </c>
      <c r="AK3824" s="11" t="str">
        <f t="shared" si="1284"/>
        <v/>
      </c>
      <c r="AN3824" s="11" t="str">
        <f t="shared" si="1285"/>
        <v/>
      </c>
      <c r="AO3824" s="11" t="str">
        <f t="shared" si="1286"/>
        <v/>
      </c>
      <c r="AP3824" s="11" t="str">
        <f t="shared" si="1287"/>
        <v/>
      </c>
      <c r="AT3824" s="11" t="str">
        <f t="shared" si="1288"/>
        <v/>
      </c>
      <c r="AU3824" s="11" t="str">
        <f t="shared" si="1289"/>
        <v/>
      </c>
      <c r="AV3824" s="11" t="str">
        <f t="shared" si="1290"/>
        <v/>
      </c>
      <c r="AW3824" s="11" t="str">
        <f t="shared" si="1291"/>
        <v/>
      </c>
      <c r="AX3824" s="11" t="str">
        <f t="shared" si="1292"/>
        <v/>
      </c>
      <c r="AY3824" s="11" t="str">
        <f t="shared" si="1273"/>
        <v/>
      </c>
      <c r="AZ3824" s="11" t="str">
        <f t="shared" si="1293"/>
        <v/>
      </c>
      <c r="BA3824" s="11" t="str">
        <f t="shared" si="1275"/>
        <v xml:space="preserve"> </v>
      </c>
      <c r="BB3824" s="11" t="str">
        <f>IFERROR(IF(AW3824="","",VLOOKUP(AW3824,SUSS!R:S,2,FALSE)),AY3824*SUSS!$M$2)</f>
        <v/>
      </c>
      <c r="BC3824" s="11" t="str">
        <f t="shared" si="1274"/>
        <v/>
      </c>
    </row>
    <row r="3825" spans="29:55">
      <c r="AC3825" s="11" t="str">
        <f t="shared" si="1276"/>
        <v/>
      </c>
      <c r="AD3825" s="11" t="str">
        <f t="shared" si="1277"/>
        <v/>
      </c>
      <c r="AE3825" s="11" t="str">
        <f t="shared" si="1278"/>
        <v/>
      </c>
      <c r="AF3825" s="11" t="str">
        <f t="shared" si="1279"/>
        <v/>
      </c>
      <c r="AG3825" s="11" t="str">
        <f t="shared" si="1280"/>
        <v/>
      </c>
      <c r="AH3825" s="11" t="str">
        <f t="shared" si="1281"/>
        <v/>
      </c>
      <c r="AI3825" s="11" t="str">
        <f t="shared" si="1282"/>
        <v/>
      </c>
      <c r="AJ3825" s="11" t="str">
        <f t="shared" si="1283"/>
        <v/>
      </c>
      <c r="AK3825" s="11" t="str">
        <f t="shared" si="1284"/>
        <v/>
      </c>
      <c r="AN3825" s="11" t="str">
        <f t="shared" si="1285"/>
        <v/>
      </c>
      <c r="AO3825" s="11" t="str">
        <f t="shared" si="1286"/>
        <v/>
      </c>
      <c r="AP3825" s="11" t="str">
        <f t="shared" si="1287"/>
        <v/>
      </c>
      <c r="AT3825" s="11" t="str">
        <f t="shared" si="1288"/>
        <v/>
      </c>
      <c r="AU3825" s="11" t="str">
        <f t="shared" si="1289"/>
        <v/>
      </c>
      <c r="AV3825" s="11" t="str">
        <f t="shared" si="1290"/>
        <v/>
      </c>
      <c r="AW3825" s="11" t="str">
        <f t="shared" si="1291"/>
        <v/>
      </c>
      <c r="AX3825" s="11" t="str">
        <f t="shared" si="1292"/>
        <v/>
      </c>
      <c r="AY3825" s="11" t="str">
        <f t="shared" si="1273"/>
        <v/>
      </c>
      <c r="AZ3825" s="11" t="str">
        <f t="shared" si="1293"/>
        <v/>
      </c>
      <c r="BA3825" s="11" t="str">
        <f t="shared" si="1275"/>
        <v xml:space="preserve"> </v>
      </c>
      <c r="BB3825" s="11" t="str">
        <f>IFERROR(IF(AW3825="","",VLOOKUP(AW3825,SUSS!R:S,2,FALSE)),AY3825*SUSS!$M$2)</f>
        <v/>
      </c>
      <c r="BC3825" s="11" t="str">
        <f t="shared" si="1274"/>
        <v/>
      </c>
    </row>
    <row r="3826" spans="29:55">
      <c r="AC3826" s="11" t="str">
        <f t="shared" si="1276"/>
        <v/>
      </c>
      <c r="AD3826" s="11" t="str">
        <f t="shared" si="1277"/>
        <v/>
      </c>
      <c r="AE3826" s="11" t="str">
        <f t="shared" si="1278"/>
        <v/>
      </c>
      <c r="AF3826" s="11" t="str">
        <f t="shared" si="1279"/>
        <v/>
      </c>
      <c r="AG3826" s="11" t="str">
        <f t="shared" si="1280"/>
        <v/>
      </c>
      <c r="AH3826" s="11" t="str">
        <f t="shared" si="1281"/>
        <v/>
      </c>
      <c r="AI3826" s="11" t="str">
        <f t="shared" si="1282"/>
        <v/>
      </c>
      <c r="AJ3826" s="11" t="str">
        <f t="shared" si="1283"/>
        <v/>
      </c>
      <c r="AK3826" s="11" t="str">
        <f t="shared" si="1284"/>
        <v/>
      </c>
      <c r="AN3826" s="11" t="str">
        <f t="shared" si="1285"/>
        <v/>
      </c>
      <c r="AO3826" s="11" t="str">
        <f t="shared" si="1286"/>
        <v/>
      </c>
      <c r="AP3826" s="11" t="str">
        <f t="shared" si="1287"/>
        <v/>
      </c>
      <c r="AT3826" s="11" t="str">
        <f t="shared" si="1288"/>
        <v/>
      </c>
      <c r="AU3826" s="11" t="str">
        <f t="shared" si="1289"/>
        <v/>
      </c>
      <c r="AV3826" s="11" t="str">
        <f t="shared" si="1290"/>
        <v/>
      </c>
      <c r="AW3826" s="11" t="str">
        <f t="shared" si="1291"/>
        <v/>
      </c>
      <c r="AX3826" s="11" t="str">
        <f t="shared" si="1292"/>
        <v/>
      </c>
      <c r="AY3826" s="11" t="str">
        <f t="shared" si="1273"/>
        <v/>
      </c>
      <c r="AZ3826" s="11" t="str">
        <f t="shared" si="1293"/>
        <v/>
      </c>
      <c r="BA3826" s="11" t="str">
        <f t="shared" si="1275"/>
        <v xml:space="preserve"> </v>
      </c>
      <c r="BB3826" s="11" t="str">
        <f>IFERROR(IF(AW3826="","",VLOOKUP(AW3826,SUSS!R:S,2,FALSE)),AY3826*SUSS!$M$2)</f>
        <v/>
      </c>
      <c r="BC3826" s="11" t="str">
        <f t="shared" si="1274"/>
        <v/>
      </c>
    </row>
    <row r="3827" spans="29:55">
      <c r="AC3827" s="11" t="str">
        <f t="shared" si="1276"/>
        <v/>
      </c>
      <c r="AD3827" s="11" t="str">
        <f t="shared" si="1277"/>
        <v/>
      </c>
      <c r="AE3827" s="11" t="str">
        <f t="shared" si="1278"/>
        <v/>
      </c>
      <c r="AF3827" s="11" t="str">
        <f t="shared" si="1279"/>
        <v/>
      </c>
      <c r="AG3827" s="11" t="str">
        <f t="shared" si="1280"/>
        <v/>
      </c>
      <c r="AH3827" s="11" t="str">
        <f t="shared" si="1281"/>
        <v/>
      </c>
      <c r="AI3827" s="11" t="str">
        <f t="shared" si="1282"/>
        <v/>
      </c>
      <c r="AJ3827" s="11" t="str">
        <f t="shared" si="1283"/>
        <v/>
      </c>
      <c r="AK3827" s="11" t="str">
        <f t="shared" si="1284"/>
        <v/>
      </c>
      <c r="AN3827" s="11" t="str">
        <f t="shared" si="1285"/>
        <v/>
      </c>
      <c r="AO3827" s="11" t="str">
        <f t="shared" si="1286"/>
        <v/>
      </c>
      <c r="AP3827" s="11" t="str">
        <f t="shared" si="1287"/>
        <v/>
      </c>
      <c r="AT3827" s="11" t="str">
        <f t="shared" si="1288"/>
        <v/>
      </c>
      <c r="AU3827" s="11" t="str">
        <f t="shared" si="1289"/>
        <v/>
      </c>
      <c r="AV3827" s="11" t="str">
        <f t="shared" si="1290"/>
        <v/>
      </c>
      <c r="AW3827" s="11" t="str">
        <f t="shared" si="1291"/>
        <v/>
      </c>
      <c r="AX3827" s="11" t="str">
        <f t="shared" si="1292"/>
        <v/>
      </c>
      <c r="AY3827" s="11" t="str">
        <f t="shared" si="1273"/>
        <v/>
      </c>
      <c r="AZ3827" s="11" t="str">
        <f t="shared" si="1293"/>
        <v/>
      </c>
      <c r="BA3827" s="11" t="str">
        <f t="shared" si="1275"/>
        <v xml:space="preserve"> </v>
      </c>
      <c r="BB3827" s="11" t="str">
        <f>IFERROR(IF(AW3827="","",VLOOKUP(AW3827,SUSS!R:S,2,FALSE)),AY3827*SUSS!$M$2)</f>
        <v/>
      </c>
      <c r="BC3827" s="11" t="str">
        <f t="shared" si="1274"/>
        <v/>
      </c>
    </row>
    <row r="3828" spans="29:55">
      <c r="AC3828" s="11" t="str">
        <f t="shared" si="1276"/>
        <v/>
      </c>
      <c r="AD3828" s="11" t="str">
        <f t="shared" si="1277"/>
        <v/>
      </c>
      <c r="AE3828" s="11" t="str">
        <f t="shared" si="1278"/>
        <v/>
      </c>
      <c r="AF3828" s="11" t="str">
        <f t="shared" si="1279"/>
        <v/>
      </c>
      <c r="AG3828" s="11" t="str">
        <f t="shared" si="1280"/>
        <v/>
      </c>
      <c r="AH3828" s="11" t="str">
        <f t="shared" si="1281"/>
        <v/>
      </c>
      <c r="AI3828" s="11" t="str">
        <f t="shared" si="1282"/>
        <v/>
      </c>
      <c r="AJ3828" s="11" t="str">
        <f t="shared" si="1283"/>
        <v/>
      </c>
      <c r="AK3828" s="11" t="str">
        <f t="shared" si="1284"/>
        <v/>
      </c>
      <c r="AN3828" s="11" t="str">
        <f t="shared" si="1285"/>
        <v/>
      </c>
      <c r="AO3828" s="11" t="str">
        <f t="shared" si="1286"/>
        <v/>
      </c>
      <c r="AP3828" s="11" t="str">
        <f t="shared" si="1287"/>
        <v/>
      </c>
      <c r="AT3828" s="11" t="str">
        <f t="shared" si="1288"/>
        <v/>
      </c>
      <c r="AU3828" s="11" t="str">
        <f t="shared" si="1289"/>
        <v/>
      </c>
      <c r="AV3828" s="11" t="str">
        <f t="shared" si="1290"/>
        <v/>
      </c>
      <c r="AW3828" s="11" t="str">
        <f t="shared" si="1291"/>
        <v/>
      </c>
      <c r="AX3828" s="11" t="str">
        <f t="shared" si="1292"/>
        <v/>
      </c>
      <c r="AY3828" s="11" t="str">
        <f t="shared" si="1273"/>
        <v/>
      </c>
      <c r="AZ3828" s="11" t="str">
        <f t="shared" si="1293"/>
        <v/>
      </c>
      <c r="BA3828" s="11" t="str">
        <f t="shared" si="1275"/>
        <v xml:space="preserve"> </v>
      </c>
      <c r="BB3828" s="11" t="str">
        <f>IFERROR(IF(AW3828="","",VLOOKUP(AW3828,SUSS!R:S,2,FALSE)),AY3828*SUSS!$M$2)</f>
        <v/>
      </c>
      <c r="BC3828" s="11" t="str">
        <f t="shared" si="1274"/>
        <v/>
      </c>
    </row>
    <row r="3829" spans="29:55">
      <c r="AC3829" s="11" t="str">
        <f t="shared" si="1276"/>
        <v/>
      </c>
      <c r="AD3829" s="11" t="str">
        <f t="shared" si="1277"/>
        <v/>
      </c>
      <c r="AE3829" s="11" t="str">
        <f t="shared" si="1278"/>
        <v/>
      </c>
      <c r="AF3829" s="11" t="str">
        <f t="shared" si="1279"/>
        <v/>
      </c>
      <c r="AG3829" s="11" t="str">
        <f t="shared" si="1280"/>
        <v/>
      </c>
      <c r="AH3829" s="11" t="str">
        <f t="shared" si="1281"/>
        <v/>
      </c>
      <c r="AI3829" s="11" t="str">
        <f t="shared" si="1282"/>
        <v/>
      </c>
      <c r="AJ3829" s="11" t="str">
        <f t="shared" si="1283"/>
        <v/>
      </c>
      <c r="AK3829" s="11" t="str">
        <f t="shared" si="1284"/>
        <v/>
      </c>
      <c r="AN3829" s="11" t="str">
        <f t="shared" si="1285"/>
        <v/>
      </c>
      <c r="AO3829" s="11" t="str">
        <f t="shared" si="1286"/>
        <v/>
      </c>
      <c r="AP3829" s="11" t="str">
        <f t="shared" si="1287"/>
        <v/>
      </c>
      <c r="AT3829" s="11" t="str">
        <f t="shared" si="1288"/>
        <v/>
      </c>
      <c r="AU3829" s="11" t="str">
        <f t="shared" si="1289"/>
        <v/>
      </c>
      <c r="AV3829" s="11" t="str">
        <f t="shared" si="1290"/>
        <v/>
      </c>
      <c r="AW3829" s="11" t="str">
        <f t="shared" si="1291"/>
        <v/>
      </c>
      <c r="AX3829" s="11" t="str">
        <f t="shared" si="1292"/>
        <v/>
      </c>
      <c r="AY3829" s="11" t="str">
        <f t="shared" si="1273"/>
        <v/>
      </c>
      <c r="AZ3829" s="11" t="str">
        <f t="shared" si="1293"/>
        <v/>
      </c>
      <c r="BA3829" s="11" t="str">
        <f t="shared" si="1275"/>
        <v xml:space="preserve"> </v>
      </c>
      <c r="BB3829" s="11" t="str">
        <f>IFERROR(IF(AW3829="","",VLOOKUP(AW3829,SUSS!R:S,2,FALSE)),AY3829*SUSS!$M$2)</f>
        <v/>
      </c>
      <c r="BC3829" s="11" t="str">
        <f t="shared" si="1274"/>
        <v/>
      </c>
    </row>
    <row r="3830" spans="29:55">
      <c r="AC3830" s="11" t="str">
        <f t="shared" si="1276"/>
        <v/>
      </c>
      <c r="AD3830" s="11" t="str">
        <f t="shared" si="1277"/>
        <v/>
      </c>
      <c r="AE3830" s="11" t="str">
        <f t="shared" si="1278"/>
        <v/>
      </c>
      <c r="AF3830" s="11" t="str">
        <f t="shared" si="1279"/>
        <v/>
      </c>
      <c r="AG3830" s="11" t="str">
        <f t="shared" si="1280"/>
        <v/>
      </c>
      <c r="AH3830" s="11" t="str">
        <f t="shared" si="1281"/>
        <v/>
      </c>
      <c r="AI3830" s="11" t="str">
        <f t="shared" si="1282"/>
        <v/>
      </c>
      <c r="AJ3830" s="11" t="str">
        <f t="shared" si="1283"/>
        <v/>
      </c>
      <c r="AK3830" s="11" t="str">
        <f t="shared" si="1284"/>
        <v/>
      </c>
      <c r="AN3830" s="11" t="str">
        <f t="shared" si="1285"/>
        <v/>
      </c>
      <c r="AO3830" s="11" t="str">
        <f t="shared" si="1286"/>
        <v/>
      </c>
      <c r="AP3830" s="11" t="str">
        <f t="shared" si="1287"/>
        <v/>
      </c>
      <c r="AT3830" s="11" t="str">
        <f t="shared" si="1288"/>
        <v/>
      </c>
      <c r="AU3830" s="11" t="str">
        <f t="shared" si="1289"/>
        <v/>
      </c>
      <c r="AV3830" s="11" t="str">
        <f t="shared" si="1290"/>
        <v/>
      </c>
      <c r="AW3830" s="11" t="str">
        <f t="shared" si="1291"/>
        <v/>
      </c>
      <c r="AX3830" s="11" t="str">
        <f t="shared" si="1292"/>
        <v/>
      </c>
      <c r="AY3830" s="11" t="str">
        <f t="shared" si="1273"/>
        <v/>
      </c>
      <c r="AZ3830" s="11" t="str">
        <f t="shared" si="1293"/>
        <v/>
      </c>
      <c r="BA3830" s="11" t="str">
        <f t="shared" si="1275"/>
        <v xml:space="preserve"> </v>
      </c>
      <c r="BB3830" s="11" t="str">
        <f>IFERROR(IF(AW3830="","",VLOOKUP(AW3830,SUSS!R:S,2,FALSE)),AY3830*SUSS!$M$2)</f>
        <v/>
      </c>
      <c r="BC3830" s="11" t="str">
        <f t="shared" si="1274"/>
        <v/>
      </c>
    </row>
    <row r="3831" spans="29:55">
      <c r="AC3831" s="11" t="str">
        <f t="shared" si="1276"/>
        <v/>
      </c>
      <c r="AD3831" s="11" t="str">
        <f t="shared" si="1277"/>
        <v/>
      </c>
      <c r="AE3831" s="11" t="str">
        <f t="shared" si="1278"/>
        <v/>
      </c>
      <c r="AF3831" s="11" t="str">
        <f t="shared" si="1279"/>
        <v/>
      </c>
      <c r="AG3831" s="11" t="str">
        <f t="shared" si="1280"/>
        <v/>
      </c>
      <c r="AH3831" s="11" t="str">
        <f t="shared" si="1281"/>
        <v/>
      </c>
      <c r="AI3831" s="11" t="str">
        <f t="shared" si="1282"/>
        <v/>
      </c>
      <c r="AJ3831" s="11" t="str">
        <f t="shared" si="1283"/>
        <v/>
      </c>
      <c r="AK3831" s="11" t="str">
        <f t="shared" si="1284"/>
        <v/>
      </c>
      <c r="AN3831" s="11" t="str">
        <f t="shared" si="1285"/>
        <v/>
      </c>
      <c r="AO3831" s="11" t="str">
        <f t="shared" si="1286"/>
        <v/>
      </c>
      <c r="AP3831" s="11" t="str">
        <f t="shared" si="1287"/>
        <v/>
      </c>
      <c r="AT3831" s="11" t="str">
        <f t="shared" si="1288"/>
        <v/>
      </c>
      <c r="AU3831" s="11" t="str">
        <f t="shared" si="1289"/>
        <v/>
      </c>
      <c r="AV3831" s="11" t="str">
        <f t="shared" si="1290"/>
        <v/>
      </c>
      <c r="AW3831" s="11" t="str">
        <f t="shared" si="1291"/>
        <v/>
      </c>
      <c r="AX3831" s="11" t="str">
        <f t="shared" si="1292"/>
        <v/>
      </c>
      <c r="AY3831" s="11" t="str">
        <f t="shared" si="1273"/>
        <v/>
      </c>
      <c r="AZ3831" s="11" t="str">
        <f t="shared" si="1293"/>
        <v/>
      </c>
      <c r="BA3831" s="11" t="str">
        <f t="shared" si="1275"/>
        <v xml:space="preserve"> </v>
      </c>
      <c r="BB3831" s="11" t="str">
        <f>IFERROR(IF(AW3831="","",VLOOKUP(AW3831,SUSS!R:S,2,FALSE)),AY3831*SUSS!$M$2)</f>
        <v/>
      </c>
      <c r="BC3831" s="11" t="str">
        <f t="shared" si="1274"/>
        <v/>
      </c>
    </row>
    <row r="3832" spans="29:55">
      <c r="AC3832" s="11" t="str">
        <f t="shared" si="1276"/>
        <v/>
      </c>
      <c r="AD3832" s="11" t="str">
        <f t="shared" si="1277"/>
        <v/>
      </c>
      <c r="AE3832" s="11" t="str">
        <f t="shared" si="1278"/>
        <v/>
      </c>
      <c r="AF3832" s="11" t="str">
        <f t="shared" si="1279"/>
        <v/>
      </c>
      <c r="AG3832" s="11" t="str">
        <f t="shared" si="1280"/>
        <v/>
      </c>
      <c r="AH3832" s="11" t="str">
        <f t="shared" si="1281"/>
        <v/>
      </c>
      <c r="AI3832" s="11" t="str">
        <f t="shared" si="1282"/>
        <v/>
      </c>
      <c r="AJ3832" s="11" t="str">
        <f t="shared" si="1283"/>
        <v/>
      </c>
      <c r="AK3832" s="11" t="str">
        <f t="shared" si="1284"/>
        <v/>
      </c>
      <c r="AN3832" s="11" t="str">
        <f t="shared" si="1285"/>
        <v/>
      </c>
      <c r="AO3832" s="11" t="str">
        <f t="shared" si="1286"/>
        <v/>
      </c>
      <c r="AP3832" s="11" t="str">
        <f t="shared" si="1287"/>
        <v/>
      </c>
      <c r="AT3832" s="11" t="str">
        <f t="shared" si="1288"/>
        <v/>
      </c>
      <c r="AU3832" s="11" t="str">
        <f t="shared" si="1289"/>
        <v/>
      </c>
      <c r="AV3832" s="11" t="str">
        <f t="shared" si="1290"/>
        <v/>
      </c>
      <c r="AW3832" s="11" t="str">
        <f t="shared" si="1291"/>
        <v/>
      </c>
      <c r="AX3832" s="11" t="str">
        <f t="shared" si="1292"/>
        <v/>
      </c>
      <c r="AY3832" s="11" t="str">
        <f t="shared" si="1273"/>
        <v/>
      </c>
      <c r="AZ3832" s="11" t="str">
        <f t="shared" si="1293"/>
        <v/>
      </c>
      <c r="BA3832" s="11" t="str">
        <f t="shared" si="1275"/>
        <v xml:space="preserve"> </v>
      </c>
      <c r="BB3832" s="11" t="str">
        <f>IFERROR(IF(AW3832="","",VLOOKUP(AW3832,SUSS!R:S,2,FALSE)),AY3832*SUSS!$M$2)</f>
        <v/>
      </c>
      <c r="BC3832" s="11" t="str">
        <f t="shared" si="1274"/>
        <v/>
      </c>
    </row>
    <row r="3833" spans="29:55">
      <c r="AC3833" s="11" t="str">
        <f t="shared" si="1276"/>
        <v/>
      </c>
      <c r="AD3833" s="11" t="str">
        <f t="shared" si="1277"/>
        <v/>
      </c>
      <c r="AE3833" s="11" t="str">
        <f t="shared" si="1278"/>
        <v/>
      </c>
      <c r="AF3833" s="11" t="str">
        <f t="shared" si="1279"/>
        <v/>
      </c>
      <c r="AG3833" s="11" t="str">
        <f t="shared" si="1280"/>
        <v/>
      </c>
      <c r="AH3833" s="11" t="str">
        <f t="shared" si="1281"/>
        <v/>
      </c>
      <c r="AI3833" s="11" t="str">
        <f t="shared" si="1282"/>
        <v/>
      </c>
      <c r="AJ3833" s="11" t="str">
        <f t="shared" si="1283"/>
        <v/>
      </c>
      <c r="AK3833" s="11" t="str">
        <f t="shared" si="1284"/>
        <v/>
      </c>
      <c r="AN3833" s="11" t="str">
        <f t="shared" si="1285"/>
        <v/>
      </c>
      <c r="AO3833" s="11" t="str">
        <f t="shared" si="1286"/>
        <v/>
      </c>
      <c r="AP3833" s="11" t="str">
        <f t="shared" si="1287"/>
        <v/>
      </c>
      <c r="AT3833" s="11" t="str">
        <f t="shared" si="1288"/>
        <v/>
      </c>
      <c r="AU3833" s="11" t="str">
        <f t="shared" si="1289"/>
        <v/>
      </c>
      <c r="AV3833" s="11" t="str">
        <f t="shared" si="1290"/>
        <v/>
      </c>
      <c r="AW3833" s="11" t="str">
        <f t="shared" si="1291"/>
        <v/>
      </c>
      <c r="AX3833" s="11" t="str">
        <f t="shared" si="1292"/>
        <v/>
      </c>
      <c r="AY3833" s="11" t="str">
        <f t="shared" si="1273"/>
        <v/>
      </c>
      <c r="AZ3833" s="11" t="str">
        <f t="shared" si="1293"/>
        <v/>
      </c>
      <c r="BA3833" s="11" t="str">
        <f t="shared" si="1275"/>
        <v xml:space="preserve"> </v>
      </c>
      <c r="BB3833" s="11" t="str">
        <f>IFERROR(IF(AW3833="","",VLOOKUP(AW3833,SUSS!R:S,2,FALSE)),AY3833*SUSS!$M$2)</f>
        <v/>
      </c>
      <c r="BC3833" s="11" t="str">
        <f t="shared" si="1274"/>
        <v/>
      </c>
    </row>
    <row r="3834" spans="29:55">
      <c r="AC3834" s="11" t="str">
        <f t="shared" si="1276"/>
        <v/>
      </c>
      <c r="AD3834" s="11" t="str">
        <f t="shared" si="1277"/>
        <v/>
      </c>
      <c r="AE3834" s="11" t="str">
        <f t="shared" si="1278"/>
        <v/>
      </c>
      <c r="AF3834" s="11" t="str">
        <f t="shared" si="1279"/>
        <v/>
      </c>
      <c r="AG3834" s="11" t="str">
        <f t="shared" si="1280"/>
        <v/>
      </c>
      <c r="AH3834" s="11" t="str">
        <f t="shared" si="1281"/>
        <v/>
      </c>
      <c r="AI3834" s="11" t="str">
        <f t="shared" si="1282"/>
        <v/>
      </c>
      <c r="AJ3834" s="11" t="str">
        <f t="shared" si="1283"/>
        <v/>
      </c>
      <c r="AK3834" s="11" t="str">
        <f t="shared" si="1284"/>
        <v/>
      </c>
      <c r="AN3834" s="11" t="str">
        <f t="shared" si="1285"/>
        <v/>
      </c>
      <c r="AO3834" s="11" t="str">
        <f t="shared" si="1286"/>
        <v/>
      </c>
      <c r="AP3834" s="11" t="str">
        <f t="shared" si="1287"/>
        <v/>
      </c>
      <c r="AT3834" s="11" t="str">
        <f t="shared" si="1288"/>
        <v/>
      </c>
      <c r="AU3834" s="11" t="str">
        <f t="shared" si="1289"/>
        <v/>
      </c>
      <c r="AV3834" s="11" t="str">
        <f t="shared" si="1290"/>
        <v/>
      </c>
      <c r="AW3834" s="11" t="str">
        <f t="shared" si="1291"/>
        <v/>
      </c>
      <c r="AX3834" s="11" t="str">
        <f t="shared" si="1292"/>
        <v/>
      </c>
      <c r="AY3834" s="11" t="str">
        <f t="shared" si="1273"/>
        <v/>
      </c>
      <c r="AZ3834" s="11" t="str">
        <f t="shared" si="1293"/>
        <v/>
      </c>
      <c r="BA3834" s="11" t="str">
        <f t="shared" si="1275"/>
        <v xml:space="preserve"> </v>
      </c>
      <c r="BB3834" s="11" t="str">
        <f>IFERROR(IF(AW3834="","",VLOOKUP(AW3834,SUSS!R:S,2,FALSE)),AY3834*SUSS!$M$2)</f>
        <v/>
      </c>
      <c r="BC3834" s="11" t="str">
        <f t="shared" si="1274"/>
        <v/>
      </c>
    </row>
    <row r="3835" spans="29:55">
      <c r="AC3835" s="11" t="str">
        <f t="shared" si="1276"/>
        <v/>
      </c>
      <c r="AD3835" s="11" t="str">
        <f t="shared" si="1277"/>
        <v/>
      </c>
      <c r="AE3835" s="11" t="str">
        <f t="shared" si="1278"/>
        <v/>
      </c>
      <c r="AF3835" s="11" t="str">
        <f t="shared" si="1279"/>
        <v/>
      </c>
      <c r="AG3835" s="11" t="str">
        <f t="shared" si="1280"/>
        <v/>
      </c>
      <c r="AH3835" s="11" t="str">
        <f t="shared" si="1281"/>
        <v/>
      </c>
      <c r="AI3835" s="11" t="str">
        <f t="shared" si="1282"/>
        <v/>
      </c>
      <c r="AJ3835" s="11" t="str">
        <f t="shared" si="1283"/>
        <v/>
      </c>
      <c r="AK3835" s="11" t="str">
        <f t="shared" si="1284"/>
        <v/>
      </c>
      <c r="AN3835" s="11" t="str">
        <f t="shared" si="1285"/>
        <v/>
      </c>
      <c r="AO3835" s="11" t="str">
        <f t="shared" si="1286"/>
        <v/>
      </c>
      <c r="AP3835" s="11" t="str">
        <f t="shared" si="1287"/>
        <v/>
      </c>
      <c r="AT3835" s="11" t="str">
        <f t="shared" si="1288"/>
        <v/>
      </c>
      <c r="AU3835" s="11" t="str">
        <f t="shared" si="1289"/>
        <v/>
      </c>
      <c r="AV3835" s="11" t="str">
        <f t="shared" si="1290"/>
        <v/>
      </c>
      <c r="AW3835" s="11" t="str">
        <f t="shared" si="1291"/>
        <v/>
      </c>
      <c r="AX3835" s="11" t="str">
        <f t="shared" si="1292"/>
        <v/>
      </c>
      <c r="AY3835" s="11" t="str">
        <f t="shared" si="1273"/>
        <v/>
      </c>
      <c r="AZ3835" s="11" t="str">
        <f t="shared" si="1293"/>
        <v/>
      </c>
      <c r="BA3835" s="11" t="str">
        <f t="shared" si="1275"/>
        <v xml:space="preserve"> </v>
      </c>
      <c r="BB3835" s="11" t="str">
        <f>IFERROR(IF(AW3835="","",VLOOKUP(AW3835,SUSS!R:S,2,FALSE)),AY3835*SUSS!$M$2)</f>
        <v/>
      </c>
      <c r="BC3835" s="11" t="str">
        <f t="shared" si="1274"/>
        <v/>
      </c>
    </row>
    <row r="3836" spans="29:55">
      <c r="AC3836" s="11" t="str">
        <f t="shared" si="1276"/>
        <v/>
      </c>
      <c r="AD3836" s="11" t="str">
        <f t="shared" si="1277"/>
        <v/>
      </c>
      <c r="AE3836" s="11" t="str">
        <f t="shared" si="1278"/>
        <v/>
      </c>
      <c r="AF3836" s="11" t="str">
        <f t="shared" si="1279"/>
        <v/>
      </c>
      <c r="AG3836" s="11" t="str">
        <f t="shared" si="1280"/>
        <v/>
      </c>
      <c r="AH3836" s="11" t="str">
        <f t="shared" si="1281"/>
        <v/>
      </c>
      <c r="AI3836" s="11" t="str">
        <f t="shared" si="1282"/>
        <v/>
      </c>
      <c r="AJ3836" s="11" t="str">
        <f t="shared" si="1283"/>
        <v/>
      </c>
      <c r="AK3836" s="11" t="str">
        <f t="shared" si="1284"/>
        <v/>
      </c>
      <c r="AN3836" s="11" t="str">
        <f t="shared" si="1285"/>
        <v/>
      </c>
      <c r="AO3836" s="11" t="str">
        <f t="shared" si="1286"/>
        <v/>
      </c>
      <c r="AP3836" s="11" t="str">
        <f t="shared" si="1287"/>
        <v/>
      </c>
      <c r="AT3836" s="11" t="str">
        <f t="shared" si="1288"/>
        <v/>
      </c>
      <c r="AU3836" s="11" t="str">
        <f t="shared" si="1289"/>
        <v/>
      </c>
      <c r="AV3836" s="11" t="str">
        <f t="shared" si="1290"/>
        <v/>
      </c>
      <c r="AW3836" s="11" t="str">
        <f t="shared" si="1291"/>
        <v/>
      </c>
      <c r="AX3836" s="11" t="str">
        <f t="shared" si="1292"/>
        <v/>
      </c>
      <c r="AY3836" s="11" t="str">
        <f t="shared" si="1273"/>
        <v/>
      </c>
      <c r="AZ3836" s="11" t="str">
        <f t="shared" si="1293"/>
        <v/>
      </c>
      <c r="BA3836" s="11" t="str">
        <f t="shared" si="1275"/>
        <v xml:space="preserve"> </v>
      </c>
      <c r="BB3836" s="11" t="str">
        <f>IFERROR(IF(AW3836="","",VLOOKUP(AW3836,SUSS!R:S,2,FALSE)),AY3836*SUSS!$M$2)</f>
        <v/>
      </c>
      <c r="BC3836" s="11" t="str">
        <f t="shared" si="1274"/>
        <v/>
      </c>
    </row>
    <row r="3837" spans="29:55">
      <c r="AC3837" s="11" t="str">
        <f t="shared" si="1276"/>
        <v/>
      </c>
      <c r="AD3837" s="11" t="str">
        <f t="shared" si="1277"/>
        <v/>
      </c>
      <c r="AE3837" s="11" t="str">
        <f t="shared" si="1278"/>
        <v/>
      </c>
      <c r="AF3837" s="11" t="str">
        <f t="shared" si="1279"/>
        <v/>
      </c>
      <c r="AG3837" s="11" t="str">
        <f t="shared" si="1280"/>
        <v/>
      </c>
      <c r="AH3837" s="11" t="str">
        <f t="shared" si="1281"/>
        <v/>
      </c>
      <c r="AI3837" s="11" t="str">
        <f t="shared" si="1282"/>
        <v/>
      </c>
      <c r="AJ3837" s="11" t="str">
        <f t="shared" si="1283"/>
        <v/>
      </c>
      <c r="AK3837" s="11" t="str">
        <f t="shared" si="1284"/>
        <v/>
      </c>
      <c r="AN3837" s="11" t="str">
        <f t="shared" si="1285"/>
        <v/>
      </c>
      <c r="AO3837" s="11" t="str">
        <f t="shared" si="1286"/>
        <v/>
      </c>
      <c r="AP3837" s="11" t="str">
        <f t="shared" si="1287"/>
        <v/>
      </c>
      <c r="AT3837" s="11" t="str">
        <f t="shared" si="1288"/>
        <v/>
      </c>
      <c r="AU3837" s="11" t="str">
        <f t="shared" si="1289"/>
        <v/>
      </c>
      <c r="AV3837" s="11" t="str">
        <f t="shared" si="1290"/>
        <v/>
      </c>
      <c r="AW3837" s="11" t="str">
        <f t="shared" si="1291"/>
        <v/>
      </c>
      <c r="AX3837" s="11" t="str">
        <f t="shared" si="1292"/>
        <v/>
      </c>
      <c r="AY3837" s="11" t="str">
        <f t="shared" si="1273"/>
        <v/>
      </c>
      <c r="AZ3837" s="11" t="str">
        <f t="shared" si="1293"/>
        <v/>
      </c>
      <c r="BA3837" s="11" t="str">
        <f t="shared" si="1275"/>
        <v xml:space="preserve"> </v>
      </c>
      <c r="BB3837" s="11" t="str">
        <f>IFERROR(IF(AW3837="","",VLOOKUP(AW3837,SUSS!R:S,2,FALSE)),AY3837*SUSS!$M$2)</f>
        <v/>
      </c>
      <c r="BC3837" s="11" t="str">
        <f t="shared" si="1274"/>
        <v/>
      </c>
    </row>
    <row r="3838" spans="29:55">
      <c r="AC3838" s="11" t="str">
        <f t="shared" si="1276"/>
        <v/>
      </c>
      <c r="AD3838" s="11" t="str">
        <f t="shared" si="1277"/>
        <v/>
      </c>
      <c r="AE3838" s="11" t="str">
        <f t="shared" si="1278"/>
        <v/>
      </c>
      <c r="AF3838" s="11" t="str">
        <f t="shared" si="1279"/>
        <v/>
      </c>
      <c r="AG3838" s="11" t="str">
        <f t="shared" si="1280"/>
        <v/>
      </c>
      <c r="AH3838" s="11" t="str">
        <f t="shared" si="1281"/>
        <v/>
      </c>
      <c r="AI3838" s="11" t="str">
        <f t="shared" si="1282"/>
        <v/>
      </c>
      <c r="AJ3838" s="11" t="str">
        <f t="shared" si="1283"/>
        <v/>
      </c>
      <c r="AK3838" s="11" t="str">
        <f t="shared" si="1284"/>
        <v/>
      </c>
      <c r="AN3838" s="11" t="str">
        <f t="shared" si="1285"/>
        <v/>
      </c>
      <c r="AO3838" s="11" t="str">
        <f t="shared" si="1286"/>
        <v/>
      </c>
      <c r="AP3838" s="11" t="str">
        <f t="shared" si="1287"/>
        <v/>
      </c>
      <c r="AT3838" s="11" t="str">
        <f t="shared" si="1288"/>
        <v/>
      </c>
      <c r="AU3838" s="11" t="str">
        <f t="shared" si="1289"/>
        <v/>
      </c>
      <c r="AV3838" s="11" t="str">
        <f t="shared" si="1290"/>
        <v/>
      </c>
      <c r="AW3838" s="11" t="str">
        <f t="shared" si="1291"/>
        <v/>
      </c>
      <c r="AX3838" s="11" t="str">
        <f t="shared" si="1292"/>
        <v/>
      </c>
      <c r="AY3838" s="11" t="str">
        <f t="shared" si="1273"/>
        <v/>
      </c>
      <c r="AZ3838" s="11" t="str">
        <f t="shared" si="1293"/>
        <v/>
      </c>
      <c r="BA3838" s="11" t="str">
        <f t="shared" si="1275"/>
        <v xml:space="preserve"> </v>
      </c>
      <c r="BB3838" s="11" t="str">
        <f>IFERROR(IF(AW3838="","",VLOOKUP(AW3838,SUSS!R:S,2,FALSE)),AY3838*SUSS!$M$2)</f>
        <v/>
      </c>
      <c r="BC3838" s="11" t="str">
        <f t="shared" si="1274"/>
        <v/>
      </c>
    </row>
    <row r="3839" spans="29:55">
      <c r="AC3839" s="11" t="str">
        <f t="shared" si="1276"/>
        <v/>
      </c>
      <c r="AD3839" s="11" t="str">
        <f t="shared" si="1277"/>
        <v/>
      </c>
      <c r="AE3839" s="11" t="str">
        <f t="shared" si="1278"/>
        <v/>
      </c>
      <c r="AF3839" s="11" t="str">
        <f t="shared" si="1279"/>
        <v/>
      </c>
      <c r="AG3839" s="11" t="str">
        <f t="shared" si="1280"/>
        <v/>
      </c>
      <c r="AH3839" s="11" t="str">
        <f t="shared" si="1281"/>
        <v/>
      </c>
      <c r="AI3839" s="11" t="str">
        <f t="shared" si="1282"/>
        <v/>
      </c>
      <c r="AJ3839" s="11" t="str">
        <f t="shared" si="1283"/>
        <v/>
      </c>
      <c r="AK3839" s="11" t="str">
        <f t="shared" si="1284"/>
        <v/>
      </c>
      <c r="AN3839" s="11" t="str">
        <f t="shared" si="1285"/>
        <v/>
      </c>
      <c r="AO3839" s="11" t="str">
        <f t="shared" si="1286"/>
        <v/>
      </c>
      <c r="AP3839" s="11" t="str">
        <f t="shared" si="1287"/>
        <v/>
      </c>
      <c r="AT3839" s="11" t="str">
        <f t="shared" si="1288"/>
        <v/>
      </c>
      <c r="AU3839" s="11" t="str">
        <f t="shared" si="1289"/>
        <v/>
      </c>
      <c r="AV3839" s="11" t="str">
        <f t="shared" si="1290"/>
        <v/>
      </c>
      <c r="AW3839" s="11" t="str">
        <f t="shared" si="1291"/>
        <v/>
      </c>
      <c r="AX3839" s="11" t="str">
        <f t="shared" si="1292"/>
        <v/>
      </c>
      <c r="AY3839" s="11" t="str">
        <f t="shared" si="1273"/>
        <v/>
      </c>
      <c r="AZ3839" s="11" t="str">
        <f t="shared" si="1293"/>
        <v/>
      </c>
      <c r="BA3839" s="11" t="str">
        <f t="shared" si="1275"/>
        <v xml:space="preserve"> </v>
      </c>
      <c r="BB3839" s="11" t="str">
        <f>IFERROR(IF(AW3839="","",VLOOKUP(AW3839,SUSS!R:S,2,FALSE)),AY3839*SUSS!$M$2)</f>
        <v/>
      </c>
      <c r="BC3839" s="11" t="str">
        <f t="shared" si="1274"/>
        <v/>
      </c>
    </row>
    <row r="3840" spans="29:55">
      <c r="AC3840" s="11" t="str">
        <f t="shared" si="1276"/>
        <v/>
      </c>
      <c r="AD3840" s="11" t="str">
        <f t="shared" si="1277"/>
        <v/>
      </c>
      <c r="AE3840" s="11" t="str">
        <f t="shared" si="1278"/>
        <v/>
      </c>
      <c r="AF3840" s="11" t="str">
        <f t="shared" si="1279"/>
        <v/>
      </c>
      <c r="AG3840" s="11" t="str">
        <f t="shared" si="1280"/>
        <v/>
      </c>
      <c r="AH3840" s="11" t="str">
        <f t="shared" si="1281"/>
        <v/>
      </c>
      <c r="AI3840" s="11" t="str">
        <f t="shared" si="1282"/>
        <v/>
      </c>
      <c r="AJ3840" s="11" t="str">
        <f t="shared" si="1283"/>
        <v/>
      </c>
      <c r="AK3840" s="11" t="str">
        <f t="shared" si="1284"/>
        <v/>
      </c>
      <c r="AN3840" s="11" t="str">
        <f t="shared" si="1285"/>
        <v/>
      </c>
      <c r="AO3840" s="11" t="str">
        <f t="shared" si="1286"/>
        <v/>
      </c>
      <c r="AP3840" s="11" t="str">
        <f t="shared" si="1287"/>
        <v/>
      </c>
      <c r="AT3840" s="11" t="str">
        <f t="shared" si="1288"/>
        <v/>
      </c>
      <c r="AU3840" s="11" t="str">
        <f t="shared" si="1289"/>
        <v/>
      </c>
      <c r="AV3840" s="11" t="str">
        <f t="shared" si="1290"/>
        <v/>
      </c>
      <c r="AW3840" s="11" t="str">
        <f t="shared" si="1291"/>
        <v/>
      </c>
      <c r="AX3840" s="11" t="str">
        <f t="shared" si="1292"/>
        <v/>
      </c>
      <c r="AY3840" s="11" t="str">
        <f t="shared" si="1273"/>
        <v/>
      </c>
      <c r="AZ3840" s="11" t="str">
        <f t="shared" si="1293"/>
        <v/>
      </c>
      <c r="BA3840" s="11" t="str">
        <f t="shared" si="1275"/>
        <v xml:space="preserve"> </v>
      </c>
      <c r="BB3840" s="11" t="str">
        <f>IFERROR(IF(AW3840="","",VLOOKUP(AW3840,SUSS!R:S,2,FALSE)),AY3840*SUSS!$M$2)</f>
        <v/>
      </c>
      <c r="BC3840" s="11" t="str">
        <f t="shared" si="1274"/>
        <v/>
      </c>
    </row>
    <row r="3841" spans="29:55">
      <c r="AC3841" s="11" t="str">
        <f t="shared" si="1276"/>
        <v/>
      </c>
      <c r="AD3841" s="11" t="str">
        <f t="shared" si="1277"/>
        <v/>
      </c>
      <c r="AE3841" s="11" t="str">
        <f t="shared" si="1278"/>
        <v/>
      </c>
      <c r="AF3841" s="11" t="str">
        <f t="shared" si="1279"/>
        <v/>
      </c>
      <c r="AG3841" s="11" t="str">
        <f t="shared" si="1280"/>
        <v/>
      </c>
      <c r="AH3841" s="11" t="str">
        <f t="shared" si="1281"/>
        <v/>
      </c>
      <c r="AI3841" s="11" t="str">
        <f t="shared" si="1282"/>
        <v/>
      </c>
      <c r="AJ3841" s="11" t="str">
        <f t="shared" si="1283"/>
        <v/>
      </c>
      <c r="AK3841" s="11" t="str">
        <f t="shared" si="1284"/>
        <v/>
      </c>
      <c r="AN3841" s="11" t="str">
        <f t="shared" si="1285"/>
        <v/>
      </c>
      <c r="AO3841" s="11" t="str">
        <f t="shared" si="1286"/>
        <v/>
      </c>
      <c r="AP3841" s="11" t="str">
        <f t="shared" si="1287"/>
        <v/>
      </c>
      <c r="AT3841" s="11" t="str">
        <f t="shared" si="1288"/>
        <v/>
      </c>
      <c r="AU3841" s="11" t="str">
        <f t="shared" si="1289"/>
        <v/>
      </c>
      <c r="AV3841" s="11" t="str">
        <f t="shared" si="1290"/>
        <v/>
      </c>
      <c r="AW3841" s="11" t="str">
        <f t="shared" si="1291"/>
        <v/>
      </c>
      <c r="AX3841" s="11" t="str">
        <f t="shared" si="1292"/>
        <v/>
      </c>
      <c r="AY3841" s="11" t="str">
        <f t="shared" si="1273"/>
        <v/>
      </c>
      <c r="AZ3841" s="11" t="str">
        <f t="shared" si="1293"/>
        <v/>
      </c>
      <c r="BA3841" s="11" t="str">
        <f t="shared" si="1275"/>
        <v xml:space="preserve"> </v>
      </c>
      <c r="BB3841" s="11" t="str">
        <f>IFERROR(IF(AW3841="","",VLOOKUP(AW3841,SUSS!R:S,2,FALSE)),AY3841*SUSS!$M$2)</f>
        <v/>
      </c>
      <c r="BC3841" s="11" t="str">
        <f t="shared" si="1274"/>
        <v/>
      </c>
    </row>
    <row r="3842" spans="29:55">
      <c r="AC3842" s="11" t="str">
        <f t="shared" si="1276"/>
        <v/>
      </c>
      <c r="AD3842" s="11" t="str">
        <f t="shared" si="1277"/>
        <v/>
      </c>
      <c r="AE3842" s="11" t="str">
        <f t="shared" si="1278"/>
        <v/>
      </c>
      <c r="AF3842" s="11" t="str">
        <f t="shared" si="1279"/>
        <v/>
      </c>
      <c r="AG3842" s="11" t="str">
        <f t="shared" si="1280"/>
        <v/>
      </c>
      <c r="AH3842" s="11" t="str">
        <f t="shared" si="1281"/>
        <v/>
      </c>
      <c r="AI3842" s="11" t="str">
        <f t="shared" si="1282"/>
        <v/>
      </c>
      <c r="AJ3842" s="11" t="str">
        <f t="shared" si="1283"/>
        <v/>
      </c>
      <c r="AK3842" s="11" t="str">
        <f t="shared" si="1284"/>
        <v/>
      </c>
      <c r="AN3842" s="11" t="str">
        <f t="shared" si="1285"/>
        <v/>
      </c>
      <c r="AO3842" s="11" t="str">
        <f t="shared" si="1286"/>
        <v/>
      </c>
      <c r="AP3842" s="11" t="str">
        <f t="shared" si="1287"/>
        <v/>
      </c>
      <c r="AT3842" s="11" t="str">
        <f t="shared" si="1288"/>
        <v/>
      </c>
      <c r="AU3842" s="11" t="str">
        <f t="shared" si="1289"/>
        <v/>
      </c>
      <c r="AV3842" s="11" t="str">
        <f t="shared" si="1290"/>
        <v/>
      </c>
      <c r="AW3842" s="11" t="str">
        <f t="shared" si="1291"/>
        <v/>
      </c>
      <c r="AX3842" s="11" t="str">
        <f t="shared" si="1292"/>
        <v/>
      </c>
      <c r="AY3842" s="11" t="str">
        <f t="shared" si="1273"/>
        <v/>
      </c>
      <c r="AZ3842" s="11" t="str">
        <f t="shared" si="1293"/>
        <v/>
      </c>
      <c r="BA3842" s="11" t="str">
        <f t="shared" si="1275"/>
        <v xml:space="preserve"> </v>
      </c>
      <c r="BB3842" s="11" t="str">
        <f>IFERROR(IF(AW3842="","",VLOOKUP(AW3842,SUSS!R:S,2,FALSE)),AY3842*SUSS!$M$2)</f>
        <v/>
      </c>
      <c r="BC3842" s="11" t="str">
        <f t="shared" si="1274"/>
        <v/>
      </c>
    </row>
    <row r="3843" spans="29:55">
      <c r="AC3843" s="11" t="str">
        <f t="shared" si="1276"/>
        <v/>
      </c>
      <c r="AD3843" s="11" t="str">
        <f t="shared" si="1277"/>
        <v/>
      </c>
      <c r="AE3843" s="11" t="str">
        <f t="shared" si="1278"/>
        <v/>
      </c>
      <c r="AF3843" s="11" t="str">
        <f t="shared" si="1279"/>
        <v/>
      </c>
      <c r="AG3843" s="11" t="str">
        <f t="shared" si="1280"/>
        <v/>
      </c>
      <c r="AH3843" s="11" t="str">
        <f t="shared" si="1281"/>
        <v/>
      </c>
      <c r="AI3843" s="11" t="str">
        <f t="shared" si="1282"/>
        <v/>
      </c>
      <c r="AJ3843" s="11" t="str">
        <f t="shared" si="1283"/>
        <v/>
      </c>
      <c r="AK3843" s="11" t="str">
        <f t="shared" si="1284"/>
        <v/>
      </c>
      <c r="AN3843" s="11" t="str">
        <f t="shared" si="1285"/>
        <v/>
      </c>
      <c r="AO3843" s="11" t="str">
        <f t="shared" si="1286"/>
        <v/>
      </c>
      <c r="AP3843" s="11" t="str">
        <f t="shared" si="1287"/>
        <v/>
      </c>
      <c r="AT3843" s="11" t="str">
        <f t="shared" si="1288"/>
        <v/>
      </c>
      <c r="AU3843" s="11" t="str">
        <f t="shared" si="1289"/>
        <v/>
      </c>
      <c r="AV3843" s="11" t="str">
        <f t="shared" si="1290"/>
        <v/>
      </c>
      <c r="AW3843" s="11" t="str">
        <f t="shared" si="1291"/>
        <v/>
      </c>
      <c r="AX3843" s="11" t="str">
        <f t="shared" si="1292"/>
        <v/>
      </c>
      <c r="AY3843" s="11" t="str">
        <f t="shared" si="1273"/>
        <v/>
      </c>
      <c r="AZ3843" s="11" t="str">
        <f t="shared" si="1293"/>
        <v/>
      </c>
      <c r="BA3843" s="11" t="str">
        <f t="shared" si="1275"/>
        <v xml:space="preserve"> </v>
      </c>
      <c r="BB3843" s="11" t="str">
        <f>IFERROR(IF(AW3843="","",VLOOKUP(AW3843,SUSS!R:S,2,FALSE)),AY3843*SUSS!$M$2)</f>
        <v/>
      </c>
      <c r="BC3843" s="11" t="str">
        <f t="shared" si="1274"/>
        <v/>
      </c>
    </row>
    <row r="3844" spans="29:55">
      <c r="AC3844" s="11" t="str">
        <f t="shared" si="1276"/>
        <v/>
      </c>
      <c r="AD3844" s="11" t="str">
        <f t="shared" si="1277"/>
        <v/>
      </c>
      <c r="AE3844" s="11" t="str">
        <f t="shared" si="1278"/>
        <v/>
      </c>
      <c r="AF3844" s="11" t="str">
        <f t="shared" si="1279"/>
        <v/>
      </c>
      <c r="AG3844" s="11" t="str">
        <f t="shared" si="1280"/>
        <v/>
      </c>
      <c r="AH3844" s="11" t="str">
        <f t="shared" si="1281"/>
        <v/>
      </c>
      <c r="AI3844" s="11" t="str">
        <f t="shared" si="1282"/>
        <v/>
      </c>
      <c r="AJ3844" s="11" t="str">
        <f t="shared" si="1283"/>
        <v/>
      </c>
      <c r="AK3844" s="11" t="str">
        <f t="shared" si="1284"/>
        <v/>
      </c>
      <c r="AN3844" s="11" t="str">
        <f t="shared" si="1285"/>
        <v/>
      </c>
      <c r="AO3844" s="11" t="str">
        <f t="shared" si="1286"/>
        <v/>
      </c>
      <c r="AP3844" s="11" t="str">
        <f t="shared" si="1287"/>
        <v/>
      </c>
      <c r="AT3844" s="11" t="str">
        <f t="shared" si="1288"/>
        <v/>
      </c>
      <c r="AU3844" s="11" t="str">
        <f t="shared" si="1289"/>
        <v/>
      </c>
      <c r="AV3844" s="11" t="str">
        <f t="shared" si="1290"/>
        <v/>
      </c>
      <c r="AW3844" s="11" t="str">
        <f t="shared" si="1291"/>
        <v/>
      </c>
      <c r="AX3844" s="11" t="str">
        <f t="shared" si="1292"/>
        <v/>
      </c>
      <c r="AY3844" s="11" t="str">
        <f t="shared" ref="AY3844:AY3907" si="1294">VLOOKUP(AX3844,AO:AP,2,FALSE)</f>
        <v/>
      </c>
      <c r="AZ3844" s="11" t="str">
        <f t="shared" si="1293"/>
        <v/>
      </c>
      <c r="BA3844" s="11" t="str">
        <f t="shared" si="1275"/>
        <v xml:space="preserve"> </v>
      </c>
      <c r="BB3844" s="11" t="str">
        <f>IFERROR(IF(AW3844="","",VLOOKUP(AW3844,SUSS!R:S,2,FALSE)),AY3844*SUSS!$M$2)</f>
        <v/>
      </c>
      <c r="BC3844" s="11" t="str">
        <f t="shared" si="1274"/>
        <v/>
      </c>
    </row>
    <row r="3845" spans="29:55">
      <c r="AC3845" s="11" t="str">
        <f t="shared" si="1276"/>
        <v/>
      </c>
      <c r="AD3845" s="11" t="str">
        <f t="shared" si="1277"/>
        <v/>
      </c>
      <c r="AE3845" s="11" t="str">
        <f t="shared" si="1278"/>
        <v/>
      </c>
      <c r="AF3845" s="11" t="str">
        <f t="shared" si="1279"/>
        <v/>
      </c>
      <c r="AG3845" s="11" t="str">
        <f t="shared" si="1280"/>
        <v/>
      </c>
      <c r="AH3845" s="11" t="str">
        <f t="shared" si="1281"/>
        <v/>
      </c>
      <c r="AI3845" s="11" t="str">
        <f t="shared" si="1282"/>
        <v/>
      </c>
      <c r="AJ3845" s="11" t="str">
        <f t="shared" si="1283"/>
        <v/>
      </c>
      <c r="AK3845" s="11" t="str">
        <f t="shared" si="1284"/>
        <v/>
      </c>
      <c r="AN3845" s="11" t="str">
        <f t="shared" si="1285"/>
        <v/>
      </c>
      <c r="AO3845" s="11" t="str">
        <f t="shared" si="1286"/>
        <v/>
      </c>
      <c r="AP3845" s="11" t="str">
        <f t="shared" si="1287"/>
        <v/>
      </c>
      <c r="AT3845" s="11" t="str">
        <f t="shared" si="1288"/>
        <v/>
      </c>
      <c r="AU3845" s="11" t="str">
        <f t="shared" si="1289"/>
        <v/>
      </c>
      <c r="AV3845" s="11" t="str">
        <f t="shared" si="1290"/>
        <v/>
      </c>
      <c r="AW3845" s="11" t="str">
        <f t="shared" si="1291"/>
        <v/>
      </c>
      <c r="AX3845" s="11" t="str">
        <f t="shared" si="1292"/>
        <v/>
      </c>
      <c r="AY3845" s="11" t="str">
        <f t="shared" si="1294"/>
        <v/>
      </c>
      <c r="AZ3845" s="11" t="str">
        <f t="shared" si="1293"/>
        <v/>
      </c>
      <c r="BA3845" s="11" t="str">
        <f t="shared" si="1275"/>
        <v xml:space="preserve"> </v>
      </c>
      <c r="BB3845" s="11" t="str">
        <f>IFERROR(IF(AW3845="","",VLOOKUP(AW3845,SUSS!R:S,2,FALSE)),AY3845*SUSS!$M$2)</f>
        <v/>
      </c>
      <c r="BC3845" s="11" t="str">
        <f t="shared" ref="BC3845:BC3908" si="1295">IFERROR(IF(BB3845&lt;&gt;"",AZ3845*BB3845,""),"VER")</f>
        <v/>
      </c>
    </row>
    <row r="3846" spans="29:55">
      <c r="AC3846" s="11" t="str">
        <f t="shared" si="1276"/>
        <v/>
      </c>
      <c r="AD3846" s="11" t="str">
        <f t="shared" si="1277"/>
        <v/>
      </c>
      <c r="AE3846" s="11" t="str">
        <f t="shared" si="1278"/>
        <v/>
      </c>
      <c r="AF3846" s="11" t="str">
        <f t="shared" si="1279"/>
        <v/>
      </c>
      <c r="AG3846" s="11" t="str">
        <f t="shared" si="1280"/>
        <v/>
      </c>
      <c r="AH3846" s="11" t="str">
        <f t="shared" si="1281"/>
        <v/>
      </c>
      <c r="AI3846" s="11" t="str">
        <f t="shared" si="1282"/>
        <v/>
      </c>
      <c r="AJ3846" s="11" t="str">
        <f t="shared" si="1283"/>
        <v/>
      </c>
      <c r="AK3846" s="11" t="str">
        <f t="shared" si="1284"/>
        <v/>
      </c>
      <c r="AN3846" s="11" t="str">
        <f t="shared" si="1285"/>
        <v/>
      </c>
      <c r="AO3846" s="11" t="str">
        <f t="shared" si="1286"/>
        <v/>
      </c>
      <c r="AP3846" s="11" t="str">
        <f t="shared" si="1287"/>
        <v/>
      </c>
      <c r="AT3846" s="11" t="str">
        <f t="shared" si="1288"/>
        <v/>
      </c>
      <c r="AU3846" s="11" t="str">
        <f t="shared" si="1289"/>
        <v/>
      </c>
      <c r="AV3846" s="11" t="str">
        <f t="shared" si="1290"/>
        <v/>
      </c>
      <c r="AW3846" s="11" t="str">
        <f t="shared" si="1291"/>
        <v/>
      </c>
      <c r="AX3846" s="11" t="str">
        <f t="shared" si="1292"/>
        <v/>
      </c>
      <c r="AY3846" s="11" t="str">
        <f t="shared" si="1294"/>
        <v/>
      </c>
      <c r="AZ3846" s="11" t="str">
        <f t="shared" si="1293"/>
        <v/>
      </c>
      <c r="BA3846" s="11" t="str">
        <f t="shared" si="1275"/>
        <v xml:space="preserve"> </v>
      </c>
      <c r="BB3846" s="11" t="str">
        <f>IFERROR(IF(AW3846="","",VLOOKUP(AW3846,SUSS!R:S,2,FALSE)),AY3846*SUSS!$M$2)</f>
        <v/>
      </c>
      <c r="BC3846" s="11" t="str">
        <f t="shared" si="1295"/>
        <v/>
      </c>
    </row>
    <row r="3847" spans="29:55">
      <c r="AC3847" s="11" t="str">
        <f t="shared" si="1276"/>
        <v/>
      </c>
      <c r="AD3847" s="11" t="str">
        <f t="shared" si="1277"/>
        <v/>
      </c>
      <c r="AE3847" s="11" t="str">
        <f t="shared" si="1278"/>
        <v/>
      </c>
      <c r="AF3847" s="11" t="str">
        <f t="shared" si="1279"/>
        <v/>
      </c>
      <c r="AG3847" s="11" t="str">
        <f t="shared" si="1280"/>
        <v/>
      </c>
      <c r="AH3847" s="11" t="str">
        <f t="shared" si="1281"/>
        <v/>
      </c>
      <c r="AI3847" s="11" t="str">
        <f t="shared" si="1282"/>
        <v/>
      </c>
      <c r="AJ3847" s="11" t="str">
        <f t="shared" si="1283"/>
        <v/>
      </c>
      <c r="AK3847" s="11" t="str">
        <f t="shared" si="1284"/>
        <v/>
      </c>
      <c r="AN3847" s="11" t="str">
        <f t="shared" si="1285"/>
        <v/>
      </c>
      <c r="AO3847" s="11" t="str">
        <f t="shared" si="1286"/>
        <v/>
      </c>
      <c r="AP3847" s="11" t="str">
        <f t="shared" si="1287"/>
        <v/>
      </c>
      <c r="AT3847" s="11" t="str">
        <f t="shared" si="1288"/>
        <v/>
      </c>
      <c r="AU3847" s="11" t="str">
        <f t="shared" si="1289"/>
        <v/>
      </c>
      <c r="AV3847" s="11" t="str">
        <f t="shared" si="1290"/>
        <v/>
      </c>
      <c r="AW3847" s="11" t="str">
        <f t="shared" si="1291"/>
        <v/>
      </c>
      <c r="AX3847" s="11" t="str">
        <f t="shared" si="1292"/>
        <v/>
      </c>
      <c r="AY3847" s="11" t="str">
        <f t="shared" si="1294"/>
        <v/>
      </c>
      <c r="AZ3847" s="11" t="str">
        <f t="shared" si="1293"/>
        <v/>
      </c>
      <c r="BA3847" s="11" t="str">
        <f t="shared" si="1275"/>
        <v xml:space="preserve"> </v>
      </c>
      <c r="BB3847" s="11" t="str">
        <f>IFERROR(IF(AW3847="","",VLOOKUP(AW3847,SUSS!R:S,2,FALSE)),AY3847*SUSS!$M$2)</f>
        <v/>
      </c>
      <c r="BC3847" s="11" t="str">
        <f t="shared" si="1295"/>
        <v/>
      </c>
    </row>
    <row r="3848" spans="29:55">
      <c r="AC3848" s="11" t="str">
        <f t="shared" si="1276"/>
        <v/>
      </c>
      <c r="AD3848" s="11" t="str">
        <f t="shared" si="1277"/>
        <v/>
      </c>
      <c r="AE3848" s="11" t="str">
        <f t="shared" si="1278"/>
        <v/>
      </c>
      <c r="AF3848" s="11" t="str">
        <f t="shared" si="1279"/>
        <v/>
      </c>
      <c r="AG3848" s="11" t="str">
        <f t="shared" si="1280"/>
        <v/>
      </c>
      <c r="AH3848" s="11" t="str">
        <f t="shared" si="1281"/>
        <v/>
      </c>
      <c r="AI3848" s="11" t="str">
        <f t="shared" si="1282"/>
        <v/>
      </c>
      <c r="AJ3848" s="11" t="str">
        <f t="shared" si="1283"/>
        <v/>
      </c>
      <c r="AK3848" s="11" t="str">
        <f t="shared" si="1284"/>
        <v/>
      </c>
      <c r="AN3848" s="11" t="str">
        <f t="shared" si="1285"/>
        <v/>
      </c>
      <c r="AO3848" s="11" t="str">
        <f t="shared" si="1286"/>
        <v/>
      </c>
      <c r="AP3848" s="11" t="str">
        <f t="shared" si="1287"/>
        <v/>
      </c>
      <c r="AT3848" s="11" t="str">
        <f t="shared" si="1288"/>
        <v/>
      </c>
      <c r="AU3848" s="11" t="str">
        <f t="shared" si="1289"/>
        <v/>
      </c>
      <c r="AV3848" s="11" t="str">
        <f t="shared" si="1290"/>
        <v/>
      </c>
      <c r="AW3848" s="11" t="str">
        <f t="shared" si="1291"/>
        <v/>
      </c>
      <c r="AX3848" s="11" t="str">
        <f t="shared" si="1292"/>
        <v/>
      </c>
      <c r="AY3848" s="11" t="str">
        <f t="shared" si="1294"/>
        <v/>
      </c>
      <c r="AZ3848" s="11" t="str">
        <f t="shared" si="1293"/>
        <v/>
      </c>
      <c r="BA3848" s="11" t="str">
        <f t="shared" ref="BA3848:BA3911" si="1296">AT3848&amp;" "&amp;AU3848</f>
        <v xml:space="preserve"> </v>
      </c>
      <c r="BB3848" s="11" t="str">
        <f>IFERROR(IF(AW3848="","",VLOOKUP(AW3848,SUSS!R:S,2,FALSE)),AY3848*SUSS!$M$2)</f>
        <v/>
      </c>
      <c r="BC3848" s="11" t="str">
        <f t="shared" si="1295"/>
        <v/>
      </c>
    </row>
    <row r="3849" spans="29:55">
      <c r="AC3849" s="11" t="str">
        <f t="shared" si="1276"/>
        <v/>
      </c>
      <c r="AD3849" s="11" t="str">
        <f t="shared" si="1277"/>
        <v/>
      </c>
      <c r="AE3849" s="11" t="str">
        <f t="shared" si="1278"/>
        <v/>
      </c>
      <c r="AF3849" s="11" t="str">
        <f t="shared" si="1279"/>
        <v/>
      </c>
      <c r="AG3849" s="11" t="str">
        <f t="shared" si="1280"/>
        <v/>
      </c>
      <c r="AH3849" s="11" t="str">
        <f t="shared" si="1281"/>
        <v/>
      </c>
      <c r="AI3849" s="11" t="str">
        <f t="shared" si="1282"/>
        <v/>
      </c>
      <c r="AJ3849" s="11" t="str">
        <f t="shared" si="1283"/>
        <v/>
      </c>
      <c r="AK3849" s="11" t="str">
        <f t="shared" si="1284"/>
        <v/>
      </c>
      <c r="AN3849" s="11" t="str">
        <f t="shared" si="1285"/>
        <v/>
      </c>
      <c r="AO3849" s="11" t="str">
        <f t="shared" si="1286"/>
        <v/>
      </c>
      <c r="AP3849" s="11" t="str">
        <f t="shared" si="1287"/>
        <v/>
      </c>
      <c r="AT3849" s="11" t="str">
        <f t="shared" si="1288"/>
        <v/>
      </c>
      <c r="AU3849" s="11" t="str">
        <f t="shared" si="1289"/>
        <v/>
      </c>
      <c r="AV3849" s="11" t="str">
        <f t="shared" si="1290"/>
        <v/>
      </c>
      <c r="AW3849" s="11" t="str">
        <f t="shared" si="1291"/>
        <v/>
      </c>
      <c r="AX3849" s="11" t="str">
        <f t="shared" si="1292"/>
        <v/>
      </c>
      <c r="AY3849" s="11" t="str">
        <f t="shared" si="1294"/>
        <v/>
      </c>
      <c r="AZ3849" s="11" t="str">
        <f t="shared" si="1293"/>
        <v/>
      </c>
      <c r="BA3849" s="11" t="str">
        <f t="shared" si="1296"/>
        <v xml:space="preserve"> </v>
      </c>
      <c r="BB3849" s="11" t="str">
        <f>IFERROR(IF(AW3849="","",VLOOKUP(AW3849,SUSS!R:S,2,FALSE)),AY3849*SUSS!$M$2)</f>
        <v/>
      </c>
      <c r="BC3849" s="11" t="str">
        <f t="shared" si="1295"/>
        <v/>
      </c>
    </row>
    <row r="3850" spans="29:55">
      <c r="AC3850" s="11" t="str">
        <f t="shared" si="1276"/>
        <v/>
      </c>
      <c r="AD3850" s="11" t="str">
        <f t="shared" si="1277"/>
        <v/>
      </c>
      <c r="AE3850" s="11" t="str">
        <f t="shared" si="1278"/>
        <v/>
      </c>
      <c r="AF3850" s="11" t="str">
        <f t="shared" si="1279"/>
        <v/>
      </c>
      <c r="AG3850" s="11" t="str">
        <f t="shared" si="1280"/>
        <v/>
      </c>
      <c r="AH3850" s="11" t="str">
        <f t="shared" si="1281"/>
        <v/>
      </c>
      <c r="AI3850" s="11" t="str">
        <f t="shared" si="1282"/>
        <v/>
      </c>
      <c r="AJ3850" s="11" t="str">
        <f t="shared" si="1283"/>
        <v/>
      </c>
      <c r="AK3850" s="11" t="str">
        <f t="shared" si="1284"/>
        <v/>
      </c>
      <c r="AN3850" s="11" t="str">
        <f t="shared" si="1285"/>
        <v/>
      </c>
      <c r="AO3850" s="11" t="str">
        <f t="shared" si="1286"/>
        <v/>
      </c>
      <c r="AP3850" s="11" t="str">
        <f t="shared" si="1287"/>
        <v/>
      </c>
      <c r="AT3850" s="11" t="str">
        <f t="shared" si="1288"/>
        <v/>
      </c>
      <c r="AU3850" s="11" t="str">
        <f t="shared" si="1289"/>
        <v/>
      </c>
      <c r="AV3850" s="11" t="str">
        <f t="shared" si="1290"/>
        <v/>
      </c>
      <c r="AW3850" s="11" t="str">
        <f t="shared" si="1291"/>
        <v/>
      </c>
      <c r="AX3850" s="11" t="str">
        <f t="shared" si="1292"/>
        <v/>
      </c>
      <c r="AY3850" s="11" t="str">
        <f t="shared" si="1294"/>
        <v/>
      </c>
      <c r="AZ3850" s="11" t="str">
        <f t="shared" si="1293"/>
        <v/>
      </c>
      <c r="BA3850" s="11" t="str">
        <f t="shared" si="1296"/>
        <v xml:space="preserve"> </v>
      </c>
      <c r="BB3850" s="11" t="str">
        <f>IFERROR(IF(AW3850="","",VLOOKUP(AW3850,SUSS!R:S,2,FALSE)),AY3850*SUSS!$M$2)</f>
        <v/>
      </c>
      <c r="BC3850" s="11" t="str">
        <f t="shared" si="1295"/>
        <v/>
      </c>
    </row>
    <row r="3851" spans="29:55">
      <c r="AC3851" s="11" t="str">
        <f t="shared" si="1276"/>
        <v/>
      </c>
      <c r="AD3851" s="11" t="str">
        <f t="shared" si="1277"/>
        <v/>
      </c>
      <c r="AE3851" s="11" t="str">
        <f t="shared" si="1278"/>
        <v/>
      </c>
      <c r="AF3851" s="11" t="str">
        <f t="shared" si="1279"/>
        <v/>
      </c>
      <c r="AG3851" s="11" t="str">
        <f t="shared" si="1280"/>
        <v/>
      </c>
      <c r="AH3851" s="11" t="str">
        <f t="shared" si="1281"/>
        <v/>
      </c>
      <c r="AI3851" s="11" t="str">
        <f t="shared" si="1282"/>
        <v/>
      </c>
      <c r="AJ3851" s="11" t="str">
        <f t="shared" si="1283"/>
        <v/>
      </c>
      <c r="AK3851" s="11" t="str">
        <f t="shared" si="1284"/>
        <v/>
      </c>
      <c r="AN3851" s="11" t="str">
        <f t="shared" si="1285"/>
        <v/>
      </c>
      <c r="AO3851" s="11" t="str">
        <f t="shared" si="1286"/>
        <v/>
      </c>
      <c r="AP3851" s="11" t="str">
        <f t="shared" si="1287"/>
        <v/>
      </c>
      <c r="AT3851" s="11" t="str">
        <f t="shared" si="1288"/>
        <v/>
      </c>
      <c r="AU3851" s="11" t="str">
        <f t="shared" si="1289"/>
        <v/>
      </c>
      <c r="AV3851" s="11" t="str">
        <f t="shared" si="1290"/>
        <v/>
      </c>
      <c r="AW3851" s="11" t="str">
        <f t="shared" si="1291"/>
        <v/>
      </c>
      <c r="AX3851" s="11" t="str">
        <f t="shared" si="1292"/>
        <v/>
      </c>
      <c r="AY3851" s="11" t="str">
        <f t="shared" si="1294"/>
        <v/>
      </c>
      <c r="AZ3851" s="11" t="str">
        <f t="shared" si="1293"/>
        <v/>
      </c>
      <c r="BA3851" s="11" t="str">
        <f t="shared" si="1296"/>
        <v xml:space="preserve"> </v>
      </c>
      <c r="BB3851" s="11" t="str">
        <f>IFERROR(IF(AW3851="","",VLOOKUP(AW3851,SUSS!R:S,2,FALSE)),AY3851*SUSS!$M$2)</f>
        <v/>
      </c>
      <c r="BC3851" s="11" t="str">
        <f t="shared" si="1295"/>
        <v/>
      </c>
    </row>
    <row r="3852" spans="29:55">
      <c r="AC3852" s="11" t="str">
        <f t="shared" si="1276"/>
        <v/>
      </c>
      <c r="AD3852" s="11" t="str">
        <f t="shared" si="1277"/>
        <v/>
      </c>
      <c r="AE3852" s="11" t="str">
        <f t="shared" si="1278"/>
        <v/>
      </c>
      <c r="AF3852" s="11" t="str">
        <f t="shared" si="1279"/>
        <v/>
      </c>
      <c r="AG3852" s="11" t="str">
        <f t="shared" si="1280"/>
        <v/>
      </c>
      <c r="AH3852" s="11" t="str">
        <f t="shared" si="1281"/>
        <v/>
      </c>
      <c r="AI3852" s="11" t="str">
        <f t="shared" si="1282"/>
        <v/>
      </c>
      <c r="AJ3852" s="11" t="str">
        <f t="shared" si="1283"/>
        <v/>
      </c>
      <c r="AK3852" s="11" t="str">
        <f t="shared" si="1284"/>
        <v/>
      </c>
      <c r="AN3852" s="11" t="str">
        <f t="shared" si="1285"/>
        <v/>
      </c>
      <c r="AO3852" s="11" t="str">
        <f t="shared" si="1286"/>
        <v/>
      </c>
      <c r="AP3852" s="11" t="str">
        <f t="shared" si="1287"/>
        <v/>
      </c>
      <c r="AT3852" s="11" t="str">
        <f t="shared" si="1288"/>
        <v/>
      </c>
      <c r="AU3852" s="11" t="str">
        <f t="shared" si="1289"/>
        <v/>
      </c>
      <c r="AV3852" s="11" t="str">
        <f t="shared" si="1290"/>
        <v/>
      </c>
      <c r="AW3852" s="11" t="str">
        <f t="shared" si="1291"/>
        <v/>
      </c>
      <c r="AX3852" s="11" t="str">
        <f t="shared" si="1292"/>
        <v/>
      </c>
      <c r="AY3852" s="11" t="str">
        <f t="shared" si="1294"/>
        <v/>
      </c>
      <c r="AZ3852" s="11" t="str">
        <f t="shared" si="1293"/>
        <v/>
      </c>
      <c r="BA3852" s="11" t="str">
        <f t="shared" si="1296"/>
        <v xml:space="preserve"> </v>
      </c>
      <c r="BB3852" s="11" t="str">
        <f>IFERROR(IF(AW3852="","",VLOOKUP(AW3852,SUSS!R:S,2,FALSE)),AY3852*SUSS!$M$2)</f>
        <v/>
      </c>
      <c r="BC3852" s="11" t="str">
        <f t="shared" si="1295"/>
        <v/>
      </c>
    </row>
    <row r="3853" spans="29:55">
      <c r="AC3853" s="11" t="str">
        <f t="shared" si="1276"/>
        <v/>
      </c>
      <c r="AD3853" s="11" t="str">
        <f t="shared" si="1277"/>
        <v/>
      </c>
      <c r="AE3853" s="11" t="str">
        <f t="shared" si="1278"/>
        <v/>
      </c>
      <c r="AF3853" s="11" t="str">
        <f t="shared" si="1279"/>
        <v/>
      </c>
      <c r="AG3853" s="11" t="str">
        <f t="shared" si="1280"/>
        <v/>
      </c>
      <c r="AH3853" s="11" t="str">
        <f t="shared" si="1281"/>
        <v/>
      </c>
      <c r="AI3853" s="11" t="str">
        <f t="shared" si="1282"/>
        <v/>
      </c>
      <c r="AJ3853" s="11" t="str">
        <f t="shared" si="1283"/>
        <v/>
      </c>
      <c r="AK3853" s="11" t="str">
        <f t="shared" si="1284"/>
        <v/>
      </c>
      <c r="AN3853" s="11" t="str">
        <f t="shared" si="1285"/>
        <v/>
      </c>
      <c r="AO3853" s="11" t="str">
        <f t="shared" si="1286"/>
        <v/>
      </c>
      <c r="AP3853" s="11" t="str">
        <f t="shared" si="1287"/>
        <v/>
      </c>
      <c r="AT3853" s="11" t="str">
        <f t="shared" si="1288"/>
        <v/>
      </c>
      <c r="AU3853" s="11" t="str">
        <f t="shared" si="1289"/>
        <v/>
      </c>
      <c r="AV3853" s="11" t="str">
        <f t="shared" si="1290"/>
        <v/>
      </c>
      <c r="AW3853" s="11" t="str">
        <f t="shared" si="1291"/>
        <v/>
      </c>
      <c r="AX3853" s="11" t="str">
        <f t="shared" si="1292"/>
        <v/>
      </c>
      <c r="AY3853" s="11" t="str">
        <f t="shared" si="1294"/>
        <v/>
      </c>
      <c r="AZ3853" s="11" t="str">
        <f t="shared" si="1293"/>
        <v/>
      </c>
      <c r="BA3853" s="11" t="str">
        <f t="shared" si="1296"/>
        <v xml:space="preserve"> </v>
      </c>
      <c r="BB3853" s="11" t="str">
        <f>IFERROR(IF(AW3853="","",VLOOKUP(AW3853,SUSS!R:S,2,FALSE)),AY3853*SUSS!$M$2)</f>
        <v/>
      </c>
      <c r="BC3853" s="11" t="str">
        <f t="shared" si="1295"/>
        <v/>
      </c>
    </row>
    <row r="3854" spans="29:55">
      <c r="AC3854" s="11" t="str">
        <f t="shared" si="1276"/>
        <v/>
      </c>
      <c r="AD3854" s="11" t="str">
        <f t="shared" si="1277"/>
        <v/>
      </c>
      <c r="AE3854" s="11" t="str">
        <f t="shared" si="1278"/>
        <v/>
      </c>
      <c r="AF3854" s="11" t="str">
        <f t="shared" si="1279"/>
        <v/>
      </c>
      <c r="AG3854" s="11" t="str">
        <f t="shared" si="1280"/>
        <v/>
      </c>
      <c r="AH3854" s="11" t="str">
        <f t="shared" si="1281"/>
        <v/>
      </c>
      <c r="AI3854" s="11" t="str">
        <f t="shared" si="1282"/>
        <v/>
      </c>
      <c r="AJ3854" s="11" t="str">
        <f t="shared" si="1283"/>
        <v/>
      </c>
      <c r="AK3854" s="11" t="str">
        <f t="shared" si="1284"/>
        <v/>
      </c>
      <c r="AN3854" s="11" t="str">
        <f t="shared" si="1285"/>
        <v/>
      </c>
      <c r="AO3854" s="11" t="str">
        <f t="shared" si="1286"/>
        <v/>
      </c>
      <c r="AP3854" s="11" t="str">
        <f t="shared" si="1287"/>
        <v/>
      </c>
      <c r="AT3854" s="11" t="str">
        <f t="shared" si="1288"/>
        <v/>
      </c>
      <c r="AU3854" s="11" t="str">
        <f t="shared" si="1289"/>
        <v/>
      </c>
      <c r="AV3854" s="11" t="str">
        <f t="shared" si="1290"/>
        <v/>
      </c>
      <c r="AW3854" s="11" t="str">
        <f t="shared" si="1291"/>
        <v/>
      </c>
      <c r="AX3854" s="11" t="str">
        <f t="shared" si="1292"/>
        <v/>
      </c>
      <c r="AY3854" s="11" t="str">
        <f t="shared" si="1294"/>
        <v/>
      </c>
      <c r="AZ3854" s="11" t="str">
        <f t="shared" si="1293"/>
        <v/>
      </c>
      <c r="BA3854" s="11" t="str">
        <f t="shared" si="1296"/>
        <v xml:space="preserve"> </v>
      </c>
      <c r="BB3854" s="11" t="str">
        <f>IFERROR(IF(AW3854="","",VLOOKUP(AW3854,SUSS!R:S,2,FALSE)),AY3854*SUSS!$M$2)</f>
        <v/>
      </c>
      <c r="BC3854" s="11" t="str">
        <f t="shared" si="1295"/>
        <v/>
      </c>
    </row>
    <row r="3855" spans="29:55">
      <c r="AC3855" s="11" t="str">
        <f t="shared" si="1276"/>
        <v/>
      </c>
      <c r="AD3855" s="11" t="str">
        <f t="shared" si="1277"/>
        <v/>
      </c>
      <c r="AE3855" s="11" t="str">
        <f t="shared" si="1278"/>
        <v/>
      </c>
      <c r="AF3855" s="11" t="str">
        <f t="shared" si="1279"/>
        <v/>
      </c>
      <c r="AG3855" s="11" t="str">
        <f t="shared" si="1280"/>
        <v/>
      </c>
      <c r="AH3855" s="11" t="str">
        <f t="shared" si="1281"/>
        <v/>
      </c>
      <c r="AI3855" s="11" t="str">
        <f t="shared" si="1282"/>
        <v/>
      </c>
      <c r="AJ3855" s="11" t="str">
        <f t="shared" si="1283"/>
        <v/>
      </c>
      <c r="AK3855" s="11" t="str">
        <f t="shared" si="1284"/>
        <v/>
      </c>
      <c r="AN3855" s="11" t="str">
        <f t="shared" si="1285"/>
        <v/>
      </c>
      <c r="AO3855" s="11" t="str">
        <f t="shared" si="1286"/>
        <v/>
      </c>
      <c r="AP3855" s="11" t="str">
        <f t="shared" si="1287"/>
        <v/>
      </c>
      <c r="AT3855" s="11" t="str">
        <f t="shared" si="1288"/>
        <v/>
      </c>
      <c r="AU3855" s="11" t="str">
        <f t="shared" si="1289"/>
        <v/>
      </c>
      <c r="AV3855" s="11" t="str">
        <f t="shared" si="1290"/>
        <v/>
      </c>
      <c r="AW3855" s="11" t="str">
        <f t="shared" si="1291"/>
        <v/>
      </c>
      <c r="AX3855" s="11" t="str">
        <f t="shared" si="1292"/>
        <v/>
      </c>
      <c r="AY3855" s="11" t="str">
        <f t="shared" si="1294"/>
        <v/>
      </c>
      <c r="AZ3855" s="11" t="str">
        <f t="shared" si="1293"/>
        <v/>
      </c>
      <c r="BA3855" s="11" t="str">
        <f t="shared" si="1296"/>
        <v xml:space="preserve"> </v>
      </c>
      <c r="BB3855" s="11" t="str">
        <f>IFERROR(IF(AW3855="","",VLOOKUP(AW3855,SUSS!R:S,2,FALSE)),AY3855*SUSS!$M$2)</f>
        <v/>
      </c>
      <c r="BC3855" s="11" t="str">
        <f t="shared" si="1295"/>
        <v/>
      </c>
    </row>
    <row r="3856" spans="29:55">
      <c r="AC3856" s="11" t="str">
        <f t="shared" si="1276"/>
        <v/>
      </c>
      <c r="AD3856" s="11" t="str">
        <f t="shared" si="1277"/>
        <v/>
      </c>
      <c r="AE3856" s="11" t="str">
        <f t="shared" si="1278"/>
        <v/>
      </c>
      <c r="AF3856" s="11" t="str">
        <f t="shared" si="1279"/>
        <v/>
      </c>
      <c r="AG3856" s="11" t="str">
        <f t="shared" si="1280"/>
        <v/>
      </c>
      <c r="AH3856" s="11" t="str">
        <f t="shared" si="1281"/>
        <v/>
      </c>
      <c r="AI3856" s="11" t="str">
        <f t="shared" si="1282"/>
        <v/>
      </c>
      <c r="AJ3856" s="11" t="str">
        <f t="shared" si="1283"/>
        <v/>
      </c>
      <c r="AK3856" s="11" t="str">
        <f t="shared" si="1284"/>
        <v/>
      </c>
      <c r="AN3856" s="11" t="str">
        <f t="shared" si="1285"/>
        <v/>
      </c>
      <c r="AO3856" s="11" t="str">
        <f t="shared" si="1286"/>
        <v/>
      </c>
      <c r="AP3856" s="11" t="str">
        <f t="shared" si="1287"/>
        <v/>
      </c>
      <c r="AT3856" s="11" t="str">
        <f t="shared" si="1288"/>
        <v/>
      </c>
      <c r="AU3856" s="11" t="str">
        <f t="shared" si="1289"/>
        <v/>
      </c>
      <c r="AV3856" s="11" t="str">
        <f t="shared" si="1290"/>
        <v/>
      </c>
      <c r="AW3856" s="11" t="str">
        <f t="shared" si="1291"/>
        <v/>
      </c>
      <c r="AX3856" s="11" t="str">
        <f t="shared" si="1292"/>
        <v/>
      </c>
      <c r="AY3856" s="11" t="str">
        <f t="shared" si="1294"/>
        <v/>
      </c>
      <c r="AZ3856" s="11" t="str">
        <f t="shared" si="1293"/>
        <v/>
      </c>
      <c r="BA3856" s="11" t="str">
        <f t="shared" si="1296"/>
        <v xml:space="preserve"> </v>
      </c>
      <c r="BB3856" s="11" t="str">
        <f>IFERROR(IF(AW3856="","",VLOOKUP(AW3856,SUSS!R:S,2,FALSE)),AY3856*SUSS!$M$2)</f>
        <v/>
      </c>
      <c r="BC3856" s="11" t="str">
        <f t="shared" si="1295"/>
        <v/>
      </c>
    </row>
    <row r="3857" spans="29:55">
      <c r="AC3857" s="11" t="str">
        <f t="shared" si="1276"/>
        <v/>
      </c>
      <c r="AD3857" s="11" t="str">
        <f t="shared" si="1277"/>
        <v/>
      </c>
      <c r="AE3857" s="11" t="str">
        <f t="shared" si="1278"/>
        <v/>
      </c>
      <c r="AF3857" s="11" t="str">
        <f t="shared" si="1279"/>
        <v/>
      </c>
      <c r="AG3857" s="11" t="str">
        <f t="shared" si="1280"/>
        <v/>
      </c>
      <c r="AH3857" s="11" t="str">
        <f t="shared" si="1281"/>
        <v/>
      </c>
      <c r="AI3857" s="11" t="str">
        <f t="shared" si="1282"/>
        <v/>
      </c>
      <c r="AJ3857" s="11" t="str">
        <f t="shared" si="1283"/>
        <v/>
      </c>
      <c r="AK3857" s="11" t="str">
        <f t="shared" si="1284"/>
        <v/>
      </c>
      <c r="AN3857" s="11" t="str">
        <f t="shared" si="1285"/>
        <v/>
      </c>
      <c r="AO3857" s="11" t="str">
        <f t="shared" si="1286"/>
        <v/>
      </c>
      <c r="AP3857" s="11" t="str">
        <f t="shared" si="1287"/>
        <v/>
      </c>
      <c r="AT3857" s="11" t="str">
        <f t="shared" si="1288"/>
        <v/>
      </c>
      <c r="AU3857" s="11" t="str">
        <f t="shared" si="1289"/>
        <v/>
      </c>
      <c r="AV3857" s="11" t="str">
        <f t="shared" si="1290"/>
        <v/>
      </c>
      <c r="AW3857" s="11" t="str">
        <f t="shared" si="1291"/>
        <v/>
      </c>
      <c r="AX3857" s="11" t="str">
        <f t="shared" si="1292"/>
        <v/>
      </c>
      <c r="AY3857" s="11" t="str">
        <f t="shared" si="1294"/>
        <v/>
      </c>
      <c r="AZ3857" s="11" t="str">
        <f t="shared" si="1293"/>
        <v/>
      </c>
      <c r="BA3857" s="11" t="str">
        <f t="shared" si="1296"/>
        <v xml:space="preserve"> </v>
      </c>
      <c r="BB3857" s="11" t="str">
        <f>IFERROR(IF(AW3857="","",VLOOKUP(AW3857,SUSS!R:S,2,FALSE)),AY3857*SUSS!$M$2)</f>
        <v/>
      </c>
      <c r="BC3857" s="11" t="str">
        <f t="shared" si="1295"/>
        <v/>
      </c>
    </row>
    <row r="3858" spans="29:55">
      <c r="AC3858" s="11" t="str">
        <f t="shared" si="1276"/>
        <v/>
      </c>
      <c r="AD3858" s="11" t="str">
        <f t="shared" si="1277"/>
        <v/>
      </c>
      <c r="AE3858" s="11" t="str">
        <f t="shared" si="1278"/>
        <v/>
      </c>
      <c r="AF3858" s="11" t="str">
        <f t="shared" si="1279"/>
        <v/>
      </c>
      <c r="AG3858" s="11" t="str">
        <f t="shared" si="1280"/>
        <v/>
      </c>
      <c r="AH3858" s="11" t="str">
        <f t="shared" si="1281"/>
        <v/>
      </c>
      <c r="AI3858" s="11" t="str">
        <f t="shared" si="1282"/>
        <v/>
      </c>
      <c r="AJ3858" s="11" t="str">
        <f t="shared" si="1283"/>
        <v/>
      </c>
      <c r="AK3858" s="11" t="str">
        <f t="shared" si="1284"/>
        <v/>
      </c>
      <c r="AN3858" s="11" t="str">
        <f t="shared" si="1285"/>
        <v/>
      </c>
      <c r="AO3858" s="11" t="str">
        <f t="shared" si="1286"/>
        <v/>
      </c>
      <c r="AP3858" s="11" t="str">
        <f t="shared" si="1287"/>
        <v/>
      </c>
      <c r="AT3858" s="11" t="str">
        <f t="shared" si="1288"/>
        <v/>
      </c>
      <c r="AU3858" s="11" t="str">
        <f t="shared" si="1289"/>
        <v/>
      </c>
      <c r="AV3858" s="11" t="str">
        <f t="shared" si="1290"/>
        <v/>
      </c>
      <c r="AW3858" s="11" t="str">
        <f t="shared" si="1291"/>
        <v/>
      </c>
      <c r="AX3858" s="11" t="str">
        <f t="shared" si="1292"/>
        <v/>
      </c>
      <c r="AY3858" s="11" t="str">
        <f t="shared" si="1294"/>
        <v/>
      </c>
      <c r="AZ3858" s="11" t="str">
        <f t="shared" si="1293"/>
        <v/>
      </c>
      <c r="BA3858" s="11" t="str">
        <f t="shared" si="1296"/>
        <v xml:space="preserve"> </v>
      </c>
      <c r="BB3858" s="11" t="str">
        <f>IFERROR(IF(AW3858="","",VLOOKUP(AW3858,SUSS!R:S,2,FALSE)),AY3858*SUSS!$M$2)</f>
        <v/>
      </c>
      <c r="BC3858" s="11" t="str">
        <f t="shared" si="1295"/>
        <v/>
      </c>
    </row>
    <row r="3859" spans="29:55">
      <c r="AC3859" s="11" t="str">
        <f t="shared" si="1276"/>
        <v/>
      </c>
      <c r="AD3859" s="11" t="str">
        <f t="shared" si="1277"/>
        <v/>
      </c>
      <c r="AE3859" s="11" t="str">
        <f t="shared" si="1278"/>
        <v/>
      </c>
      <c r="AF3859" s="11" t="str">
        <f t="shared" si="1279"/>
        <v/>
      </c>
      <c r="AG3859" s="11" t="str">
        <f t="shared" si="1280"/>
        <v/>
      </c>
      <c r="AH3859" s="11" t="str">
        <f t="shared" si="1281"/>
        <v/>
      </c>
      <c r="AI3859" s="11" t="str">
        <f t="shared" si="1282"/>
        <v/>
      </c>
      <c r="AJ3859" s="11" t="str">
        <f t="shared" si="1283"/>
        <v/>
      </c>
      <c r="AK3859" s="11" t="str">
        <f t="shared" si="1284"/>
        <v/>
      </c>
      <c r="AN3859" s="11" t="str">
        <f t="shared" si="1285"/>
        <v/>
      </c>
      <c r="AO3859" s="11" t="str">
        <f t="shared" si="1286"/>
        <v/>
      </c>
      <c r="AP3859" s="11" t="str">
        <f t="shared" si="1287"/>
        <v/>
      </c>
      <c r="AT3859" s="11" t="str">
        <f t="shared" si="1288"/>
        <v/>
      </c>
      <c r="AU3859" s="11" t="str">
        <f t="shared" si="1289"/>
        <v/>
      </c>
      <c r="AV3859" s="11" t="str">
        <f t="shared" si="1290"/>
        <v/>
      </c>
      <c r="AW3859" s="11" t="str">
        <f t="shared" si="1291"/>
        <v/>
      </c>
      <c r="AX3859" s="11" t="str">
        <f t="shared" si="1292"/>
        <v/>
      </c>
      <c r="AY3859" s="11" t="str">
        <f t="shared" si="1294"/>
        <v/>
      </c>
      <c r="AZ3859" s="11" t="str">
        <f t="shared" si="1293"/>
        <v/>
      </c>
      <c r="BA3859" s="11" t="str">
        <f t="shared" si="1296"/>
        <v xml:space="preserve"> </v>
      </c>
      <c r="BB3859" s="11" t="str">
        <f>IFERROR(IF(AW3859="","",VLOOKUP(AW3859,SUSS!R:S,2,FALSE)),AY3859*SUSS!$M$2)</f>
        <v/>
      </c>
      <c r="BC3859" s="11" t="str">
        <f t="shared" si="1295"/>
        <v/>
      </c>
    </row>
    <row r="3860" spans="29:55">
      <c r="AC3860" s="11" t="str">
        <f t="shared" si="1276"/>
        <v/>
      </c>
      <c r="AD3860" s="11" t="str">
        <f t="shared" si="1277"/>
        <v/>
      </c>
      <c r="AE3860" s="11" t="str">
        <f t="shared" si="1278"/>
        <v/>
      </c>
      <c r="AF3860" s="11" t="str">
        <f t="shared" si="1279"/>
        <v/>
      </c>
      <c r="AG3860" s="11" t="str">
        <f t="shared" si="1280"/>
        <v/>
      </c>
      <c r="AH3860" s="11" t="str">
        <f t="shared" si="1281"/>
        <v/>
      </c>
      <c r="AI3860" s="11" t="str">
        <f t="shared" si="1282"/>
        <v/>
      </c>
      <c r="AJ3860" s="11" t="str">
        <f t="shared" si="1283"/>
        <v/>
      </c>
      <c r="AK3860" s="11" t="str">
        <f t="shared" si="1284"/>
        <v/>
      </c>
      <c r="AN3860" s="11" t="str">
        <f t="shared" si="1285"/>
        <v/>
      </c>
      <c r="AO3860" s="11" t="str">
        <f t="shared" si="1286"/>
        <v/>
      </c>
      <c r="AP3860" s="11" t="str">
        <f t="shared" si="1287"/>
        <v/>
      </c>
      <c r="AT3860" s="11" t="str">
        <f t="shared" si="1288"/>
        <v/>
      </c>
      <c r="AU3860" s="11" t="str">
        <f t="shared" si="1289"/>
        <v/>
      </c>
      <c r="AV3860" s="11" t="str">
        <f t="shared" si="1290"/>
        <v/>
      </c>
      <c r="AW3860" s="11" t="str">
        <f t="shared" si="1291"/>
        <v/>
      </c>
      <c r="AX3860" s="11" t="str">
        <f t="shared" si="1292"/>
        <v/>
      </c>
      <c r="AY3860" s="11" t="str">
        <f t="shared" si="1294"/>
        <v/>
      </c>
      <c r="AZ3860" s="11" t="str">
        <f t="shared" si="1293"/>
        <v/>
      </c>
      <c r="BA3860" s="11" t="str">
        <f t="shared" si="1296"/>
        <v xml:space="preserve"> </v>
      </c>
      <c r="BB3860" s="11" t="str">
        <f>IFERROR(IF(AW3860="","",VLOOKUP(AW3860,SUSS!R:S,2,FALSE)),AY3860*SUSS!$M$2)</f>
        <v/>
      </c>
      <c r="BC3860" s="11" t="str">
        <f t="shared" si="1295"/>
        <v/>
      </c>
    </row>
    <row r="3861" spans="29:55">
      <c r="AC3861" s="11" t="str">
        <f t="shared" si="1276"/>
        <v/>
      </c>
      <c r="AD3861" s="11" t="str">
        <f t="shared" si="1277"/>
        <v/>
      </c>
      <c r="AE3861" s="11" t="str">
        <f t="shared" si="1278"/>
        <v/>
      </c>
      <c r="AF3861" s="11" t="str">
        <f t="shared" si="1279"/>
        <v/>
      </c>
      <c r="AG3861" s="11" t="str">
        <f t="shared" si="1280"/>
        <v/>
      </c>
      <c r="AH3861" s="11" t="str">
        <f t="shared" si="1281"/>
        <v/>
      </c>
      <c r="AI3861" s="11" t="str">
        <f t="shared" si="1282"/>
        <v/>
      </c>
      <c r="AJ3861" s="11" t="str">
        <f t="shared" si="1283"/>
        <v/>
      </c>
      <c r="AK3861" s="11" t="str">
        <f t="shared" si="1284"/>
        <v/>
      </c>
      <c r="AN3861" s="11" t="str">
        <f t="shared" si="1285"/>
        <v/>
      </c>
      <c r="AO3861" s="11" t="str">
        <f t="shared" si="1286"/>
        <v/>
      </c>
      <c r="AP3861" s="11" t="str">
        <f t="shared" si="1287"/>
        <v/>
      </c>
      <c r="AT3861" s="11" t="str">
        <f t="shared" si="1288"/>
        <v/>
      </c>
      <c r="AU3861" s="11" t="str">
        <f t="shared" si="1289"/>
        <v/>
      </c>
      <c r="AV3861" s="11" t="str">
        <f t="shared" si="1290"/>
        <v/>
      </c>
      <c r="AW3861" s="11" t="str">
        <f t="shared" si="1291"/>
        <v/>
      </c>
      <c r="AX3861" s="11" t="str">
        <f t="shared" si="1292"/>
        <v/>
      </c>
      <c r="AY3861" s="11" t="str">
        <f t="shared" si="1294"/>
        <v/>
      </c>
      <c r="AZ3861" s="11" t="str">
        <f t="shared" si="1293"/>
        <v/>
      </c>
      <c r="BA3861" s="11" t="str">
        <f t="shared" si="1296"/>
        <v xml:space="preserve"> </v>
      </c>
      <c r="BB3861" s="11" t="str">
        <f>IFERROR(IF(AW3861="","",VLOOKUP(AW3861,SUSS!R:S,2,FALSE)),AY3861*SUSS!$M$2)</f>
        <v/>
      </c>
      <c r="BC3861" s="11" t="str">
        <f t="shared" si="1295"/>
        <v/>
      </c>
    </row>
    <row r="3862" spans="29:55">
      <c r="AC3862" s="11" t="str">
        <f t="shared" si="1276"/>
        <v/>
      </c>
      <c r="AD3862" s="11" t="str">
        <f t="shared" si="1277"/>
        <v/>
      </c>
      <c r="AE3862" s="11" t="str">
        <f t="shared" si="1278"/>
        <v/>
      </c>
      <c r="AF3862" s="11" t="str">
        <f t="shared" si="1279"/>
        <v/>
      </c>
      <c r="AG3862" s="11" t="str">
        <f t="shared" si="1280"/>
        <v/>
      </c>
      <c r="AH3862" s="11" t="str">
        <f t="shared" si="1281"/>
        <v/>
      </c>
      <c r="AI3862" s="11" t="str">
        <f t="shared" si="1282"/>
        <v/>
      </c>
      <c r="AJ3862" s="11" t="str">
        <f t="shared" si="1283"/>
        <v/>
      </c>
      <c r="AK3862" s="11" t="str">
        <f t="shared" si="1284"/>
        <v/>
      </c>
      <c r="AN3862" s="11" t="str">
        <f t="shared" si="1285"/>
        <v/>
      </c>
      <c r="AO3862" s="11" t="str">
        <f t="shared" si="1286"/>
        <v/>
      </c>
      <c r="AP3862" s="11" t="str">
        <f t="shared" si="1287"/>
        <v/>
      </c>
      <c r="AT3862" s="11" t="str">
        <f t="shared" si="1288"/>
        <v/>
      </c>
      <c r="AU3862" s="11" t="str">
        <f t="shared" si="1289"/>
        <v/>
      </c>
      <c r="AV3862" s="11" t="str">
        <f t="shared" si="1290"/>
        <v/>
      </c>
      <c r="AW3862" s="11" t="str">
        <f t="shared" si="1291"/>
        <v/>
      </c>
      <c r="AX3862" s="11" t="str">
        <f t="shared" si="1292"/>
        <v/>
      </c>
      <c r="AY3862" s="11" t="str">
        <f t="shared" si="1294"/>
        <v/>
      </c>
      <c r="AZ3862" s="11" t="str">
        <f t="shared" si="1293"/>
        <v/>
      </c>
      <c r="BA3862" s="11" t="str">
        <f t="shared" si="1296"/>
        <v xml:space="preserve"> </v>
      </c>
      <c r="BB3862" s="11" t="str">
        <f>IFERROR(IF(AW3862="","",VLOOKUP(AW3862,SUSS!R:S,2,FALSE)),AY3862*SUSS!$M$2)</f>
        <v/>
      </c>
      <c r="BC3862" s="11" t="str">
        <f t="shared" si="1295"/>
        <v/>
      </c>
    </row>
    <row r="3863" spans="29:55">
      <c r="AC3863" s="11" t="str">
        <f t="shared" si="1276"/>
        <v/>
      </c>
      <c r="AD3863" s="11" t="str">
        <f t="shared" si="1277"/>
        <v/>
      </c>
      <c r="AE3863" s="11" t="str">
        <f t="shared" si="1278"/>
        <v/>
      </c>
      <c r="AF3863" s="11" t="str">
        <f t="shared" si="1279"/>
        <v/>
      </c>
      <c r="AG3863" s="11" t="str">
        <f t="shared" si="1280"/>
        <v/>
      </c>
      <c r="AH3863" s="11" t="str">
        <f t="shared" si="1281"/>
        <v/>
      </c>
      <c r="AI3863" s="11" t="str">
        <f t="shared" si="1282"/>
        <v/>
      </c>
      <c r="AJ3863" s="11" t="str">
        <f t="shared" si="1283"/>
        <v/>
      </c>
      <c r="AK3863" s="11" t="str">
        <f t="shared" si="1284"/>
        <v/>
      </c>
      <c r="AN3863" s="11" t="str">
        <f t="shared" si="1285"/>
        <v/>
      </c>
      <c r="AO3863" s="11" t="str">
        <f t="shared" si="1286"/>
        <v/>
      </c>
      <c r="AP3863" s="11" t="str">
        <f t="shared" si="1287"/>
        <v/>
      </c>
      <c r="AT3863" s="11" t="str">
        <f t="shared" si="1288"/>
        <v/>
      </c>
      <c r="AU3863" s="11" t="str">
        <f t="shared" si="1289"/>
        <v/>
      </c>
      <c r="AV3863" s="11" t="str">
        <f t="shared" si="1290"/>
        <v/>
      </c>
      <c r="AW3863" s="11" t="str">
        <f t="shared" si="1291"/>
        <v/>
      </c>
      <c r="AX3863" s="11" t="str">
        <f t="shared" si="1292"/>
        <v/>
      </c>
      <c r="AY3863" s="11" t="str">
        <f t="shared" si="1294"/>
        <v/>
      </c>
      <c r="AZ3863" s="11" t="str">
        <f t="shared" si="1293"/>
        <v/>
      </c>
      <c r="BA3863" s="11" t="str">
        <f t="shared" si="1296"/>
        <v xml:space="preserve"> </v>
      </c>
      <c r="BB3863" s="11" t="str">
        <f>IFERROR(IF(AW3863="","",VLOOKUP(AW3863,SUSS!R:S,2,FALSE)),AY3863*SUSS!$M$2)</f>
        <v/>
      </c>
      <c r="BC3863" s="11" t="str">
        <f t="shared" si="1295"/>
        <v/>
      </c>
    </row>
    <row r="3864" spans="29:55">
      <c r="AC3864" s="11" t="str">
        <f t="shared" si="1276"/>
        <v/>
      </c>
      <c r="AD3864" s="11" t="str">
        <f t="shared" si="1277"/>
        <v/>
      </c>
      <c r="AE3864" s="11" t="str">
        <f t="shared" si="1278"/>
        <v/>
      </c>
      <c r="AF3864" s="11" t="str">
        <f t="shared" si="1279"/>
        <v/>
      </c>
      <c r="AG3864" s="11" t="str">
        <f t="shared" si="1280"/>
        <v/>
      </c>
      <c r="AH3864" s="11" t="str">
        <f t="shared" si="1281"/>
        <v/>
      </c>
      <c r="AI3864" s="11" t="str">
        <f t="shared" si="1282"/>
        <v/>
      </c>
      <c r="AJ3864" s="11" t="str">
        <f t="shared" si="1283"/>
        <v/>
      </c>
      <c r="AK3864" s="11" t="str">
        <f t="shared" si="1284"/>
        <v/>
      </c>
      <c r="AN3864" s="11" t="str">
        <f t="shared" si="1285"/>
        <v/>
      </c>
      <c r="AO3864" s="11" t="str">
        <f t="shared" si="1286"/>
        <v/>
      </c>
      <c r="AP3864" s="11" t="str">
        <f t="shared" si="1287"/>
        <v/>
      </c>
      <c r="AT3864" s="11" t="str">
        <f t="shared" si="1288"/>
        <v/>
      </c>
      <c r="AU3864" s="11" t="str">
        <f t="shared" si="1289"/>
        <v/>
      </c>
      <c r="AV3864" s="11" t="str">
        <f t="shared" si="1290"/>
        <v/>
      </c>
      <c r="AW3864" s="11" t="str">
        <f t="shared" si="1291"/>
        <v/>
      </c>
      <c r="AX3864" s="11" t="str">
        <f t="shared" si="1292"/>
        <v/>
      </c>
      <c r="AY3864" s="11" t="str">
        <f t="shared" si="1294"/>
        <v/>
      </c>
      <c r="AZ3864" s="11" t="str">
        <f t="shared" si="1293"/>
        <v/>
      </c>
      <c r="BA3864" s="11" t="str">
        <f t="shared" si="1296"/>
        <v xml:space="preserve"> </v>
      </c>
      <c r="BB3864" s="11" t="str">
        <f>IFERROR(IF(AW3864="","",VLOOKUP(AW3864,SUSS!R:S,2,FALSE)),AY3864*SUSS!$M$2)</f>
        <v/>
      </c>
      <c r="BC3864" s="11" t="str">
        <f t="shared" si="1295"/>
        <v/>
      </c>
    </row>
    <row r="3865" spans="29:55">
      <c r="AC3865" s="11" t="str">
        <f t="shared" si="1276"/>
        <v/>
      </c>
      <c r="AD3865" s="11" t="str">
        <f t="shared" si="1277"/>
        <v/>
      </c>
      <c r="AE3865" s="11" t="str">
        <f t="shared" si="1278"/>
        <v/>
      </c>
      <c r="AF3865" s="11" t="str">
        <f t="shared" si="1279"/>
        <v/>
      </c>
      <c r="AG3865" s="11" t="str">
        <f t="shared" si="1280"/>
        <v/>
      </c>
      <c r="AH3865" s="11" t="str">
        <f t="shared" si="1281"/>
        <v/>
      </c>
      <c r="AI3865" s="11" t="str">
        <f t="shared" si="1282"/>
        <v/>
      </c>
      <c r="AJ3865" s="11" t="str">
        <f t="shared" si="1283"/>
        <v/>
      </c>
      <c r="AK3865" s="11" t="str">
        <f t="shared" si="1284"/>
        <v/>
      </c>
      <c r="AN3865" s="11" t="str">
        <f t="shared" si="1285"/>
        <v/>
      </c>
      <c r="AO3865" s="11" t="str">
        <f t="shared" si="1286"/>
        <v/>
      </c>
      <c r="AP3865" s="11" t="str">
        <f t="shared" si="1287"/>
        <v/>
      </c>
      <c r="AT3865" s="11" t="str">
        <f t="shared" si="1288"/>
        <v/>
      </c>
      <c r="AU3865" s="11" t="str">
        <f t="shared" si="1289"/>
        <v/>
      </c>
      <c r="AV3865" s="11" t="str">
        <f t="shared" si="1290"/>
        <v/>
      </c>
      <c r="AW3865" s="11" t="str">
        <f t="shared" si="1291"/>
        <v/>
      </c>
      <c r="AX3865" s="11" t="str">
        <f t="shared" si="1292"/>
        <v/>
      </c>
      <c r="AY3865" s="11" t="str">
        <f t="shared" si="1294"/>
        <v/>
      </c>
      <c r="AZ3865" s="11" t="str">
        <f t="shared" si="1293"/>
        <v/>
      </c>
      <c r="BA3865" s="11" t="str">
        <f t="shared" si="1296"/>
        <v xml:space="preserve"> </v>
      </c>
      <c r="BB3865" s="11" t="str">
        <f>IFERROR(IF(AW3865="","",VLOOKUP(AW3865,SUSS!R:S,2,FALSE)),AY3865*SUSS!$M$2)</f>
        <v/>
      </c>
      <c r="BC3865" s="11" t="str">
        <f t="shared" si="1295"/>
        <v/>
      </c>
    </row>
    <row r="3866" spans="29:55">
      <c r="AC3866" s="11" t="str">
        <f t="shared" si="1276"/>
        <v/>
      </c>
      <c r="AD3866" s="11" t="str">
        <f t="shared" si="1277"/>
        <v/>
      </c>
      <c r="AE3866" s="11" t="str">
        <f t="shared" si="1278"/>
        <v/>
      </c>
      <c r="AF3866" s="11" t="str">
        <f t="shared" si="1279"/>
        <v/>
      </c>
      <c r="AG3866" s="11" t="str">
        <f t="shared" si="1280"/>
        <v/>
      </c>
      <c r="AH3866" s="11" t="str">
        <f t="shared" si="1281"/>
        <v/>
      </c>
      <c r="AI3866" s="11" t="str">
        <f t="shared" si="1282"/>
        <v/>
      </c>
      <c r="AJ3866" s="11" t="str">
        <f t="shared" si="1283"/>
        <v/>
      </c>
      <c r="AK3866" s="11" t="str">
        <f t="shared" si="1284"/>
        <v/>
      </c>
      <c r="AN3866" s="11" t="str">
        <f t="shared" si="1285"/>
        <v/>
      </c>
      <c r="AO3866" s="11" t="str">
        <f t="shared" si="1286"/>
        <v/>
      </c>
      <c r="AP3866" s="11" t="str">
        <f t="shared" si="1287"/>
        <v/>
      </c>
      <c r="AT3866" s="11" t="str">
        <f t="shared" si="1288"/>
        <v/>
      </c>
      <c r="AU3866" s="11" t="str">
        <f t="shared" si="1289"/>
        <v/>
      </c>
      <c r="AV3866" s="11" t="str">
        <f t="shared" si="1290"/>
        <v/>
      </c>
      <c r="AW3866" s="11" t="str">
        <f t="shared" si="1291"/>
        <v/>
      </c>
      <c r="AX3866" s="11" t="str">
        <f t="shared" si="1292"/>
        <v/>
      </c>
      <c r="AY3866" s="11" t="str">
        <f t="shared" si="1294"/>
        <v/>
      </c>
      <c r="AZ3866" s="11" t="str">
        <f t="shared" si="1293"/>
        <v/>
      </c>
      <c r="BA3866" s="11" t="str">
        <f t="shared" si="1296"/>
        <v xml:space="preserve"> </v>
      </c>
      <c r="BB3866" s="11" t="str">
        <f>IFERROR(IF(AW3866="","",VLOOKUP(AW3866,SUSS!R:S,2,FALSE)),AY3866*SUSS!$M$2)</f>
        <v/>
      </c>
      <c r="BC3866" s="11" t="str">
        <f t="shared" si="1295"/>
        <v/>
      </c>
    </row>
    <row r="3867" spans="29:55">
      <c r="AC3867" s="11" t="str">
        <f t="shared" si="1276"/>
        <v/>
      </c>
      <c r="AD3867" s="11" t="str">
        <f t="shared" si="1277"/>
        <v/>
      </c>
      <c r="AE3867" s="11" t="str">
        <f t="shared" si="1278"/>
        <v/>
      </c>
      <c r="AF3867" s="11" t="str">
        <f t="shared" si="1279"/>
        <v/>
      </c>
      <c r="AG3867" s="11" t="str">
        <f t="shared" si="1280"/>
        <v/>
      </c>
      <c r="AH3867" s="11" t="str">
        <f t="shared" si="1281"/>
        <v/>
      </c>
      <c r="AI3867" s="11" t="str">
        <f t="shared" si="1282"/>
        <v/>
      </c>
      <c r="AJ3867" s="11" t="str">
        <f t="shared" si="1283"/>
        <v/>
      </c>
      <c r="AK3867" s="11" t="str">
        <f t="shared" si="1284"/>
        <v/>
      </c>
      <c r="AN3867" s="11" t="str">
        <f t="shared" si="1285"/>
        <v/>
      </c>
      <c r="AO3867" s="11" t="str">
        <f t="shared" si="1286"/>
        <v/>
      </c>
      <c r="AP3867" s="11" t="str">
        <f t="shared" si="1287"/>
        <v/>
      </c>
      <c r="AT3867" s="11" t="str">
        <f t="shared" si="1288"/>
        <v/>
      </c>
      <c r="AU3867" s="11" t="str">
        <f t="shared" si="1289"/>
        <v/>
      </c>
      <c r="AV3867" s="11" t="str">
        <f t="shared" si="1290"/>
        <v/>
      </c>
      <c r="AW3867" s="11" t="str">
        <f t="shared" si="1291"/>
        <v/>
      </c>
      <c r="AX3867" s="11" t="str">
        <f t="shared" si="1292"/>
        <v/>
      </c>
      <c r="AY3867" s="11" t="str">
        <f t="shared" si="1294"/>
        <v/>
      </c>
      <c r="AZ3867" s="11" t="str">
        <f t="shared" si="1293"/>
        <v/>
      </c>
      <c r="BA3867" s="11" t="str">
        <f t="shared" si="1296"/>
        <v xml:space="preserve"> </v>
      </c>
      <c r="BB3867" s="11" t="str">
        <f>IFERROR(IF(AW3867="","",VLOOKUP(AW3867,SUSS!R:S,2,FALSE)),AY3867*SUSS!$M$2)</f>
        <v/>
      </c>
      <c r="BC3867" s="11" t="str">
        <f t="shared" si="1295"/>
        <v/>
      </c>
    </row>
    <row r="3868" spans="29:55">
      <c r="AC3868" s="11" t="str">
        <f t="shared" si="1276"/>
        <v/>
      </c>
      <c r="AD3868" s="11" t="str">
        <f t="shared" si="1277"/>
        <v/>
      </c>
      <c r="AE3868" s="11" t="str">
        <f t="shared" si="1278"/>
        <v/>
      </c>
      <c r="AF3868" s="11" t="str">
        <f t="shared" si="1279"/>
        <v/>
      </c>
      <c r="AG3868" s="11" t="str">
        <f t="shared" si="1280"/>
        <v/>
      </c>
      <c r="AH3868" s="11" t="str">
        <f t="shared" si="1281"/>
        <v/>
      </c>
      <c r="AI3868" s="11" t="str">
        <f t="shared" si="1282"/>
        <v/>
      </c>
      <c r="AJ3868" s="11" t="str">
        <f t="shared" si="1283"/>
        <v/>
      </c>
      <c r="AK3868" s="11" t="str">
        <f t="shared" si="1284"/>
        <v/>
      </c>
      <c r="AN3868" s="11" t="str">
        <f t="shared" si="1285"/>
        <v/>
      </c>
      <c r="AO3868" s="11" t="str">
        <f t="shared" si="1286"/>
        <v/>
      </c>
      <c r="AP3868" s="11" t="str">
        <f t="shared" si="1287"/>
        <v/>
      </c>
      <c r="AT3868" s="11" t="str">
        <f t="shared" si="1288"/>
        <v/>
      </c>
      <c r="AU3868" s="11" t="str">
        <f t="shared" si="1289"/>
        <v/>
      </c>
      <c r="AV3868" s="11" t="str">
        <f t="shared" si="1290"/>
        <v/>
      </c>
      <c r="AW3868" s="11" t="str">
        <f t="shared" si="1291"/>
        <v/>
      </c>
      <c r="AX3868" s="11" t="str">
        <f t="shared" si="1292"/>
        <v/>
      </c>
      <c r="AY3868" s="11" t="str">
        <f t="shared" si="1294"/>
        <v/>
      </c>
      <c r="AZ3868" s="11" t="str">
        <f t="shared" si="1293"/>
        <v/>
      </c>
      <c r="BA3868" s="11" t="str">
        <f t="shared" si="1296"/>
        <v xml:space="preserve"> </v>
      </c>
      <c r="BB3868" s="11" t="str">
        <f>IFERROR(IF(AW3868="","",VLOOKUP(AW3868,SUSS!R:S,2,FALSE)),AY3868*SUSS!$M$2)</f>
        <v/>
      </c>
      <c r="BC3868" s="11" t="str">
        <f t="shared" si="1295"/>
        <v/>
      </c>
    </row>
    <row r="3869" spans="29:55">
      <c r="AC3869" s="11" t="str">
        <f t="shared" si="1276"/>
        <v/>
      </c>
      <c r="AD3869" s="11" t="str">
        <f t="shared" si="1277"/>
        <v/>
      </c>
      <c r="AE3869" s="11" t="str">
        <f t="shared" si="1278"/>
        <v/>
      </c>
      <c r="AF3869" s="11" t="str">
        <f t="shared" si="1279"/>
        <v/>
      </c>
      <c r="AG3869" s="11" t="str">
        <f t="shared" si="1280"/>
        <v/>
      </c>
      <c r="AH3869" s="11" t="str">
        <f t="shared" si="1281"/>
        <v/>
      </c>
      <c r="AI3869" s="11" t="str">
        <f t="shared" si="1282"/>
        <v/>
      </c>
      <c r="AJ3869" s="11" t="str">
        <f t="shared" si="1283"/>
        <v/>
      </c>
      <c r="AK3869" s="11" t="str">
        <f t="shared" si="1284"/>
        <v/>
      </c>
      <c r="AN3869" s="11" t="str">
        <f t="shared" si="1285"/>
        <v/>
      </c>
      <c r="AO3869" s="11" t="str">
        <f t="shared" si="1286"/>
        <v/>
      </c>
      <c r="AP3869" s="11" t="str">
        <f t="shared" si="1287"/>
        <v/>
      </c>
      <c r="AT3869" s="11" t="str">
        <f t="shared" si="1288"/>
        <v/>
      </c>
      <c r="AU3869" s="11" t="str">
        <f t="shared" si="1289"/>
        <v/>
      </c>
      <c r="AV3869" s="11" t="str">
        <f t="shared" si="1290"/>
        <v/>
      </c>
      <c r="AW3869" s="11" t="str">
        <f t="shared" si="1291"/>
        <v/>
      </c>
      <c r="AX3869" s="11" t="str">
        <f t="shared" si="1292"/>
        <v/>
      </c>
      <c r="AY3869" s="11" t="str">
        <f t="shared" si="1294"/>
        <v/>
      </c>
      <c r="AZ3869" s="11" t="str">
        <f t="shared" si="1293"/>
        <v/>
      </c>
      <c r="BA3869" s="11" t="str">
        <f t="shared" si="1296"/>
        <v xml:space="preserve"> </v>
      </c>
      <c r="BB3869" s="11" t="str">
        <f>IFERROR(IF(AW3869="","",VLOOKUP(AW3869,SUSS!R:S,2,FALSE)),AY3869*SUSS!$M$2)</f>
        <v/>
      </c>
      <c r="BC3869" s="11" t="str">
        <f t="shared" si="1295"/>
        <v/>
      </c>
    </row>
    <row r="3870" spans="29:55">
      <c r="AC3870" s="11" t="str">
        <f t="shared" ref="AC3870:AC3933" si="1297">IF($E3870=$AD$1,IF($G3870=$AE$1,A3870,""),"")</f>
        <v/>
      </c>
      <c r="AD3870" s="11" t="str">
        <f t="shared" ref="AD3870:AD3933" si="1298">IF($E3870=$AD$1,IF($G3870=$AE$1,E3870,""),"")</f>
        <v/>
      </c>
      <c r="AE3870" s="11" t="str">
        <f t="shared" ref="AE3870:AE3933" si="1299">IF($E3870=$AD$1,IF($G3870=$AE$1,F3870,""),"")</f>
        <v/>
      </c>
      <c r="AF3870" s="11" t="str">
        <f t="shared" ref="AF3870:AF3933" si="1300">IF($E3870=$AD$1,IF($G3870=$AE$1,G3870,""),"")</f>
        <v/>
      </c>
      <c r="AG3870" s="11" t="str">
        <f t="shared" ref="AG3870:AG3933" si="1301">IF($E3870=$AD$1,IF($G3870=$AE$1,I3870,""),"")</f>
        <v/>
      </c>
      <c r="AH3870" s="11" t="str">
        <f t="shared" ref="AH3870:AH3933" si="1302">IF($E3870=$AD$1,IF($G3870=$AE$1,J3870,""),"")</f>
        <v/>
      </c>
      <c r="AI3870" s="11" t="str">
        <f t="shared" ref="AI3870:AI3933" si="1303">IF($E3870=$AD$1,IF($G3870=$AE$1,K3870,""),"")</f>
        <v/>
      </c>
      <c r="AJ3870" s="11" t="str">
        <f t="shared" ref="AJ3870:AJ3933" si="1304">IF($E3870=$AD$1,IF($G3870=$AE$1,B3870,""),"")</f>
        <v/>
      </c>
      <c r="AK3870" s="11" t="str">
        <f t="shared" ref="AK3870:AK3933" si="1305">IF($E3870=$AD$1,IF($G3870=$AE$1,C3870,""),"")</f>
        <v/>
      </c>
      <c r="AN3870" s="11" t="str">
        <f t="shared" ref="AN3870:AN3933" si="1306">LEFT(AO3870,7)</f>
        <v/>
      </c>
      <c r="AO3870" s="11" t="str">
        <f t="shared" ref="AO3870:AO3933" si="1307">IF(AF3870=$AE$1,AJ3870&amp;"/"&amp;AK3870&amp;" "&amp;AD3870,"")</f>
        <v/>
      </c>
      <c r="AP3870" s="11" t="str">
        <f t="shared" ref="AP3870:AP3933" si="1308">IF(AO3870&lt;&gt;"",AI3870,"")</f>
        <v/>
      </c>
      <c r="AT3870" s="11" t="str">
        <f t="shared" ref="AT3870:AT3933" si="1309">IF($Q3870=$AD$1,N3870,"")</f>
        <v/>
      </c>
      <c r="AU3870" s="11" t="str">
        <f t="shared" ref="AU3870:AU3933" si="1310">IF($Q3870=$AD$1,O3870,"")</f>
        <v/>
      </c>
      <c r="AV3870" s="11" t="str">
        <f t="shared" ref="AV3870:AV3933" si="1311">IF($Q3870=$AD$1,P3870,"")</f>
        <v/>
      </c>
      <c r="AW3870" s="11" t="str">
        <f t="shared" ref="AW3870:AW3933" si="1312">IF($Q3870=$AD$1,T3870,"")</f>
        <v/>
      </c>
      <c r="AX3870" s="11" t="str">
        <f t="shared" ref="AX3870:AX3933" si="1313">IF(AW3870&lt;&gt;"",AW3870&amp;" "&amp;$AD$1,"")</f>
        <v/>
      </c>
      <c r="AY3870" s="11" t="str">
        <f t="shared" si="1294"/>
        <v/>
      </c>
      <c r="AZ3870" s="11" t="str">
        <f t="shared" ref="AZ3870:AZ3933" si="1314">IF(AY3870="","",AV3870/AY3870)</f>
        <v/>
      </c>
      <c r="BA3870" s="11" t="str">
        <f t="shared" si="1296"/>
        <v xml:space="preserve"> </v>
      </c>
      <c r="BB3870" s="11" t="str">
        <f>IFERROR(IF(AW3870="","",VLOOKUP(AW3870,SUSS!R:S,2,FALSE)),AY3870*SUSS!$M$2)</f>
        <v/>
      </c>
      <c r="BC3870" s="11" t="str">
        <f t="shared" si="1295"/>
        <v/>
      </c>
    </row>
    <row r="3871" spans="29:55">
      <c r="AC3871" s="11" t="str">
        <f t="shared" si="1297"/>
        <v/>
      </c>
      <c r="AD3871" s="11" t="str">
        <f t="shared" si="1298"/>
        <v/>
      </c>
      <c r="AE3871" s="11" t="str">
        <f t="shared" si="1299"/>
        <v/>
      </c>
      <c r="AF3871" s="11" t="str">
        <f t="shared" si="1300"/>
        <v/>
      </c>
      <c r="AG3871" s="11" t="str">
        <f t="shared" si="1301"/>
        <v/>
      </c>
      <c r="AH3871" s="11" t="str">
        <f t="shared" si="1302"/>
        <v/>
      </c>
      <c r="AI3871" s="11" t="str">
        <f t="shared" si="1303"/>
        <v/>
      </c>
      <c r="AJ3871" s="11" t="str">
        <f t="shared" si="1304"/>
        <v/>
      </c>
      <c r="AK3871" s="11" t="str">
        <f t="shared" si="1305"/>
        <v/>
      </c>
      <c r="AN3871" s="11" t="str">
        <f t="shared" si="1306"/>
        <v/>
      </c>
      <c r="AO3871" s="11" t="str">
        <f t="shared" si="1307"/>
        <v/>
      </c>
      <c r="AP3871" s="11" t="str">
        <f t="shared" si="1308"/>
        <v/>
      </c>
      <c r="AT3871" s="11" t="str">
        <f t="shared" si="1309"/>
        <v/>
      </c>
      <c r="AU3871" s="11" t="str">
        <f t="shared" si="1310"/>
        <v/>
      </c>
      <c r="AV3871" s="11" t="str">
        <f t="shared" si="1311"/>
        <v/>
      </c>
      <c r="AW3871" s="11" t="str">
        <f t="shared" si="1312"/>
        <v/>
      </c>
      <c r="AX3871" s="11" t="str">
        <f t="shared" si="1313"/>
        <v/>
      </c>
      <c r="AY3871" s="11" t="str">
        <f t="shared" si="1294"/>
        <v/>
      </c>
      <c r="AZ3871" s="11" t="str">
        <f t="shared" si="1314"/>
        <v/>
      </c>
      <c r="BA3871" s="11" t="str">
        <f t="shared" si="1296"/>
        <v xml:space="preserve"> </v>
      </c>
      <c r="BB3871" s="11" t="str">
        <f>IFERROR(IF(AW3871="","",VLOOKUP(AW3871,SUSS!R:S,2,FALSE)),AY3871*SUSS!$M$2)</f>
        <v/>
      </c>
      <c r="BC3871" s="11" t="str">
        <f t="shared" si="1295"/>
        <v/>
      </c>
    </row>
    <row r="3872" spans="29:55">
      <c r="AC3872" s="11" t="str">
        <f t="shared" si="1297"/>
        <v/>
      </c>
      <c r="AD3872" s="11" t="str">
        <f t="shared" si="1298"/>
        <v/>
      </c>
      <c r="AE3872" s="11" t="str">
        <f t="shared" si="1299"/>
        <v/>
      </c>
      <c r="AF3872" s="11" t="str">
        <f t="shared" si="1300"/>
        <v/>
      </c>
      <c r="AG3872" s="11" t="str">
        <f t="shared" si="1301"/>
        <v/>
      </c>
      <c r="AH3872" s="11" t="str">
        <f t="shared" si="1302"/>
        <v/>
      </c>
      <c r="AI3872" s="11" t="str">
        <f t="shared" si="1303"/>
        <v/>
      </c>
      <c r="AJ3872" s="11" t="str">
        <f t="shared" si="1304"/>
        <v/>
      </c>
      <c r="AK3872" s="11" t="str">
        <f t="shared" si="1305"/>
        <v/>
      </c>
      <c r="AN3872" s="11" t="str">
        <f t="shared" si="1306"/>
        <v/>
      </c>
      <c r="AO3872" s="11" t="str">
        <f t="shared" si="1307"/>
        <v/>
      </c>
      <c r="AP3872" s="11" t="str">
        <f t="shared" si="1308"/>
        <v/>
      </c>
      <c r="AT3872" s="11" t="str">
        <f t="shared" si="1309"/>
        <v/>
      </c>
      <c r="AU3872" s="11" t="str">
        <f t="shared" si="1310"/>
        <v/>
      </c>
      <c r="AV3872" s="11" t="str">
        <f t="shared" si="1311"/>
        <v/>
      </c>
      <c r="AW3872" s="11" t="str">
        <f t="shared" si="1312"/>
        <v/>
      </c>
      <c r="AX3872" s="11" t="str">
        <f t="shared" si="1313"/>
        <v/>
      </c>
      <c r="AY3872" s="11" t="str">
        <f t="shared" si="1294"/>
        <v/>
      </c>
      <c r="AZ3872" s="11" t="str">
        <f t="shared" si="1314"/>
        <v/>
      </c>
      <c r="BA3872" s="11" t="str">
        <f t="shared" si="1296"/>
        <v xml:space="preserve"> </v>
      </c>
      <c r="BB3872" s="11" t="str">
        <f>IFERROR(IF(AW3872="","",VLOOKUP(AW3872,SUSS!R:S,2,FALSE)),AY3872*SUSS!$M$2)</f>
        <v/>
      </c>
      <c r="BC3872" s="11" t="str">
        <f t="shared" si="1295"/>
        <v/>
      </c>
    </row>
    <row r="3873" spans="29:55">
      <c r="AC3873" s="11" t="str">
        <f t="shared" si="1297"/>
        <v/>
      </c>
      <c r="AD3873" s="11" t="str">
        <f t="shared" si="1298"/>
        <v/>
      </c>
      <c r="AE3873" s="11" t="str">
        <f t="shared" si="1299"/>
        <v/>
      </c>
      <c r="AF3873" s="11" t="str">
        <f t="shared" si="1300"/>
        <v/>
      </c>
      <c r="AG3873" s="11" t="str">
        <f t="shared" si="1301"/>
        <v/>
      </c>
      <c r="AH3873" s="11" t="str">
        <f t="shared" si="1302"/>
        <v/>
      </c>
      <c r="AI3873" s="11" t="str">
        <f t="shared" si="1303"/>
        <v/>
      </c>
      <c r="AJ3873" s="11" t="str">
        <f t="shared" si="1304"/>
        <v/>
      </c>
      <c r="AK3873" s="11" t="str">
        <f t="shared" si="1305"/>
        <v/>
      </c>
      <c r="AN3873" s="11" t="str">
        <f t="shared" si="1306"/>
        <v/>
      </c>
      <c r="AO3873" s="11" t="str">
        <f t="shared" si="1307"/>
        <v/>
      </c>
      <c r="AP3873" s="11" t="str">
        <f t="shared" si="1308"/>
        <v/>
      </c>
      <c r="AT3873" s="11" t="str">
        <f t="shared" si="1309"/>
        <v/>
      </c>
      <c r="AU3873" s="11" t="str">
        <f t="shared" si="1310"/>
        <v/>
      </c>
      <c r="AV3873" s="11" t="str">
        <f t="shared" si="1311"/>
        <v/>
      </c>
      <c r="AW3873" s="11" t="str">
        <f t="shared" si="1312"/>
        <v/>
      </c>
      <c r="AX3873" s="11" t="str">
        <f t="shared" si="1313"/>
        <v/>
      </c>
      <c r="AY3873" s="11" t="str">
        <f t="shared" si="1294"/>
        <v/>
      </c>
      <c r="AZ3873" s="11" t="str">
        <f t="shared" si="1314"/>
        <v/>
      </c>
      <c r="BA3873" s="11" t="str">
        <f t="shared" si="1296"/>
        <v xml:space="preserve"> </v>
      </c>
      <c r="BB3873" s="11" t="str">
        <f>IFERROR(IF(AW3873="","",VLOOKUP(AW3873,SUSS!R:S,2,FALSE)),AY3873*SUSS!$M$2)</f>
        <v/>
      </c>
      <c r="BC3873" s="11" t="str">
        <f t="shared" si="1295"/>
        <v/>
      </c>
    </row>
    <row r="3874" spans="29:55">
      <c r="AC3874" s="11" t="str">
        <f t="shared" si="1297"/>
        <v/>
      </c>
      <c r="AD3874" s="11" t="str">
        <f t="shared" si="1298"/>
        <v/>
      </c>
      <c r="AE3874" s="11" t="str">
        <f t="shared" si="1299"/>
        <v/>
      </c>
      <c r="AF3874" s="11" t="str">
        <f t="shared" si="1300"/>
        <v/>
      </c>
      <c r="AG3874" s="11" t="str">
        <f t="shared" si="1301"/>
        <v/>
      </c>
      <c r="AH3874" s="11" t="str">
        <f t="shared" si="1302"/>
        <v/>
      </c>
      <c r="AI3874" s="11" t="str">
        <f t="shared" si="1303"/>
        <v/>
      </c>
      <c r="AJ3874" s="11" t="str">
        <f t="shared" si="1304"/>
        <v/>
      </c>
      <c r="AK3874" s="11" t="str">
        <f t="shared" si="1305"/>
        <v/>
      </c>
      <c r="AN3874" s="11" t="str">
        <f t="shared" si="1306"/>
        <v/>
      </c>
      <c r="AO3874" s="11" t="str">
        <f t="shared" si="1307"/>
        <v/>
      </c>
      <c r="AP3874" s="11" t="str">
        <f t="shared" si="1308"/>
        <v/>
      </c>
      <c r="AT3874" s="11" t="str">
        <f t="shared" si="1309"/>
        <v/>
      </c>
      <c r="AU3874" s="11" t="str">
        <f t="shared" si="1310"/>
        <v/>
      </c>
      <c r="AV3874" s="11" t="str">
        <f t="shared" si="1311"/>
        <v/>
      </c>
      <c r="AW3874" s="11" t="str">
        <f t="shared" si="1312"/>
        <v/>
      </c>
      <c r="AX3874" s="11" t="str">
        <f t="shared" si="1313"/>
        <v/>
      </c>
      <c r="AY3874" s="11" t="str">
        <f t="shared" si="1294"/>
        <v/>
      </c>
      <c r="AZ3874" s="11" t="str">
        <f t="shared" si="1314"/>
        <v/>
      </c>
      <c r="BA3874" s="11" t="str">
        <f t="shared" si="1296"/>
        <v xml:space="preserve"> </v>
      </c>
      <c r="BB3874" s="11" t="str">
        <f>IFERROR(IF(AW3874="","",VLOOKUP(AW3874,SUSS!R:S,2,FALSE)),AY3874*SUSS!$M$2)</f>
        <v/>
      </c>
      <c r="BC3874" s="11" t="str">
        <f t="shared" si="1295"/>
        <v/>
      </c>
    </row>
    <row r="3875" spans="29:55">
      <c r="AC3875" s="11" t="str">
        <f t="shared" si="1297"/>
        <v/>
      </c>
      <c r="AD3875" s="11" t="str">
        <f t="shared" si="1298"/>
        <v/>
      </c>
      <c r="AE3875" s="11" t="str">
        <f t="shared" si="1299"/>
        <v/>
      </c>
      <c r="AF3875" s="11" t="str">
        <f t="shared" si="1300"/>
        <v/>
      </c>
      <c r="AG3875" s="11" t="str">
        <f t="shared" si="1301"/>
        <v/>
      </c>
      <c r="AH3875" s="11" t="str">
        <f t="shared" si="1302"/>
        <v/>
      </c>
      <c r="AI3875" s="11" t="str">
        <f t="shared" si="1303"/>
        <v/>
      </c>
      <c r="AJ3875" s="11" t="str">
        <f t="shared" si="1304"/>
        <v/>
      </c>
      <c r="AK3875" s="11" t="str">
        <f t="shared" si="1305"/>
        <v/>
      </c>
      <c r="AN3875" s="11" t="str">
        <f t="shared" si="1306"/>
        <v/>
      </c>
      <c r="AO3875" s="11" t="str">
        <f t="shared" si="1307"/>
        <v/>
      </c>
      <c r="AP3875" s="11" t="str">
        <f t="shared" si="1308"/>
        <v/>
      </c>
      <c r="AT3875" s="11" t="str">
        <f t="shared" si="1309"/>
        <v/>
      </c>
      <c r="AU3875" s="11" t="str">
        <f t="shared" si="1310"/>
        <v/>
      </c>
      <c r="AV3875" s="11" t="str">
        <f t="shared" si="1311"/>
        <v/>
      </c>
      <c r="AW3875" s="11" t="str">
        <f t="shared" si="1312"/>
        <v/>
      </c>
      <c r="AX3875" s="11" t="str">
        <f t="shared" si="1313"/>
        <v/>
      </c>
      <c r="AY3875" s="11" t="str">
        <f t="shared" si="1294"/>
        <v/>
      </c>
      <c r="AZ3875" s="11" t="str">
        <f t="shared" si="1314"/>
        <v/>
      </c>
      <c r="BA3875" s="11" t="str">
        <f t="shared" si="1296"/>
        <v xml:space="preserve"> </v>
      </c>
      <c r="BB3875" s="11" t="str">
        <f>IFERROR(IF(AW3875="","",VLOOKUP(AW3875,SUSS!R:S,2,FALSE)),AY3875*SUSS!$M$2)</f>
        <v/>
      </c>
      <c r="BC3875" s="11" t="str">
        <f t="shared" si="1295"/>
        <v/>
      </c>
    </row>
    <row r="3876" spans="29:55">
      <c r="AC3876" s="11" t="str">
        <f t="shared" si="1297"/>
        <v/>
      </c>
      <c r="AD3876" s="11" t="str">
        <f t="shared" si="1298"/>
        <v/>
      </c>
      <c r="AE3876" s="11" t="str">
        <f t="shared" si="1299"/>
        <v/>
      </c>
      <c r="AF3876" s="11" t="str">
        <f t="shared" si="1300"/>
        <v/>
      </c>
      <c r="AG3876" s="11" t="str">
        <f t="shared" si="1301"/>
        <v/>
      </c>
      <c r="AH3876" s="11" t="str">
        <f t="shared" si="1302"/>
        <v/>
      </c>
      <c r="AI3876" s="11" t="str">
        <f t="shared" si="1303"/>
        <v/>
      </c>
      <c r="AJ3876" s="11" t="str">
        <f t="shared" si="1304"/>
        <v/>
      </c>
      <c r="AK3876" s="11" t="str">
        <f t="shared" si="1305"/>
        <v/>
      </c>
      <c r="AN3876" s="11" t="str">
        <f t="shared" si="1306"/>
        <v/>
      </c>
      <c r="AO3876" s="11" t="str">
        <f t="shared" si="1307"/>
        <v/>
      </c>
      <c r="AP3876" s="11" t="str">
        <f t="shared" si="1308"/>
        <v/>
      </c>
      <c r="AT3876" s="11" t="str">
        <f t="shared" si="1309"/>
        <v/>
      </c>
      <c r="AU3876" s="11" t="str">
        <f t="shared" si="1310"/>
        <v/>
      </c>
      <c r="AV3876" s="11" t="str">
        <f t="shared" si="1311"/>
        <v/>
      </c>
      <c r="AW3876" s="11" t="str">
        <f t="shared" si="1312"/>
        <v/>
      </c>
      <c r="AX3876" s="11" t="str">
        <f t="shared" si="1313"/>
        <v/>
      </c>
      <c r="AY3876" s="11" t="str">
        <f t="shared" si="1294"/>
        <v/>
      </c>
      <c r="AZ3876" s="11" t="str">
        <f t="shared" si="1314"/>
        <v/>
      </c>
      <c r="BA3876" s="11" t="str">
        <f t="shared" si="1296"/>
        <v xml:space="preserve"> </v>
      </c>
      <c r="BB3876" s="11" t="str">
        <f>IFERROR(IF(AW3876="","",VLOOKUP(AW3876,SUSS!R:S,2,FALSE)),AY3876*SUSS!$M$2)</f>
        <v/>
      </c>
      <c r="BC3876" s="11" t="str">
        <f t="shared" si="1295"/>
        <v/>
      </c>
    </row>
    <row r="3877" spans="29:55">
      <c r="AC3877" s="11" t="str">
        <f t="shared" si="1297"/>
        <v/>
      </c>
      <c r="AD3877" s="11" t="str">
        <f t="shared" si="1298"/>
        <v/>
      </c>
      <c r="AE3877" s="11" t="str">
        <f t="shared" si="1299"/>
        <v/>
      </c>
      <c r="AF3877" s="11" t="str">
        <f t="shared" si="1300"/>
        <v/>
      </c>
      <c r="AG3877" s="11" t="str">
        <f t="shared" si="1301"/>
        <v/>
      </c>
      <c r="AH3877" s="11" t="str">
        <f t="shared" si="1302"/>
        <v/>
      </c>
      <c r="AI3877" s="11" t="str">
        <f t="shared" si="1303"/>
        <v/>
      </c>
      <c r="AJ3877" s="11" t="str">
        <f t="shared" si="1304"/>
        <v/>
      </c>
      <c r="AK3877" s="11" t="str">
        <f t="shared" si="1305"/>
        <v/>
      </c>
      <c r="AN3877" s="11" t="str">
        <f t="shared" si="1306"/>
        <v/>
      </c>
      <c r="AO3877" s="11" t="str">
        <f t="shared" si="1307"/>
        <v/>
      </c>
      <c r="AP3877" s="11" t="str">
        <f t="shared" si="1308"/>
        <v/>
      </c>
      <c r="AT3877" s="11" t="str">
        <f t="shared" si="1309"/>
        <v/>
      </c>
      <c r="AU3877" s="11" t="str">
        <f t="shared" si="1310"/>
        <v/>
      </c>
      <c r="AV3877" s="11" t="str">
        <f t="shared" si="1311"/>
        <v/>
      </c>
      <c r="AW3877" s="11" t="str">
        <f t="shared" si="1312"/>
        <v/>
      </c>
      <c r="AX3877" s="11" t="str">
        <f t="shared" si="1313"/>
        <v/>
      </c>
      <c r="AY3877" s="11" t="str">
        <f t="shared" si="1294"/>
        <v/>
      </c>
      <c r="AZ3877" s="11" t="str">
        <f t="shared" si="1314"/>
        <v/>
      </c>
      <c r="BA3877" s="11" t="str">
        <f t="shared" si="1296"/>
        <v xml:space="preserve"> </v>
      </c>
      <c r="BB3877" s="11" t="str">
        <f>IFERROR(IF(AW3877="","",VLOOKUP(AW3877,SUSS!R:S,2,FALSE)),AY3877*SUSS!$M$2)</f>
        <v/>
      </c>
      <c r="BC3877" s="11" t="str">
        <f t="shared" si="1295"/>
        <v/>
      </c>
    </row>
    <row r="3878" spans="29:55">
      <c r="AC3878" s="11" t="str">
        <f t="shared" si="1297"/>
        <v/>
      </c>
      <c r="AD3878" s="11" t="str">
        <f t="shared" si="1298"/>
        <v/>
      </c>
      <c r="AE3878" s="11" t="str">
        <f t="shared" si="1299"/>
        <v/>
      </c>
      <c r="AF3878" s="11" t="str">
        <f t="shared" si="1300"/>
        <v/>
      </c>
      <c r="AG3878" s="11" t="str">
        <f t="shared" si="1301"/>
        <v/>
      </c>
      <c r="AH3878" s="11" t="str">
        <f t="shared" si="1302"/>
        <v/>
      </c>
      <c r="AI3878" s="11" t="str">
        <f t="shared" si="1303"/>
        <v/>
      </c>
      <c r="AJ3878" s="11" t="str">
        <f t="shared" si="1304"/>
        <v/>
      </c>
      <c r="AK3878" s="11" t="str">
        <f t="shared" si="1305"/>
        <v/>
      </c>
      <c r="AN3878" s="11" t="str">
        <f t="shared" si="1306"/>
        <v/>
      </c>
      <c r="AO3878" s="11" t="str">
        <f t="shared" si="1307"/>
        <v/>
      </c>
      <c r="AP3878" s="11" t="str">
        <f t="shared" si="1308"/>
        <v/>
      </c>
      <c r="AT3878" s="11" t="str">
        <f t="shared" si="1309"/>
        <v/>
      </c>
      <c r="AU3878" s="11" t="str">
        <f t="shared" si="1310"/>
        <v/>
      </c>
      <c r="AV3878" s="11" t="str">
        <f t="shared" si="1311"/>
        <v/>
      </c>
      <c r="AW3878" s="11" t="str">
        <f t="shared" si="1312"/>
        <v/>
      </c>
      <c r="AX3878" s="11" t="str">
        <f t="shared" si="1313"/>
        <v/>
      </c>
      <c r="AY3878" s="11" t="str">
        <f t="shared" si="1294"/>
        <v/>
      </c>
      <c r="AZ3878" s="11" t="str">
        <f t="shared" si="1314"/>
        <v/>
      </c>
      <c r="BA3878" s="11" t="str">
        <f t="shared" si="1296"/>
        <v xml:space="preserve"> </v>
      </c>
      <c r="BB3878" s="11" t="str">
        <f>IFERROR(IF(AW3878="","",VLOOKUP(AW3878,SUSS!R:S,2,FALSE)),AY3878*SUSS!$M$2)</f>
        <v/>
      </c>
      <c r="BC3878" s="11" t="str">
        <f t="shared" si="1295"/>
        <v/>
      </c>
    </row>
    <row r="3879" spans="29:55">
      <c r="AC3879" s="11" t="str">
        <f t="shared" si="1297"/>
        <v/>
      </c>
      <c r="AD3879" s="11" t="str">
        <f t="shared" si="1298"/>
        <v/>
      </c>
      <c r="AE3879" s="11" t="str">
        <f t="shared" si="1299"/>
        <v/>
      </c>
      <c r="AF3879" s="11" t="str">
        <f t="shared" si="1300"/>
        <v/>
      </c>
      <c r="AG3879" s="11" t="str">
        <f t="shared" si="1301"/>
        <v/>
      </c>
      <c r="AH3879" s="11" t="str">
        <f t="shared" si="1302"/>
        <v/>
      </c>
      <c r="AI3879" s="11" t="str">
        <f t="shared" si="1303"/>
        <v/>
      </c>
      <c r="AJ3879" s="11" t="str">
        <f t="shared" si="1304"/>
        <v/>
      </c>
      <c r="AK3879" s="11" t="str">
        <f t="shared" si="1305"/>
        <v/>
      </c>
      <c r="AN3879" s="11" t="str">
        <f t="shared" si="1306"/>
        <v/>
      </c>
      <c r="AO3879" s="11" t="str">
        <f t="shared" si="1307"/>
        <v/>
      </c>
      <c r="AP3879" s="11" t="str">
        <f t="shared" si="1308"/>
        <v/>
      </c>
      <c r="AT3879" s="11" t="str">
        <f t="shared" si="1309"/>
        <v/>
      </c>
      <c r="AU3879" s="11" t="str">
        <f t="shared" si="1310"/>
        <v/>
      </c>
      <c r="AV3879" s="11" t="str">
        <f t="shared" si="1311"/>
        <v/>
      </c>
      <c r="AW3879" s="11" t="str">
        <f t="shared" si="1312"/>
        <v/>
      </c>
      <c r="AX3879" s="11" t="str">
        <f t="shared" si="1313"/>
        <v/>
      </c>
      <c r="AY3879" s="11" t="str">
        <f t="shared" si="1294"/>
        <v/>
      </c>
      <c r="AZ3879" s="11" t="str">
        <f t="shared" si="1314"/>
        <v/>
      </c>
      <c r="BA3879" s="11" t="str">
        <f t="shared" si="1296"/>
        <v xml:space="preserve"> </v>
      </c>
      <c r="BB3879" s="11" t="str">
        <f>IFERROR(IF(AW3879="","",VLOOKUP(AW3879,SUSS!R:S,2,FALSE)),AY3879*SUSS!$M$2)</f>
        <v/>
      </c>
      <c r="BC3879" s="11" t="str">
        <f t="shared" si="1295"/>
        <v/>
      </c>
    </row>
    <row r="3880" spans="29:55">
      <c r="AC3880" s="11" t="str">
        <f t="shared" si="1297"/>
        <v/>
      </c>
      <c r="AD3880" s="11" t="str">
        <f t="shared" si="1298"/>
        <v/>
      </c>
      <c r="AE3880" s="11" t="str">
        <f t="shared" si="1299"/>
        <v/>
      </c>
      <c r="AF3880" s="11" t="str">
        <f t="shared" si="1300"/>
        <v/>
      </c>
      <c r="AG3880" s="11" t="str">
        <f t="shared" si="1301"/>
        <v/>
      </c>
      <c r="AH3880" s="11" t="str">
        <f t="shared" si="1302"/>
        <v/>
      </c>
      <c r="AI3880" s="11" t="str">
        <f t="shared" si="1303"/>
        <v/>
      </c>
      <c r="AJ3880" s="11" t="str">
        <f t="shared" si="1304"/>
        <v/>
      </c>
      <c r="AK3880" s="11" t="str">
        <f t="shared" si="1305"/>
        <v/>
      </c>
      <c r="AN3880" s="11" t="str">
        <f t="shared" si="1306"/>
        <v/>
      </c>
      <c r="AO3880" s="11" t="str">
        <f t="shared" si="1307"/>
        <v/>
      </c>
      <c r="AP3880" s="11" t="str">
        <f t="shared" si="1308"/>
        <v/>
      </c>
      <c r="AT3880" s="11" t="str">
        <f t="shared" si="1309"/>
        <v/>
      </c>
      <c r="AU3880" s="11" t="str">
        <f t="shared" si="1310"/>
        <v/>
      </c>
      <c r="AV3880" s="11" t="str">
        <f t="shared" si="1311"/>
        <v/>
      </c>
      <c r="AW3880" s="11" t="str">
        <f t="shared" si="1312"/>
        <v/>
      </c>
      <c r="AX3880" s="11" t="str">
        <f t="shared" si="1313"/>
        <v/>
      </c>
      <c r="AY3880" s="11" t="str">
        <f t="shared" si="1294"/>
        <v/>
      </c>
      <c r="AZ3880" s="11" t="str">
        <f t="shared" si="1314"/>
        <v/>
      </c>
      <c r="BA3880" s="11" t="str">
        <f t="shared" si="1296"/>
        <v xml:space="preserve"> </v>
      </c>
      <c r="BB3880" s="11" t="str">
        <f>IFERROR(IF(AW3880="","",VLOOKUP(AW3880,SUSS!R:S,2,FALSE)),AY3880*SUSS!$M$2)</f>
        <v/>
      </c>
      <c r="BC3880" s="11" t="str">
        <f t="shared" si="1295"/>
        <v/>
      </c>
    </row>
    <row r="3881" spans="29:55">
      <c r="AC3881" s="11" t="str">
        <f t="shared" si="1297"/>
        <v/>
      </c>
      <c r="AD3881" s="11" t="str">
        <f t="shared" si="1298"/>
        <v/>
      </c>
      <c r="AE3881" s="11" t="str">
        <f t="shared" si="1299"/>
        <v/>
      </c>
      <c r="AF3881" s="11" t="str">
        <f t="shared" si="1300"/>
        <v/>
      </c>
      <c r="AG3881" s="11" t="str">
        <f t="shared" si="1301"/>
        <v/>
      </c>
      <c r="AH3881" s="11" t="str">
        <f t="shared" si="1302"/>
        <v/>
      </c>
      <c r="AI3881" s="11" t="str">
        <f t="shared" si="1303"/>
        <v/>
      </c>
      <c r="AJ3881" s="11" t="str">
        <f t="shared" si="1304"/>
        <v/>
      </c>
      <c r="AK3881" s="11" t="str">
        <f t="shared" si="1305"/>
        <v/>
      </c>
      <c r="AN3881" s="11" t="str">
        <f t="shared" si="1306"/>
        <v/>
      </c>
      <c r="AO3881" s="11" t="str">
        <f t="shared" si="1307"/>
        <v/>
      </c>
      <c r="AP3881" s="11" t="str">
        <f t="shared" si="1308"/>
        <v/>
      </c>
      <c r="AT3881" s="11" t="str">
        <f t="shared" si="1309"/>
        <v/>
      </c>
      <c r="AU3881" s="11" t="str">
        <f t="shared" si="1310"/>
        <v/>
      </c>
      <c r="AV3881" s="11" t="str">
        <f t="shared" si="1311"/>
        <v/>
      </c>
      <c r="AW3881" s="11" t="str">
        <f t="shared" si="1312"/>
        <v/>
      </c>
      <c r="AX3881" s="11" t="str">
        <f t="shared" si="1313"/>
        <v/>
      </c>
      <c r="AY3881" s="11" t="str">
        <f t="shared" si="1294"/>
        <v/>
      </c>
      <c r="AZ3881" s="11" t="str">
        <f t="shared" si="1314"/>
        <v/>
      </c>
      <c r="BA3881" s="11" t="str">
        <f t="shared" si="1296"/>
        <v xml:space="preserve"> </v>
      </c>
      <c r="BB3881" s="11" t="str">
        <f>IFERROR(IF(AW3881="","",VLOOKUP(AW3881,SUSS!R:S,2,FALSE)),AY3881*SUSS!$M$2)</f>
        <v/>
      </c>
      <c r="BC3881" s="11" t="str">
        <f t="shared" si="1295"/>
        <v/>
      </c>
    </row>
    <row r="3882" spans="29:55">
      <c r="AC3882" s="11" t="str">
        <f t="shared" si="1297"/>
        <v/>
      </c>
      <c r="AD3882" s="11" t="str">
        <f t="shared" si="1298"/>
        <v/>
      </c>
      <c r="AE3882" s="11" t="str">
        <f t="shared" si="1299"/>
        <v/>
      </c>
      <c r="AF3882" s="11" t="str">
        <f t="shared" si="1300"/>
        <v/>
      </c>
      <c r="AG3882" s="11" t="str">
        <f t="shared" si="1301"/>
        <v/>
      </c>
      <c r="AH3882" s="11" t="str">
        <f t="shared" si="1302"/>
        <v/>
      </c>
      <c r="AI3882" s="11" t="str">
        <f t="shared" si="1303"/>
        <v/>
      </c>
      <c r="AJ3882" s="11" t="str">
        <f t="shared" si="1304"/>
        <v/>
      </c>
      <c r="AK3882" s="11" t="str">
        <f t="shared" si="1305"/>
        <v/>
      </c>
      <c r="AN3882" s="11" t="str">
        <f t="shared" si="1306"/>
        <v/>
      </c>
      <c r="AO3882" s="11" t="str">
        <f t="shared" si="1307"/>
        <v/>
      </c>
      <c r="AP3882" s="11" t="str">
        <f t="shared" si="1308"/>
        <v/>
      </c>
      <c r="AT3882" s="11" t="str">
        <f t="shared" si="1309"/>
        <v/>
      </c>
      <c r="AU3882" s="11" t="str">
        <f t="shared" si="1310"/>
        <v/>
      </c>
      <c r="AV3882" s="11" t="str">
        <f t="shared" si="1311"/>
        <v/>
      </c>
      <c r="AW3882" s="11" t="str">
        <f t="shared" si="1312"/>
        <v/>
      </c>
      <c r="AX3882" s="11" t="str">
        <f t="shared" si="1313"/>
        <v/>
      </c>
      <c r="AY3882" s="11" t="str">
        <f t="shared" si="1294"/>
        <v/>
      </c>
      <c r="AZ3882" s="11" t="str">
        <f t="shared" si="1314"/>
        <v/>
      </c>
      <c r="BA3882" s="11" t="str">
        <f t="shared" si="1296"/>
        <v xml:space="preserve"> </v>
      </c>
      <c r="BB3882" s="11" t="str">
        <f>IFERROR(IF(AW3882="","",VLOOKUP(AW3882,SUSS!R:S,2,FALSE)),AY3882*SUSS!$M$2)</f>
        <v/>
      </c>
      <c r="BC3882" s="11" t="str">
        <f t="shared" si="1295"/>
        <v/>
      </c>
    </row>
    <row r="3883" spans="29:55">
      <c r="AC3883" s="11" t="str">
        <f t="shared" si="1297"/>
        <v/>
      </c>
      <c r="AD3883" s="11" t="str">
        <f t="shared" si="1298"/>
        <v/>
      </c>
      <c r="AE3883" s="11" t="str">
        <f t="shared" si="1299"/>
        <v/>
      </c>
      <c r="AF3883" s="11" t="str">
        <f t="shared" si="1300"/>
        <v/>
      </c>
      <c r="AG3883" s="11" t="str">
        <f t="shared" si="1301"/>
        <v/>
      </c>
      <c r="AH3883" s="11" t="str">
        <f t="shared" si="1302"/>
        <v/>
      </c>
      <c r="AI3883" s="11" t="str">
        <f t="shared" si="1303"/>
        <v/>
      </c>
      <c r="AJ3883" s="11" t="str">
        <f t="shared" si="1304"/>
        <v/>
      </c>
      <c r="AK3883" s="11" t="str">
        <f t="shared" si="1305"/>
        <v/>
      </c>
      <c r="AN3883" s="11" t="str">
        <f t="shared" si="1306"/>
        <v/>
      </c>
      <c r="AO3883" s="11" t="str">
        <f t="shared" si="1307"/>
        <v/>
      </c>
      <c r="AP3883" s="11" t="str">
        <f t="shared" si="1308"/>
        <v/>
      </c>
      <c r="AT3883" s="11" t="str">
        <f t="shared" si="1309"/>
        <v/>
      </c>
      <c r="AU3883" s="11" t="str">
        <f t="shared" si="1310"/>
        <v/>
      </c>
      <c r="AV3883" s="11" t="str">
        <f t="shared" si="1311"/>
        <v/>
      </c>
      <c r="AW3883" s="11" t="str">
        <f t="shared" si="1312"/>
        <v/>
      </c>
      <c r="AX3883" s="11" t="str">
        <f t="shared" si="1313"/>
        <v/>
      </c>
      <c r="AY3883" s="11" t="str">
        <f t="shared" si="1294"/>
        <v/>
      </c>
      <c r="AZ3883" s="11" t="str">
        <f t="shared" si="1314"/>
        <v/>
      </c>
      <c r="BA3883" s="11" t="str">
        <f t="shared" si="1296"/>
        <v xml:space="preserve"> </v>
      </c>
      <c r="BB3883" s="11" t="str">
        <f>IFERROR(IF(AW3883="","",VLOOKUP(AW3883,SUSS!R:S,2,FALSE)),AY3883*SUSS!$M$2)</f>
        <v/>
      </c>
      <c r="BC3883" s="11" t="str">
        <f t="shared" si="1295"/>
        <v/>
      </c>
    </row>
    <row r="3884" spans="29:55">
      <c r="AC3884" s="11" t="str">
        <f t="shared" si="1297"/>
        <v/>
      </c>
      <c r="AD3884" s="11" t="str">
        <f t="shared" si="1298"/>
        <v/>
      </c>
      <c r="AE3884" s="11" t="str">
        <f t="shared" si="1299"/>
        <v/>
      </c>
      <c r="AF3884" s="11" t="str">
        <f t="shared" si="1300"/>
        <v/>
      </c>
      <c r="AG3884" s="11" t="str">
        <f t="shared" si="1301"/>
        <v/>
      </c>
      <c r="AH3884" s="11" t="str">
        <f t="shared" si="1302"/>
        <v/>
      </c>
      <c r="AI3884" s="11" t="str">
        <f t="shared" si="1303"/>
        <v/>
      </c>
      <c r="AJ3884" s="11" t="str">
        <f t="shared" si="1304"/>
        <v/>
      </c>
      <c r="AK3884" s="11" t="str">
        <f t="shared" si="1305"/>
        <v/>
      </c>
      <c r="AN3884" s="11" t="str">
        <f t="shared" si="1306"/>
        <v/>
      </c>
      <c r="AO3884" s="11" t="str">
        <f t="shared" si="1307"/>
        <v/>
      </c>
      <c r="AP3884" s="11" t="str">
        <f t="shared" si="1308"/>
        <v/>
      </c>
      <c r="AT3884" s="11" t="str">
        <f t="shared" si="1309"/>
        <v/>
      </c>
      <c r="AU3884" s="11" t="str">
        <f t="shared" si="1310"/>
        <v/>
      </c>
      <c r="AV3884" s="11" t="str">
        <f t="shared" si="1311"/>
        <v/>
      </c>
      <c r="AW3884" s="11" t="str">
        <f t="shared" si="1312"/>
        <v/>
      </c>
      <c r="AX3884" s="11" t="str">
        <f t="shared" si="1313"/>
        <v/>
      </c>
      <c r="AY3884" s="11" t="str">
        <f t="shared" si="1294"/>
        <v/>
      </c>
      <c r="AZ3884" s="11" t="str">
        <f t="shared" si="1314"/>
        <v/>
      </c>
      <c r="BA3884" s="11" t="str">
        <f t="shared" si="1296"/>
        <v xml:space="preserve"> </v>
      </c>
      <c r="BB3884" s="11" t="str">
        <f>IFERROR(IF(AW3884="","",VLOOKUP(AW3884,SUSS!R:S,2,FALSE)),AY3884*SUSS!$M$2)</f>
        <v/>
      </c>
      <c r="BC3884" s="11" t="str">
        <f t="shared" si="1295"/>
        <v/>
      </c>
    </row>
    <row r="3885" spans="29:55">
      <c r="AC3885" s="11" t="str">
        <f t="shared" si="1297"/>
        <v/>
      </c>
      <c r="AD3885" s="11" t="str">
        <f t="shared" si="1298"/>
        <v/>
      </c>
      <c r="AE3885" s="11" t="str">
        <f t="shared" si="1299"/>
        <v/>
      </c>
      <c r="AF3885" s="11" t="str">
        <f t="shared" si="1300"/>
        <v/>
      </c>
      <c r="AG3885" s="11" t="str">
        <f t="shared" si="1301"/>
        <v/>
      </c>
      <c r="AH3885" s="11" t="str">
        <f t="shared" si="1302"/>
        <v/>
      </c>
      <c r="AI3885" s="11" t="str">
        <f t="shared" si="1303"/>
        <v/>
      </c>
      <c r="AJ3885" s="11" t="str">
        <f t="shared" si="1304"/>
        <v/>
      </c>
      <c r="AK3885" s="11" t="str">
        <f t="shared" si="1305"/>
        <v/>
      </c>
      <c r="AN3885" s="11" t="str">
        <f t="shared" si="1306"/>
        <v/>
      </c>
      <c r="AO3885" s="11" t="str">
        <f t="shared" si="1307"/>
        <v/>
      </c>
      <c r="AP3885" s="11" t="str">
        <f t="shared" si="1308"/>
        <v/>
      </c>
      <c r="AT3885" s="11" t="str">
        <f t="shared" si="1309"/>
        <v/>
      </c>
      <c r="AU3885" s="11" t="str">
        <f t="shared" si="1310"/>
        <v/>
      </c>
      <c r="AV3885" s="11" t="str">
        <f t="shared" si="1311"/>
        <v/>
      </c>
      <c r="AW3885" s="11" t="str">
        <f t="shared" si="1312"/>
        <v/>
      </c>
      <c r="AX3885" s="11" t="str">
        <f t="shared" si="1313"/>
        <v/>
      </c>
      <c r="AY3885" s="11" t="str">
        <f t="shared" si="1294"/>
        <v/>
      </c>
      <c r="AZ3885" s="11" t="str">
        <f t="shared" si="1314"/>
        <v/>
      </c>
      <c r="BA3885" s="11" t="str">
        <f t="shared" si="1296"/>
        <v xml:space="preserve"> </v>
      </c>
      <c r="BB3885" s="11" t="str">
        <f>IFERROR(IF(AW3885="","",VLOOKUP(AW3885,SUSS!R:S,2,FALSE)),AY3885*SUSS!$M$2)</f>
        <v/>
      </c>
      <c r="BC3885" s="11" t="str">
        <f t="shared" si="1295"/>
        <v/>
      </c>
    </row>
    <row r="3886" spans="29:55">
      <c r="AC3886" s="11" t="str">
        <f t="shared" si="1297"/>
        <v/>
      </c>
      <c r="AD3886" s="11" t="str">
        <f t="shared" si="1298"/>
        <v/>
      </c>
      <c r="AE3886" s="11" t="str">
        <f t="shared" si="1299"/>
        <v/>
      </c>
      <c r="AF3886" s="11" t="str">
        <f t="shared" si="1300"/>
        <v/>
      </c>
      <c r="AG3886" s="11" t="str">
        <f t="shared" si="1301"/>
        <v/>
      </c>
      <c r="AH3886" s="11" t="str">
        <f t="shared" si="1302"/>
        <v/>
      </c>
      <c r="AI3886" s="11" t="str">
        <f t="shared" si="1303"/>
        <v/>
      </c>
      <c r="AJ3886" s="11" t="str">
        <f t="shared" si="1304"/>
        <v/>
      </c>
      <c r="AK3886" s="11" t="str">
        <f t="shared" si="1305"/>
        <v/>
      </c>
      <c r="AN3886" s="11" t="str">
        <f t="shared" si="1306"/>
        <v/>
      </c>
      <c r="AO3886" s="11" t="str">
        <f t="shared" si="1307"/>
        <v/>
      </c>
      <c r="AP3886" s="11" t="str">
        <f t="shared" si="1308"/>
        <v/>
      </c>
      <c r="AT3886" s="11" t="str">
        <f t="shared" si="1309"/>
        <v/>
      </c>
      <c r="AU3886" s="11" t="str">
        <f t="shared" si="1310"/>
        <v/>
      </c>
      <c r="AV3886" s="11" t="str">
        <f t="shared" si="1311"/>
        <v/>
      </c>
      <c r="AW3886" s="11" t="str">
        <f t="shared" si="1312"/>
        <v/>
      </c>
      <c r="AX3886" s="11" t="str">
        <f t="shared" si="1313"/>
        <v/>
      </c>
      <c r="AY3886" s="11" t="str">
        <f t="shared" si="1294"/>
        <v/>
      </c>
      <c r="AZ3886" s="11" t="str">
        <f t="shared" si="1314"/>
        <v/>
      </c>
      <c r="BA3886" s="11" t="str">
        <f t="shared" si="1296"/>
        <v xml:space="preserve"> </v>
      </c>
      <c r="BB3886" s="11" t="str">
        <f>IFERROR(IF(AW3886="","",VLOOKUP(AW3886,SUSS!R:S,2,FALSE)),AY3886*SUSS!$M$2)</f>
        <v/>
      </c>
      <c r="BC3886" s="11" t="str">
        <f t="shared" si="1295"/>
        <v/>
      </c>
    </row>
    <row r="3887" spans="29:55">
      <c r="AC3887" s="11" t="str">
        <f t="shared" si="1297"/>
        <v/>
      </c>
      <c r="AD3887" s="11" t="str">
        <f t="shared" si="1298"/>
        <v/>
      </c>
      <c r="AE3887" s="11" t="str">
        <f t="shared" si="1299"/>
        <v/>
      </c>
      <c r="AF3887" s="11" t="str">
        <f t="shared" si="1300"/>
        <v/>
      </c>
      <c r="AG3887" s="11" t="str">
        <f t="shared" si="1301"/>
        <v/>
      </c>
      <c r="AH3887" s="11" t="str">
        <f t="shared" si="1302"/>
        <v/>
      </c>
      <c r="AI3887" s="11" t="str">
        <f t="shared" si="1303"/>
        <v/>
      </c>
      <c r="AJ3887" s="11" t="str">
        <f t="shared" si="1304"/>
        <v/>
      </c>
      <c r="AK3887" s="11" t="str">
        <f t="shared" si="1305"/>
        <v/>
      </c>
      <c r="AN3887" s="11" t="str">
        <f t="shared" si="1306"/>
        <v/>
      </c>
      <c r="AO3887" s="11" t="str">
        <f t="shared" si="1307"/>
        <v/>
      </c>
      <c r="AP3887" s="11" t="str">
        <f t="shared" si="1308"/>
        <v/>
      </c>
      <c r="AT3887" s="11" t="str">
        <f t="shared" si="1309"/>
        <v/>
      </c>
      <c r="AU3887" s="11" t="str">
        <f t="shared" si="1310"/>
        <v/>
      </c>
      <c r="AV3887" s="11" t="str">
        <f t="shared" si="1311"/>
        <v/>
      </c>
      <c r="AW3887" s="11" t="str">
        <f t="shared" si="1312"/>
        <v/>
      </c>
      <c r="AX3887" s="11" t="str">
        <f t="shared" si="1313"/>
        <v/>
      </c>
      <c r="AY3887" s="11" t="str">
        <f t="shared" si="1294"/>
        <v/>
      </c>
      <c r="AZ3887" s="11" t="str">
        <f t="shared" si="1314"/>
        <v/>
      </c>
      <c r="BA3887" s="11" t="str">
        <f t="shared" si="1296"/>
        <v xml:space="preserve"> </v>
      </c>
      <c r="BB3887" s="11" t="str">
        <f>IFERROR(IF(AW3887="","",VLOOKUP(AW3887,SUSS!R:S,2,FALSE)),AY3887*SUSS!$M$2)</f>
        <v/>
      </c>
      <c r="BC3887" s="11" t="str">
        <f t="shared" si="1295"/>
        <v/>
      </c>
    </row>
    <row r="3888" spans="29:55">
      <c r="AC3888" s="11" t="str">
        <f t="shared" si="1297"/>
        <v/>
      </c>
      <c r="AD3888" s="11" t="str">
        <f t="shared" si="1298"/>
        <v/>
      </c>
      <c r="AE3888" s="11" t="str">
        <f t="shared" si="1299"/>
        <v/>
      </c>
      <c r="AF3888" s="11" t="str">
        <f t="shared" si="1300"/>
        <v/>
      </c>
      <c r="AG3888" s="11" t="str">
        <f t="shared" si="1301"/>
        <v/>
      </c>
      <c r="AH3888" s="11" t="str">
        <f t="shared" si="1302"/>
        <v/>
      </c>
      <c r="AI3888" s="11" t="str">
        <f t="shared" si="1303"/>
        <v/>
      </c>
      <c r="AJ3888" s="11" t="str">
        <f t="shared" si="1304"/>
        <v/>
      </c>
      <c r="AK3888" s="11" t="str">
        <f t="shared" si="1305"/>
        <v/>
      </c>
      <c r="AN3888" s="11" t="str">
        <f t="shared" si="1306"/>
        <v/>
      </c>
      <c r="AO3888" s="11" t="str">
        <f t="shared" si="1307"/>
        <v/>
      </c>
      <c r="AP3888" s="11" t="str">
        <f t="shared" si="1308"/>
        <v/>
      </c>
      <c r="AT3888" s="11" t="str">
        <f t="shared" si="1309"/>
        <v/>
      </c>
      <c r="AU3888" s="11" t="str">
        <f t="shared" si="1310"/>
        <v/>
      </c>
      <c r="AV3888" s="11" t="str">
        <f t="shared" si="1311"/>
        <v/>
      </c>
      <c r="AW3888" s="11" t="str">
        <f t="shared" si="1312"/>
        <v/>
      </c>
      <c r="AX3888" s="11" t="str">
        <f t="shared" si="1313"/>
        <v/>
      </c>
      <c r="AY3888" s="11" t="str">
        <f t="shared" si="1294"/>
        <v/>
      </c>
      <c r="AZ3888" s="11" t="str">
        <f t="shared" si="1314"/>
        <v/>
      </c>
      <c r="BA3888" s="11" t="str">
        <f t="shared" si="1296"/>
        <v xml:space="preserve"> </v>
      </c>
      <c r="BB3888" s="11" t="str">
        <f>IFERROR(IF(AW3888="","",VLOOKUP(AW3888,SUSS!R:S,2,FALSE)),AY3888*SUSS!$M$2)</f>
        <v/>
      </c>
      <c r="BC3888" s="11" t="str">
        <f t="shared" si="1295"/>
        <v/>
      </c>
    </row>
    <row r="3889" spans="29:55">
      <c r="AC3889" s="11" t="str">
        <f t="shared" si="1297"/>
        <v/>
      </c>
      <c r="AD3889" s="11" t="str">
        <f t="shared" si="1298"/>
        <v/>
      </c>
      <c r="AE3889" s="11" t="str">
        <f t="shared" si="1299"/>
        <v/>
      </c>
      <c r="AF3889" s="11" t="str">
        <f t="shared" si="1300"/>
        <v/>
      </c>
      <c r="AG3889" s="11" t="str">
        <f t="shared" si="1301"/>
        <v/>
      </c>
      <c r="AH3889" s="11" t="str">
        <f t="shared" si="1302"/>
        <v/>
      </c>
      <c r="AI3889" s="11" t="str">
        <f t="shared" si="1303"/>
        <v/>
      </c>
      <c r="AJ3889" s="11" t="str">
        <f t="shared" si="1304"/>
        <v/>
      </c>
      <c r="AK3889" s="11" t="str">
        <f t="shared" si="1305"/>
        <v/>
      </c>
      <c r="AN3889" s="11" t="str">
        <f t="shared" si="1306"/>
        <v/>
      </c>
      <c r="AO3889" s="11" t="str">
        <f t="shared" si="1307"/>
        <v/>
      </c>
      <c r="AP3889" s="11" t="str">
        <f t="shared" si="1308"/>
        <v/>
      </c>
      <c r="AT3889" s="11" t="str">
        <f t="shared" si="1309"/>
        <v/>
      </c>
      <c r="AU3889" s="11" t="str">
        <f t="shared" si="1310"/>
        <v/>
      </c>
      <c r="AV3889" s="11" t="str">
        <f t="shared" si="1311"/>
        <v/>
      </c>
      <c r="AW3889" s="11" t="str">
        <f t="shared" si="1312"/>
        <v/>
      </c>
      <c r="AX3889" s="11" t="str">
        <f t="shared" si="1313"/>
        <v/>
      </c>
      <c r="AY3889" s="11" t="str">
        <f t="shared" si="1294"/>
        <v/>
      </c>
      <c r="AZ3889" s="11" t="str">
        <f t="shared" si="1314"/>
        <v/>
      </c>
      <c r="BA3889" s="11" t="str">
        <f t="shared" si="1296"/>
        <v xml:space="preserve"> </v>
      </c>
      <c r="BB3889" s="11" t="str">
        <f>IFERROR(IF(AW3889="","",VLOOKUP(AW3889,SUSS!R:S,2,FALSE)),AY3889*SUSS!$M$2)</f>
        <v/>
      </c>
      <c r="BC3889" s="11" t="str">
        <f t="shared" si="1295"/>
        <v/>
      </c>
    </row>
    <row r="3890" spans="29:55">
      <c r="AC3890" s="11" t="str">
        <f t="shared" si="1297"/>
        <v/>
      </c>
      <c r="AD3890" s="11" t="str">
        <f t="shared" si="1298"/>
        <v/>
      </c>
      <c r="AE3890" s="11" t="str">
        <f t="shared" si="1299"/>
        <v/>
      </c>
      <c r="AF3890" s="11" t="str">
        <f t="shared" si="1300"/>
        <v/>
      </c>
      <c r="AG3890" s="11" t="str">
        <f t="shared" si="1301"/>
        <v/>
      </c>
      <c r="AH3890" s="11" t="str">
        <f t="shared" si="1302"/>
        <v/>
      </c>
      <c r="AI3890" s="11" t="str">
        <f t="shared" si="1303"/>
        <v/>
      </c>
      <c r="AJ3890" s="11" t="str">
        <f t="shared" si="1304"/>
        <v/>
      </c>
      <c r="AK3890" s="11" t="str">
        <f t="shared" si="1305"/>
        <v/>
      </c>
      <c r="AN3890" s="11" t="str">
        <f t="shared" si="1306"/>
        <v/>
      </c>
      <c r="AO3890" s="11" t="str">
        <f t="shared" si="1307"/>
        <v/>
      </c>
      <c r="AP3890" s="11" t="str">
        <f t="shared" si="1308"/>
        <v/>
      </c>
      <c r="AT3890" s="11" t="str">
        <f t="shared" si="1309"/>
        <v/>
      </c>
      <c r="AU3890" s="11" t="str">
        <f t="shared" si="1310"/>
        <v/>
      </c>
      <c r="AV3890" s="11" t="str">
        <f t="shared" si="1311"/>
        <v/>
      </c>
      <c r="AW3890" s="11" t="str">
        <f t="shared" si="1312"/>
        <v/>
      </c>
      <c r="AX3890" s="11" t="str">
        <f t="shared" si="1313"/>
        <v/>
      </c>
      <c r="AY3890" s="11" t="str">
        <f t="shared" si="1294"/>
        <v/>
      </c>
      <c r="AZ3890" s="11" t="str">
        <f t="shared" si="1314"/>
        <v/>
      </c>
      <c r="BA3890" s="11" t="str">
        <f t="shared" si="1296"/>
        <v xml:space="preserve"> </v>
      </c>
      <c r="BB3890" s="11" t="str">
        <f>IFERROR(IF(AW3890="","",VLOOKUP(AW3890,SUSS!R:S,2,FALSE)),AY3890*SUSS!$M$2)</f>
        <v/>
      </c>
      <c r="BC3890" s="11" t="str">
        <f t="shared" si="1295"/>
        <v/>
      </c>
    </row>
    <row r="3891" spans="29:55">
      <c r="AC3891" s="11" t="str">
        <f t="shared" si="1297"/>
        <v/>
      </c>
      <c r="AD3891" s="11" t="str">
        <f t="shared" si="1298"/>
        <v/>
      </c>
      <c r="AE3891" s="11" t="str">
        <f t="shared" si="1299"/>
        <v/>
      </c>
      <c r="AF3891" s="11" t="str">
        <f t="shared" si="1300"/>
        <v/>
      </c>
      <c r="AG3891" s="11" t="str">
        <f t="shared" si="1301"/>
        <v/>
      </c>
      <c r="AH3891" s="11" t="str">
        <f t="shared" si="1302"/>
        <v/>
      </c>
      <c r="AI3891" s="11" t="str">
        <f t="shared" si="1303"/>
        <v/>
      </c>
      <c r="AJ3891" s="11" t="str">
        <f t="shared" si="1304"/>
        <v/>
      </c>
      <c r="AK3891" s="11" t="str">
        <f t="shared" si="1305"/>
        <v/>
      </c>
      <c r="AN3891" s="11" t="str">
        <f t="shared" si="1306"/>
        <v/>
      </c>
      <c r="AO3891" s="11" t="str">
        <f t="shared" si="1307"/>
        <v/>
      </c>
      <c r="AP3891" s="11" t="str">
        <f t="shared" si="1308"/>
        <v/>
      </c>
      <c r="AT3891" s="11" t="str">
        <f t="shared" si="1309"/>
        <v/>
      </c>
      <c r="AU3891" s="11" t="str">
        <f t="shared" si="1310"/>
        <v/>
      </c>
      <c r="AV3891" s="11" t="str">
        <f t="shared" si="1311"/>
        <v/>
      </c>
      <c r="AW3891" s="11" t="str">
        <f t="shared" si="1312"/>
        <v/>
      </c>
      <c r="AX3891" s="11" t="str">
        <f t="shared" si="1313"/>
        <v/>
      </c>
      <c r="AY3891" s="11" t="str">
        <f t="shared" si="1294"/>
        <v/>
      </c>
      <c r="AZ3891" s="11" t="str">
        <f t="shared" si="1314"/>
        <v/>
      </c>
      <c r="BA3891" s="11" t="str">
        <f t="shared" si="1296"/>
        <v xml:space="preserve"> </v>
      </c>
      <c r="BB3891" s="11" t="str">
        <f>IFERROR(IF(AW3891="","",VLOOKUP(AW3891,SUSS!R:S,2,FALSE)),AY3891*SUSS!$M$2)</f>
        <v/>
      </c>
      <c r="BC3891" s="11" t="str">
        <f t="shared" si="1295"/>
        <v/>
      </c>
    </row>
    <row r="3892" spans="29:55">
      <c r="AC3892" s="11" t="str">
        <f t="shared" si="1297"/>
        <v/>
      </c>
      <c r="AD3892" s="11" t="str">
        <f t="shared" si="1298"/>
        <v/>
      </c>
      <c r="AE3892" s="11" t="str">
        <f t="shared" si="1299"/>
        <v/>
      </c>
      <c r="AF3892" s="11" t="str">
        <f t="shared" si="1300"/>
        <v/>
      </c>
      <c r="AG3892" s="11" t="str">
        <f t="shared" si="1301"/>
        <v/>
      </c>
      <c r="AH3892" s="11" t="str">
        <f t="shared" si="1302"/>
        <v/>
      </c>
      <c r="AI3892" s="11" t="str">
        <f t="shared" si="1303"/>
        <v/>
      </c>
      <c r="AJ3892" s="11" t="str">
        <f t="shared" si="1304"/>
        <v/>
      </c>
      <c r="AK3892" s="11" t="str">
        <f t="shared" si="1305"/>
        <v/>
      </c>
      <c r="AN3892" s="11" t="str">
        <f t="shared" si="1306"/>
        <v/>
      </c>
      <c r="AO3892" s="11" t="str">
        <f t="shared" si="1307"/>
        <v/>
      </c>
      <c r="AP3892" s="11" t="str">
        <f t="shared" si="1308"/>
        <v/>
      </c>
      <c r="AT3892" s="11" t="str">
        <f t="shared" si="1309"/>
        <v/>
      </c>
      <c r="AU3892" s="11" t="str">
        <f t="shared" si="1310"/>
        <v/>
      </c>
      <c r="AV3892" s="11" t="str">
        <f t="shared" si="1311"/>
        <v/>
      </c>
      <c r="AW3892" s="11" t="str">
        <f t="shared" si="1312"/>
        <v/>
      </c>
      <c r="AX3892" s="11" t="str">
        <f t="shared" si="1313"/>
        <v/>
      </c>
      <c r="AY3892" s="11" t="str">
        <f t="shared" si="1294"/>
        <v/>
      </c>
      <c r="AZ3892" s="11" t="str">
        <f t="shared" si="1314"/>
        <v/>
      </c>
      <c r="BA3892" s="11" t="str">
        <f t="shared" si="1296"/>
        <v xml:space="preserve"> </v>
      </c>
      <c r="BB3892" s="11" t="str">
        <f>IFERROR(IF(AW3892="","",VLOOKUP(AW3892,SUSS!R:S,2,FALSE)),AY3892*SUSS!$M$2)</f>
        <v/>
      </c>
      <c r="BC3892" s="11" t="str">
        <f t="shared" si="1295"/>
        <v/>
      </c>
    </row>
    <row r="3893" spans="29:55">
      <c r="AC3893" s="11" t="str">
        <f t="shared" si="1297"/>
        <v/>
      </c>
      <c r="AD3893" s="11" t="str">
        <f t="shared" si="1298"/>
        <v/>
      </c>
      <c r="AE3893" s="11" t="str">
        <f t="shared" si="1299"/>
        <v/>
      </c>
      <c r="AF3893" s="11" t="str">
        <f t="shared" si="1300"/>
        <v/>
      </c>
      <c r="AG3893" s="11" t="str">
        <f t="shared" si="1301"/>
        <v/>
      </c>
      <c r="AH3893" s="11" t="str">
        <f t="shared" si="1302"/>
        <v/>
      </c>
      <c r="AI3893" s="11" t="str">
        <f t="shared" si="1303"/>
        <v/>
      </c>
      <c r="AJ3893" s="11" t="str">
        <f t="shared" si="1304"/>
        <v/>
      </c>
      <c r="AK3893" s="11" t="str">
        <f t="shared" si="1305"/>
        <v/>
      </c>
      <c r="AN3893" s="11" t="str">
        <f t="shared" si="1306"/>
        <v/>
      </c>
      <c r="AO3893" s="11" t="str">
        <f t="shared" si="1307"/>
        <v/>
      </c>
      <c r="AP3893" s="11" t="str">
        <f t="shared" si="1308"/>
        <v/>
      </c>
      <c r="AT3893" s="11" t="str">
        <f t="shared" si="1309"/>
        <v/>
      </c>
      <c r="AU3893" s="11" t="str">
        <f t="shared" si="1310"/>
        <v/>
      </c>
      <c r="AV3893" s="11" t="str">
        <f t="shared" si="1311"/>
        <v/>
      </c>
      <c r="AW3893" s="11" t="str">
        <f t="shared" si="1312"/>
        <v/>
      </c>
      <c r="AX3893" s="11" t="str">
        <f t="shared" si="1313"/>
        <v/>
      </c>
      <c r="AY3893" s="11" t="str">
        <f t="shared" si="1294"/>
        <v/>
      </c>
      <c r="AZ3893" s="11" t="str">
        <f t="shared" si="1314"/>
        <v/>
      </c>
      <c r="BA3893" s="11" t="str">
        <f t="shared" si="1296"/>
        <v xml:space="preserve"> </v>
      </c>
      <c r="BB3893" s="11" t="str">
        <f>IFERROR(IF(AW3893="","",VLOOKUP(AW3893,SUSS!R:S,2,FALSE)),AY3893*SUSS!$M$2)</f>
        <v/>
      </c>
      <c r="BC3893" s="11" t="str">
        <f t="shared" si="1295"/>
        <v/>
      </c>
    </row>
    <row r="3894" spans="29:55">
      <c r="AC3894" s="11" t="str">
        <f t="shared" si="1297"/>
        <v/>
      </c>
      <c r="AD3894" s="11" t="str">
        <f t="shared" si="1298"/>
        <v/>
      </c>
      <c r="AE3894" s="11" t="str">
        <f t="shared" si="1299"/>
        <v/>
      </c>
      <c r="AF3894" s="11" t="str">
        <f t="shared" si="1300"/>
        <v/>
      </c>
      <c r="AG3894" s="11" t="str">
        <f t="shared" si="1301"/>
        <v/>
      </c>
      <c r="AH3894" s="11" t="str">
        <f t="shared" si="1302"/>
        <v/>
      </c>
      <c r="AI3894" s="11" t="str">
        <f t="shared" si="1303"/>
        <v/>
      </c>
      <c r="AJ3894" s="11" t="str">
        <f t="shared" si="1304"/>
        <v/>
      </c>
      <c r="AK3894" s="11" t="str">
        <f t="shared" si="1305"/>
        <v/>
      </c>
      <c r="AN3894" s="11" t="str">
        <f t="shared" si="1306"/>
        <v/>
      </c>
      <c r="AO3894" s="11" t="str">
        <f t="shared" si="1307"/>
        <v/>
      </c>
      <c r="AP3894" s="11" t="str">
        <f t="shared" si="1308"/>
        <v/>
      </c>
      <c r="AT3894" s="11" t="str">
        <f t="shared" si="1309"/>
        <v/>
      </c>
      <c r="AU3894" s="11" t="str">
        <f t="shared" si="1310"/>
        <v/>
      </c>
      <c r="AV3894" s="11" t="str">
        <f t="shared" si="1311"/>
        <v/>
      </c>
      <c r="AW3894" s="11" t="str">
        <f t="shared" si="1312"/>
        <v/>
      </c>
      <c r="AX3894" s="11" t="str">
        <f t="shared" si="1313"/>
        <v/>
      </c>
      <c r="AY3894" s="11" t="str">
        <f t="shared" si="1294"/>
        <v/>
      </c>
      <c r="AZ3894" s="11" t="str">
        <f t="shared" si="1314"/>
        <v/>
      </c>
      <c r="BA3894" s="11" t="str">
        <f t="shared" si="1296"/>
        <v xml:space="preserve"> </v>
      </c>
      <c r="BB3894" s="11" t="str">
        <f>IFERROR(IF(AW3894="","",VLOOKUP(AW3894,SUSS!R:S,2,FALSE)),AY3894*SUSS!$M$2)</f>
        <v/>
      </c>
      <c r="BC3894" s="11" t="str">
        <f t="shared" si="1295"/>
        <v/>
      </c>
    </row>
    <row r="3895" spans="29:55">
      <c r="AC3895" s="11" t="str">
        <f t="shared" si="1297"/>
        <v/>
      </c>
      <c r="AD3895" s="11" t="str">
        <f t="shared" si="1298"/>
        <v/>
      </c>
      <c r="AE3895" s="11" t="str">
        <f t="shared" si="1299"/>
        <v/>
      </c>
      <c r="AF3895" s="11" t="str">
        <f t="shared" si="1300"/>
        <v/>
      </c>
      <c r="AG3895" s="11" t="str">
        <f t="shared" si="1301"/>
        <v/>
      </c>
      <c r="AH3895" s="11" t="str">
        <f t="shared" si="1302"/>
        <v/>
      </c>
      <c r="AI3895" s="11" t="str">
        <f t="shared" si="1303"/>
        <v/>
      </c>
      <c r="AJ3895" s="11" t="str">
        <f t="shared" si="1304"/>
        <v/>
      </c>
      <c r="AK3895" s="11" t="str">
        <f t="shared" si="1305"/>
        <v/>
      </c>
      <c r="AN3895" s="11" t="str">
        <f t="shared" si="1306"/>
        <v/>
      </c>
      <c r="AO3895" s="11" t="str">
        <f t="shared" si="1307"/>
        <v/>
      </c>
      <c r="AP3895" s="11" t="str">
        <f t="shared" si="1308"/>
        <v/>
      </c>
      <c r="AT3895" s="11" t="str">
        <f t="shared" si="1309"/>
        <v/>
      </c>
      <c r="AU3895" s="11" t="str">
        <f t="shared" si="1310"/>
        <v/>
      </c>
      <c r="AV3895" s="11" t="str">
        <f t="shared" si="1311"/>
        <v/>
      </c>
      <c r="AW3895" s="11" t="str">
        <f t="shared" si="1312"/>
        <v/>
      </c>
      <c r="AX3895" s="11" t="str">
        <f t="shared" si="1313"/>
        <v/>
      </c>
      <c r="AY3895" s="11" t="str">
        <f t="shared" si="1294"/>
        <v/>
      </c>
      <c r="AZ3895" s="11" t="str">
        <f t="shared" si="1314"/>
        <v/>
      </c>
      <c r="BA3895" s="11" t="str">
        <f t="shared" si="1296"/>
        <v xml:space="preserve"> </v>
      </c>
      <c r="BB3895" s="11" t="str">
        <f>IFERROR(IF(AW3895="","",VLOOKUP(AW3895,SUSS!R:S,2,FALSE)),AY3895*SUSS!$M$2)</f>
        <v/>
      </c>
      <c r="BC3895" s="11" t="str">
        <f t="shared" si="1295"/>
        <v/>
      </c>
    </row>
    <row r="3896" spans="29:55">
      <c r="AC3896" s="11" t="str">
        <f t="shared" si="1297"/>
        <v/>
      </c>
      <c r="AD3896" s="11" t="str">
        <f t="shared" si="1298"/>
        <v/>
      </c>
      <c r="AE3896" s="11" t="str">
        <f t="shared" si="1299"/>
        <v/>
      </c>
      <c r="AF3896" s="11" t="str">
        <f t="shared" si="1300"/>
        <v/>
      </c>
      <c r="AG3896" s="11" t="str">
        <f t="shared" si="1301"/>
        <v/>
      </c>
      <c r="AH3896" s="11" t="str">
        <f t="shared" si="1302"/>
        <v/>
      </c>
      <c r="AI3896" s="11" t="str">
        <f t="shared" si="1303"/>
        <v/>
      </c>
      <c r="AJ3896" s="11" t="str">
        <f t="shared" si="1304"/>
        <v/>
      </c>
      <c r="AK3896" s="11" t="str">
        <f t="shared" si="1305"/>
        <v/>
      </c>
      <c r="AN3896" s="11" t="str">
        <f t="shared" si="1306"/>
        <v/>
      </c>
      <c r="AO3896" s="11" t="str">
        <f t="shared" si="1307"/>
        <v/>
      </c>
      <c r="AP3896" s="11" t="str">
        <f t="shared" si="1308"/>
        <v/>
      </c>
      <c r="AT3896" s="11" t="str">
        <f t="shared" si="1309"/>
        <v/>
      </c>
      <c r="AU3896" s="11" t="str">
        <f t="shared" si="1310"/>
        <v/>
      </c>
      <c r="AV3896" s="11" t="str">
        <f t="shared" si="1311"/>
        <v/>
      </c>
      <c r="AW3896" s="11" t="str">
        <f t="shared" si="1312"/>
        <v/>
      </c>
      <c r="AX3896" s="11" t="str">
        <f t="shared" si="1313"/>
        <v/>
      </c>
      <c r="AY3896" s="11" t="str">
        <f t="shared" si="1294"/>
        <v/>
      </c>
      <c r="AZ3896" s="11" t="str">
        <f t="shared" si="1314"/>
        <v/>
      </c>
      <c r="BA3896" s="11" t="str">
        <f t="shared" si="1296"/>
        <v xml:space="preserve"> </v>
      </c>
      <c r="BB3896" s="11" t="str">
        <f>IFERROR(IF(AW3896="","",VLOOKUP(AW3896,SUSS!R:S,2,FALSE)),AY3896*SUSS!$M$2)</f>
        <v/>
      </c>
      <c r="BC3896" s="11" t="str">
        <f t="shared" si="1295"/>
        <v/>
      </c>
    </row>
    <row r="3897" spans="29:55">
      <c r="AC3897" s="11" t="str">
        <f t="shared" si="1297"/>
        <v/>
      </c>
      <c r="AD3897" s="11" t="str">
        <f t="shared" si="1298"/>
        <v/>
      </c>
      <c r="AE3897" s="11" t="str">
        <f t="shared" si="1299"/>
        <v/>
      </c>
      <c r="AF3897" s="11" t="str">
        <f t="shared" si="1300"/>
        <v/>
      </c>
      <c r="AG3897" s="11" t="str">
        <f t="shared" si="1301"/>
        <v/>
      </c>
      <c r="AH3897" s="11" t="str">
        <f t="shared" si="1302"/>
        <v/>
      </c>
      <c r="AI3897" s="11" t="str">
        <f t="shared" si="1303"/>
        <v/>
      </c>
      <c r="AJ3897" s="11" t="str">
        <f t="shared" si="1304"/>
        <v/>
      </c>
      <c r="AK3897" s="11" t="str">
        <f t="shared" si="1305"/>
        <v/>
      </c>
      <c r="AN3897" s="11" t="str">
        <f t="shared" si="1306"/>
        <v/>
      </c>
      <c r="AO3897" s="11" t="str">
        <f t="shared" si="1307"/>
        <v/>
      </c>
      <c r="AP3897" s="11" t="str">
        <f t="shared" si="1308"/>
        <v/>
      </c>
      <c r="AT3897" s="11" t="str">
        <f t="shared" si="1309"/>
        <v/>
      </c>
      <c r="AU3897" s="11" t="str">
        <f t="shared" si="1310"/>
        <v/>
      </c>
      <c r="AV3897" s="11" t="str">
        <f t="shared" si="1311"/>
        <v/>
      </c>
      <c r="AW3897" s="11" t="str">
        <f t="shared" si="1312"/>
        <v/>
      </c>
      <c r="AX3897" s="11" t="str">
        <f t="shared" si="1313"/>
        <v/>
      </c>
      <c r="AY3897" s="11" t="str">
        <f t="shared" si="1294"/>
        <v/>
      </c>
      <c r="AZ3897" s="11" t="str">
        <f t="shared" si="1314"/>
        <v/>
      </c>
      <c r="BA3897" s="11" t="str">
        <f t="shared" si="1296"/>
        <v xml:space="preserve"> </v>
      </c>
      <c r="BB3897" s="11" t="str">
        <f>IFERROR(IF(AW3897="","",VLOOKUP(AW3897,SUSS!R:S,2,FALSE)),AY3897*SUSS!$M$2)</f>
        <v/>
      </c>
      <c r="BC3897" s="11" t="str">
        <f t="shared" si="1295"/>
        <v/>
      </c>
    </row>
    <row r="3898" spans="29:55">
      <c r="AC3898" s="11" t="str">
        <f t="shared" si="1297"/>
        <v/>
      </c>
      <c r="AD3898" s="11" t="str">
        <f t="shared" si="1298"/>
        <v/>
      </c>
      <c r="AE3898" s="11" t="str">
        <f t="shared" si="1299"/>
        <v/>
      </c>
      <c r="AF3898" s="11" t="str">
        <f t="shared" si="1300"/>
        <v/>
      </c>
      <c r="AG3898" s="11" t="str">
        <f t="shared" si="1301"/>
        <v/>
      </c>
      <c r="AH3898" s="11" t="str">
        <f t="shared" si="1302"/>
        <v/>
      </c>
      <c r="AI3898" s="11" t="str">
        <f t="shared" si="1303"/>
        <v/>
      </c>
      <c r="AJ3898" s="11" t="str">
        <f t="shared" si="1304"/>
        <v/>
      </c>
      <c r="AK3898" s="11" t="str">
        <f t="shared" si="1305"/>
        <v/>
      </c>
      <c r="AN3898" s="11" t="str">
        <f t="shared" si="1306"/>
        <v/>
      </c>
      <c r="AO3898" s="11" t="str">
        <f t="shared" si="1307"/>
        <v/>
      </c>
      <c r="AP3898" s="11" t="str">
        <f t="shared" si="1308"/>
        <v/>
      </c>
      <c r="AT3898" s="11" t="str">
        <f t="shared" si="1309"/>
        <v/>
      </c>
      <c r="AU3898" s="11" t="str">
        <f t="shared" si="1310"/>
        <v/>
      </c>
      <c r="AV3898" s="11" t="str">
        <f t="shared" si="1311"/>
        <v/>
      </c>
      <c r="AW3898" s="11" t="str">
        <f t="shared" si="1312"/>
        <v/>
      </c>
      <c r="AX3898" s="11" t="str">
        <f t="shared" si="1313"/>
        <v/>
      </c>
      <c r="AY3898" s="11" t="str">
        <f t="shared" si="1294"/>
        <v/>
      </c>
      <c r="AZ3898" s="11" t="str">
        <f t="shared" si="1314"/>
        <v/>
      </c>
      <c r="BA3898" s="11" t="str">
        <f t="shared" si="1296"/>
        <v xml:space="preserve"> </v>
      </c>
      <c r="BB3898" s="11" t="str">
        <f>IFERROR(IF(AW3898="","",VLOOKUP(AW3898,SUSS!R:S,2,FALSE)),AY3898*SUSS!$M$2)</f>
        <v/>
      </c>
      <c r="BC3898" s="11" t="str">
        <f t="shared" si="1295"/>
        <v/>
      </c>
    </row>
    <row r="3899" spans="29:55">
      <c r="AC3899" s="11" t="str">
        <f t="shared" si="1297"/>
        <v/>
      </c>
      <c r="AD3899" s="11" t="str">
        <f t="shared" si="1298"/>
        <v/>
      </c>
      <c r="AE3899" s="11" t="str">
        <f t="shared" si="1299"/>
        <v/>
      </c>
      <c r="AF3899" s="11" t="str">
        <f t="shared" si="1300"/>
        <v/>
      </c>
      <c r="AG3899" s="11" t="str">
        <f t="shared" si="1301"/>
        <v/>
      </c>
      <c r="AH3899" s="11" t="str">
        <f t="shared" si="1302"/>
        <v/>
      </c>
      <c r="AI3899" s="11" t="str">
        <f t="shared" si="1303"/>
        <v/>
      </c>
      <c r="AJ3899" s="11" t="str">
        <f t="shared" si="1304"/>
        <v/>
      </c>
      <c r="AK3899" s="11" t="str">
        <f t="shared" si="1305"/>
        <v/>
      </c>
      <c r="AN3899" s="11" t="str">
        <f t="shared" si="1306"/>
        <v/>
      </c>
      <c r="AO3899" s="11" t="str">
        <f t="shared" si="1307"/>
        <v/>
      </c>
      <c r="AP3899" s="11" t="str">
        <f t="shared" si="1308"/>
        <v/>
      </c>
      <c r="AT3899" s="11" t="str">
        <f t="shared" si="1309"/>
        <v/>
      </c>
      <c r="AU3899" s="11" t="str">
        <f t="shared" si="1310"/>
        <v/>
      </c>
      <c r="AV3899" s="11" t="str">
        <f t="shared" si="1311"/>
        <v/>
      </c>
      <c r="AW3899" s="11" t="str">
        <f t="shared" si="1312"/>
        <v/>
      </c>
      <c r="AX3899" s="11" t="str">
        <f t="shared" si="1313"/>
        <v/>
      </c>
      <c r="AY3899" s="11" t="str">
        <f t="shared" si="1294"/>
        <v/>
      </c>
      <c r="AZ3899" s="11" t="str">
        <f t="shared" si="1314"/>
        <v/>
      </c>
      <c r="BA3899" s="11" t="str">
        <f t="shared" si="1296"/>
        <v xml:space="preserve"> </v>
      </c>
      <c r="BB3899" s="11" t="str">
        <f>IFERROR(IF(AW3899="","",VLOOKUP(AW3899,SUSS!R:S,2,FALSE)),AY3899*SUSS!$M$2)</f>
        <v/>
      </c>
      <c r="BC3899" s="11" t="str">
        <f t="shared" si="1295"/>
        <v/>
      </c>
    </row>
    <row r="3900" spans="29:55">
      <c r="AC3900" s="11" t="str">
        <f t="shared" si="1297"/>
        <v/>
      </c>
      <c r="AD3900" s="11" t="str">
        <f t="shared" si="1298"/>
        <v/>
      </c>
      <c r="AE3900" s="11" t="str">
        <f t="shared" si="1299"/>
        <v/>
      </c>
      <c r="AF3900" s="11" t="str">
        <f t="shared" si="1300"/>
        <v/>
      </c>
      <c r="AG3900" s="11" t="str">
        <f t="shared" si="1301"/>
        <v/>
      </c>
      <c r="AH3900" s="11" t="str">
        <f t="shared" si="1302"/>
        <v/>
      </c>
      <c r="AI3900" s="11" t="str">
        <f t="shared" si="1303"/>
        <v/>
      </c>
      <c r="AJ3900" s="11" t="str">
        <f t="shared" si="1304"/>
        <v/>
      </c>
      <c r="AK3900" s="11" t="str">
        <f t="shared" si="1305"/>
        <v/>
      </c>
      <c r="AN3900" s="11" t="str">
        <f t="shared" si="1306"/>
        <v/>
      </c>
      <c r="AO3900" s="11" t="str">
        <f t="shared" si="1307"/>
        <v/>
      </c>
      <c r="AP3900" s="11" t="str">
        <f t="shared" si="1308"/>
        <v/>
      </c>
      <c r="AT3900" s="11" t="str">
        <f t="shared" si="1309"/>
        <v/>
      </c>
      <c r="AU3900" s="11" t="str">
        <f t="shared" si="1310"/>
        <v/>
      </c>
      <c r="AV3900" s="11" t="str">
        <f t="shared" si="1311"/>
        <v/>
      </c>
      <c r="AW3900" s="11" t="str">
        <f t="shared" si="1312"/>
        <v/>
      </c>
      <c r="AX3900" s="11" t="str">
        <f t="shared" si="1313"/>
        <v/>
      </c>
      <c r="AY3900" s="11" t="str">
        <f t="shared" si="1294"/>
        <v/>
      </c>
      <c r="AZ3900" s="11" t="str">
        <f t="shared" si="1314"/>
        <v/>
      </c>
      <c r="BA3900" s="11" t="str">
        <f t="shared" si="1296"/>
        <v xml:space="preserve"> </v>
      </c>
      <c r="BB3900" s="11" t="str">
        <f>IFERROR(IF(AW3900="","",VLOOKUP(AW3900,SUSS!R:S,2,FALSE)),AY3900*SUSS!$M$2)</f>
        <v/>
      </c>
      <c r="BC3900" s="11" t="str">
        <f t="shared" si="1295"/>
        <v/>
      </c>
    </row>
    <row r="3901" spans="29:55">
      <c r="AC3901" s="11" t="str">
        <f t="shared" si="1297"/>
        <v/>
      </c>
      <c r="AD3901" s="11" t="str">
        <f t="shared" si="1298"/>
        <v/>
      </c>
      <c r="AE3901" s="11" t="str">
        <f t="shared" si="1299"/>
        <v/>
      </c>
      <c r="AF3901" s="11" t="str">
        <f t="shared" si="1300"/>
        <v/>
      </c>
      <c r="AG3901" s="11" t="str">
        <f t="shared" si="1301"/>
        <v/>
      </c>
      <c r="AH3901" s="11" t="str">
        <f t="shared" si="1302"/>
        <v/>
      </c>
      <c r="AI3901" s="11" t="str">
        <f t="shared" si="1303"/>
        <v/>
      </c>
      <c r="AJ3901" s="11" t="str">
        <f t="shared" si="1304"/>
        <v/>
      </c>
      <c r="AK3901" s="11" t="str">
        <f t="shared" si="1305"/>
        <v/>
      </c>
      <c r="AN3901" s="11" t="str">
        <f t="shared" si="1306"/>
        <v/>
      </c>
      <c r="AO3901" s="11" t="str">
        <f t="shared" si="1307"/>
        <v/>
      </c>
      <c r="AP3901" s="11" t="str">
        <f t="shared" si="1308"/>
        <v/>
      </c>
      <c r="AT3901" s="11" t="str">
        <f t="shared" si="1309"/>
        <v/>
      </c>
      <c r="AU3901" s="11" t="str">
        <f t="shared" si="1310"/>
        <v/>
      </c>
      <c r="AV3901" s="11" t="str">
        <f t="shared" si="1311"/>
        <v/>
      </c>
      <c r="AW3901" s="11" t="str">
        <f t="shared" si="1312"/>
        <v/>
      </c>
      <c r="AX3901" s="11" t="str">
        <f t="shared" si="1313"/>
        <v/>
      </c>
      <c r="AY3901" s="11" t="str">
        <f t="shared" si="1294"/>
        <v/>
      </c>
      <c r="AZ3901" s="11" t="str">
        <f t="shared" si="1314"/>
        <v/>
      </c>
      <c r="BA3901" s="11" t="str">
        <f t="shared" si="1296"/>
        <v xml:space="preserve"> </v>
      </c>
      <c r="BB3901" s="11" t="str">
        <f>IFERROR(IF(AW3901="","",VLOOKUP(AW3901,SUSS!R:S,2,FALSE)),AY3901*SUSS!$M$2)</f>
        <v/>
      </c>
      <c r="BC3901" s="11" t="str">
        <f t="shared" si="1295"/>
        <v/>
      </c>
    </row>
    <row r="3902" spans="29:55">
      <c r="AC3902" s="11" t="str">
        <f t="shared" si="1297"/>
        <v/>
      </c>
      <c r="AD3902" s="11" t="str">
        <f t="shared" si="1298"/>
        <v/>
      </c>
      <c r="AE3902" s="11" t="str">
        <f t="shared" si="1299"/>
        <v/>
      </c>
      <c r="AF3902" s="11" t="str">
        <f t="shared" si="1300"/>
        <v/>
      </c>
      <c r="AG3902" s="11" t="str">
        <f t="shared" si="1301"/>
        <v/>
      </c>
      <c r="AH3902" s="11" t="str">
        <f t="shared" si="1302"/>
        <v/>
      </c>
      <c r="AI3902" s="11" t="str">
        <f t="shared" si="1303"/>
        <v/>
      </c>
      <c r="AJ3902" s="11" t="str">
        <f t="shared" si="1304"/>
        <v/>
      </c>
      <c r="AK3902" s="11" t="str">
        <f t="shared" si="1305"/>
        <v/>
      </c>
      <c r="AN3902" s="11" t="str">
        <f t="shared" si="1306"/>
        <v/>
      </c>
      <c r="AO3902" s="11" t="str">
        <f t="shared" si="1307"/>
        <v/>
      </c>
      <c r="AP3902" s="11" t="str">
        <f t="shared" si="1308"/>
        <v/>
      </c>
      <c r="AT3902" s="11" t="str">
        <f t="shared" si="1309"/>
        <v/>
      </c>
      <c r="AU3902" s="11" t="str">
        <f t="shared" si="1310"/>
        <v/>
      </c>
      <c r="AV3902" s="11" t="str">
        <f t="shared" si="1311"/>
        <v/>
      </c>
      <c r="AW3902" s="11" t="str">
        <f t="shared" si="1312"/>
        <v/>
      </c>
      <c r="AX3902" s="11" t="str">
        <f t="shared" si="1313"/>
        <v/>
      </c>
      <c r="AY3902" s="11" t="str">
        <f t="shared" si="1294"/>
        <v/>
      </c>
      <c r="AZ3902" s="11" t="str">
        <f t="shared" si="1314"/>
        <v/>
      </c>
      <c r="BA3902" s="11" t="str">
        <f t="shared" si="1296"/>
        <v xml:space="preserve"> </v>
      </c>
      <c r="BB3902" s="11" t="str">
        <f>IFERROR(IF(AW3902="","",VLOOKUP(AW3902,SUSS!R:S,2,FALSE)),AY3902*SUSS!$M$2)</f>
        <v/>
      </c>
      <c r="BC3902" s="11" t="str">
        <f t="shared" si="1295"/>
        <v/>
      </c>
    </row>
    <row r="3903" spans="29:55">
      <c r="AC3903" s="11" t="str">
        <f t="shared" si="1297"/>
        <v/>
      </c>
      <c r="AD3903" s="11" t="str">
        <f t="shared" si="1298"/>
        <v/>
      </c>
      <c r="AE3903" s="11" t="str">
        <f t="shared" si="1299"/>
        <v/>
      </c>
      <c r="AF3903" s="11" t="str">
        <f t="shared" si="1300"/>
        <v/>
      </c>
      <c r="AG3903" s="11" t="str">
        <f t="shared" si="1301"/>
        <v/>
      </c>
      <c r="AH3903" s="11" t="str">
        <f t="shared" si="1302"/>
        <v/>
      </c>
      <c r="AI3903" s="11" t="str">
        <f t="shared" si="1303"/>
        <v/>
      </c>
      <c r="AJ3903" s="11" t="str">
        <f t="shared" si="1304"/>
        <v/>
      </c>
      <c r="AK3903" s="11" t="str">
        <f t="shared" si="1305"/>
        <v/>
      </c>
      <c r="AN3903" s="11" t="str">
        <f t="shared" si="1306"/>
        <v/>
      </c>
      <c r="AO3903" s="11" t="str">
        <f t="shared" si="1307"/>
        <v/>
      </c>
      <c r="AP3903" s="11" t="str">
        <f t="shared" si="1308"/>
        <v/>
      </c>
      <c r="AT3903" s="11" t="str">
        <f t="shared" si="1309"/>
        <v/>
      </c>
      <c r="AU3903" s="11" t="str">
        <f t="shared" si="1310"/>
        <v/>
      </c>
      <c r="AV3903" s="11" t="str">
        <f t="shared" si="1311"/>
        <v/>
      </c>
      <c r="AW3903" s="11" t="str">
        <f t="shared" si="1312"/>
        <v/>
      </c>
      <c r="AX3903" s="11" t="str">
        <f t="shared" si="1313"/>
        <v/>
      </c>
      <c r="AY3903" s="11" t="str">
        <f t="shared" si="1294"/>
        <v/>
      </c>
      <c r="AZ3903" s="11" t="str">
        <f t="shared" si="1314"/>
        <v/>
      </c>
      <c r="BA3903" s="11" t="str">
        <f t="shared" si="1296"/>
        <v xml:space="preserve"> </v>
      </c>
      <c r="BB3903" s="11" t="str">
        <f>IFERROR(IF(AW3903="","",VLOOKUP(AW3903,SUSS!R:S,2,FALSE)),AY3903*SUSS!$M$2)</f>
        <v/>
      </c>
      <c r="BC3903" s="11" t="str">
        <f t="shared" si="1295"/>
        <v/>
      </c>
    </row>
    <row r="3904" spans="29:55">
      <c r="AC3904" s="11" t="str">
        <f t="shared" si="1297"/>
        <v/>
      </c>
      <c r="AD3904" s="11" t="str">
        <f t="shared" si="1298"/>
        <v/>
      </c>
      <c r="AE3904" s="11" t="str">
        <f t="shared" si="1299"/>
        <v/>
      </c>
      <c r="AF3904" s="11" t="str">
        <f t="shared" si="1300"/>
        <v/>
      </c>
      <c r="AG3904" s="11" t="str">
        <f t="shared" si="1301"/>
        <v/>
      </c>
      <c r="AH3904" s="11" t="str">
        <f t="shared" si="1302"/>
        <v/>
      </c>
      <c r="AI3904" s="11" t="str">
        <f t="shared" si="1303"/>
        <v/>
      </c>
      <c r="AJ3904" s="11" t="str">
        <f t="shared" si="1304"/>
        <v/>
      </c>
      <c r="AK3904" s="11" t="str">
        <f t="shared" si="1305"/>
        <v/>
      </c>
      <c r="AN3904" s="11" t="str">
        <f t="shared" si="1306"/>
        <v/>
      </c>
      <c r="AO3904" s="11" t="str">
        <f t="shared" si="1307"/>
        <v/>
      </c>
      <c r="AP3904" s="11" t="str">
        <f t="shared" si="1308"/>
        <v/>
      </c>
      <c r="AT3904" s="11" t="str">
        <f t="shared" si="1309"/>
        <v/>
      </c>
      <c r="AU3904" s="11" t="str">
        <f t="shared" si="1310"/>
        <v/>
      </c>
      <c r="AV3904" s="11" t="str">
        <f t="shared" si="1311"/>
        <v/>
      </c>
      <c r="AW3904" s="11" t="str">
        <f t="shared" si="1312"/>
        <v/>
      </c>
      <c r="AX3904" s="11" t="str">
        <f t="shared" si="1313"/>
        <v/>
      </c>
      <c r="AY3904" s="11" t="str">
        <f t="shared" si="1294"/>
        <v/>
      </c>
      <c r="AZ3904" s="11" t="str">
        <f t="shared" si="1314"/>
        <v/>
      </c>
      <c r="BA3904" s="11" t="str">
        <f t="shared" si="1296"/>
        <v xml:space="preserve"> </v>
      </c>
      <c r="BB3904" s="11" t="str">
        <f>IFERROR(IF(AW3904="","",VLOOKUP(AW3904,SUSS!R:S,2,FALSE)),AY3904*SUSS!$M$2)</f>
        <v/>
      </c>
      <c r="BC3904" s="11" t="str">
        <f t="shared" si="1295"/>
        <v/>
      </c>
    </row>
    <row r="3905" spans="29:55">
      <c r="AC3905" s="11" t="str">
        <f t="shared" si="1297"/>
        <v/>
      </c>
      <c r="AD3905" s="11" t="str">
        <f t="shared" si="1298"/>
        <v/>
      </c>
      <c r="AE3905" s="11" t="str">
        <f t="shared" si="1299"/>
        <v/>
      </c>
      <c r="AF3905" s="11" t="str">
        <f t="shared" si="1300"/>
        <v/>
      </c>
      <c r="AG3905" s="11" t="str">
        <f t="shared" si="1301"/>
        <v/>
      </c>
      <c r="AH3905" s="11" t="str">
        <f t="shared" si="1302"/>
        <v/>
      </c>
      <c r="AI3905" s="11" t="str">
        <f t="shared" si="1303"/>
        <v/>
      </c>
      <c r="AJ3905" s="11" t="str">
        <f t="shared" si="1304"/>
        <v/>
      </c>
      <c r="AK3905" s="11" t="str">
        <f t="shared" si="1305"/>
        <v/>
      </c>
      <c r="AN3905" s="11" t="str">
        <f t="shared" si="1306"/>
        <v/>
      </c>
      <c r="AO3905" s="11" t="str">
        <f t="shared" si="1307"/>
        <v/>
      </c>
      <c r="AP3905" s="11" t="str">
        <f t="shared" si="1308"/>
        <v/>
      </c>
      <c r="AT3905" s="11" t="str">
        <f t="shared" si="1309"/>
        <v/>
      </c>
      <c r="AU3905" s="11" t="str">
        <f t="shared" si="1310"/>
        <v/>
      </c>
      <c r="AV3905" s="11" t="str">
        <f t="shared" si="1311"/>
        <v/>
      </c>
      <c r="AW3905" s="11" t="str">
        <f t="shared" si="1312"/>
        <v/>
      </c>
      <c r="AX3905" s="11" t="str">
        <f t="shared" si="1313"/>
        <v/>
      </c>
      <c r="AY3905" s="11" t="str">
        <f t="shared" si="1294"/>
        <v/>
      </c>
      <c r="AZ3905" s="11" t="str">
        <f t="shared" si="1314"/>
        <v/>
      </c>
      <c r="BA3905" s="11" t="str">
        <f t="shared" si="1296"/>
        <v xml:space="preserve"> </v>
      </c>
      <c r="BB3905" s="11" t="str">
        <f>IFERROR(IF(AW3905="","",VLOOKUP(AW3905,SUSS!R:S,2,FALSE)),AY3905*SUSS!$M$2)</f>
        <v/>
      </c>
      <c r="BC3905" s="11" t="str">
        <f t="shared" si="1295"/>
        <v/>
      </c>
    </row>
    <row r="3906" spans="29:55">
      <c r="AC3906" s="11" t="str">
        <f t="shared" si="1297"/>
        <v/>
      </c>
      <c r="AD3906" s="11" t="str">
        <f t="shared" si="1298"/>
        <v/>
      </c>
      <c r="AE3906" s="11" t="str">
        <f t="shared" si="1299"/>
        <v/>
      </c>
      <c r="AF3906" s="11" t="str">
        <f t="shared" si="1300"/>
        <v/>
      </c>
      <c r="AG3906" s="11" t="str">
        <f t="shared" si="1301"/>
        <v/>
      </c>
      <c r="AH3906" s="11" t="str">
        <f t="shared" si="1302"/>
        <v/>
      </c>
      <c r="AI3906" s="11" t="str">
        <f t="shared" si="1303"/>
        <v/>
      </c>
      <c r="AJ3906" s="11" t="str">
        <f t="shared" si="1304"/>
        <v/>
      </c>
      <c r="AK3906" s="11" t="str">
        <f t="shared" si="1305"/>
        <v/>
      </c>
      <c r="AN3906" s="11" t="str">
        <f t="shared" si="1306"/>
        <v/>
      </c>
      <c r="AO3906" s="11" t="str">
        <f t="shared" si="1307"/>
        <v/>
      </c>
      <c r="AP3906" s="11" t="str">
        <f t="shared" si="1308"/>
        <v/>
      </c>
      <c r="AT3906" s="11" t="str">
        <f t="shared" si="1309"/>
        <v/>
      </c>
      <c r="AU3906" s="11" t="str">
        <f t="shared" si="1310"/>
        <v/>
      </c>
      <c r="AV3906" s="11" t="str">
        <f t="shared" si="1311"/>
        <v/>
      </c>
      <c r="AW3906" s="11" t="str">
        <f t="shared" si="1312"/>
        <v/>
      </c>
      <c r="AX3906" s="11" t="str">
        <f t="shared" si="1313"/>
        <v/>
      </c>
      <c r="AY3906" s="11" t="str">
        <f t="shared" si="1294"/>
        <v/>
      </c>
      <c r="AZ3906" s="11" t="str">
        <f t="shared" si="1314"/>
        <v/>
      </c>
      <c r="BA3906" s="11" t="str">
        <f t="shared" si="1296"/>
        <v xml:space="preserve"> </v>
      </c>
      <c r="BB3906" s="11" t="str">
        <f>IFERROR(IF(AW3906="","",VLOOKUP(AW3906,SUSS!R:S,2,FALSE)),AY3906*SUSS!$M$2)</f>
        <v/>
      </c>
      <c r="BC3906" s="11" t="str">
        <f t="shared" si="1295"/>
        <v/>
      </c>
    </row>
    <row r="3907" spans="29:55">
      <c r="AC3907" s="11" t="str">
        <f t="shared" si="1297"/>
        <v/>
      </c>
      <c r="AD3907" s="11" t="str">
        <f t="shared" si="1298"/>
        <v/>
      </c>
      <c r="AE3907" s="11" t="str">
        <f t="shared" si="1299"/>
        <v/>
      </c>
      <c r="AF3907" s="11" t="str">
        <f t="shared" si="1300"/>
        <v/>
      </c>
      <c r="AG3907" s="11" t="str">
        <f t="shared" si="1301"/>
        <v/>
      </c>
      <c r="AH3907" s="11" t="str">
        <f t="shared" si="1302"/>
        <v/>
      </c>
      <c r="AI3907" s="11" t="str">
        <f t="shared" si="1303"/>
        <v/>
      </c>
      <c r="AJ3907" s="11" t="str">
        <f t="shared" si="1304"/>
        <v/>
      </c>
      <c r="AK3907" s="11" t="str">
        <f t="shared" si="1305"/>
        <v/>
      </c>
      <c r="AN3907" s="11" t="str">
        <f t="shared" si="1306"/>
        <v/>
      </c>
      <c r="AO3907" s="11" t="str">
        <f t="shared" si="1307"/>
        <v/>
      </c>
      <c r="AP3907" s="11" t="str">
        <f t="shared" si="1308"/>
        <v/>
      </c>
      <c r="AT3907" s="11" t="str">
        <f t="shared" si="1309"/>
        <v/>
      </c>
      <c r="AU3907" s="11" t="str">
        <f t="shared" si="1310"/>
        <v/>
      </c>
      <c r="AV3907" s="11" t="str">
        <f t="shared" si="1311"/>
        <v/>
      </c>
      <c r="AW3907" s="11" t="str">
        <f t="shared" si="1312"/>
        <v/>
      </c>
      <c r="AX3907" s="11" t="str">
        <f t="shared" si="1313"/>
        <v/>
      </c>
      <c r="AY3907" s="11" t="str">
        <f t="shared" si="1294"/>
        <v/>
      </c>
      <c r="AZ3907" s="11" t="str">
        <f t="shared" si="1314"/>
        <v/>
      </c>
      <c r="BA3907" s="11" t="str">
        <f t="shared" si="1296"/>
        <v xml:space="preserve"> </v>
      </c>
      <c r="BB3907" s="11" t="str">
        <f>IFERROR(IF(AW3907="","",VLOOKUP(AW3907,SUSS!R:S,2,FALSE)),AY3907*SUSS!$M$2)</f>
        <v/>
      </c>
      <c r="BC3907" s="11" t="str">
        <f t="shared" si="1295"/>
        <v/>
      </c>
    </row>
    <row r="3908" spans="29:55">
      <c r="AC3908" s="11" t="str">
        <f t="shared" si="1297"/>
        <v/>
      </c>
      <c r="AD3908" s="11" t="str">
        <f t="shared" si="1298"/>
        <v/>
      </c>
      <c r="AE3908" s="11" t="str">
        <f t="shared" si="1299"/>
        <v/>
      </c>
      <c r="AF3908" s="11" t="str">
        <f t="shared" si="1300"/>
        <v/>
      </c>
      <c r="AG3908" s="11" t="str">
        <f t="shared" si="1301"/>
        <v/>
      </c>
      <c r="AH3908" s="11" t="str">
        <f t="shared" si="1302"/>
        <v/>
      </c>
      <c r="AI3908" s="11" t="str">
        <f t="shared" si="1303"/>
        <v/>
      </c>
      <c r="AJ3908" s="11" t="str">
        <f t="shared" si="1304"/>
        <v/>
      </c>
      <c r="AK3908" s="11" t="str">
        <f t="shared" si="1305"/>
        <v/>
      </c>
      <c r="AN3908" s="11" t="str">
        <f t="shared" si="1306"/>
        <v/>
      </c>
      <c r="AO3908" s="11" t="str">
        <f t="shared" si="1307"/>
        <v/>
      </c>
      <c r="AP3908" s="11" t="str">
        <f t="shared" si="1308"/>
        <v/>
      </c>
      <c r="AT3908" s="11" t="str">
        <f t="shared" si="1309"/>
        <v/>
      </c>
      <c r="AU3908" s="11" t="str">
        <f t="shared" si="1310"/>
        <v/>
      </c>
      <c r="AV3908" s="11" t="str">
        <f t="shared" si="1311"/>
        <v/>
      </c>
      <c r="AW3908" s="11" t="str">
        <f t="shared" si="1312"/>
        <v/>
      </c>
      <c r="AX3908" s="11" t="str">
        <f t="shared" si="1313"/>
        <v/>
      </c>
      <c r="AY3908" s="11" t="str">
        <f t="shared" ref="AY3908:AY3971" si="1315">VLOOKUP(AX3908,AO:AP,2,FALSE)</f>
        <v/>
      </c>
      <c r="AZ3908" s="11" t="str">
        <f t="shared" si="1314"/>
        <v/>
      </c>
      <c r="BA3908" s="11" t="str">
        <f t="shared" si="1296"/>
        <v xml:space="preserve"> </v>
      </c>
      <c r="BB3908" s="11" t="str">
        <f>IFERROR(IF(AW3908="","",VLOOKUP(AW3908,SUSS!R:S,2,FALSE)),AY3908*SUSS!$M$2)</f>
        <v/>
      </c>
      <c r="BC3908" s="11" t="str">
        <f t="shared" si="1295"/>
        <v/>
      </c>
    </row>
    <row r="3909" spans="29:55">
      <c r="AC3909" s="11" t="str">
        <f t="shared" si="1297"/>
        <v/>
      </c>
      <c r="AD3909" s="11" t="str">
        <f t="shared" si="1298"/>
        <v/>
      </c>
      <c r="AE3909" s="11" t="str">
        <f t="shared" si="1299"/>
        <v/>
      </c>
      <c r="AF3909" s="11" t="str">
        <f t="shared" si="1300"/>
        <v/>
      </c>
      <c r="AG3909" s="11" t="str">
        <f t="shared" si="1301"/>
        <v/>
      </c>
      <c r="AH3909" s="11" t="str">
        <f t="shared" si="1302"/>
        <v/>
      </c>
      <c r="AI3909" s="11" t="str">
        <f t="shared" si="1303"/>
        <v/>
      </c>
      <c r="AJ3909" s="11" t="str">
        <f t="shared" si="1304"/>
        <v/>
      </c>
      <c r="AK3909" s="11" t="str">
        <f t="shared" si="1305"/>
        <v/>
      </c>
      <c r="AN3909" s="11" t="str">
        <f t="shared" si="1306"/>
        <v/>
      </c>
      <c r="AO3909" s="11" t="str">
        <f t="shared" si="1307"/>
        <v/>
      </c>
      <c r="AP3909" s="11" t="str">
        <f t="shared" si="1308"/>
        <v/>
      </c>
      <c r="AT3909" s="11" t="str">
        <f t="shared" si="1309"/>
        <v/>
      </c>
      <c r="AU3909" s="11" t="str">
        <f t="shared" si="1310"/>
        <v/>
      </c>
      <c r="AV3909" s="11" t="str">
        <f t="shared" si="1311"/>
        <v/>
      </c>
      <c r="AW3909" s="11" t="str">
        <f t="shared" si="1312"/>
        <v/>
      </c>
      <c r="AX3909" s="11" t="str">
        <f t="shared" si="1313"/>
        <v/>
      </c>
      <c r="AY3909" s="11" t="str">
        <f t="shared" si="1315"/>
        <v/>
      </c>
      <c r="AZ3909" s="11" t="str">
        <f t="shared" si="1314"/>
        <v/>
      </c>
      <c r="BA3909" s="11" t="str">
        <f t="shared" si="1296"/>
        <v xml:space="preserve"> </v>
      </c>
      <c r="BB3909" s="11" t="str">
        <f>IFERROR(IF(AW3909="","",VLOOKUP(AW3909,SUSS!R:S,2,FALSE)),AY3909*SUSS!$M$2)</f>
        <v/>
      </c>
      <c r="BC3909" s="11" t="str">
        <f t="shared" ref="BC3909:BC3972" si="1316">IFERROR(IF(BB3909&lt;&gt;"",AZ3909*BB3909,""),"VER")</f>
        <v/>
      </c>
    </row>
    <row r="3910" spans="29:55">
      <c r="AC3910" s="11" t="str">
        <f t="shared" si="1297"/>
        <v/>
      </c>
      <c r="AD3910" s="11" t="str">
        <f t="shared" si="1298"/>
        <v/>
      </c>
      <c r="AE3910" s="11" t="str">
        <f t="shared" si="1299"/>
        <v/>
      </c>
      <c r="AF3910" s="11" t="str">
        <f t="shared" si="1300"/>
        <v/>
      </c>
      <c r="AG3910" s="11" t="str">
        <f t="shared" si="1301"/>
        <v/>
      </c>
      <c r="AH3910" s="11" t="str">
        <f t="shared" si="1302"/>
        <v/>
      </c>
      <c r="AI3910" s="11" t="str">
        <f t="shared" si="1303"/>
        <v/>
      </c>
      <c r="AJ3910" s="11" t="str">
        <f t="shared" si="1304"/>
        <v/>
      </c>
      <c r="AK3910" s="11" t="str">
        <f t="shared" si="1305"/>
        <v/>
      </c>
      <c r="AN3910" s="11" t="str">
        <f t="shared" si="1306"/>
        <v/>
      </c>
      <c r="AO3910" s="11" t="str">
        <f t="shared" si="1307"/>
        <v/>
      </c>
      <c r="AP3910" s="11" t="str">
        <f t="shared" si="1308"/>
        <v/>
      </c>
      <c r="AT3910" s="11" t="str">
        <f t="shared" si="1309"/>
        <v/>
      </c>
      <c r="AU3910" s="11" t="str">
        <f t="shared" si="1310"/>
        <v/>
      </c>
      <c r="AV3910" s="11" t="str">
        <f t="shared" si="1311"/>
        <v/>
      </c>
      <c r="AW3910" s="11" t="str">
        <f t="shared" si="1312"/>
        <v/>
      </c>
      <c r="AX3910" s="11" t="str">
        <f t="shared" si="1313"/>
        <v/>
      </c>
      <c r="AY3910" s="11" t="str">
        <f t="shared" si="1315"/>
        <v/>
      </c>
      <c r="AZ3910" s="11" t="str">
        <f t="shared" si="1314"/>
        <v/>
      </c>
      <c r="BA3910" s="11" t="str">
        <f t="shared" si="1296"/>
        <v xml:space="preserve"> </v>
      </c>
      <c r="BB3910" s="11" t="str">
        <f>IFERROR(IF(AW3910="","",VLOOKUP(AW3910,SUSS!R:S,2,FALSE)),AY3910*SUSS!$M$2)</f>
        <v/>
      </c>
      <c r="BC3910" s="11" t="str">
        <f t="shared" si="1316"/>
        <v/>
      </c>
    </row>
    <row r="3911" spans="29:55">
      <c r="AC3911" s="11" t="str">
        <f t="shared" si="1297"/>
        <v/>
      </c>
      <c r="AD3911" s="11" t="str">
        <f t="shared" si="1298"/>
        <v/>
      </c>
      <c r="AE3911" s="11" t="str">
        <f t="shared" si="1299"/>
        <v/>
      </c>
      <c r="AF3911" s="11" t="str">
        <f t="shared" si="1300"/>
        <v/>
      </c>
      <c r="AG3911" s="11" t="str">
        <f t="shared" si="1301"/>
        <v/>
      </c>
      <c r="AH3911" s="11" t="str">
        <f t="shared" si="1302"/>
        <v/>
      </c>
      <c r="AI3911" s="11" t="str">
        <f t="shared" si="1303"/>
        <v/>
      </c>
      <c r="AJ3911" s="11" t="str">
        <f t="shared" si="1304"/>
        <v/>
      </c>
      <c r="AK3911" s="11" t="str">
        <f t="shared" si="1305"/>
        <v/>
      </c>
      <c r="AN3911" s="11" t="str">
        <f t="shared" si="1306"/>
        <v/>
      </c>
      <c r="AO3911" s="11" t="str">
        <f t="shared" si="1307"/>
        <v/>
      </c>
      <c r="AP3911" s="11" t="str">
        <f t="shared" si="1308"/>
        <v/>
      </c>
      <c r="AT3911" s="11" t="str">
        <f t="shared" si="1309"/>
        <v/>
      </c>
      <c r="AU3911" s="11" t="str">
        <f t="shared" si="1310"/>
        <v/>
      </c>
      <c r="AV3911" s="11" t="str">
        <f t="shared" si="1311"/>
        <v/>
      </c>
      <c r="AW3911" s="11" t="str">
        <f t="shared" si="1312"/>
        <v/>
      </c>
      <c r="AX3911" s="11" t="str">
        <f t="shared" si="1313"/>
        <v/>
      </c>
      <c r="AY3911" s="11" t="str">
        <f t="shared" si="1315"/>
        <v/>
      </c>
      <c r="AZ3911" s="11" t="str">
        <f t="shared" si="1314"/>
        <v/>
      </c>
      <c r="BA3911" s="11" t="str">
        <f t="shared" si="1296"/>
        <v xml:space="preserve"> </v>
      </c>
      <c r="BB3911" s="11" t="str">
        <f>IFERROR(IF(AW3911="","",VLOOKUP(AW3911,SUSS!R:S,2,FALSE)),AY3911*SUSS!$M$2)</f>
        <v/>
      </c>
      <c r="BC3911" s="11" t="str">
        <f t="shared" si="1316"/>
        <v/>
      </c>
    </row>
    <row r="3912" spans="29:55">
      <c r="AC3912" s="11" t="str">
        <f t="shared" si="1297"/>
        <v/>
      </c>
      <c r="AD3912" s="11" t="str">
        <f t="shared" si="1298"/>
        <v/>
      </c>
      <c r="AE3912" s="11" t="str">
        <f t="shared" si="1299"/>
        <v/>
      </c>
      <c r="AF3912" s="11" t="str">
        <f t="shared" si="1300"/>
        <v/>
      </c>
      <c r="AG3912" s="11" t="str">
        <f t="shared" si="1301"/>
        <v/>
      </c>
      <c r="AH3912" s="11" t="str">
        <f t="shared" si="1302"/>
        <v/>
      </c>
      <c r="AI3912" s="11" t="str">
        <f t="shared" si="1303"/>
        <v/>
      </c>
      <c r="AJ3912" s="11" t="str">
        <f t="shared" si="1304"/>
        <v/>
      </c>
      <c r="AK3912" s="11" t="str">
        <f t="shared" si="1305"/>
        <v/>
      </c>
      <c r="AN3912" s="11" t="str">
        <f t="shared" si="1306"/>
        <v/>
      </c>
      <c r="AO3912" s="11" t="str">
        <f t="shared" si="1307"/>
        <v/>
      </c>
      <c r="AP3912" s="11" t="str">
        <f t="shared" si="1308"/>
        <v/>
      </c>
      <c r="AT3912" s="11" t="str">
        <f t="shared" si="1309"/>
        <v/>
      </c>
      <c r="AU3912" s="11" t="str">
        <f t="shared" si="1310"/>
        <v/>
      </c>
      <c r="AV3912" s="11" t="str">
        <f t="shared" si="1311"/>
        <v/>
      </c>
      <c r="AW3912" s="11" t="str">
        <f t="shared" si="1312"/>
        <v/>
      </c>
      <c r="AX3912" s="11" t="str">
        <f t="shared" si="1313"/>
        <v/>
      </c>
      <c r="AY3912" s="11" t="str">
        <f t="shared" si="1315"/>
        <v/>
      </c>
      <c r="AZ3912" s="11" t="str">
        <f t="shared" si="1314"/>
        <v/>
      </c>
      <c r="BA3912" s="11" t="str">
        <f t="shared" ref="BA3912:BA3975" si="1317">AT3912&amp;" "&amp;AU3912</f>
        <v xml:space="preserve"> </v>
      </c>
      <c r="BB3912" s="11" t="str">
        <f>IFERROR(IF(AW3912="","",VLOOKUP(AW3912,SUSS!R:S,2,FALSE)),AY3912*SUSS!$M$2)</f>
        <v/>
      </c>
      <c r="BC3912" s="11" t="str">
        <f t="shared" si="1316"/>
        <v/>
      </c>
    </row>
    <row r="3913" spans="29:55">
      <c r="AC3913" s="11" t="str">
        <f t="shared" si="1297"/>
        <v/>
      </c>
      <c r="AD3913" s="11" t="str">
        <f t="shared" si="1298"/>
        <v/>
      </c>
      <c r="AE3913" s="11" t="str">
        <f t="shared" si="1299"/>
        <v/>
      </c>
      <c r="AF3913" s="11" t="str">
        <f t="shared" si="1300"/>
        <v/>
      </c>
      <c r="AG3913" s="11" t="str">
        <f t="shared" si="1301"/>
        <v/>
      </c>
      <c r="AH3913" s="11" t="str">
        <f t="shared" si="1302"/>
        <v/>
      </c>
      <c r="AI3913" s="11" t="str">
        <f t="shared" si="1303"/>
        <v/>
      </c>
      <c r="AJ3913" s="11" t="str">
        <f t="shared" si="1304"/>
        <v/>
      </c>
      <c r="AK3913" s="11" t="str">
        <f t="shared" si="1305"/>
        <v/>
      </c>
      <c r="AN3913" s="11" t="str">
        <f t="shared" si="1306"/>
        <v/>
      </c>
      <c r="AO3913" s="11" t="str">
        <f t="shared" si="1307"/>
        <v/>
      </c>
      <c r="AP3913" s="11" t="str">
        <f t="shared" si="1308"/>
        <v/>
      </c>
      <c r="AT3913" s="11" t="str">
        <f t="shared" si="1309"/>
        <v/>
      </c>
      <c r="AU3913" s="11" t="str">
        <f t="shared" si="1310"/>
        <v/>
      </c>
      <c r="AV3913" s="11" t="str">
        <f t="shared" si="1311"/>
        <v/>
      </c>
      <c r="AW3913" s="11" t="str">
        <f t="shared" si="1312"/>
        <v/>
      </c>
      <c r="AX3913" s="11" t="str">
        <f t="shared" si="1313"/>
        <v/>
      </c>
      <c r="AY3913" s="11" t="str">
        <f t="shared" si="1315"/>
        <v/>
      </c>
      <c r="AZ3913" s="11" t="str">
        <f t="shared" si="1314"/>
        <v/>
      </c>
      <c r="BA3913" s="11" t="str">
        <f t="shared" si="1317"/>
        <v xml:space="preserve"> </v>
      </c>
      <c r="BB3913" s="11" t="str">
        <f>IFERROR(IF(AW3913="","",VLOOKUP(AW3913,SUSS!R:S,2,FALSE)),AY3913*SUSS!$M$2)</f>
        <v/>
      </c>
      <c r="BC3913" s="11" t="str">
        <f t="shared" si="1316"/>
        <v/>
      </c>
    </row>
    <row r="3914" spans="29:55">
      <c r="AC3914" s="11" t="str">
        <f t="shared" si="1297"/>
        <v/>
      </c>
      <c r="AD3914" s="11" t="str">
        <f t="shared" si="1298"/>
        <v/>
      </c>
      <c r="AE3914" s="11" t="str">
        <f t="shared" si="1299"/>
        <v/>
      </c>
      <c r="AF3914" s="11" t="str">
        <f t="shared" si="1300"/>
        <v/>
      </c>
      <c r="AG3914" s="11" t="str">
        <f t="shared" si="1301"/>
        <v/>
      </c>
      <c r="AH3914" s="11" t="str">
        <f t="shared" si="1302"/>
        <v/>
      </c>
      <c r="AI3914" s="11" t="str">
        <f t="shared" si="1303"/>
        <v/>
      </c>
      <c r="AJ3914" s="11" t="str">
        <f t="shared" si="1304"/>
        <v/>
      </c>
      <c r="AK3914" s="11" t="str">
        <f t="shared" si="1305"/>
        <v/>
      </c>
      <c r="AN3914" s="11" t="str">
        <f t="shared" si="1306"/>
        <v/>
      </c>
      <c r="AO3914" s="11" t="str">
        <f t="shared" si="1307"/>
        <v/>
      </c>
      <c r="AP3914" s="11" t="str">
        <f t="shared" si="1308"/>
        <v/>
      </c>
      <c r="AT3914" s="11" t="str">
        <f t="shared" si="1309"/>
        <v/>
      </c>
      <c r="AU3914" s="11" t="str">
        <f t="shared" si="1310"/>
        <v/>
      </c>
      <c r="AV3914" s="11" t="str">
        <f t="shared" si="1311"/>
        <v/>
      </c>
      <c r="AW3914" s="11" t="str">
        <f t="shared" si="1312"/>
        <v/>
      </c>
      <c r="AX3914" s="11" t="str">
        <f t="shared" si="1313"/>
        <v/>
      </c>
      <c r="AY3914" s="11" t="str">
        <f t="shared" si="1315"/>
        <v/>
      </c>
      <c r="AZ3914" s="11" t="str">
        <f t="shared" si="1314"/>
        <v/>
      </c>
      <c r="BA3914" s="11" t="str">
        <f t="shared" si="1317"/>
        <v xml:space="preserve"> </v>
      </c>
      <c r="BB3914" s="11" t="str">
        <f>IFERROR(IF(AW3914="","",VLOOKUP(AW3914,SUSS!R:S,2,FALSE)),AY3914*SUSS!$M$2)</f>
        <v/>
      </c>
      <c r="BC3914" s="11" t="str">
        <f t="shared" si="1316"/>
        <v/>
      </c>
    </row>
    <row r="3915" spans="29:55">
      <c r="AC3915" s="11" t="str">
        <f t="shared" si="1297"/>
        <v/>
      </c>
      <c r="AD3915" s="11" t="str">
        <f t="shared" si="1298"/>
        <v/>
      </c>
      <c r="AE3915" s="11" t="str">
        <f t="shared" si="1299"/>
        <v/>
      </c>
      <c r="AF3915" s="11" t="str">
        <f t="shared" si="1300"/>
        <v/>
      </c>
      <c r="AG3915" s="11" t="str">
        <f t="shared" si="1301"/>
        <v/>
      </c>
      <c r="AH3915" s="11" t="str">
        <f t="shared" si="1302"/>
        <v/>
      </c>
      <c r="AI3915" s="11" t="str">
        <f t="shared" si="1303"/>
        <v/>
      </c>
      <c r="AJ3915" s="11" t="str">
        <f t="shared" si="1304"/>
        <v/>
      </c>
      <c r="AK3915" s="11" t="str">
        <f t="shared" si="1305"/>
        <v/>
      </c>
      <c r="AN3915" s="11" t="str">
        <f t="shared" si="1306"/>
        <v/>
      </c>
      <c r="AO3915" s="11" t="str">
        <f t="shared" si="1307"/>
        <v/>
      </c>
      <c r="AP3915" s="11" t="str">
        <f t="shared" si="1308"/>
        <v/>
      </c>
      <c r="AT3915" s="11" t="str">
        <f t="shared" si="1309"/>
        <v/>
      </c>
      <c r="AU3915" s="11" t="str">
        <f t="shared" si="1310"/>
        <v/>
      </c>
      <c r="AV3915" s="11" t="str">
        <f t="shared" si="1311"/>
        <v/>
      </c>
      <c r="AW3915" s="11" t="str">
        <f t="shared" si="1312"/>
        <v/>
      </c>
      <c r="AX3915" s="11" t="str">
        <f t="shared" si="1313"/>
        <v/>
      </c>
      <c r="AY3915" s="11" t="str">
        <f t="shared" si="1315"/>
        <v/>
      </c>
      <c r="AZ3915" s="11" t="str">
        <f t="shared" si="1314"/>
        <v/>
      </c>
      <c r="BA3915" s="11" t="str">
        <f t="shared" si="1317"/>
        <v xml:space="preserve"> </v>
      </c>
      <c r="BB3915" s="11" t="str">
        <f>IFERROR(IF(AW3915="","",VLOOKUP(AW3915,SUSS!R:S,2,FALSE)),AY3915*SUSS!$M$2)</f>
        <v/>
      </c>
      <c r="BC3915" s="11" t="str">
        <f t="shared" si="1316"/>
        <v/>
      </c>
    </row>
    <row r="3916" spans="29:55">
      <c r="AC3916" s="11" t="str">
        <f t="shared" si="1297"/>
        <v/>
      </c>
      <c r="AD3916" s="11" t="str">
        <f t="shared" si="1298"/>
        <v/>
      </c>
      <c r="AE3916" s="11" t="str">
        <f t="shared" si="1299"/>
        <v/>
      </c>
      <c r="AF3916" s="11" t="str">
        <f t="shared" si="1300"/>
        <v/>
      </c>
      <c r="AG3916" s="11" t="str">
        <f t="shared" si="1301"/>
        <v/>
      </c>
      <c r="AH3916" s="11" t="str">
        <f t="shared" si="1302"/>
        <v/>
      </c>
      <c r="AI3916" s="11" t="str">
        <f t="shared" si="1303"/>
        <v/>
      </c>
      <c r="AJ3916" s="11" t="str">
        <f t="shared" si="1304"/>
        <v/>
      </c>
      <c r="AK3916" s="11" t="str">
        <f t="shared" si="1305"/>
        <v/>
      </c>
      <c r="AN3916" s="11" t="str">
        <f t="shared" si="1306"/>
        <v/>
      </c>
      <c r="AO3916" s="11" t="str">
        <f t="shared" si="1307"/>
        <v/>
      </c>
      <c r="AP3916" s="11" t="str">
        <f t="shared" si="1308"/>
        <v/>
      </c>
      <c r="AT3916" s="11" t="str">
        <f t="shared" si="1309"/>
        <v/>
      </c>
      <c r="AU3916" s="11" t="str">
        <f t="shared" si="1310"/>
        <v/>
      </c>
      <c r="AV3916" s="11" t="str">
        <f t="shared" si="1311"/>
        <v/>
      </c>
      <c r="AW3916" s="11" t="str">
        <f t="shared" si="1312"/>
        <v/>
      </c>
      <c r="AX3916" s="11" t="str">
        <f t="shared" si="1313"/>
        <v/>
      </c>
      <c r="AY3916" s="11" t="str">
        <f t="shared" si="1315"/>
        <v/>
      </c>
      <c r="AZ3916" s="11" t="str">
        <f t="shared" si="1314"/>
        <v/>
      </c>
      <c r="BA3916" s="11" t="str">
        <f t="shared" si="1317"/>
        <v xml:space="preserve"> </v>
      </c>
      <c r="BB3916" s="11" t="str">
        <f>IFERROR(IF(AW3916="","",VLOOKUP(AW3916,SUSS!R:S,2,FALSE)),AY3916*SUSS!$M$2)</f>
        <v/>
      </c>
      <c r="BC3916" s="11" t="str">
        <f t="shared" si="1316"/>
        <v/>
      </c>
    </row>
    <row r="3917" spans="29:55">
      <c r="AC3917" s="11" t="str">
        <f t="shared" si="1297"/>
        <v/>
      </c>
      <c r="AD3917" s="11" t="str">
        <f t="shared" si="1298"/>
        <v/>
      </c>
      <c r="AE3917" s="11" t="str">
        <f t="shared" si="1299"/>
        <v/>
      </c>
      <c r="AF3917" s="11" t="str">
        <f t="shared" si="1300"/>
        <v/>
      </c>
      <c r="AG3917" s="11" t="str">
        <f t="shared" si="1301"/>
        <v/>
      </c>
      <c r="AH3917" s="11" t="str">
        <f t="shared" si="1302"/>
        <v/>
      </c>
      <c r="AI3917" s="11" t="str">
        <f t="shared" si="1303"/>
        <v/>
      </c>
      <c r="AJ3917" s="11" t="str">
        <f t="shared" si="1304"/>
        <v/>
      </c>
      <c r="AK3917" s="11" t="str">
        <f t="shared" si="1305"/>
        <v/>
      </c>
      <c r="AN3917" s="11" t="str">
        <f t="shared" si="1306"/>
        <v/>
      </c>
      <c r="AO3917" s="11" t="str">
        <f t="shared" si="1307"/>
        <v/>
      </c>
      <c r="AP3917" s="11" t="str">
        <f t="shared" si="1308"/>
        <v/>
      </c>
      <c r="AT3917" s="11" t="str">
        <f t="shared" si="1309"/>
        <v/>
      </c>
      <c r="AU3917" s="11" t="str">
        <f t="shared" si="1310"/>
        <v/>
      </c>
      <c r="AV3917" s="11" t="str">
        <f t="shared" si="1311"/>
        <v/>
      </c>
      <c r="AW3917" s="11" t="str">
        <f t="shared" si="1312"/>
        <v/>
      </c>
      <c r="AX3917" s="11" t="str">
        <f t="shared" si="1313"/>
        <v/>
      </c>
      <c r="AY3917" s="11" t="str">
        <f t="shared" si="1315"/>
        <v/>
      </c>
      <c r="AZ3917" s="11" t="str">
        <f t="shared" si="1314"/>
        <v/>
      </c>
      <c r="BA3917" s="11" t="str">
        <f t="shared" si="1317"/>
        <v xml:space="preserve"> </v>
      </c>
      <c r="BB3917" s="11" t="str">
        <f>IFERROR(IF(AW3917="","",VLOOKUP(AW3917,SUSS!R:S,2,FALSE)),AY3917*SUSS!$M$2)</f>
        <v/>
      </c>
      <c r="BC3917" s="11" t="str">
        <f t="shared" si="1316"/>
        <v/>
      </c>
    </row>
    <row r="3918" spans="29:55">
      <c r="AC3918" s="11" t="str">
        <f t="shared" si="1297"/>
        <v/>
      </c>
      <c r="AD3918" s="11" t="str">
        <f t="shared" si="1298"/>
        <v/>
      </c>
      <c r="AE3918" s="11" t="str">
        <f t="shared" si="1299"/>
        <v/>
      </c>
      <c r="AF3918" s="11" t="str">
        <f t="shared" si="1300"/>
        <v/>
      </c>
      <c r="AG3918" s="11" t="str">
        <f t="shared" si="1301"/>
        <v/>
      </c>
      <c r="AH3918" s="11" t="str">
        <f t="shared" si="1302"/>
        <v/>
      </c>
      <c r="AI3918" s="11" t="str">
        <f t="shared" si="1303"/>
        <v/>
      </c>
      <c r="AJ3918" s="11" t="str">
        <f t="shared" si="1304"/>
        <v/>
      </c>
      <c r="AK3918" s="11" t="str">
        <f t="shared" si="1305"/>
        <v/>
      </c>
      <c r="AN3918" s="11" t="str">
        <f t="shared" si="1306"/>
        <v/>
      </c>
      <c r="AO3918" s="11" t="str">
        <f t="shared" si="1307"/>
        <v/>
      </c>
      <c r="AP3918" s="11" t="str">
        <f t="shared" si="1308"/>
        <v/>
      </c>
      <c r="AT3918" s="11" t="str">
        <f t="shared" si="1309"/>
        <v/>
      </c>
      <c r="AU3918" s="11" t="str">
        <f t="shared" si="1310"/>
        <v/>
      </c>
      <c r="AV3918" s="11" t="str">
        <f t="shared" si="1311"/>
        <v/>
      </c>
      <c r="AW3918" s="11" t="str">
        <f t="shared" si="1312"/>
        <v/>
      </c>
      <c r="AX3918" s="11" t="str">
        <f t="shared" si="1313"/>
        <v/>
      </c>
      <c r="AY3918" s="11" t="str">
        <f t="shared" si="1315"/>
        <v/>
      </c>
      <c r="AZ3918" s="11" t="str">
        <f t="shared" si="1314"/>
        <v/>
      </c>
      <c r="BA3918" s="11" t="str">
        <f t="shared" si="1317"/>
        <v xml:space="preserve"> </v>
      </c>
      <c r="BB3918" s="11" t="str">
        <f>IFERROR(IF(AW3918="","",VLOOKUP(AW3918,SUSS!R:S,2,FALSE)),AY3918*SUSS!$M$2)</f>
        <v/>
      </c>
      <c r="BC3918" s="11" t="str">
        <f t="shared" si="1316"/>
        <v/>
      </c>
    </row>
    <row r="3919" spans="29:55">
      <c r="AC3919" s="11" t="str">
        <f t="shared" si="1297"/>
        <v/>
      </c>
      <c r="AD3919" s="11" t="str">
        <f t="shared" si="1298"/>
        <v/>
      </c>
      <c r="AE3919" s="11" t="str">
        <f t="shared" si="1299"/>
        <v/>
      </c>
      <c r="AF3919" s="11" t="str">
        <f t="shared" si="1300"/>
        <v/>
      </c>
      <c r="AG3919" s="11" t="str">
        <f t="shared" si="1301"/>
        <v/>
      </c>
      <c r="AH3919" s="11" t="str">
        <f t="shared" si="1302"/>
        <v/>
      </c>
      <c r="AI3919" s="11" t="str">
        <f t="shared" si="1303"/>
        <v/>
      </c>
      <c r="AJ3919" s="11" t="str">
        <f t="shared" si="1304"/>
        <v/>
      </c>
      <c r="AK3919" s="11" t="str">
        <f t="shared" si="1305"/>
        <v/>
      </c>
      <c r="AN3919" s="11" t="str">
        <f t="shared" si="1306"/>
        <v/>
      </c>
      <c r="AO3919" s="11" t="str">
        <f t="shared" si="1307"/>
        <v/>
      </c>
      <c r="AP3919" s="11" t="str">
        <f t="shared" si="1308"/>
        <v/>
      </c>
      <c r="AT3919" s="11" t="str">
        <f t="shared" si="1309"/>
        <v/>
      </c>
      <c r="AU3919" s="11" t="str">
        <f t="shared" si="1310"/>
        <v/>
      </c>
      <c r="AV3919" s="11" t="str">
        <f t="shared" si="1311"/>
        <v/>
      </c>
      <c r="AW3919" s="11" t="str">
        <f t="shared" si="1312"/>
        <v/>
      </c>
      <c r="AX3919" s="11" t="str">
        <f t="shared" si="1313"/>
        <v/>
      </c>
      <c r="AY3919" s="11" t="str">
        <f t="shared" si="1315"/>
        <v/>
      </c>
      <c r="AZ3919" s="11" t="str">
        <f t="shared" si="1314"/>
        <v/>
      </c>
      <c r="BA3919" s="11" t="str">
        <f t="shared" si="1317"/>
        <v xml:space="preserve"> </v>
      </c>
      <c r="BB3919" s="11" t="str">
        <f>IFERROR(IF(AW3919="","",VLOOKUP(AW3919,SUSS!R:S,2,FALSE)),AY3919*SUSS!$M$2)</f>
        <v/>
      </c>
      <c r="BC3919" s="11" t="str">
        <f t="shared" si="1316"/>
        <v/>
      </c>
    </row>
    <row r="3920" spans="29:55">
      <c r="AC3920" s="11" t="str">
        <f t="shared" si="1297"/>
        <v/>
      </c>
      <c r="AD3920" s="11" t="str">
        <f t="shared" si="1298"/>
        <v/>
      </c>
      <c r="AE3920" s="11" t="str">
        <f t="shared" si="1299"/>
        <v/>
      </c>
      <c r="AF3920" s="11" t="str">
        <f t="shared" si="1300"/>
        <v/>
      </c>
      <c r="AG3920" s="11" t="str">
        <f t="shared" si="1301"/>
        <v/>
      </c>
      <c r="AH3920" s="11" t="str">
        <f t="shared" si="1302"/>
        <v/>
      </c>
      <c r="AI3920" s="11" t="str">
        <f t="shared" si="1303"/>
        <v/>
      </c>
      <c r="AJ3920" s="11" t="str">
        <f t="shared" si="1304"/>
        <v/>
      </c>
      <c r="AK3920" s="11" t="str">
        <f t="shared" si="1305"/>
        <v/>
      </c>
      <c r="AN3920" s="11" t="str">
        <f t="shared" si="1306"/>
        <v/>
      </c>
      <c r="AO3920" s="11" t="str">
        <f t="shared" si="1307"/>
        <v/>
      </c>
      <c r="AP3920" s="11" t="str">
        <f t="shared" si="1308"/>
        <v/>
      </c>
      <c r="AT3920" s="11" t="str">
        <f t="shared" si="1309"/>
        <v/>
      </c>
      <c r="AU3920" s="11" t="str">
        <f t="shared" si="1310"/>
        <v/>
      </c>
      <c r="AV3920" s="11" t="str">
        <f t="shared" si="1311"/>
        <v/>
      </c>
      <c r="AW3920" s="11" t="str">
        <f t="shared" si="1312"/>
        <v/>
      </c>
      <c r="AX3920" s="11" t="str">
        <f t="shared" si="1313"/>
        <v/>
      </c>
      <c r="AY3920" s="11" t="str">
        <f t="shared" si="1315"/>
        <v/>
      </c>
      <c r="AZ3920" s="11" t="str">
        <f t="shared" si="1314"/>
        <v/>
      </c>
      <c r="BA3920" s="11" t="str">
        <f t="shared" si="1317"/>
        <v xml:space="preserve"> </v>
      </c>
      <c r="BB3920" s="11" t="str">
        <f>IFERROR(IF(AW3920="","",VLOOKUP(AW3920,SUSS!R:S,2,FALSE)),AY3920*SUSS!$M$2)</f>
        <v/>
      </c>
      <c r="BC3920" s="11" t="str">
        <f t="shared" si="1316"/>
        <v/>
      </c>
    </row>
    <row r="3921" spans="29:55">
      <c r="AC3921" s="11" t="str">
        <f t="shared" si="1297"/>
        <v/>
      </c>
      <c r="AD3921" s="11" t="str">
        <f t="shared" si="1298"/>
        <v/>
      </c>
      <c r="AE3921" s="11" t="str">
        <f t="shared" si="1299"/>
        <v/>
      </c>
      <c r="AF3921" s="11" t="str">
        <f t="shared" si="1300"/>
        <v/>
      </c>
      <c r="AG3921" s="11" t="str">
        <f t="shared" si="1301"/>
        <v/>
      </c>
      <c r="AH3921" s="11" t="str">
        <f t="shared" si="1302"/>
        <v/>
      </c>
      <c r="AI3921" s="11" t="str">
        <f t="shared" si="1303"/>
        <v/>
      </c>
      <c r="AJ3921" s="11" t="str">
        <f t="shared" si="1304"/>
        <v/>
      </c>
      <c r="AK3921" s="11" t="str">
        <f t="shared" si="1305"/>
        <v/>
      </c>
      <c r="AN3921" s="11" t="str">
        <f t="shared" si="1306"/>
        <v/>
      </c>
      <c r="AO3921" s="11" t="str">
        <f t="shared" si="1307"/>
        <v/>
      </c>
      <c r="AP3921" s="11" t="str">
        <f t="shared" si="1308"/>
        <v/>
      </c>
      <c r="AT3921" s="11" t="str">
        <f t="shared" si="1309"/>
        <v/>
      </c>
      <c r="AU3921" s="11" t="str">
        <f t="shared" si="1310"/>
        <v/>
      </c>
      <c r="AV3921" s="11" t="str">
        <f t="shared" si="1311"/>
        <v/>
      </c>
      <c r="AW3921" s="11" t="str">
        <f t="shared" si="1312"/>
        <v/>
      </c>
      <c r="AX3921" s="11" t="str">
        <f t="shared" si="1313"/>
        <v/>
      </c>
      <c r="AY3921" s="11" t="str">
        <f t="shared" si="1315"/>
        <v/>
      </c>
      <c r="AZ3921" s="11" t="str">
        <f t="shared" si="1314"/>
        <v/>
      </c>
      <c r="BA3921" s="11" t="str">
        <f t="shared" si="1317"/>
        <v xml:space="preserve"> </v>
      </c>
      <c r="BB3921" s="11" t="str">
        <f>IFERROR(IF(AW3921="","",VLOOKUP(AW3921,SUSS!R:S,2,FALSE)),AY3921*SUSS!$M$2)</f>
        <v/>
      </c>
      <c r="BC3921" s="11" t="str">
        <f t="shared" si="1316"/>
        <v/>
      </c>
    </row>
    <row r="3922" spans="29:55">
      <c r="AC3922" s="11" t="str">
        <f t="shared" si="1297"/>
        <v/>
      </c>
      <c r="AD3922" s="11" t="str">
        <f t="shared" si="1298"/>
        <v/>
      </c>
      <c r="AE3922" s="11" t="str">
        <f t="shared" si="1299"/>
        <v/>
      </c>
      <c r="AF3922" s="11" t="str">
        <f t="shared" si="1300"/>
        <v/>
      </c>
      <c r="AG3922" s="11" t="str">
        <f t="shared" si="1301"/>
        <v/>
      </c>
      <c r="AH3922" s="11" t="str">
        <f t="shared" si="1302"/>
        <v/>
      </c>
      <c r="AI3922" s="11" t="str">
        <f t="shared" si="1303"/>
        <v/>
      </c>
      <c r="AJ3922" s="11" t="str">
        <f t="shared" si="1304"/>
        <v/>
      </c>
      <c r="AK3922" s="11" t="str">
        <f t="shared" si="1305"/>
        <v/>
      </c>
      <c r="AN3922" s="11" t="str">
        <f t="shared" si="1306"/>
        <v/>
      </c>
      <c r="AO3922" s="11" t="str">
        <f t="shared" si="1307"/>
        <v/>
      </c>
      <c r="AP3922" s="11" t="str">
        <f t="shared" si="1308"/>
        <v/>
      </c>
      <c r="AT3922" s="11" t="str">
        <f t="shared" si="1309"/>
        <v/>
      </c>
      <c r="AU3922" s="11" t="str">
        <f t="shared" si="1310"/>
        <v/>
      </c>
      <c r="AV3922" s="11" t="str">
        <f t="shared" si="1311"/>
        <v/>
      </c>
      <c r="AW3922" s="11" t="str">
        <f t="shared" si="1312"/>
        <v/>
      </c>
      <c r="AX3922" s="11" t="str">
        <f t="shared" si="1313"/>
        <v/>
      </c>
      <c r="AY3922" s="11" t="str">
        <f t="shared" si="1315"/>
        <v/>
      </c>
      <c r="AZ3922" s="11" t="str">
        <f t="shared" si="1314"/>
        <v/>
      </c>
      <c r="BA3922" s="11" t="str">
        <f t="shared" si="1317"/>
        <v xml:space="preserve"> </v>
      </c>
      <c r="BB3922" s="11" t="str">
        <f>IFERROR(IF(AW3922="","",VLOOKUP(AW3922,SUSS!R:S,2,FALSE)),AY3922*SUSS!$M$2)</f>
        <v/>
      </c>
      <c r="BC3922" s="11" t="str">
        <f t="shared" si="1316"/>
        <v/>
      </c>
    </row>
    <row r="3923" spans="29:55">
      <c r="AC3923" s="11" t="str">
        <f t="shared" si="1297"/>
        <v/>
      </c>
      <c r="AD3923" s="11" t="str">
        <f t="shared" si="1298"/>
        <v/>
      </c>
      <c r="AE3923" s="11" t="str">
        <f t="shared" si="1299"/>
        <v/>
      </c>
      <c r="AF3923" s="11" t="str">
        <f t="shared" si="1300"/>
        <v/>
      </c>
      <c r="AG3923" s="11" t="str">
        <f t="shared" si="1301"/>
        <v/>
      </c>
      <c r="AH3923" s="11" t="str">
        <f t="shared" si="1302"/>
        <v/>
      </c>
      <c r="AI3923" s="11" t="str">
        <f t="shared" si="1303"/>
        <v/>
      </c>
      <c r="AJ3923" s="11" t="str">
        <f t="shared" si="1304"/>
        <v/>
      </c>
      <c r="AK3923" s="11" t="str">
        <f t="shared" si="1305"/>
        <v/>
      </c>
      <c r="AN3923" s="11" t="str">
        <f t="shared" si="1306"/>
        <v/>
      </c>
      <c r="AO3923" s="11" t="str">
        <f t="shared" si="1307"/>
        <v/>
      </c>
      <c r="AP3923" s="11" t="str">
        <f t="shared" si="1308"/>
        <v/>
      </c>
      <c r="AT3923" s="11" t="str">
        <f t="shared" si="1309"/>
        <v/>
      </c>
      <c r="AU3923" s="11" t="str">
        <f t="shared" si="1310"/>
        <v/>
      </c>
      <c r="AV3923" s="11" t="str">
        <f t="shared" si="1311"/>
        <v/>
      </c>
      <c r="AW3923" s="11" t="str">
        <f t="shared" si="1312"/>
        <v/>
      </c>
      <c r="AX3923" s="11" t="str">
        <f t="shared" si="1313"/>
        <v/>
      </c>
      <c r="AY3923" s="11" t="str">
        <f t="shared" si="1315"/>
        <v/>
      </c>
      <c r="AZ3923" s="11" t="str">
        <f t="shared" si="1314"/>
        <v/>
      </c>
      <c r="BA3923" s="11" t="str">
        <f t="shared" si="1317"/>
        <v xml:space="preserve"> </v>
      </c>
      <c r="BB3923" s="11" t="str">
        <f>IFERROR(IF(AW3923="","",VLOOKUP(AW3923,SUSS!R:S,2,FALSE)),AY3923*SUSS!$M$2)</f>
        <v/>
      </c>
      <c r="BC3923" s="11" t="str">
        <f t="shared" si="1316"/>
        <v/>
      </c>
    </row>
    <row r="3924" spans="29:55">
      <c r="AC3924" s="11" t="str">
        <f t="shared" si="1297"/>
        <v/>
      </c>
      <c r="AD3924" s="11" t="str">
        <f t="shared" si="1298"/>
        <v/>
      </c>
      <c r="AE3924" s="11" t="str">
        <f t="shared" si="1299"/>
        <v/>
      </c>
      <c r="AF3924" s="11" t="str">
        <f t="shared" si="1300"/>
        <v/>
      </c>
      <c r="AG3924" s="11" t="str">
        <f t="shared" si="1301"/>
        <v/>
      </c>
      <c r="AH3924" s="11" t="str">
        <f t="shared" si="1302"/>
        <v/>
      </c>
      <c r="AI3924" s="11" t="str">
        <f t="shared" si="1303"/>
        <v/>
      </c>
      <c r="AJ3924" s="11" t="str">
        <f t="shared" si="1304"/>
        <v/>
      </c>
      <c r="AK3924" s="11" t="str">
        <f t="shared" si="1305"/>
        <v/>
      </c>
      <c r="AN3924" s="11" t="str">
        <f t="shared" si="1306"/>
        <v/>
      </c>
      <c r="AO3924" s="11" t="str">
        <f t="shared" si="1307"/>
        <v/>
      </c>
      <c r="AP3924" s="11" t="str">
        <f t="shared" si="1308"/>
        <v/>
      </c>
      <c r="AT3924" s="11" t="str">
        <f t="shared" si="1309"/>
        <v/>
      </c>
      <c r="AU3924" s="11" t="str">
        <f t="shared" si="1310"/>
        <v/>
      </c>
      <c r="AV3924" s="11" t="str">
        <f t="shared" si="1311"/>
        <v/>
      </c>
      <c r="AW3924" s="11" t="str">
        <f t="shared" si="1312"/>
        <v/>
      </c>
      <c r="AX3924" s="11" t="str">
        <f t="shared" si="1313"/>
        <v/>
      </c>
      <c r="AY3924" s="11" t="str">
        <f t="shared" si="1315"/>
        <v/>
      </c>
      <c r="AZ3924" s="11" t="str">
        <f t="shared" si="1314"/>
        <v/>
      </c>
      <c r="BA3924" s="11" t="str">
        <f t="shared" si="1317"/>
        <v xml:space="preserve"> </v>
      </c>
      <c r="BB3924" s="11" t="str">
        <f>IFERROR(IF(AW3924="","",VLOOKUP(AW3924,SUSS!R:S,2,FALSE)),AY3924*SUSS!$M$2)</f>
        <v/>
      </c>
      <c r="BC3924" s="11" t="str">
        <f t="shared" si="1316"/>
        <v/>
      </c>
    </row>
    <row r="3925" spans="29:55">
      <c r="AC3925" s="11" t="str">
        <f t="shared" si="1297"/>
        <v/>
      </c>
      <c r="AD3925" s="11" t="str">
        <f t="shared" si="1298"/>
        <v/>
      </c>
      <c r="AE3925" s="11" t="str">
        <f t="shared" si="1299"/>
        <v/>
      </c>
      <c r="AF3925" s="11" t="str">
        <f t="shared" si="1300"/>
        <v/>
      </c>
      <c r="AG3925" s="11" t="str">
        <f t="shared" si="1301"/>
        <v/>
      </c>
      <c r="AH3925" s="11" t="str">
        <f t="shared" si="1302"/>
        <v/>
      </c>
      <c r="AI3925" s="11" t="str">
        <f t="shared" si="1303"/>
        <v/>
      </c>
      <c r="AJ3925" s="11" t="str">
        <f t="shared" si="1304"/>
        <v/>
      </c>
      <c r="AK3925" s="11" t="str">
        <f t="shared" si="1305"/>
        <v/>
      </c>
      <c r="AN3925" s="11" t="str">
        <f t="shared" si="1306"/>
        <v/>
      </c>
      <c r="AO3925" s="11" t="str">
        <f t="shared" si="1307"/>
        <v/>
      </c>
      <c r="AP3925" s="11" t="str">
        <f t="shared" si="1308"/>
        <v/>
      </c>
      <c r="AT3925" s="11" t="str">
        <f t="shared" si="1309"/>
        <v/>
      </c>
      <c r="AU3925" s="11" t="str">
        <f t="shared" si="1310"/>
        <v/>
      </c>
      <c r="AV3925" s="11" t="str">
        <f t="shared" si="1311"/>
        <v/>
      </c>
      <c r="AW3925" s="11" t="str">
        <f t="shared" si="1312"/>
        <v/>
      </c>
      <c r="AX3925" s="11" t="str">
        <f t="shared" si="1313"/>
        <v/>
      </c>
      <c r="AY3925" s="11" t="str">
        <f t="shared" si="1315"/>
        <v/>
      </c>
      <c r="AZ3925" s="11" t="str">
        <f t="shared" si="1314"/>
        <v/>
      </c>
      <c r="BA3925" s="11" t="str">
        <f t="shared" si="1317"/>
        <v xml:space="preserve"> </v>
      </c>
      <c r="BB3925" s="11" t="str">
        <f>IFERROR(IF(AW3925="","",VLOOKUP(AW3925,SUSS!R:S,2,FALSE)),AY3925*SUSS!$M$2)</f>
        <v/>
      </c>
      <c r="BC3925" s="11" t="str">
        <f t="shared" si="1316"/>
        <v/>
      </c>
    </row>
    <row r="3926" spans="29:55">
      <c r="AC3926" s="11" t="str">
        <f t="shared" si="1297"/>
        <v/>
      </c>
      <c r="AD3926" s="11" t="str">
        <f t="shared" si="1298"/>
        <v/>
      </c>
      <c r="AE3926" s="11" t="str">
        <f t="shared" si="1299"/>
        <v/>
      </c>
      <c r="AF3926" s="11" t="str">
        <f t="shared" si="1300"/>
        <v/>
      </c>
      <c r="AG3926" s="11" t="str">
        <f t="shared" si="1301"/>
        <v/>
      </c>
      <c r="AH3926" s="11" t="str">
        <f t="shared" si="1302"/>
        <v/>
      </c>
      <c r="AI3926" s="11" t="str">
        <f t="shared" si="1303"/>
        <v/>
      </c>
      <c r="AJ3926" s="11" t="str">
        <f t="shared" si="1304"/>
        <v/>
      </c>
      <c r="AK3926" s="11" t="str">
        <f t="shared" si="1305"/>
        <v/>
      </c>
      <c r="AN3926" s="11" t="str">
        <f t="shared" si="1306"/>
        <v/>
      </c>
      <c r="AO3926" s="11" t="str">
        <f t="shared" si="1307"/>
        <v/>
      </c>
      <c r="AP3926" s="11" t="str">
        <f t="shared" si="1308"/>
        <v/>
      </c>
      <c r="AT3926" s="11" t="str">
        <f t="shared" si="1309"/>
        <v/>
      </c>
      <c r="AU3926" s="11" t="str">
        <f t="shared" si="1310"/>
        <v/>
      </c>
      <c r="AV3926" s="11" t="str">
        <f t="shared" si="1311"/>
        <v/>
      </c>
      <c r="AW3926" s="11" t="str">
        <f t="shared" si="1312"/>
        <v/>
      </c>
      <c r="AX3926" s="11" t="str">
        <f t="shared" si="1313"/>
        <v/>
      </c>
      <c r="AY3926" s="11" t="str">
        <f t="shared" si="1315"/>
        <v/>
      </c>
      <c r="AZ3926" s="11" t="str">
        <f t="shared" si="1314"/>
        <v/>
      </c>
      <c r="BA3926" s="11" t="str">
        <f t="shared" si="1317"/>
        <v xml:space="preserve"> </v>
      </c>
      <c r="BB3926" s="11" t="str">
        <f>IFERROR(IF(AW3926="","",VLOOKUP(AW3926,SUSS!R:S,2,FALSE)),AY3926*SUSS!$M$2)</f>
        <v/>
      </c>
      <c r="BC3926" s="11" t="str">
        <f t="shared" si="1316"/>
        <v/>
      </c>
    </row>
    <row r="3927" spans="29:55">
      <c r="AC3927" s="11" t="str">
        <f t="shared" si="1297"/>
        <v/>
      </c>
      <c r="AD3927" s="11" t="str">
        <f t="shared" si="1298"/>
        <v/>
      </c>
      <c r="AE3927" s="11" t="str">
        <f t="shared" si="1299"/>
        <v/>
      </c>
      <c r="AF3927" s="11" t="str">
        <f t="shared" si="1300"/>
        <v/>
      </c>
      <c r="AG3927" s="11" t="str">
        <f t="shared" si="1301"/>
        <v/>
      </c>
      <c r="AH3927" s="11" t="str">
        <f t="shared" si="1302"/>
        <v/>
      </c>
      <c r="AI3927" s="11" t="str">
        <f t="shared" si="1303"/>
        <v/>
      </c>
      <c r="AJ3927" s="11" t="str">
        <f t="shared" si="1304"/>
        <v/>
      </c>
      <c r="AK3927" s="11" t="str">
        <f t="shared" si="1305"/>
        <v/>
      </c>
      <c r="AN3927" s="11" t="str">
        <f t="shared" si="1306"/>
        <v/>
      </c>
      <c r="AO3927" s="11" t="str">
        <f t="shared" si="1307"/>
        <v/>
      </c>
      <c r="AP3927" s="11" t="str">
        <f t="shared" si="1308"/>
        <v/>
      </c>
      <c r="AT3927" s="11" t="str">
        <f t="shared" si="1309"/>
        <v/>
      </c>
      <c r="AU3927" s="11" t="str">
        <f t="shared" si="1310"/>
        <v/>
      </c>
      <c r="AV3927" s="11" t="str">
        <f t="shared" si="1311"/>
        <v/>
      </c>
      <c r="AW3927" s="11" t="str">
        <f t="shared" si="1312"/>
        <v/>
      </c>
      <c r="AX3927" s="11" t="str">
        <f t="shared" si="1313"/>
        <v/>
      </c>
      <c r="AY3927" s="11" t="str">
        <f t="shared" si="1315"/>
        <v/>
      </c>
      <c r="AZ3927" s="11" t="str">
        <f t="shared" si="1314"/>
        <v/>
      </c>
      <c r="BA3927" s="11" t="str">
        <f t="shared" si="1317"/>
        <v xml:space="preserve"> </v>
      </c>
      <c r="BB3927" s="11" t="str">
        <f>IFERROR(IF(AW3927="","",VLOOKUP(AW3927,SUSS!R:S,2,FALSE)),AY3927*SUSS!$M$2)</f>
        <v/>
      </c>
      <c r="BC3927" s="11" t="str">
        <f t="shared" si="1316"/>
        <v/>
      </c>
    </row>
    <row r="3928" spans="29:55">
      <c r="AC3928" s="11" t="str">
        <f t="shared" si="1297"/>
        <v/>
      </c>
      <c r="AD3928" s="11" t="str">
        <f t="shared" si="1298"/>
        <v/>
      </c>
      <c r="AE3928" s="11" t="str">
        <f t="shared" si="1299"/>
        <v/>
      </c>
      <c r="AF3928" s="11" t="str">
        <f t="shared" si="1300"/>
        <v/>
      </c>
      <c r="AG3928" s="11" t="str">
        <f t="shared" si="1301"/>
        <v/>
      </c>
      <c r="AH3928" s="11" t="str">
        <f t="shared" si="1302"/>
        <v/>
      </c>
      <c r="AI3928" s="11" t="str">
        <f t="shared" si="1303"/>
        <v/>
      </c>
      <c r="AJ3928" s="11" t="str">
        <f t="shared" si="1304"/>
        <v/>
      </c>
      <c r="AK3928" s="11" t="str">
        <f t="shared" si="1305"/>
        <v/>
      </c>
      <c r="AN3928" s="11" t="str">
        <f t="shared" si="1306"/>
        <v/>
      </c>
      <c r="AO3928" s="11" t="str">
        <f t="shared" si="1307"/>
        <v/>
      </c>
      <c r="AP3928" s="11" t="str">
        <f t="shared" si="1308"/>
        <v/>
      </c>
      <c r="AT3928" s="11" t="str">
        <f t="shared" si="1309"/>
        <v/>
      </c>
      <c r="AU3928" s="11" t="str">
        <f t="shared" si="1310"/>
        <v/>
      </c>
      <c r="AV3928" s="11" t="str">
        <f t="shared" si="1311"/>
        <v/>
      </c>
      <c r="AW3928" s="11" t="str">
        <f t="shared" si="1312"/>
        <v/>
      </c>
      <c r="AX3928" s="11" t="str">
        <f t="shared" si="1313"/>
        <v/>
      </c>
      <c r="AY3928" s="11" t="str">
        <f t="shared" si="1315"/>
        <v/>
      </c>
      <c r="AZ3928" s="11" t="str">
        <f t="shared" si="1314"/>
        <v/>
      </c>
      <c r="BA3928" s="11" t="str">
        <f t="shared" si="1317"/>
        <v xml:space="preserve"> </v>
      </c>
      <c r="BB3928" s="11" t="str">
        <f>IFERROR(IF(AW3928="","",VLOOKUP(AW3928,SUSS!R:S,2,FALSE)),AY3928*SUSS!$M$2)</f>
        <v/>
      </c>
      <c r="BC3928" s="11" t="str">
        <f t="shared" si="1316"/>
        <v/>
      </c>
    </row>
    <row r="3929" spans="29:55">
      <c r="AC3929" s="11" t="str">
        <f t="shared" si="1297"/>
        <v/>
      </c>
      <c r="AD3929" s="11" t="str">
        <f t="shared" si="1298"/>
        <v/>
      </c>
      <c r="AE3929" s="11" t="str">
        <f t="shared" si="1299"/>
        <v/>
      </c>
      <c r="AF3929" s="11" t="str">
        <f t="shared" si="1300"/>
        <v/>
      </c>
      <c r="AG3929" s="11" t="str">
        <f t="shared" si="1301"/>
        <v/>
      </c>
      <c r="AH3929" s="11" t="str">
        <f t="shared" si="1302"/>
        <v/>
      </c>
      <c r="AI3929" s="11" t="str">
        <f t="shared" si="1303"/>
        <v/>
      </c>
      <c r="AJ3929" s="11" t="str">
        <f t="shared" si="1304"/>
        <v/>
      </c>
      <c r="AK3929" s="11" t="str">
        <f t="shared" si="1305"/>
        <v/>
      </c>
      <c r="AN3929" s="11" t="str">
        <f t="shared" si="1306"/>
        <v/>
      </c>
      <c r="AO3929" s="11" t="str">
        <f t="shared" si="1307"/>
        <v/>
      </c>
      <c r="AP3929" s="11" t="str">
        <f t="shared" si="1308"/>
        <v/>
      </c>
      <c r="AT3929" s="11" t="str">
        <f t="shared" si="1309"/>
        <v/>
      </c>
      <c r="AU3929" s="11" t="str">
        <f t="shared" si="1310"/>
        <v/>
      </c>
      <c r="AV3929" s="11" t="str">
        <f t="shared" si="1311"/>
        <v/>
      </c>
      <c r="AW3929" s="11" t="str">
        <f t="shared" si="1312"/>
        <v/>
      </c>
      <c r="AX3929" s="11" t="str">
        <f t="shared" si="1313"/>
        <v/>
      </c>
      <c r="AY3929" s="11" t="str">
        <f t="shared" si="1315"/>
        <v/>
      </c>
      <c r="AZ3929" s="11" t="str">
        <f t="shared" si="1314"/>
        <v/>
      </c>
      <c r="BA3929" s="11" t="str">
        <f t="shared" si="1317"/>
        <v xml:space="preserve"> </v>
      </c>
      <c r="BB3929" s="11" t="str">
        <f>IFERROR(IF(AW3929="","",VLOOKUP(AW3929,SUSS!R:S,2,FALSE)),AY3929*SUSS!$M$2)</f>
        <v/>
      </c>
      <c r="BC3929" s="11" t="str">
        <f t="shared" si="1316"/>
        <v/>
      </c>
    </row>
    <row r="3930" spans="29:55">
      <c r="AC3930" s="11" t="str">
        <f t="shared" si="1297"/>
        <v/>
      </c>
      <c r="AD3930" s="11" t="str">
        <f t="shared" si="1298"/>
        <v/>
      </c>
      <c r="AE3930" s="11" t="str">
        <f t="shared" si="1299"/>
        <v/>
      </c>
      <c r="AF3930" s="11" t="str">
        <f t="shared" si="1300"/>
        <v/>
      </c>
      <c r="AG3930" s="11" t="str">
        <f t="shared" si="1301"/>
        <v/>
      </c>
      <c r="AH3930" s="11" t="str">
        <f t="shared" si="1302"/>
        <v/>
      </c>
      <c r="AI3930" s="11" t="str">
        <f t="shared" si="1303"/>
        <v/>
      </c>
      <c r="AJ3930" s="11" t="str">
        <f t="shared" si="1304"/>
        <v/>
      </c>
      <c r="AK3930" s="11" t="str">
        <f t="shared" si="1305"/>
        <v/>
      </c>
      <c r="AN3930" s="11" t="str">
        <f t="shared" si="1306"/>
        <v/>
      </c>
      <c r="AO3930" s="11" t="str">
        <f t="shared" si="1307"/>
        <v/>
      </c>
      <c r="AP3930" s="11" t="str">
        <f t="shared" si="1308"/>
        <v/>
      </c>
      <c r="AT3930" s="11" t="str">
        <f t="shared" si="1309"/>
        <v/>
      </c>
      <c r="AU3930" s="11" t="str">
        <f t="shared" si="1310"/>
        <v/>
      </c>
      <c r="AV3930" s="11" t="str">
        <f t="shared" si="1311"/>
        <v/>
      </c>
      <c r="AW3930" s="11" t="str">
        <f t="shared" si="1312"/>
        <v/>
      </c>
      <c r="AX3930" s="11" t="str">
        <f t="shared" si="1313"/>
        <v/>
      </c>
      <c r="AY3930" s="11" t="str">
        <f t="shared" si="1315"/>
        <v/>
      </c>
      <c r="AZ3930" s="11" t="str">
        <f t="shared" si="1314"/>
        <v/>
      </c>
      <c r="BA3930" s="11" t="str">
        <f t="shared" si="1317"/>
        <v xml:space="preserve"> </v>
      </c>
      <c r="BB3930" s="11" t="str">
        <f>IFERROR(IF(AW3930="","",VLOOKUP(AW3930,SUSS!R:S,2,FALSE)),AY3930*SUSS!$M$2)</f>
        <v/>
      </c>
      <c r="BC3930" s="11" t="str">
        <f t="shared" si="1316"/>
        <v/>
      </c>
    </row>
    <row r="3931" spans="29:55">
      <c r="AC3931" s="11" t="str">
        <f t="shared" si="1297"/>
        <v/>
      </c>
      <c r="AD3931" s="11" t="str">
        <f t="shared" si="1298"/>
        <v/>
      </c>
      <c r="AE3931" s="11" t="str">
        <f t="shared" si="1299"/>
        <v/>
      </c>
      <c r="AF3931" s="11" t="str">
        <f t="shared" si="1300"/>
        <v/>
      </c>
      <c r="AG3931" s="11" t="str">
        <f t="shared" si="1301"/>
        <v/>
      </c>
      <c r="AH3931" s="11" t="str">
        <f t="shared" si="1302"/>
        <v/>
      </c>
      <c r="AI3931" s="11" t="str">
        <f t="shared" si="1303"/>
        <v/>
      </c>
      <c r="AJ3931" s="11" t="str">
        <f t="shared" si="1304"/>
        <v/>
      </c>
      <c r="AK3931" s="11" t="str">
        <f t="shared" si="1305"/>
        <v/>
      </c>
      <c r="AN3931" s="11" t="str">
        <f t="shared" si="1306"/>
        <v/>
      </c>
      <c r="AO3931" s="11" t="str">
        <f t="shared" si="1307"/>
        <v/>
      </c>
      <c r="AP3931" s="11" t="str">
        <f t="shared" si="1308"/>
        <v/>
      </c>
      <c r="AT3931" s="11" t="str">
        <f t="shared" si="1309"/>
        <v/>
      </c>
      <c r="AU3931" s="11" t="str">
        <f t="shared" si="1310"/>
        <v/>
      </c>
      <c r="AV3931" s="11" t="str">
        <f t="shared" si="1311"/>
        <v/>
      </c>
      <c r="AW3931" s="11" t="str">
        <f t="shared" si="1312"/>
        <v/>
      </c>
      <c r="AX3931" s="11" t="str">
        <f t="shared" si="1313"/>
        <v/>
      </c>
      <c r="AY3931" s="11" t="str">
        <f t="shared" si="1315"/>
        <v/>
      </c>
      <c r="AZ3931" s="11" t="str">
        <f t="shared" si="1314"/>
        <v/>
      </c>
      <c r="BA3931" s="11" t="str">
        <f t="shared" si="1317"/>
        <v xml:space="preserve"> </v>
      </c>
      <c r="BB3931" s="11" t="str">
        <f>IFERROR(IF(AW3931="","",VLOOKUP(AW3931,SUSS!R:S,2,FALSE)),AY3931*SUSS!$M$2)</f>
        <v/>
      </c>
      <c r="BC3931" s="11" t="str">
        <f t="shared" si="1316"/>
        <v/>
      </c>
    </row>
    <row r="3932" spans="29:55">
      <c r="AC3932" s="11" t="str">
        <f t="shared" si="1297"/>
        <v/>
      </c>
      <c r="AD3932" s="11" t="str">
        <f t="shared" si="1298"/>
        <v/>
      </c>
      <c r="AE3932" s="11" t="str">
        <f t="shared" si="1299"/>
        <v/>
      </c>
      <c r="AF3932" s="11" t="str">
        <f t="shared" si="1300"/>
        <v/>
      </c>
      <c r="AG3932" s="11" t="str">
        <f t="shared" si="1301"/>
        <v/>
      </c>
      <c r="AH3932" s="11" t="str">
        <f t="shared" si="1302"/>
        <v/>
      </c>
      <c r="AI3932" s="11" t="str">
        <f t="shared" si="1303"/>
        <v/>
      </c>
      <c r="AJ3932" s="11" t="str">
        <f t="shared" si="1304"/>
        <v/>
      </c>
      <c r="AK3932" s="11" t="str">
        <f t="shared" si="1305"/>
        <v/>
      </c>
      <c r="AN3932" s="11" t="str">
        <f t="shared" si="1306"/>
        <v/>
      </c>
      <c r="AO3932" s="11" t="str">
        <f t="shared" si="1307"/>
        <v/>
      </c>
      <c r="AP3932" s="11" t="str">
        <f t="shared" si="1308"/>
        <v/>
      </c>
      <c r="AT3932" s="11" t="str">
        <f t="shared" si="1309"/>
        <v/>
      </c>
      <c r="AU3932" s="11" t="str">
        <f t="shared" si="1310"/>
        <v/>
      </c>
      <c r="AV3932" s="11" t="str">
        <f t="shared" si="1311"/>
        <v/>
      </c>
      <c r="AW3932" s="11" t="str">
        <f t="shared" si="1312"/>
        <v/>
      </c>
      <c r="AX3932" s="11" t="str">
        <f t="shared" si="1313"/>
        <v/>
      </c>
      <c r="AY3932" s="11" t="str">
        <f t="shared" si="1315"/>
        <v/>
      </c>
      <c r="AZ3932" s="11" t="str">
        <f t="shared" si="1314"/>
        <v/>
      </c>
      <c r="BA3932" s="11" t="str">
        <f t="shared" si="1317"/>
        <v xml:space="preserve"> </v>
      </c>
      <c r="BB3932" s="11" t="str">
        <f>IFERROR(IF(AW3932="","",VLOOKUP(AW3932,SUSS!R:S,2,FALSE)),AY3932*SUSS!$M$2)</f>
        <v/>
      </c>
      <c r="BC3932" s="11" t="str">
        <f t="shared" si="1316"/>
        <v/>
      </c>
    </row>
    <row r="3933" spans="29:55">
      <c r="AC3933" s="11" t="str">
        <f t="shared" si="1297"/>
        <v/>
      </c>
      <c r="AD3933" s="11" t="str">
        <f t="shared" si="1298"/>
        <v/>
      </c>
      <c r="AE3933" s="11" t="str">
        <f t="shared" si="1299"/>
        <v/>
      </c>
      <c r="AF3933" s="11" t="str">
        <f t="shared" si="1300"/>
        <v/>
      </c>
      <c r="AG3933" s="11" t="str">
        <f t="shared" si="1301"/>
        <v/>
      </c>
      <c r="AH3933" s="11" t="str">
        <f t="shared" si="1302"/>
        <v/>
      </c>
      <c r="AI3933" s="11" t="str">
        <f t="shared" si="1303"/>
        <v/>
      </c>
      <c r="AJ3933" s="11" t="str">
        <f t="shared" si="1304"/>
        <v/>
      </c>
      <c r="AK3933" s="11" t="str">
        <f t="shared" si="1305"/>
        <v/>
      </c>
      <c r="AN3933" s="11" t="str">
        <f t="shared" si="1306"/>
        <v/>
      </c>
      <c r="AO3933" s="11" t="str">
        <f t="shared" si="1307"/>
        <v/>
      </c>
      <c r="AP3933" s="11" t="str">
        <f t="shared" si="1308"/>
        <v/>
      </c>
      <c r="AT3933" s="11" t="str">
        <f t="shared" si="1309"/>
        <v/>
      </c>
      <c r="AU3933" s="11" t="str">
        <f t="shared" si="1310"/>
        <v/>
      </c>
      <c r="AV3933" s="11" t="str">
        <f t="shared" si="1311"/>
        <v/>
      </c>
      <c r="AW3933" s="11" t="str">
        <f t="shared" si="1312"/>
        <v/>
      </c>
      <c r="AX3933" s="11" t="str">
        <f t="shared" si="1313"/>
        <v/>
      </c>
      <c r="AY3933" s="11" t="str">
        <f t="shared" si="1315"/>
        <v/>
      </c>
      <c r="AZ3933" s="11" t="str">
        <f t="shared" si="1314"/>
        <v/>
      </c>
      <c r="BA3933" s="11" t="str">
        <f t="shared" si="1317"/>
        <v xml:space="preserve"> </v>
      </c>
      <c r="BB3933" s="11" t="str">
        <f>IFERROR(IF(AW3933="","",VLOOKUP(AW3933,SUSS!R:S,2,FALSE)),AY3933*SUSS!$M$2)</f>
        <v/>
      </c>
      <c r="BC3933" s="11" t="str">
        <f t="shared" si="1316"/>
        <v/>
      </c>
    </row>
    <row r="3934" spans="29:55">
      <c r="AC3934" s="11" t="str">
        <f t="shared" ref="AC3934:AC3997" si="1318">IF($E3934=$AD$1,IF($G3934=$AE$1,A3934,""),"")</f>
        <v/>
      </c>
      <c r="AD3934" s="11" t="str">
        <f t="shared" ref="AD3934:AD3997" si="1319">IF($E3934=$AD$1,IF($G3934=$AE$1,E3934,""),"")</f>
        <v/>
      </c>
      <c r="AE3934" s="11" t="str">
        <f t="shared" ref="AE3934:AE3997" si="1320">IF($E3934=$AD$1,IF($G3934=$AE$1,F3934,""),"")</f>
        <v/>
      </c>
      <c r="AF3934" s="11" t="str">
        <f t="shared" ref="AF3934:AF3997" si="1321">IF($E3934=$AD$1,IF($G3934=$AE$1,G3934,""),"")</f>
        <v/>
      </c>
      <c r="AG3934" s="11" t="str">
        <f t="shared" ref="AG3934:AG3997" si="1322">IF($E3934=$AD$1,IF($G3934=$AE$1,I3934,""),"")</f>
        <v/>
      </c>
      <c r="AH3934" s="11" t="str">
        <f t="shared" ref="AH3934:AH3997" si="1323">IF($E3934=$AD$1,IF($G3934=$AE$1,J3934,""),"")</f>
        <v/>
      </c>
      <c r="AI3934" s="11" t="str">
        <f t="shared" ref="AI3934:AI3997" si="1324">IF($E3934=$AD$1,IF($G3934=$AE$1,K3934,""),"")</f>
        <v/>
      </c>
      <c r="AJ3934" s="11" t="str">
        <f t="shared" ref="AJ3934:AJ3997" si="1325">IF($E3934=$AD$1,IF($G3934=$AE$1,B3934,""),"")</f>
        <v/>
      </c>
      <c r="AK3934" s="11" t="str">
        <f t="shared" ref="AK3934:AK3997" si="1326">IF($E3934=$AD$1,IF($G3934=$AE$1,C3934,""),"")</f>
        <v/>
      </c>
      <c r="AN3934" s="11" t="str">
        <f t="shared" ref="AN3934:AN3997" si="1327">LEFT(AO3934,7)</f>
        <v/>
      </c>
      <c r="AO3934" s="11" t="str">
        <f t="shared" ref="AO3934:AO3997" si="1328">IF(AF3934=$AE$1,AJ3934&amp;"/"&amp;AK3934&amp;" "&amp;AD3934,"")</f>
        <v/>
      </c>
      <c r="AP3934" s="11" t="str">
        <f t="shared" ref="AP3934:AP3997" si="1329">IF(AO3934&lt;&gt;"",AI3934,"")</f>
        <v/>
      </c>
      <c r="AT3934" s="11" t="str">
        <f t="shared" ref="AT3934:AT3997" si="1330">IF($Q3934=$AD$1,N3934,"")</f>
        <v/>
      </c>
      <c r="AU3934" s="11" t="str">
        <f t="shared" ref="AU3934:AU3997" si="1331">IF($Q3934=$AD$1,O3934,"")</f>
        <v/>
      </c>
      <c r="AV3934" s="11" t="str">
        <f t="shared" ref="AV3934:AV3997" si="1332">IF($Q3934=$AD$1,P3934,"")</f>
        <v/>
      </c>
      <c r="AW3934" s="11" t="str">
        <f t="shared" ref="AW3934:AW3997" si="1333">IF($Q3934=$AD$1,T3934,"")</f>
        <v/>
      </c>
      <c r="AX3934" s="11" t="str">
        <f t="shared" ref="AX3934:AX3997" si="1334">IF(AW3934&lt;&gt;"",AW3934&amp;" "&amp;$AD$1,"")</f>
        <v/>
      </c>
      <c r="AY3934" s="11" t="str">
        <f t="shared" si="1315"/>
        <v/>
      </c>
      <c r="AZ3934" s="11" t="str">
        <f t="shared" ref="AZ3934:AZ3997" si="1335">IF(AY3934="","",AV3934/AY3934)</f>
        <v/>
      </c>
      <c r="BA3934" s="11" t="str">
        <f t="shared" si="1317"/>
        <v xml:space="preserve"> </v>
      </c>
      <c r="BB3934" s="11" t="str">
        <f>IFERROR(IF(AW3934="","",VLOOKUP(AW3934,SUSS!R:S,2,FALSE)),AY3934*SUSS!$M$2)</f>
        <v/>
      </c>
      <c r="BC3934" s="11" t="str">
        <f t="shared" si="1316"/>
        <v/>
      </c>
    </row>
    <row r="3935" spans="29:55">
      <c r="AC3935" s="11" t="str">
        <f t="shared" si="1318"/>
        <v/>
      </c>
      <c r="AD3935" s="11" t="str">
        <f t="shared" si="1319"/>
        <v/>
      </c>
      <c r="AE3935" s="11" t="str">
        <f t="shared" si="1320"/>
        <v/>
      </c>
      <c r="AF3935" s="11" t="str">
        <f t="shared" si="1321"/>
        <v/>
      </c>
      <c r="AG3935" s="11" t="str">
        <f t="shared" si="1322"/>
        <v/>
      </c>
      <c r="AH3935" s="11" t="str">
        <f t="shared" si="1323"/>
        <v/>
      </c>
      <c r="AI3935" s="11" t="str">
        <f t="shared" si="1324"/>
        <v/>
      </c>
      <c r="AJ3935" s="11" t="str">
        <f t="shared" si="1325"/>
        <v/>
      </c>
      <c r="AK3935" s="11" t="str">
        <f t="shared" si="1326"/>
        <v/>
      </c>
      <c r="AN3935" s="11" t="str">
        <f t="shared" si="1327"/>
        <v/>
      </c>
      <c r="AO3935" s="11" t="str">
        <f t="shared" si="1328"/>
        <v/>
      </c>
      <c r="AP3935" s="11" t="str">
        <f t="shared" si="1329"/>
        <v/>
      </c>
      <c r="AT3935" s="11" t="str">
        <f t="shared" si="1330"/>
        <v/>
      </c>
      <c r="AU3935" s="11" t="str">
        <f t="shared" si="1331"/>
        <v/>
      </c>
      <c r="AV3935" s="11" t="str">
        <f t="shared" si="1332"/>
        <v/>
      </c>
      <c r="AW3935" s="11" t="str">
        <f t="shared" si="1333"/>
        <v/>
      </c>
      <c r="AX3935" s="11" t="str">
        <f t="shared" si="1334"/>
        <v/>
      </c>
      <c r="AY3935" s="11" t="str">
        <f t="shared" si="1315"/>
        <v/>
      </c>
      <c r="AZ3935" s="11" t="str">
        <f t="shared" si="1335"/>
        <v/>
      </c>
      <c r="BA3935" s="11" t="str">
        <f t="shared" si="1317"/>
        <v xml:space="preserve"> </v>
      </c>
      <c r="BB3935" s="11" t="str">
        <f>IFERROR(IF(AW3935="","",VLOOKUP(AW3935,SUSS!R:S,2,FALSE)),AY3935*SUSS!$M$2)</f>
        <v/>
      </c>
      <c r="BC3935" s="11" t="str">
        <f t="shared" si="1316"/>
        <v/>
      </c>
    </row>
    <row r="3936" spans="29:55">
      <c r="AC3936" s="11" t="str">
        <f t="shared" si="1318"/>
        <v/>
      </c>
      <c r="AD3936" s="11" t="str">
        <f t="shared" si="1319"/>
        <v/>
      </c>
      <c r="AE3936" s="11" t="str">
        <f t="shared" si="1320"/>
        <v/>
      </c>
      <c r="AF3936" s="11" t="str">
        <f t="shared" si="1321"/>
        <v/>
      </c>
      <c r="AG3936" s="11" t="str">
        <f t="shared" si="1322"/>
        <v/>
      </c>
      <c r="AH3936" s="11" t="str">
        <f t="shared" si="1323"/>
        <v/>
      </c>
      <c r="AI3936" s="11" t="str">
        <f t="shared" si="1324"/>
        <v/>
      </c>
      <c r="AJ3936" s="11" t="str">
        <f t="shared" si="1325"/>
        <v/>
      </c>
      <c r="AK3936" s="11" t="str">
        <f t="shared" si="1326"/>
        <v/>
      </c>
      <c r="AN3936" s="11" t="str">
        <f t="shared" si="1327"/>
        <v/>
      </c>
      <c r="AO3936" s="11" t="str">
        <f t="shared" si="1328"/>
        <v/>
      </c>
      <c r="AP3936" s="11" t="str">
        <f t="shared" si="1329"/>
        <v/>
      </c>
      <c r="AT3936" s="11" t="str">
        <f t="shared" si="1330"/>
        <v/>
      </c>
      <c r="AU3936" s="11" t="str">
        <f t="shared" si="1331"/>
        <v/>
      </c>
      <c r="AV3936" s="11" t="str">
        <f t="shared" si="1332"/>
        <v/>
      </c>
      <c r="AW3936" s="11" t="str">
        <f t="shared" si="1333"/>
        <v/>
      </c>
      <c r="AX3936" s="11" t="str">
        <f t="shared" si="1334"/>
        <v/>
      </c>
      <c r="AY3936" s="11" t="str">
        <f t="shared" si="1315"/>
        <v/>
      </c>
      <c r="AZ3936" s="11" t="str">
        <f t="shared" si="1335"/>
        <v/>
      </c>
      <c r="BA3936" s="11" t="str">
        <f t="shared" si="1317"/>
        <v xml:space="preserve"> </v>
      </c>
      <c r="BB3936" s="11" t="str">
        <f>IFERROR(IF(AW3936="","",VLOOKUP(AW3936,SUSS!R:S,2,FALSE)),AY3936*SUSS!$M$2)</f>
        <v/>
      </c>
      <c r="BC3936" s="11" t="str">
        <f t="shared" si="1316"/>
        <v/>
      </c>
    </row>
    <row r="3937" spans="29:55">
      <c r="AC3937" s="11" t="str">
        <f t="shared" si="1318"/>
        <v/>
      </c>
      <c r="AD3937" s="11" t="str">
        <f t="shared" si="1319"/>
        <v/>
      </c>
      <c r="AE3937" s="11" t="str">
        <f t="shared" si="1320"/>
        <v/>
      </c>
      <c r="AF3937" s="11" t="str">
        <f t="shared" si="1321"/>
        <v/>
      </c>
      <c r="AG3937" s="11" t="str">
        <f t="shared" si="1322"/>
        <v/>
      </c>
      <c r="AH3937" s="11" t="str">
        <f t="shared" si="1323"/>
        <v/>
      </c>
      <c r="AI3937" s="11" t="str">
        <f t="shared" si="1324"/>
        <v/>
      </c>
      <c r="AJ3937" s="11" t="str">
        <f t="shared" si="1325"/>
        <v/>
      </c>
      <c r="AK3937" s="11" t="str">
        <f t="shared" si="1326"/>
        <v/>
      </c>
      <c r="AN3937" s="11" t="str">
        <f t="shared" si="1327"/>
        <v/>
      </c>
      <c r="AO3937" s="11" t="str">
        <f t="shared" si="1328"/>
        <v/>
      </c>
      <c r="AP3937" s="11" t="str">
        <f t="shared" si="1329"/>
        <v/>
      </c>
      <c r="AT3937" s="11" t="str">
        <f t="shared" si="1330"/>
        <v/>
      </c>
      <c r="AU3937" s="11" t="str">
        <f t="shared" si="1331"/>
        <v/>
      </c>
      <c r="AV3937" s="11" t="str">
        <f t="shared" si="1332"/>
        <v/>
      </c>
      <c r="AW3937" s="11" t="str">
        <f t="shared" si="1333"/>
        <v/>
      </c>
      <c r="AX3937" s="11" t="str">
        <f t="shared" si="1334"/>
        <v/>
      </c>
      <c r="AY3937" s="11" t="str">
        <f t="shared" si="1315"/>
        <v/>
      </c>
      <c r="AZ3937" s="11" t="str">
        <f t="shared" si="1335"/>
        <v/>
      </c>
      <c r="BA3937" s="11" t="str">
        <f t="shared" si="1317"/>
        <v xml:space="preserve"> </v>
      </c>
      <c r="BB3937" s="11" t="str">
        <f>IFERROR(IF(AW3937="","",VLOOKUP(AW3937,SUSS!R:S,2,FALSE)),AY3937*SUSS!$M$2)</f>
        <v/>
      </c>
      <c r="BC3937" s="11" t="str">
        <f t="shared" si="1316"/>
        <v/>
      </c>
    </row>
    <row r="3938" spans="29:55">
      <c r="AC3938" s="11" t="str">
        <f t="shared" si="1318"/>
        <v/>
      </c>
      <c r="AD3938" s="11" t="str">
        <f t="shared" si="1319"/>
        <v/>
      </c>
      <c r="AE3938" s="11" t="str">
        <f t="shared" si="1320"/>
        <v/>
      </c>
      <c r="AF3938" s="11" t="str">
        <f t="shared" si="1321"/>
        <v/>
      </c>
      <c r="AG3938" s="11" t="str">
        <f t="shared" si="1322"/>
        <v/>
      </c>
      <c r="AH3938" s="11" t="str">
        <f t="shared" si="1323"/>
        <v/>
      </c>
      <c r="AI3938" s="11" t="str">
        <f t="shared" si="1324"/>
        <v/>
      </c>
      <c r="AJ3938" s="11" t="str">
        <f t="shared" si="1325"/>
        <v/>
      </c>
      <c r="AK3938" s="11" t="str">
        <f t="shared" si="1326"/>
        <v/>
      </c>
      <c r="AN3938" s="11" t="str">
        <f t="shared" si="1327"/>
        <v/>
      </c>
      <c r="AO3938" s="11" t="str">
        <f t="shared" si="1328"/>
        <v/>
      </c>
      <c r="AP3938" s="11" t="str">
        <f t="shared" si="1329"/>
        <v/>
      </c>
      <c r="AT3938" s="11" t="str">
        <f t="shared" si="1330"/>
        <v/>
      </c>
      <c r="AU3938" s="11" t="str">
        <f t="shared" si="1331"/>
        <v/>
      </c>
      <c r="AV3938" s="11" t="str">
        <f t="shared" si="1332"/>
        <v/>
      </c>
      <c r="AW3938" s="11" t="str">
        <f t="shared" si="1333"/>
        <v/>
      </c>
      <c r="AX3938" s="11" t="str">
        <f t="shared" si="1334"/>
        <v/>
      </c>
      <c r="AY3938" s="11" t="str">
        <f t="shared" si="1315"/>
        <v/>
      </c>
      <c r="AZ3938" s="11" t="str">
        <f t="shared" si="1335"/>
        <v/>
      </c>
      <c r="BA3938" s="11" t="str">
        <f t="shared" si="1317"/>
        <v xml:space="preserve"> </v>
      </c>
      <c r="BB3938" s="11" t="str">
        <f>IFERROR(IF(AW3938="","",VLOOKUP(AW3938,SUSS!R:S,2,FALSE)),AY3938*SUSS!$M$2)</f>
        <v/>
      </c>
      <c r="BC3938" s="11" t="str">
        <f t="shared" si="1316"/>
        <v/>
      </c>
    </row>
    <row r="3939" spans="29:55">
      <c r="AC3939" s="11" t="str">
        <f t="shared" si="1318"/>
        <v/>
      </c>
      <c r="AD3939" s="11" t="str">
        <f t="shared" si="1319"/>
        <v/>
      </c>
      <c r="AE3939" s="11" t="str">
        <f t="shared" si="1320"/>
        <v/>
      </c>
      <c r="AF3939" s="11" t="str">
        <f t="shared" si="1321"/>
        <v/>
      </c>
      <c r="AG3939" s="11" t="str">
        <f t="shared" si="1322"/>
        <v/>
      </c>
      <c r="AH3939" s="11" t="str">
        <f t="shared" si="1323"/>
        <v/>
      </c>
      <c r="AI3939" s="11" t="str">
        <f t="shared" si="1324"/>
        <v/>
      </c>
      <c r="AJ3939" s="11" t="str">
        <f t="shared" si="1325"/>
        <v/>
      </c>
      <c r="AK3939" s="11" t="str">
        <f t="shared" si="1326"/>
        <v/>
      </c>
      <c r="AN3939" s="11" t="str">
        <f t="shared" si="1327"/>
        <v/>
      </c>
      <c r="AO3939" s="11" t="str">
        <f t="shared" si="1328"/>
        <v/>
      </c>
      <c r="AP3939" s="11" t="str">
        <f t="shared" si="1329"/>
        <v/>
      </c>
      <c r="AT3939" s="11" t="str">
        <f t="shared" si="1330"/>
        <v/>
      </c>
      <c r="AU3939" s="11" t="str">
        <f t="shared" si="1331"/>
        <v/>
      </c>
      <c r="AV3939" s="11" t="str">
        <f t="shared" si="1332"/>
        <v/>
      </c>
      <c r="AW3939" s="11" t="str">
        <f t="shared" si="1333"/>
        <v/>
      </c>
      <c r="AX3939" s="11" t="str">
        <f t="shared" si="1334"/>
        <v/>
      </c>
      <c r="AY3939" s="11" t="str">
        <f t="shared" si="1315"/>
        <v/>
      </c>
      <c r="AZ3939" s="11" t="str">
        <f t="shared" si="1335"/>
        <v/>
      </c>
      <c r="BA3939" s="11" t="str">
        <f t="shared" si="1317"/>
        <v xml:space="preserve"> </v>
      </c>
      <c r="BB3939" s="11" t="str">
        <f>IFERROR(IF(AW3939="","",VLOOKUP(AW3939,SUSS!R:S,2,FALSE)),AY3939*SUSS!$M$2)</f>
        <v/>
      </c>
      <c r="BC3939" s="11" t="str">
        <f t="shared" si="1316"/>
        <v/>
      </c>
    </row>
    <row r="3940" spans="29:55">
      <c r="AC3940" s="11" t="str">
        <f t="shared" si="1318"/>
        <v/>
      </c>
      <c r="AD3940" s="11" t="str">
        <f t="shared" si="1319"/>
        <v/>
      </c>
      <c r="AE3940" s="11" t="str">
        <f t="shared" si="1320"/>
        <v/>
      </c>
      <c r="AF3940" s="11" t="str">
        <f t="shared" si="1321"/>
        <v/>
      </c>
      <c r="AG3940" s="11" t="str">
        <f t="shared" si="1322"/>
        <v/>
      </c>
      <c r="AH3940" s="11" t="str">
        <f t="shared" si="1323"/>
        <v/>
      </c>
      <c r="AI3940" s="11" t="str">
        <f t="shared" si="1324"/>
        <v/>
      </c>
      <c r="AJ3940" s="11" t="str">
        <f t="shared" si="1325"/>
        <v/>
      </c>
      <c r="AK3940" s="11" t="str">
        <f t="shared" si="1326"/>
        <v/>
      </c>
      <c r="AN3940" s="11" t="str">
        <f t="shared" si="1327"/>
        <v/>
      </c>
      <c r="AO3940" s="11" t="str">
        <f t="shared" si="1328"/>
        <v/>
      </c>
      <c r="AP3940" s="11" t="str">
        <f t="shared" si="1329"/>
        <v/>
      </c>
      <c r="AT3940" s="11" t="str">
        <f t="shared" si="1330"/>
        <v/>
      </c>
      <c r="AU3940" s="11" t="str">
        <f t="shared" si="1331"/>
        <v/>
      </c>
      <c r="AV3940" s="11" t="str">
        <f t="shared" si="1332"/>
        <v/>
      </c>
      <c r="AW3940" s="11" t="str">
        <f t="shared" si="1333"/>
        <v/>
      </c>
      <c r="AX3940" s="11" t="str">
        <f t="shared" si="1334"/>
        <v/>
      </c>
      <c r="AY3940" s="11" t="str">
        <f t="shared" si="1315"/>
        <v/>
      </c>
      <c r="AZ3940" s="11" t="str">
        <f t="shared" si="1335"/>
        <v/>
      </c>
      <c r="BA3940" s="11" t="str">
        <f t="shared" si="1317"/>
        <v xml:space="preserve"> </v>
      </c>
      <c r="BB3940" s="11" t="str">
        <f>IFERROR(IF(AW3940="","",VLOOKUP(AW3940,SUSS!R:S,2,FALSE)),AY3940*SUSS!$M$2)</f>
        <v/>
      </c>
      <c r="BC3940" s="11" t="str">
        <f t="shared" si="1316"/>
        <v/>
      </c>
    </row>
    <row r="3941" spans="29:55">
      <c r="AC3941" s="11" t="str">
        <f t="shared" si="1318"/>
        <v/>
      </c>
      <c r="AD3941" s="11" t="str">
        <f t="shared" si="1319"/>
        <v/>
      </c>
      <c r="AE3941" s="11" t="str">
        <f t="shared" si="1320"/>
        <v/>
      </c>
      <c r="AF3941" s="11" t="str">
        <f t="shared" si="1321"/>
        <v/>
      </c>
      <c r="AG3941" s="11" t="str">
        <f t="shared" si="1322"/>
        <v/>
      </c>
      <c r="AH3941" s="11" t="str">
        <f t="shared" si="1323"/>
        <v/>
      </c>
      <c r="AI3941" s="11" t="str">
        <f t="shared" si="1324"/>
        <v/>
      </c>
      <c r="AJ3941" s="11" t="str">
        <f t="shared" si="1325"/>
        <v/>
      </c>
      <c r="AK3941" s="11" t="str">
        <f t="shared" si="1326"/>
        <v/>
      </c>
      <c r="AN3941" s="11" t="str">
        <f t="shared" si="1327"/>
        <v/>
      </c>
      <c r="AO3941" s="11" t="str">
        <f t="shared" si="1328"/>
        <v/>
      </c>
      <c r="AP3941" s="11" t="str">
        <f t="shared" si="1329"/>
        <v/>
      </c>
      <c r="AT3941" s="11" t="str">
        <f t="shared" si="1330"/>
        <v/>
      </c>
      <c r="AU3941" s="11" t="str">
        <f t="shared" si="1331"/>
        <v/>
      </c>
      <c r="AV3941" s="11" t="str">
        <f t="shared" si="1332"/>
        <v/>
      </c>
      <c r="AW3941" s="11" t="str">
        <f t="shared" si="1333"/>
        <v/>
      </c>
      <c r="AX3941" s="11" t="str">
        <f t="shared" si="1334"/>
        <v/>
      </c>
      <c r="AY3941" s="11" t="str">
        <f t="shared" si="1315"/>
        <v/>
      </c>
      <c r="AZ3941" s="11" t="str">
        <f t="shared" si="1335"/>
        <v/>
      </c>
      <c r="BA3941" s="11" t="str">
        <f t="shared" si="1317"/>
        <v xml:space="preserve"> </v>
      </c>
      <c r="BB3941" s="11" t="str">
        <f>IFERROR(IF(AW3941="","",VLOOKUP(AW3941,SUSS!R:S,2,FALSE)),AY3941*SUSS!$M$2)</f>
        <v/>
      </c>
      <c r="BC3941" s="11" t="str">
        <f t="shared" si="1316"/>
        <v/>
      </c>
    </row>
    <row r="3942" spans="29:55">
      <c r="AC3942" s="11" t="str">
        <f t="shared" si="1318"/>
        <v/>
      </c>
      <c r="AD3942" s="11" t="str">
        <f t="shared" si="1319"/>
        <v/>
      </c>
      <c r="AE3942" s="11" t="str">
        <f t="shared" si="1320"/>
        <v/>
      </c>
      <c r="AF3942" s="11" t="str">
        <f t="shared" si="1321"/>
        <v/>
      </c>
      <c r="AG3942" s="11" t="str">
        <f t="shared" si="1322"/>
        <v/>
      </c>
      <c r="AH3942" s="11" t="str">
        <f t="shared" si="1323"/>
        <v/>
      </c>
      <c r="AI3942" s="11" t="str">
        <f t="shared" si="1324"/>
        <v/>
      </c>
      <c r="AJ3942" s="11" t="str">
        <f t="shared" si="1325"/>
        <v/>
      </c>
      <c r="AK3942" s="11" t="str">
        <f t="shared" si="1326"/>
        <v/>
      </c>
      <c r="AN3942" s="11" t="str">
        <f t="shared" si="1327"/>
        <v/>
      </c>
      <c r="AO3942" s="11" t="str">
        <f t="shared" si="1328"/>
        <v/>
      </c>
      <c r="AP3942" s="11" t="str">
        <f t="shared" si="1329"/>
        <v/>
      </c>
      <c r="AT3942" s="11" t="str">
        <f t="shared" si="1330"/>
        <v/>
      </c>
      <c r="AU3942" s="11" t="str">
        <f t="shared" si="1331"/>
        <v/>
      </c>
      <c r="AV3942" s="11" t="str">
        <f t="shared" si="1332"/>
        <v/>
      </c>
      <c r="AW3942" s="11" t="str">
        <f t="shared" si="1333"/>
        <v/>
      </c>
      <c r="AX3942" s="11" t="str">
        <f t="shared" si="1334"/>
        <v/>
      </c>
      <c r="AY3942" s="11" t="str">
        <f t="shared" si="1315"/>
        <v/>
      </c>
      <c r="AZ3942" s="11" t="str">
        <f t="shared" si="1335"/>
        <v/>
      </c>
      <c r="BA3942" s="11" t="str">
        <f t="shared" si="1317"/>
        <v xml:space="preserve"> </v>
      </c>
      <c r="BB3942" s="11" t="str">
        <f>IFERROR(IF(AW3942="","",VLOOKUP(AW3942,SUSS!R:S,2,FALSE)),AY3942*SUSS!$M$2)</f>
        <v/>
      </c>
      <c r="BC3942" s="11" t="str">
        <f t="shared" si="1316"/>
        <v/>
      </c>
    </row>
    <row r="3943" spans="29:55">
      <c r="AC3943" s="11" t="str">
        <f t="shared" si="1318"/>
        <v/>
      </c>
      <c r="AD3943" s="11" t="str">
        <f t="shared" si="1319"/>
        <v/>
      </c>
      <c r="AE3943" s="11" t="str">
        <f t="shared" si="1320"/>
        <v/>
      </c>
      <c r="AF3943" s="11" t="str">
        <f t="shared" si="1321"/>
        <v/>
      </c>
      <c r="AG3943" s="11" t="str">
        <f t="shared" si="1322"/>
        <v/>
      </c>
      <c r="AH3943" s="11" t="str">
        <f t="shared" si="1323"/>
        <v/>
      </c>
      <c r="AI3943" s="11" t="str">
        <f t="shared" si="1324"/>
        <v/>
      </c>
      <c r="AJ3943" s="11" t="str">
        <f t="shared" si="1325"/>
        <v/>
      </c>
      <c r="AK3943" s="11" t="str">
        <f t="shared" si="1326"/>
        <v/>
      </c>
      <c r="AN3943" s="11" t="str">
        <f t="shared" si="1327"/>
        <v/>
      </c>
      <c r="AO3943" s="11" t="str">
        <f t="shared" si="1328"/>
        <v/>
      </c>
      <c r="AP3943" s="11" t="str">
        <f t="shared" si="1329"/>
        <v/>
      </c>
      <c r="AT3943" s="11" t="str">
        <f t="shared" si="1330"/>
        <v/>
      </c>
      <c r="AU3943" s="11" t="str">
        <f t="shared" si="1331"/>
        <v/>
      </c>
      <c r="AV3943" s="11" t="str">
        <f t="shared" si="1332"/>
        <v/>
      </c>
      <c r="AW3943" s="11" t="str">
        <f t="shared" si="1333"/>
        <v/>
      </c>
      <c r="AX3943" s="11" t="str">
        <f t="shared" si="1334"/>
        <v/>
      </c>
      <c r="AY3943" s="11" t="str">
        <f t="shared" si="1315"/>
        <v/>
      </c>
      <c r="AZ3943" s="11" t="str">
        <f t="shared" si="1335"/>
        <v/>
      </c>
      <c r="BA3943" s="11" t="str">
        <f t="shared" si="1317"/>
        <v xml:space="preserve"> </v>
      </c>
      <c r="BB3943" s="11" t="str">
        <f>IFERROR(IF(AW3943="","",VLOOKUP(AW3943,SUSS!R:S,2,FALSE)),AY3943*SUSS!$M$2)</f>
        <v/>
      </c>
      <c r="BC3943" s="11" t="str">
        <f t="shared" si="1316"/>
        <v/>
      </c>
    </row>
    <row r="3944" spans="29:55">
      <c r="AC3944" s="11" t="str">
        <f t="shared" si="1318"/>
        <v/>
      </c>
      <c r="AD3944" s="11" t="str">
        <f t="shared" si="1319"/>
        <v/>
      </c>
      <c r="AE3944" s="11" t="str">
        <f t="shared" si="1320"/>
        <v/>
      </c>
      <c r="AF3944" s="11" t="str">
        <f t="shared" si="1321"/>
        <v/>
      </c>
      <c r="AG3944" s="11" t="str">
        <f t="shared" si="1322"/>
        <v/>
      </c>
      <c r="AH3944" s="11" t="str">
        <f t="shared" si="1323"/>
        <v/>
      </c>
      <c r="AI3944" s="11" t="str">
        <f t="shared" si="1324"/>
        <v/>
      </c>
      <c r="AJ3944" s="11" t="str">
        <f t="shared" si="1325"/>
        <v/>
      </c>
      <c r="AK3944" s="11" t="str">
        <f t="shared" si="1326"/>
        <v/>
      </c>
      <c r="AN3944" s="11" t="str">
        <f t="shared" si="1327"/>
        <v/>
      </c>
      <c r="AO3944" s="11" t="str">
        <f t="shared" si="1328"/>
        <v/>
      </c>
      <c r="AP3944" s="11" t="str">
        <f t="shared" si="1329"/>
        <v/>
      </c>
      <c r="AT3944" s="11" t="str">
        <f t="shared" si="1330"/>
        <v/>
      </c>
      <c r="AU3944" s="11" t="str">
        <f t="shared" si="1331"/>
        <v/>
      </c>
      <c r="AV3944" s="11" t="str">
        <f t="shared" si="1332"/>
        <v/>
      </c>
      <c r="AW3944" s="11" t="str">
        <f t="shared" si="1333"/>
        <v/>
      </c>
      <c r="AX3944" s="11" t="str">
        <f t="shared" si="1334"/>
        <v/>
      </c>
      <c r="AY3944" s="11" t="str">
        <f t="shared" si="1315"/>
        <v/>
      </c>
      <c r="AZ3944" s="11" t="str">
        <f t="shared" si="1335"/>
        <v/>
      </c>
      <c r="BA3944" s="11" t="str">
        <f t="shared" si="1317"/>
        <v xml:space="preserve"> </v>
      </c>
      <c r="BB3944" s="11" t="str">
        <f>IFERROR(IF(AW3944="","",VLOOKUP(AW3944,SUSS!R:S,2,FALSE)),AY3944*SUSS!$M$2)</f>
        <v/>
      </c>
      <c r="BC3944" s="11" t="str">
        <f t="shared" si="1316"/>
        <v/>
      </c>
    </row>
    <row r="3945" spans="29:55">
      <c r="AC3945" s="11" t="str">
        <f t="shared" si="1318"/>
        <v/>
      </c>
      <c r="AD3945" s="11" t="str">
        <f t="shared" si="1319"/>
        <v/>
      </c>
      <c r="AE3945" s="11" t="str">
        <f t="shared" si="1320"/>
        <v/>
      </c>
      <c r="AF3945" s="11" t="str">
        <f t="shared" si="1321"/>
        <v/>
      </c>
      <c r="AG3945" s="11" t="str">
        <f t="shared" si="1322"/>
        <v/>
      </c>
      <c r="AH3945" s="11" t="str">
        <f t="shared" si="1323"/>
        <v/>
      </c>
      <c r="AI3945" s="11" t="str">
        <f t="shared" si="1324"/>
        <v/>
      </c>
      <c r="AJ3945" s="11" t="str">
        <f t="shared" si="1325"/>
        <v/>
      </c>
      <c r="AK3945" s="11" t="str">
        <f t="shared" si="1326"/>
        <v/>
      </c>
      <c r="AN3945" s="11" t="str">
        <f t="shared" si="1327"/>
        <v/>
      </c>
      <c r="AO3945" s="11" t="str">
        <f t="shared" si="1328"/>
        <v/>
      </c>
      <c r="AP3945" s="11" t="str">
        <f t="shared" si="1329"/>
        <v/>
      </c>
      <c r="AT3945" s="11" t="str">
        <f t="shared" si="1330"/>
        <v/>
      </c>
      <c r="AU3945" s="11" t="str">
        <f t="shared" si="1331"/>
        <v/>
      </c>
      <c r="AV3945" s="11" t="str">
        <f t="shared" si="1332"/>
        <v/>
      </c>
      <c r="AW3945" s="11" t="str">
        <f t="shared" si="1333"/>
        <v/>
      </c>
      <c r="AX3945" s="11" t="str">
        <f t="shared" si="1334"/>
        <v/>
      </c>
      <c r="AY3945" s="11" t="str">
        <f t="shared" si="1315"/>
        <v/>
      </c>
      <c r="AZ3945" s="11" t="str">
        <f t="shared" si="1335"/>
        <v/>
      </c>
      <c r="BA3945" s="11" t="str">
        <f t="shared" si="1317"/>
        <v xml:space="preserve"> </v>
      </c>
      <c r="BB3945" s="11" t="str">
        <f>IFERROR(IF(AW3945="","",VLOOKUP(AW3945,SUSS!R:S,2,FALSE)),AY3945*SUSS!$M$2)</f>
        <v/>
      </c>
      <c r="BC3945" s="11" t="str">
        <f t="shared" si="1316"/>
        <v/>
      </c>
    </row>
    <row r="3946" spans="29:55">
      <c r="AC3946" s="11" t="str">
        <f t="shared" si="1318"/>
        <v/>
      </c>
      <c r="AD3946" s="11" t="str">
        <f t="shared" si="1319"/>
        <v/>
      </c>
      <c r="AE3946" s="11" t="str">
        <f t="shared" si="1320"/>
        <v/>
      </c>
      <c r="AF3946" s="11" t="str">
        <f t="shared" si="1321"/>
        <v/>
      </c>
      <c r="AG3946" s="11" t="str">
        <f t="shared" si="1322"/>
        <v/>
      </c>
      <c r="AH3946" s="11" t="str">
        <f t="shared" si="1323"/>
        <v/>
      </c>
      <c r="AI3946" s="11" t="str">
        <f t="shared" si="1324"/>
        <v/>
      </c>
      <c r="AJ3946" s="11" t="str">
        <f t="shared" si="1325"/>
        <v/>
      </c>
      <c r="AK3946" s="11" t="str">
        <f t="shared" si="1326"/>
        <v/>
      </c>
      <c r="AN3946" s="11" t="str">
        <f t="shared" si="1327"/>
        <v/>
      </c>
      <c r="AO3946" s="11" t="str">
        <f t="shared" si="1328"/>
        <v/>
      </c>
      <c r="AP3946" s="11" t="str">
        <f t="shared" si="1329"/>
        <v/>
      </c>
      <c r="AT3946" s="11" t="str">
        <f t="shared" si="1330"/>
        <v/>
      </c>
      <c r="AU3946" s="11" t="str">
        <f t="shared" si="1331"/>
        <v/>
      </c>
      <c r="AV3946" s="11" t="str">
        <f t="shared" si="1332"/>
        <v/>
      </c>
      <c r="AW3946" s="11" t="str">
        <f t="shared" si="1333"/>
        <v/>
      </c>
      <c r="AX3946" s="11" t="str">
        <f t="shared" si="1334"/>
        <v/>
      </c>
      <c r="AY3946" s="11" t="str">
        <f t="shared" si="1315"/>
        <v/>
      </c>
      <c r="AZ3946" s="11" t="str">
        <f t="shared" si="1335"/>
        <v/>
      </c>
      <c r="BA3946" s="11" t="str">
        <f t="shared" si="1317"/>
        <v xml:space="preserve"> </v>
      </c>
      <c r="BB3946" s="11" t="str">
        <f>IFERROR(IF(AW3946="","",VLOOKUP(AW3946,SUSS!R:S,2,FALSE)),AY3946*SUSS!$M$2)</f>
        <v/>
      </c>
      <c r="BC3946" s="11" t="str">
        <f t="shared" si="1316"/>
        <v/>
      </c>
    </row>
    <row r="3947" spans="29:55">
      <c r="AC3947" s="11" t="str">
        <f t="shared" si="1318"/>
        <v/>
      </c>
      <c r="AD3947" s="11" t="str">
        <f t="shared" si="1319"/>
        <v/>
      </c>
      <c r="AE3947" s="11" t="str">
        <f t="shared" si="1320"/>
        <v/>
      </c>
      <c r="AF3947" s="11" t="str">
        <f t="shared" si="1321"/>
        <v/>
      </c>
      <c r="AG3947" s="11" t="str">
        <f t="shared" si="1322"/>
        <v/>
      </c>
      <c r="AH3947" s="11" t="str">
        <f t="shared" si="1323"/>
        <v/>
      </c>
      <c r="AI3947" s="11" t="str">
        <f t="shared" si="1324"/>
        <v/>
      </c>
      <c r="AJ3947" s="11" t="str">
        <f t="shared" si="1325"/>
        <v/>
      </c>
      <c r="AK3947" s="11" t="str">
        <f t="shared" si="1326"/>
        <v/>
      </c>
      <c r="AN3947" s="11" t="str">
        <f t="shared" si="1327"/>
        <v/>
      </c>
      <c r="AO3947" s="11" t="str">
        <f t="shared" si="1328"/>
        <v/>
      </c>
      <c r="AP3947" s="11" t="str">
        <f t="shared" si="1329"/>
        <v/>
      </c>
      <c r="AT3947" s="11" t="str">
        <f t="shared" si="1330"/>
        <v/>
      </c>
      <c r="AU3947" s="11" t="str">
        <f t="shared" si="1331"/>
        <v/>
      </c>
      <c r="AV3947" s="11" t="str">
        <f t="shared" si="1332"/>
        <v/>
      </c>
      <c r="AW3947" s="11" t="str">
        <f t="shared" si="1333"/>
        <v/>
      </c>
      <c r="AX3947" s="11" t="str">
        <f t="shared" si="1334"/>
        <v/>
      </c>
      <c r="AY3947" s="11" t="str">
        <f t="shared" si="1315"/>
        <v/>
      </c>
      <c r="AZ3947" s="11" t="str">
        <f t="shared" si="1335"/>
        <v/>
      </c>
      <c r="BA3947" s="11" t="str">
        <f t="shared" si="1317"/>
        <v xml:space="preserve"> </v>
      </c>
      <c r="BB3947" s="11" t="str">
        <f>IFERROR(IF(AW3947="","",VLOOKUP(AW3947,SUSS!R:S,2,FALSE)),AY3947*SUSS!$M$2)</f>
        <v/>
      </c>
      <c r="BC3947" s="11" t="str">
        <f t="shared" si="1316"/>
        <v/>
      </c>
    </row>
    <row r="3948" spans="29:55">
      <c r="AC3948" s="11" t="str">
        <f t="shared" si="1318"/>
        <v/>
      </c>
      <c r="AD3948" s="11" t="str">
        <f t="shared" si="1319"/>
        <v/>
      </c>
      <c r="AE3948" s="11" t="str">
        <f t="shared" si="1320"/>
        <v/>
      </c>
      <c r="AF3948" s="11" t="str">
        <f t="shared" si="1321"/>
        <v/>
      </c>
      <c r="AG3948" s="11" t="str">
        <f t="shared" si="1322"/>
        <v/>
      </c>
      <c r="AH3948" s="11" t="str">
        <f t="shared" si="1323"/>
        <v/>
      </c>
      <c r="AI3948" s="11" t="str">
        <f t="shared" si="1324"/>
        <v/>
      </c>
      <c r="AJ3948" s="11" t="str">
        <f t="shared" si="1325"/>
        <v/>
      </c>
      <c r="AK3948" s="11" t="str">
        <f t="shared" si="1326"/>
        <v/>
      </c>
      <c r="AN3948" s="11" t="str">
        <f t="shared" si="1327"/>
        <v/>
      </c>
      <c r="AO3948" s="11" t="str">
        <f t="shared" si="1328"/>
        <v/>
      </c>
      <c r="AP3948" s="11" t="str">
        <f t="shared" si="1329"/>
        <v/>
      </c>
      <c r="AT3948" s="11" t="str">
        <f t="shared" si="1330"/>
        <v/>
      </c>
      <c r="AU3948" s="11" t="str">
        <f t="shared" si="1331"/>
        <v/>
      </c>
      <c r="AV3948" s="11" t="str">
        <f t="shared" si="1332"/>
        <v/>
      </c>
      <c r="AW3948" s="11" t="str">
        <f t="shared" si="1333"/>
        <v/>
      </c>
      <c r="AX3948" s="11" t="str">
        <f t="shared" si="1334"/>
        <v/>
      </c>
      <c r="AY3948" s="11" t="str">
        <f t="shared" si="1315"/>
        <v/>
      </c>
      <c r="AZ3948" s="11" t="str">
        <f t="shared" si="1335"/>
        <v/>
      </c>
      <c r="BA3948" s="11" t="str">
        <f t="shared" si="1317"/>
        <v xml:space="preserve"> </v>
      </c>
      <c r="BB3948" s="11" t="str">
        <f>IFERROR(IF(AW3948="","",VLOOKUP(AW3948,SUSS!R:S,2,FALSE)),AY3948*SUSS!$M$2)</f>
        <v/>
      </c>
      <c r="BC3948" s="11" t="str">
        <f t="shared" si="1316"/>
        <v/>
      </c>
    </row>
    <row r="3949" spans="29:55">
      <c r="AC3949" s="11" t="str">
        <f t="shared" si="1318"/>
        <v/>
      </c>
      <c r="AD3949" s="11" t="str">
        <f t="shared" si="1319"/>
        <v/>
      </c>
      <c r="AE3949" s="11" t="str">
        <f t="shared" si="1320"/>
        <v/>
      </c>
      <c r="AF3949" s="11" t="str">
        <f t="shared" si="1321"/>
        <v/>
      </c>
      <c r="AG3949" s="11" t="str">
        <f t="shared" si="1322"/>
        <v/>
      </c>
      <c r="AH3949" s="11" t="str">
        <f t="shared" si="1323"/>
        <v/>
      </c>
      <c r="AI3949" s="11" t="str">
        <f t="shared" si="1324"/>
        <v/>
      </c>
      <c r="AJ3949" s="11" t="str">
        <f t="shared" si="1325"/>
        <v/>
      </c>
      <c r="AK3949" s="11" t="str">
        <f t="shared" si="1326"/>
        <v/>
      </c>
      <c r="AN3949" s="11" t="str">
        <f t="shared" si="1327"/>
        <v/>
      </c>
      <c r="AO3949" s="11" t="str">
        <f t="shared" si="1328"/>
        <v/>
      </c>
      <c r="AP3949" s="11" t="str">
        <f t="shared" si="1329"/>
        <v/>
      </c>
      <c r="AT3949" s="11" t="str">
        <f t="shared" si="1330"/>
        <v/>
      </c>
      <c r="AU3949" s="11" t="str">
        <f t="shared" si="1331"/>
        <v/>
      </c>
      <c r="AV3949" s="11" t="str">
        <f t="shared" si="1332"/>
        <v/>
      </c>
      <c r="AW3949" s="11" t="str">
        <f t="shared" si="1333"/>
        <v/>
      </c>
      <c r="AX3949" s="11" t="str">
        <f t="shared" si="1334"/>
        <v/>
      </c>
      <c r="AY3949" s="11" t="str">
        <f t="shared" si="1315"/>
        <v/>
      </c>
      <c r="AZ3949" s="11" t="str">
        <f t="shared" si="1335"/>
        <v/>
      </c>
      <c r="BA3949" s="11" t="str">
        <f t="shared" si="1317"/>
        <v xml:space="preserve"> </v>
      </c>
      <c r="BB3949" s="11" t="str">
        <f>IFERROR(IF(AW3949="","",VLOOKUP(AW3949,SUSS!R:S,2,FALSE)),AY3949*SUSS!$M$2)</f>
        <v/>
      </c>
      <c r="BC3949" s="11" t="str">
        <f t="shared" si="1316"/>
        <v/>
      </c>
    </row>
    <row r="3950" spans="29:55">
      <c r="AC3950" s="11" t="str">
        <f t="shared" si="1318"/>
        <v/>
      </c>
      <c r="AD3950" s="11" t="str">
        <f t="shared" si="1319"/>
        <v/>
      </c>
      <c r="AE3950" s="11" t="str">
        <f t="shared" si="1320"/>
        <v/>
      </c>
      <c r="AF3950" s="11" t="str">
        <f t="shared" si="1321"/>
        <v/>
      </c>
      <c r="AG3950" s="11" t="str">
        <f t="shared" si="1322"/>
        <v/>
      </c>
      <c r="AH3950" s="11" t="str">
        <f t="shared" si="1323"/>
        <v/>
      </c>
      <c r="AI3950" s="11" t="str">
        <f t="shared" si="1324"/>
        <v/>
      </c>
      <c r="AJ3950" s="11" t="str">
        <f t="shared" si="1325"/>
        <v/>
      </c>
      <c r="AK3950" s="11" t="str">
        <f t="shared" si="1326"/>
        <v/>
      </c>
      <c r="AN3950" s="11" t="str">
        <f t="shared" si="1327"/>
        <v/>
      </c>
      <c r="AO3950" s="11" t="str">
        <f t="shared" si="1328"/>
        <v/>
      </c>
      <c r="AP3950" s="11" t="str">
        <f t="shared" si="1329"/>
        <v/>
      </c>
      <c r="AT3950" s="11" t="str">
        <f t="shared" si="1330"/>
        <v/>
      </c>
      <c r="AU3950" s="11" t="str">
        <f t="shared" si="1331"/>
        <v/>
      </c>
      <c r="AV3950" s="11" t="str">
        <f t="shared" si="1332"/>
        <v/>
      </c>
      <c r="AW3950" s="11" t="str">
        <f t="shared" si="1333"/>
        <v/>
      </c>
      <c r="AX3950" s="11" t="str">
        <f t="shared" si="1334"/>
        <v/>
      </c>
      <c r="AY3950" s="11" t="str">
        <f t="shared" si="1315"/>
        <v/>
      </c>
      <c r="AZ3950" s="11" t="str">
        <f t="shared" si="1335"/>
        <v/>
      </c>
      <c r="BA3950" s="11" t="str">
        <f t="shared" si="1317"/>
        <v xml:space="preserve"> </v>
      </c>
      <c r="BB3950" s="11" t="str">
        <f>IFERROR(IF(AW3950="","",VLOOKUP(AW3950,SUSS!R:S,2,FALSE)),AY3950*SUSS!$M$2)</f>
        <v/>
      </c>
      <c r="BC3950" s="11" t="str">
        <f t="shared" si="1316"/>
        <v/>
      </c>
    </row>
    <row r="3951" spans="29:55">
      <c r="AC3951" s="11" t="str">
        <f t="shared" si="1318"/>
        <v/>
      </c>
      <c r="AD3951" s="11" t="str">
        <f t="shared" si="1319"/>
        <v/>
      </c>
      <c r="AE3951" s="11" t="str">
        <f t="shared" si="1320"/>
        <v/>
      </c>
      <c r="AF3951" s="11" t="str">
        <f t="shared" si="1321"/>
        <v/>
      </c>
      <c r="AG3951" s="11" t="str">
        <f t="shared" si="1322"/>
        <v/>
      </c>
      <c r="AH3951" s="11" t="str">
        <f t="shared" si="1323"/>
        <v/>
      </c>
      <c r="AI3951" s="11" t="str">
        <f t="shared" si="1324"/>
        <v/>
      </c>
      <c r="AJ3951" s="11" t="str">
        <f t="shared" si="1325"/>
        <v/>
      </c>
      <c r="AK3951" s="11" t="str">
        <f t="shared" si="1326"/>
        <v/>
      </c>
      <c r="AN3951" s="11" t="str">
        <f t="shared" si="1327"/>
        <v/>
      </c>
      <c r="AO3951" s="11" t="str">
        <f t="shared" si="1328"/>
        <v/>
      </c>
      <c r="AP3951" s="11" t="str">
        <f t="shared" si="1329"/>
        <v/>
      </c>
      <c r="AT3951" s="11" t="str">
        <f t="shared" si="1330"/>
        <v/>
      </c>
      <c r="AU3951" s="11" t="str">
        <f t="shared" si="1331"/>
        <v/>
      </c>
      <c r="AV3951" s="11" t="str">
        <f t="shared" si="1332"/>
        <v/>
      </c>
      <c r="AW3951" s="11" t="str">
        <f t="shared" si="1333"/>
        <v/>
      </c>
      <c r="AX3951" s="11" t="str">
        <f t="shared" si="1334"/>
        <v/>
      </c>
      <c r="AY3951" s="11" t="str">
        <f t="shared" si="1315"/>
        <v/>
      </c>
      <c r="AZ3951" s="11" t="str">
        <f t="shared" si="1335"/>
        <v/>
      </c>
      <c r="BA3951" s="11" t="str">
        <f t="shared" si="1317"/>
        <v xml:space="preserve"> </v>
      </c>
      <c r="BB3951" s="11" t="str">
        <f>IFERROR(IF(AW3951="","",VLOOKUP(AW3951,SUSS!R:S,2,FALSE)),AY3951*SUSS!$M$2)</f>
        <v/>
      </c>
      <c r="BC3951" s="11" t="str">
        <f t="shared" si="1316"/>
        <v/>
      </c>
    </row>
    <row r="3952" spans="29:55">
      <c r="AC3952" s="11" t="str">
        <f t="shared" si="1318"/>
        <v/>
      </c>
      <c r="AD3952" s="11" t="str">
        <f t="shared" si="1319"/>
        <v/>
      </c>
      <c r="AE3952" s="11" t="str">
        <f t="shared" si="1320"/>
        <v/>
      </c>
      <c r="AF3952" s="11" t="str">
        <f t="shared" si="1321"/>
        <v/>
      </c>
      <c r="AG3952" s="11" t="str">
        <f t="shared" si="1322"/>
        <v/>
      </c>
      <c r="AH3952" s="11" t="str">
        <f t="shared" si="1323"/>
        <v/>
      </c>
      <c r="AI3952" s="11" t="str">
        <f t="shared" si="1324"/>
        <v/>
      </c>
      <c r="AJ3952" s="11" t="str">
        <f t="shared" si="1325"/>
        <v/>
      </c>
      <c r="AK3952" s="11" t="str">
        <f t="shared" si="1326"/>
        <v/>
      </c>
      <c r="AN3952" s="11" t="str">
        <f t="shared" si="1327"/>
        <v/>
      </c>
      <c r="AO3952" s="11" t="str">
        <f t="shared" si="1328"/>
        <v/>
      </c>
      <c r="AP3952" s="11" t="str">
        <f t="shared" si="1329"/>
        <v/>
      </c>
      <c r="AT3952" s="11" t="str">
        <f t="shared" si="1330"/>
        <v/>
      </c>
      <c r="AU3952" s="11" t="str">
        <f t="shared" si="1331"/>
        <v/>
      </c>
      <c r="AV3952" s="11" t="str">
        <f t="shared" si="1332"/>
        <v/>
      </c>
      <c r="AW3952" s="11" t="str">
        <f t="shared" si="1333"/>
        <v/>
      </c>
      <c r="AX3952" s="11" t="str">
        <f t="shared" si="1334"/>
        <v/>
      </c>
      <c r="AY3952" s="11" t="str">
        <f t="shared" si="1315"/>
        <v/>
      </c>
      <c r="AZ3952" s="11" t="str">
        <f t="shared" si="1335"/>
        <v/>
      </c>
      <c r="BA3952" s="11" t="str">
        <f t="shared" si="1317"/>
        <v xml:space="preserve"> </v>
      </c>
      <c r="BB3952" s="11" t="str">
        <f>IFERROR(IF(AW3952="","",VLOOKUP(AW3952,SUSS!R:S,2,FALSE)),AY3952*SUSS!$M$2)</f>
        <v/>
      </c>
      <c r="BC3952" s="11" t="str">
        <f t="shared" si="1316"/>
        <v/>
      </c>
    </row>
    <row r="3953" spans="29:55">
      <c r="AC3953" s="11" t="str">
        <f t="shared" si="1318"/>
        <v/>
      </c>
      <c r="AD3953" s="11" t="str">
        <f t="shared" si="1319"/>
        <v/>
      </c>
      <c r="AE3953" s="11" t="str">
        <f t="shared" si="1320"/>
        <v/>
      </c>
      <c r="AF3953" s="11" t="str">
        <f t="shared" si="1321"/>
        <v/>
      </c>
      <c r="AG3953" s="11" t="str">
        <f t="shared" si="1322"/>
        <v/>
      </c>
      <c r="AH3953" s="11" t="str">
        <f t="shared" si="1323"/>
        <v/>
      </c>
      <c r="AI3953" s="11" t="str">
        <f t="shared" si="1324"/>
        <v/>
      </c>
      <c r="AJ3953" s="11" t="str">
        <f t="shared" si="1325"/>
        <v/>
      </c>
      <c r="AK3953" s="11" t="str">
        <f t="shared" si="1326"/>
        <v/>
      </c>
      <c r="AN3953" s="11" t="str">
        <f t="shared" si="1327"/>
        <v/>
      </c>
      <c r="AO3953" s="11" t="str">
        <f t="shared" si="1328"/>
        <v/>
      </c>
      <c r="AP3953" s="11" t="str">
        <f t="shared" si="1329"/>
        <v/>
      </c>
      <c r="AT3953" s="11" t="str">
        <f t="shared" si="1330"/>
        <v/>
      </c>
      <c r="AU3953" s="11" t="str">
        <f t="shared" si="1331"/>
        <v/>
      </c>
      <c r="AV3953" s="11" t="str">
        <f t="shared" si="1332"/>
        <v/>
      </c>
      <c r="AW3953" s="11" t="str">
        <f t="shared" si="1333"/>
        <v/>
      </c>
      <c r="AX3953" s="11" t="str">
        <f t="shared" si="1334"/>
        <v/>
      </c>
      <c r="AY3953" s="11" t="str">
        <f t="shared" si="1315"/>
        <v/>
      </c>
      <c r="AZ3953" s="11" t="str">
        <f t="shared" si="1335"/>
        <v/>
      </c>
      <c r="BA3953" s="11" t="str">
        <f t="shared" si="1317"/>
        <v xml:space="preserve"> </v>
      </c>
      <c r="BB3953" s="11" t="str">
        <f>IFERROR(IF(AW3953="","",VLOOKUP(AW3953,SUSS!R:S,2,FALSE)),AY3953*SUSS!$M$2)</f>
        <v/>
      </c>
      <c r="BC3953" s="11" t="str">
        <f t="shared" si="1316"/>
        <v/>
      </c>
    </row>
    <row r="3954" spans="29:55">
      <c r="AC3954" s="11" t="str">
        <f t="shared" si="1318"/>
        <v/>
      </c>
      <c r="AD3954" s="11" t="str">
        <f t="shared" si="1319"/>
        <v/>
      </c>
      <c r="AE3954" s="11" t="str">
        <f t="shared" si="1320"/>
        <v/>
      </c>
      <c r="AF3954" s="11" t="str">
        <f t="shared" si="1321"/>
        <v/>
      </c>
      <c r="AG3954" s="11" t="str">
        <f t="shared" si="1322"/>
        <v/>
      </c>
      <c r="AH3954" s="11" t="str">
        <f t="shared" si="1323"/>
        <v/>
      </c>
      <c r="AI3954" s="11" t="str">
        <f t="shared" si="1324"/>
        <v/>
      </c>
      <c r="AJ3954" s="11" t="str">
        <f t="shared" si="1325"/>
        <v/>
      </c>
      <c r="AK3954" s="11" t="str">
        <f t="shared" si="1326"/>
        <v/>
      </c>
      <c r="AN3954" s="11" t="str">
        <f t="shared" si="1327"/>
        <v/>
      </c>
      <c r="AO3954" s="11" t="str">
        <f t="shared" si="1328"/>
        <v/>
      </c>
      <c r="AP3954" s="11" t="str">
        <f t="shared" si="1329"/>
        <v/>
      </c>
      <c r="AT3954" s="11" t="str">
        <f t="shared" si="1330"/>
        <v/>
      </c>
      <c r="AU3954" s="11" t="str">
        <f t="shared" si="1331"/>
        <v/>
      </c>
      <c r="AV3954" s="11" t="str">
        <f t="shared" si="1332"/>
        <v/>
      </c>
      <c r="AW3954" s="11" t="str">
        <f t="shared" si="1333"/>
        <v/>
      </c>
      <c r="AX3954" s="11" t="str">
        <f t="shared" si="1334"/>
        <v/>
      </c>
      <c r="AY3954" s="11" t="str">
        <f t="shared" si="1315"/>
        <v/>
      </c>
      <c r="AZ3954" s="11" t="str">
        <f t="shared" si="1335"/>
        <v/>
      </c>
      <c r="BA3954" s="11" t="str">
        <f t="shared" si="1317"/>
        <v xml:space="preserve"> </v>
      </c>
      <c r="BB3954" s="11" t="str">
        <f>IFERROR(IF(AW3954="","",VLOOKUP(AW3954,SUSS!R:S,2,FALSE)),AY3954*SUSS!$M$2)</f>
        <v/>
      </c>
      <c r="BC3954" s="11" t="str">
        <f t="shared" si="1316"/>
        <v/>
      </c>
    </row>
    <row r="3955" spans="29:55">
      <c r="AC3955" s="11" t="str">
        <f t="shared" si="1318"/>
        <v/>
      </c>
      <c r="AD3955" s="11" t="str">
        <f t="shared" si="1319"/>
        <v/>
      </c>
      <c r="AE3955" s="11" t="str">
        <f t="shared" si="1320"/>
        <v/>
      </c>
      <c r="AF3955" s="11" t="str">
        <f t="shared" si="1321"/>
        <v/>
      </c>
      <c r="AG3955" s="11" t="str">
        <f t="shared" si="1322"/>
        <v/>
      </c>
      <c r="AH3955" s="11" t="str">
        <f t="shared" si="1323"/>
        <v/>
      </c>
      <c r="AI3955" s="11" t="str">
        <f t="shared" si="1324"/>
        <v/>
      </c>
      <c r="AJ3955" s="11" t="str">
        <f t="shared" si="1325"/>
        <v/>
      </c>
      <c r="AK3955" s="11" t="str">
        <f t="shared" si="1326"/>
        <v/>
      </c>
      <c r="AN3955" s="11" t="str">
        <f t="shared" si="1327"/>
        <v/>
      </c>
      <c r="AO3955" s="11" t="str">
        <f t="shared" si="1328"/>
        <v/>
      </c>
      <c r="AP3955" s="11" t="str">
        <f t="shared" si="1329"/>
        <v/>
      </c>
      <c r="AT3955" s="11" t="str">
        <f t="shared" si="1330"/>
        <v/>
      </c>
      <c r="AU3955" s="11" t="str">
        <f t="shared" si="1331"/>
        <v/>
      </c>
      <c r="AV3955" s="11" t="str">
        <f t="shared" si="1332"/>
        <v/>
      </c>
      <c r="AW3955" s="11" t="str">
        <f t="shared" si="1333"/>
        <v/>
      </c>
      <c r="AX3955" s="11" t="str">
        <f t="shared" si="1334"/>
        <v/>
      </c>
      <c r="AY3955" s="11" t="str">
        <f t="shared" si="1315"/>
        <v/>
      </c>
      <c r="AZ3955" s="11" t="str">
        <f t="shared" si="1335"/>
        <v/>
      </c>
      <c r="BA3955" s="11" t="str">
        <f t="shared" si="1317"/>
        <v xml:space="preserve"> </v>
      </c>
      <c r="BB3955" s="11" t="str">
        <f>IFERROR(IF(AW3955="","",VLOOKUP(AW3955,SUSS!R:S,2,FALSE)),AY3955*SUSS!$M$2)</f>
        <v/>
      </c>
      <c r="BC3955" s="11" t="str">
        <f t="shared" si="1316"/>
        <v/>
      </c>
    </row>
    <row r="3956" spans="29:55">
      <c r="AC3956" s="11" t="str">
        <f t="shared" si="1318"/>
        <v/>
      </c>
      <c r="AD3956" s="11" t="str">
        <f t="shared" si="1319"/>
        <v/>
      </c>
      <c r="AE3956" s="11" t="str">
        <f t="shared" si="1320"/>
        <v/>
      </c>
      <c r="AF3956" s="11" t="str">
        <f t="shared" si="1321"/>
        <v/>
      </c>
      <c r="AG3956" s="11" t="str">
        <f t="shared" si="1322"/>
        <v/>
      </c>
      <c r="AH3956" s="11" t="str">
        <f t="shared" si="1323"/>
        <v/>
      </c>
      <c r="AI3956" s="11" t="str">
        <f t="shared" si="1324"/>
        <v/>
      </c>
      <c r="AJ3956" s="11" t="str">
        <f t="shared" si="1325"/>
        <v/>
      </c>
      <c r="AK3956" s="11" t="str">
        <f t="shared" si="1326"/>
        <v/>
      </c>
      <c r="AN3956" s="11" t="str">
        <f t="shared" si="1327"/>
        <v/>
      </c>
      <c r="AO3956" s="11" t="str">
        <f t="shared" si="1328"/>
        <v/>
      </c>
      <c r="AP3956" s="11" t="str">
        <f t="shared" si="1329"/>
        <v/>
      </c>
      <c r="AT3956" s="11" t="str">
        <f t="shared" si="1330"/>
        <v/>
      </c>
      <c r="AU3956" s="11" t="str">
        <f t="shared" si="1331"/>
        <v/>
      </c>
      <c r="AV3956" s="11" t="str">
        <f t="shared" si="1332"/>
        <v/>
      </c>
      <c r="AW3956" s="11" t="str">
        <f t="shared" si="1333"/>
        <v/>
      </c>
      <c r="AX3956" s="11" t="str">
        <f t="shared" si="1334"/>
        <v/>
      </c>
      <c r="AY3956" s="11" t="str">
        <f t="shared" si="1315"/>
        <v/>
      </c>
      <c r="AZ3956" s="11" t="str">
        <f t="shared" si="1335"/>
        <v/>
      </c>
      <c r="BA3956" s="11" t="str">
        <f t="shared" si="1317"/>
        <v xml:space="preserve"> </v>
      </c>
      <c r="BB3956" s="11" t="str">
        <f>IFERROR(IF(AW3956="","",VLOOKUP(AW3956,SUSS!R:S,2,FALSE)),AY3956*SUSS!$M$2)</f>
        <v/>
      </c>
      <c r="BC3956" s="11" t="str">
        <f t="shared" si="1316"/>
        <v/>
      </c>
    </row>
    <row r="3957" spans="29:55">
      <c r="AC3957" s="11" t="str">
        <f t="shared" si="1318"/>
        <v/>
      </c>
      <c r="AD3957" s="11" t="str">
        <f t="shared" si="1319"/>
        <v/>
      </c>
      <c r="AE3957" s="11" t="str">
        <f t="shared" si="1320"/>
        <v/>
      </c>
      <c r="AF3957" s="11" t="str">
        <f t="shared" si="1321"/>
        <v/>
      </c>
      <c r="AG3957" s="11" t="str">
        <f t="shared" si="1322"/>
        <v/>
      </c>
      <c r="AH3957" s="11" t="str">
        <f t="shared" si="1323"/>
        <v/>
      </c>
      <c r="AI3957" s="11" t="str">
        <f t="shared" si="1324"/>
        <v/>
      </c>
      <c r="AJ3957" s="11" t="str">
        <f t="shared" si="1325"/>
        <v/>
      </c>
      <c r="AK3957" s="11" t="str">
        <f t="shared" si="1326"/>
        <v/>
      </c>
      <c r="AN3957" s="11" t="str">
        <f t="shared" si="1327"/>
        <v/>
      </c>
      <c r="AO3957" s="11" t="str">
        <f t="shared" si="1328"/>
        <v/>
      </c>
      <c r="AP3957" s="11" t="str">
        <f t="shared" si="1329"/>
        <v/>
      </c>
      <c r="AT3957" s="11" t="str">
        <f t="shared" si="1330"/>
        <v/>
      </c>
      <c r="AU3957" s="11" t="str">
        <f t="shared" si="1331"/>
        <v/>
      </c>
      <c r="AV3957" s="11" t="str">
        <f t="shared" si="1332"/>
        <v/>
      </c>
      <c r="AW3957" s="11" t="str">
        <f t="shared" si="1333"/>
        <v/>
      </c>
      <c r="AX3957" s="11" t="str">
        <f t="shared" si="1334"/>
        <v/>
      </c>
      <c r="AY3957" s="11" t="str">
        <f t="shared" si="1315"/>
        <v/>
      </c>
      <c r="AZ3957" s="11" t="str">
        <f t="shared" si="1335"/>
        <v/>
      </c>
      <c r="BA3957" s="11" t="str">
        <f t="shared" si="1317"/>
        <v xml:space="preserve"> </v>
      </c>
      <c r="BB3957" s="11" t="str">
        <f>IFERROR(IF(AW3957="","",VLOOKUP(AW3957,SUSS!R:S,2,FALSE)),AY3957*SUSS!$M$2)</f>
        <v/>
      </c>
      <c r="BC3957" s="11" t="str">
        <f t="shared" si="1316"/>
        <v/>
      </c>
    </row>
    <row r="3958" spans="29:55">
      <c r="AC3958" s="11" t="str">
        <f t="shared" si="1318"/>
        <v/>
      </c>
      <c r="AD3958" s="11" t="str">
        <f t="shared" si="1319"/>
        <v/>
      </c>
      <c r="AE3958" s="11" t="str">
        <f t="shared" si="1320"/>
        <v/>
      </c>
      <c r="AF3958" s="11" t="str">
        <f t="shared" si="1321"/>
        <v/>
      </c>
      <c r="AG3958" s="11" t="str">
        <f t="shared" si="1322"/>
        <v/>
      </c>
      <c r="AH3958" s="11" t="str">
        <f t="shared" si="1323"/>
        <v/>
      </c>
      <c r="AI3958" s="11" t="str">
        <f t="shared" si="1324"/>
        <v/>
      </c>
      <c r="AJ3958" s="11" t="str">
        <f t="shared" si="1325"/>
        <v/>
      </c>
      <c r="AK3958" s="11" t="str">
        <f t="shared" si="1326"/>
        <v/>
      </c>
      <c r="AN3958" s="11" t="str">
        <f t="shared" si="1327"/>
        <v/>
      </c>
      <c r="AO3958" s="11" t="str">
        <f t="shared" si="1328"/>
        <v/>
      </c>
      <c r="AP3958" s="11" t="str">
        <f t="shared" si="1329"/>
        <v/>
      </c>
      <c r="AT3958" s="11" t="str">
        <f t="shared" si="1330"/>
        <v/>
      </c>
      <c r="AU3958" s="11" t="str">
        <f t="shared" si="1331"/>
        <v/>
      </c>
      <c r="AV3958" s="11" t="str">
        <f t="shared" si="1332"/>
        <v/>
      </c>
      <c r="AW3958" s="11" t="str">
        <f t="shared" si="1333"/>
        <v/>
      </c>
      <c r="AX3958" s="11" t="str">
        <f t="shared" si="1334"/>
        <v/>
      </c>
      <c r="AY3958" s="11" t="str">
        <f t="shared" si="1315"/>
        <v/>
      </c>
      <c r="AZ3958" s="11" t="str">
        <f t="shared" si="1335"/>
        <v/>
      </c>
      <c r="BA3958" s="11" t="str">
        <f t="shared" si="1317"/>
        <v xml:space="preserve"> </v>
      </c>
      <c r="BB3958" s="11" t="str">
        <f>IFERROR(IF(AW3958="","",VLOOKUP(AW3958,SUSS!R:S,2,FALSE)),AY3958*SUSS!$M$2)</f>
        <v/>
      </c>
      <c r="BC3958" s="11" t="str">
        <f t="shared" si="1316"/>
        <v/>
      </c>
    </row>
    <row r="3959" spans="29:55">
      <c r="AC3959" s="11" t="str">
        <f t="shared" si="1318"/>
        <v/>
      </c>
      <c r="AD3959" s="11" t="str">
        <f t="shared" si="1319"/>
        <v/>
      </c>
      <c r="AE3959" s="11" t="str">
        <f t="shared" si="1320"/>
        <v/>
      </c>
      <c r="AF3959" s="11" t="str">
        <f t="shared" si="1321"/>
        <v/>
      </c>
      <c r="AG3959" s="11" t="str">
        <f t="shared" si="1322"/>
        <v/>
      </c>
      <c r="AH3959" s="11" t="str">
        <f t="shared" si="1323"/>
        <v/>
      </c>
      <c r="AI3959" s="11" t="str">
        <f t="shared" si="1324"/>
        <v/>
      </c>
      <c r="AJ3959" s="11" t="str">
        <f t="shared" si="1325"/>
        <v/>
      </c>
      <c r="AK3959" s="11" t="str">
        <f t="shared" si="1326"/>
        <v/>
      </c>
      <c r="AN3959" s="11" t="str">
        <f t="shared" si="1327"/>
        <v/>
      </c>
      <c r="AO3959" s="11" t="str">
        <f t="shared" si="1328"/>
        <v/>
      </c>
      <c r="AP3959" s="11" t="str">
        <f t="shared" si="1329"/>
        <v/>
      </c>
      <c r="AT3959" s="11" t="str">
        <f t="shared" si="1330"/>
        <v/>
      </c>
      <c r="AU3959" s="11" t="str">
        <f t="shared" si="1331"/>
        <v/>
      </c>
      <c r="AV3959" s="11" t="str">
        <f t="shared" si="1332"/>
        <v/>
      </c>
      <c r="AW3959" s="11" t="str">
        <f t="shared" si="1333"/>
        <v/>
      </c>
      <c r="AX3959" s="11" t="str">
        <f t="shared" si="1334"/>
        <v/>
      </c>
      <c r="AY3959" s="11" t="str">
        <f t="shared" si="1315"/>
        <v/>
      </c>
      <c r="AZ3959" s="11" t="str">
        <f t="shared" si="1335"/>
        <v/>
      </c>
      <c r="BA3959" s="11" t="str">
        <f t="shared" si="1317"/>
        <v xml:space="preserve"> </v>
      </c>
      <c r="BB3959" s="11" t="str">
        <f>IFERROR(IF(AW3959="","",VLOOKUP(AW3959,SUSS!R:S,2,FALSE)),AY3959*SUSS!$M$2)</f>
        <v/>
      </c>
      <c r="BC3959" s="11" t="str">
        <f t="shared" si="1316"/>
        <v/>
      </c>
    </row>
    <row r="3960" spans="29:55">
      <c r="AC3960" s="11" t="str">
        <f t="shared" si="1318"/>
        <v/>
      </c>
      <c r="AD3960" s="11" t="str">
        <f t="shared" si="1319"/>
        <v/>
      </c>
      <c r="AE3960" s="11" t="str">
        <f t="shared" si="1320"/>
        <v/>
      </c>
      <c r="AF3960" s="11" t="str">
        <f t="shared" si="1321"/>
        <v/>
      </c>
      <c r="AG3960" s="11" t="str">
        <f t="shared" si="1322"/>
        <v/>
      </c>
      <c r="AH3960" s="11" t="str">
        <f t="shared" si="1323"/>
        <v/>
      </c>
      <c r="AI3960" s="11" t="str">
        <f t="shared" si="1324"/>
        <v/>
      </c>
      <c r="AJ3960" s="11" t="str">
        <f t="shared" si="1325"/>
        <v/>
      </c>
      <c r="AK3960" s="11" t="str">
        <f t="shared" si="1326"/>
        <v/>
      </c>
      <c r="AN3960" s="11" t="str">
        <f t="shared" si="1327"/>
        <v/>
      </c>
      <c r="AO3960" s="11" t="str">
        <f t="shared" si="1328"/>
        <v/>
      </c>
      <c r="AP3960" s="11" t="str">
        <f t="shared" si="1329"/>
        <v/>
      </c>
      <c r="AT3960" s="11" t="str">
        <f t="shared" si="1330"/>
        <v/>
      </c>
      <c r="AU3960" s="11" t="str">
        <f t="shared" si="1331"/>
        <v/>
      </c>
      <c r="AV3960" s="11" t="str">
        <f t="shared" si="1332"/>
        <v/>
      </c>
      <c r="AW3960" s="11" t="str">
        <f t="shared" si="1333"/>
        <v/>
      </c>
      <c r="AX3960" s="11" t="str">
        <f t="shared" si="1334"/>
        <v/>
      </c>
      <c r="AY3960" s="11" t="str">
        <f t="shared" si="1315"/>
        <v/>
      </c>
      <c r="AZ3960" s="11" t="str">
        <f t="shared" si="1335"/>
        <v/>
      </c>
      <c r="BA3960" s="11" t="str">
        <f t="shared" si="1317"/>
        <v xml:space="preserve"> </v>
      </c>
      <c r="BB3960" s="11" t="str">
        <f>IFERROR(IF(AW3960="","",VLOOKUP(AW3960,SUSS!R:S,2,FALSE)),AY3960*SUSS!$M$2)</f>
        <v/>
      </c>
      <c r="BC3960" s="11" t="str">
        <f t="shared" si="1316"/>
        <v/>
      </c>
    </row>
    <row r="3961" spans="29:55">
      <c r="AC3961" s="11" t="str">
        <f t="shared" si="1318"/>
        <v/>
      </c>
      <c r="AD3961" s="11" t="str">
        <f t="shared" si="1319"/>
        <v/>
      </c>
      <c r="AE3961" s="11" t="str">
        <f t="shared" si="1320"/>
        <v/>
      </c>
      <c r="AF3961" s="11" t="str">
        <f t="shared" si="1321"/>
        <v/>
      </c>
      <c r="AG3961" s="11" t="str">
        <f t="shared" si="1322"/>
        <v/>
      </c>
      <c r="AH3961" s="11" t="str">
        <f t="shared" si="1323"/>
        <v/>
      </c>
      <c r="AI3961" s="11" t="str">
        <f t="shared" si="1324"/>
        <v/>
      </c>
      <c r="AJ3961" s="11" t="str">
        <f t="shared" si="1325"/>
        <v/>
      </c>
      <c r="AK3961" s="11" t="str">
        <f t="shared" si="1326"/>
        <v/>
      </c>
      <c r="AN3961" s="11" t="str">
        <f t="shared" si="1327"/>
        <v/>
      </c>
      <c r="AO3961" s="11" t="str">
        <f t="shared" si="1328"/>
        <v/>
      </c>
      <c r="AP3961" s="11" t="str">
        <f t="shared" si="1329"/>
        <v/>
      </c>
      <c r="AT3961" s="11" t="str">
        <f t="shared" si="1330"/>
        <v/>
      </c>
      <c r="AU3961" s="11" t="str">
        <f t="shared" si="1331"/>
        <v/>
      </c>
      <c r="AV3961" s="11" t="str">
        <f t="shared" si="1332"/>
        <v/>
      </c>
      <c r="AW3961" s="11" t="str">
        <f t="shared" si="1333"/>
        <v/>
      </c>
      <c r="AX3961" s="11" t="str">
        <f t="shared" si="1334"/>
        <v/>
      </c>
      <c r="AY3961" s="11" t="str">
        <f t="shared" si="1315"/>
        <v/>
      </c>
      <c r="AZ3961" s="11" t="str">
        <f t="shared" si="1335"/>
        <v/>
      </c>
      <c r="BA3961" s="11" t="str">
        <f t="shared" si="1317"/>
        <v xml:space="preserve"> </v>
      </c>
      <c r="BB3961" s="11" t="str">
        <f>IFERROR(IF(AW3961="","",VLOOKUP(AW3961,SUSS!R:S,2,FALSE)),AY3961*SUSS!$M$2)</f>
        <v/>
      </c>
      <c r="BC3961" s="11" t="str">
        <f t="shared" si="1316"/>
        <v/>
      </c>
    </row>
    <row r="3962" spans="29:55">
      <c r="AC3962" s="11" t="str">
        <f t="shared" si="1318"/>
        <v/>
      </c>
      <c r="AD3962" s="11" t="str">
        <f t="shared" si="1319"/>
        <v/>
      </c>
      <c r="AE3962" s="11" t="str">
        <f t="shared" si="1320"/>
        <v/>
      </c>
      <c r="AF3962" s="11" t="str">
        <f t="shared" si="1321"/>
        <v/>
      </c>
      <c r="AG3962" s="11" t="str">
        <f t="shared" si="1322"/>
        <v/>
      </c>
      <c r="AH3962" s="11" t="str">
        <f t="shared" si="1323"/>
        <v/>
      </c>
      <c r="AI3962" s="11" t="str">
        <f t="shared" si="1324"/>
        <v/>
      </c>
      <c r="AJ3962" s="11" t="str">
        <f t="shared" si="1325"/>
        <v/>
      </c>
      <c r="AK3962" s="11" t="str">
        <f t="shared" si="1326"/>
        <v/>
      </c>
      <c r="AN3962" s="11" t="str">
        <f t="shared" si="1327"/>
        <v/>
      </c>
      <c r="AO3962" s="11" t="str">
        <f t="shared" si="1328"/>
        <v/>
      </c>
      <c r="AP3962" s="11" t="str">
        <f t="shared" si="1329"/>
        <v/>
      </c>
      <c r="AT3962" s="11" t="str">
        <f t="shared" si="1330"/>
        <v/>
      </c>
      <c r="AU3962" s="11" t="str">
        <f t="shared" si="1331"/>
        <v/>
      </c>
      <c r="AV3962" s="11" t="str">
        <f t="shared" si="1332"/>
        <v/>
      </c>
      <c r="AW3962" s="11" t="str">
        <f t="shared" si="1333"/>
        <v/>
      </c>
      <c r="AX3962" s="11" t="str">
        <f t="shared" si="1334"/>
        <v/>
      </c>
      <c r="AY3962" s="11" t="str">
        <f t="shared" si="1315"/>
        <v/>
      </c>
      <c r="AZ3962" s="11" t="str">
        <f t="shared" si="1335"/>
        <v/>
      </c>
      <c r="BA3962" s="11" t="str">
        <f t="shared" si="1317"/>
        <v xml:space="preserve"> </v>
      </c>
      <c r="BB3962" s="11" t="str">
        <f>IFERROR(IF(AW3962="","",VLOOKUP(AW3962,SUSS!R:S,2,FALSE)),AY3962*SUSS!$M$2)</f>
        <v/>
      </c>
      <c r="BC3962" s="11" t="str">
        <f t="shared" si="1316"/>
        <v/>
      </c>
    </row>
    <row r="3963" spans="29:55">
      <c r="AC3963" s="11" t="str">
        <f t="shared" si="1318"/>
        <v/>
      </c>
      <c r="AD3963" s="11" t="str">
        <f t="shared" si="1319"/>
        <v/>
      </c>
      <c r="AE3963" s="11" t="str">
        <f t="shared" si="1320"/>
        <v/>
      </c>
      <c r="AF3963" s="11" t="str">
        <f t="shared" si="1321"/>
        <v/>
      </c>
      <c r="AG3963" s="11" t="str">
        <f t="shared" si="1322"/>
        <v/>
      </c>
      <c r="AH3963" s="11" t="str">
        <f t="shared" si="1323"/>
        <v/>
      </c>
      <c r="AI3963" s="11" t="str">
        <f t="shared" si="1324"/>
        <v/>
      </c>
      <c r="AJ3963" s="11" t="str">
        <f t="shared" si="1325"/>
        <v/>
      </c>
      <c r="AK3963" s="11" t="str">
        <f t="shared" si="1326"/>
        <v/>
      </c>
      <c r="AN3963" s="11" t="str">
        <f t="shared" si="1327"/>
        <v/>
      </c>
      <c r="AO3963" s="11" t="str">
        <f t="shared" si="1328"/>
        <v/>
      </c>
      <c r="AP3963" s="11" t="str">
        <f t="shared" si="1329"/>
        <v/>
      </c>
      <c r="AT3963" s="11" t="str">
        <f t="shared" si="1330"/>
        <v/>
      </c>
      <c r="AU3963" s="11" t="str">
        <f t="shared" si="1331"/>
        <v/>
      </c>
      <c r="AV3963" s="11" t="str">
        <f t="shared" si="1332"/>
        <v/>
      </c>
      <c r="AW3963" s="11" t="str">
        <f t="shared" si="1333"/>
        <v/>
      </c>
      <c r="AX3963" s="11" t="str">
        <f t="shared" si="1334"/>
        <v/>
      </c>
      <c r="AY3963" s="11" t="str">
        <f t="shared" si="1315"/>
        <v/>
      </c>
      <c r="AZ3963" s="11" t="str">
        <f t="shared" si="1335"/>
        <v/>
      </c>
      <c r="BA3963" s="11" t="str">
        <f t="shared" si="1317"/>
        <v xml:space="preserve"> </v>
      </c>
      <c r="BB3963" s="11" t="str">
        <f>IFERROR(IF(AW3963="","",VLOOKUP(AW3963,SUSS!R:S,2,FALSE)),AY3963*SUSS!$M$2)</f>
        <v/>
      </c>
      <c r="BC3963" s="11" t="str">
        <f t="shared" si="1316"/>
        <v/>
      </c>
    </row>
    <row r="3964" spans="29:55">
      <c r="AC3964" s="11" t="str">
        <f t="shared" si="1318"/>
        <v/>
      </c>
      <c r="AD3964" s="11" t="str">
        <f t="shared" si="1319"/>
        <v/>
      </c>
      <c r="AE3964" s="11" t="str">
        <f t="shared" si="1320"/>
        <v/>
      </c>
      <c r="AF3964" s="11" t="str">
        <f t="shared" si="1321"/>
        <v/>
      </c>
      <c r="AG3964" s="11" t="str">
        <f t="shared" si="1322"/>
        <v/>
      </c>
      <c r="AH3964" s="11" t="str">
        <f t="shared" si="1323"/>
        <v/>
      </c>
      <c r="AI3964" s="11" t="str">
        <f t="shared" si="1324"/>
        <v/>
      </c>
      <c r="AJ3964" s="11" t="str">
        <f t="shared" si="1325"/>
        <v/>
      </c>
      <c r="AK3964" s="11" t="str">
        <f t="shared" si="1326"/>
        <v/>
      </c>
      <c r="AN3964" s="11" t="str">
        <f t="shared" si="1327"/>
        <v/>
      </c>
      <c r="AO3964" s="11" t="str">
        <f t="shared" si="1328"/>
        <v/>
      </c>
      <c r="AP3964" s="11" t="str">
        <f t="shared" si="1329"/>
        <v/>
      </c>
      <c r="AT3964" s="11" t="str">
        <f t="shared" si="1330"/>
        <v/>
      </c>
      <c r="AU3964" s="11" t="str">
        <f t="shared" si="1331"/>
        <v/>
      </c>
      <c r="AV3964" s="11" t="str">
        <f t="shared" si="1332"/>
        <v/>
      </c>
      <c r="AW3964" s="11" t="str">
        <f t="shared" si="1333"/>
        <v/>
      </c>
      <c r="AX3964" s="11" t="str">
        <f t="shared" si="1334"/>
        <v/>
      </c>
      <c r="AY3964" s="11" t="str">
        <f t="shared" si="1315"/>
        <v/>
      </c>
      <c r="AZ3964" s="11" t="str">
        <f t="shared" si="1335"/>
        <v/>
      </c>
      <c r="BA3964" s="11" t="str">
        <f t="shared" si="1317"/>
        <v xml:space="preserve"> </v>
      </c>
      <c r="BB3964" s="11" t="str">
        <f>IFERROR(IF(AW3964="","",VLOOKUP(AW3964,SUSS!R:S,2,FALSE)),AY3964*SUSS!$M$2)</f>
        <v/>
      </c>
      <c r="BC3964" s="11" t="str">
        <f t="shared" si="1316"/>
        <v/>
      </c>
    </row>
    <row r="3965" spans="29:55">
      <c r="AC3965" s="11" t="str">
        <f t="shared" si="1318"/>
        <v/>
      </c>
      <c r="AD3965" s="11" t="str">
        <f t="shared" si="1319"/>
        <v/>
      </c>
      <c r="AE3965" s="11" t="str">
        <f t="shared" si="1320"/>
        <v/>
      </c>
      <c r="AF3965" s="11" t="str">
        <f t="shared" si="1321"/>
        <v/>
      </c>
      <c r="AG3965" s="11" t="str">
        <f t="shared" si="1322"/>
        <v/>
      </c>
      <c r="AH3965" s="11" t="str">
        <f t="shared" si="1323"/>
        <v/>
      </c>
      <c r="AI3965" s="11" t="str">
        <f t="shared" si="1324"/>
        <v/>
      </c>
      <c r="AJ3965" s="11" t="str">
        <f t="shared" si="1325"/>
        <v/>
      </c>
      <c r="AK3965" s="11" t="str">
        <f t="shared" si="1326"/>
        <v/>
      </c>
      <c r="AN3965" s="11" t="str">
        <f t="shared" si="1327"/>
        <v/>
      </c>
      <c r="AO3965" s="11" t="str">
        <f t="shared" si="1328"/>
        <v/>
      </c>
      <c r="AP3965" s="11" t="str">
        <f t="shared" si="1329"/>
        <v/>
      </c>
      <c r="AT3965" s="11" t="str">
        <f t="shared" si="1330"/>
        <v/>
      </c>
      <c r="AU3965" s="11" t="str">
        <f t="shared" si="1331"/>
        <v/>
      </c>
      <c r="AV3965" s="11" t="str">
        <f t="shared" si="1332"/>
        <v/>
      </c>
      <c r="AW3965" s="11" t="str">
        <f t="shared" si="1333"/>
        <v/>
      </c>
      <c r="AX3965" s="11" t="str">
        <f t="shared" si="1334"/>
        <v/>
      </c>
      <c r="AY3965" s="11" t="str">
        <f t="shared" si="1315"/>
        <v/>
      </c>
      <c r="AZ3965" s="11" t="str">
        <f t="shared" si="1335"/>
        <v/>
      </c>
      <c r="BA3965" s="11" t="str">
        <f t="shared" si="1317"/>
        <v xml:space="preserve"> </v>
      </c>
      <c r="BB3965" s="11" t="str">
        <f>IFERROR(IF(AW3965="","",VLOOKUP(AW3965,SUSS!R:S,2,FALSE)),AY3965*SUSS!$M$2)</f>
        <v/>
      </c>
      <c r="BC3965" s="11" t="str">
        <f t="shared" si="1316"/>
        <v/>
      </c>
    </row>
    <row r="3966" spans="29:55">
      <c r="AC3966" s="11" t="str">
        <f t="shared" si="1318"/>
        <v/>
      </c>
      <c r="AD3966" s="11" t="str">
        <f t="shared" si="1319"/>
        <v/>
      </c>
      <c r="AE3966" s="11" t="str">
        <f t="shared" si="1320"/>
        <v/>
      </c>
      <c r="AF3966" s="11" t="str">
        <f t="shared" si="1321"/>
        <v/>
      </c>
      <c r="AG3966" s="11" t="str">
        <f t="shared" si="1322"/>
        <v/>
      </c>
      <c r="AH3966" s="11" t="str">
        <f t="shared" si="1323"/>
        <v/>
      </c>
      <c r="AI3966" s="11" t="str">
        <f t="shared" si="1324"/>
        <v/>
      </c>
      <c r="AJ3966" s="11" t="str">
        <f t="shared" si="1325"/>
        <v/>
      </c>
      <c r="AK3966" s="11" t="str">
        <f t="shared" si="1326"/>
        <v/>
      </c>
      <c r="AN3966" s="11" t="str">
        <f t="shared" si="1327"/>
        <v/>
      </c>
      <c r="AO3966" s="11" t="str">
        <f t="shared" si="1328"/>
        <v/>
      </c>
      <c r="AP3966" s="11" t="str">
        <f t="shared" si="1329"/>
        <v/>
      </c>
      <c r="AT3966" s="11" t="str">
        <f t="shared" si="1330"/>
        <v/>
      </c>
      <c r="AU3966" s="11" t="str">
        <f t="shared" si="1331"/>
        <v/>
      </c>
      <c r="AV3966" s="11" t="str">
        <f t="shared" si="1332"/>
        <v/>
      </c>
      <c r="AW3966" s="11" t="str">
        <f t="shared" si="1333"/>
        <v/>
      </c>
      <c r="AX3966" s="11" t="str">
        <f t="shared" si="1334"/>
        <v/>
      </c>
      <c r="AY3966" s="11" t="str">
        <f t="shared" si="1315"/>
        <v/>
      </c>
      <c r="AZ3966" s="11" t="str">
        <f t="shared" si="1335"/>
        <v/>
      </c>
      <c r="BA3966" s="11" t="str">
        <f t="shared" si="1317"/>
        <v xml:space="preserve"> </v>
      </c>
      <c r="BB3966" s="11" t="str">
        <f>IFERROR(IF(AW3966="","",VLOOKUP(AW3966,SUSS!R:S,2,FALSE)),AY3966*SUSS!$M$2)</f>
        <v/>
      </c>
      <c r="BC3966" s="11" t="str">
        <f t="shared" si="1316"/>
        <v/>
      </c>
    </row>
    <row r="3967" spans="29:55">
      <c r="AC3967" s="11" t="str">
        <f t="shared" si="1318"/>
        <v/>
      </c>
      <c r="AD3967" s="11" t="str">
        <f t="shared" si="1319"/>
        <v/>
      </c>
      <c r="AE3967" s="11" t="str">
        <f t="shared" si="1320"/>
        <v/>
      </c>
      <c r="AF3967" s="11" t="str">
        <f t="shared" si="1321"/>
        <v/>
      </c>
      <c r="AG3967" s="11" t="str">
        <f t="shared" si="1322"/>
        <v/>
      </c>
      <c r="AH3967" s="11" t="str">
        <f t="shared" si="1323"/>
        <v/>
      </c>
      <c r="AI3967" s="11" t="str">
        <f t="shared" si="1324"/>
        <v/>
      </c>
      <c r="AJ3967" s="11" t="str">
        <f t="shared" si="1325"/>
        <v/>
      </c>
      <c r="AK3967" s="11" t="str">
        <f t="shared" si="1326"/>
        <v/>
      </c>
      <c r="AN3967" s="11" t="str">
        <f t="shared" si="1327"/>
        <v/>
      </c>
      <c r="AO3967" s="11" t="str">
        <f t="shared" si="1328"/>
        <v/>
      </c>
      <c r="AP3967" s="11" t="str">
        <f t="shared" si="1329"/>
        <v/>
      </c>
      <c r="AT3967" s="11" t="str">
        <f t="shared" si="1330"/>
        <v/>
      </c>
      <c r="AU3967" s="11" t="str">
        <f t="shared" si="1331"/>
        <v/>
      </c>
      <c r="AV3967" s="11" t="str">
        <f t="shared" si="1332"/>
        <v/>
      </c>
      <c r="AW3967" s="11" t="str">
        <f t="shared" si="1333"/>
        <v/>
      </c>
      <c r="AX3967" s="11" t="str">
        <f t="shared" si="1334"/>
        <v/>
      </c>
      <c r="AY3967" s="11" t="str">
        <f t="shared" si="1315"/>
        <v/>
      </c>
      <c r="AZ3967" s="11" t="str">
        <f t="shared" si="1335"/>
        <v/>
      </c>
      <c r="BA3967" s="11" t="str">
        <f t="shared" si="1317"/>
        <v xml:space="preserve"> </v>
      </c>
      <c r="BB3967" s="11" t="str">
        <f>IFERROR(IF(AW3967="","",VLOOKUP(AW3967,SUSS!R:S,2,FALSE)),AY3967*SUSS!$M$2)</f>
        <v/>
      </c>
      <c r="BC3967" s="11" t="str">
        <f t="shared" si="1316"/>
        <v/>
      </c>
    </row>
    <row r="3968" spans="29:55">
      <c r="AC3968" s="11" t="str">
        <f t="shared" si="1318"/>
        <v/>
      </c>
      <c r="AD3968" s="11" t="str">
        <f t="shared" si="1319"/>
        <v/>
      </c>
      <c r="AE3968" s="11" t="str">
        <f t="shared" si="1320"/>
        <v/>
      </c>
      <c r="AF3968" s="11" t="str">
        <f t="shared" si="1321"/>
        <v/>
      </c>
      <c r="AG3968" s="11" t="str">
        <f t="shared" si="1322"/>
        <v/>
      </c>
      <c r="AH3968" s="11" t="str">
        <f t="shared" si="1323"/>
        <v/>
      </c>
      <c r="AI3968" s="11" t="str">
        <f t="shared" si="1324"/>
        <v/>
      </c>
      <c r="AJ3968" s="11" t="str">
        <f t="shared" si="1325"/>
        <v/>
      </c>
      <c r="AK3968" s="11" t="str">
        <f t="shared" si="1326"/>
        <v/>
      </c>
      <c r="AN3968" s="11" t="str">
        <f t="shared" si="1327"/>
        <v/>
      </c>
      <c r="AO3968" s="11" t="str">
        <f t="shared" si="1328"/>
        <v/>
      </c>
      <c r="AP3968" s="11" t="str">
        <f t="shared" si="1329"/>
        <v/>
      </c>
      <c r="AT3968" s="11" t="str">
        <f t="shared" si="1330"/>
        <v/>
      </c>
      <c r="AU3968" s="11" t="str">
        <f t="shared" si="1331"/>
        <v/>
      </c>
      <c r="AV3968" s="11" t="str">
        <f t="shared" si="1332"/>
        <v/>
      </c>
      <c r="AW3968" s="11" t="str">
        <f t="shared" si="1333"/>
        <v/>
      </c>
      <c r="AX3968" s="11" t="str">
        <f t="shared" si="1334"/>
        <v/>
      </c>
      <c r="AY3968" s="11" t="str">
        <f t="shared" si="1315"/>
        <v/>
      </c>
      <c r="AZ3968" s="11" t="str">
        <f t="shared" si="1335"/>
        <v/>
      </c>
      <c r="BA3968" s="11" t="str">
        <f t="shared" si="1317"/>
        <v xml:space="preserve"> </v>
      </c>
      <c r="BB3968" s="11" t="str">
        <f>IFERROR(IF(AW3968="","",VLOOKUP(AW3968,SUSS!R:S,2,FALSE)),AY3968*SUSS!$M$2)</f>
        <v/>
      </c>
      <c r="BC3968" s="11" t="str">
        <f t="shared" si="1316"/>
        <v/>
      </c>
    </row>
    <row r="3969" spans="29:55">
      <c r="AC3969" s="11" t="str">
        <f t="shared" si="1318"/>
        <v/>
      </c>
      <c r="AD3969" s="11" t="str">
        <f t="shared" si="1319"/>
        <v/>
      </c>
      <c r="AE3969" s="11" t="str">
        <f t="shared" si="1320"/>
        <v/>
      </c>
      <c r="AF3969" s="11" t="str">
        <f t="shared" si="1321"/>
        <v/>
      </c>
      <c r="AG3969" s="11" t="str">
        <f t="shared" si="1322"/>
        <v/>
      </c>
      <c r="AH3969" s="11" t="str">
        <f t="shared" si="1323"/>
        <v/>
      </c>
      <c r="AI3969" s="11" t="str">
        <f t="shared" si="1324"/>
        <v/>
      </c>
      <c r="AJ3969" s="11" t="str">
        <f t="shared" si="1325"/>
        <v/>
      </c>
      <c r="AK3969" s="11" t="str">
        <f t="shared" si="1326"/>
        <v/>
      </c>
      <c r="AN3969" s="11" t="str">
        <f t="shared" si="1327"/>
        <v/>
      </c>
      <c r="AO3969" s="11" t="str">
        <f t="shared" si="1328"/>
        <v/>
      </c>
      <c r="AP3969" s="11" t="str">
        <f t="shared" si="1329"/>
        <v/>
      </c>
      <c r="AT3969" s="11" t="str">
        <f t="shared" si="1330"/>
        <v/>
      </c>
      <c r="AU3969" s="11" t="str">
        <f t="shared" si="1331"/>
        <v/>
      </c>
      <c r="AV3969" s="11" t="str">
        <f t="shared" si="1332"/>
        <v/>
      </c>
      <c r="AW3969" s="11" t="str">
        <f t="shared" si="1333"/>
        <v/>
      </c>
      <c r="AX3969" s="11" t="str">
        <f t="shared" si="1334"/>
        <v/>
      </c>
      <c r="AY3969" s="11" t="str">
        <f t="shared" si="1315"/>
        <v/>
      </c>
      <c r="AZ3969" s="11" t="str">
        <f t="shared" si="1335"/>
        <v/>
      </c>
      <c r="BA3969" s="11" t="str">
        <f t="shared" si="1317"/>
        <v xml:space="preserve"> </v>
      </c>
      <c r="BB3969" s="11" t="str">
        <f>IFERROR(IF(AW3969="","",VLOOKUP(AW3969,SUSS!R:S,2,FALSE)),AY3969*SUSS!$M$2)</f>
        <v/>
      </c>
      <c r="BC3969" s="11" t="str">
        <f t="shared" si="1316"/>
        <v/>
      </c>
    </row>
    <row r="3970" spans="29:55">
      <c r="AC3970" s="11" t="str">
        <f t="shared" si="1318"/>
        <v/>
      </c>
      <c r="AD3970" s="11" t="str">
        <f t="shared" si="1319"/>
        <v/>
      </c>
      <c r="AE3970" s="11" t="str">
        <f t="shared" si="1320"/>
        <v/>
      </c>
      <c r="AF3970" s="11" t="str">
        <f t="shared" si="1321"/>
        <v/>
      </c>
      <c r="AG3970" s="11" t="str">
        <f t="shared" si="1322"/>
        <v/>
      </c>
      <c r="AH3970" s="11" t="str">
        <f t="shared" si="1323"/>
        <v/>
      </c>
      <c r="AI3970" s="11" t="str">
        <f t="shared" si="1324"/>
        <v/>
      </c>
      <c r="AJ3970" s="11" t="str">
        <f t="shared" si="1325"/>
        <v/>
      </c>
      <c r="AK3970" s="11" t="str">
        <f t="shared" si="1326"/>
        <v/>
      </c>
      <c r="AN3970" s="11" t="str">
        <f t="shared" si="1327"/>
        <v/>
      </c>
      <c r="AO3970" s="11" t="str">
        <f t="shared" si="1328"/>
        <v/>
      </c>
      <c r="AP3970" s="11" t="str">
        <f t="shared" si="1329"/>
        <v/>
      </c>
      <c r="AT3970" s="11" t="str">
        <f t="shared" si="1330"/>
        <v/>
      </c>
      <c r="AU3970" s="11" t="str">
        <f t="shared" si="1331"/>
        <v/>
      </c>
      <c r="AV3970" s="11" t="str">
        <f t="shared" si="1332"/>
        <v/>
      </c>
      <c r="AW3970" s="11" t="str">
        <f t="shared" si="1333"/>
        <v/>
      </c>
      <c r="AX3970" s="11" t="str">
        <f t="shared" si="1334"/>
        <v/>
      </c>
      <c r="AY3970" s="11" t="str">
        <f t="shared" si="1315"/>
        <v/>
      </c>
      <c r="AZ3970" s="11" t="str">
        <f t="shared" si="1335"/>
        <v/>
      </c>
      <c r="BA3970" s="11" t="str">
        <f t="shared" si="1317"/>
        <v xml:space="preserve"> </v>
      </c>
      <c r="BB3970" s="11" t="str">
        <f>IFERROR(IF(AW3970="","",VLOOKUP(AW3970,SUSS!R:S,2,FALSE)),AY3970*SUSS!$M$2)</f>
        <v/>
      </c>
      <c r="BC3970" s="11" t="str">
        <f t="shared" si="1316"/>
        <v/>
      </c>
    </row>
    <row r="3971" spans="29:55">
      <c r="AC3971" s="11" t="str">
        <f t="shared" si="1318"/>
        <v/>
      </c>
      <c r="AD3971" s="11" t="str">
        <f t="shared" si="1319"/>
        <v/>
      </c>
      <c r="AE3971" s="11" t="str">
        <f t="shared" si="1320"/>
        <v/>
      </c>
      <c r="AF3971" s="11" t="str">
        <f t="shared" si="1321"/>
        <v/>
      </c>
      <c r="AG3971" s="11" t="str">
        <f t="shared" si="1322"/>
        <v/>
      </c>
      <c r="AH3971" s="11" t="str">
        <f t="shared" si="1323"/>
        <v/>
      </c>
      <c r="AI3971" s="11" t="str">
        <f t="shared" si="1324"/>
        <v/>
      </c>
      <c r="AJ3971" s="11" t="str">
        <f t="shared" si="1325"/>
        <v/>
      </c>
      <c r="AK3971" s="11" t="str">
        <f t="shared" si="1326"/>
        <v/>
      </c>
      <c r="AN3971" s="11" t="str">
        <f t="shared" si="1327"/>
        <v/>
      </c>
      <c r="AO3971" s="11" t="str">
        <f t="shared" si="1328"/>
        <v/>
      </c>
      <c r="AP3971" s="11" t="str">
        <f t="shared" si="1329"/>
        <v/>
      </c>
      <c r="AT3971" s="11" t="str">
        <f t="shared" si="1330"/>
        <v/>
      </c>
      <c r="AU3971" s="11" t="str">
        <f t="shared" si="1331"/>
        <v/>
      </c>
      <c r="AV3971" s="11" t="str">
        <f t="shared" si="1332"/>
        <v/>
      </c>
      <c r="AW3971" s="11" t="str">
        <f t="shared" si="1333"/>
        <v/>
      </c>
      <c r="AX3971" s="11" t="str">
        <f t="shared" si="1334"/>
        <v/>
      </c>
      <c r="AY3971" s="11" t="str">
        <f t="shared" si="1315"/>
        <v/>
      </c>
      <c r="AZ3971" s="11" t="str">
        <f t="shared" si="1335"/>
        <v/>
      </c>
      <c r="BA3971" s="11" t="str">
        <f t="shared" si="1317"/>
        <v xml:space="preserve"> </v>
      </c>
      <c r="BB3971" s="11" t="str">
        <f>IFERROR(IF(AW3971="","",VLOOKUP(AW3971,SUSS!R:S,2,FALSE)),AY3971*SUSS!$M$2)</f>
        <v/>
      </c>
      <c r="BC3971" s="11" t="str">
        <f t="shared" si="1316"/>
        <v/>
      </c>
    </row>
    <row r="3972" spans="29:55">
      <c r="AC3972" s="11" t="str">
        <f t="shared" si="1318"/>
        <v/>
      </c>
      <c r="AD3972" s="11" t="str">
        <f t="shared" si="1319"/>
        <v/>
      </c>
      <c r="AE3972" s="11" t="str">
        <f t="shared" si="1320"/>
        <v/>
      </c>
      <c r="AF3972" s="11" t="str">
        <f t="shared" si="1321"/>
        <v/>
      </c>
      <c r="AG3972" s="11" t="str">
        <f t="shared" si="1322"/>
        <v/>
      </c>
      <c r="AH3972" s="11" t="str">
        <f t="shared" si="1323"/>
        <v/>
      </c>
      <c r="AI3972" s="11" t="str">
        <f t="shared" si="1324"/>
        <v/>
      </c>
      <c r="AJ3972" s="11" t="str">
        <f t="shared" si="1325"/>
        <v/>
      </c>
      <c r="AK3972" s="11" t="str">
        <f t="shared" si="1326"/>
        <v/>
      </c>
      <c r="AN3972" s="11" t="str">
        <f t="shared" si="1327"/>
        <v/>
      </c>
      <c r="AO3972" s="11" t="str">
        <f t="shared" si="1328"/>
        <v/>
      </c>
      <c r="AP3972" s="11" t="str">
        <f t="shared" si="1329"/>
        <v/>
      </c>
      <c r="AT3972" s="11" t="str">
        <f t="shared" si="1330"/>
        <v/>
      </c>
      <c r="AU3972" s="11" t="str">
        <f t="shared" si="1331"/>
        <v/>
      </c>
      <c r="AV3972" s="11" t="str">
        <f t="shared" si="1332"/>
        <v/>
      </c>
      <c r="AW3972" s="11" t="str">
        <f t="shared" si="1333"/>
        <v/>
      </c>
      <c r="AX3972" s="11" t="str">
        <f t="shared" si="1334"/>
        <v/>
      </c>
      <c r="AY3972" s="11" t="str">
        <f t="shared" ref="AY3972:AY4000" si="1336">VLOOKUP(AX3972,AO:AP,2,FALSE)</f>
        <v/>
      </c>
      <c r="AZ3972" s="11" t="str">
        <f t="shared" si="1335"/>
        <v/>
      </c>
      <c r="BA3972" s="11" t="str">
        <f t="shared" si="1317"/>
        <v xml:space="preserve"> </v>
      </c>
      <c r="BB3972" s="11" t="str">
        <f>IFERROR(IF(AW3972="","",VLOOKUP(AW3972,SUSS!R:S,2,FALSE)),AY3972*SUSS!$M$2)</f>
        <v/>
      </c>
      <c r="BC3972" s="11" t="str">
        <f t="shared" si="1316"/>
        <v/>
      </c>
    </row>
    <row r="3973" spans="29:55">
      <c r="AC3973" s="11" t="str">
        <f t="shared" si="1318"/>
        <v/>
      </c>
      <c r="AD3973" s="11" t="str">
        <f t="shared" si="1319"/>
        <v/>
      </c>
      <c r="AE3973" s="11" t="str">
        <f t="shared" si="1320"/>
        <v/>
      </c>
      <c r="AF3973" s="11" t="str">
        <f t="shared" si="1321"/>
        <v/>
      </c>
      <c r="AG3973" s="11" t="str">
        <f t="shared" si="1322"/>
        <v/>
      </c>
      <c r="AH3973" s="11" t="str">
        <f t="shared" si="1323"/>
        <v/>
      </c>
      <c r="AI3973" s="11" t="str">
        <f t="shared" si="1324"/>
        <v/>
      </c>
      <c r="AJ3973" s="11" t="str">
        <f t="shared" si="1325"/>
        <v/>
      </c>
      <c r="AK3973" s="11" t="str">
        <f t="shared" si="1326"/>
        <v/>
      </c>
      <c r="AN3973" s="11" t="str">
        <f t="shared" si="1327"/>
        <v/>
      </c>
      <c r="AO3973" s="11" t="str">
        <f t="shared" si="1328"/>
        <v/>
      </c>
      <c r="AP3973" s="11" t="str">
        <f t="shared" si="1329"/>
        <v/>
      </c>
      <c r="AT3973" s="11" t="str">
        <f t="shared" si="1330"/>
        <v/>
      </c>
      <c r="AU3973" s="11" t="str">
        <f t="shared" si="1331"/>
        <v/>
      </c>
      <c r="AV3973" s="11" t="str">
        <f t="shared" si="1332"/>
        <v/>
      </c>
      <c r="AW3973" s="11" t="str">
        <f t="shared" si="1333"/>
        <v/>
      </c>
      <c r="AX3973" s="11" t="str">
        <f t="shared" si="1334"/>
        <v/>
      </c>
      <c r="AY3973" s="11" t="str">
        <f t="shared" si="1336"/>
        <v/>
      </c>
      <c r="AZ3973" s="11" t="str">
        <f t="shared" si="1335"/>
        <v/>
      </c>
      <c r="BA3973" s="11" t="str">
        <f t="shared" si="1317"/>
        <v xml:space="preserve"> </v>
      </c>
      <c r="BB3973" s="11" t="str">
        <f>IFERROR(IF(AW3973="","",VLOOKUP(AW3973,SUSS!R:S,2,FALSE)),AY3973*SUSS!$M$2)</f>
        <v/>
      </c>
      <c r="BC3973" s="11" t="str">
        <f t="shared" ref="BC3973:BC4000" si="1337">IFERROR(IF(BB3973&lt;&gt;"",AZ3973*BB3973,""),"VER")</f>
        <v/>
      </c>
    </row>
    <row r="3974" spans="29:55">
      <c r="AC3974" s="11" t="str">
        <f t="shared" si="1318"/>
        <v/>
      </c>
      <c r="AD3974" s="11" t="str">
        <f t="shared" si="1319"/>
        <v/>
      </c>
      <c r="AE3974" s="11" t="str">
        <f t="shared" si="1320"/>
        <v/>
      </c>
      <c r="AF3974" s="11" t="str">
        <f t="shared" si="1321"/>
        <v/>
      </c>
      <c r="AG3974" s="11" t="str">
        <f t="shared" si="1322"/>
        <v/>
      </c>
      <c r="AH3974" s="11" t="str">
        <f t="shared" si="1323"/>
        <v/>
      </c>
      <c r="AI3974" s="11" t="str">
        <f t="shared" si="1324"/>
        <v/>
      </c>
      <c r="AJ3974" s="11" t="str">
        <f t="shared" si="1325"/>
        <v/>
      </c>
      <c r="AK3974" s="11" t="str">
        <f t="shared" si="1326"/>
        <v/>
      </c>
      <c r="AN3974" s="11" t="str">
        <f t="shared" si="1327"/>
        <v/>
      </c>
      <c r="AO3974" s="11" t="str">
        <f t="shared" si="1328"/>
        <v/>
      </c>
      <c r="AP3974" s="11" t="str">
        <f t="shared" si="1329"/>
        <v/>
      </c>
      <c r="AT3974" s="11" t="str">
        <f t="shared" si="1330"/>
        <v/>
      </c>
      <c r="AU3974" s="11" t="str">
        <f t="shared" si="1331"/>
        <v/>
      </c>
      <c r="AV3974" s="11" t="str">
        <f t="shared" si="1332"/>
        <v/>
      </c>
      <c r="AW3974" s="11" t="str">
        <f t="shared" si="1333"/>
        <v/>
      </c>
      <c r="AX3974" s="11" t="str">
        <f t="shared" si="1334"/>
        <v/>
      </c>
      <c r="AY3974" s="11" t="str">
        <f t="shared" si="1336"/>
        <v/>
      </c>
      <c r="AZ3974" s="11" t="str">
        <f t="shared" si="1335"/>
        <v/>
      </c>
      <c r="BA3974" s="11" t="str">
        <f t="shared" si="1317"/>
        <v xml:space="preserve"> </v>
      </c>
      <c r="BB3974" s="11" t="str">
        <f>IFERROR(IF(AW3974="","",VLOOKUP(AW3974,SUSS!R:S,2,FALSE)),AY3974*SUSS!$M$2)</f>
        <v/>
      </c>
      <c r="BC3974" s="11" t="str">
        <f t="shared" si="1337"/>
        <v/>
      </c>
    </row>
    <row r="3975" spans="29:55">
      <c r="AC3975" s="11" t="str">
        <f t="shared" si="1318"/>
        <v/>
      </c>
      <c r="AD3975" s="11" t="str">
        <f t="shared" si="1319"/>
        <v/>
      </c>
      <c r="AE3975" s="11" t="str">
        <f t="shared" si="1320"/>
        <v/>
      </c>
      <c r="AF3975" s="11" t="str">
        <f t="shared" si="1321"/>
        <v/>
      </c>
      <c r="AG3975" s="11" t="str">
        <f t="shared" si="1322"/>
        <v/>
      </c>
      <c r="AH3975" s="11" t="str">
        <f t="shared" si="1323"/>
        <v/>
      </c>
      <c r="AI3975" s="11" t="str">
        <f t="shared" si="1324"/>
        <v/>
      </c>
      <c r="AJ3975" s="11" t="str">
        <f t="shared" si="1325"/>
        <v/>
      </c>
      <c r="AK3975" s="11" t="str">
        <f t="shared" si="1326"/>
        <v/>
      </c>
      <c r="AN3975" s="11" t="str">
        <f t="shared" si="1327"/>
        <v/>
      </c>
      <c r="AO3975" s="11" t="str">
        <f t="shared" si="1328"/>
        <v/>
      </c>
      <c r="AP3975" s="11" t="str">
        <f t="shared" si="1329"/>
        <v/>
      </c>
      <c r="AT3975" s="11" t="str">
        <f t="shared" si="1330"/>
        <v/>
      </c>
      <c r="AU3975" s="11" t="str">
        <f t="shared" si="1331"/>
        <v/>
      </c>
      <c r="AV3975" s="11" t="str">
        <f t="shared" si="1332"/>
        <v/>
      </c>
      <c r="AW3975" s="11" t="str">
        <f t="shared" si="1333"/>
        <v/>
      </c>
      <c r="AX3975" s="11" t="str">
        <f t="shared" si="1334"/>
        <v/>
      </c>
      <c r="AY3975" s="11" t="str">
        <f t="shared" si="1336"/>
        <v/>
      </c>
      <c r="AZ3975" s="11" t="str">
        <f t="shared" si="1335"/>
        <v/>
      </c>
      <c r="BA3975" s="11" t="str">
        <f t="shared" si="1317"/>
        <v xml:space="preserve"> </v>
      </c>
      <c r="BB3975" s="11" t="str">
        <f>IFERROR(IF(AW3975="","",VLOOKUP(AW3975,SUSS!R:S,2,FALSE)),AY3975*SUSS!$M$2)</f>
        <v/>
      </c>
      <c r="BC3975" s="11" t="str">
        <f t="shared" si="1337"/>
        <v/>
      </c>
    </row>
    <row r="3976" spans="29:55">
      <c r="AC3976" s="11" t="str">
        <f t="shared" si="1318"/>
        <v/>
      </c>
      <c r="AD3976" s="11" t="str">
        <f t="shared" si="1319"/>
        <v/>
      </c>
      <c r="AE3976" s="11" t="str">
        <f t="shared" si="1320"/>
        <v/>
      </c>
      <c r="AF3976" s="11" t="str">
        <f t="shared" si="1321"/>
        <v/>
      </c>
      <c r="AG3976" s="11" t="str">
        <f t="shared" si="1322"/>
        <v/>
      </c>
      <c r="AH3976" s="11" t="str">
        <f t="shared" si="1323"/>
        <v/>
      </c>
      <c r="AI3976" s="11" t="str">
        <f t="shared" si="1324"/>
        <v/>
      </c>
      <c r="AJ3976" s="11" t="str">
        <f t="shared" si="1325"/>
        <v/>
      </c>
      <c r="AK3976" s="11" t="str">
        <f t="shared" si="1326"/>
        <v/>
      </c>
      <c r="AN3976" s="11" t="str">
        <f t="shared" si="1327"/>
        <v/>
      </c>
      <c r="AO3976" s="11" t="str">
        <f t="shared" si="1328"/>
        <v/>
      </c>
      <c r="AP3976" s="11" t="str">
        <f t="shared" si="1329"/>
        <v/>
      </c>
      <c r="AT3976" s="11" t="str">
        <f t="shared" si="1330"/>
        <v/>
      </c>
      <c r="AU3976" s="11" t="str">
        <f t="shared" si="1331"/>
        <v/>
      </c>
      <c r="AV3976" s="11" t="str">
        <f t="shared" si="1332"/>
        <v/>
      </c>
      <c r="AW3976" s="11" t="str">
        <f t="shared" si="1333"/>
        <v/>
      </c>
      <c r="AX3976" s="11" t="str">
        <f t="shared" si="1334"/>
        <v/>
      </c>
      <c r="AY3976" s="11" t="str">
        <f t="shared" si="1336"/>
        <v/>
      </c>
      <c r="AZ3976" s="11" t="str">
        <f t="shared" si="1335"/>
        <v/>
      </c>
      <c r="BA3976" s="11" t="str">
        <f t="shared" ref="BA3976:BA4000" si="1338">AT3976&amp;" "&amp;AU3976</f>
        <v xml:space="preserve"> </v>
      </c>
      <c r="BB3976" s="11" t="str">
        <f>IFERROR(IF(AW3976="","",VLOOKUP(AW3976,SUSS!R:S,2,FALSE)),AY3976*SUSS!$M$2)</f>
        <v/>
      </c>
      <c r="BC3976" s="11" t="str">
        <f t="shared" si="1337"/>
        <v/>
      </c>
    </row>
    <row r="3977" spans="29:55">
      <c r="AC3977" s="11" t="str">
        <f t="shared" si="1318"/>
        <v/>
      </c>
      <c r="AD3977" s="11" t="str">
        <f t="shared" si="1319"/>
        <v/>
      </c>
      <c r="AE3977" s="11" t="str">
        <f t="shared" si="1320"/>
        <v/>
      </c>
      <c r="AF3977" s="11" t="str">
        <f t="shared" si="1321"/>
        <v/>
      </c>
      <c r="AG3977" s="11" t="str">
        <f t="shared" si="1322"/>
        <v/>
      </c>
      <c r="AH3977" s="11" t="str">
        <f t="shared" si="1323"/>
        <v/>
      </c>
      <c r="AI3977" s="11" t="str">
        <f t="shared" si="1324"/>
        <v/>
      </c>
      <c r="AJ3977" s="11" t="str">
        <f t="shared" si="1325"/>
        <v/>
      </c>
      <c r="AK3977" s="11" t="str">
        <f t="shared" si="1326"/>
        <v/>
      </c>
      <c r="AN3977" s="11" t="str">
        <f t="shared" si="1327"/>
        <v/>
      </c>
      <c r="AO3977" s="11" t="str">
        <f t="shared" si="1328"/>
        <v/>
      </c>
      <c r="AP3977" s="11" t="str">
        <f t="shared" si="1329"/>
        <v/>
      </c>
      <c r="AT3977" s="11" t="str">
        <f t="shared" si="1330"/>
        <v/>
      </c>
      <c r="AU3977" s="11" t="str">
        <f t="shared" si="1331"/>
        <v/>
      </c>
      <c r="AV3977" s="11" t="str">
        <f t="shared" si="1332"/>
        <v/>
      </c>
      <c r="AW3977" s="11" t="str">
        <f t="shared" si="1333"/>
        <v/>
      </c>
      <c r="AX3977" s="11" t="str">
        <f t="shared" si="1334"/>
        <v/>
      </c>
      <c r="AY3977" s="11" t="str">
        <f t="shared" si="1336"/>
        <v/>
      </c>
      <c r="AZ3977" s="11" t="str">
        <f t="shared" si="1335"/>
        <v/>
      </c>
      <c r="BA3977" s="11" t="str">
        <f t="shared" si="1338"/>
        <v xml:space="preserve"> </v>
      </c>
      <c r="BB3977" s="11" t="str">
        <f>IFERROR(IF(AW3977="","",VLOOKUP(AW3977,SUSS!R:S,2,FALSE)),AY3977*SUSS!$M$2)</f>
        <v/>
      </c>
      <c r="BC3977" s="11" t="str">
        <f t="shared" si="1337"/>
        <v/>
      </c>
    </row>
    <row r="3978" spans="29:55">
      <c r="AC3978" s="11" t="str">
        <f t="shared" si="1318"/>
        <v/>
      </c>
      <c r="AD3978" s="11" t="str">
        <f t="shared" si="1319"/>
        <v/>
      </c>
      <c r="AE3978" s="11" t="str">
        <f t="shared" si="1320"/>
        <v/>
      </c>
      <c r="AF3978" s="11" t="str">
        <f t="shared" si="1321"/>
        <v/>
      </c>
      <c r="AG3978" s="11" t="str">
        <f t="shared" si="1322"/>
        <v/>
      </c>
      <c r="AH3978" s="11" t="str">
        <f t="shared" si="1323"/>
        <v/>
      </c>
      <c r="AI3978" s="11" t="str">
        <f t="shared" si="1324"/>
        <v/>
      </c>
      <c r="AJ3978" s="11" t="str">
        <f t="shared" si="1325"/>
        <v/>
      </c>
      <c r="AK3978" s="11" t="str">
        <f t="shared" si="1326"/>
        <v/>
      </c>
      <c r="AN3978" s="11" t="str">
        <f t="shared" si="1327"/>
        <v/>
      </c>
      <c r="AO3978" s="11" t="str">
        <f t="shared" si="1328"/>
        <v/>
      </c>
      <c r="AP3978" s="11" t="str">
        <f t="shared" si="1329"/>
        <v/>
      </c>
      <c r="AT3978" s="11" t="str">
        <f t="shared" si="1330"/>
        <v/>
      </c>
      <c r="AU3978" s="11" t="str">
        <f t="shared" si="1331"/>
        <v/>
      </c>
      <c r="AV3978" s="11" t="str">
        <f t="shared" si="1332"/>
        <v/>
      </c>
      <c r="AW3978" s="11" t="str">
        <f t="shared" si="1333"/>
        <v/>
      </c>
      <c r="AX3978" s="11" t="str">
        <f t="shared" si="1334"/>
        <v/>
      </c>
      <c r="AY3978" s="11" t="str">
        <f t="shared" si="1336"/>
        <v/>
      </c>
      <c r="AZ3978" s="11" t="str">
        <f t="shared" si="1335"/>
        <v/>
      </c>
      <c r="BA3978" s="11" t="str">
        <f t="shared" si="1338"/>
        <v xml:space="preserve"> </v>
      </c>
      <c r="BB3978" s="11" t="str">
        <f>IFERROR(IF(AW3978="","",VLOOKUP(AW3978,SUSS!R:S,2,FALSE)),AY3978*SUSS!$M$2)</f>
        <v/>
      </c>
      <c r="BC3978" s="11" t="str">
        <f t="shared" si="1337"/>
        <v/>
      </c>
    </row>
    <row r="3979" spans="29:55">
      <c r="AC3979" s="11" t="str">
        <f t="shared" si="1318"/>
        <v/>
      </c>
      <c r="AD3979" s="11" t="str">
        <f t="shared" si="1319"/>
        <v/>
      </c>
      <c r="AE3979" s="11" t="str">
        <f t="shared" si="1320"/>
        <v/>
      </c>
      <c r="AF3979" s="11" t="str">
        <f t="shared" si="1321"/>
        <v/>
      </c>
      <c r="AG3979" s="11" t="str">
        <f t="shared" si="1322"/>
        <v/>
      </c>
      <c r="AH3979" s="11" t="str">
        <f t="shared" si="1323"/>
        <v/>
      </c>
      <c r="AI3979" s="11" t="str">
        <f t="shared" si="1324"/>
        <v/>
      </c>
      <c r="AJ3979" s="11" t="str">
        <f t="shared" si="1325"/>
        <v/>
      </c>
      <c r="AK3979" s="11" t="str">
        <f t="shared" si="1326"/>
        <v/>
      </c>
      <c r="AN3979" s="11" t="str">
        <f t="shared" si="1327"/>
        <v/>
      </c>
      <c r="AO3979" s="11" t="str">
        <f t="shared" si="1328"/>
        <v/>
      </c>
      <c r="AP3979" s="11" t="str">
        <f t="shared" si="1329"/>
        <v/>
      </c>
      <c r="AT3979" s="11" t="str">
        <f t="shared" si="1330"/>
        <v/>
      </c>
      <c r="AU3979" s="11" t="str">
        <f t="shared" si="1331"/>
        <v/>
      </c>
      <c r="AV3979" s="11" t="str">
        <f t="shared" si="1332"/>
        <v/>
      </c>
      <c r="AW3979" s="11" t="str">
        <f t="shared" si="1333"/>
        <v/>
      </c>
      <c r="AX3979" s="11" t="str">
        <f t="shared" si="1334"/>
        <v/>
      </c>
      <c r="AY3979" s="11" t="str">
        <f t="shared" si="1336"/>
        <v/>
      </c>
      <c r="AZ3979" s="11" t="str">
        <f t="shared" si="1335"/>
        <v/>
      </c>
      <c r="BA3979" s="11" t="str">
        <f t="shared" si="1338"/>
        <v xml:space="preserve"> </v>
      </c>
      <c r="BB3979" s="11" t="str">
        <f>IFERROR(IF(AW3979="","",VLOOKUP(AW3979,SUSS!R:S,2,FALSE)),AY3979*SUSS!$M$2)</f>
        <v/>
      </c>
      <c r="BC3979" s="11" t="str">
        <f t="shared" si="1337"/>
        <v/>
      </c>
    </row>
    <row r="3980" spans="29:55">
      <c r="AC3980" s="11" t="str">
        <f t="shared" si="1318"/>
        <v/>
      </c>
      <c r="AD3980" s="11" t="str">
        <f t="shared" si="1319"/>
        <v/>
      </c>
      <c r="AE3980" s="11" t="str">
        <f t="shared" si="1320"/>
        <v/>
      </c>
      <c r="AF3980" s="11" t="str">
        <f t="shared" si="1321"/>
        <v/>
      </c>
      <c r="AG3980" s="11" t="str">
        <f t="shared" si="1322"/>
        <v/>
      </c>
      <c r="AH3980" s="11" t="str">
        <f t="shared" si="1323"/>
        <v/>
      </c>
      <c r="AI3980" s="11" t="str">
        <f t="shared" si="1324"/>
        <v/>
      </c>
      <c r="AJ3980" s="11" t="str">
        <f t="shared" si="1325"/>
        <v/>
      </c>
      <c r="AK3980" s="11" t="str">
        <f t="shared" si="1326"/>
        <v/>
      </c>
      <c r="AN3980" s="11" t="str">
        <f t="shared" si="1327"/>
        <v/>
      </c>
      <c r="AO3980" s="11" t="str">
        <f t="shared" si="1328"/>
        <v/>
      </c>
      <c r="AP3980" s="11" t="str">
        <f t="shared" si="1329"/>
        <v/>
      </c>
      <c r="AT3980" s="11" t="str">
        <f t="shared" si="1330"/>
        <v/>
      </c>
      <c r="AU3980" s="11" t="str">
        <f t="shared" si="1331"/>
        <v/>
      </c>
      <c r="AV3980" s="11" t="str">
        <f t="shared" si="1332"/>
        <v/>
      </c>
      <c r="AW3980" s="11" t="str">
        <f t="shared" si="1333"/>
        <v/>
      </c>
      <c r="AX3980" s="11" t="str">
        <f t="shared" si="1334"/>
        <v/>
      </c>
      <c r="AY3980" s="11" t="str">
        <f t="shared" si="1336"/>
        <v/>
      </c>
      <c r="AZ3980" s="11" t="str">
        <f t="shared" si="1335"/>
        <v/>
      </c>
      <c r="BA3980" s="11" t="str">
        <f t="shared" si="1338"/>
        <v xml:space="preserve"> </v>
      </c>
      <c r="BB3980" s="11" t="str">
        <f>IFERROR(IF(AW3980="","",VLOOKUP(AW3980,SUSS!R:S,2,FALSE)),AY3980*SUSS!$M$2)</f>
        <v/>
      </c>
      <c r="BC3980" s="11" t="str">
        <f t="shared" si="1337"/>
        <v/>
      </c>
    </row>
    <row r="3981" spans="29:55">
      <c r="AC3981" s="11" t="str">
        <f t="shared" si="1318"/>
        <v/>
      </c>
      <c r="AD3981" s="11" t="str">
        <f t="shared" si="1319"/>
        <v/>
      </c>
      <c r="AE3981" s="11" t="str">
        <f t="shared" si="1320"/>
        <v/>
      </c>
      <c r="AF3981" s="11" t="str">
        <f t="shared" si="1321"/>
        <v/>
      </c>
      <c r="AG3981" s="11" t="str">
        <f t="shared" si="1322"/>
        <v/>
      </c>
      <c r="AH3981" s="11" t="str">
        <f t="shared" si="1323"/>
        <v/>
      </c>
      <c r="AI3981" s="11" t="str">
        <f t="shared" si="1324"/>
        <v/>
      </c>
      <c r="AJ3981" s="11" t="str">
        <f t="shared" si="1325"/>
        <v/>
      </c>
      <c r="AK3981" s="11" t="str">
        <f t="shared" si="1326"/>
        <v/>
      </c>
      <c r="AN3981" s="11" t="str">
        <f t="shared" si="1327"/>
        <v/>
      </c>
      <c r="AO3981" s="11" t="str">
        <f t="shared" si="1328"/>
        <v/>
      </c>
      <c r="AP3981" s="11" t="str">
        <f t="shared" si="1329"/>
        <v/>
      </c>
      <c r="AT3981" s="11" t="str">
        <f t="shared" si="1330"/>
        <v/>
      </c>
      <c r="AU3981" s="11" t="str">
        <f t="shared" si="1331"/>
        <v/>
      </c>
      <c r="AV3981" s="11" t="str">
        <f t="shared" si="1332"/>
        <v/>
      </c>
      <c r="AW3981" s="11" t="str">
        <f t="shared" si="1333"/>
        <v/>
      </c>
      <c r="AX3981" s="11" t="str">
        <f t="shared" si="1334"/>
        <v/>
      </c>
      <c r="AY3981" s="11" t="str">
        <f t="shared" si="1336"/>
        <v/>
      </c>
      <c r="AZ3981" s="11" t="str">
        <f t="shared" si="1335"/>
        <v/>
      </c>
      <c r="BA3981" s="11" t="str">
        <f t="shared" si="1338"/>
        <v xml:space="preserve"> </v>
      </c>
      <c r="BB3981" s="11" t="str">
        <f>IFERROR(IF(AW3981="","",VLOOKUP(AW3981,SUSS!R:S,2,FALSE)),AY3981*SUSS!$M$2)</f>
        <v/>
      </c>
      <c r="BC3981" s="11" t="str">
        <f t="shared" si="1337"/>
        <v/>
      </c>
    </row>
    <row r="3982" spans="29:55">
      <c r="AC3982" s="11" t="str">
        <f t="shared" si="1318"/>
        <v/>
      </c>
      <c r="AD3982" s="11" t="str">
        <f t="shared" si="1319"/>
        <v/>
      </c>
      <c r="AE3982" s="11" t="str">
        <f t="shared" si="1320"/>
        <v/>
      </c>
      <c r="AF3982" s="11" t="str">
        <f t="shared" si="1321"/>
        <v/>
      </c>
      <c r="AG3982" s="11" t="str">
        <f t="shared" si="1322"/>
        <v/>
      </c>
      <c r="AH3982" s="11" t="str">
        <f t="shared" si="1323"/>
        <v/>
      </c>
      <c r="AI3982" s="11" t="str">
        <f t="shared" si="1324"/>
        <v/>
      </c>
      <c r="AJ3982" s="11" t="str">
        <f t="shared" si="1325"/>
        <v/>
      </c>
      <c r="AK3982" s="11" t="str">
        <f t="shared" si="1326"/>
        <v/>
      </c>
      <c r="AN3982" s="11" t="str">
        <f t="shared" si="1327"/>
        <v/>
      </c>
      <c r="AO3982" s="11" t="str">
        <f t="shared" si="1328"/>
        <v/>
      </c>
      <c r="AP3982" s="11" t="str">
        <f t="shared" si="1329"/>
        <v/>
      </c>
      <c r="AT3982" s="11" t="str">
        <f t="shared" si="1330"/>
        <v/>
      </c>
      <c r="AU3982" s="11" t="str">
        <f t="shared" si="1331"/>
        <v/>
      </c>
      <c r="AV3982" s="11" t="str">
        <f t="shared" si="1332"/>
        <v/>
      </c>
      <c r="AW3982" s="11" t="str">
        <f t="shared" si="1333"/>
        <v/>
      </c>
      <c r="AX3982" s="11" t="str">
        <f t="shared" si="1334"/>
        <v/>
      </c>
      <c r="AY3982" s="11" t="str">
        <f t="shared" si="1336"/>
        <v/>
      </c>
      <c r="AZ3982" s="11" t="str">
        <f t="shared" si="1335"/>
        <v/>
      </c>
      <c r="BA3982" s="11" t="str">
        <f t="shared" si="1338"/>
        <v xml:space="preserve"> </v>
      </c>
      <c r="BB3982" s="11" t="str">
        <f>IFERROR(IF(AW3982="","",VLOOKUP(AW3982,SUSS!R:S,2,FALSE)),AY3982*SUSS!$M$2)</f>
        <v/>
      </c>
      <c r="BC3982" s="11" t="str">
        <f t="shared" si="1337"/>
        <v/>
      </c>
    </row>
    <row r="3983" spans="29:55">
      <c r="AC3983" s="11" t="str">
        <f t="shared" si="1318"/>
        <v/>
      </c>
      <c r="AD3983" s="11" t="str">
        <f t="shared" si="1319"/>
        <v/>
      </c>
      <c r="AE3983" s="11" t="str">
        <f t="shared" si="1320"/>
        <v/>
      </c>
      <c r="AF3983" s="11" t="str">
        <f t="shared" si="1321"/>
        <v/>
      </c>
      <c r="AG3983" s="11" t="str">
        <f t="shared" si="1322"/>
        <v/>
      </c>
      <c r="AH3983" s="11" t="str">
        <f t="shared" si="1323"/>
        <v/>
      </c>
      <c r="AI3983" s="11" t="str">
        <f t="shared" si="1324"/>
        <v/>
      </c>
      <c r="AJ3983" s="11" t="str">
        <f t="shared" si="1325"/>
        <v/>
      </c>
      <c r="AK3983" s="11" t="str">
        <f t="shared" si="1326"/>
        <v/>
      </c>
      <c r="AN3983" s="11" t="str">
        <f t="shared" si="1327"/>
        <v/>
      </c>
      <c r="AO3983" s="11" t="str">
        <f t="shared" si="1328"/>
        <v/>
      </c>
      <c r="AP3983" s="11" t="str">
        <f t="shared" si="1329"/>
        <v/>
      </c>
      <c r="AT3983" s="11" t="str">
        <f t="shared" si="1330"/>
        <v/>
      </c>
      <c r="AU3983" s="11" t="str">
        <f t="shared" si="1331"/>
        <v/>
      </c>
      <c r="AV3983" s="11" t="str">
        <f t="shared" si="1332"/>
        <v/>
      </c>
      <c r="AW3983" s="11" t="str">
        <f t="shared" si="1333"/>
        <v/>
      </c>
      <c r="AX3983" s="11" t="str">
        <f t="shared" si="1334"/>
        <v/>
      </c>
      <c r="AY3983" s="11" t="str">
        <f t="shared" si="1336"/>
        <v/>
      </c>
      <c r="AZ3983" s="11" t="str">
        <f t="shared" si="1335"/>
        <v/>
      </c>
      <c r="BA3983" s="11" t="str">
        <f t="shared" si="1338"/>
        <v xml:space="preserve"> </v>
      </c>
      <c r="BB3983" s="11" t="str">
        <f>IFERROR(IF(AW3983="","",VLOOKUP(AW3983,SUSS!R:S,2,FALSE)),AY3983*SUSS!$M$2)</f>
        <v/>
      </c>
      <c r="BC3983" s="11" t="str">
        <f t="shared" si="1337"/>
        <v/>
      </c>
    </row>
    <row r="3984" spans="29:55">
      <c r="AC3984" s="11" t="str">
        <f t="shared" si="1318"/>
        <v/>
      </c>
      <c r="AD3984" s="11" t="str">
        <f t="shared" si="1319"/>
        <v/>
      </c>
      <c r="AE3984" s="11" t="str">
        <f t="shared" si="1320"/>
        <v/>
      </c>
      <c r="AF3984" s="11" t="str">
        <f t="shared" si="1321"/>
        <v/>
      </c>
      <c r="AG3984" s="11" t="str">
        <f t="shared" si="1322"/>
        <v/>
      </c>
      <c r="AH3984" s="11" t="str">
        <f t="shared" si="1323"/>
        <v/>
      </c>
      <c r="AI3984" s="11" t="str">
        <f t="shared" si="1324"/>
        <v/>
      </c>
      <c r="AJ3984" s="11" t="str">
        <f t="shared" si="1325"/>
        <v/>
      </c>
      <c r="AK3984" s="11" t="str">
        <f t="shared" si="1326"/>
        <v/>
      </c>
      <c r="AN3984" s="11" t="str">
        <f t="shared" si="1327"/>
        <v/>
      </c>
      <c r="AO3984" s="11" t="str">
        <f t="shared" si="1328"/>
        <v/>
      </c>
      <c r="AP3984" s="11" t="str">
        <f t="shared" si="1329"/>
        <v/>
      </c>
      <c r="AT3984" s="11" t="str">
        <f t="shared" si="1330"/>
        <v/>
      </c>
      <c r="AU3984" s="11" t="str">
        <f t="shared" si="1331"/>
        <v/>
      </c>
      <c r="AV3984" s="11" t="str">
        <f t="shared" si="1332"/>
        <v/>
      </c>
      <c r="AW3984" s="11" t="str">
        <f t="shared" si="1333"/>
        <v/>
      </c>
      <c r="AX3984" s="11" t="str">
        <f t="shared" si="1334"/>
        <v/>
      </c>
      <c r="AY3984" s="11" t="str">
        <f t="shared" si="1336"/>
        <v/>
      </c>
      <c r="AZ3984" s="11" t="str">
        <f t="shared" si="1335"/>
        <v/>
      </c>
      <c r="BA3984" s="11" t="str">
        <f t="shared" si="1338"/>
        <v xml:space="preserve"> </v>
      </c>
      <c r="BB3984" s="11" t="str">
        <f>IFERROR(IF(AW3984="","",VLOOKUP(AW3984,SUSS!R:S,2,FALSE)),AY3984*SUSS!$M$2)</f>
        <v/>
      </c>
      <c r="BC3984" s="11" t="str">
        <f t="shared" si="1337"/>
        <v/>
      </c>
    </row>
    <row r="3985" spans="29:55">
      <c r="AC3985" s="11" t="str">
        <f t="shared" si="1318"/>
        <v/>
      </c>
      <c r="AD3985" s="11" t="str">
        <f t="shared" si="1319"/>
        <v/>
      </c>
      <c r="AE3985" s="11" t="str">
        <f t="shared" si="1320"/>
        <v/>
      </c>
      <c r="AF3985" s="11" t="str">
        <f t="shared" si="1321"/>
        <v/>
      </c>
      <c r="AG3985" s="11" t="str">
        <f t="shared" si="1322"/>
        <v/>
      </c>
      <c r="AH3985" s="11" t="str">
        <f t="shared" si="1323"/>
        <v/>
      </c>
      <c r="AI3985" s="11" t="str">
        <f t="shared" si="1324"/>
        <v/>
      </c>
      <c r="AJ3985" s="11" t="str">
        <f t="shared" si="1325"/>
        <v/>
      </c>
      <c r="AK3985" s="11" t="str">
        <f t="shared" si="1326"/>
        <v/>
      </c>
      <c r="AN3985" s="11" t="str">
        <f t="shared" si="1327"/>
        <v/>
      </c>
      <c r="AO3985" s="11" t="str">
        <f t="shared" si="1328"/>
        <v/>
      </c>
      <c r="AP3985" s="11" t="str">
        <f t="shared" si="1329"/>
        <v/>
      </c>
      <c r="AT3985" s="11" t="str">
        <f t="shared" si="1330"/>
        <v/>
      </c>
      <c r="AU3985" s="11" t="str">
        <f t="shared" si="1331"/>
        <v/>
      </c>
      <c r="AV3985" s="11" t="str">
        <f t="shared" si="1332"/>
        <v/>
      </c>
      <c r="AW3985" s="11" t="str">
        <f t="shared" si="1333"/>
        <v/>
      </c>
      <c r="AX3985" s="11" t="str">
        <f t="shared" si="1334"/>
        <v/>
      </c>
      <c r="AY3985" s="11" t="str">
        <f t="shared" si="1336"/>
        <v/>
      </c>
      <c r="AZ3985" s="11" t="str">
        <f t="shared" si="1335"/>
        <v/>
      </c>
      <c r="BA3985" s="11" t="str">
        <f t="shared" si="1338"/>
        <v xml:space="preserve"> </v>
      </c>
      <c r="BB3985" s="11" t="str">
        <f>IFERROR(IF(AW3985="","",VLOOKUP(AW3985,SUSS!R:S,2,FALSE)),AY3985*SUSS!$M$2)</f>
        <v/>
      </c>
      <c r="BC3985" s="11" t="str">
        <f t="shared" si="1337"/>
        <v/>
      </c>
    </row>
    <row r="3986" spans="29:55">
      <c r="AC3986" s="11" t="str">
        <f t="shared" si="1318"/>
        <v/>
      </c>
      <c r="AD3986" s="11" t="str">
        <f t="shared" si="1319"/>
        <v/>
      </c>
      <c r="AE3986" s="11" t="str">
        <f t="shared" si="1320"/>
        <v/>
      </c>
      <c r="AF3986" s="11" t="str">
        <f t="shared" si="1321"/>
        <v/>
      </c>
      <c r="AG3986" s="11" t="str">
        <f t="shared" si="1322"/>
        <v/>
      </c>
      <c r="AH3986" s="11" t="str">
        <f t="shared" si="1323"/>
        <v/>
      </c>
      <c r="AI3986" s="11" t="str">
        <f t="shared" si="1324"/>
        <v/>
      </c>
      <c r="AJ3986" s="11" t="str">
        <f t="shared" si="1325"/>
        <v/>
      </c>
      <c r="AK3986" s="11" t="str">
        <f t="shared" si="1326"/>
        <v/>
      </c>
      <c r="AN3986" s="11" t="str">
        <f t="shared" si="1327"/>
        <v/>
      </c>
      <c r="AO3986" s="11" t="str">
        <f t="shared" si="1328"/>
        <v/>
      </c>
      <c r="AP3986" s="11" t="str">
        <f t="shared" si="1329"/>
        <v/>
      </c>
      <c r="AT3986" s="11" t="str">
        <f t="shared" si="1330"/>
        <v/>
      </c>
      <c r="AU3986" s="11" t="str">
        <f t="shared" si="1331"/>
        <v/>
      </c>
      <c r="AV3986" s="11" t="str">
        <f t="shared" si="1332"/>
        <v/>
      </c>
      <c r="AW3986" s="11" t="str">
        <f t="shared" si="1333"/>
        <v/>
      </c>
      <c r="AX3986" s="11" t="str">
        <f t="shared" si="1334"/>
        <v/>
      </c>
      <c r="AY3986" s="11" t="str">
        <f t="shared" si="1336"/>
        <v/>
      </c>
      <c r="AZ3986" s="11" t="str">
        <f t="shared" si="1335"/>
        <v/>
      </c>
      <c r="BA3986" s="11" t="str">
        <f t="shared" si="1338"/>
        <v xml:space="preserve"> </v>
      </c>
      <c r="BB3986" s="11" t="str">
        <f>IFERROR(IF(AW3986="","",VLOOKUP(AW3986,SUSS!R:S,2,FALSE)),AY3986*SUSS!$M$2)</f>
        <v/>
      </c>
      <c r="BC3986" s="11" t="str">
        <f t="shared" si="1337"/>
        <v/>
      </c>
    </row>
    <row r="3987" spans="29:55">
      <c r="AC3987" s="11" t="str">
        <f t="shared" si="1318"/>
        <v/>
      </c>
      <c r="AD3987" s="11" t="str">
        <f t="shared" si="1319"/>
        <v/>
      </c>
      <c r="AE3987" s="11" t="str">
        <f t="shared" si="1320"/>
        <v/>
      </c>
      <c r="AF3987" s="11" t="str">
        <f t="shared" si="1321"/>
        <v/>
      </c>
      <c r="AG3987" s="11" t="str">
        <f t="shared" si="1322"/>
        <v/>
      </c>
      <c r="AH3987" s="11" t="str">
        <f t="shared" si="1323"/>
        <v/>
      </c>
      <c r="AI3987" s="11" t="str">
        <f t="shared" si="1324"/>
        <v/>
      </c>
      <c r="AJ3987" s="11" t="str">
        <f t="shared" si="1325"/>
        <v/>
      </c>
      <c r="AK3987" s="11" t="str">
        <f t="shared" si="1326"/>
        <v/>
      </c>
      <c r="AN3987" s="11" t="str">
        <f t="shared" si="1327"/>
        <v/>
      </c>
      <c r="AO3987" s="11" t="str">
        <f t="shared" si="1328"/>
        <v/>
      </c>
      <c r="AP3987" s="11" t="str">
        <f t="shared" si="1329"/>
        <v/>
      </c>
      <c r="AT3987" s="11" t="str">
        <f t="shared" si="1330"/>
        <v/>
      </c>
      <c r="AU3987" s="11" t="str">
        <f t="shared" si="1331"/>
        <v/>
      </c>
      <c r="AV3987" s="11" t="str">
        <f t="shared" si="1332"/>
        <v/>
      </c>
      <c r="AW3987" s="11" t="str">
        <f t="shared" si="1333"/>
        <v/>
      </c>
      <c r="AX3987" s="11" t="str">
        <f t="shared" si="1334"/>
        <v/>
      </c>
      <c r="AY3987" s="11" t="str">
        <f t="shared" si="1336"/>
        <v/>
      </c>
      <c r="AZ3987" s="11" t="str">
        <f t="shared" si="1335"/>
        <v/>
      </c>
      <c r="BA3987" s="11" t="str">
        <f t="shared" si="1338"/>
        <v xml:space="preserve"> </v>
      </c>
      <c r="BB3987" s="11" t="str">
        <f>IFERROR(IF(AW3987="","",VLOOKUP(AW3987,SUSS!R:S,2,FALSE)),AY3987*SUSS!$M$2)</f>
        <v/>
      </c>
      <c r="BC3987" s="11" t="str">
        <f t="shared" si="1337"/>
        <v/>
      </c>
    </row>
    <row r="3988" spans="29:55">
      <c r="AC3988" s="11" t="str">
        <f t="shared" si="1318"/>
        <v/>
      </c>
      <c r="AD3988" s="11" t="str">
        <f t="shared" si="1319"/>
        <v/>
      </c>
      <c r="AE3988" s="11" t="str">
        <f t="shared" si="1320"/>
        <v/>
      </c>
      <c r="AF3988" s="11" t="str">
        <f t="shared" si="1321"/>
        <v/>
      </c>
      <c r="AG3988" s="11" t="str">
        <f t="shared" si="1322"/>
        <v/>
      </c>
      <c r="AH3988" s="11" t="str">
        <f t="shared" si="1323"/>
        <v/>
      </c>
      <c r="AI3988" s="11" t="str">
        <f t="shared" si="1324"/>
        <v/>
      </c>
      <c r="AJ3988" s="11" t="str">
        <f t="shared" si="1325"/>
        <v/>
      </c>
      <c r="AK3988" s="11" t="str">
        <f t="shared" si="1326"/>
        <v/>
      </c>
      <c r="AN3988" s="11" t="str">
        <f t="shared" si="1327"/>
        <v/>
      </c>
      <c r="AO3988" s="11" t="str">
        <f t="shared" si="1328"/>
        <v/>
      </c>
      <c r="AP3988" s="11" t="str">
        <f t="shared" si="1329"/>
        <v/>
      </c>
      <c r="AT3988" s="11" t="str">
        <f t="shared" si="1330"/>
        <v/>
      </c>
      <c r="AU3988" s="11" t="str">
        <f t="shared" si="1331"/>
        <v/>
      </c>
      <c r="AV3988" s="11" t="str">
        <f t="shared" si="1332"/>
        <v/>
      </c>
      <c r="AW3988" s="11" t="str">
        <f t="shared" si="1333"/>
        <v/>
      </c>
      <c r="AX3988" s="11" t="str">
        <f t="shared" si="1334"/>
        <v/>
      </c>
      <c r="AY3988" s="11" t="str">
        <f t="shared" si="1336"/>
        <v/>
      </c>
      <c r="AZ3988" s="11" t="str">
        <f t="shared" si="1335"/>
        <v/>
      </c>
      <c r="BA3988" s="11" t="str">
        <f t="shared" si="1338"/>
        <v xml:space="preserve"> </v>
      </c>
      <c r="BB3988" s="11" t="str">
        <f>IFERROR(IF(AW3988="","",VLOOKUP(AW3988,SUSS!R:S,2,FALSE)),AY3988*SUSS!$M$2)</f>
        <v/>
      </c>
      <c r="BC3988" s="11" t="str">
        <f t="shared" si="1337"/>
        <v/>
      </c>
    </row>
    <row r="3989" spans="29:55">
      <c r="AC3989" s="11" t="str">
        <f t="shared" si="1318"/>
        <v/>
      </c>
      <c r="AD3989" s="11" t="str">
        <f t="shared" si="1319"/>
        <v/>
      </c>
      <c r="AE3989" s="11" t="str">
        <f t="shared" si="1320"/>
        <v/>
      </c>
      <c r="AF3989" s="11" t="str">
        <f t="shared" si="1321"/>
        <v/>
      </c>
      <c r="AG3989" s="11" t="str">
        <f t="shared" si="1322"/>
        <v/>
      </c>
      <c r="AH3989" s="11" t="str">
        <f t="shared" si="1323"/>
        <v/>
      </c>
      <c r="AI3989" s="11" t="str">
        <f t="shared" si="1324"/>
        <v/>
      </c>
      <c r="AJ3989" s="11" t="str">
        <f t="shared" si="1325"/>
        <v/>
      </c>
      <c r="AK3989" s="11" t="str">
        <f t="shared" si="1326"/>
        <v/>
      </c>
      <c r="AN3989" s="11" t="str">
        <f t="shared" si="1327"/>
        <v/>
      </c>
      <c r="AO3989" s="11" t="str">
        <f t="shared" si="1328"/>
        <v/>
      </c>
      <c r="AP3989" s="11" t="str">
        <f t="shared" si="1329"/>
        <v/>
      </c>
      <c r="AT3989" s="11" t="str">
        <f t="shared" si="1330"/>
        <v/>
      </c>
      <c r="AU3989" s="11" t="str">
        <f t="shared" si="1331"/>
        <v/>
      </c>
      <c r="AV3989" s="11" t="str">
        <f t="shared" si="1332"/>
        <v/>
      </c>
      <c r="AW3989" s="11" t="str">
        <f t="shared" si="1333"/>
        <v/>
      </c>
      <c r="AX3989" s="11" t="str">
        <f t="shared" si="1334"/>
        <v/>
      </c>
      <c r="AY3989" s="11" t="str">
        <f t="shared" si="1336"/>
        <v/>
      </c>
      <c r="AZ3989" s="11" t="str">
        <f t="shared" si="1335"/>
        <v/>
      </c>
      <c r="BA3989" s="11" t="str">
        <f t="shared" si="1338"/>
        <v xml:space="preserve"> </v>
      </c>
      <c r="BB3989" s="11" t="str">
        <f>IFERROR(IF(AW3989="","",VLOOKUP(AW3989,SUSS!R:S,2,FALSE)),AY3989*SUSS!$M$2)</f>
        <v/>
      </c>
      <c r="BC3989" s="11" t="str">
        <f t="shared" si="1337"/>
        <v/>
      </c>
    </row>
    <row r="3990" spans="29:55">
      <c r="AC3990" s="11" t="str">
        <f t="shared" si="1318"/>
        <v/>
      </c>
      <c r="AD3990" s="11" t="str">
        <f t="shared" si="1319"/>
        <v/>
      </c>
      <c r="AE3990" s="11" t="str">
        <f t="shared" si="1320"/>
        <v/>
      </c>
      <c r="AF3990" s="11" t="str">
        <f t="shared" si="1321"/>
        <v/>
      </c>
      <c r="AG3990" s="11" t="str">
        <f t="shared" si="1322"/>
        <v/>
      </c>
      <c r="AH3990" s="11" t="str">
        <f t="shared" si="1323"/>
        <v/>
      </c>
      <c r="AI3990" s="11" t="str">
        <f t="shared" si="1324"/>
        <v/>
      </c>
      <c r="AJ3990" s="11" t="str">
        <f t="shared" si="1325"/>
        <v/>
      </c>
      <c r="AK3990" s="11" t="str">
        <f t="shared" si="1326"/>
        <v/>
      </c>
      <c r="AN3990" s="11" t="str">
        <f t="shared" si="1327"/>
        <v/>
      </c>
      <c r="AO3990" s="11" t="str">
        <f t="shared" si="1328"/>
        <v/>
      </c>
      <c r="AP3990" s="11" t="str">
        <f t="shared" si="1329"/>
        <v/>
      </c>
      <c r="AT3990" s="11" t="str">
        <f t="shared" si="1330"/>
        <v/>
      </c>
      <c r="AU3990" s="11" t="str">
        <f t="shared" si="1331"/>
        <v/>
      </c>
      <c r="AV3990" s="11" t="str">
        <f t="shared" si="1332"/>
        <v/>
      </c>
      <c r="AW3990" s="11" t="str">
        <f t="shared" si="1333"/>
        <v/>
      </c>
      <c r="AX3990" s="11" t="str">
        <f t="shared" si="1334"/>
        <v/>
      </c>
      <c r="AY3990" s="11" t="str">
        <f t="shared" si="1336"/>
        <v/>
      </c>
      <c r="AZ3990" s="11" t="str">
        <f t="shared" si="1335"/>
        <v/>
      </c>
      <c r="BA3990" s="11" t="str">
        <f t="shared" si="1338"/>
        <v xml:space="preserve"> </v>
      </c>
      <c r="BB3990" s="11" t="str">
        <f>IFERROR(IF(AW3990="","",VLOOKUP(AW3990,SUSS!R:S,2,FALSE)),AY3990*SUSS!$M$2)</f>
        <v/>
      </c>
      <c r="BC3990" s="11" t="str">
        <f t="shared" si="1337"/>
        <v/>
      </c>
    </row>
    <row r="3991" spans="29:55">
      <c r="AC3991" s="11" t="str">
        <f t="shared" si="1318"/>
        <v/>
      </c>
      <c r="AD3991" s="11" t="str">
        <f t="shared" si="1319"/>
        <v/>
      </c>
      <c r="AE3991" s="11" t="str">
        <f t="shared" si="1320"/>
        <v/>
      </c>
      <c r="AF3991" s="11" t="str">
        <f t="shared" si="1321"/>
        <v/>
      </c>
      <c r="AG3991" s="11" t="str">
        <f t="shared" si="1322"/>
        <v/>
      </c>
      <c r="AH3991" s="11" t="str">
        <f t="shared" si="1323"/>
        <v/>
      </c>
      <c r="AI3991" s="11" t="str">
        <f t="shared" si="1324"/>
        <v/>
      </c>
      <c r="AJ3991" s="11" t="str">
        <f t="shared" si="1325"/>
        <v/>
      </c>
      <c r="AK3991" s="11" t="str">
        <f t="shared" si="1326"/>
        <v/>
      </c>
      <c r="AN3991" s="11" t="str">
        <f t="shared" si="1327"/>
        <v/>
      </c>
      <c r="AO3991" s="11" t="str">
        <f t="shared" si="1328"/>
        <v/>
      </c>
      <c r="AP3991" s="11" t="str">
        <f t="shared" si="1329"/>
        <v/>
      </c>
      <c r="AT3991" s="11" t="str">
        <f t="shared" si="1330"/>
        <v/>
      </c>
      <c r="AU3991" s="11" t="str">
        <f t="shared" si="1331"/>
        <v/>
      </c>
      <c r="AV3991" s="11" t="str">
        <f t="shared" si="1332"/>
        <v/>
      </c>
      <c r="AW3991" s="11" t="str">
        <f t="shared" si="1333"/>
        <v/>
      </c>
      <c r="AX3991" s="11" t="str">
        <f t="shared" si="1334"/>
        <v/>
      </c>
      <c r="AY3991" s="11" t="str">
        <f t="shared" si="1336"/>
        <v/>
      </c>
      <c r="AZ3991" s="11" t="str">
        <f t="shared" si="1335"/>
        <v/>
      </c>
      <c r="BA3991" s="11" t="str">
        <f t="shared" si="1338"/>
        <v xml:space="preserve"> </v>
      </c>
      <c r="BB3991" s="11" t="str">
        <f>IFERROR(IF(AW3991="","",VLOOKUP(AW3991,SUSS!R:S,2,FALSE)),AY3991*SUSS!$M$2)</f>
        <v/>
      </c>
      <c r="BC3991" s="11" t="str">
        <f t="shared" si="1337"/>
        <v/>
      </c>
    </row>
    <row r="3992" spans="29:55">
      <c r="AC3992" s="11" t="str">
        <f t="shared" si="1318"/>
        <v/>
      </c>
      <c r="AD3992" s="11" t="str">
        <f t="shared" si="1319"/>
        <v/>
      </c>
      <c r="AE3992" s="11" t="str">
        <f t="shared" si="1320"/>
        <v/>
      </c>
      <c r="AF3992" s="11" t="str">
        <f t="shared" si="1321"/>
        <v/>
      </c>
      <c r="AG3992" s="11" t="str">
        <f t="shared" si="1322"/>
        <v/>
      </c>
      <c r="AH3992" s="11" t="str">
        <f t="shared" si="1323"/>
        <v/>
      </c>
      <c r="AI3992" s="11" t="str">
        <f t="shared" si="1324"/>
        <v/>
      </c>
      <c r="AJ3992" s="11" t="str">
        <f t="shared" si="1325"/>
        <v/>
      </c>
      <c r="AK3992" s="11" t="str">
        <f t="shared" si="1326"/>
        <v/>
      </c>
      <c r="AN3992" s="11" t="str">
        <f t="shared" si="1327"/>
        <v/>
      </c>
      <c r="AO3992" s="11" t="str">
        <f t="shared" si="1328"/>
        <v/>
      </c>
      <c r="AP3992" s="11" t="str">
        <f t="shared" si="1329"/>
        <v/>
      </c>
      <c r="AT3992" s="11" t="str">
        <f t="shared" si="1330"/>
        <v/>
      </c>
      <c r="AU3992" s="11" t="str">
        <f t="shared" si="1331"/>
        <v/>
      </c>
      <c r="AV3992" s="11" t="str">
        <f t="shared" si="1332"/>
        <v/>
      </c>
      <c r="AW3992" s="11" t="str">
        <f t="shared" si="1333"/>
        <v/>
      </c>
      <c r="AX3992" s="11" t="str">
        <f t="shared" si="1334"/>
        <v/>
      </c>
      <c r="AY3992" s="11" t="str">
        <f t="shared" si="1336"/>
        <v/>
      </c>
      <c r="AZ3992" s="11" t="str">
        <f t="shared" si="1335"/>
        <v/>
      </c>
      <c r="BA3992" s="11" t="str">
        <f t="shared" si="1338"/>
        <v xml:space="preserve"> </v>
      </c>
      <c r="BB3992" s="11" t="str">
        <f>IFERROR(IF(AW3992="","",VLOOKUP(AW3992,SUSS!R:S,2,FALSE)),AY3992*SUSS!$M$2)</f>
        <v/>
      </c>
      <c r="BC3992" s="11" t="str">
        <f t="shared" si="1337"/>
        <v/>
      </c>
    </row>
    <row r="3993" spans="29:55">
      <c r="AC3993" s="11" t="str">
        <f t="shared" si="1318"/>
        <v/>
      </c>
      <c r="AD3993" s="11" t="str">
        <f t="shared" si="1319"/>
        <v/>
      </c>
      <c r="AE3993" s="11" t="str">
        <f t="shared" si="1320"/>
        <v/>
      </c>
      <c r="AF3993" s="11" t="str">
        <f t="shared" si="1321"/>
        <v/>
      </c>
      <c r="AG3993" s="11" t="str">
        <f t="shared" si="1322"/>
        <v/>
      </c>
      <c r="AH3993" s="11" t="str">
        <f t="shared" si="1323"/>
        <v/>
      </c>
      <c r="AI3993" s="11" t="str">
        <f t="shared" si="1324"/>
        <v/>
      </c>
      <c r="AJ3993" s="11" t="str">
        <f t="shared" si="1325"/>
        <v/>
      </c>
      <c r="AK3993" s="11" t="str">
        <f t="shared" si="1326"/>
        <v/>
      </c>
      <c r="AN3993" s="11" t="str">
        <f t="shared" si="1327"/>
        <v/>
      </c>
      <c r="AO3993" s="11" t="str">
        <f t="shared" si="1328"/>
        <v/>
      </c>
      <c r="AP3993" s="11" t="str">
        <f t="shared" si="1329"/>
        <v/>
      </c>
      <c r="AT3993" s="11" t="str">
        <f t="shared" si="1330"/>
        <v/>
      </c>
      <c r="AU3993" s="11" t="str">
        <f t="shared" si="1331"/>
        <v/>
      </c>
      <c r="AV3993" s="11" t="str">
        <f t="shared" si="1332"/>
        <v/>
      </c>
      <c r="AW3993" s="11" t="str">
        <f t="shared" si="1333"/>
        <v/>
      </c>
      <c r="AX3993" s="11" t="str">
        <f t="shared" si="1334"/>
        <v/>
      </c>
      <c r="AY3993" s="11" t="str">
        <f t="shared" si="1336"/>
        <v/>
      </c>
      <c r="AZ3993" s="11" t="str">
        <f t="shared" si="1335"/>
        <v/>
      </c>
      <c r="BA3993" s="11" t="str">
        <f t="shared" si="1338"/>
        <v xml:space="preserve"> </v>
      </c>
      <c r="BB3993" s="11" t="str">
        <f>IFERROR(IF(AW3993="","",VLOOKUP(AW3993,SUSS!R:S,2,FALSE)),AY3993*SUSS!$M$2)</f>
        <v/>
      </c>
      <c r="BC3993" s="11" t="str">
        <f t="shared" si="1337"/>
        <v/>
      </c>
    </row>
    <row r="3994" spans="29:55">
      <c r="AC3994" s="11" t="str">
        <f t="shared" si="1318"/>
        <v/>
      </c>
      <c r="AD3994" s="11" t="str">
        <f t="shared" si="1319"/>
        <v/>
      </c>
      <c r="AE3994" s="11" t="str">
        <f t="shared" si="1320"/>
        <v/>
      </c>
      <c r="AF3994" s="11" t="str">
        <f t="shared" si="1321"/>
        <v/>
      </c>
      <c r="AG3994" s="11" t="str">
        <f t="shared" si="1322"/>
        <v/>
      </c>
      <c r="AH3994" s="11" t="str">
        <f t="shared" si="1323"/>
        <v/>
      </c>
      <c r="AI3994" s="11" t="str">
        <f t="shared" si="1324"/>
        <v/>
      </c>
      <c r="AJ3994" s="11" t="str">
        <f t="shared" si="1325"/>
        <v/>
      </c>
      <c r="AK3994" s="11" t="str">
        <f t="shared" si="1326"/>
        <v/>
      </c>
      <c r="AN3994" s="11" t="str">
        <f t="shared" si="1327"/>
        <v/>
      </c>
      <c r="AO3994" s="11" t="str">
        <f t="shared" si="1328"/>
        <v/>
      </c>
      <c r="AP3994" s="11" t="str">
        <f t="shared" si="1329"/>
        <v/>
      </c>
      <c r="AT3994" s="11" t="str">
        <f t="shared" si="1330"/>
        <v/>
      </c>
      <c r="AU3994" s="11" t="str">
        <f t="shared" si="1331"/>
        <v/>
      </c>
      <c r="AV3994" s="11" t="str">
        <f t="shared" si="1332"/>
        <v/>
      </c>
      <c r="AW3994" s="11" t="str">
        <f t="shared" si="1333"/>
        <v/>
      </c>
      <c r="AX3994" s="11" t="str">
        <f t="shared" si="1334"/>
        <v/>
      </c>
      <c r="AY3994" s="11" t="str">
        <f t="shared" si="1336"/>
        <v/>
      </c>
      <c r="AZ3994" s="11" t="str">
        <f t="shared" si="1335"/>
        <v/>
      </c>
      <c r="BA3994" s="11" t="str">
        <f t="shared" si="1338"/>
        <v xml:space="preserve"> </v>
      </c>
      <c r="BB3994" s="11" t="str">
        <f>IFERROR(IF(AW3994="","",VLOOKUP(AW3994,SUSS!R:S,2,FALSE)),AY3994*SUSS!$M$2)</f>
        <v/>
      </c>
      <c r="BC3994" s="11" t="str">
        <f t="shared" si="1337"/>
        <v/>
      </c>
    </row>
    <row r="3995" spans="29:55">
      <c r="AC3995" s="11" t="str">
        <f t="shared" si="1318"/>
        <v/>
      </c>
      <c r="AD3995" s="11" t="str">
        <f t="shared" si="1319"/>
        <v/>
      </c>
      <c r="AE3995" s="11" t="str">
        <f t="shared" si="1320"/>
        <v/>
      </c>
      <c r="AF3995" s="11" t="str">
        <f t="shared" si="1321"/>
        <v/>
      </c>
      <c r="AG3995" s="11" t="str">
        <f t="shared" si="1322"/>
        <v/>
      </c>
      <c r="AH3995" s="11" t="str">
        <f t="shared" si="1323"/>
        <v/>
      </c>
      <c r="AI3995" s="11" t="str">
        <f t="shared" si="1324"/>
        <v/>
      </c>
      <c r="AJ3995" s="11" t="str">
        <f t="shared" si="1325"/>
        <v/>
      </c>
      <c r="AK3995" s="11" t="str">
        <f t="shared" si="1326"/>
        <v/>
      </c>
      <c r="AN3995" s="11" t="str">
        <f t="shared" si="1327"/>
        <v/>
      </c>
      <c r="AO3995" s="11" t="str">
        <f t="shared" si="1328"/>
        <v/>
      </c>
      <c r="AP3995" s="11" t="str">
        <f t="shared" si="1329"/>
        <v/>
      </c>
      <c r="AT3995" s="11" t="str">
        <f t="shared" si="1330"/>
        <v/>
      </c>
      <c r="AU3995" s="11" t="str">
        <f t="shared" si="1331"/>
        <v/>
      </c>
      <c r="AV3995" s="11" t="str">
        <f t="shared" si="1332"/>
        <v/>
      </c>
      <c r="AW3995" s="11" t="str">
        <f t="shared" si="1333"/>
        <v/>
      </c>
      <c r="AX3995" s="11" t="str">
        <f t="shared" si="1334"/>
        <v/>
      </c>
      <c r="AY3995" s="11" t="str">
        <f t="shared" si="1336"/>
        <v/>
      </c>
      <c r="AZ3995" s="11" t="str">
        <f t="shared" si="1335"/>
        <v/>
      </c>
      <c r="BA3995" s="11" t="str">
        <f t="shared" si="1338"/>
        <v xml:space="preserve"> </v>
      </c>
      <c r="BB3995" s="11" t="str">
        <f>IFERROR(IF(AW3995="","",VLOOKUP(AW3995,SUSS!R:S,2,FALSE)),AY3995*SUSS!$M$2)</f>
        <v/>
      </c>
      <c r="BC3995" s="11" t="str">
        <f t="shared" si="1337"/>
        <v/>
      </c>
    </row>
    <row r="3996" spans="29:55">
      <c r="AC3996" s="11" t="str">
        <f t="shared" si="1318"/>
        <v/>
      </c>
      <c r="AD3996" s="11" t="str">
        <f t="shared" si="1319"/>
        <v/>
      </c>
      <c r="AE3996" s="11" t="str">
        <f t="shared" si="1320"/>
        <v/>
      </c>
      <c r="AF3996" s="11" t="str">
        <f t="shared" si="1321"/>
        <v/>
      </c>
      <c r="AG3996" s="11" t="str">
        <f t="shared" si="1322"/>
        <v/>
      </c>
      <c r="AH3996" s="11" t="str">
        <f t="shared" si="1323"/>
        <v/>
      </c>
      <c r="AI3996" s="11" t="str">
        <f t="shared" si="1324"/>
        <v/>
      </c>
      <c r="AJ3996" s="11" t="str">
        <f t="shared" si="1325"/>
        <v/>
      </c>
      <c r="AK3996" s="11" t="str">
        <f t="shared" si="1326"/>
        <v/>
      </c>
      <c r="AN3996" s="11" t="str">
        <f t="shared" si="1327"/>
        <v/>
      </c>
      <c r="AO3996" s="11" t="str">
        <f t="shared" si="1328"/>
        <v/>
      </c>
      <c r="AP3996" s="11" t="str">
        <f t="shared" si="1329"/>
        <v/>
      </c>
      <c r="AT3996" s="11" t="str">
        <f t="shared" si="1330"/>
        <v/>
      </c>
      <c r="AU3996" s="11" t="str">
        <f t="shared" si="1331"/>
        <v/>
      </c>
      <c r="AV3996" s="11" t="str">
        <f t="shared" si="1332"/>
        <v/>
      </c>
      <c r="AW3996" s="11" t="str">
        <f t="shared" si="1333"/>
        <v/>
      </c>
      <c r="AX3996" s="11" t="str">
        <f t="shared" si="1334"/>
        <v/>
      </c>
      <c r="AY3996" s="11" t="str">
        <f t="shared" si="1336"/>
        <v/>
      </c>
      <c r="AZ3996" s="11" t="str">
        <f t="shared" si="1335"/>
        <v/>
      </c>
      <c r="BA3996" s="11" t="str">
        <f t="shared" si="1338"/>
        <v xml:space="preserve"> </v>
      </c>
      <c r="BB3996" s="11" t="str">
        <f>IFERROR(IF(AW3996="","",VLOOKUP(AW3996,SUSS!R:S,2,FALSE)),AY3996*SUSS!$M$2)</f>
        <v/>
      </c>
      <c r="BC3996" s="11" t="str">
        <f t="shared" si="1337"/>
        <v/>
      </c>
    </row>
    <row r="3997" spans="29:55">
      <c r="AC3997" s="11" t="str">
        <f t="shared" si="1318"/>
        <v/>
      </c>
      <c r="AD3997" s="11" t="str">
        <f t="shared" si="1319"/>
        <v/>
      </c>
      <c r="AE3997" s="11" t="str">
        <f t="shared" si="1320"/>
        <v/>
      </c>
      <c r="AF3997" s="11" t="str">
        <f t="shared" si="1321"/>
        <v/>
      </c>
      <c r="AG3997" s="11" t="str">
        <f t="shared" si="1322"/>
        <v/>
      </c>
      <c r="AH3997" s="11" t="str">
        <f t="shared" si="1323"/>
        <v/>
      </c>
      <c r="AI3997" s="11" t="str">
        <f t="shared" si="1324"/>
        <v/>
      </c>
      <c r="AJ3997" s="11" t="str">
        <f t="shared" si="1325"/>
        <v/>
      </c>
      <c r="AK3997" s="11" t="str">
        <f t="shared" si="1326"/>
        <v/>
      </c>
      <c r="AN3997" s="11" t="str">
        <f t="shared" si="1327"/>
        <v/>
      </c>
      <c r="AO3997" s="11" t="str">
        <f t="shared" si="1328"/>
        <v/>
      </c>
      <c r="AP3997" s="11" t="str">
        <f t="shared" si="1329"/>
        <v/>
      </c>
      <c r="AT3997" s="11" t="str">
        <f t="shared" si="1330"/>
        <v/>
      </c>
      <c r="AU3997" s="11" t="str">
        <f t="shared" si="1331"/>
        <v/>
      </c>
      <c r="AV3997" s="11" t="str">
        <f t="shared" si="1332"/>
        <v/>
      </c>
      <c r="AW3997" s="11" t="str">
        <f t="shared" si="1333"/>
        <v/>
      </c>
      <c r="AX3997" s="11" t="str">
        <f t="shared" si="1334"/>
        <v/>
      </c>
      <c r="AY3997" s="11" t="str">
        <f t="shared" si="1336"/>
        <v/>
      </c>
      <c r="AZ3997" s="11" t="str">
        <f t="shared" si="1335"/>
        <v/>
      </c>
      <c r="BA3997" s="11" t="str">
        <f t="shared" si="1338"/>
        <v xml:space="preserve"> </v>
      </c>
      <c r="BB3997" s="11" t="str">
        <f>IFERROR(IF(AW3997="","",VLOOKUP(AW3997,SUSS!R:S,2,FALSE)),AY3997*SUSS!$M$2)</f>
        <v/>
      </c>
      <c r="BC3997" s="11" t="str">
        <f t="shared" si="1337"/>
        <v/>
      </c>
    </row>
    <row r="3998" spans="29:55">
      <c r="AC3998" s="11" t="str">
        <f t="shared" ref="AC3998:AC4000" si="1339">IF($E3998=$AD$1,IF($G3998=$AE$1,A3998,""),"")</f>
        <v/>
      </c>
      <c r="AD3998" s="11" t="str">
        <f t="shared" ref="AD3998:AD4000" si="1340">IF($E3998=$AD$1,IF($G3998=$AE$1,E3998,""),"")</f>
        <v/>
      </c>
      <c r="AE3998" s="11" t="str">
        <f t="shared" ref="AE3998:AE4000" si="1341">IF($E3998=$AD$1,IF($G3998=$AE$1,F3998,""),"")</f>
        <v/>
      </c>
      <c r="AF3998" s="11" t="str">
        <f t="shared" ref="AF3998:AF4000" si="1342">IF($E3998=$AD$1,IF($G3998=$AE$1,G3998,""),"")</f>
        <v/>
      </c>
      <c r="AG3998" s="11" t="str">
        <f t="shared" ref="AG3998:AG4000" si="1343">IF($E3998=$AD$1,IF($G3998=$AE$1,I3998,""),"")</f>
        <v/>
      </c>
      <c r="AH3998" s="11" t="str">
        <f t="shared" ref="AH3998:AH4000" si="1344">IF($E3998=$AD$1,IF($G3998=$AE$1,J3998,""),"")</f>
        <v/>
      </c>
      <c r="AI3998" s="11" t="str">
        <f t="shared" ref="AI3998:AI4000" si="1345">IF($E3998=$AD$1,IF($G3998=$AE$1,K3998,""),"")</f>
        <v/>
      </c>
      <c r="AJ3998" s="11" t="str">
        <f t="shared" ref="AJ3998:AJ4000" si="1346">IF($E3998=$AD$1,IF($G3998=$AE$1,B3998,""),"")</f>
        <v/>
      </c>
      <c r="AK3998" s="11" t="str">
        <f t="shared" ref="AK3998:AK4000" si="1347">IF($E3998=$AD$1,IF($G3998=$AE$1,C3998,""),"")</f>
        <v/>
      </c>
      <c r="AN3998" s="11" t="str">
        <f t="shared" ref="AN3998:AN4000" si="1348">LEFT(AO3998,7)</f>
        <v/>
      </c>
      <c r="AO3998" s="11" t="str">
        <f t="shared" ref="AO3998:AO4000" si="1349">IF(AF3998=$AE$1,AJ3998&amp;"/"&amp;AK3998&amp;" "&amp;AD3998,"")</f>
        <v/>
      </c>
      <c r="AP3998" s="11" t="str">
        <f t="shared" ref="AP3998:AP4000" si="1350">IF(AO3998&lt;&gt;"",AI3998,"")</f>
        <v/>
      </c>
      <c r="AT3998" s="11" t="str">
        <f t="shared" ref="AT3998:AT4000" si="1351">IF($Q3998=$AD$1,N3998,"")</f>
        <v/>
      </c>
      <c r="AU3998" s="11" t="str">
        <f t="shared" ref="AU3998:AU4000" si="1352">IF($Q3998=$AD$1,O3998,"")</f>
        <v/>
      </c>
      <c r="AV3998" s="11" t="str">
        <f t="shared" ref="AV3998:AV4000" si="1353">IF($Q3998=$AD$1,P3998,"")</f>
        <v/>
      </c>
      <c r="AW3998" s="11" t="str">
        <f t="shared" ref="AW3998:AW4000" si="1354">IF($Q3998=$AD$1,T3998,"")</f>
        <v/>
      </c>
      <c r="AX3998" s="11" t="str">
        <f t="shared" ref="AX3998:AX4000" si="1355">IF(AW3998&lt;&gt;"",AW3998&amp;" "&amp;$AD$1,"")</f>
        <v/>
      </c>
      <c r="AY3998" s="11" t="str">
        <f t="shared" si="1336"/>
        <v/>
      </c>
      <c r="AZ3998" s="11" t="str">
        <f t="shared" ref="AZ3998:AZ4000" si="1356">IF(AY3998="","",AV3998/AY3998)</f>
        <v/>
      </c>
      <c r="BA3998" s="11" t="str">
        <f t="shared" si="1338"/>
        <v xml:space="preserve"> </v>
      </c>
      <c r="BB3998" s="11" t="str">
        <f>IFERROR(IF(AW3998="","",VLOOKUP(AW3998,SUSS!R:S,2,FALSE)),AY3998*SUSS!$M$2)</f>
        <v/>
      </c>
      <c r="BC3998" s="11" t="str">
        <f t="shared" si="1337"/>
        <v/>
      </c>
    </row>
    <row r="3999" spans="29:55">
      <c r="AC3999" s="11" t="str">
        <f t="shared" si="1339"/>
        <v/>
      </c>
      <c r="AD3999" s="11" t="str">
        <f t="shared" si="1340"/>
        <v/>
      </c>
      <c r="AE3999" s="11" t="str">
        <f t="shared" si="1341"/>
        <v/>
      </c>
      <c r="AF3999" s="11" t="str">
        <f t="shared" si="1342"/>
        <v/>
      </c>
      <c r="AG3999" s="11" t="str">
        <f t="shared" si="1343"/>
        <v/>
      </c>
      <c r="AH3999" s="11" t="str">
        <f t="shared" si="1344"/>
        <v/>
      </c>
      <c r="AI3999" s="11" t="str">
        <f t="shared" si="1345"/>
        <v/>
      </c>
      <c r="AJ3999" s="11" t="str">
        <f t="shared" si="1346"/>
        <v/>
      </c>
      <c r="AK3999" s="11" t="str">
        <f t="shared" si="1347"/>
        <v/>
      </c>
      <c r="AN3999" s="11" t="str">
        <f t="shared" si="1348"/>
        <v/>
      </c>
      <c r="AO3999" s="11" t="str">
        <f t="shared" si="1349"/>
        <v/>
      </c>
      <c r="AP3999" s="11" t="str">
        <f t="shared" si="1350"/>
        <v/>
      </c>
      <c r="AT3999" s="11" t="str">
        <f t="shared" si="1351"/>
        <v/>
      </c>
      <c r="AU3999" s="11" t="str">
        <f t="shared" si="1352"/>
        <v/>
      </c>
      <c r="AV3999" s="11" t="str">
        <f t="shared" si="1353"/>
        <v/>
      </c>
      <c r="AW3999" s="11" t="str">
        <f t="shared" si="1354"/>
        <v/>
      </c>
      <c r="AX3999" s="11" t="str">
        <f t="shared" si="1355"/>
        <v/>
      </c>
      <c r="AY3999" s="11" t="str">
        <f t="shared" si="1336"/>
        <v/>
      </c>
      <c r="AZ3999" s="11" t="str">
        <f t="shared" si="1356"/>
        <v/>
      </c>
      <c r="BA3999" s="11" t="str">
        <f t="shared" si="1338"/>
        <v xml:space="preserve"> </v>
      </c>
      <c r="BB3999" s="11" t="str">
        <f>IFERROR(IF(AW3999="","",VLOOKUP(AW3999,SUSS!R:S,2,FALSE)),AY3999*SUSS!$M$2)</f>
        <v/>
      </c>
      <c r="BC3999" s="11" t="str">
        <f t="shared" si="1337"/>
        <v/>
      </c>
    </row>
    <row r="4000" spans="29:55">
      <c r="AC4000" s="11" t="str">
        <f t="shared" si="1339"/>
        <v/>
      </c>
      <c r="AD4000" s="11" t="str">
        <f t="shared" si="1340"/>
        <v/>
      </c>
      <c r="AE4000" s="11" t="str">
        <f t="shared" si="1341"/>
        <v/>
      </c>
      <c r="AF4000" s="11" t="str">
        <f t="shared" si="1342"/>
        <v/>
      </c>
      <c r="AG4000" s="11" t="str">
        <f t="shared" si="1343"/>
        <v/>
      </c>
      <c r="AH4000" s="11" t="str">
        <f t="shared" si="1344"/>
        <v/>
      </c>
      <c r="AI4000" s="11" t="str">
        <f t="shared" si="1345"/>
        <v/>
      </c>
      <c r="AJ4000" s="11" t="str">
        <f t="shared" si="1346"/>
        <v/>
      </c>
      <c r="AK4000" s="11" t="str">
        <f t="shared" si="1347"/>
        <v/>
      </c>
      <c r="AN4000" s="11" t="str">
        <f t="shared" si="1348"/>
        <v/>
      </c>
      <c r="AO4000" s="11" t="str">
        <f t="shared" si="1349"/>
        <v/>
      </c>
      <c r="AP4000" s="11" t="str">
        <f t="shared" si="1350"/>
        <v/>
      </c>
      <c r="AT4000" s="11" t="str">
        <f t="shared" si="1351"/>
        <v/>
      </c>
      <c r="AU4000" s="11" t="str">
        <f t="shared" si="1352"/>
        <v/>
      </c>
      <c r="AV4000" s="11" t="str">
        <f t="shared" si="1353"/>
        <v/>
      </c>
      <c r="AW4000" s="11" t="str">
        <f t="shared" si="1354"/>
        <v/>
      </c>
      <c r="AX4000" s="11" t="str">
        <f t="shared" si="1355"/>
        <v/>
      </c>
      <c r="AY4000" s="11" t="str">
        <f t="shared" si="1336"/>
        <v/>
      </c>
      <c r="AZ4000" s="11" t="str">
        <f t="shared" si="1356"/>
        <v/>
      </c>
      <c r="BA4000" s="11" t="str">
        <f t="shared" si="1338"/>
        <v xml:space="preserve"> </v>
      </c>
      <c r="BB4000" s="11" t="str">
        <f>IFERROR(IF(AW4000="","",VLOOKUP(AW4000,SUSS!R:S,2,FALSE)),AY4000*SUSS!$M$2)</f>
        <v/>
      </c>
      <c r="BC4000" s="11" t="str">
        <f t="shared" si="1337"/>
        <v/>
      </c>
    </row>
    <row r="4001" spans="14:21" ht="46.5" thickBot="1">
      <c r="N4001" s="3" t="s">
        <v>147</v>
      </c>
      <c r="O4001" s="142" t="s">
        <v>17</v>
      </c>
      <c r="P4001"/>
      <c r="Q4001"/>
      <c r="R4001"/>
      <c r="S4001"/>
      <c r="T4001"/>
      <c r="U4001"/>
    </row>
    <row r="4002" spans="14:21" ht="15.75" thickBot="1">
      <c r="N4002" s="3" t="s">
        <v>147</v>
      </c>
      <c r="O4002" s="146" t="s">
        <v>13</v>
      </c>
      <c r="P4002" s="146" t="s">
        <v>14</v>
      </c>
      <c r="Q4002" s="146" t="s">
        <v>3</v>
      </c>
      <c r="R4002" s="146" t="s">
        <v>4</v>
      </c>
      <c r="S4002" s="146" t="s">
        <v>5</v>
      </c>
      <c r="T4002" s="146" t="s">
        <v>15</v>
      </c>
      <c r="U4002" s="146" t="s">
        <v>16</v>
      </c>
    </row>
    <row r="4003" spans="14:21" ht="15.75" thickBot="1">
      <c r="N4003" s="3" t="s">
        <v>147</v>
      </c>
      <c r="O4003" s="143">
        <v>1</v>
      </c>
      <c r="P4003" s="145">
        <v>30055.4</v>
      </c>
      <c r="Q4003" s="144" t="s">
        <v>81</v>
      </c>
      <c r="R4003" s="144" t="s">
        <v>10</v>
      </c>
      <c r="S4003" s="144" t="s">
        <v>10</v>
      </c>
      <c r="T4003" s="143" t="s">
        <v>148</v>
      </c>
      <c r="U4003" s="143" t="s">
        <v>94</v>
      </c>
    </row>
    <row r="4004" spans="14:21" ht="15.75" thickBot="1">
      <c r="N4004" s="3" t="s">
        <v>147</v>
      </c>
      <c r="O4004" s="147">
        <v>2</v>
      </c>
      <c r="P4004" s="149">
        <v>30927</v>
      </c>
      <c r="Q4004" s="148" t="s">
        <v>81</v>
      </c>
      <c r="R4004" s="148" t="s">
        <v>10</v>
      </c>
      <c r="S4004" s="148" t="s">
        <v>10</v>
      </c>
      <c r="T4004" s="147" t="s">
        <v>148</v>
      </c>
      <c r="U4004" s="147" t="s">
        <v>94</v>
      </c>
    </row>
    <row r="4005" spans="14:21" ht="15.75" thickBot="1">
      <c r="N4005" s="3" t="s">
        <v>147</v>
      </c>
      <c r="O4005" s="147">
        <v>3</v>
      </c>
      <c r="P4005" s="149">
        <v>31823.89</v>
      </c>
      <c r="Q4005" s="148" t="s">
        <v>81</v>
      </c>
      <c r="R4005" s="148" t="s">
        <v>10</v>
      </c>
      <c r="S4005" s="148" t="s">
        <v>10</v>
      </c>
      <c r="T4005" s="147" t="s">
        <v>148</v>
      </c>
      <c r="U4005" s="147" t="s">
        <v>94</v>
      </c>
    </row>
    <row r="4006" spans="14:21" ht="15.75" thickBot="1">
      <c r="N4006" s="3" t="s">
        <v>147</v>
      </c>
      <c r="O4006" s="147">
        <v>4</v>
      </c>
      <c r="P4006" s="149">
        <v>32746.78</v>
      </c>
      <c r="Q4006" s="148" t="s">
        <v>81</v>
      </c>
      <c r="R4006" s="148" t="s">
        <v>10</v>
      </c>
      <c r="S4006" s="148" t="s">
        <v>10</v>
      </c>
      <c r="T4006" s="147" t="s">
        <v>148</v>
      </c>
      <c r="U4006" s="147" t="s">
        <v>94</v>
      </c>
    </row>
    <row r="4007" spans="14:21" ht="15.75" thickBot="1">
      <c r="N4007" s="3" t="s">
        <v>147</v>
      </c>
      <c r="O4007" s="147">
        <v>5</v>
      </c>
      <c r="P4007" s="149">
        <v>33696.44</v>
      </c>
      <c r="Q4007" s="148" t="s">
        <v>81</v>
      </c>
      <c r="R4007" s="148" t="s">
        <v>10</v>
      </c>
      <c r="S4007" s="148" t="s">
        <v>10</v>
      </c>
      <c r="T4007" s="147" t="s">
        <v>148</v>
      </c>
      <c r="U4007" s="147" t="s">
        <v>94</v>
      </c>
    </row>
    <row r="4008" spans="14:21" ht="15.75" thickBot="1">
      <c r="N4008" s="3" t="s">
        <v>147</v>
      </c>
      <c r="O4008" s="147">
        <v>6</v>
      </c>
      <c r="P4008" s="149">
        <v>34673.629999999997</v>
      </c>
      <c r="Q4008" s="148" t="s">
        <v>81</v>
      </c>
      <c r="R4008" s="148" t="s">
        <v>10</v>
      </c>
      <c r="S4008" s="148" t="s">
        <v>10</v>
      </c>
      <c r="T4008" s="147" t="s">
        <v>148</v>
      </c>
      <c r="U4008" s="147" t="s">
        <v>94</v>
      </c>
    </row>
    <row r="4009" spans="14:21" ht="15.75" thickBot="1">
      <c r="N4009" s="3" t="s">
        <v>147</v>
      </c>
      <c r="O4009" s="147">
        <v>7</v>
      </c>
      <c r="P4009" s="149">
        <v>35679.17</v>
      </c>
      <c r="Q4009" s="148" t="s">
        <v>81</v>
      </c>
      <c r="R4009" s="148" t="s">
        <v>10</v>
      </c>
      <c r="S4009" s="148" t="s">
        <v>10</v>
      </c>
      <c r="T4009" s="147" t="s">
        <v>148</v>
      </c>
      <c r="U4009" s="147" t="s">
        <v>94</v>
      </c>
    </row>
    <row r="4010" spans="14:21" ht="15.75" thickBot="1">
      <c r="N4010" s="3" t="s">
        <v>147</v>
      </c>
      <c r="O4010" s="147">
        <v>8</v>
      </c>
      <c r="P4010" s="149">
        <v>36713.86</v>
      </c>
      <c r="Q4010" s="148" t="s">
        <v>81</v>
      </c>
      <c r="R4010" s="148" t="s">
        <v>10</v>
      </c>
      <c r="S4010" s="148" t="s">
        <v>10</v>
      </c>
      <c r="T4010" s="147" t="s">
        <v>148</v>
      </c>
      <c r="U4010" s="147" t="s">
        <v>94</v>
      </c>
    </row>
    <row r="4011" spans="14:21" ht="45.75" thickBot="1">
      <c r="N4011" s="3" t="s">
        <v>149</v>
      </c>
      <c r="O4011" s="183" t="s">
        <v>17</v>
      </c>
      <c r="P4011"/>
      <c r="Q4011"/>
      <c r="R4011"/>
      <c r="S4011"/>
      <c r="T4011"/>
      <c r="U4011"/>
    </row>
    <row r="4012" spans="14:21" ht="15.75" thickBot="1">
      <c r="N4012" s="3" t="s">
        <v>149</v>
      </c>
      <c r="O4012" s="146" t="s">
        <v>13</v>
      </c>
      <c r="P4012" s="146" t="s">
        <v>14</v>
      </c>
      <c r="Q4012" s="146" t="s">
        <v>3</v>
      </c>
      <c r="R4012" s="146" t="s">
        <v>4</v>
      </c>
      <c r="S4012" s="146" t="s">
        <v>5</v>
      </c>
      <c r="T4012" s="146" t="s">
        <v>15</v>
      </c>
      <c r="U4012" s="146" t="s">
        <v>16</v>
      </c>
    </row>
    <row r="4013" spans="14:21" ht="15.75" thickBot="1">
      <c r="N4013" s="3" t="s">
        <v>149</v>
      </c>
      <c r="O4013" s="143">
        <v>1</v>
      </c>
      <c r="P4013" s="145">
        <v>51036.49</v>
      </c>
      <c r="Q4013" s="144" t="s">
        <v>11</v>
      </c>
      <c r="R4013" s="144" t="s">
        <v>10</v>
      </c>
      <c r="S4013" s="144" t="s">
        <v>10</v>
      </c>
      <c r="T4013" s="143" t="s">
        <v>150</v>
      </c>
      <c r="U4013" s="143" t="s">
        <v>94</v>
      </c>
    </row>
    <row r="4014" spans="14:21" ht="15.75" thickBot="1">
      <c r="N4014" s="3" t="s">
        <v>149</v>
      </c>
      <c r="O4014" s="147">
        <v>1</v>
      </c>
      <c r="P4014" s="149">
        <v>44856.68</v>
      </c>
      <c r="Q4014" s="148" t="s">
        <v>86</v>
      </c>
      <c r="R4014" s="148" t="s">
        <v>10</v>
      </c>
      <c r="S4014" s="148" t="s">
        <v>10</v>
      </c>
      <c r="T4014" s="147" t="s">
        <v>150</v>
      </c>
      <c r="U4014" s="147" t="s">
        <v>94</v>
      </c>
    </row>
    <row r="4015" spans="14:21" ht="15.75" thickBot="1">
      <c r="N4015" s="3" t="s">
        <v>149</v>
      </c>
      <c r="O4015" s="147">
        <v>2</v>
      </c>
      <c r="P4015" s="149">
        <v>46157.52</v>
      </c>
      <c r="Q4015" s="148" t="s">
        <v>86</v>
      </c>
      <c r="R4015" s="148" t="s">
        <v>10</v>
      </c>
      <c r="S4015" s="148" t="s">
        <v>10</v>
      </c>
      <c r="T4015" s="147" t="s">
        <v>150</v>
      </c>
      <c r="U4015" s="147" t="s">
        <v>94</v>
      </c>
    </row>
    <row r="4016" spans="14:21" ht="15.75" thickBot="1">
      <c r="N4016" s="3" t="s">
        <v>149</v>
      </c>
      <c r="O4016" s="147">
        <v>2</v>
      </c>
      <c r="P4016" s="149">
        <v>52516.56</v>
      </c>
      <c r="Q4016" s="148" t="s">
        <v>11</v>
      </c>
      <c r="R4016" s="148" t="s">
        <v>10</v>
      </c>
      <c r="S4016" s="148" t="s">
        <v>10</v>
      </c>
      <c r="T4016" s="147" t="s">
        <v>150</v>
      </c>
      <c r="U4016" s="147" t="s">
        <v>94</v>
      </c>
    </row>
    <row r="4017" spans="14:21" ht="15.75" thickBot="1">
      <c r="N4017" s="3" t="s">
        <v>149</v>
      </c>
      <c r="O4017" s="147">
        <v>3</v>
      </c>
      <c r="P4017" s="149">
        <v>47496.09</v>
      </c>
      <c r="Q4017" s="148" t="s">
        <v>86</v>
      </c>
      <c r="R4017" s="148" t="s">
        <v>10</v>
      </c>
      <c r="S4017" s="148" t="s">
        <v>10</v>
      </c>
      <c r="T4017" s="147" t="s">
        <v>150</v>
      </c>
      <c r="U4017" s="147" t="s">
        <v>94</v>
      </c>
    </row>
    <row r="4018" spans="14:21" ht="15.75" thickBot="1">
      <c r="N4018" s="3" t="s">
        <v>149</v>
      </c>
      <c r="O4018" s="147">
        <v>3</v>
      </c>
      <c r="P4018" s="149">
        <v>54039.53</v>
      </c>
      <c r="Q4018" s="148" t="s">
        <v>11</v>
      </c>
      <c r="R4018" s="148" t="s">
        <v>10</v>
      </c>
      <c r="S4018" s="148" t="s">
        <v>10</v>
      </c>
      <c r="T4018" s="147" t="s">
        <v>150</v>
      </c>
      <c r="U4018" s="147" t="s">
        <v>94</v>
      </c>
    </row>
    <row r="4019" spans="14:21" ht="15.75" thickBot="1">
      <c r="N4019" s="3" t="s">
        <v>149</v>
      </c>
      <c r="O4019" s="147">
        <v>4</v>
      </c>
      <c r="P4019" s="149">
        <v>55606.68</v>
      </c>
      <c r="Q4019" s="148" t="s">
        <v>11</v>
      </c>
      <c r="R4019" s="148" t="s">
        <v>10</v>
      </c>
      <c r="S4019" s="148" t="s">
        <v>10</v>
      </c>
      <c r="T4019" s="147" t="s">
        <v>150</v>
      </c>
      <c r="U4019" s="147" t="s">
        <v>94</v>
      </c>
    </row>
    <row r="4020" spans="14:21" ht="15.75" thickBot="1">
      <c r="N4020" s="3" t="s">
        <v>149</v>
      </c>
      <c r="O4020" s="147">
        <v>4</v>
      </c>
      <c r="P4020" s="149">
        <v>48873.48</v>
      </c>
      <c r="Q4020" s="148" t="s">
        <v>86</v>
      </c>
      <c r="R4020" s="148" t="s">
        <v>10</v>
      </c>
      <c r="S4020" s="148" t="s">
        <v>10</v>
      </c>
      <c r="T4020" s="147" t="s">
        <v>150</v>
      </c>
      <c r="U4020" s="147" t="s">
        <v>94</v>
      </c>
    </row>
    <row r="4021" spans="14:21" ht="15.75" thickBot="1">
      <c r="N4021" s="3" t="s">
        <v>149</v>
      </c>
      <c r="O4021" s="147">
        <v>5</v>
      </c>
      <c r="P4021" s="149">
        <v>57219.27</v>
      </c>
      <c r="Q4021" s="148" t="s">
        <v>11</v>
      </c>
      <c r="R4021" s="148" t="s">
        <v>10</v>
      </c>
      <c r="S4021" s="148" t="s">
        <v>10</v>
      </c>
      <c r="T4021" s="147" t="s">
        <v>150</v>
      </c>
      <c r="U4021" s="147" t="s">
        <v>94</v>
      </c>
    </row>
    <row r="4022" spans="14:21" ht="15.75" thickBot="1">
      <c r="N4022" s="3" t="s">
        <v>149</v>
      </c>
      <c r="O4022" s="147">
        <v>5</v>
      </c>
      <c r="P4022" s="149">
        <v>50290.81</v>
      </c>
      <c r="Q4022" s="148" t="s">
        <v>86</v>
      </c>
      <c r="R4022" s="148" t="s">
        <v>10</v>
      </c>
      <c r="S4022" s="148" t="s">
        <v>10</v>
      </c>
      <c r="T4022" s="147" t="s">
        <v>150</v>
      </c>
      <c r="U4022" s="147" t="s">
        <v>94</v>
      </c>
    </row>
    <row r="4023" spans="14:21" ht="15.75" thickBot="1">
      <c r="N4023" s="3" t="s">
        <v>149</v>
      </c>
      <c r="O4023" s="147">
        <v>6</v>
      </c>
      <c r="P4023" s="149">
        <v>58878.64</v>
      </c>
      <c r="Q4023" s="148" t="s">
        <v>11</v>
      </c>
      <c r="R4023" s="148" t="s">
        <v>10</v>
      </c>
      <c r="S4023" s="148" t="s">
        <v>10</v>
      </c>
      <c r="T4023" s="147" t="s">
        <v>150</v>
      </c>
      <c r="U4023" s="147" t="s">
        <v>94</v>
      </c>
    </row>
    <row r="4024" spans="14:21" ht="15.75" thickBot="1">
      <c r="N4024" s="3" t="s">
        <v>149</v>
      </c>
      <c r="O4024" s="147">
        <v>6</v>
      </c>
      <c r="P4024" s="149">
        <v>51749.24</v>
      </c>
      <c r="Q4024" s="148" t="s">
        <v>86</v>
      </c>
      <c r="R4024" s="148" t="s">
        <v>10</v>
      </c>
      <c r="S4024" s="148" t="s">
        <v>10</v>
      </c>
      <c r="T4024" s="147" t="s">
        <v>150</v>
      </c>
      <c r="U4024" s="147" t="s">
        <v>94</v>
      </c>
    </row>
    <row r="4025" spans="14:21" ht="15.75" thickBot="1">
      <c r="N4025" s="3" t="s">
        <v>149</v>
      </c>
      <c r="O4025" s="147">
        <v>7</v>
      </c>
      <c r="P4025" s="149">
        <v>60586.11</v>
      </c>
      <c r="Q4025" s="148" t="s">
        <v>11</v>
      </c>
      <c r="R4025" s="148" t="s">
        <v>10</v>
      </c>
      <c r="S4025" s="148" t="s">
        <v>10</v>
      </c>
      <c r="T4025" s="147" t="s">
        <v>150</v>
      </c>
      <c r="U4025" s="147" t="s">
        <v>94</v>
      </c>
    </row>
    <row r="4026" spans="14:21" ht="15.75" thickBot="1">
      <c r="N4026" s="3" t="s">
        <v>149</v>
      </c>
      <c r="O4026" s="147">
        <v>7</v>
      </c>
      <c r="P4026" s="149">
        <v>53249.97</v>
      </c>
      <c r="Q4026" s="148" t="s">
        <v>86</v>
      </c>
      <c r="R4026" s="148" t="s">
        <v>10</v>
      </c>
      <c r="S4026" s="148" t="s">
        <v>10</v>
      </c>
      <c r="T4026" s="147" t="s">
        <v>150</v>
      </c>
      <c r="U4026" s="147" t="s">
        <v>94</v>
      </c>
    </row>
    <row r="4027" spans="14:21" ht="15.75" thickBot="1">
      <c r="N4027" s="3" t="s">
        <v>149</v>
      </c>
      <c r="O4027" s="147">
        <v>8</v>
      </c>
      <c r="P4027" s="149">
        <v>50404.88</v>
      </c>
      <c r="Q4027" s="148" t="s">
        <v>86</v>
      </c>
      <c r="R4027" s="148" t="s">
        <v>10</v>
      </c>
      <c r="S4027" s="148" t="s">
        <v>10</v>
      </c>
      <c r="T4027" s="147" t="s">
        <v>150</v>
      </c>
      <c r="U4027" s="147" t="s">
        <v>94</v>
      </c>
    </row>
    <row r="4028" spans="14:21" ht="15.75" thickBot="1">
      <c r="N4028" s="3" t="s">
        <v>149</v>
      </c>
      <c r="O4028" s="147">
        <v>8</v>
      </c>
      <c r="P4028" s="149">
        <v>57349.06</v>
      </c>
      <c r="Q4028" s="148" t="s">
        <v>11</v>
      </c>
      <c r="R4028" s="148" t="s">
        <v>10</v>
      </c>
      <c r="S4028" s="148" t="s">
        <v>10</v>
      </c>
      <c r="T4028" s="147" t="s">
        <v>150</v>
      </c>
      <c r="U4028" s="147" t="s">
        <v>94</v>
      </c>
    </row>
    <row r="4029" spans="14:21" ht="15.75" thickBot="1">
      <c r="N4029" s="3" t="s">
        <v>149</v>
      </c>
      <c r="O4029" s="147">
        <v>8</v>
      </c>
      <c r="P4029" s="149">
        <v>4994.09</v>
      </c>
      <c r="Q4029" s="148" t="s">
        <v>11</v>
      </c>
      <c r="R4029" s="148" t="s">
        <v>10</v>
      </c>
      <c r="S4029" s="148" t="s">
        <v>82</v>
      </c>
      <c r="T4029" s="147" t="s">
        <v>150</v>
      </c>
      <c r="U4029" s="147" t="s">
        <v>94</v>
      </c>
    </row>
    <row r="4030" spans="14:21" ht="15.75" thickBot="1">
      <c r="N4030" s="3" t="s">
        <v>149</v>
      </c>
      <c r="O4030" s="147">
        <v>8</v>
      </c>
      <c r="P4030" s="149">
        <v>4389.38</v>
      </c>
      <c r="Q4030" s="148" t="s">
        <v>86</v>
      </c>
      <c r="R4030" s="148" t="s">
        <v>10</v>
      </c>
      <c r="S4030" s="148" t="s">
        <v>82</v>
      </c>
      <c r="T4030" s="147" t="s">
        <v>150</v>
      </c>
      <c r="U4030" s="147" t="s">
        <v>94</v>
      </c>
    </row>
  </sheetData>
  <sheetProtection password="F0F4" sheet="1" objects="1" scenarios="1" formatColumns="0" sort="0" autoFilter="0"/>
  <autoFilter ref="A3:BC4000"/>
  <mergeCells count="2">
    <mergeCell ref="B1:K1"/>
    <mergeCell ref="O1:U1"/>
  </mergeCells>
  <pageMargins left="0.7" right="0.7" top="0.75" bottom="0.75" header="0.3" footer="0.3"/>
  <pageSetup paperSize="9" orientation="portrait" horizontalDpi="200" verticalDpi="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02"/>
  <sheetViews>
    <sheetView topLeftCell="B1" zoomScaleNormal="100" workbookViewId="0">
      <pane ySplit="2" topLeftCell="A3" activePane="bottomLeft" state="frozen"/>
      <selection activeCell="B1" sqref="B1"/>
      <selection pane="bottomLeft" activeCell="C817" sqref="C817:C818"/>
    </sheetView>
  </sheetViews>
  <sheetFormatPr baseColWidth="10" defaultRowHeight="15"/>
  <cols>
    <col min="1" max="1" width="12.7109375" style="11" hidden="1" customWidth="1"/>
    <col min="2" max="8" width="11.42578125" style="3"/>
    <col min="9" max="9" width="11.42578125" style="42"/>
    <col min="10" max="10" width="11.7109375" style="30" bestFit="1" customWidth="1"/>
    <col min="11" max="11" width="11.5703125" style="11" bestFit="1" customWidth="1"/>
    <col min="12" max="12" width="15.42578125" style="11" bestFit="1" customWidth="1"/>
    <col min="14" max="14" width="11.42578125" style="60"/>
  </cols>
  <sheetData>
    <row r="1" spans="1:14" ht="15.75" thickBot="1">
      <c r="C1" s="248" t="s">
        <v>30</v>
      </c>
      <c r="D1" s="248"/>
      <c r="E1" s="248"/>
      <c r="F1" s="248"/>
      <c r="G1" s="248"/>
      <c r="H1" s="248"/>
      <c r="K1" s="63">
        <f>'Resumen Mail'!B7</f>
        <v>44986</v>
      </c>
      <c r="L1"/>
    </row>
    <row r="2" spans="1:14" ht="37.5" thickBot="1">
      <c r="C2" s="26" t="s">
        <v>19</v>
      </c>
      <c r="D2" s="26" t="s">
        <v>20</v>
      </c>
      <c r="E2" s="26" t="s">
        <v>21</v>
      </c>
      <c r="F2" s="26" t="s">
        <v>22</v>
      </c>
      <c r="G2" s="26" t="s">
        <v>23</v>
      </c>
      <c r="H2" s="26" t="s">
        <v>24</v>
      </c>
      <c r="I2" s="26" t="s">
        <v>63</v>
      </c>
      <c r="J2" s="41" t="s">
        <v>28</v>
      </c>
      <c r="K2" s="40">
        <f>SUMIF(J:J,K1,L:L)</f>
        <v>0</v>
      </c>
      <c r="L2" s="18" t="s">
        <v>33</v>
      </c>
    </row>
    <row r="3" spans="1:14" ht="15.75" customHeight="1" thickBot="1">
      <c r="A3" s="11" t="str">
        <f>B3&amp;" "&amp;IF(C3="",C2,C3)</f>
        <v>G392553 1</v>
      </c>
      <c r="B3" s="182" t="str">
        <f>+Descripción!B6</f>
        <v>G392553</v>
      </c>
      <c r="C3" s="227">
        <v>1</v>
      </c>
      <c r="D3" s="276">
        <v>570.45000000000005</v>
      </c>
      <c r="E3" s="121">
        <v>2281.09</v>
      </c>
      <c r="F3" s="122" t="s">
        <v>97</v>
      </c>
      <c r="G3" s="121">
        <v>2851.54</v>
      </c>
      <c r="H3" s="123">
        <v>41471</v>
      </c>
      <c r="I3" s="42">
        <v>41471</v>
      </c>
      <c r="J3" s="30">
        <f t="shared" ref="J3:J15" si="0">IF(I3&lt;&gt;"",I3-DAY(I3)+1,IF(A2=A3,IF(I2&lt;&gt;"","-",""),IF(A3=A4,IF(I4&lt;&gt;"","-",""),"")))</f>
        <v>41456</v>
      </c>
      <c r="L3" s="11">
        <f>IF(I3&lt;&gt;"",IF(SUMIF(Planes!BA:BA,'Control de pagos'!A3,Planes!BC:BC)=0,"",SUMIF(Planes!BA:BA,'Control de pagos'!A3,Planes!BC:BC)),"")</f>
        <v>35.377200000000002</v>
      </c>
      <c r="N3" s="61">
        <f>IF(D3=0,D2,D3)</f>
        <v>570.45000000000005</v>
      </c>
    </row>
    <row r="4" spans="1:14" ht="15.75" customHeight="1" thickBot="1">
      <c r="A4" s="11" t="str">
        <f t="shared" ref="A4:A41" si="1">B4&amp;" "&amp;IF(C4="",C3,C4)</f>
        <v>G392553 1</v>
      </c>
      <c r="B4" s="182" t="s">
        <v>75</v>
      </c>
      <c r="C4" s="229"/>
      <c r="D4" s="277"/>
      <c r="E4" s="87">
        <v>2281.09</v>
      </c>
      <c r="F4" s="88">
        <v>28.52</v>
      </c>
      <c r="G4" s="87">
        <v>2880.06</v>
      </c>
      <c r="H4" s="89">
        <v>41481</v>
      </c>
      <c r="J4" s="30" t="str">
        <f t="shared" si="0"/>
        <v>-</v>
      </c>
      <c r="L4" s="11" t="str">
        <f>IF(I4&lt;&gt;"",IF(SUMIF(Planes!BA:BA,'Control de pagos'!A4,Planes!BC:BC)=0,"",SUMIF(Planes!BA:BA,'Control de pagos'!A4,Planes!BC:BC)),"")</f>
        <v/>
      </c>
      <c r="N4" s="61">
        <f t="shared" ref="N4:N67" si="2">IF(D4=0,D3,D4)</f>
        <v>570.45000000000005</v>
      </c>
    </row>
    <row r="5" spans="1:14" ht="15.75" customHeight="1" thickBot="1">
      <c r="A5" s="11" t="str">
        <f t="shared" si="1"/>
        <v>G392553 2</v>
      </c>
      <c r="B5" s="182" t="s">
        <v>75</v>
      </c>
      <c r="C5" s="227">
        <v>2</v>
      </c>
      <c r="D5" s="276">
        <v>578.15</v>
      </c>
      <c r="E5" s="87">
        <v>2273.39</v>
      </c>
      <c r="F5" s="88" t="s">
        <v>97</v>
      </c>
      <c r="G5" s="87">
        <v>2851.54</v>
      </c>
      <c r="H5" s="89">
        <v>41502</v>
      </c>
      <c r="I5" s="42">
        <v>41502</v>
      </c>
      <c r="J5" s="30">
        <f t="shared" si="0"/>
        <v>41487</v>
      </c>
      <c r="L5" s="11">
        <f>IF(I5&lt;&gt;"",IF(SUMIF(Planes!BA:BA,'Control de pagos'!A5,Planes!BC:BC)=0,"",SUMIF(Planes!BA:BA,'Control de pagos'!A5,Planes!BC:BC)),"")</f>
        <v>35.854799999999997</v>
      </c>
      <c r="N5" s="61">
        <f t="shared" si="2"/>
        <v>578.15</v>
      </c>
    </row>
    <row r="6" spans="1:14" ht="15.75" customHeight="1" thickBot="1">
      <c r="A6" s="11" t="str">
        <f t="shared" si="1"/>
        <v>G392553 2</v>
      </c>
      <c r="B6" s="182" t="s">
        <v>75</v>
      </c>
      <c r="C6" s="229"/>
      <c r="D6" s="277"/>
      <c r="E6" s="87">
        <v>2273.39</v>
      </c>
      <c r="F6" s="88">
        <v>28.52</v>
      </c>
      <c r="G6" s="87">
        <v>2880.06</v>
      </c>
      <c r="H6" s="89">
        <v>41512</v>
      </c>
      <c r="J6" s="30" t="str">
        <f t="shared" si="0"/>
        <v>-</v>
      </c>
      <c r="L6" s="11" t="str">
        <f>IF(I6&lt;&gt;"",IF(SUMIF(Planes!BA:BA,'Control de pagos'!A6,Planes!BC:BC)=0,"",SUMIF(Planes!BA:BA,'Control de pagos'!A6,Planes!BC:BC)),"")</f>
        <v/>
      </c>
      <c r="N6" s="61">
        <f t="shared" si="2"/>
        <v>578.15</v>
      </c>
    </row>
    <row r="7" spans="1:14" ht="15.75" customHeight="1" thickBot="1">
      <c r="A7" s="11" t="str">
        <f t="shared" si="1"/>
        <v>G392553 3</v>
      </c>
      <c r="B7" s="182" t="s">
        <v>75</v>
      </c>
      <c r="C7" s="227">
        <v>3</v>
      </c>
      <c r="D7" s="276">
        <v>585.94000000000005</v>
      </c>
      <c r="E7" s="87">
        <v>2265.6</v>
      </c>
      <c r="F7" s="88" t="s">
        <v>97</v>
      </c>
      <c r="G7" s="87">
        <v>2851.54</v>
      </c>
      <c r="H7" s="89">
        <v>41533</v>
      </c>
      <c r="I7" s="42">
        <v>41533</v>
      </c>
      <c r="J7" s="30">
        <f t="shared" si="0"/>
        <v>41518</v>
      </c>
      <c r="L7" s="11">
        <f>IF(I7&lt;&gt;"",IF(SUMIF(Planes!BA:BA,'Control de pagos'!A7,Planes!BC:BC)=0,"",SUMIF(Planes!BA:BA,'Control de pagos'!A7,Planes!BC:BC)),"")</f>
        <v>36.3384</v>
      </c>
      <c r="N7" s="61">
        <f t="shared" si="2"/>
        <v>585.94000000000005</v>
      </c>
    </row>
    <row r="8" spans="1:14" ht="15.75" customHeight="1" thickBot="1">
      <c r="A8" s="11" t="str">
        <f t="shared" si="1"/>
        <v>G392553 3</v>
      </c>
      <c r="B8" s="182" t="s">
        <v>75</v>
      </c>
      <c r="C8" s="229"/>
      <c r="D8" s="277"/>
      <c r="E8" s="87">
        <v>2265.6</v>
      </c>
      <c r="F8" s="88">
        <v>28.52</v>
      </c>
      <c r="G8" s="87">
        <v>2880.06</v>
      </c>
      <c r="H8" s="89">
        <v>41543</v>
      </c>
      <c r="J8" s="30" t="str">
        <f t="shared" si="0"/>
        <v>-</v>
      </c>
      <c r="L8" s="11" t="str">
        <f>IF(I8&lt;&gt;"",IF(SUMIF(Planes!BA:BA,'Control de pagos'!A8,Planes!BC:BC)=0,"",SUMIF(Planes!BA:BA,'Control de pagos'!A8,Planes!BC:BC)),"")</f>
        <v/>
      </c>
      <c r="N8" s="61">
        <f t="shared" si="2"/>
        <v>585.94000000000005</v>
      </c>
    </row>
    <row r="9" spans="1:14" ht="15.75" customHeight="1" thickBot="1">
      <c r="A9" s="11" t="str">
        <f t="shared" si="1"/>
        <v>G392553 4</v>
      </c>
      <c r="B9" s="182" t="s">
        <v>75</v>
      </c>
      <c r="C9" s="227">
        <v>4</v>
      </c>
      <c r="D9" s="276">
        <v>593.86</v>
      </c>
      <c r="E9" s="87">
        <v>2257.6799999999998</v>
      </c>
      <c r="F9" s="88" t="s">
        <v>97</v>
      </c>
      <c r="G9" s="87">
        <v>2851.54</v>
      </c>
      <c r="H9" s="89">
        <v>41563</v>
      </c>
      <c r="I9" s="42">
        <v>41563</v>
      </c>
      <c r="J9" s="30">
        <f t="shared" si="0"/>
        <v>41548</v>
      </c>
      <c r="L9" s="11">
        <f>IF(I9&lt;&gt;"",IF(SUMIF(Planes!BA:BA,'Control de pagos'!A9,Planes!BC:BC)=0,"",SUMIF(Planes!BA:BA,'Control de pagos'!A9,Planes!BC:BC)),"")</f>
        <v>36.8292</v>
      </c>
      <c r="N9" s="61">
        <f t="shared" si="2"/>
        <v>593.86</v>
      </c>
    </row>
    <row r="10" spans="1:14" ht="15.75" customHeight="1" thickBot="1">
      <c r="A10" s="11" t="str">
        <f t="shared" si="1"/>
        <v>G392553 4</v>
      </c>
      <c r="B10" s="182" t="s">
        <v>75</v>
      </c>
      <c r="C10" s="229"/>
      <c r="D10" s="277"/>
      <c r="E10" s="87">
        <v>2257.6799999999998</v>
      </c>
      <c r="F10" s="88">
        <v>28.52</v>
      </c>
      <c r="G10" s="87">
        <v>2880.06</v>
      </c>
      <c r="H10" s="89">
        <v>41573</v>
      </c>
      <c r="J10" s="30" t="str">
        <f t="shared" si="0"/>
        <v>-</v>
      </c>
      <c r="L10" s="11" t="str">
        <f>IF(I10&lt;&gt;"",IF(SUMIF(Planes!BA:BA,'Control de pagos'!A10,Planes!BC:BC)=0,"",SUMIF(Planes!BA:BA,'Control de pagos'!A10,Planes!BC:BC)),"")</f>
        <v/>
      </c>
      <c r="N10" s="61">
        <f t="shared" si="2"/>
        <v>593.86</v>
      </c>
    </row>
    <row r="11" spans="1:14" ht="15.75" customHeight="1" thickBot="1">
      <c r="A11" s="11" t="str">
        <f t="shared" si="1"/>
        <v>G392553 5</v>
      </c>
      <c r="B11" s="182" t="s">
        <v>75</v>
      </c>
      <c r="C11" s="227">
        <v>5</v>
      </c>
      <c r="D11" s="276">
        <v>601.88</v>
      </c>
      <c r="E11" s="87">
        <v>2249.66</v>
      </c>
      <c r="F11" s="88" t="s">
        <v>97</v>
      </c>
      <c r="G11" s="87">
        <v>2851.54</v>
      </c>
      <c r="H11" s="89">
        <v>41594</v>
      </c>
      <c r="I11" s="42">
        <v>41594</v>
      </c>
      <c r="J11" s="30">
        <f t="shared" si="0"/>
        <v>41579</v>
      </c>
      <c r="L11" s="11">
        <f>IF(I11&lt;&gt;"",IF(SUMIF(Planes!BA:BA,'Control de pagos'!A11,Planes!BC:BC)=0,"",SUMIF(Planes!BA:BA,'Control de pagos'!A11,Planes!BC:BC)),"")</f>
        <v>37.327199999999998</v>
      </c>
      <c r="N11" s="61">
        <f t="shared" si="2"/>
        <v>601.88</v>
      </c>
    </row>
    <row r="12" spans="1:14" ht="15.75" customHeight="1" thickBot="1">
      <c r="A12" s="11" t="str">
        <f t="shared" si="1"/>
        <v>G392553 5</v>
      </c>
      <c r="B12" s="182" t="s">
        <v>75</v>
      </c>
      <c r="C12" s="229"/>
      <c r="D12" s="277"/>
      <c r="E12" s="87">
        <v>2249.66</v>
      </c>
      <c r="F12" s="88">
        <v>28.52</v>
      </c>
      <c r="G12" s="87">
        <v>2880.06</v>
      </c>
      <c r="H12" s="89">
        <v>41604</v>
      </c>
      <c r="J12" s="30" t="str">
        <f t="shared" si="0"/>
        <v>-</v>
      </c>
      <c r="L12" s="11" t="str">
        <f>IF(I12&lt;&gt;"",IF(SUMIF(Planes!BA:BA,'Control de pagos'!A12,Planes!BC:BC)=0,"",SUMIF(Planes!BA:BA,'Control de pagos'!A12,Planes!BC:BC)),"")</f>
        <v/>
      </c>
      <c r="N12" s="61">
        <f t="shared" si="2"/>
        <v>601.88</v>
      </c>
    </row>
    <row r="13" spans="1:14" ht="15.75" customHeight="1" thickBot="1">
      <c r="A13" s="11" t="str">
        <f t="shared" si="1"/>
        <v>G392553 6</v>
      </c>
      <c r="B13" s="182" t="s">
        <v>75</v>
      </c>
      <c r="C13" s="227">
        <v>6</v>
      </c>
      <c r="D13" s="276">
        <v>610.01</v>
      </c>
      <c r="E13" s="87">
        <v>2241.5300000000002</v>
      </c>
      <c r="F13" s="88" t="s">
        <v>97</v>
      </c>
      <c r="G13" s="87">
        <v>2851.54</v>
      </c>
      <c r="H13" s="89">
        <v>41624</v>
      </c>
      <c r="J13" s="30" t="str">
        <f t="shared" si="0"/>
        <v>-</v>
      </c>
      <c r="L13" s="11" t="str">
        <f>IF(I13&lt;&gt;"",IF(SUMIF(Planes!BA:BA,'Control de pagos'!A13,Planes!BC:BC)=0,"",SUMIF(Planes!BA:BA,'Control de pagos'!A13,Planes!BC:BC)),"")</f>
        <v/>
      </c>
      <c r="N13" s="61">
        <f t="shared" si="2"/>
        <v>610.01</v>
      </c>
    </row>
    <row r="14" spans="1:14" ht="15.75" customHeight="1" thickBot="1">
      <c r="A14" s="11" t="str">
        <f t="shared" si="1"/>
        <v>G392553 6</v>
      </c>
      <c r="B14" s="182" t="s">
        <v>75</v>
      </c>
      <c r="C14" s="229"/>
      <c r="D14" s="277"/>
      <c r="E14" s="87">
        <v>2241.5300000000002</v>
      </c>
      <c r="F14" s="88">
        <v>28.52</v>
      </c>
      <c r="G14" s="87">
        <v>2880.06</v>
      </c>
      <c r="H14" s="89">
        <v>41634</v>
      </c>
      <c r="I14" s="42">
        <v>41634</v>
      </c>
      <c r="J14" s="30">
        <f t="shared" si="0"/>
        <v>41609</v>
      </c>
      <c r="L14" s="11">
        <f>IF(I14&lt;&gt;"",IF(SUMIF(Planes!BA:BA,'Control de pagos'!A14,Planes!BC:BC)=0,"",SUMIF(Planes!BA:BA,'Control de pagos'!A14,Planes!BC:BC)),"")</f>
        <v>37.831199999999995</v>
      </c>
      <c r="N14" s="61">
        <f t="shared" si="2"/>
        <v>610.01</v>
      </c>
    </row>
    <row r="15" spans="1:14" ht="15.75" customHeight="1" thickBot="1">
      <c r="A15" s="11" t="str">
        <f t="shared" si="1"/>
        <v>G392553 7</v>
      </c>
      <c r="B15" s="182" t="s">
        <v>75</v>
      </c>
      <c r="C15" s="227">
        <v>7</v>
      </c>
      <c r="D15" s="276">
        <v>618.24</v>
      </c>
      <c r="E15" s="87">
        <v>2233.3000000000002</v>
      </c>
      <c r="F15" s="88" t="s">
        <v>97</v>
      </c>
      <c r="G15" s="87">
        <v>2851.54</v>
      </c>
      <c r="H15" s="89">
        <v>41655</v>
      </c>
      <c r="J15" s="30" t="str">
        <f t="shared" si="0"/>
        <v>-</v>
      </c>
      <c r="L15" s="11" t="str">
        <f>IF(I15&lt;&gt;"",IF(SUMIF(Planes!BA:BA,'Control de pagos'!A15,Planes!BC:BC)=0,"",SUMIF(Planes!BA:BA,'Control de pagos'!A15,Planes!BC:BC)),"")</f>
        <v/>
      </c>
      <c r="N15" s="61">
        <f t="shared" si="2"/>
        <v>618.24</v>
      </c>
    </row>
    <row r="16" spans="1:14" ht="15.75" customHeight="1" thickBot="1">
      <c r="A16" s="11" t="str">
        <f t="shared" si="1"/>
        <v>G392553 7</v>
      </c>
      <c r="B16" s="182" t="s">
        <v>75</v>
      </c>
      <c r="C16" s="229"/>
      <c r="D16" s="277"/>
      <c r="E16" s="87">
        <v>2233.3000000000002</v>
      </c>
      <c r="F16" s="88">
        <v>28.52</v>
      </c>
      <c r="G16" s="87">
        <v>2880.06</v>
      </c>
      <c r="H16" s="89">
        <v>41665</v>
      </c>
      <c r="I16" s="42">
        <v>41665</v>
      </c>
      <c r="J16" s="30">
        <f>IF(I16&lt;&gt;"",I16-DAY(I16)+1,IF(A15=A16,IF(I15&lt;&gt;"","-",""),IF(A16=A17,IF(I17&lt;&gt;"","-",""),"")))</f>
        <v>41640</v>
      </c>
      <c r="L16" s="11">
        <f>IF(I16&lt;&gt;"",IF(SUMIF(Planes!BA:BA,'Control de pagos'!A16,Planes!BC:BC)=0,"",SUMIF(Planes!BA:BA,'Control de pagos'!A16,Planes!BC:BC)),"")</f>
        <v>38.341200000000001</v>
      </c>
      <c r="N16" s="61">
        <f t="shared" si="2"/>
        <v>618.24</v>
      </c>
    </row>
    <row r="17" spans="1:14" ht="15.75" customHeight="1" thickBot="1">
      <c r="A17" s="11" t="str">
        <f t="shared" si="1"/>
        <v>G392553 8</v>
      </c>
      <c r="B17" s="182" t="s">
        <v>75</v>
      </c>
      <c r="C17" s="227">
        <v>8</v>
      </c>
      <c r="D17" s="276">
        <v>626.59</v>
      </c>
      <c r="E17" s="87">
        <v>2224.9499999999998</v>
      </c>
      <c r="F17" s="88" t="s">
        <v>97</v>
      </c>
      <c r="G17" s="87">
        <v>2851.54</v>
      </c>
      <c r="H17" s="89">
        <v>41686</v>
      </c>
      <c r="I17" s="42">
        <v>41686</v>
      </c>
      <c r="J17" s="30">
        <f t="shared" ref="J17:J80" si="3">IF(I17&lt;&gt;"",I17-DAY(I17)+1,IF(A16=A17,IF(I16&lt;&gt;"","-",""),IF(A17=A18,IF(I18&lt;&gt;"","-",""),"")))</f>
        <v>41671</v>
      </c>
      <c r="L17" s="11">
        <f>IF(I17&lt;&gt;"",IF(SUMIF(Planes!BA:BA,'Control de pagos'!A17,Planes!BC:BC)=0,"",SUMIF(Planes!BA:BA,'Control de pagos'!A17,Planes!BC:BC)),"")</f>
        <v>38.859599999999993</v>
      </c>
      <c r="N17" s="61">
        <f t="shared" si="2"/>
        <v>626.59</v>
      </c>
    </row>
    <row r="18" spans="1:14" ht="15.75" customHeight="1" thickBot="1">
      <c r="A18" s="11" t="str">
        <f t="shared" si="1"/>
        <v>G392553 8</v>
      </c>
      <c r="B18" s="182" t="s">
        <v>75</v>
      </c>
      <c r="C18" s="229"/>
      <c r="D18" s="277"/>
      <c r="E18" s="87">
        <v>2224.9499999999998</v>
      </c>
      <c r="F18" s="88">
        <v>28.52</v>
      </c>
      <c r="G18" s="87">
        <v>2880.06</v>
      </c>
      <c r="H18" s="89">
        <v>41696</v>
      </c>
      <c r="J18" s="30" t="str">
        <f t="shared" si="3"/>
        <v>-</v>
      </c>
      <c r="L18" s="11" t="str">
        <f>IF(I18&lt;&gt;"",IF(SUMIF(Planes!BA:BA,'Control de pagos'!A18,Planes!BC:BC)=0,"",SUMIF(Planes!BA:BA,'Control de pagos'!A18,Planes!BC:BC)),"")</f>
        <v/>
      </c>
      <c r="N18" s="61">
        <f t="shared" si="2"/>
        <v>626.59</v>
      </c>
    </row>
    <row r="19" spans="1:14" ht="15.75" customHeight="1" thickBot="1">
      <c r="A19" s="11" t="str">
        <f t="shared" si="1"/>
        <v>G392553 9</v>
      </c>
      <c r="B19" s="182" t="s">
        <v>75</v>
      </c>
      <c r="C19" s="227">
        <v>9</v>
      </c>
      <c r="D19" s="276">
        <v>635.04999999999995</v>
      </c>
      <c r="E19" s="87">
        <v>2216.4899999999998</v>
      </c>
      <c r="F19" s="88" t="s">
        <v>97</v>
      </c>
      <c r="G19" s="87">
        <v>2851.54</v>
      </c>
      <c r="H19" s="89">
        <v>41714</v>
      </c>
      <c r="J19" s="30" t="str">
        <f t="shared" si="3"/>
        <v>-</v>
      </c>
      <c r="L19" s="11" t="str">
        <f>IF(I19&lt;&gt;"",IF(SUMIF(Planes!BA:BA,'Control de pagos'!A19,Planes!BC:BC)=0,"",SUMIF(Planes!BA:BA,'Control de pagos'!A19,Planes!BC:BC)),"")</f>
        <v/>
      </c>
      <c r="N19" s="61">
        <f t="shared" si="2"/>
        <v>635.04999999999995</v>
      </c>
    </row>
    <row r="20" spans="1:14" ht="15.75" customHeight="1" thickBot="1">
      <c r="A20" s="11" t="str">
        <f t="shared" si="1"/>
        <v>G392553 9</v>
      </c>
      <c r="B20" s="182" t="s">
        <v>75</v>
      </c>
      <c r="C20" s="229"/>
      <c r="D20" s="277"/>
      <c r="E20" s="87">
        <v>2216.4899999999998</v>
      </c>
      <c r="F20" s="88">
        <v>28.52</v>
      </c>
      <c r="G20" s="87">
        <v>2880.06</v>
      </c>
      <c r="H20" s="89">
        <v>41724</v>
      </c>
      <c r="I20" s="42">
        <v>41724</v>
      </c>
      <c r="J20" s="30">
        <f t="shared" si="3"/>
        <v>41699</v>
      </c>
      <c r="L20" s="11">
        <f>IF(I20&lt;&gt;"",IF(SUMIF(Planes!BA:BA,'Control de pagos'!A20,Planes!BC:BC)=0,"",SUMIF(Planes!BA:BA,'Control de pagos'!A20,Planes!BC:BC)),"")</f>
        <v>39.383999999999993</v>
      </c>
      <c r="N20" s="61">
        <f t="shared" si="2"/>
        <v>635.04999999999995</v>
      </c>
    </row>
    <row r="21" spans="1:14" ht="15.75" customHeight="1" thickBot="1">
      <c r="A21" s="11" t="str">
        <f t="shared" si="1"/>
        <v>G392553 10</v>
      </c>
      <c r="B21" s="182" t="s">
        <v>75</v>
      </c>
      <c r="C21" s="227">
        <v>10</v>
      </c>
      <c r="D21" s="276">
        <v>643.63</v>
      </c>
      <c r="E21" s="87">
        <v>2207.91</v>
      </c>
      <c r="F21" s="88" t="s">
        <v>97</v>
      </c>
      <c r="G21" s="87">
        <v>2851.54</v>
      </c>
      <c r="H21" s="89">
        <v>41745</v>
      </c>
      <c r="J21" s="30" t="str">
        <f t="shared" si="3"/>
        <v>-</v>
      </c>
      <c r="L21" s="11" t="str">
        <f>IF(I21&lt;&gt;"",IF(SUMIF(Planes!BA:BA,'Control de pagos'!A21,Planes!BC:BC)=0,"",SUMIF(Planes!BA:BA,'Control de pagos'!A21,Planes!BC:BC)),"")</f>
        <v/>
      </c>
      <c r="N21" s="61">
        <f t="shared" si="2"/>
        <v>643.63</v>
      </c>
    </row>
    <row r="22" spans="1:14" ht="15.75" customHeight="1" thickBot="1">
      <c r="A22" s="11" t="str">
        <f t="shared" si="1"/>
        <v>G392553 10</v>
      </c>
      <c r="B22" s="182" t="s">
        <v>75</v>
      </c>
      <c r="C22" s="229"/>
      <c r="D22" s="277"/>
      <c r="E22" s="87">
        <v>2207.91</v>
      </c>
      <c r="F22" s="88">
        <v>28.52</v>
      </c>
      <c r="G22" s="87">
        <v>2880.06</v>
      </c>
      <c r="H22" s="89">
        <v>41755</v>
      </c>
      <c r="I22" s="42">
        <v>41755</v>
      </c>
      <c r="J22" s="30">
        <f t="shared" si="3"/>
        <v>41730</v>
      </c>
      <c r="L22" s="11">
        <f>IF(I22&lt;&gt;"",IF(SUMIF(Planes!BA:BA,'Control de pagos'!A22,Planes!BC:BC)=0,"",SUMIF(Planes!BA:BA,'Control de pagos'!A22,Planes!BC:BC)),"")</f>
        <v>39.915599999999998</v>
      </c>
      <c r="N22" s="61">
        <f t="shared" si="2"/>
        <v>643.63</v>
      </c>
    </row>
    <row r="23" spans="1:14" ht="15.75" customHeight="1" thickBot="1">
      <c r="A23" s="11" t="str">
        <f t="shared" si="1"/>
        <v>G392553 11</v>
      </c>
      <c r="B23" s="182" t="s">
        <v>75</v>
      </c>
      <c r="C23" s="227">
        <v>11</v>
      </c>
      <c r="D23" s="276">
        <v>652.30999999999995</v>
      </c>
      <c r="E23" s="87">
        <v>2199.23</v>
      </c>
      <c r="F23" s="88" t="s">
        <v>97</v>
      </c>
      <c r="G23" s="87">
        <v>2851.54</v>
      </c>
      <c r="H23" s="89">
        <v>41775</v>
      </c>
      <c r="J23" s="30" t="str">
        <f t="shared" si="3"/>
        <v>-</v>
      </c>
      <c r="L23" s="11" t="str">
        <f>IF(I23&lt;&gt;"",IF(SUMIF(Planes!BA:BA,'Control de pagos'!A23,Planes!BC:BC)=0,"",SUMIF(Planes!BA:BA,'Control de pagos'!A23,Planes!BC:BC)),"")</f>
        <v/>
      </c>
      <c r="N23" s="61">
        <f t="shared" si="2"/>
        <v>652.30999999999995</v>
      </c>
    </row>
    <row r="24" spans="1:14" ht="15.75" customHeight="1" thickBot="1">
      <c r="A24" s="11" t="str">
        <f t="shared" si="1"/>
        <v>G392553 11</v>
      </c>
      <c r="B24" s="182" t="s">
        <v>75</v>
      </c>
      <c r="C24" s="229"/>
      <c r="D24" s="277"/>
      <c r="E24" s="87">
        <v>2199.23</v>
      </c>
      <c r="F24" s="88">
        <v>28.52</v>
      </c>
      <c r="G24" s="87">
        <v>2880.06</v>
      </c>
      <c r="H24" s="89">
        <v>41785</v>
      </c>
      <c r="I24" s="42">
        <v>41785</v>
      </c>
      <c r="J24" s="30">
        <f t="shared" si="3"/>
        <v>41760</v>
      </c>
      <c r="L24" s="11">
        <f>IF(I24&lt;&gt;"",IF(SUMIF(Planes!BA:BA,'Control de pagos'!A24,Planes!BC:BC)=0,"",SUMIF(Planes!BA:BA,'Control de pagos'!A24,Planes!BC:BC)),"")</f>
        <v>40.4544</v>
      </c>
      <c r="N24" s="61">
        <f t="shared" si="2"/>
        <v>652.30999999999995</v>
      </c>
    </row>
    <row r="25" spans="1:14" ht="15.75" customHeight="1" thickBot="1">
      <c r="A25" s="11" t="str">
        <f t="shared" si="1"/>
        <v>G392553 12</v>
      </c>
      <c r="B25" s="182" t="s">
        <v>75</v>
      </c>
      <c r="C25" s="227">
        <v>12</v>
      </c>
      <c r="D25" s="276">
        <v>661.12</v>
      </c>
      <c r="E25" s="87">
        <v>2190.42</v>
      </c>
      <c r="F25" s="88" t="s">
        <v>97</v>
      </c>
      <c r="G25" s="87">
        <v>2851.54</v>
      </c>
      <c r="H25" s="89">
        <v>41806</v>
      </c>
      <c r="I25" s="42">
        <v>41806</v>
      </c>
      <c r="J25" s="30">
        <f t="shared" si="3"/>
        <v>41791</v>
      </c>
      <c r="L25" s="11">
        <f>IF(I25&lt;&gt;"",IF(SUMIF(Planes!BA:BA,'Control de pagos'!A25,Planes!BC:BC)=0,"",SUMIF(Planes!BA:BA,'Control de pagos'!A25,Planes!BC:BC)),"")</f>
        <v>41.000399999999999</v>
      </c>
      <c r="N25" s="61">
        <f t="shared" si="2"/>
        <v>661.12</v>
      </c>
    </row>
    <row r="26" spans="1:14" ht="15.75" customHeight="1" thickBot="1">
      <c r="A26" s="11" t="str">
        <f t="shared" si="1"/>
        <v>G392553 12</v>
      </c>
      <c r="B26" s="182" t="s">
        <v>75</v>
      </c>
      <c r="C26" s="229"/>
      <c r="D26" s="277"/>
      <c r="E26" s="87">
        <v>2190.42</v>
      </c>
      <c r="F26" s="88">
        <v>28.52</v>
      </c>
      <c r="G26" s="87">
        <v>2880.06</v>
      </c>
      <c r="H26" s="89">
        <v>41816</v>
      </c>
      <c r="J26" s="30" t="str">
        <f t="shared" si="3"/>
        <v>-</v>
      </c>
      <c r="L26" s="11" t="str">
        <f>IF(I26&lt;&gt;"",IF(SUMIF(Planes!BA:BA,'Control de pagos'!A26,Planes!BC:BC)=0,"",SUMIF(Planes!BA:BA,'Control de pagos'!A26,Planes!BC:BC)),"")</f>
        <v/>
      </c>
      <c r="N26" s="61">
        <f t="shared" si="2"/>
        <v>661.12</v>
      </c>
    </row>
    <row r="27" spans="1:14" ht="15.75" customHeight="1" thickBot="1">
      <c r="A27" s="11" t="str">
        <f t="shared" si="1"/>
        <v>G392553 13</v>
      </c>
      <c r="B27" s="182" t="s">
        <v>75</v>
      </c>
      <c r="C27" s="227">
        <v>13</v>
      </c>
      <c r="D27" s="276">
        <v>670.05</v>
      </c>
      <c r="E27" s="87">
        <v>2181.4899999999998</v>
      </c>
      <c r="F27" s="88" t="s">
        <v>97</v>
      </c>
      <c r="G27" s="87">
        <v>2851.54</v>
      </c>
      <c r="H27" s="89">
        <v>41836</v>
      </c>
      <c r="I27" s="42">
        <v>41836</v>
      </c>
      <c r="J27" s="30">
        <f t="shared" si="3"/>
        <v>41821</v>
      </c>
      <c r="L27" s="11">
        <f>IF(I27&lt;&gt;"",IF(SUMIF(Planes!BA:BA,'Control de pagos'!A27,Planes!BC:BC)=0,"",SUMIF(Planes!BA:BA,'Control de pagos'!A27,Planes!BC:BC)),"")</f>
        <v>41.553599999999996</v>
      </c>
      <c r="N27" s="61">
        <f t="shared" si="2"/>
        <v>670.05</v>
      </c>
    </row>
    <row r="28" spans="1:14" ht="15.75" customHeight="1" thickBot="1">
      <c r="A28" s="11" t="str">
        <f t="shared" si="1"/>
        <v>G392553 13</v>
      </c>
      <c r="B28" s="182" t="s">
        <v>75</v>
      </c>
      <c r="C28" s="229"/>
      <c r="D28" s="277"/>
      <c r="E28" s="87">
        <v>2181.4899999999998</v>
      </c>
      <c r="F28" s="88">
        <v>28.52</v>
      </c>
      <c r="G28" s="87">
        <v>2880.06</v>
      </c>
      <c r="H28" s="89">
        <v>41846</v>
      </c>
      <c r="J28" s="30" t="str">
        <f t="shared" si="3"/>
        <v>-</v>
      </c>
      <c r="L28" s="11" t="str">
        <f>IF(I28&lt;&gt;"",IF(SUMIF(Planes!BA:BA,'Control de pagos'!A28,Planes!BC:BC)=0,"",SUMIF(Planes!BA:BA,'Control de pagos'!A28,Planes!BC:BC)),"")</f>
        <v/>
      </c>
      <c r="N28" s="61">
        <f t="shared" si="2"/>
        <v>670.05</v>
      </c>
    </row>
    <row r="29" spans="1:14" ht="15.75" customHeight="1" thickBot="1">
      <c r="A29" s="11" t="str">
        <f t="shared" si="1"/>
        <v>G392553 14</v>
      </c>
      <c r="B29" s="182" t="s">
        <v>75</v>
      </c>
      <c r="C29" s="227">
        <v>14</v>
      </c>
      <c r="D29" s="276">
        <v>679.09</v>
      </c>
      <c r="E29" s="87">
        <v>2172.4499999999998</v>
      </c>
      <c r="F29" s="88" t="s">
        <v>97</v>
      </c>
      <c r="G29" s="87">
        <v>2851.54</v>
      </c>
      <c r="H29" s="89">
        <v>41867</v>
      </c>
      <c r="I29" s="42">
        <v>41867</v>
      </c>
      <c r="J29" s="30">
        <f t="shared" si="3"/>
        <v>41852</v>
      </c>
      <c r="L29" s="11">
        <f>IF(I29&lt;&gt;"",IF(SUMIF(Planes!BA:BA,'Control de pagos'!A29,Planes!BC:BC)=0,"",SUMIF(Planes!BA:BA,'Control de pagos'!A29,Planes!BC:BC)),"")</f>
        <v>42.115199999999994</v>
      </c>
      <c r="N29" s="61">
        <f t="shared" si="2"/>
        <v>679.09</v>
      </c>
    </row>
    <row r="30" spans="1:14" ht="15.75" customHeight="1" thickBot="1">
      <c r="A30" s="11" t="str">
        <f t="shared" si="1"/>
        <v>G392553 14</v>
      </c>
      <c r="B30" s="182" t="s">
        <v>75</v>
      </c>
      <c r="C30" s="229"/>
      <c r="D30" s="277"/>
      <c r="E30" s="87">
        <v>2172.4499999999998</v>
      </c>
      <c r="F30" s="88">
        <v>28.52</v>
      </c>
      <c r="G30" s="87">
        <v>2880.06</v>
      </c>
      <c r="H30" s="89">
        <v>41877</v>
      </c>
      <c r="J30" s="30" t="str">
        <f t="shared" si="3"/>
        <v>-</v>
      </c>
      <c r="L30" s="11" t="str">
        <f>IF(I30&lt;&gt;"",IF(SUMIF(Planes!BA:BA,'Control de pagos'!A30,Planes!BC:BC)=0,"",SUMIF(Planes!BA:BA,'Control de pagos'!A30,Planes!BC:BC)),"")</f>
        <v/>
      </c>
      <c r="N30" s="61">
        <f t="shared" si="2"/>
        <v>679.09</v>
      </c>
    </row>
    <row r="31" spans="1:14" ht="15.75" customHeight="1" thickBot="1">
      <c r="A31" s="11" t="str">
        <f t="shared" si="1"/>
        <v>G392553 15</v>
      </c>
      <c r="B31" s="182" t="s">
        <v>75</v>
      </c>
      <c r="C31" s="227">
        <v>15</v>
      </c>
      <c r="D31" s="276">
        <v>688.27</v>
      </c>
      <c r="E31" s="87">
        <v>2163.27</v>
      </c>
      <c r="F31" s="88" t="s">
        <v>97</v>
      </c>
      <c r="G31" s="87">
        <v>2851.54</v>
      </c>
      <c r="H31" s="89">
        <v>41898</v>
      </c>
      <c r="I31" s="42">
        <v>41898</v>
      </c>
      <c r="J31" s="30">
        <f t="shared" si="3"/>
        <v>41883</v>
      </c>
      <c r="L31" s="11">
        <f>IF(I31&lt;&gt;"",IF(SUMIF(Planes!BA:BA,'Control de pagos'!A31,Planes!BC:BC)=0,"",SUMIF(Planes!BA:BA,'Control de pagos'!A31,Planes!BC:BC)),"")</f>
        <v>42.683999999999997</v>
      </c>
      <c r="N31" s="61">
        <f t="shared" si="2"/>
        <v>688.27</v>
      </c>
    </row>
    <row r="32" spans="1:14" ht="15.75" customHeight="1" thickBot="1">
      <c r="A32" s="11" t="str">
        <f t="shared" si="1"/>
        <v>G392553 15</v>
      </c>
      <c r="B32" s="182" t="s">
        <v>75</v>
      </c>
      <c r="C32" s="229"/>
      <c r="D32" s="277"/>
      <c r="E32" s="87">
        <v>2163.27</v>
      </c>
      <c r="F32" s="88">
        <v>28.52</v>
      </c>
      <c r="G32" s="87">
        <v>2880.06</v>
      </c>
      <c r="H32" s="89">
        <v>41908</v>
      </c>
      <c r="J32" s="30" t="str">
        <f t="shared" si="3"/>
        <v>-</v>
      </c>
      <c r="L32" s="11" t="str">
        <f>IF(I32&lt;&gt;"",IF(SUMIF(Planes!BA:BA,'Control de pagos'!A32,Planes!BC:BC)=0,"",SUMIF(Planes!BA:BA,'Control de pagos'!A32,Planes!BC:BC)),"")</f>
        <v/>
      </c>
      <c r="N32" s="61">
        <f t="shared" si="2"/>
        <v>688.27</v>
      </c>
    </row>
    <row r="33" spans="1:14" ht="15.75" customHeight="1" thickBot="1">
      <c r="A33" s="11" t="str">
        <f t="shared" si="1"/>
        <v>G392553 16</v>
      </c>
      <c r="B33" s="182" t="s">
        <v>75</v>
      </c>
      <c r="C33" s="227">
        <v>16</v>
      </c>
      <c r="D33" s="276">
        <v>697.55</v>
      </c>
      <c r="E33" s="87">
        <v>2153.9899999999998</v>
      </c>
      <c r="F33" s="88" t="s">
        <v>97</v>
      </c>
      <c r="G33" s="87">
        <v>2851.54</v>
      </c>
      <c r="H33" s="89">
        <v>41928</v>
      </c>
      <c r="I33" s="42">
        <v>41928</v>
      </c>
      <c r="J33" s="30">
        <f t="shared" si="3"/>
        <v>41913</v>
      </c>
      <c r="L33" s="11">
        <f>IF(I33&lt;&gt;"",IF(SUMIF(Planes!BA:BA,'Control de pagos'!A33,Planes!BC:BC)=0,"",SUMIF(Planes!BA:BA,'Control de pagos'!A33,Planes!BC:BC)),"")</f>
        <v>43.26</v>
      </c>
      <c r="N33" s="61">
        <f t="shared" si="2"/>
        <v>697.55</v>
      </c>
    </row>
    <row r="34" spans="1:14" ht="15.75" customHeight="1" thickBot="1">
      <c r="A34" s="11" t="str">
        <f t="shared" si="1"/>
        <v>G392553 16</v>
      </c>
      <c r="B34" s="182" t="s">
        <v>75</v>
      </c>
      <c r="C34" s="229"/>
      <c r="D34" s="277"/>
      <c r="E34" s="87">
        <v>2153.9899999999998</v>
      </c>
      <c r="F34" s="88">
        <v>28.52</v>
      </c>
      <c r="G34" s="87">
        <v>2880.06</v>
      </c>
      <c r="H34" s="89">
        <v>41938</v>
      </c>
      <c r="J34" s="30" t="str">
        <f t="shared" si="3"/>
        <v>-</v>
      </c>
      <c r="L34" s="11" t="str">
        <f>IF(I34&lt;&gt;"",IF(SUMIF(Planes!BA:BA,'Control de pagos'!A34,Planes!BC:BC)=0,"",SUMIF(Planes!BA:BA,'Control de pagos'!A34,Planes!BC:BC)),"")</f>
        <v/>
      </c>
      <c r="N34" s="61">
        <f t="shared" si="2"/>
        <v>697.55</v>
      </c>
    </row>
    <row r="35" spans="1:14" ht="15.75" customHeight="1" thickBot="1">
      <c r="A35" s="11" t="str">
        <f t="shared" si="1"/>
        <v>G392553 17</v>
      </c>
      <c r="B35" s="182" t="s">
        <v>75</v>
      </c>
      <c r="C35" s="227">
        <v>17</v>
      </c>
      <c r="D35" s="276">
        <v>706.95</v>
      </c>
      <c r="E35" s="87">
        <v>2144.59</v>
      </c>
      <c r="F35" s="88" t="s">
        <v>97</v>
      </c>
      <c r="G35" s="87">
        <v>2851.54</v>
      </c>
      <c r="H35" s="89">
        <v>41959</v>
      </c>
      <c r="I35" s="42">
        <v>41959</v>
      </c>
      <c r="J35" s="30">
        <f t="shared" si="3"/>
        <v>41944</v>
      </c>
      <c r="L35" s="11">
        <f>IF(I35&lt;&gt;"",IF(SUMIF(Planes!BA:BA,'Control de pagos'!A35,Planes!BC:BC)=0,"",SUMIF(Planes!BA:BA,'Control de pagos'!A35,Planes!BC:BC)),"")</f>
        <v>43.843200000000003</v>
      </c>
      <c r="N35" s="61">
        <f t="shared" si="2"/>
        <v>706.95</v>
      </c>
    </row>
    <row r="36" spans="1:14" ht="15.75" customHeight="1" thickBot="1">
      <c r="A36" s="11" t="str">
        <f t="shared" si="1"/>
        <v>G392553 17</v>
      </c>
      <c r="B36" s="182" t="s">
        <v>75</v>
      </c>
      <c r="C36" s="229"/>
      <c r="D36" s="277"/>
      <c r="E36" s="87">
        <v>2144.59</v>
      </c>
      <c r="F36" s="88">
        <v>28.52</v>
      </c>
      <c r="G36" s="87">
        <v>2880.06</v>
      </c>
      <c r="H36" s="89">
        <v>41969</v>
      </c>
      <c r="J36" s="30" t="str">
        <f t="shared" si="3"/>
        <v>-</v>
      </c>
      <c r="L36" s="11" t="str">
        <f>IF(I36&lt;&gt;"",IF(SUMIF(Planes!BA:BA,'Control de pagos'!A36,Planes!BC:BC)=0,"",SUMIF(Planes!BA:BA,'Control de pagos'!A36,Planes!BC:BC)),"")</f>
        <v/>
      </c>
      <c r="N36" s="61">
        <f t="shared" si="2"/>
        <v>706.95</v>
      </c>
    </row>
    <row r="37" spans="1:14" ht="15.75" customHeight="1" thickBot="1">
      <c r="A37" s="11" t="str">
        <f t="shared" si="1"/>
        <v>G392553 18</v>
      </c>
      <c r="B37" s="182" t="s">
        <v>75</v>
      </c>
      <c r="C37" s="227">
        <v>18</v>
      </c>
      <c r="D37" s="276">
        <v>716.51</v>
      </c>
      <c r="E37" s="87">
        <v>2135.0300000000002</v>
      </c>
      <c r="F37" s="88" t="s">
        <v>97</v>
      </c>
      <c r="G37" s="87">
        <v>2851.54</v>
      </c>
      <c r="H37" s="89">
        <v>41989</v>
      </c>
      <c r="I37" s="42">
        <v>41989</v>
      </c>
      <c r="J37" s="30">
        <f t="shared" si="3"/>
        <v>41974</v>
      </c>
      <c r="L37" s="11">
        <f>IF(I37&lt;&gt;"",IF(SUMIF(Planes!BA:BA,'Control de pagos'!A37,Planes!BC:BC)=0,"",SUMIF(Planes!BA:BA,'Control de pagos'!A37,Planes!BC:BC)),"")</f>
        <v>44.436</v>
      </c>
      <c r="N37" s="61">
        <f t="shared" si="2"/>
        <v>716.51</v>
      </c>
    </row>
    <row r="38" spans="1:14" ht="15.75" customHeight="1" thickBot="1">
      <c r="A38" s="11" t="str">
        <f t="shared" si="1"/>
        <v>G392553 18</v>
      </c>
      <c r="B38" s="182" t="s">
        <v>75</v>
      </c>
      <c r="C38" s="229"/>
      <c r="D38" s="277"/>
      <c r="E38" s="87">
        <v>2135.0300000000002</v>
      </c>
      <c r="F38" s="88">
        <v>28.52</v>
      </c>
      <c r="G38" s="87">
        <v>2880.06</v>
      </c>
      <c r="H38" s="89">
        <v>41999</v>
      </c>
      <c r="J38" s="30" t="str">
        <f t="shared" si="3"/>
        <v>-</v>
      </c>
      <c r="L38" s="11" t="str">
        <f>IF(I38&lt;&gt;"",IF(SUMIF(Planes!BA:BA,'Control de pagos'!A38,Planes!BC:BC)=0,"",SUMIF(Planes!BA:BA,'Control de pagos'!A38,Planes!BC:BC)),"")</f>
        <v/>
      </c>
      <c r="N38" s="61">
        <f t="shared" si="2"/>
        <v>716.51</v>
      </c>
    </row>
    <row r="39" spans="1:14" ht="15.75" customHeight="1" thickBot="1">
      <c r="A39" s="11" t="str">
        <f t="shared" si="1"/>
        <v>G392553 19</v>
      </c>
      <c r="B39" s="182" t="s">
        <v>75</v>
      </c>
      <c r="C39" s="227">
        <v>19</v>
      </c>
      <c r="D39" s="276">
        <v>726.17</v>
      </c>
      <c r="E39" s="87">
        <v>2125.37</v>
      </c>
      <c r="F39" s="88" t="s">
        <v>97</v>
      </c>
      <c r="G39" s="87">
        <v>2851.54</v>
      </c>
      <c r="H39" s="89">
        <v>42020</v>
      </c>
      <c r="I39" s="42">
        <v>42020</v>
      </c>
      <c r="J39" s="30">
        <f t="shared" si="3"/>
        <v>42005</v>
      </c>
      <c r="L39" s="11">
        <f>IF(I39&lt;&gt;"",IF(SUMIF(Planes!BA:BA,'Control de pagos'!A39,Planes!BC:BC)=0,"",SUMIF(Planes!BA:BA,'Control de pagos'!A39,Planes!BC:BC)),"")</f>
        <v>45.034800000000004</v>
      </c>
      <c r="N39" s="61">
        <f t="shared" si="2"/>
        <v>726.17</v>
      </c>
    </row>
    <row r="40" spans="1:14" ht="15.75" customHeight="1" thickBot="1">
      <c r="A40" s="11" t="str">
        <f t="shared" si="1"/>
        <v>G392553 19</v>
      </c>
      <c r="B40" s="182" t="s">
        <v>75</v>
      </c>
      <c r="C40" s="229"/>
      <c r="D40" s="277"/>
      <c r="E40" s="87">
        <v>2125.37</v>
      </c>
      <c r="F40" s="88">
        <v>28.52</v>
      </c>
      <c r="G40" s="87">
        <v>2880.06</v>
      </c>
      <c r="H40" s="89">
        <v>42030</v>
      </c>
      <c r="J40" s="30" t="str">
        <f t="shared" si="3"/>
        <v>-</v>
      </c>
      <c r="L40" s="11" t="str">
        <f>IF(I40&lt;&gt;"",IF(SUMIF(Planes!BA:BA,'Control de pagos'!A40,Planes!BC:BC)=0,"",SUMIF(Planes!BA:BA,'Control de pagos'!A40,Planes!BC:BC)),"")</f>
        <v/>
      </c>
      <c r="N40" s="61">
        <f t="shared" si="2"/>
        <v>726.17</v>
      </c>
    </row>
    <row r="41" spans="1:14" ht="15.75" customHeight="1" thickBot="1">
      <c r="A41" s="11" t="str">
        <f t="shared" si="1"/>
        <v>G392553 20</v>
      </c>
      <c r="B41" s="182" t="s">
        <v>75</v>
      </c>
      <c r="C41" s="227">
        <v>20</v>
      </c>
      <c r="D41" s="276">
        <v>735.99</v>
      </c>
      <c r="E41" s="87">
        <v>2115.5500000000002</v>
      </c>
      <c r="F41" s="88" t="s">
        <v>97</v>
      </c>
      <c r="G41" s="87">
        <v>2851.54</v>
      </c>
      <c r="H41" s="89">
        <v>42051</v>
      </c>
      <c r="I41" s="42">
        <v>42051</v>
      </c>
      <c r="J41" s="30">
        <f t="shared" si="3"/>
        <v>42036</v>
      </c>
      <c r="L41" s="11">
        <f>IF(I41&lt;&gt;"",IF(SUMIF(Planes!BA:BA,'Control de pagos'!A41,Planes!BC:BC)=0,"",SUMIF(Planes!BA:BA,'Control de pagos'!A41,Planes!BC:BC)),"")</f>
        <v>45.6432</v>
      </c>
      <c r="N41" s="61">
        <f t="shared" si="2"/>
        <v>735.99</v>
      </c>
    </row>
    <row r="42" spans="1:14" ht="15.75" customHeight="1" thickBot="1">
      <c r="A42" s="11" t="str">
        <f t="shared" ref="A42:A105" si="4">B42&amp;" "&amp;IF(C42="",C41,C42)</f>
        <v>G392553 20</v>
      </c>
      <c r="B42" s="182" t="s">
        <v>75</v>
      </c>
      <c r="C42" s="229"/>
      <c r="D42" s="277"/>
      <c r="E42" s="87">
        <v>2115.5500000000002</v>
      </c>
      <c r="F42" s="88">
        <v>28.52</v>
      </c>
      <c r="G42" s="87">
        <v>2880.06</v>
      </c>
      <c r="H42" s="89">
        <v>42061</v>
      </c>
      <c r="J42" s="30" t="str">
        <f t="shared" si="3"/>
        <v>-</v>
      </c>
      <c r="L42" s="11" t="str">
        <f>IF(I42&lt;&gt;"",IF(SUMIF(Planes!BA:BA,'Control de pagos'!A42,Planes!BC:BC)=0,"",SUMIF(Planes!BA:BA,'Control de pagos'!A42,Planes!BC:BC)),"")</f>
        <v/>
      </c>
      <c r="N42" s="61">
        <f t="shared" si="2"/>
        <v>735.99</v>
      </c>
    </row>
    <row r="43" spans="1:14" ht="15.75" customHeight="1" thickBot="1">
      <c r="A43" s="11" t="str">
        <f t="shared" si="4"/>
        <v>G392553 21</v>
      </c>
      <c r="B43" s="182" t="s">
        <v>75</v>
      </c>
      <c r="C43" s="227">
        <v>21</v>
      </c>
      <c r="D43" s="276">
        <v>745.93</v>
      </c>
      <c r="E43" s="87">
        <v>2105.61</v>
      </c>
      <c r="F43" s="88" t="s">
        <v>97</v>
      </c>
      <c r="G43" s="87">
        <v>2851.54</v>
      </c>
      <c r="H43" s="89">
        <v>42079</v>
      </c>
      <c r="J43" s="30" t="str">
        <f t="shared" si="3"/>
        <v>-</v>
      </c>
      <c r="L43" s="11" t="str">
        <f>IF(I43&lt;&gt;"",IF(SUMIF(Planes!BA:BA,'Control de pagos'!A43,Planes!BC:BC)=0,"",SUMIF(Planes!BA:BA,'Control de pagos'!A43,Planes!BC:BC)),"")</f>
        <v/>
      </c>
      <c r="N43" s="61">
        <f t="shared" si="2"/>
        <v>745.93</v>
      </c>
    </row>
    <row r="44" spans="1:14" ht="15.75" customHeight="1" thickBot="1">
      <c r="A44" s="11" t="str">
        <f t="shared" si="4"/>
        <v>G392553 21</v>
      </c>
      <c r="B44" s="182" t="s">
        <v>75</v>
      </c>
      <c r="C44" s="229"/>
      <c r="D44" s="277"/>
      <c r="E44" s="87">
        <v>2105.61</v>
      </c>
      <c r="F44" s="88">
        <v>76.989999999999995</v>
      </c>
      <c r="G44" s="87">
        <v>2928.53</v>
      </c>
      <c r="H44" s="89">
        <v>42106</v>
      </c>
      <c r="I44" s="42">
        <v>42106</v>
      </c>
      <c r="J44" s="30">
        <f t="shared" si="3"/>
        <v>42095</v>
      </c>
      <c r="L44" s="11">
        <f>IF(I44&lt;&gt;"",IF(SUMIF(Planes!BA:BA,'Control de pagos'!A44,Planes!BC:BC)=0,"",SUMIF(Planes!BA:BA,'Control de pagos'!A44,Planes!BC:BC)),"")</f>
        <v>46.26</v>
      </c>
      <c r="N44" s="61">
        <f t="shared" si="2"/>
        <v>745.93</v>
      </c>
    </row>
    <row r="45" spans="1:14" ht="15.75" customHeight="1" thickBot="1">
      <c r="A45" s="11" t="str">
        <f t="shared" si="4"/>
        <v>G392553 22</v>
      </c>
      <c r="B45" s="182" t="s">
        <v>75</v>
      </c>
      <c r="C45" s="227">
        <v>22</v>
      </c>
      <c r="D45" s="276">
        <v>755.99</v>
      </c>
      <c r="E45" s="87">
        <v>2095.5500000000002</v>
      </c>
      <c r="F45" s="88" t="s">
        <v>97</v>
      </c>
      <c r="G45" s="87">
        <v>2851.54</v>
      </c>
      <c r="H45" s="89">
        <v>42110</v>
      </c>
      <c r="I45" s="42">
        <v>42110</v>
      </c>
      <c r="J45" s="30">
        <f t="shared" si="3"/>
        <v>42095</v>
      </c>
      <c r="L45" s="11">
        <f>IF(I45&lt;&gt;"",IF(SUMIF(Planes!BA:BA,'Control de pagos'!A45,Planes!BC:BC)=0,"",SUMIF(Planes!BA:BA,'Control de pagos'!A45,Planes!BC:BC)),"")</f>
        <v>46.883999999999993</v>
      </c>
      <c r="N45" s="61">
        <f t="shared" si="2"/>
        <v>755.99</v>
      </c>
    </row>
    <row r="46" spans="1:14" ht="15.75" customHeight="1" thickBot="1">
      <c r="A46" s="11" t="str">
        <f t="shared" si="4"/>
        <v>G392553 22</v>
      </c>
      <c r="B46" s="182" t="s">
        <v>75</v>
      </c>
      <c r="C46" s="229"/>
      <c r="D46" s="277"/>
      <c r="E46" s="87">
        <v>2095.5500000000002</v>
      </c>
      <c r="F46" s="88">
        <v>28.52</v>
      </c>
      <c r="G46" s="87">
        <v>2880.06</v>
      </c>
      <c r="H46" s="89">
        <v>42120</v>
      </c>
      <c r="J46" s="30" t="str">
        <f t="shared" si="3"/>
        <v>-</v>
      </c>
      <c r="L46" s="11" t="str">
        <f>IF(I46&lt;&gt;"",IF(SUMIF(Planes!BA:BA,'Control de pagos'!A46,Planes!BC:BC)=0,"",SUMIF(Planes!BA:BA,'Control de pagos'!A46,Planes!BC:BC)),"")</f>
        <v/>
      </c>
      <c r="N46" s="61">
        <f t="shared" si="2"/>
        <v>755.99</v>
      </c>
    </row>
    <row r="47" spans="1:14" ht="15.75" customHeight="1" thickBot="1">
      <c r="A47" s="11" t="str">
        <f t="shared" si="4"/>
        <v>G392553 23</v>
      </c>
      <c r="B47" s="182" t="s">
        <v>75</v>
      </c>
      <c r="C47" s="227">
        <v>23</v>
      </c>
      <c r="D47" s="276">
        <v>766.21</v>
      </c>
      <c r="E47" s="87">
        <v>2085.33</v>
      </c>
      <c r="F47" s="88" t="s">
        <v>97</v>
      </c>
      <c r="G47" s="87">
        <v>2851.54</v>
      </c>
      <c r="H47" s="89">
        <v>42140</v>
      </c>
      <c r="I47" s="42">
        <v>42140</v>
      </c>
      <c r="J47" s="30">
        <f t="shared" si="3"/>
        <v>42125</v>
      </c>
      <c r="L47" s="11">
        <f>IF(I47&lt;&gt;"",IF(SUMIF(Planes!BA:BA,'Control de pagos'!A47,Planes!BC:BC)=0,"",SUMIF(Planes!BA:BA,'Control de pagos'!A47,Planes!BC:BC)),"")</f>
        <v>47.517599999999995</v>
      </c>
      <c r="N47" s="61">
        <f t="shared" si="2"/>
        <v>766.21</v>
      </c>
    </row>
    <row r="48" spans="1:14" ht="15.75" customHeight="1" thickBot="1">
      <c r="A48" s="11" t="str">
        <f t="shared" si="4"/>
        <v>G392553 23</v>
      </c>
      <c r="B48" s="182" t="s">
        <v>75</v>
      </c>
      <c r="C48" s="229"/>
      <c r="D48" s="277"/>
      <c r="E48" s="87">
        <v>2085.33</v>
      </c>
      <c r="F48" s="88">
        <v>28.52</v>
      </c>
      <c r="G48" s="87">
        <v>2880.06</v>
      </c>
      <c r="H48" s="89">
        <v>42150</v>
      </c>
      <c r="J48" s="30" t="str">
        <f t="shared" si="3"/>
        <v>-</v>
      </c>
      <c r="L48" s="11" t="str">
        <f>IF(I48&lt;&gt;"",IF(SUMIF(Planes!BA:BA,'Control de pagos'!A48,Planes!BC:BC)=0,"",SUMIF(Planes!BA:BA,'Control de pagos'!A48,Planes!BC:BC)),"")</f>
        <v/>
      </c>
      <c r="N48" s="61">
        <f t="shared" si="2"/>
        <v>766.21</v>
      </c>
    </row>
    <row r="49" spans="1:14" ht="15.75" customHeight="1" thickBot="1">
      <c r="A49" s="11" t="str">
        <f t="shared" si="4"/>
        <v>G392553 24</v>
      </c>
      <c r="B49" s="182" t="s">
        <v>75</v>
      </c>
      <c r="C49" s="227">
        <v>24</v>
      </c>
      <c r="D49" s="276">
        <v>776.54</v>
      </c>
      <c r="E49" s="87">
        <v>2075</v>
      </c>
      <c r="F49" s="88" t="s">
        <v>97</v>
      </c>
      <c r="G49" s="87">
        <v>2851.54</v>
      </c>
      <c r="H49" s="89">
        <v>42171</v>
      </c>
      <c r="I49" s="42">
        <v>42171</v>
      </c>
      <c r="J49" s="30">
        <f t="shared" si="3"/>
        <v>42156</v>
      </c>
      <c r="L49" s="11">
        <f>IF(I49&lt;&gt;"",IF(SUMIF(Planes!BA:BA,'Control de pagos'!A49,Planes!BC:BC)=0,"",SUMIF(Planes!BA:BA,'Control de pagos'!A49,Planes!BC:BC)),"")</f>
        <v>48.1584</v>
      </c>
      <c r="N49" s="61">
        <f t="shared" si="2"/>
        <v>776.54</v>
      </c>
    </row>
    <row r="50" spans="1:14" ht="15.75" customHeight="1" thickBot="1">
      <c r="A50" s="11" t="str">
        <f t="shared" si="4"/>
        <v>G392553 24</v>
      </c>
      <c r="B50" s="182" t="s">
        <v>75</v>
      </c>
      <c r="C50" s="229"/>
      <c r="D50" s="277"/>
      <c r="E50" s="87">
        <v>2075</v>
      </c>
      <c r="F50" s="88">
        <v>28.52</v>
      </c>
      <c r="G50" s="87">
        <v>2880.06</v>
      </c>
      <c r="H50" s="89">
        <v>42181</v>
      </c>
      <c r="J50" s="30" t="str">
        <f t="shared" si="3"/>
        <v>-</v>
      </c>
      <c r="L50" s="11" t="str">
        <f>IF(I50&lt;&gt;"",IF(SUMIF(Planes!BA:BA,'Control de pagos'!A50,Planes!BC:BC)=0,"",SUMIF(Planes!BA:BA,'Control de pagos'!A50,Planes!BC:BC)),"")</f>
        <v/>
      </c>
      <c r="N50" s="61">
        <f t="shared" si="2"/>
        <v>776.54</v>
      </c>
    </row>
    <row r="51" spans="1:14" ht="15.75" customHeight="1" thickBot="1">
      <c r="A51" s="11" t="str">
        <f t="shared" si="4"/>
        <v>G392553 25</v>
      </c>
      <c r="B51" s="182" t="s">
        <v>75</v>
      </c>
      <c r="C51" s="227">
        <v>25</v>
      </c>
      <c r="D51" s="276">
        <v>787.02</v>
      </c>
      <c r="E51" s="87">
        <v>2064.52</v>
      </c>
      <c r="F51" s="88" t="s">
        <v>97</v>
      </c>
      <c r="G51" s="87">
        <v>2851.54</v>
      </c>
      <c r="H51" s="89">
        <v>42201</v>
      </c>
      <c r="I51" s="42">
        <v>42201</v>
      </c>
      <c r="J51" s="30">
        <f t="shared" si="3"/>
        <v>42186</v>
      </c>
      <c r="L51" s="11">
        <f>IF(I51&lt;&gt;"",IF(SUMIF(Planes!BA:BA,'Control de pagos'!A51,Planes!BC:BC)=0,"",SUMIF(Planes!BA:BA,'Control de pagos'!A51,Planes!BC:BC)),"")</f>
        <v>48.808799999999998</v>
      </c>
      <c r="N51" s="61">
        <f t="shared" si="2"/>
        <v>787.02</v>
      </c>
    </row>
    <row r="52" spans="1:14" ht="15.75" customHeight="1" thickBot="1">
      <c r="A52" s="11" t="str">
        <f t="shared" si="4"/>
        <v>G392553 25</v>
      </c>
      <c r="B52" s="182" t="s">
        <v>75</v>
      </c>
      <c r="C52" s="229"/>
      <c r="D52" s="277"/>
      <c r="E52" s="87">
        <v>2064.52</v>
      </c>
      <c r="F52" s="88">
        <v>28.52</v>
      </c>
      <c r="G52" s="87">
        <v>2880.06</v>
      </c>
      <c r="H52" s="89">
        <v>42211</v>
      </c>
      <c r="J52" s="30" t="str">
        <f t="shared" si="3"/>
        <v>-</v>
      </c>
      <c r="L52" s="11" t="str">
        <f>IF(I52&lt;&gt;"",IF(SUMIF(Planes!BA:BA,'Control de pagos'!A52,Planes!BC:BC)=0,"",SUMIF(Planes!BA:BA,'Control de pagos'!A52,Planes!BC:BC)),"")</f>
        <v/>
      </c>
      <c r="N52" s="61">
        <f t="shared" si="2"/>
        <v>787.02</v>
      </c>
    </row>
    <row r="53" spans="1:14" ht="15.75" customHeight="1" thickBot="1">
      <c r="A53" s="11" t="str">
        <f t="shared" si="4"/>
        <v>G392553 26</v>
      </c>
      <c r="B53" s="182" t="s">
        <v>75</v>
      </c>
      <c r="C53" s="227">
        <v>26</v>
      </c>
      <c r="D53" s="276">
        <v>797.65</v>
      </c>
      <c r="E53" s="87">
        <v>2053.89</v>
      </c>
      <c r="F53" s="88" t="s">
        <v>97</v>
      </c>
      <c r="G53" s="87">
        <v>2851.54</v>
      </c>
      <c r="H53" s="89">
        <v>42232</v>
      </c>
      <c r="I53" s="42">
        <v>42232</v>
      </c>
      <c r="J53" s="30">
        <f t="shared" si="3"/>
        <v>42217</v>
      </c>
      <c r="L53" s="11">
        <f>IF(I53&lt;&gt;"",IF(SUMIF(Planes!BA:BA,'Control de pagos'!A53,Planes!BC:BC)=0,"",SUMIF(Planes!BA:BA,'Control de pagos'!A53,Planes!BC:BC)),"")</f>
        <v>49.467600000000004</v>
      </c>
      <c r="N53" s="61">
        <f t="shared" si="2"/>
        <v>797.65</v>
      </c>
    </row>
    <row r="54" spans="1:14" ht="15.75" customHeight="1" thickBot="1">
      <c r="A54" s="11" t="str">
        <f t="shared" si="4"/>
        <v>G392553 26</v>
      </c>
      <c r="B54" s="182" t="s">
        <v>75</v>
      </c>
      <c r="C54" s="229"/>
      <c r="D54" s="277"/>
      <c r="E54" s="87">
        <v>2053.89</v>
      </c>
      <c r="F54" s="88">
        <v>28.52</v>
      </c>
      <c r="G54" s="87">
        <v>2880.06</v>
      </c>
      <c r="H54" s="89">
        <v>42242</v>
      </c>
      <c r="J54" s="30" t="str">
        <f t="shared" si="3"/>
        <v>-</v>
      </c>
      <c r="L54" s="11" t="str">
        <f>IF(I54&lt;&gt;"",IF(SUMIF(Planes!BA:BA,'Control de pagos'!A54,Planes!BC:BC)=0,"",SUMIF(Planes!BA:BA,'Control de pagos'!A54,Planes!BC:BC)),"")</f>
        <v/>
      </c>
      <c r="N54" s="61">
        <f t="shared" si="2"/>
        <v>797.65</v>
      </c>
    </row>
    <row r="55" spans="1:14" ht="15.75" customHeight="1" thickBot="1">
      <c r="A55" s="11" t="str">
        <f t="shared" si="4"/>
        <v>G392553 27</v>
      </c>
      <c r="B55" s="182" t="s">
        <v>75</v>
      </c>
      <c r="C55" s="227">
        <v>27</v>
      </c>
      <c r="D55" s="276">
        <v>808.42</v>
      </c>
      <c r="E55" s="87">
        <v>2043.12</v>
      </c>
      <c r="F55" s="88" t="s">
        <v>97</v>
      </c>
      <c r="G55" s="87">
        <v>2851.54</v>
      </c>
      <c r="H55" s="89">
        <v>42263</v>
      </c>
      <c r="I55" s="42">
        <v>42263</v>
      </c>
      <c r="J55" s="30">
        <f t="shared" si="3"/>
        <v>42248</v>
      </c>
      <c r="L55" s="11">
        <f>IF(I55&lt;&gt;"",IF(SUMIF(Planes!BA:BA,'Control de pagos'!A55,Planes!BC:BC)=0,"",SUMIF(Planes!BA:BA,'Control de pagos'!A55,Planes!BC:BC)),"")</f>
        <v>50.135999999999996</v>
      </c>
      <c r="N55" s="61">
        <f t="shared" si="2"/>
        <v>808.42</v>
      </c>
    </row>
    <row r="56" spans="1:14" ht="15.75" customHeight="1" thickBot="1">
      <c r="A56" s="11" t="str">
        <f t="shared" si="4"/>
        <v>G392553 27</v>
      </c>
      <c r="B56" s="182" t="s">
        <v>75</v>
      </c>
      <c r="C56" s="229"/>
      <c r="D56" s="277"/>
      <c r="E56" s="87">
        <v>2043.12</v>
      </c>
      <c r="F56" s="88">
        <v>28.52</v>
      </c>
      <c r="G56" s="87">
        <v>2880.06</v>
      </c>
      <c r="H56" s="89">
        <v>42273</v>
      </c>
      <c r="J56" s="30" t="str">
        <f t="shared" si="3"/>
        <v>-</v>
      </c>
      <c r="L56" s="11" t="str">
        <f>IF(I56&lt;&gt;"",IF(SUMIF(Planes!BA:BA,'Control de pagos'!A56,Planes!BC:BC)=0,"",SUMIF(Planes!BA:BA,'Control de pagos'!A56,Planes!BC:BC)),"")</f>
        <v/>
      </c>
      <c r="N56" s="61">
        <f t="shared" si="2"/>
        <v>808.42</v>
      </c>
    </row>
    <row r="57" spans="1:14" ht="15.75" customHeight="1" thickBot="1">
      <c r="A57" s="11" t="str">
        <f t="shared" si="4"/>
        <v>G392553 28</v>
      </c>
      <c r="B57" s="182" t="s">
        <v>75</v>
      </c>
      <c r="C57" s="227">
        <v>28</v>
      </c>
      <c r="D57" s="276">
        <v>819.32</v>
      </c>
      <c r="E57" s="87">
        <v>2032.22</v>
      </c>
      <c r="F57" s="88" t="s">
        <v>97</v>
      </c>
      <c r="G57" s="87">
        <v>2851.54</v>
      </c>
      <c r="H57" s="89">
        <v>42293</v>
      </c>
      <c r="I57" s="42">
        <v>42293</v>
      </c>
      <c r="J57" s="30">
        <f t="shared" si="3"/>
        <v>42278</v>
      </c>
      <c r="L57" s="11">
        <f>IF(I57&lt;&gt;"",IF(SUMIF(Planes!BA:BA,'Control de pagos'!A57,Planes!BC:BC)=0,"",SUMIF(Planes!BA:BA,'Control de pagos'!A57,Planes!BC:BC)),"")</f>
        <v>50.811599999999999</v>
      </c>
      <c r="N57" s="61">
        <f t="shared" si="2"/>
        <v>819.32</v>
      </c>
    </row>
    <row r="58" spans="1:14" ht="15.75" customHeight="1" thickBot="1">
      <c r="A58" s="11" t="str">
        <f t="shared" si="4"/>
        <v>G392553 28</v>
      </c>
      <c r="B58" s="182" t="s">
        <v>75</v>
      </c>
      <c r="C58" s="229"/>
      <c r="D58" s="277"/>
      <c r="E58" s="87">
        <v>2032.22</v>
      </c>
      <c r="F58" s="88">
        <v>28.52</v>
      </c>
      <c r="G58" s="87">
        <v>2880.06</v>
      </c>
      <c r="H58" s="89">
        <v>42303</v>
      </c>
      <c r="J58" s="30" t="str">
        <f t="shared" si="3"/>
        <v>-</v>
      </c>
      <c r="L58" s="11" t="str">
        <f>IF(I58&lt;&gt;"",IF(SUMIF(Planes!BA:BA,'Control de pagos'!A58,Planes!BC:BC)=0,"",SUMIF(Planes!BA:BA,'Control de pagos'!A58,Planes!BC:BC)),"")</f>
        <v/>
      </c>
      <c r="N58" s="61">
        <f t="shared" si="2"/>
        <v>819.32</v>
      </c>
    </row>
    <row r="59" spans="1:14" ht="15.75" customHeight="1" thickBot="1">
      <c r="A59" s="11" t="str">
        <f t="shared" si="4"/>
        <v>G392553 29</v>
      </c>
      <c r="B59" s="182" t="s">
        <v>75</v>
      </c>
      <c r="C59" s="227">
        <v>29</v>
      </c>
      <c r="D59" s="276">
        <v>830.39</v>
      </c>
      <c r="E59" s="87">
        <v>2021.15</v>
      </c>
      <c r="F59" s="88" t="s">
        <v>97</v>
      </c>
      <c r="G59" s="87">
        <v>2851.54</v>
      </c>
      <c r="H59" s="89">
        <v>42324</v>
      </c>
      <c r="I59" s="42">
        <v>42324</v>
      </c>
      <c r="J59" s="30">
        <f t="shared" si="3"/>
        <v>42309</v>
      </c>
      <c r="L59" s="11">
        <f>IF(I59&lt;&gt;"",IF(SUMIF(Planes!BA:BA,'Control de pagos'!A59,Planes!BC:BC)=0,"",SUMIF(Planes!BA:BA,'Control de pagos'!A59,Planes!BC:BC)),"")</f>
        <v>51.497999999999998</v>
      </c>
      <c r="N59" s="61">
        <f t="shared" si="2"/>
        <v>830.39</v>
      </c>
    </row>
    <row r="60" spans="1:14" ht="15.75" customHeight="1" thickBot="1">
      <c r="A60" s="11" t="str">
        <f t="shared" si="4"/>
        <v>G392553 29</v>
      </c>
      <c r="B60" s="182" t="s">
        <v>75</v>
      </c>
      <c r="C60" s="229"/>
      <c r="D60" s="277"/>
      <c r="E60" s="87">
        <v>2021.15</v>
      </c>
      <c r="F60" s="88">
        <v>28.52</v>
      </c>
      <c r="G60" s="87">
        <v>2880.06</v>
      </c>
      <c r="H60" s="89">
        <v>42334</v>
      </c>
      <c r="J60" s="30" t="str">
        <f t="shared" si="3"/>
        <v>-</v>
      </c>
      <c r="L60" s="11" t="str">
        <f>IF(I60&lt;&gt;"",IF(SUMIF(Planes!BA:BA,'Control de pagos'!A60,Planes!BC:BC)=0,"",SUMIF(Planes!BA:BA,'Control de pagos'!A60,Planes!BC:BC)),"")</f>
        <v/>
      </c>
      <c r="N60" s="61">
        <f t="shared" si="2"/>
        <v>830.39</v>
      </c>
    </row>
    <row r="61" spans="1:14" ht="15.75" customHeight="1" thickBot="1">
      <c r="A61" s="11" t="str">
        <f t="shared" si="4"/>
        <v>G392553 30</v>
      </c>
      <c r="B61" s="182" t="s">
        <v>75</v>
      </c>
      <c r="C61" s="227">
        <v>30</v>
      </c>
      <c r="D61" s="276">
        <v>841.61</v>
      </c>
      <c r="E61" s="87">
        <v>2009.93</v>
      </c>
      <c r="F61" s="88" t="s">
        <v>97</v>
      </c>
      <c r="G61" s="87">
        <v>2851.54</v>
      </c>
      <c r="H61" s="89">
        <v>42354</v>
      </c>
      <c r="I61" s="42">
        <v>42354</v>
      </c>
      <c r="J61" s="30">
        <f t="shared" si="3"/>
        <v>42339</v>
      </c>
      <c r="L61" s="11">
        <f>IF(I61&lt;&gt;"",IF(SUMIF(Planes!BA:BA,'Control de pagos'!A61,Planes!BC:BC)=0,"",SUMIF(Planes!BA:BA,'Control de pagos'!A61,Planes!BC:BC)),"")</f>
        <v>52.193999999999996</v>
      </c>
      <c r="N61" s="61">
        <f t="shared" si="2"/>
        <v>841.61</v>
      </c>
    </row>
    <row r="62" spans="1:14" ht="15.75" customHeight="1" thickBot="1">
      <c r="A62" s="11" t="str">
        <f t="shared" si="4"/>
        <v>G392553 30</v>
      </c>
      <c r="B62" s="182" t="s">
        <v>75</v>
      </c>
      <c r="C62" s="229"/>
      <c r="D62" s="277"/>
      <c r="E62" s="87">
        <v>2009.93</v>
      </c>
      <c r="F62" s="88">
        <v>28.52</v>
      </c>
      <c r="G62" s="87">
        <v>2880.06</v>
      </c>
      <c r="H62" s="89">
        <v>42364</v>
      </c>
      <c r="J62" s="30" t="str">
        <f t="shared" si="3"/>
        <v>-</v>
      </c>
      <c r="L62" s="11" t="str">
        <f>IF(I62&lt;&gt;"",IF(SUMIF(Planes!BA:BA,'Control de pagos'!A62,Planes!BC:BC)=0,"",SUMIF(Planes!BA:BA,'Control de pagos'!A62,Planes!BC:BC)),"")</f>
        <v/>
      </c>
      <c r="N62" s="61">
        <f t="shared" si="2"/>
        <v>841.61</v>
      </c>
    </row>
    <row r="63" spans="1:14" ht="15.75" customHeight="1" thickBot="1">
      <c r="A63" s="11" t="str">
        <f t="shared" si="4"/>
        <v>G392553 31</v>
      </c>
      <c r="B63" s="182" t="s">
        <v>75</v>
      </c>
      <c r="C63" s="227">
        <v>31</v>
      </c>
      <c r="D63" s="276">
        <v>852.97</v>
      </c>
      <c r="E63" s="87">
        <v>1998.57</v>
      </c>
      <c r="F63" s="88" t="s">
        <v>97</v>
      </c>
      <c r="G63" s="87">
        <v>2851.54</v>
      </c>
      <c r="H63" s="89">
        <v>42385</v>
      </c>
      <c r="J63" s="30" t="str">
        <f t="shared" si="3"/>
        <v>-</v>
      </c>
      <c r="L63" s="11" t="str">
        <f>IF(I63&lt;&gt;"",IF(SUMIF(Planes!BA:BA,'Control de pagos'!A63,Planes!BC:BC)=0,"",SUMIF(Planes!BA:BA,'Control de pagos'!A63,Planes!BC:BC)),"")</f>
        <v/>
      </c>
      <c r="N63" s="61">
        <f t="shared" si="2"/>
        <v>852.97</v>
      </c>
    </row>
    <row r="64" spans="1:14" ht="15.75" customHeight="1" thickBot="1">
      <c r="A64" s="11" t="str">
        <f t="shared" si="4"/>
        <v>G392553 31</v>
      </c>
      <c r="B64" s="182" t="s">
        <v>75</v>
      </c>
      <c r="C64" s="229"/>
      <c r="D64" s="277"/>
      <c r="E64" s="87">
        <v>1998.57</v>
      </c>
      <c r="F64" s="88">
        <v>156.83000000000001</v>
      </c>
      <c r="G64" s="87">
        <v>3008.37</v>
      </c>
      <c r="H64" s="89">
        <v>42441</v>
      </c>
      <c r="I64" s="42">
        <v>42441</v>
      </c>
      <c r="J64" s="30">
        <f t="shared" si="3"/>
        <v>42430</v>
      </c>
      <c r="L64" s="11">
        <f>IF(I64&lt;&gt;"",IF(SUMIF(Planes!BA:BA,'Control de pagos'!A64,Planes!BC:BC)=0,"",SUMIF(Planes!BA:BA,'Control de pagos'!A64,Planes!BC:BC)),"")</f>
        <v>52.898400000000002</v>
      </c>
      <c r="N64" s="61">
        <f t="shared" si="2"/>
        <v>852.97</v>
      </c>
    </row>
    <row r="65" spans="1:14" ht="15.75" customHeight="1" thickBot="1">
      <c r="A65" s="11" t="str">
        <f t="shared" si="4"/>
        <v>G392553 32</v>
      </c>
      <c r="B65" s="182" t="s">
        <v>75</v>
      </c>
      <c r="C65" s="227">
        <v>32</v>
      </c>
      <c r="D65" s="276">
        <v>864.48</v>
      </c>
      <c r="E65" s="87">
        <v>1987.06</v>
      </c>
      <c r="F65" s="88" t="s">
        <v>97</v>
      </c>
      <c r="G65" s="87">
        <v>2851.54</v>
      </c>
      <c r="H65" s="89">
        <v>42416</v>
      </c>
      <c r="J65" s="30" t="str">
        <f t="shared" si="3"/>
        <v>-</v>
      </c>
      <c r="L65" s="11" t="str">
        <f>IF(I65&lt;&gt;"",IF(SUMIF(Planes!BA:BA,'Control de pagos'!A65,Planes!BC:BC)=0,"",SUMIF(Planes!BA:BA,'Control de pagos'!A65,Planes!BC:BC)),"")</f>
        <v/>
      </c>
      <c r="N65" s="61">
        <f t="shared" si="2"/>
        <v>864.48</v>
      </c>
    </row>
    <row r="66" spans="1:14" ht="15.75" customHeight="1" thickBot="1">
      <c r="A66" s="11" t="str">
        <f t="shared" si="4"/>
        <v>G392553 32</v>
      </c>
      <c r="B66" s="182" t="s">
        <v>75</v>
      </c>
      <c r="C66" s="229"/>
      <c r="D66" s="277"/>
      <c r="E66" s="87">
        <v>1987.06</v>
      </c>
      <c r="F66" s="88">
        <v>162.54</v>
      </c>
      <c r="G66" s="87">
        <v>3014.08</v>
      </c>
      <c r="H66" s="89">
        <v>42472</v>
      </c>
      <c r="I66" s="42">
        <v>42472</v>
      </c>
      <c r="J66" s="30">
        <f t="shared" si="3"/>
        <v>42461</v>
      </c>
      <c r="L66" s="11">
        <f>IF(I66&lt;&gt;"",IF(SUMIF(Planes!BA:BA,'Control de pagos'!A66,Planes!BC:BC)=0,"",SUMIF(Planes!BA:BA,'Control de pagos'!A66,Planes!BC:BC)),"")</f>
        <v>53.612399999999994</v>
      </c>
      <c r="N66" s="61">
        <f t="shared" si="2"/>
        <v>864.48</v>
      </c>
    </row>
    <row r="67" spans="1:14" ht="15.75" customHeight="1" thickBot="1">
      <c r="A67" s="11" t="str">
        <f t="shared" si="4"/>
        <v>G392553 33</v>
      </c>
      <c r="B67" s="182" t="s">
        <v>75</v>
      </c>
      <c r="C67" s="227">
        <v>33</v>
      </c>
      <c r="D67" s="276">
        <v>876.15</v>
      </c>
      <c r="E67" s="87">
        <v>1975.39</v>
      </c>
      <c r="F67" s="88" t="s">
        <v>97</v>
      </c>
      <c r="G67" s="87">
        <v>2851.54</v>
      </c>
      <c r="H67" s="89">
        <v>42445</v>
      </c>
      <c r="I67" s="42">
        <v>42445</v>
      </c>
      <c r="J67" s="30">
        <f t="shared" si="3"/>
        <v>42430</v>
      </c>
      <c r="L67" s="11">
        <f>IF(I67&lt;&gt;"",IF(SUMIF(Planes!BA:BA,'Control de pagos'!A67,Planes!BC:BC)=0,"",SUMIF(Planes!BA:BA,'Control de pagos'!A67,Planes!BC:BC)),"")</f>
        <v>54.336000000000006</v>
      </c>
      <c r="N67" s="61">
        <f t="shared" si="2"/>
        <v>876.15</v>
      </c>
    </row>
    <row r="68" spans="1:14" ht="15.75" customHeight="1" thickBot="1">
      <c r="A68" s="11" t="str">
        <f t="shared" si="4"/>
        <v>G392553 33</v>
      </c>
      <c r="B68" s="182" t="s">
        <v>75</v>
      </c>
      <c r="C68" s="229"/>
      <c r="D68" s="277"/>
      <c r="E68" s="87">
        <v>1975.39</v>
      </c>
      <c r="F68" s="88">
        <v>28.52</v>
      </c>
      <c r="G68" s="87">
        <v>2880.06</v>
      </c>
      <c r="H68" s="89">
        <v>42455</v>
      </c>
      <c r="J68" s="30" t="str">
        <f t="shared" si="3"/>
        <v>-</v>
      </c>
      <c r="L68" s="11" t="str">
        <f>IF(I68&lt;&gt;"",IF(SUMIF(Planes!BA:BA,'Control de pagos'!A68,Planes!BC:BC)=0,"",SUMIF(Planes!BA:BA,'Control de pagos'!A68,Planes!BC:BC)),"")</f>
        <v/>
      </c>
      <c r="N68" s="61">
        <f t="shared" ref="N68:N122" si="5">IF(D68=0,D67,D68)</f>
        <v>876.15</v>
      </c>
    </row>
    <row r="69" spans="1:14" ht="15.75" customHeight="1" thickBot="1">
      <c r="A69" s="11" t="str">
        <f t="shared" si="4"/>
        <v>G392553 34</v>
      </c>
      <c r="B69" s="182" t="s">
        <v>75</v>
      </c>
      <c r="C69" s="227">
        <v>34</v>
      </c>
      <c r="D69" s="276">
        <v>887.98</v>
      </c>
      <c r="E69" s="87">
        <v>1963.56</v>
      </c>
      <c r="F69" s="88" t="s">
        <v>97</v>
      </c>
      <c r="G69" s="87">
        <v>2851.54</v>
      </c>
      <c r="H69" s="89">
        <v>42476</v>
      </c>
      <c r="J69" s="30" t="str">
        <f t="shared" si="3"/>
        <v>-</v>
      </c>
      <c r="L69" s="11" t="str">
        <f>IF(I69&lt;&gt;"",IF(SUMIF(Planes!BA:BA,'Control de pagos'!A69,Planes!BC:BC)=0,"",SUMIF(Planes!BA:BA,'Control de pagos'!A69,Planes!BC:BC)),"")</f>
        <v/>
      </c>
      <c r="N69" s="61">
        <f t="shared" si="5"/>
        <v>887.98</v>
      </c>
    </row>
    <row r="70" spans="1:14" ht="15.75" customHeight="1" thickBot="1">
      <c r="A70" s="11" t="str">
        <f t="shared" si="4"/>
        <v>G392553 34</v>
      </c>
      <c r="B70" s="182" t="s">
        <v>75</v>
      </c>
      <c r="C70" s="229"/>
      <c r="D70" s="277"/>
      <c r="E70" s="87">
        <v>1963.56</v>
      </c>
      <c r="F70" s="88">
        <v>28.52</v>
      </c>
      <c r="G70" s="87">
        <v>2880.06</v>
      </c>
      <c r="H70" s="89">
        <v>42486</v>
      </c>
      <c r="I70" s="42">
        <v>42486</v>
      </c>
      <c r="J70" s="30">
        <f t="shared" si="3"/>
        <v>42461</v>
      </c>
      <c r="L70" s="11">
        <f>IF(I70&lt;&gt;"",IF(SUMIF(Planes!BA:BA,'Control de pagos'!A70,Planes!BC:BC)=0,"",SUMIF(Planes!BA:BA,'Control de pagos'!A70,Planes!BC:BC)),"")</f>
        <v>55.069199999999995</v>
      </c>
      <c r="N70" s="61">
        <f t="shared" si="5"/>
        <v>887.98</v>
      </c>
    </row>
    <row r="71" spans="1:14" ht="15.75" customHeight="1" thickBot="1">
      <c r="A71" s="11" t="str">
        <f t="shared" si="4"/>
        <v>G392553 35</v>
      </c>
      <c r="B71" s="182" t="s">
        <v>75</v>
      </c>
      <c r="C71" s="227">
        <v>35</v>
      </c>
      <c r="D71" s="276">
        <v>899.97</v>
      </c>
      <c r="E71" s="87">
        <v>1951.57</v>
      </c>
      <c r="F71" s="88" t="s">
        <v>97</v>
      </c>
      <c r="G71" s="87">
        <v>2851.54</v>
      </c>
      <c r="H71" s="89">
        <v>42506</v>
      </c>
      <c r="I71" s="42">
        <v>42506</v>
      </c>
      <c r="J71" s="30">
        <f t="shared" si="3"/>
        <v>42491</v>
      </c>
      <c r="L71" s="11">
        <f>IF(I71&lt;&gt;"",IF(SUMIF(Planes!BA:BA,'Control de pagos'!A71,Planes!BC:BC)=0,"",SUMIF(Planes!BA:BA,'Control de pagos'!A71,Planes!BC:BC)),"")</f>
        <v>55.813200000000002</v>
      </c>
      <c r="N71" s="61">
        <f t="shared" si="5"/>
        <v>899.97</v>
      </c>
    </row>
    <row r="72" spans="1:14" ht="15.75" customHeight="1" thickBot="1">
      <c r="A72" s="11" t="str">
        <f t="shared" si="4"/>
        <v>G392553 35</v>
      </c>
      <c r="B72" s="182" t="s">
        <v>75</v>
      </c>
      <c r="C72" s="229"/>
      <c r="D72" s="277"/>
      <c r="E72" s="87">
        <v>1951.57</v>
      </c>
      <c r="F72" s="88">
        <v>28.52</v>
      </c>
      <c r="G72" s="87">
        <v>2880.06</v>
      </c>
      <c r="H72" s="89">
        <v>42516</v>
      </c>
      <c r="J72" s="30" t="str">
        <f t="shared" si="3"/>
        <v>-</v>
      </c>
      <c r="L72" s="11" t="str">
        <f>IF(I72&lt;&gt;"",IF(SUMIF(Planes!BA:BA,'Control de pagos'!A72,Planes!BC:BC)=0,"",SUMIF(Planes!BA:BA,'Control de pagos'!A72,Planes!BC:BC)),"")</f>
        <v/>
      </c>
      <c r="N72" s="61">
        <f t="shared" si="5"/>
        <v>899.97</v>
      </c>
    </row>
    <row r="73" spans="1:14" ht="15.75" customHeight="1" thickBot="1">
      <c r="A73" s="11" t="str">
        <f t="shared" si="4"/>
        <v>G392553 36</v>
      </c>
      <c r="B73" s="182" t="s">
        <v>75</v>
      </c>
      <c r="C73" s="227">
        <v>36</v>
      </c>
      <c r="D73" s="276">
        <v>912.12</v>
      </c>
      <c r="E73" s="87">
        <v>1939.42</v>
      </c>
      <c r="F73" s="88" t="s">
        <v>97</v>
      </c>
      <c r="G73" s="87">
        <v>2851.54</v>
      </c>
      <c r="H73" s="89">
        <v>42537</v>
      </c>
      <c r="J73" s="30" t="str">
        <f t="shared" si="3"/>
        <v>-</v>
      </c>
      <c r="L73" s="11" t="str">
        <f>IF(I73&lt;&gt;"",IF(SUMIF(Planes!BA:BA,'Control de pagos'!A73,Planes!BC:BC)=0,"",SUMIF(Planes!BA:BA,'Control de pagos'!A73,Planes!BC:BC)),"")</f>
        <v/>
      </c>
      <c r="N73" s="61">
        <f t="shared" si="5"/>
        <v>912.12</v>
      </c>
    </row>
    <row r="74" spans="1:14" ht="15.75" customHeight="1" thickBot="1">
      <c r="A74" s="11" t="str">
        <f t="shared" si="4"/>
        <v>G392553 36</v>
      </c>
      <c r="B74" s="182" t="s">
        <v>75</v>
      </c>
      <c r="C74" s="229"/>
      <c r="D74" s="277"/>
      <c r="E74" s="87">
        <v>1939.42</v>
      </c>
      <c r="F74" s="88">
        <v>162.54</v>
      </c>
      <c r="G74" s="87">
        <v>3014.08</v>
      </c>
      <c r="H74" s="89">
        <v>42594</v>
      </c>
      <c r="I74" s="42">
        <v>42594</v>
      </c>
      <c r="J74" s="30">
        <f t="shared" si="3"/>
        <v>42583</v>
      </c>
      <c r="L74" s="11">
        <f>IF(I74&lt;&gt;"",IF(SUMIF(Planes!BA:BA,'Control de pagos'!A74,Planes!BC:BC)=0,"",SUMIF(Planes!BA:BA,'Control de pagos'!A74,Planes!BC:BC)),"")</f>
        <v>56.566800000000001</v>
      </c>
      <c r="N74" s="61">
        <f t="shared" si="5"/>
        <v>912.12</v>
      </c>
    </row>
    <row r="75" spans="1:14" ht="15.75" customHeight="1" thickBot="1">
      <c r="A75" s="11" t="str">
        <f t="shared" si="4"/>
        <v>G392553 37</v>
      </c>
      <c r="B75" s="182" t="s">
        <v>75</v>
      </c>
      <c r="C75" s="227">
        <v>37</v>
      </c>
      <c r="D75" s="276">
        <v>924.43</v>
      </c>
      <c r="E75" s="87">
        <v>1927.11</v>
      </c>
      <c r="F75" s="88" t="s">
        <v>97</v>
      </c>
      <c r="G75" s="87">
        <v>2851.54</v>
      </c>
      <c r="H75" s="89">
        <v>42567</v>
      </c>
      <c r="I75" s="42">
        <v>42567</v>
      </c>
      <c r="J75" s="30">
        <f t="shared" si="3"/>
        <v>42552</v>
      </c>
      <c r="L75" s="11">
        <f>IF(I75&lt;&gt;"",IF(SUMIF(Planes!BA:BA,'Control de pagos'!A75,Planes!BC:BC)=0,"",SUMIF(Planes!BA:BA,'Control de pagos'!A75,Planes!BC:BC)),"")</f>
        <v>57.33</v>
      </c>
      <c r="N75" s="61">
        <f t="shared" si="5"/>
        <v>924.43</v>
      </c>
    </row>
    <row r="76" spans="1:14" ht="15.75" customHeight="1" thickBot="1">
      <c r="A76" s="11" t="str">
        <f t="shared" si="4"/>
        <v>G392553 37</v>
      </c>
      <c r="B76" s="182" t="s">
        <v>75</v>
      </c>
      <c r="C76" s="229"/>
      <c r="D76" s="277"/>
      <c r="E76" s="87">
        <v>1927.11</v>
      </c>
      <c r="F76" s="88">
        <v>28.52</v>
      </c>
      <c r="G76" s="87">
        <v>2880.06</v>
      </c>
      <c r="H76" s="89">
        <v>42577</v>
      </c>
      <c r="J76" s="30" t="str">
        <f t="shared" si="3"/>
        <v>-</v>
      </c>
      <c r="L76" s="11" t="str">
        <f>IF(I76&lt;&gt;"",IF(SUMIF(Planes!BA:BA,'Control de pagos'!A76,Planes!BC:BC)=0,"",SUMIF(Planes!BA:BA,'Control de pagos'!A76,Planes!BC:BC)),"")</f>
        <v/>
      </c>
      <c r="N76" s="61">
        <f t="shared" si="5"/>
        <v>924.43</v>
      </c>
    </row>
    <row r="77" spans="1:14" ht="15.75" customHeight="1" thickBot="1">
      <c r="A77" s="11" t="str">
        <f t="shared" si="4"/>
        <v>G392553 38</v>
      </c>
      <c r="B77" s="182" t="s">
        <v>75</v>
      </c>
      <c r="C77" s="227">
        <v>38</v>
      </c>
      <c r="D77" s="276">
        <v>936.91</v>
      </c>
      <c r="E77" s="87">
        <v>1914.63</v>
      </c>
      <c r="F77" s="88" t="s">
        <v>97</v>
      </c>
      <c r="G77" s="87">
        <v>2851.54</v>
      </c>
      <c r="H77" s="89">
        <v>42598</v>
      </c>
      <c r="J77" s="30" t="str">
        <f t="shared" si="3"/>
        <v>-</v>
      </c>
      <c r="L77" s="11" t="str">
        <f>IF(I77&lt;&gt;"",IF(SUMIF(Planes!BA:BA,'Control de pagos'!A77,Planes!BC:BC)=0,"",SUMIF(Planes!BA:BA,'Control de pagos'!A77,Planes!BC:BC)),"")</f>
        <v/>
      </c>
      <c r="N77" s="61">
        <f t="shared" si="5"/>
        <v>936.91</v>
      </c>
    </row>
    <row r="78" spans="1:14" ht="15.75" customHeight="1" thickBot="1">
      <c r="A78" s="11" t="str">
        <f t="shared" si="4"/>
        <v>G392553 38</v>
      </c>
      <c r="B78" s="182" t="s">
        <v>75</v>
      </c>
      <c r="C78" s="229"/>
      <c r="D78" s="277"/>
      <c r="E78" s="87">
        <v>1914.63</v>
      </c>
      <c r="F78" s="88">
        <v>28.52</v>
      </c>
      <c r="G78" s="87">
        <v>2880.06</v>
      </c>
      <c r="H78" s="89">
        <v>42608</v>
      </c>
      <c r="I78" s="42">
        <v>42608</v>
      </c>
      <c r="J78" s="30">
        <f t="shared" si="3"/>
        <v>42583</v>
      </c>
      <c r="L78" s="11">
        <f>IF(I78&lt;&gt;"",IF(SUMIF(Planes!BA:BA,'Control de pagos'!A78,Planes!BC:BC)=0,"",SUMIF(Planes!BA:BA,'Control de pagos'!A78,Planes!BC:BC)),"")</f>
        <v>58.103999999999999</v>
      </c>
      <c r="N78" s="61">
        <f t="shared" si="5"/>
        <v>936.91</v>
      </c>
    </row>
    <row r="79" spans="1:14" ht="15.75" customHeight="1" thickBot="1">
      <c r="A79" s="11" t="str">
        <f t="shared" si="4"/>
        <v>G392553 39</v>
      </c>
      <c r="B79" s="182" t="s">
        <v>75</v>
      </c>
      <c r="C79" s="227">
        <v>39</v>
      </c>
      <c r="D79" s="276">
        <v>949.56</v>
      </c>
      <c r="E79" s="87">
        <v>1901.98</v>
      </c>
      <c r="F79" s="88" t="s">
        <v>97</v>
      </c>
      <c r="G79" s="87">
        <v>2851.54</v>
      </c>
      <c r="H79" s="89">
        <v>42629</v>
      </c>
      <c r="J79" s="30" t="str">
        <f t="shared" si="3"/>
        <v>-</v>
      </c>
      <c r="L79" s="11" t="str">
        <f>IF(I79&lt;&gt;"",IF(SUMIF(Planes!BA:BA,'Control de pagos'!A79,Planes!BC:BC)=0,"",SUMIF(Planes!BA:BA,'Control de pagos'!A79,Planes!BC:BC)),"")</f>
        <v/>
      </c>
      <c r="N79" s="61">
        <f t="shared" si="5"/>
        <v>949.56</v>
      </c>
    </row>
    <row r="80" spans="1:14" ht="15.75" customHeight="1" thickBot="1">
      <c r="A80" s="11" t="str">
        <f t="shared" si="4"/>
        <v>G392553 39</v>
      </c>
      <c r="B80" s="182" t="s">
        <v>75</v>
      </c>
      <c r="C80" s="229"/>
      <c r="D80" s="277"/>
      <c r="E80" s="87">
        <v>1901.98</v>
      </c>
      <c r="F80" s="88">
        <v>162.54</v>
      </c>
      <c r="G80" s="87">
        <v>3014.08</v>
      </c>
      <c r="H80" s="89">
        <v>42686</v>
      </c>
      <c r="I80" s="42">
        <v>42686</v>
      </c>
      <c r="J80" s="30">
        <f t="shared" si="3"/>
        <v>42675</v>
      </c>
      <c r="L80" s="11">
        <f>IF(I80&lt;&gt;"",IF(SUMIF(Planes!BA:BA,'Control de pagos'!A80,Planes!BC:BC)=0,"",SUMIF(Planes!BA:BA,'Control de pagos'!A80,Planes!BC:BC)),"")</f>
        <v>58.888800000000003</v>
      </c>
      <c r="N80" s="61">
        <f t="shared" si="5"/>
        <v>949.56</v>
      </c>
    </row>
    <row r="81" spans="1:14" ht="15.75" customHeight="1" thickBot="1">
      <c r="A81" s="11" t="str">
        <f t="shared" si="4"/>
        <v>G392553 40</v>
      </c>
      <c r="B81" s="182" t="s">
        <v>75</v>
      </c>
      <c r="C81" s="227">
        <v>40</v>
      </c>
      <c r="D81" s="276">
        <v>962.38</v>
      </c>
      <c r="E81" s="87">
        <v>1889.16</v>
      </c>
      <c r="F81" s="88" t="s">
        <v>97</v>
      </c>
      <c r="G81" s="87">
        <v>2851.54</v>
      </c>
      <c r="H81" s="89">
        <v>42659</v>
      </c>
      <c r="J81" s="30" t="str">
        <f t="shared" ref="J81:J144" si="6">IF(I81&lt;&gt;"",I81-DAY(I81)+1,IF(A80=A81,IF(I80&lt;&gt;"","-",""),IF(A81=A82,IF(I82&lt;&gt;"","-",""),"")))</f>
        <v>-</v>
      </c>
      <c r="L81" s="11" t="str">
        <f>IF(I81&lt;&gt;"",IF(SUMIF(Planes!BA:BA,'Control de pagos'!A81,Planes!BC:BC)=0,"",SUMIF(Planes!BA:BA,'Control de pagos'!A81,Planes!BC:BC)),"")</f>
        <v/>
      </c>
      <c r="N81" s="61">
        <f t="shared" si="5"/>
        <v>962.38</v>
      </c>
    </row>
    <row r="82" spans="1:14" ht="15.75" customHeight="1" thickBot="1">
      <c r="A82" s="11" t="str">
        <f t="shared" si="4"/>
        <v>G392553 40</v>
      </c>
      <c r="B82" s="182" t="s">
        <v>75</v>
      </c>
      <c r="C82" s="229"/>
      <c r="D82" s="277"/>
      <c r="E82" s="87">
        <v>1889.16</v>
      </c>
      <c r="F82" s="88">
        <v>76.989999999999995</v>
      </c>
      <c r="G82" s="87">
        <v>2928.53</v>
      </c>
      <c r="H82" s="89">
        <v>42686</v>
      </c>
      <c r="I82" s="42">
        <v>42686</v>
      </c>
      <c r="J82" s="30">
        <f t="shared" si="6"/>
        <v>42675</v>
      </c>
      <c r="L82" s="11">
        <f>IF(I82&lt;&gt;"",IF(SUMIF(Planes!BA:BA,'Control de pagos'!A82,Planes!BC:BC)=0,"",SUMIF(Planes!BA:BA,'Control de pagos'!A82,Planes!BC:BC)),"")</f>
        <v>59.683199999999999</v>
      </c>
      <c r="N82" s="61">
        <f t="shared" si="5"/>
        <v>962.38</v>
      </c>
    </row>
    <row r="83" spans="1:14" ht="15.75" customHeight="1" thickBot="1">
      <c r="A83" s="11" t="str">
        <f t="shared" si="4"/>
        <v>G392553 41</v>
      </c>
      <c r="B83" s="182" t="s">
        <v>75</v>
      </c>
      <c r="C83" s="227">
        <v>41</v>
      </c>
      <c r="D83" s="276">
        <v>975.38</v>
      </c>
      <c r="E83" s="87">
        <v>1876.16</v>
      </c>
      <c r="F83" s="88" t="s">
        <v>97</v>
      </c>
      <c r="G83" s="87">
        <v>2851.54</v>
      </c>
      <c r="H83" s="89">
        <v>42690</v>
      </c>
      <c r="I83" s="42">
        <v>42690</v>
      </c>
      <c r="J83" s="30">
        <f t="shared" si="6"/>
        <v>42675</v>
      </c>
      <c r="L83" s="11">
        <f>IF(I83&lt;&gt;"",IF(SUMIF(Planes!BA:BA,'Control de pagos'!A83,Planes!BC:BC)=0,"",SUMIF(Planes!BA:BA,'Control de pagos'!A83,Planes!BC:BC)),"")</f>
        <v>60.489599999999996</v>
      </c>
      <c r="N83" s="61">
        <f t="shared" si="5"/>
        <v>975.38</v>
      </c>
    </row>
    <row r="84" spans="1:14" ht="15.75" customHeight="1" thickBot="1">
      <c r="A84" s="11" t="str">
        <f t="shared" si="4"/>
        <v>G392553 41</v>
      </c>
      <c r="B84" s="182" t="s">
        <v>75</v>
      </c>
      <c r="C84" s="229"/>
      <c r="D84" s="277"/>
      <c r="E84" s="87">
        <v>1876.16</v>
      </c>
      <c r="F84" s="88">
        <v>28.52</v>
      </c>
      <c r="G84" s="87">
        <v>2880.06</v>
      </c>
      <c r="H84" s="89">
        <v>42700</v>
      </c>
      <c r="J84" s="30" t="str">
        <f t="shared" si="6"/>
        <v>-</v>
      </c>
      <c r="L84" s="11" t="str">
        <f>IF(I84&lt;&gt;"",IF(SUMIF(Planes!BA:BA,'Control de pagos'!A84,Planes!BC:BC)=0,"",SUMIF(Planes!BA:BA,'Control de pagos'!A84,Planes!BC:BC)),"")</f>
        <v/>
      </c>
      <c r="N84" s="61">
        <f t="shared" si="5"/>
        <v>975.38</v>
      </c>
    </row>
    <row r="85" spans="1:14" ht="15.75" customHeight="1" thickBot="1">
      <c r="A85" s="11" t="str">
        <f t="shared" si="4"/>
        <v>G392553 42</v>
      </c>
      <c r="B85" s="182" t="s">
        <v>75</v>
      </c>
      <c r="C85" s="227">
        <v>42</v>
      </c>
      <c r="D85" s="276">
        <v>988.54</v>
      </c>
      <c r="E85" s="87">
        <v>1863</v>
      </c>
      <c r="F85" s="88" t="s">
        <v>97</v>
      </c>
      <c r="G85" s="87">
        <v>2851.54</v>
      </c>
      <c r="H85" s="89">
        <v>42720</v>
      </c>
      <c r="I85" s="42">
        <v>42720</v>
      </c>
      <c r="J85" s="30">
        <f t="shared" si="6"/>
        <v>42705</v>
      </c>
      <c r="L85" s="11">
        <f>IF(I85&lt;&gt;"",IF(SUMIF(Planes!BA:BA,'Control de pagos'!A85,Planes!BC:BC)=0,"",SUMIF(Planes!BA:BA,'Control de pagos'!A85,Planes!BC:BC)),"")</f>
        <v>61.305600000000005</v>
      </c>
      <c r="N85" s="61">
        <f t="shared" si="5"/>
        <v>988.54</v>
      </c>
    </row>
    <row r="86" spans="1:14" ht="15.75" customHeight="1" thickBot="1">
      <c r="A86" s="11" t="str">
        <f t="shared" si="4"/>
        <v>G392553 42</v>
      </c>
      <c r="B86" s="182" t="s">
        <v>75</v>
      </c>
      <c r="C86" s="229"/>
      <c r="D86" s="277"/>
      <c r="E86" s="87">
        <v>1863</v>
      </c>
      <c r="F86" s="88">
        <v>28.52</v>
      </c>
      <c r="G86" s="87">
        <v>2880.06</v>
      </c>
      <c r="H86" s="89">
        <v>42730</v>
      </c>
      <c r="J86" s="30" t="str">
        <f t="shared" si="6"/>
        <v>-</v>
      </c>
      <c r="L86" s="11" t="str">
        <f>IF(I86&lt;&gt;"",IF(SUMIF(Planes!BA:BA,'Control de pagos'!A86,Planes!BC:BC)=0,"",SUMIF(Planes!BA:BA,'Control de pagos'!A86,Planes!BC:BC)),"")</f>
        <v/>
      </c>
      <c r="N86" s="61">
        <f t="shared" si="5"/>
        <v>988.54</v>
      </c>
    </row>
    <row r="87" spans="1:14" ht="15.75" customHeight="1" thickBot="1">
      <c r="A87" s="11" t="str">
        <f t="shared" si="4"/>
        <v>G392553 43</v>
      </c>
      <c r="B87" s="182" t="s">
        <v>75</v>
      </c>
      <c r="C87" s="227">
        <v>43</v>
      </c>
      <c r="D87" s="266">
        <v>1001.89</v>
      </c>
      <c r="E87" s="87">
        <v>1849.65</v>
      </c>
      <c r="F87" s="88" t="s">
        <v>97</v>
      </c>
      <c r="G87" s="87">
        <v>2851.54</v>
      </c>
      <c r="H87" s="89">
        <v>42751</v>
      </c>
      <c r="I87" s="42">
        <v>42751</v>
      </c>
      <c r="J87" s="30">
        <f t="shared" si="6"/>
        <v>42736</v>
      </c>
      <c r="L87" s="11">
        <f>IF(I87&lt;&gt;"",IF(SUMIF(Planes!BA:BA,'Control de pagos'!A87,Planes!BC:BC)=0,"",SUMIF(Planes!BA:BA,'Control de pagos'!A87,Planes!BC:BC)),"")</f>
        <v>62.133600000000001</v>
      </c>
      <c r="N87" s="61">
        <f t="shared" si="5"/>
        <v>1001.89</v>
      </c>
    </row>
    <row r="88" spans="1:14" ht="15.75" customHeight="1" thickBot="1">
      <c r="A88" s="11" t="str">
        <f t="shared" si="4"/>
        <v>G392553 43</v>
      </c>
      <c r="B88" s="182" t="s">
        <v>75</v>
      </c>
      <c r="C88" s="229"/>
      <c r="D88" s="267"/>
      <c r="E88" s="87">
        <v>1849.65</v>
      </c>
      <c r="F88" s="88">
        <v>28.52</v>
      </c>
      <c r="G88" s="87">
        <v>2880.06</v>
      </c>
      <c r="H88" s="89">
        <v>42761</v>
      </c>
      <c r="J88" s="30" t="str">
        <f t="shared" si="6"/>
        <v>-</v>
      </c>
      <c r="L88" s="11" t="str">
        <f>IF(I88&lt;&gt;"",IF(SUMIF(Planes!BA:BA,'Control de pagos'!A88,Planes!BC:BC)=0,"",SUMIF(Planes!BA:BA,'Control de pagos'!A88,Planes!BC:BC)),"")</f>
        <v/>
      </c>
      <c r="N88" s="61">
        <f t="shared" si="5"/>
        <v>1001.89</v>
      </c>
    </row>
    <row r="89" spans="1:14" ht="15.75" customHeight="1" thickBot="1">
      <c r="A89" s="11" t="str">
        <f t="shared" si="4"/>
        <v>G392553 44</v>
      </c>
      <c r="B89" s="182" t="s">
        <v>75</v>
      </c>
      <c r="C89" s="227">
        <v>44</v>
      </c>
      <c r="D89" s="266">
        <v>1015.41</v>
      </c>
      <c r="E89" s="87">
        <v>1836.13</v>
      </c>
      <c r="F89" s="88" t="s">
        <v>97</v>
      </c>
      <c r="G89" s="87">
        <v>2851.54</v>
      </c>
      <c r="H89" s="89">
        <v>42782</v>
      </c>
      <c r="I89" s="42">
        <v>42782</v>
      </c>
      <c r="J89" s="30">
        <f t="shared" si="6"/>
        <v>42767</v>
      </c>
      <c r="L89" s="11">
        <f>IF(I89&lt;&gt;"",IF(SUMIF(Planes!BA:BA,'Control de pagos'!A89,Planes!BC:BC)=0,"",SUMIF(Planes!BA:BA,'Control de pagos'!A89,Planes!BC:BC)),"")</f>
        <v>62.9724</v>
      </c>
      <c r="N89" s="61">
        <f t="shared" si="5"/>
        <v>1015.41</v>
      </c>
    </row>
    <row r="90" spans="1:14" ht="15.75" customHeight="1" thickBot="1">
      <c r="A90" s="11" t="str">
        <f t="shared" si="4"/>
        <v>G392553 44</v>
      </c>
      <c r="B90" s="182" t="s">
        <v>75</v>
      </c>
      <c r="C90" s="229"/>
      <c r="D90" s="267"/>
      <c r="E90" s="87">
        <v>1836.13</v>
      </c>
      <c r="F90" s="88">
        <v>28.52</v>
      </c>
      <c r="G90" s="87">
        <v>2880.06</v>
      </c>
      <c r="H90" s="89">
        <v>42792</v>
      </c>
      <c r="J90" s="30" t="str">
        <f t="shared" si="6"/>
        <v>-</v>
      </c>
      <c r="L90" s="11" t="str">
        <f>IF(I90&lt;&gt;"",IF(SUMIF(Planes!BA:BA,'Control de pagos'!A90,Planes!BC:BC)=0,"",SUMIF(Planes!BA:BA,'Control de pagos'!A90,Planes!BC:BC)),"")</f>
        <v/>
      </c>
      <c r="N90" s="61">
        <f t="shared" si="5"/>
        <v>1015.41</v>
      </c>
    </row>
    <row r="91" spans="1:14" ht="15.75" customHeight="1" thickBot="1">
      <c r="A91" s="11" t="str">
        <f t="shared" si="4"/>
        <v>G392553 45</v>
      </c>
      <c r="B91" s="182" t="s">
        <v>75</v>
      </c>
      <c r="C91" s="227">
        <v>45</v>
      </c>
      <c r="D91" s="266">
        <v>1029.1099999999999</v>
      </c>
      <c r="E91" s="87">
        <v>1822.43</v>
      </c>
      <c r="F91" s="88" t="s">
        <v>97</v>
      </c>
      <c r="G91" s="87">
        <v>2851.54</v>
      </c>
      <c r="H91" s="89">
        <v>42810</v>
      </c>
      <c r="I91" s="42">
        <v>42810</v>
      </c>
      <c r="J91" s="30">
        <f t="shared" si="6"/>
        <v>42795</v>
      </c>
      <c r="L91" s="11">
        <f>IF(I91&lt;&gt;"",IF(SUMIF(Planes!BA:BA,'Control de pagos'!A91,Planes!BC:BC)=0,"",SUMIF(Planes!BA:BA,'Control de pagos'!A91,Planes!BC:BC)),"")</f>
        <v>63.822000000000003</v>
      </c>
      <c r="N91" s="61">
        <f t="shared" si="5"/>
        <v>1029.1099999999999</v>
      </c>
    </row>
    <row r="92" spans="1:14" ht="15.75" customHeight="1" thickBot="1">
      <c r="A92" s="11" t="str">
        <f t="shared" si="4"/>
        <v>G392553 45</v>
      </c>
      <c r="B92" s="182" t="s">
        <v>75</v>
      </c>
      <c r="C92" s="229"/>
      <c r="D92" s="267"/>
      <c r="E92" s="87">
        <v>1822.43</v>
      </c>
      <c r="F92" s="88">
        <v>28.52</v>
      </c>
      <c r="G92" s="87">
        <v>2880.06</v>
      </c>
      <c r="H92" s="89">
        <v>42820</v>
      </c>
      <c r="J92" s="30" t="str">
        <f t="shared" si="6"/>
        <v>-</v>
      </c>
      <c r="L92" s="11" t="str">
        <f>IF(I92&lt;&gt;"",IF(SUMIF(Planes!BA:BA,'Control de pagos'!A92,Planes!BC:BC)=0,"",SUMIF(Planes!BA:BA,'Control de pagos'!A92,Planes!BC:BC)),"")</f>
        <v/>
      </c>
      <c r="N92" s="61">
        <f t="shared" si="5"/>
        <v>1029.1099999999999</v>
      </c>
    </row>
    <row r="93" spans="1:14" ht="15.75" customHeight="1" thickBot="1">
      <c r="A93" s="11" t="str">
        <f t="shared" si="4"/>
        <v>G392553 46</v>
      </c>
      <c r="B93" s="182" t="s">
        <v>75</v>
      </c>
      <c r="C93" s="227">
        <v>46</v>
      </c>
      <c r="D93" s="266">
        <v>1043</v>
      </c>
      <c r="E93" s="87">
        <v>1808.54</v>
      </c>
      <c r="F93" s="88" t="s">
        <v>97</v>
      </c>
      <c r="G93" s="87">
        <v>2851.54</v>
      </c>
      <c r="H93" s="89">
        <v>42841</v>
      </c>
      <c r="I93" s="42">
        <v>42841</v>
      </c>
      <c r="J93" s="30">
        <f t="shared" si="6"/>
        <v>42826</v>
      </c>
      <c r="L93" s="11">
        <f>IF(I93&lt;&gt;"",IF(SUMIF(Planes!BA:BA,'Control de pagos'!A93,Planes!BC:BC)=0,"",SUMIF(Planes!BA:BA,'Control de pagos'!A93,Planes!BC:BC)),"")</f>
        <v>64.683599999999984</v>
      </c>
      <c r="N93" s="61">
        <f t="shared" si="5"/>
        <v>1043</v>
      </c>
    </row>
    <row r="94" spans="1:14" ht="15.75" customHeight="1" thickBot="1">
      <c r="A94" s="11" t="str">
        <f t="shared" si="4"/>
        <v>G392553 46</v>
      </c>
      <c r="B94" s="182" t="s">
        <v>75</v>
      </c>
      <c r="C94" s="229"/>
      <c r="D94" s="267"/>
      <c r="E94" s="87">
        <v>1808.54</v>
      </c>
      <c r="F94" s="88">
        <v>28.52</v>
      </c>
      <c r="G94" s="87">
        <v>2880.06</v>
      </c>
      <c r="H94" s="89">
        <v>42851</v>
      </c>
      <c r="J94" s="30" t="str">
        <f t="shared" si="6"/>
        <v>-</v>
      </c>
      <c r="L94" s="11" t="str">
        <f>IF(I94&lt;&gt;"",IF(SUMIF(Planes!BA:BA,'Control de pagos'!A94,Planes!BC:BC)=0,"",SUMIF(Planes!BA:BA,'Control de pagos'!A94,Planes!BC:BC)),"")</f>
        <v/>
      </c>
      <c r="N94" s="61">
        <f t="shared" si="5"/>
        <v>1043</v>
      </c>
    </row>
    <row r="95" spans="1:14" ht="15.75" customHeight="1" thickBot="1">
      <c r="A95" s="11" t="str">
        <f t="shared" si="4"/>
        <v>G392553 47</v>
      </c>
      <c r="B95" s="182" t="s">
        <v>75</v>
      </c>
      <c r="C95" s="227">
        <v>47</v>
      </c>
      <c r="D95" s="266">
        <v>1057.0999999999999</v>
      </c>
      <c r="E95" s="87">
        <v>1794.44</v>
      </c>
      <c r="F95" s="88" t="s">
        <v>97</v>
      </c>
      <c r="G95" s="87">
        <v>2851.54</v>
      </c>
      <c r="H95" s="89">
        <v>42871</v>
      </c>
      <c r="I95" s="42">
        <v>42871</v>
      </c>
      <c r="J95" s="30">
        <f t="shared" si="6"/>
        <v>42856</v>
      </c>
      <c r="L95" s="11">
        <f>IF(I95&lt;&gt;"",IF(SUMIF(Planes!BA:BA,'Control de pagos'!A95,Planes!BC:BC)=0,"",SUMIF(Planes!BA:BA,'Control de pagos'!A95,Planes!BC:BC)),"")</f>
        <v>65.55719999999998</v>
      </c>
      <c r="N95" s="61">
        <f t="shared" si="5"/>
        <v>1057.0999999999999</v>
      </c>
    </row>
    <row r="96" spans="1:14" ht="15.75" customHeight="1" thickBot="1">
      <c r="A96" s="11" t="str">
        <f t="shared" si="4"/>
        <v>G392553 47</v>
      </c>
      <c r="B96" s="182" t="s">
        <v>75</v>
      </c>
      <c r="C96" s="229"/>
      <c r="D96" s="267"/>
      <c r="E96" s="87">
        <v>1794.44</v>
      </c>
      <c r="F96" s="88">
        <v>28.52</v>
      </c>
      <c r="G96" s="87">
        <v>2880.06</v>
      </c>
      <c r="H96" s="89">
        <v>42881</v>
      </c>
      <c r="J96" s="30" t="str">
        <f t="shared" si="6"/>
        <v>-</v>
      </c>
      <c r="L96" s="11" t="str">
        <f>IF(I96&lt;&gt;"",IF(SUMIF(Planes!BA:BA,'Control de pagos'!A96,Planes!BC:BC)=0,"",SUMIF(Planes!BA:BA,'Control de pagos'!A96,Planes!BC:BC)),"")</f>
        <v/>
      </c>
      <c r="N96" s="61">
        <f t="shared" si="5"/>
        <v>1057.0999999999999</v>
      </c>
    </row>
    <row r="97" spans="1:14" ht="15.75" customHeight="1" thickBot="1">
      <c r="A97" s="11" t="str">
        <f t="shared" si="4"/>
        <v>G392553 48</v>
      </c>
      <c r="B97" s="182" t="s">
        <v>75</v>
      </c>
      <c r="C97" s="227">
        <v>48</v>
      </c>
      <c r="D97" s="266">
        <v>1071.3699999999999</v>
      </c>
      <c r="E97" s="87">
        <v>1780.17</v>
      </c>
      <c r="F97" s="88" t="s">
        <v>97</v>
      </c>
      <c r="G97" s="87">
        <v>2851.54</v>
      </c>
      <c r="H97" s="89">
        <v>42902</v>
      </c>
      <c r="I97" s="42">
        <v>42902</v>
      </c>
      <c r="J97" s="30">
        <f t="shared" si="6"/>
        <v>42887</v>
      </c>
      <c r="L97" s="11">
        <f>IF(I97&lt;&gt;"",IF(SUMIF(Planes!BA:BA,'Control de pagos'!A97,Planes!BC:BC)=0,"",SUMIF(Planes!BA:BA,'Control de pagos'!A97,Planes!BC:BC)),"")</f>
        <v>66.442800000000005</v>
      </c>
      <c r="N97" s="61">
        <f t="shared" si="5"/>
        <v>1071.3699999999999</v>
      </c>
    </row>
    <row r="98" spans="1:14" ht="15.75" customHeight="1" thickBot="1">
      <c r="A98" s="11" t="str">
        <f t="shared" si="4"/>
        <v>G392553 48</v>
      </c>
      <c r="B98" s="182" t="s">
        <v>75</v>
      </c>
      <c r="C98" s="229"/>
      <c r="D98" s="267"/>
      <c r="E98" s="87">
        <v>1780.17</v>
      </c>
      <c r="F98" s="88">
        <v>28.52</v>
      </c>
      <c r="G98" s="87">
        <v>2880.06</v>
      </c>
      <c r="H98" s="89">
        <v>42912</v>
      </c>
      <c r="J98" s="30" t="str">
        <f t="shared" si="6"/>
        <v>-</v>
      </c>
      <c r="L98" s="11" t="str">
        <f>IF(I98&lt;&gt;"",IF(SUMIF(Planes!BA:BA,'Control de pagos'!A98,Planes!BC:BC)=0,"",SUMIF(Planes!BA:BA,'Control de pagos'!A98,Planes!BC:BC)),"")</f>
        <v/>
      </c>
      <c r="N98" s="61">
        <f t="shared" si="5"/>
        <v>1071.3699999999999</v>
      </c>
    </row>
    <row r="99" spans="1:14" ht="15.75" customHeight="1" thickBot="1">
      <c r="A99" s="11" t="str">
        <f t="shared" si="4"/>
        <v>G392553 49</v>
      </c>
      <c r="B99" s="182" t="s">
        <v>75</v>
      </c>
      <c r="C99" s="227">
        <v>49</v>
      </c>
      <c r="D99" s="266">
        <v>1085.83</v>
      </c>
      <c r="E99" s="87">
        <v>1765.71</v>
      </c>
      <c r="F99" s="88" t="s">
        <v>97</v>
      </c>
      <c r="G99" s="87">
        <v>2851.54</v>
      </c>
      <c r="H99" s="89">
        <v>42932</v>
      </c>
      <c r="I99" s="42">
        <v>42932</v>
      </c>
      <c r="J99" s="30">
        <f t="shared" si="6"/>
        <v>42917</v>
      </c>
      <c r="L99" s="11">
        <f>IF(I99&lt;&gt;"",IF(SUMIF(Planes!BA:BA,'Control de pagos'!A99,Planes!BC:BC)=0,"",SUMIF(Planes!BA:BA,'Control de pagos'!A99,Planes!BC:BC)),"")</f>
        <v>67.339199999999991</v>
      </c>
      <c r="N99" s="61">
        <f t="shared" si="5"/>
        <v>1085.83</v>
      </c>
    </row>
    <row r="100" spans="1:14" ht="15.75" customHeight="1" thickBot="1">
      <c r="A100" s="11" t="str">
        <f t="shared" si="4"/>
        <v>G392553 49</v>
      </c>
      <c r="B100" s="182" t="s">
        <v>75</v>
      </c>
      <c r="C100" s="229"/>
      <c r="D100" s="267"/>
      <c r="E100" s="87">
        <v>1765.71</v>
      </c>
      <c r="F100" s="88">
        <v>28.52</v>
      </c>
      <c r="G100" s="87">
        <v>2880.06</v>
      </c>
      <c r="H100" s="89">
        <v>42942</v>
      </c>
      <c r="J100" s="30" t="str">
        <f t="shared" si="6"/>
        <v>-</v>
      </c>
      <c r="L100" s="11" t="str">
        <f>IF(I100&lt;&gt;"",IF(SUMIF(Planes!BA:BA,'Control de pagos'!A100,Planes!BC:BC)=0,"",SUMIF(Planes!BA:BA,'Control de pagos'!A100,Planes!BC:BC)),"")</f>
        <v/>
      </c>
      <c r="N100" s="61">
        <f t="shared" si="5"/>
        <v>1085.83</v>
      </c>
    </row>
    <row r="101" spans="1:14" ht="15.75" customHeight="1" thickBot="1">
      <c r="A101" s="11" t="str">
        <f t="shared" si="4"/>
        <v>G392553 50</v>
      </c>
      <c r="B101" s="182" t="s">
        <v>75</v>
      </c>
      <c r="C101" s="227">
        <v>50</v>
      </c>
      <c r="D101" s="266">
        <v>1100.49</v>
      </c>
      <c r="E101" s="87">
        <v>1751.05</v>
      </c>
      <c r="F101" s="88" t="s">
        <v>97</v>
      </c>
      <c r="G101" s="87">
        <v>2851.54</v>
      </c>
      <c r="H101" s="89">
        <v>42963</v>
      </c>
      <c r="I101" s="42">
        <v>42963</v>
      </c>
      <c r="J101" s="30">
        <f t="shared" si="6"/>
        <v>42948</v>
      </c>
      <c r="L101" s="11">
        <f>IF(I101&lt;&gt;"",IF(SUMIF(Planes!BA:BA,'Control de pagos'!A101,Planes!BC:BC)=0,"",SUMIF(Planes!BA:BA,'Control de pagos'!A101,Planes!BC:BC)),"")</f>
        <v>68.248800000000003</v>
      </c>
      <c r="N101" s="61">
        <f t="shared" si="5"/>
        <v>1100.49</v>
      </c>
    </row>
    <row r="102" spans="1:14" ht="15.75" customHeight="1" thickBot="1">
      <c r="A102" s="11" t="str">
        <f t="shared" si="4"/>
        <v>G392553 50</v>
      </c>
      <c r="B102" s="182" t="s">
        <v>75</v>
      </c>
      <c r="C102" s="229"/>
      <c r="D102" s="267"/>
      <c r="E102" s="87">
        <v>1751.05</v>
      </c>
      <c r="F102" s="88">
        <v>28.52</v>
      </c>
      <c r="G102" s="87">
        <v>2880.06</v>
      </c>
      <c r="H102" s="89">
        <v>42973</v>
      </c>
      <c r="J102" s="30" t="str">
        <f t="shared" si="6"/>
        <v>-</v>
      </c>
      <c r="L102" s="11" t="str">
        <f>IF(I102&lt;&gt;"",IF(SUMIF(Planes!BA:BA,'Control de pagos'!A102,Planes!BC:BC)=0,"",SUMIF(Planes!BA:BA,'Control de pagos'!A102,Planes!BC:BC)),"")</f>
        <v/>
      </c>
      <c r="N102" s="61">
        <f t="shared" si="5"/>
        <v>1100.49</v>
      </c>
    </row>
    <row r="103" spans="1:14" ht="15.75" customHeight="1" thickBot="1">
      <c r="A103" s="11" t="str">
        <f t="shared" si="4"/>
        <v>G392553 51</v>
      </c>
      <c r="B103" s="182" t="s">
        <v>75</v>
      </c>
      <c r="C103" s="227">
        <v>51</v>
      </c>
      <c r="D103" s="266">
        <v>1115.3499999999999</v>
      </c>
      <c r="E103" s="87">
        <v>1736.19</v>
      </c>
      <c r="F103" s="88" t="s">
        <v>97</v>
      </c>
      <c r="G103" s="87">
        <v>2851.54</v>
      </c>
      <c r="H103" s="89">
        <v>42994</v>
      </c>
      <c r="I103" s="42">
        <v>42994</v>
      </c>
      <c r="J103" s="30">
        <f t="shared" si="6"/>
        <v>42979</v>
      </c>
      <c r="L103" s="11">
        <f>IF(I103&lt;&gt;"",IF(SUMIF(Planes!BA:BA,'Control de pagos'!A103,Planes!BC:BC)=0,"",SUMIF(Planes!BA:BA,'Control de pagos'!A103,Planes!BC:BC)),"")</f>
        <v>69.170399999999987</v>
      </c>
      <c r="N103" s="61">
        <f t="shared" si="5"/>
        <v>1115.3499999999999</v>
      </c>
    </row>
    <row r="104" spans="1:14" ht="15.75" customHeight="1" thickBot="1">
      <c r="A104" s="11" t="str">
        <f t="shared" si="4"/>
        <v>G392553 51</v>
      </c>
      <c r="B104" s="182" t="s">
        <v>75</v>
      </c>
      <c r="C104" s="229"/>
      <c r="D104" s="267"/>
      <c r="E104" s="87">
        <v>1736.19</v>
      </c>
      <c r="F104" s="88">
        <v>28.52</v>
      </c>
      <c r="G104" s="87">
        <v>2880.06</v>
      </c>
      <c r="H104" s="89">
        <v>43004</v>
      </c>
      <c r="J104" s="30" t="str">
        <f t="shared" si="6"/>
        <v>-</v>
      </c>
      <c r="L104" s="11" t="str">
        <f>IF(I104&lt;&gt;"",IF(SUMIF(Planes!BA:BA,'Control de pagos'!A104,Planes!BC:BC)=0,"",SUMIF(Planes!BA:BA,'Control de pagos'!A104,Planes!BC:BC)),"")</f>
        <v/>
      </c>
      <c r="N104" s="61">
        <f t="shared" si="5"/>
        <v>1115.3499999999999</v>
      </c>
    </row>
    <row r="105" spans="1:14" ht="15.75" customHeight="1" thickBot="1">
      <c r="A105" s="11" t="str">
        <f t="shared" si="4"/>
        <v>G392553 52</v>
      </c>
      <c r="B105" s="182" t="s">
        <v>75</v>
      </c>
      <c r="C105" s="227">
        <v>52</v>
      </c>
      <c r="D105" s="266">
        <v>1130.4100000000001</v>
      </c>
      <c r="E105" s="87">
        <v>1721.13</v>
      </c>
      <c r="F105" s="88" t="s">
        <v>97</v>
      </c>
      <c r="G105" s="87">
        <v>2851.54</v>
      </c>
      <c r="H105" s="89">
        <v>43024</v>
      </c>
      <c r="I105" s="42">
        <v>43024</v>
      </c>
      <c r="J105" s="30">
        <f t="shared" si="6"/>
        <v>43009</v>
      </c>
      <c r="L105" s="11">
        <f>IF(I105&lt;&gt;"",IF(SUMIF(Planes!BA:BA,'Control de pagos'!A105,Planes!BC:BC)=0,"",SUMIF(Planes!BA:BA,'Control de pagos'!A105,Planes!BC:BC)),"")</f>
        <v>70.103999999999999</v>
      </c>
      <c r="N105" s="61">
        <f t="shared" si="5"/>
        <v>1130.4100000000001</v>
      </c>
    </row>
    <row r="106" spans="1:14" ht="15.75" customHeight="1" thickBot="1">
      <c r="A106" s="11" t="str">
        <f t="shared" ref="A106:A169" si="7">B106&amp;" "&amp;IF(C106="",C105,C106)</f>
        <v>G392553 52</v>
      </c>
      <c r="B106" s="182" t="s">
        <v>75</v>
      </c>
      <c r="C106" s="229"/>
      <c r="D106" s="267"/>
      <c r="E106" s="87">
        <v>1721.13</v>
      </c>
      <c r="F106" s="88">
        <v>28.52</v>
      </c>
      <c r="G106" s="87">
        <v>2880.06</v>
      </c>
      <c r="H106" s="89">
        <v>43034</v>
      </c>
      <c r="J106" s="30" t="str">
        <f t="shared" si="6"/>
        <v>-</v>
      </c>
      <c r="L106" s="11" t="str">
        <f>IF(I106&lt;&gt;"",IF(SUMIF(Planes!BA:BA,'Control de pagos'!A106,Planes!BC:BC)=0,"",SUMIF(Planes!BA:BA,'Control de pagos'!A106,Planes!BC:BC)),"")</f>
        <v/>
      </c>
      <c r="N106" s="61">
        <f t="shared" si="5"/>
        <v>1130.4100000000001</v>
      </c>
    </row>
    <row r="107" spans="1:14" ht="15.75" customHeight="1" thickBot="1">
      <c r="A107" s="11" t="str">
        <f t="shared" si="7"/>
        <v>G392553 53</v>
      </c>
      <c r="B107" s="182" t="s">
        <v>75</v>
      </c>
      <c r="C107" s="227">
        <v>53</v>
      </c>
      <c r="D107" s="266">
        <v>1145.6600000000001</v>
      </c>
      <c r="E107" s="87">
        <v>1705.88</v>
      </c>
      <c r="F107" s="88" t="s">
        <v>97</v>
      </c>
      <c r="G107" s="87">
        <v>2851.54</v>
      </c>
      <c r="H107" s="89">
        <v>43055</v>
      </c>
      <c r="I107" s="42">
        <v>43055</v>
      </c>
      <c r="J107" s="30">
        <f t="shared" si="6"/>
        <v>43040</v>
      </c>
      <c r="L107" s="11">
        <f>IF(I107&lt;&gt;"",IF(SUMIF(Planes!BA:BA,'Control de pagos'!A107,Planes!BC:BC)=0,"",SUMIF(Planes!BA:BA,'Control de pagos'!A107,Planes!BC:BC)),"")</f>
        <v>71.049599999999998</v>
      </c>
      <c r="N107" s="61">
        <f t="shared" si="5"/>
        <v>1145.6600000000001</v>
      </c>
    </row>
    <row r="108" spans="1:14" ht="15.75" customHeight="1" thickBot="1">
      <c r="A108" s="11" t="str">
        <f t="shared" si="7"/>
        <v>G392553 53</v>
      </c>
      <c r="B108" s="182" t="s">
        <v>75</v>
      </c>
      <c r="C108" s="229"/>
      <c r="D108" s="267"/>
      <c r="E108" s="87">
        <v>1705.88</v>
      </c>
      <c r="F108" s="88">
        <v>28.52</v>
      </c>
      <c r="G108" s="87">
        <v>2880.06</v>
      </c>
      <c r="H108" s="89">
        <v>43065</v>
      </c>
      <c r="J108" s="30" t="str">
        <f t="shared" si="6"/>
        <v>-</v>
      </c>
      <c r="L108" s="11" t="str">
        <f>IF(I108&lt;&gt;"",IF(SUMIF(Planes!BA:BA,'Control de pagos'!A108,Planes!BC:BC)=0,"",SUMIF(Planes!BA:BA,'Control de pagos'!A108,Planes!BC:BC)),"")</f>
        <v/>
      </c>
      <c r="N108" s="61">
        <f t="shared" si="5"/>
        <v>1145.6600000000001</v>
      </c>
    </row>
    <row r="109" spans="1:14" ht="15.75" customHeight="1" thickBot="1">
      <c r="A109" s="11" t="str">
        <f t="shared" si="7"/>
        <v>G392553 54</v>
      </c>
      <c r="B109" s="182" t="s">
        <v>75</v>
      </c>
      <c r="C109" s="227">
        <v>54</v>
      </c>
      <c r="D109" s="266">
        <v>1161.1300000000001</v>
      </c>
      <c r="E109" s="87">
        <v>1690.41</v>
      </c>
      <c r="F109" s="88" t="s">
        <v>97</v>
      </c>
      <c r="G109" s="87">
        <v>2851.54</v>
      </c>
      <c r="H109" s="89">
        <v>43085</v>
      </c>
      <c r="I109" s="42">
        <v>43085</v>
      </c>
      <c r="J109" s="30">
        <f t="shared" si="6"/>
        <v>43070</v>
      </c>
      <c r="L109" s="11">
        <f>IF(I109&lt;&gt;"",IF(SUMIF(Planes!BA:BA,'Control de pagos'!A109,Planes!BC:BC)=0,"",SUMIF(Planes!BA:BA,'Control de pagos'!A109,Planes!BC:BC)),"")</f>
        <v>72.009600000000006</v>
      </c>
      <c r="N109" s="61">
        <f t="shared" si="5"/>
        <v>1161.1300000000001</v>
      </c>
    </row>
    <row r="110" spans="1:14" ht="15.75" customHeight="1" thickBot="1">
      <c r="A110" s="11" t="str">
        <f t="shared" si="7"/>
        <v>G392553 54</v>
      </c>
      <c r="B110" s="182" t="s">
        <v>75</v>
      </c>
      <c r="C110" s="229"/>
      <c r="D110" s="267"/>
      <c r="E110" s="87">
        <v>1690.41</v>
      </c>
      <c r="F110" s="88">
        <v>28.52</v>
      </c>
      <c r="G110" s="87">
        <v>2880.06</v>
      </c>
      <c r="H110" s="89">
        <v>43095</v>
      </c>
      <c r="J110" s="30" t="str">
        <f t="shared" si="6"/>
        <v>-</v>
      </c>
      <c r="L110" s="11" t="str">
        <f>IF(I110&lt;&gt;"",IF(SUMIF(Planes!BA:BA,'Control de pagos'!A110,Planes!BC:BC)=0,"",SUMIF(Planes!BA:BA,'Control de pagos'!A110,Planes!BC:BC)),"")</f>
        <v/>
      </c>
      <c r="N110" s="61">
        <f t="shared" si="5"/>
        <v>1161.1300000000001</v>
      </c>
    </row>
    <row r="111" spans="1:14" ht="15.75" customHeight="1" thickBot="1">
      <c r="A111" s="11" t="str">
        <f t="shared" si="7"/>
        <v>G392553 55</v>
      </c>
      <c r="B111" s="182" t="s">
        <v>75</v>
      </c>
      <c r="C111" s="227">
        <v>55</v>
      </c>
      <c r="D111" s="266">
        <v>1176.81</v>
      </c>
      <c r="E111" s="87">
        <v>1674.73</v>
      </c>
      <c r="F111" s="88" t="s">
        <v>97</v>
      </c>
      <c r="G111" s="87">
        <v>2851.54</v>
      </c>
      <c r="H111" s="89">
        <v>43116</v>
      </c>
      <c r="I111" s="42">
        <v>43116</v>
      </c>
      <c r="J111" s="30">
        <f t="shared" si="6"/>
        <v>43101</v>
      </c>
      <c r="L111" s="11">
        <f>IF(I111&lt;&gt;"",IF(SUMIF(Planes!BA:BA,'Control de pagos'!A111,Planes!BC:BC)=0,"",SUMIF(Planes!BA:BA,'Control de pagos'!A111,Planes!BC:BC)),"")</f>
        <v>72.981599999999986</v>
      </c>
      <c r="N111" s="61">
        <f t="shared" si="5"/>
        <v>1176.81</v>
      </c>
    </row>
    <row r="112" spans="1:14" ht="15.75" customHeight="1" thickBot="1">
      <c r="A112" s="11" t="str">
        <f t="shared" si="7"/>
        <v>G392553 55</v>
      </c>
      <c r="B112" s="182" t="s">
        <v>75</v>
      </c>
      <c r="C112" s="229"/>
      <c r="D112" s="267"/>
      <c r="E112" s="87">
        <v>1674.73</v>
      </c>
      <c r="F112" s="88">
        <v>28.52</v>
      </c>
      <c r="G112" s="87">
        <v>2880.06</v>
      </c>
      <c r="H112" s="89">
        <v>43126</v>
      </c>
      <c r="J112" s="30" t="str">
        <f t="shared" si="6"/>
        <v>-</v>
      </c>
      <c r="L112" s="11" t="str">
        <f>IF(I112&lt;&gt;"",IF(SUMIF(Planes!BA:BA,'Control de pagos'!A112,Planes!BC:BC)=0,"",SUMIF(Planes!BA:BA,'Control de pagos'!A112,Planes!BC:BC)),"")</f>
        <v/>
      </c>
      <c r="N112" s="61">
        <f t="shared" si="5"/>
        <v>1176.81</v>
      </c>
    </row>
    <row r="113" spans="1:14" ht="15.75" customHeight="1" thickBot="1">
      <c r="A113" s="11" t="str">
        <f t="shared" si="7"/>
        <v>G392553 56</v>
      </c>
      <c r="B113" s="182" t="s">
        <v>75</v>
      </c>
      <c r="C113" s="227">
        <v>56</v>
      </c>
      <c r="D113" s="266">
        <v>1192.7</v>
      </c>
      <c r="E113" s="87">
        <v>1658.84</v>
      </c>
      <c r="F113" s="88" t="s">
        <v>97</v>
      </c>
      <c r="G113" s="87">
        <v>2851.54</v>
      </c>
      <c r="H113" s="89">
        <v>43147</v>
      </c>
      <c r="I113" s="42">
        <v>43147</v>
      </c>
      <c r="J113" s="30">
        <f t="shared" si="6"/>
        <v>43132</v>
      </c>
      <c r="L113" s="11">
        <f>IF(I113&lt;&gt;"",IF(SUMIF(Planes!BA:BA,'Control de pagos'!A113,Planes!BC:BC)=0,"",SUMIF(Planes!BA:BA,'Control de pagos'!A113,Planes!BC:BC)),"")</f>
        <v>73.966799999999992</v>
      </c>
      <c r="N113" s="61">
        <f t="shared" si="5"/>
        <v>1192.7</v>
      </c>
    </row>
    <row r="114" spans="1:14" ht="15.75" customHeight="1" thickBot="1">
      <c r="A114" s="11" t="str">
        <f t="shared" si="7"/>
        <v>G392553 56</v>
      </c>
      <c r="B114" s="182" t="s">
        <v>75</v>
      </c>
      <c r="C114" s="229"/>
      <c r="D114" s="267"/>
      <c r="E114" s="87">
        <v>1658.84</v>
      </c>
      <c r="F114" s="88">
        <v>28.52</v>
      </c>
      <c r="G114" s="87">
        <v>2880.06</v>
      </c>
      <c r="H114" s="89">
        <v>43157</v>
      </c>
      <c r="J114" s="30" t="str">
        <f t="shared" si="6"/>
        <v>-</v>
      </c>
      <c r="L114" s="11" t="str">
        <f>IF(I114&lt;&gt;"",IF(SUMIF(Planes!BA:BA,'Control de pagos'!A114,Planes!BC:BC)=0,"",SUMIF(Planes!BA:BA,'Control de pagos'!A114,Planes!BC:BC)),"")</f>
        <v/>
      </c>
      <c r="N114" s="61">
        <f t="shared" si="5"/>
        <v>1192.7</v>
      </c>
    </row>
    <row r="115" spans="1:14" ht="15.75" customHeight="1" thickBot="1">
      <c r="A115" s="11" t="str">
        <f t="shared" si="7"/>
        <v>G392553 57</v>
      </c>
      <c r="B115" s="182" t="s">
        <v>75</v>
      </c>
      <c r="C115" s="227">
        <v>57</v>
      </c>
      <c r="D115" s="266">
        <v>1208.79</v>
      </c>
      <c r="E115" s="87">
        <v>1642.75</v>
      </c>
      <c r="F115" s="88" t="s">
        <v>97</v>
      </c>
      <c r="G115" s="87">
        <v>2851.54</v>
      </c>
      <c r="H115" s="89">
        <v>43175</v>
      </c>
      <c r="I115" s="42">
        <v>43175</v>
      </c>
      <c r="J115" s="30">
        <f t="shared" si="6"/>
        <v>43160</v>
      </c>
      <c r="L115" s="11">
        <f>IF(I115&lt;&gt;"",IF(SUMIF(Planes!BA:BA,'Control de pagos'!A115,Planes!BC:BC)=0,"",SUMIF(Planes!BA:BA,'Control de pagos'!A115,Planes!BC:BC)),"")</f>
        <v>74.96520000000001</v>
      </c>
      <c r="N115" s="61">
        <f t="shared" si="5"/>
        <v>1208.79</v>
      </c>
    </row>
    <row r="116" spans="1:14" ht="15.75" customHeight="1" thickBot="1">
      <c r="A116" s="11" t="str">
        <f t="shared" si="7"/>
        <v>G392553 57</v>
      </c>
      <c r="B116" s="182" t="s">
        <v>75</v>
      </c>
      <c r="C116" s="229"/>
      <c r="D116" s="267"/>
      <c r="E116" s="87">
        <v>1642.75</v>
      </c>
      <c r="F116" s="88">
        <v>28.52</v>
      </c>
      <c r="G116" s="87">
        <v>2880.06</v>
      </c>
      <c r="H116" s="89">
        <v>43185</v>
      </c>
      <c r="J116" s="30" t="str">
        <f t="shared" si="6"/>
        <v>-</v>
      </c>
      <c r="L116" s="11" t="str">
        <f>IF(I116&lt;&gt;"",IF(SUMIF(Planes!BA:BA,'Control de pagos'!A116,Planes!BC:BC)=0,"",SUMIF(Planes!BA:BA,'Control de pagos'!A116,Planes!BC:BC)),"")</f>
        <v/>
      </c>
      <c r="N116" s="61">
        <f t="shared" si="5"/>
        <v>1208.79</v>
      </c>
    </row>
    <row r="117" spans="1:14" ht="15.75" customHeight="1" thickBot="1">
      <c r="A117" s="11" t="str">
        <f t="shared" si="7"/>
        <v>G392553 58</v>
      </c>
      <c r="B117" s="182" t="s">
        <v>75</v>
      </c>
      <c r="C117" s="227">
        <v>58</v>
      </c>
      <c r="D117" s="266">
        <v>1225.1099999999999</v>
      </c>
      <c r="E117" s="87">
        <v>1626.43</v>
      </c>
      <c r="F117" s="88" t="s">
        <v>97</v>
      </c>
      <c r="G117" s="87">
        <v>2851.54</v>
      </c>
      <c r="H117" s="89">
        <v>43206</v>
      </c>
      <c r="J117" s="30" t="str">
        <f t="shared" si="6"/>
        <v>-</v>
      </c>
      <c r="L117" s="11" t="str">
        <f>IF(I117&lt;&gt;"",IF(SUMIF(Planes!BA:BA,'Control de pagos'!A117,Planes!BC:BC)=0,"",SUMIF(Planes!BA:BA,'Control de pagos'!A117,Planes!BC:BC)),"")</f>
        <v/>
      </c>
      <c r="N117" s="61">
        <f t="shared" si="5"/>
        <v>1225.1099999999999</v>
      </c>
    </row>
    <row r="118" spans="1:14" ht="15.75" customHeight="1" thickBot="1">
      <c r="A118" s="11" t="str">
        <f t="shared" si="7"/>
        <v>G392553 58</v>
      </c>
      <c r="B118" s="182" t="s">
        <v>75</v>
      </c>
      <c r="C118" s="229"/>
      <c r="D118" s="267"/>
      <c r="E118" s="87">
        <v>1626.43</v>
      </c>
      <c r="F118" s="88">
        <v>125.47</v>
      </c>
      <c r="G118" s="87">
        <v>2977.01</v>
      </c>
      <c r="H118" s="89">
        <v>43250</v>
      </c>
      <c r="I118" s="42">
        <v>43250</v>
      </c>
      <c r="J118" s="30">
        <f t="shared" si="6"/>
        <v>43221</v>
      </c>
      <c r="L118" s="11">
        <f>IF(I118&lt;&gt;"",IF(SUMIF(Planes!BA:BA,'Control de pagos'!A118,Planes!BC:BC)=0,"",SUMIF(Planes!BA:BA,'Control de pagos'!A118,Planes!BC:BC)),"")</f>
        <v>75.976799999999997</v>
      </c>
      <c r="N118" s="61">
        <f t="shared" si="5"/>
        <v>1225.1099999999999</v>
      </c>
    </row>
    <row r="119" spans="1:14" ht="15.75" customHeight="1" thickBot="1">
      <c r="A119" s="11" t="str">
        <f t="shared" si="7"/>
        <v>G392553 59</v>
      </c>
      <c r="B119" s="182" t="s">
        <v>75</v>
      </c>
      <c r="C119" s="227">
        <v>59</v>
      </c>
      <c r="D119" s="266">
        <v>1241.6600000000001</v>
      </c>
      <c r="E119" s="87">
        <v>1609.88</v>
      </c>
      <c r="F119" s="88" t="s">
        <v>97</v>
      </c>
      <c r="G119" s="87">
        <v>2851.54</v>
      </c>
      <c r="H119" s="89">
        <v>43236</v>
      </c>
      <c r="I119" s="42">
        <v>43236</v>
      </c>
      <c r="J119" s="30">
        <f t="shared" si="6"/>
        <v>43221</v>
      </c>
      <c r="L119" s="11">
        <f>IF(I119&lt;&gt;"",IF(SUMIF(Planes!BA:BA,'Control de pagos'!A119,Planes!BC:BC)=0,"",SUMIF(Planes!BA:BA,'Control de pagos'!A119,Planes!BC:BC)),"")</f>
        <v>77.002800000000008</v>
      </c>
      <c r="N119" s="61">
        <f t="shared" si="5"/>
        <v>1241.6600000000001</v>
      </c>
    </row>
    <row r="120" spans="1:14" ht="15.75" customHeight="1" thickBot="1">
      <c r="A120" s="11" t="str">
        <f t="shared" si="7"/>
        <v>G392553 59</v>
      </c>
      <c r="B120" s="182" t="s">
        <v>75</v>
      </c>
      <c r="C120" s="229"/>
      <c r="D120" s="267"/>
      <c r="E120" s="87">
        <v>1609.88</v>
      </c>
      <c r="F120" s="88">
        <v>28.52</v>
      </c>
      <c r="G120" s="87">
        <v>2880.06</v>
      </c>
      <c r="H120" s="89">
        <v>43246</v>
      </c>
      <c r="J120" s="30" t="str">
        <f t="shared" si="6"/>
        <v>-</v>
      </c>
      <c r="L120" s="11" t="str">
        <f>IF(I120&lt;&gt;"",IF(SUMIF(Planes!BA:BA,'Control de pagos'!A120,Planes!BC:BC)=0,"",SUMIF(Planes!BA:BA,'Control de pagos'!A120,Planes!BC:BC)),"")</f>
        <v/>
      </c>
      <c r="N120" s="61">
        <f t="shared" si="5"/>
        <v>1241.6600000000001</v>
      </c>
    </row>
    <row r="121" spans="1:14" ht="15.75" customHeight="1" thickBot="1">
      <c r="A121" s="11" t="str">
        <f t="shared" si="7"/>
        <v>G392553 60</v>
      </c>
      <c r="B121" s="182" t="s">
        <v>75</v>
      </c>
      <c r="C121" s="227">
        <v>60</v>
      </c>
      <c r="D121" s="266">
        <v>1258.43</v>
      </c>
      <c r="E121" s="87">
        <v>1593.11</v>
      </c>
      <c r="F121" s="88" t="s">
        <v>97</v>
      </c>
      <c r="G121" s="87">
        <v>2851.54</v>
      </c>
      <c r="H121" s="89">
        <v>43267</v>
      </c>
      <c r="J121" s="30" t="str">
        <f t="shared" si="6"/>
        <v>-</v>
      </c>
      <c r="L121" s="11" t="str">
        <f>IF(I121&lt;&gt;"",IF(SUMIF(Planes!BA:BA,'Control de pagos'!A121,Planes!BC:BC)=0,"",SUMIF(Planes!BA:BA,'Control de pagos'!A121,Planes!BC:BC)),"")</f>
        <v/>
      </c>
      <c r="N121" s="61">
        <f t="shared" si="5"/>
        <v>1258.43</v>
      </c>
    </row>
    <row r="122" spans="1:14" ht="15.75" customHeight="1" thickBot="1">
      <c r="A122" s="11" t="str">
        <f t="shared" si="7"/>
        <v>G392553 60</v>
      </c>
      <c r="B122" s="182" t="s">
        <v>75</v>
      </c>
      <c r="C122" s="229"/>
      <c r="D122" s="267"/>
      <c r="E122" s="87">
        <v>1593.11</v>
      </c>
      <c r="F122" s="88">
        <v>128.32</v>
      </c>
      <c r="G122" s="87">
        <v>2979.86</v>
      </c>
      <c r="H122" s="89">
        <v>43312</v>
      </c>
      <c r="I122" s="42">
        <v>43312</v>
      </c>
      <c r="J122" s="30">
        <f t="shared" si="6"/>
        <v>43282</v>
      </c>
      <c r="L122" s="11">
        <f>IF(I122&lt;&gt;"",IF(SUMIF(Planes!BA:BA,'Control de pagos'!A122,Planes!BC:BC)=0,"",SUMIF(Planes!BA:BA,'Control de pagos'!A122,Planes!BC:BC)),"")</f>
        <v>78.043199999999999</v>
      </c>
      <c r="N122" s="61">
        <f t="shared" si="5"/>
        <v>1258.43</v>
      </c>
    </row>
    <row r="123" spans="1:14" ht="15.75" customHeight="1" thickBot="1">
      <c r="A123" s="11" t="str">
        <f t="shared" ref="A123:A143" si="8">B123&amp;" "&amp;IF(C123="",C122,C123)</f>
        <v>G392553 61</v>
      </c>
      <c r="B123" s="182" t="s">
        <v>75</v>
      </c>
      <c r="C123" s="227">
        <v>61</v>
      </c>
      <c r="D123" s="266">
        <v>1275.4100000000001</v>
      </c>
      <c r="E123" s="87">
        <v>1576.13</v>
      </c>
      <c r="F123" s="88" t="s">
        <v>97</v>
      </c>
      <c r="G123" s="87">
        <v>2851.54</v>
      </c>
      <c r="H123" s="89">
        <v>43297</v>
      </c>
      <c r="I123" s="42">
        <v>43297</v>
      </c>
      <c r="J123" s="30">
        <f t="shared" si="6"/>
        <v>43282</v>
      </c>
      <c r="L123" s="11">
        <f>IF(I123&lt;&gt;"",IF(SUMIF(Planes!BA:BA,'Control de pagos'!A123,Planes!BC:BC)=0,"",SUMIF(Planes!BA:BA,'Control de pagos'!A123,Planes!BC:BC)),"")</f>
        <v>79.096800000000002</v>
      </c>
      <c r="N123" s="61">
        <f t="shared" ref="N123:N143" si="9">IF(D123=0,D122,D123)</f>
        <v>1275.4100000000001</v>
      </c>
    </row>
    <row r="124" spans="1:14" ht="15.75" customHeight="1" thickBot="1">
      <c r="A124" s="11" t="str">
        <f t="shared" si="8"/>
        <v>G392553 61</v>
      </c>
      <c r="B124" s="182" t="s">
        <v>75</v>
      </c>
      <c r="C124" s="229"/>
      <c r="D124" s="267"/>
      <c r="E124" s="87">
        <v>1576.13</v>
      </c>
      <c r="F124" s="88">
        <v>28.52</v>
      </c>
      <c r="G124" s="87">
        <v>2880.06</v>
      </c>
      <c r="H124" s="89">
        <v>43307</v>
      </c>
      <c r="J124" s="30" t="str">
        <f t="shared" si="6"/>
        <v>-</v>
      </c>
      <c r="L124" s="11" t="str">
        <f>IF(I124&lt;&gt;"",IF(SUMIF(Planes!BA:BA,'Control de pagos'!A124,Planes!BC:BC)=0,"",SUMIF(Planes!BA:BA,'Control de pagos'!A124,Planes!BC:BC)),"")</f>
        <v/>
      </c>
      <c r="N124" s="61">
        <f t="shared" si="9"/>
        <v>1275.4100000000001</v>
      </c>
    </row>
    <row r="125" spans="1:14" ht="15.75" customHeight="1" thickBot="1">
      <c r="A125" s="11" t="str">
        <f t="shared" si="8"/>
        <v>G392553 62</v>
      </c>
      <c r="B125" s="182" t="s">
        <v>75</v>
      </c>
      <c r="C125" s="227">
        <v>62</v>
      </c>
      <c r="D125" s="266">
        <v>1292.6300000000001</v>
      </c>
      <c r="E125" s="87">
        <v>1558.91</v>
      </c>
      <c r="F125" s="88" t="s">
        <v>97</v>
      </c>
      <c r="G125" s="87">
        <v>2851.54</v>
      </c>
      <c r="H125" s="89">
        <v>43328</v>
      </c>
      <c r="I125" s="42">
        <v>43328</v>
      </c>
      <c r="J125" s="30">
        <f t="shared" si="6"/>
        <v>43313</v>
      </c>
      <c r="L125" s="11">
        <f>IF(I125&lt;&gt;"",IF(SUMIF(Planes!BA:BA,'Control de pagos'!A125,Planes!BC:BC)=0,"",SUMIF(Planes!BA:BA,'Control de pagos'!A125,Planes!BC:BC)),"")</f>
        <v>80.163600000000002</v>
      </c>
      <c r="N125" s="61">
        <f t="shared" si="9"/>
        <v>1292.6300000000001</v>
      </c>
    </row>
    <row r="126" spans="1:14" ht="15.75" customHeight="1" thickBot="1">
      <c r="A126" s="11" t="str">
        <f t="shared" si="8"/>
        <v>G392553 62</v>
      </c>
      <c r="B126" s="182" t="s">
        <v>75</v>
      </c>
      <c r="C126" s="229"/>
      <c r="D126" s="267"/>
      <c r="E126" s="87">
        <v>1558.91</v>
      </c>
      <c r="F126" s="88">
        <v>28.52</v>
      </c>
      <c r="G126" s="87">
        <v>2880.06</v>
      </c>
      <c r="H126" s="89">
        <v>43338</v>
      </c>
      <c r="J126" s="30" t="str">
        <f t="shared" si="6"/>
        <v>-</v>
      </c>
      <c r="L126" s="11" t="str">
        <f>IF(I126&lt;&gt;"",IF(SUMIF(Planes!BA:BA,'Control de pagos'!A126,Planes!BC:BC)=0,"",SUMIF(Planes!BA:BA,'Control de pagos'!A126,Planes!BC:BC)),"")</f>
        <v/>
      </c>
      <c r="N126" s="61">
        <f t="shared" si="9"/>
        <v>1292.6300000000001</v>
      </c>
    </row>
    <row r="127" spans="1:14" ht="15.75" customHeight="1" thickBot="1">
      <c r="A127" s="11" t="str">
        <f t="shared" si="8"/>
        <v>G392553 63</v>
      </c>
      <c r="B127" s="182" t="s">
        <v>75</v>
      </c>
      <c r="C127" s="227">
        <v>63</v>
      </c>
      <c r="D127" s="266">
        <v>1310.07</v>
      </c>
      <c r="E127" s="87">
        <v>1541.47</v>
      </c>
      <c r="F127" s="88" t="s">
        <v>97</v>
      </c>
      <c r="G127" s="87">
        <v>2851.54</v>
      </c>
      <c r="H127" s="89">
        <v>43359</v>
      </c>
      <c r="I127" s="42">
        <v>43359</v>
      </c>
      <c r="J127" s="30">
        <f t="shared" si="6"/>
        <v>43344</v>
      </c>
      <c r="L127" s="11">
        <f>IF(I127&lt;&gt;"",IF(SUMIF(Planes!BA:BA,'Control de pagos'!A127,Planes!BC:BC)=0,"",SUMIF(Planes!BA:BA,'Control de pagos'!A127,Planes!BC:BC)),"")</f>
        <v>81.245999999999995</v>
      </c>
      <c r="N127" s="61">
        <f t="shared" si="9"/>
        <v>1310.07</v>
      </c>
    </row>
    <row r="128" spans="1:14" ht="15.75" customHeight="1" thickBot="1">
      <c r="A128" s="11" t="str">
        <f t="shared" si="8"/>
        <v>G392553 63</v>
      </c>
      <c r="B128" s="182" t="s">
        <v>75</v>
      </c>
      <c r="C128" s="229"/>
      <c r="D128" s="267"/>
      <c r="E128" s="87">
        <v>1541.47</v>
      </c>
      <c r="F128" s="88">
        <v>28.52</v>
      </c>
      <c r="G128" s="87">
        <v>2880.06</v>
      </c>
      <c r="H128" s="89">
        <v>43369</v>
      </c>
      <c r="J128" s="30" t="str">
        <f t="shared" si="6"/>
        <v>-</v>
      </c>
      <c r="L128" s="11" t="str">
        <f>IF(I128&lt;&gt;"",IF(SUMIF(Planes!BA:BA,'Control de pagos'!A128,Planes!BC:BC)=0,"",SUMIF(Planes!BA:BA,'Control de pagos'!A128,Planes!BC:BC)),"")</f>
        <v/>
      </c>
      <c r="N128" s="61">
        <f t="shared" si="9"/>
        <v>1310.07</v>
      </c>
    </row>
    <row r="129" spans="1:14" ht="15.75" customHeight="1" thickBot="1">
      <c r="A129" s="11" t="str">
        <f t="shared" si="8"/>
        <v>G392553 64</v>
      </c>
      <c r="B129" s="182" t="s">
        <v>75</v>
      </c>
      <c r="C129" s="227">
        <v>64</v>
      </c>
      <c r="D129" s="266">
        <v>1327.76</v>
      </c>
      <c r="E129" s="87">
        <v>1523.78</v>
      </c>
      <c r="F129" s="88" t="s">
        <v>97</v>
      </c>
      <c r="G129" s="87">
        <v>2851.54</v>
      </c>
      <c r="H129" s="89">
        <v>43389</v>
      </c>
      <c r="I129" s="42">
        <v>43389</v>
      </c>
      <c r="J129" s="30">
        <f t="shared" si="6"/>
        <v>43374</v>
      </c>
      <c r="L129" s="11">
        <f>IF(I129&lt;&gt;"",IF(SUMIF(Planes!BA:BA,'Control de pagos'!A129,Planes!BC:BC)=0,"",SUMIF(Planes!BA:BA,'Control de pagos'!A129,Planes!BC:BC)),"")</f>
        <v>82.342800000000011</v>
      </c>
      <c r="N129" s="61">
        <f t="shared" si="9"/>
        <v>1327.76</v>
      </c>
    </row>
    <row r="130" spans="1:14" ht="15.75" customHeight="1" thickBot="1">
      <c r="A130" s="11" t="str">
        <f t="shared" si="8"/>
        <v>G392553 64</v>
      </c>
      <c r="B130" s="182" t="s">
        <v>75</v>
      </c>
      <c r="C130" s="229"/>
      <c r="D130" s="267"/>
      <c r="E130" s="87">
        <v>1523.78</v>
      </c>
      <c r="F130" s="88">
        <v>28.52</v>
      </c>
      <c r="G130" s="87">
        <v>2880.06</v>
      </c>
      <c r="H130" s="89">
        <v>43399</v>
      </c>
      <c r="J130" s="30" t="str">
        <f t="shared" si="6"/>
        <v>-</v>
      </c>
      <c r="L130" s="11" t="str">
        <f>IF(I130&lt;&gt;"",IF(SUMIF(Planes!BA:BA,'Control de pagos'!A130,Planes!BC:BC)=0,"",SUMIF(Planes!BA:BA,'Control de pagos'!A130,Planes!BC:BC)),"")</f>
        <v/>
      </c>
      <c r="N130" s="61">
        <f t="shared" si="9"/>
        <v>1327.76</v>
      </c>
    </row>
    <row r="131" spans="1:14" ht="15.75" customHeight="1" thickBot="1">
      <c r="A131" s="11" t="str">
        <f t="shared" si="8"/>
        <v>G392553 65</v>
      </c>
      <c r="B131" s="182" t="s">
        <v>75</v>
      </c>
      <c r="C131" s="227">
        <v>65</v>
      </c>
      <c r="D131" s="266">
        <v>1345.69</v>
      </c>
      <c r="E131" s="87">
        <v>1505.85</v>
      </c>
      <c r="F131" s="88" t="s">
        <v>97</v>
      </c>
      <c r="G131" s="87">
        <v>2851.54</v>
      </c>
      <c r="H131" s="89">
        <v>43420</v>
      </c>
      <c r="I131" s="42">
        <v>43420</v>
      </c>
      <c r="J131" s="30">
        <f t="shared" si="6"/>
        <v>43405</v>
      </c>
      <c r="L131" s="11">
        <f>IF(I131&lt;&gt;"",IF(SUMIF(Planes!BA:BA,'Control de pagos'!A131,Planes!BC:BC)=0,"",SUMIF(Planes!BA:BA,'Control de pagos'!A131,Planes!BC:BC)),"")</f>
        <v>83.455199999999991</v>
      </c>
      <c r="N131" s="61">
        <f t="shared" si="9"/>
        <v>1345.69</v>
      </c>
    </row>
    <row r="132" spans="1:14" ht="15.75" customHeight="1" thickBot="1">
      <c r="A132" s="11" t="str">
        <f t="shared" si="8"/>
        <v>G392553 65</v>
      </c>
      <c r="B132" s="182" t="s">
        <v>75</v>
      </c>
      <c r="C132" s="229"/>
      <c r="D132" s="267"/>
      <c r="E132" s="87">
        <v>1505.85</v>
      </c>
      <c r="F132" s="88">
        <v>28.52</v>
      </c>
      <c r="G132" s="87">
        <v>2880.06</v>
      </c>
      <c r="H132" s="89">
        <v>43430</v>
      </c>
      <c r="J132" s="30" t="str">
        <f t="shared" si="6"/>
        <v>-</v>
      </c>
      <c r="L132" s="11" t="str">
        <f>IF(I132&lt;&gt;"",IF(SUMIF(Planes!BA:BA,'Control de pagos'!A132,Planes!BC:BC)=0,"",SUMIF(Planes!BA:BA,'Control de pagos'!A132,Planes!BC:BC)),"")</f>
        <v/>
      </c>
      <c r="N132" s="61">
        <f t="shared" si="9"/>
        <v>1345.69</v>
      </c>
    </row>
    <row r="133" spans="1:14" ht="15.75" customHeight="1" thickBot="1">
      <c r="A133" s="11" t="str">
        <f t="shared" si="8"/>
        <v>G392553 66</v>
      </c>
      <c r="B133" s="182" t="s">
        <v>75</v>
      </c>
      <c r="C133" s="227">
        <v>66</v>
      </c>
      <c r="D133" s="266">
        <v>1363.84</v>
      </c>
      <c r="E133" s="87">
        <v>1487.7</v>
      </c>
      <c r="F133" s="88" t="s">
        <v>97</v>
      </c>
      <c r="G133" s="87">
        <v>2851.54</v>
      </c>
      <c r="H133" s="89">
        <v>43450</v>
      </c>
      <c r="I133" s="42">
        <v>43450</v>
      </c>
      <c r="J133" s="30">
        <f t="shared" si="6"/>
        <v>43435</v>
      </c>
      <c r="L133" s="11">
        <f>IF(I133&lt;&gt;"",IF(SUMIF(Planes!BA:BA,'Control de pagos'!A133,Planes!BC:BC)=0,"",SUMIF(Planes!BA:BA,'Control de pagos'!A133,Planes!BC:BC)),"")</f>
        <v>84.580800000000011</v>
      </c>
      <c r="N133" s="61">
        <f t="shared" si="9"/>
        <v>1363.84</v>
      </c>
    </row>
    <row r="134" spans="1:14" ht="15.75" customHeight="1" thickBot="1">
      <c r="A134" s="11" t="str">
        <f t="shared" si="8"/>
        <v>G392553 66</v>
      </c>
      <c r="B134" s="182" t="s">
        <v>75</v>
      </c>
      <c r="C134" s="229"/>
      <c r="D134" s="267"/>
      <c r="E134" s="87">
        <v>1487.7</v>
      </c>
      <c r="F134" s="88">
        <v>28.52</v>
      </c>
      <c r="G134" s="87">
        <v>2880.06</v>
      </c>
      <c r="H134" s="89">
        <v>43460</v>
      </c>
      <c r="J134" s="30" t="str">
        <f t="shared" si="6"/>
        <v>-</v>
      </c>
      <c r="L134" s="11" t="str">
        <f>IF(I134&lt;&gt;"",IF(SUMIF(Planes!BA:BA,'Control de pagos'!A134,Planes!BC:BC)=0,"",SUMIF(Planes!BA:BA,'Control de pagos'!A134,Planes!BC:BC)),"")</f>
        <v/>
      </c>
      <c r="N134" s="61">
        <f t="shared" si="9"/>
        <v>1363.84</v>
      </c>
    </row>
    <row r="135" spans="1:14" ht="15.75" customHeight="1" thickBot="1">
      <c r="A135" s="11" t="str">
        <f t="shared" si="8"/>
        <v>G392553 67</v>
      </c>
      <c r="B135" s="182" t="s">
        <v>75</v>
      </c>
      <c r="C135" s="227">
        <v>67</v>
      </c>
      <c r="D135" s="266">
        <v>1382.26</v>
      </c>
      <c r="E135" s="87">
        <v>1469.28</v>
      </c>
      <c r="F135" s="88" t="s">
        <v>97</v>
      </c>
      <c r="G135" s="87">
        <v>2851.54</v>
      </c>
      <c r="H135" s="89">
        <v>43481</v>
      </c>
      <c r="I135" s="42">
        <v>43481</v>
      </c>
      <c r="J135" s="30">
        <f t="shared" si="6"/>
        <v>43466</v>
      </c>
      <c r="L135" s="11">
        <f>IF(I135&lt;&gt;"",IF(SUMIF(Planes!BA:BA,'Control de pagos'!A135,Planes!BC:BC)=0,"",SUMIF(Planes!BA:BA,'Control de pagos'!A135,Planes!BC:BC)),"")</f>
        <v>85.723200000000006</v>
      </c>
      <c r="N135" s="61">
        <f t="shared" si="9"/>
        <v>1382.26</v>
      </c>
    </row>
    <row r="136" spans="1:14" ht="15.75" customHeight="1" thickBot="1">
      <c r="A136" s="11" t="str">
        <f t="shared" si="8"/>
        <v>G392553 67</v>
      </c>
      <c r="B136" s="182" t="s">
        <v>75</v>
      </c>
      <c r="C136" s="229"/>
      <c r="D136" s="267"/>
      <c r="E136" s="87">
        <v>1469.28</v>
      </c>
      <c r="F136" s="88">
        <v>28.52</v>
      </c>
      <c r="G136" s="87">
        <v>2880.06</v>
      </c>
      <c r="H136" s="89">
        <v>43491</v>
      </c>
      <c r="J136" s="30" t="str">
        <f t="shared" si="6"/>
        <v>-</v>
      </c>
      <c r="L136" s="11" t="str">
        <f>IF(I136&lt;&gt;"",IF(SUMIF(Planes!BA:BA,'Control de pagos'!A136,Planes!BC:BC)=0,"",SUMIF(Planes!BA:BA,'Control de pagos'!A136,Planes!BC:BC)),"")</f>
        <v/>
      </c>
      <c r="N136" s="61">
        <f t="shared" si="9"/>
        <v>1382.26</v>
      </c>
    </row>
    <row r="137" spans="1:14" ht="15.75" customHeight="1" thickBot="1">
      <c r="A137" s="11" t="str">
        <f t="shared" si="8"/>
        <v>G392553 68</v>
      </c>
      <c r="B137" s="182" t="s">
        <v>75</v>
      </c>
      <c r="C137" s="227">
        <v>68</v>
      </c>
      <c r="D137" s="266">
        <v>1400.93</v>
      </c>
      <c r="E137" s="87">
        <v>1450.61</v>
      </c>
      <c r="F137" s="88" t="s">
        <v>97</v>
      </c>
      <c r="G137" s="87">
        <v>2851.54</v>
      </c>
      <c r="H137" s="89">
        <v>43512</v>
      </c>
      <c r="I137" s="42">
        <v>43512</v>
      </c>
      <c r="J137" s="30">
        <f t="shared" si="6"/>
        <v>43497</v>
      </c>
      <c r="L137" s="11">
        <f>IF(I137&lt;&gt;"",IF(SUMIF(Planes!BA:BA,'Control de pagos'!A137,Planes!BC:BC)=0,"",SUMIF(Planes!BA:BA,'Control de pagos'!A137,Planes!BC:BC)),"")</f>
        <v>86.881200000000007</v>
      </c>
      <c r="N137" s="61">
        <f t="shared" si="9"/>
        <v>1400.93</v>
      </c>
    </row>
    <row r="138" spans="1:14" ht="15.75" customHeight="1" thickBot="1">
      <c r="A138" s="11" t="str">
        <f t="shared" si="8"/>
        <v>G392553 68</v>
      </c>
      <c r="B138" s="182" t="s">
        <v>75</v>
      </c>
      <c r="C138" s="229"/>
      <c r="D138" s="267"/>
      <c r="E138" s="87">
        <v>1450.61</v>
      </c>
      <c r="F138" s="88">
        <v>28.52</v>
      </c>
      <c r="G138" s="87">
        <v>2880.06</v>
      </c>
      <c r="H138" s="89">
        <v>43522</v>
      </c>
      <c r="J138" s="30" t="str">
        <f t="shared" si="6"/>
        <v>-</v>
      </c>
      <c r="L138" s="11" t="str">
        <f>IF(I138&lt;&gt;"",IF(SUMIF(Planes!BA:BA,'Control de pagos'!A138,Planes!BC:BC)=0,"",SUMIF(Planes!BA:BA,'Control de pagos'!A138,Planes!BC:BC)),"")</f>
        <v/>
      </c>
      <c r="N138" s="61">
        <f t="shared" si="9"/>
        <v>1400.93</v>
      </c>
    </row>
    <row r="139" spans="1:14" ht="15.75" customHeight="1" thickBot="1">
      <c r="A139" s="11" t="str">
        <f t="shared" si="8"/>
        <v>G392553 69</v>
      </c>
      <c r="B139" s="182" t="s">
        <v>75</v>
      </c>
      <c r="C139" s="227">
        <v>69</v>
      </c>
      <c r="D139" s="266">
        <v>1419.84</v>
      </c>
      <c r="E139" s="87">
        <v>1431.7</v>
      </c>
      <c r="F139" s="88" t="s">
        <v>97</v>
      </c>
      <c r="G139" s="87">
        <v>2851.54</v>
      </c>
      <c r="H139" s="89">
        <v>43540</v>
      </c>
      <c r="I139" s="42">
        <v>43540</v>
      </c>
      <c r="J139" s="30">
        <f t="shared" si="6"/>
        <v>43525</v>
      </c>
      <c r="L139" s="11">
        <f>IF(I139&lt;&gt;"",IF(SUMIF(Planes!BA:BA,'Control de pagos'!A139,Planes!BC:BC)=0,"",SUMIF(Planes!BA:BA,'Control de pagos'!A139,Planes!BC:BC)),"")</f>
        <v>88.053599999999989</v>
      </c>
      <c r="N139" s="61">
        <f t="shared" si="9"/>
        <v>1419.84</v>
      </c>
    </row>
    <row r="140" spans="1:14" ht="15.75" customHeight="1" thickBot="1">
      <c r="A140" s="11" t="str">
        <f t="shared" si="8"/>
        <v>G392553 69</v>
      </c>
      <c r="B140" s="182" t="s">
        <v>75</v>
      </c>
      <c r="C140" s="229"/>
      <c r="D140" s="267"/>
      <c r="E140" s="87">
        <v>1431.7</v>
      </c>
      <c r="F140" s="88">
        <v>42.77</v>
      </c>
      <c r="G140" s="87">
        <v>2894.31</v>
      </c>
      <c r="H140" s="89">
        <v>43550</v>
      </c>
      <c r="J140" s="30" t="str">
        <f t="shared" si="6"/>
        <v>-</v>
      </c>
      <c r="L140" s="11" t="str">
        <f>IF(I140&lt;&gt;"",IF(SUMIF(Planes!BA:BA,'Control de pagos'!A140,Planes!BC:BC)=0,"",SUMIF(Planes!BA:BA,'Control de pagos'!A140,Planes!BC:BC)),"")</f>
        <v/>
      </c>
      <c r="N140" s="61">
        <f t="shared" si="9"/>
        <v>1419.84</v>
      </c>
    </row>
    <row r="141" spans="1:14" ht="15.75" customHeight="1" thickBot="1">
      <c r="A141" s="11" t="str">
        <f t="shared" si="8"/>
        <v>G392553 70</v>
      </c>
      <c r="B141" s="182" t="s">
        <v>75</v>
      </c>
      <c r="C141" s="227">
        <v>70</v>
      </c>
      <c r="D141" s="266">
        <v>1439.01</v>
      </c>
      <c r="E141" s="87">
        <v>1412.53</v>
      </c>
      <c r="F141" s="88" t="s">
        <v>97</v>
      </c>
      <c r="G141" s="87">
        <v>2851.54</v>
      </c>
      <c r="H141" s="89">
        <v>43571</v>
      </c>
      <c r="I141" s="42">
        <v>43571</v>
      </c>
      <c r="J141" s="30">
        <f t="shared" si="6"/>
        <v>43556</v>
      </c>
      <c r="L141" s="11">
        <f>IF(I141&lt;&gt;"",IF(SUMIF(Planes!BA:BA,'Control de pagos'!A141,Planes!BC:BC)=0,"",SUMIF(Planes!BA:BA,'Control de pagos'!A141,Planes!BC:BC)),"")</f>
        <v>89.242800000000003</v>
      </c>
      <c r="N141" s="61">
        <f t="shared" si="9"/>
        <v>1439.01</v>
      </c>
    </row>
    <row r="142" spans="1:14" ht="15.75" customHeight="1" thickBot="1">
      <c r="A142" s="11" t="str">
        <f t="shared" si="8"/>
        <v>G392553 70</v>
      </c>
      <c r="B142" s="182" t="s">
        <v>75</v>
      </c>
      <c r="C142" s="229"/>
      <c r="D142" s="267"/>
      <c r="E142" s="87">
        <v>1412.53</v>
      </c>
      <c r="F142" s="88">
        <v>28.52</v>
      </c>
      <c r="G142" s="87">
        <v>2880.06</v>
      </c>
      <c r="H142" s="89">
        <v>43581</v>
      </c>
      <c r="J142" s="30" t="str">
        <f t="shared" si="6"/>
        <v>-</v>
      </c>
      <c r="L142" s="11" t="str">
        <f>IF(I142&lt;&gt;"",IF(SUMIF(Planes!BA:BA,'Control de pagos'!A142,Planes!BC:BC)=0,"",SUMIF(Planes!BA:BA,'Control de pagos'!A142,Planes!BC:BC)),"")</f>
        <v/>
      </c>
      <c r="N142" s="61">
        <f t="shared" si="9"/>
        <v>1439.01</v>
      </c>
    </row>
    <row r="143" spans="1:14" ht="15.75" customHeight="1" thickBot="1">
      <c r="A143" s="11" t="str">
        <f t="shared" si="8"/>
        <v>G392553 71</v>
      </c>
      <c r="B143" s="182" t="s">
        <v>75</v>
      </c>
      <c r="C143" s="227">
        <v>71</v>
      </c>
      <c r="D143" s="266">
        <v>1458.42</v>
      </c>
      <c r="E143" s="87">
        <v>1393.12</v>
      </c>
      <c r="F143" s="88" t="s">
        <v>97</v>
      </c>
      <c r="G143" s="87">
        <v>2851.54</v>
      </c>
      <c r="H143" s="89">
        <v>43601</v>
      </c>
      <c r="I143" s="42">
        <v>43601</v>
      </c>
      <c r="J143" s="30">
        <f t="shared" si="6"/>
        <v>43586</v>
      </c>
      <c r="L143" s="11">
        <f>IF(I143&lt;&gt;"",IF(SUMIF(Planes!BA:BA,'Control de pagos'!A143,Planes!BC:BC)=0,"",SUMIF(Planes!BA:BA,'Control de pagos'!A143,Planes!BC:BC)),"")</f>
        <v>90.446399999999997</v>
      </c>
      <c r="N143" s="61">
        <f t="shared" si="9"/>
        <v>1458.42</v>
      </c>
    </row>
    <row r="144" spans="1:14" ht="15.75" customHeight="1" thickBot="1">
      <c r="A144" s="11" t="str">
        <f t="shared" si="7"/>
        <v>G392553 71</v>
      </c>
      <c r="B144" s="182" t="s">
        <v>75</v>
      </c>
      <c r="C144" s="229"/>
      <c r="D144" s="267"/>
      <c r="E144" s="87">
        <v>1393.12</v>
      </c>
      <c r="F144" s="88">
        <v>28.52</v>
      </c>
      <c r="G144" s="87">
        <v>2880.06</v>
      </c>
      <c r="H144" s="89">
        <v>43611</v>
      </c>
      <c r="J144" s="30" t="str">
        <f t="shared" si="6"/>
        <v>-</v>
      </c>
      <c r="L144" s="11" t="str">
        <f>IF(I144&lt;&gt;"",IF(SUMIF(Planes!BA:BA,'Control de pagos'!A144,Planes!BC:BC)=0,"",SUMIF(Planes!BA:BA,'Control de pagos'!A144,Planes!BC:BC)),"")</f>
        <v/>
      </c>
      <c r="N144" s="61">
        <f t="shared" ref="N144:N195" si="10">IF(D144=0,D143,D144)</f>
        <v>1458.42</v>
      </c>
    </row>
    <row r="145" spans="1:14" ht="15.75" customHeight="1" thickBot="1">
      <c r="A145" s="11" t="str">
        <f t="shared" si="7"/>
        <v>G392553 72</v>
      </c>
      <c r="B145" s="182" t="s">
        <v>75</v>
      </c>
      <c r="C145" s="227">
        <v>72</v>
      </c>
      <c r="D145" s="266">
        <v>1478.13</v>
      </c>
      <c r="E145" s="87">
        <v>1373.41</v>
      </c>
      <c r="F145" s="88" t="s">
        <v>97</v>
      </c>
      <c r="G145" s="87">
        <v>2851.54</v>
      </c>
      <c r="H145" s="89">
        <v>43632</v>
      </c>
      <c r="J145" s="30" t="str">
        <f t="shared" ref="J145:J161" si="11">IF(I145&lt;&gt;"",I145-DAY(I145)+1,IF(A144=A145,IF(I144&lt;&gt;"","-",""),IF(A145=A146,IF(I146&lt;&gt;"","-",""),"")))</f>
        <v>-</v>
      </c>
      <c r="L145" s="11" t="str">
        <f>IF(I145&lt;&gt;"",IF(SUMIF(Planes!BA:BA,'Control de pagos'!A145,Planes!BC:BC)=0,"",SUMIF(Planes!BA:BA,'Control de pagos'!A145,Planes!BC:BC)),"")</f>
        <v/>
      </c>
      <c r="N145" s="61">
        <f t="shared" si="10"/>
        <v>1478.13</v>
      </c>
    </row>
    <row r="146" spans="1:14" ht="15.75" customHeight="1" thickBot="1">
      <c r="A146" s="11" t="str">
        <f t="shared" si="7"/>
        <v>G392553 72</v>
      </c>
      <c r="B146" s="182" t="s">
        <v>75</v>
      </c>
      <c r="C146" s="229"/>
      <c r="D146" s="267"/>
      <c r="E146" s="87">
        <v>1373.41</v>
      </c>
      <c r="F146" s="88">
        <v>157.94</v>
      </c>
      <c r="G146" s="87">
        <v>3009.48</v>
      </c>
      <c r="H146" s="89">
        <v>43670</v>
      </c>
      <c r="I146" s="42">
        <v>43670</v>
      </c>
      <c r="J146" s="30">
        <f t="shared" si="11"/>
        <v>43647</v>
      </c>
      <c r="L146" s="11">
        <f>IF(I146&lt;&gt;"",IF(SUMIF(Planes!BA:BA,'Control de pagos'!A146,Planes!BC:BC)=0,"",SUMIF(Planes!BA:BA,'Control de pagos'!A146,Planes!BC:BC)),"")</f>
        <v>91.667999999999992</v>
      </c>
      <c r="N146" s="61">
        <f t="shared" si="10"/>
        <v>1478.13</v>
      </c>
    </row>
    <row r="147" spans="1:14" ht="15.75" customHeight="1" thickBot="1">
      <c r="A147" s="11" t="str">
        <f t="shared" si="7"/>
        <v>G392553 73</v>
      </c>
      <c r="B147" s="182" t="s">
        <v>75</v>
      </c>
      <c r="C147" s="278">
        <v>73</v>
      </c>
      <c r="D147" s="266">
        <v>1498.07</v>
      </c>
      <c r="E147" s="87">
        <v>1353.47</v>
      </c>
      <c r="F147" s="88" t="s">
        <v>97</v>
      </c>
      <c r="G147" s="87">
        <v>2851.54</v>
      </c>
      <c r="H147" s="89">
        <v>43662</v>
      </c>
      <c r="J147" s="30" t="str">
        <f t="shared" si="11"/>
        <v>-</v>
      </c>
      <c r="L147" s="11" t="str">
        <f>IF(I147&lt;&gt;"",IF(SUMIF(Planes!BA:BA,'Control de pagos'!A147,Planes!BC:BC)=0,"",SUMIF(Planes!BA:BA,'Control de pagos'!A147,Planes!BC:BC)),"")</f>
        <v/>
      </c>
      <c r="N147" s="61">
        <f t="shared" si="10"/>
        <v>1498.07</v>
      </c>
    </row>
    <row r="148" spans="1:14" ht="15.75" customHeight="1" thickBot="1">
      <c r="A148" s="11" t="str">
        <f t="shared" si="7"/>
        <v>G392553 73</v>
      </c>
      <c r="B148" s="182" t="s">
        <v>75</v>
      </c>
      <c r="C148" s="279"/>
      <c r="D148" s="267"/>
      <c r="E148" s="88">
        <v>0</v>
      </c>
      <c r="F148" s="88">
        <v>16.440000000000001</v>
      </c>
      <c r="G148" s="88">
        <v>16.440000000000001</v>
      </c>
      <c r="H148" s="89">
        <v>43832</v>
      </c>
      <c r="I148" s="42">
        <v>43832</v>
      </c>
      <c r="J148" s="30">
        <f t="shared" si="11"/>
        <v>43831</v>
      </c>
      <c r="L148" s="11">
        <f>IF(I148&lt;&gt;"",IF(SUMIF(Planes!BA:BA,'Control de pagos'!A148,Planes!BC:BC)=0,"",SUMIF(Planes!BA:BA,'Control de pagos'!A148,Planes!BC:BC)),"")</f>
        <v>92.905199999999994</v>
      </c>
      <c r="N148" s="61">
        <f t="shared" si="10"/>
        <v>1498.07</v>
      </c>
    </row>
    <row r="149" spans="1:14" ht="15.75" customHeight="1" thickBot="1">
      <c r="A149" s="11" t="str">
        <f t="shared" si="7"/>
        <v>G392553 74</v>
      </c>
      <c r="B149" s="182" t="s">
        <v>75</v>
      </c>
      <c r="C149" s="227">
        <v>74</v>
      </c>
      <c r="D149" s="266">
        <v>1518.3</v>
      </c>
      <c r="E149" s="87">
        <v>1333.24</v>
      </c>
      <c r="F149" s="88" t="s">
        <v>97</v>
      </c>
      <c r="G149" s="87">
        <v>2851.54</v>
      </c>
      <c r="H149" s="89">
        <v>43693</v>
      </c>
      <c r="I149" s="42">
        <v>43693</v>
      </c>
      <c r="J149" s="30">
        <f t="shared" si="11"/>
        <v>43678</v>
      </c>
      <c r="L149" s="11">
        <f>IF(I149&lt;&gt;"",IF(SUMIF(Planes!BA:BA,'Control de pagos'!A149,Planes!BC:BC)=0,"",SUMIF(Planes!BA:BA,'Control de pagos'!A149,Planes!BC:BC)),"")</f>
        <v>94.159199999999984</v>
      </c>
      <c r="N149" s="61">
        <f t="shared" si="10"/>
        <v>1518.3</v>
      </c>
    </row>
    <row r="150" spans="1:14" ht="15.75" customHeight="1" thickBot="1">
      <c r="A150" s="11" t="str">
        <f t="shared" si="7"/>
        <v>G392553 74</v>
      </c>
      <c r="B150" s="182" t="s">
        <v>75</v>
      </c>
      <c r="C150" s="229"/>
      <c r="D150" s="267"/>
      <c r="E150" s="87">
        <v>1333.24</v>
      </c>
      <c r="F150" s="88">
        <v>28.52</v>
      </c>
      <c r="G150" s="87">
        <v>2880.06</v>
      </c>
      <c r="H150" s="89">
        <v>43703</v>
      </c>
      <c r="J150" s="30" t="str">
        <f t="shared" si="11"/>
        <v>-</v>
      </c>
      <c r="L150" s="11" t="str">
        <f>IF(I150&lt;&gt;"",IF(SUMIF(Planes!BA:BA,'Control de pagos'!A150,Planes!BC:BC)=0,"",SUMIF(Planes!BA:BA,'Control de pagos'!A150,Planes!BC:BC)),"")</f>
        <v/>
      </c>
      <c r="N150" s="61">
        <f t="shared" si="10"/>
        <v>1518.3</v>
      </c>
    </row>
    <row r="151" spans="1:14" ht="15.75" customHeight="1" thickBot="1">
      <c r="A151" s="11" t="str">
        <f t="shared" si="7"/>
        <v>G392553 75</v>
      </c>
      <c r="B151" s="182" t="s">
        <v>75</v>
      </c>
      <c r="C151" s="227">
        <v>75</v>
      </c>
      <c r="D151" s="266">
        <v>1538.81</v>
      </c>
      <c r="E151" s="87">
        <v>1312.73</v>
      </c>
      <c r="F151" s="88" t="s">
        <v>97</v>
      </c>
      <c r="G151" s="87">
        <v>2851.54</v>
      </c>
      <c r="H151" s="89">
        <v>43724</v>
      </c>
      <c r="I151" s="42">
        <v>43724</v>
      </c>
      <c r="J151" s="30">
        <f t="shared" si="11"/>
        <v>43709</v>
      </c>
      <c r="L151" s="11">
        <f>IF(I151&lt;&gt;"",IF(SUMIF(Planes!BA:BA,'Control de pagos'!A151,Planes!BC:BC)=0,"",SUMIF(Planes!BA:BA,'Control de pagos'!A151,Planes!BC:BC)),"")</f>
        <v>95.43119999999999</v>
      </c>
      <c r="N151" s="61">
        <f t="shared" si="10"/>
        <v>1538.81</v>
      </c>
    </row>
    <row r="152" spans="1:14" ht="15.75" customHeight="1" thickBot="1">
      <c r="A152" s="11" t="str">
        <f t="shared" si="7"/>
        <v>G392553 75</v>
      </c>
      <c r="B152" s="182" t="s">
        <v>75</v>
      </c>
      <c r="C152" s="229"/>
      <c r="D152" s="267"/>
      <c r="E152" s="87">
        <v>1312.73</v>
      </c>
      <c r="F152" s="88">
        <v>28.52</v>
      </c>
      <c r="G152" s="87">
        <v>2880.06</v>
      </c>
      <c r="H152" s="89">
        <v>43734</v>
      </c>
      <c r="J152" s="30" t="str">
        <f t="shared" si="11"/>
        <v>-</v>
      </c>
      <c r="L152" s="11" t="str">
        <f>IF(I152&lt;&gt;"",IF(SUMIF(Planes!BA:BA,'Control de pagos'!A152,Planes!BC:BC)=0,"",SUMIF(Planes!BA:BA,'Control de pagos'!A152,Planes!BC:BC)),"")</f>
        <v/>
      </c>
      <c r="N152" s="61">
        <f t="shared" si="10"/>
        <v>1538.81</v>
      </c>
    </row>
    <row r="153" spans="1:14" ht="15.75" customHeight="1" thickBot="1">
      <c r="A153" s="11" t="str">
        <f t="shared" si="7"/>
        <v>G392553 76</v>
      </c>
      <c r="B153" s="182" t="s">
        <v>75</v>
      </c>
      <c r="C153" s="227">
        <v>76</v>
      </c>
      <c r="D153" s="266">
        <v>1559.57</v>
      </c>
      <c r="E153" s="87">
        <v>1291.97</v>
      </c>
      <c r="F153" s="88" t="s">
        <v>97</v>
      </c>
      <c r="G153" s="87">
        <v>2851.54</v>
      </c>
      <c r="H153" s="89">
        <v>43754</v>
      </c>
      <c r="I153" s="42">
        <v>43754</v>
      </c>
      <c r="J153" s="30">
        <f t="shared" si="11"/>
        <v>43739</v>
      </c>
      <c r="L153" s="11">
        <f>IF(I153&lt;&gt;"",IF(SUMIF(Planes!BA:BA,'Control de pagos'!A153,Planes!BC:BC)=0,"",SUMIF(Planes!BA:BA,'Control de pagos'!A153,Planes!BC:BC)),"")</f>
        <v>96.718799999999987</v>
      </c>
      <c r="N153" s="61">
        <f t="shared" si="10"/>
        <v>1559.57</v>
      </c>
    </row>
    <row r="154" spans="1:14" ht="15.75" customHeight="1" thickBot="1">
      <c r="A154" s="11" t="str">
        <f t="shared" si="7"/>
        <v>G392553 76</v>
      </c>
      <c r="B154" s="182" t="s">
        <v>75</v>
      </c>
      <c r="C154" s="229"/>
      <c r="D154" s="267"/>
      <c r="E154" s="87">
        <v>1291.97</v>
      </c>
      <c r="F154" s="88">
        <v>28.52</v>
      </c>
      <c r="G154" s="87">
        <v>2880.06</v>
      </c>
      <c r="H154" s="89">
        <v>43764</v>
      </c>
      <c r="J154" s="30" t="str">
        <f t="shared" si="11"/>
        <v>-</v>
      </c>
      <c r="L154" s="11" t="str">
        <f>IF(I154&lt;&gt;"",IF(SUMIF(Planes!BA:BA,'Control de pagos'!A154,Planes!BC:BC)=0,"",SUMIF(Planes!BA:BA,'Control de pagos'!A154,Planes!BC:BC)),"")</f>
        <v/>
      </c>
      <c r="N154" s="61">
        <f t="shared" si="10"/>
        <v>1559.57</v>
      </c>
    </row>
    <row r="155" spans="1:14" ht="15.75" customHeight="1" thickBot="1">
      <c r="A155" s="11" t="str">
        <f t="shared" si="7"/>
        <v>G392553 77</v>
      </c>
      <c r="B155" s="182" t="s">
        <v>75</v>
      </c>
      <c r="C155" s="227">
        <v>77</v>
      </c>
      <c r="D155" s="266">
        <v>1580.62</v>
      </c>
      <c r="E155" s="87">
        <v>1270.92</v>
      </c>
      <c r="F155" s="88" t="s">
        <v>97</v>
      </c>
      <c r="G155" s="87">
        <v>2851.54</v>
      </c>
      <c r="H155" s="89">
        <v>43785</v>
      </c>
      <c r="I155" s="42">
        <v>43785</v>
      </c>
      <c r="J155" s="30">
        <f t="shared" si="11"/>
        <v>43770</v>
      </c>
      <c r="L155" s="11">
        <f>IF(I155&lt;&gt;"",IF(SUMIF(Planes!BA:BA,'Control de pagos'!A155,Planes!BC:BC)=0,"",SUMIF(Planes!BA:BA,'Control de pagos'!A155,Planes!BC:BC)),"")</f>
        <v>98.0244</v>
      </c>
      <c r="N155" s="61">
        <f t="shared" si="10"/>
        <v>1580.62</v>
      </c>
    </row>
    <row r="156" spans="1:14" ht="15.75" customHeight="1" thickBot="1">
      <c r="A156" s="11" t="str">
        <f t="shared" si="7"/>
        <v>G392553 77</v>
      </c>
      <c r="B156" s="182" t="s">
        <v>75</v>
      </c>
      <c r="C156" s="229"/>
      <c r="D156" s="267"/>
      <c r="E156" s="87">
        <v>1270.92</v>
      </c>
      <c r="F156" s="88">
        <v>28.52</v>
      </c>
      <c r="G156" s="87">
        <v>2880.06</v>
      </c>
      <c r="H156" s="89">
        <v>43795</v>
      </c>
      <c r="J156" s="30" t="str">
        <f t="shared" si="11"/>
        <v>-</v>
      </c>
      <c r="L156" s="11" t="str">
        <f>IF(I156&lt;&gt;"",IF(SUMIF(Planes!BA:BA,'Control de pagos'!A156,Planes!BC:BC)=0,"",SUMIF(Planes!BA:BA,'Control de pagos'!A156,Planes!BC:BC)),"")</f>
        <v/>
      </c>
      <c r="N156" s="61">
        <f t="shared" si="10"/>
        <v>1580.62</v>
      </c>
    </row>
    <row r="157" spans="1:14" ht="15.75" customHeight="1" thickBot="1">
      <c r="A157" s="11" t="str">
        <f t="shared" si="7"/>
        <v>G392553 78</v>
      </c>
      <c r="B157" s="182" t="s">
        <v>75</v>
      </c>
      <c r="C157" s="227">
        <v>78</v>
      </c>
      <c r="D157" s="266">
        <v>1601.96</v>
      </c>
      <c r="E157" s="87">
        <v>1249.58</v>
      </c>
      <c r="F157" s="88" t="s">
        <v>97</v>
      </c>
      <c r="G157" s="87">
        <v>2851.54</v>
      </c>
      <c r="H157" s="89">
        <v>43815</v>
      </c>
      <c r="I157" s="42">
        <v>43815</v>
      </c>
      <c r="J157" s="30">
        <f t="shared" si="11"/>
        <v>43800</v>
      </c>
      <c r="L157" s="11">
        <f>IF(I157&lt;&gt;"",IF(SUMIF(Planes!BA:BA,'Control de pagos'!A157,Planes!BC:BC)=0,"",SUMIF(Planes!BA:BA,'Control de pagos'!A157,Planes!BC:BC)),"")</f>
        <v>99.347999999999999</v>
      </c>
      <c r="N157" s="61">
        <f t="shared" si="10"/>
        <v>1601.96</v>
      </c>
    </row>
    <row r="158" spans="1:14" ht="15.75" customHeight="1" thickBot="1">
      <c r="A158" s="11" t="str">
        <f t="shared" si="7"/>
        <v>G392553 78</v>
      </c>
      <c r="B158" s="182" t="s">
        <v>75</v>
      </c>
      <c r="C158" s="229"/>
      <c r="D158" s="267"/>
      <c r="E158" s="87">
        <v>1249.58</v>
      </c>
      <c r="F158" s="88">
        <v>28.52</v>
      </c>
      <c r="G158" s="87">
        <v>2880.06</v>
      </c>
      <c r="H158" s="89">
        <v>43825</v>
      </c>
      <c r="J158" s="30" t="str">
        <f t="shared" si="11"/>
        <v>-</v>
      </c>
      <c r="L158" s="11" t="str">
        <f>IF(I158&lt;&gt;"",IF(SUMIF(Planes!BA:BA,'Control de pagos'!A158,Planes!BC:BC)=0,"",SUMIF(Planes!BA:BA,'Control de pagos'!A158,Planes!BC:BC)),"")</f>
        <v/>
      </c>
      <c r="N158" s="61">
        <f t="shared" si="10"/>
        <v>1601.96</v>
      </c>
    </row>
    <row r="159" spans="1:14" ht="15.75" customHeight="1" thickBot="1">
      <c r="A159" s="11" t="str">
        <f t="shared" si="7"/>
        <v>G392553 79</v>
      </c>
      <c r="B159" s="182" t="s">
        <v>75</v>
      </c>
      <c r="C159" s="227">
        <v>79</v>
      </c>
      <c r="D159" s="266">
        <v>1623.6</v>
      </c>
      <c r="E159" s="87">
        <v>1227.94</v>
      </c>
      <c r="F159" s="88" t="s">
        <v>97</v>
      </c>
      <c r="G159" s="87">
        <v>2851.54</v>
      </c>
      <c r="H159" s="89">
        <v>43846</v>
      </c>
      <c r="J159" s="30" t="str">
        <f t="shared" si="11"/>
        <v>-</v>
      </c>
      <c r="L159" s="11" t="str">
        <f>IF(I159&lt;&gt;"",IF(SUMIF(Planes!BA:BA,'Control de pagos'!A159,Planes!BC:BC)=0,"",SUMIF(Planes!BA:BA,'Control de pagos'!A159,Planes!BC:BC)),"")</f>
        <v/>
      </c>
      <c r="N159" s="61">
        <f t="shared" si="10"/>
        <v>1623.6</v>
      </c>
    </row>
    <row r="160" spans="1:14" ht="15.75" customHeight="1" thickBot="1">
      <c r="A160" s="11" t="str">
        <f t="shared" si="7"/>
        <v>G392553 79</v>
      </c>
      <c r="B160" s="182" t="s">
        <v>75</v>
      </c>
      <c r="C160" s="229"/>
      <c r="D160" s="267"/>
      <c r="E160" s="87">
        <v>1227.94</v>
      </c>
      <c r="F160" s="88">
        <v>188.2</v>
      </c>
      <c r="G160" s="87">
        <v>3039.74</v>
      </c>
      <c r="H160" s="89">
        <v>43902</v>
      </c>
      <c r="I160" s="42">
        <v>43902</v>
      </c>
      <c r="J160" s="30">
        <f t="shared" si="11"/>
        <v>43891</v>
      </c>
      <c r="L160" s="11">
        <f>IF(I160&lt;&gt;"",IF(SUMIF(Planes!BA:BA,'Control de pagos'!A160,Planes!BC:BC)=0,"",SUMIF(Planes!BA:BA,'Control de pagos'!A160,Planes!BC:BC)),"")</f>
        <v>100.6896</v>
      </c>
      <c r="N160" s="61">
        <f t="shared" si="10"/>
        <v>1623.6</v>
      </c>
    </row>
    <row r="161" spans="1:14" ht="15.75" customHeight="1" thickBot="1">
      <c r="A161" s="11" t="str">
        <f t="shared" si="7"/>
        <v>G392553 80</v>
      </c>
      <c r="B161" s="182" t="s">
        <v>75</v>
      </c>
      <c r="C161" s="227">
        <v>80</v>
      </c>
      <c r="D161" s="266">
        <v>1645.51</v>
      </c>
      <c r="E161" s="87">
        <v>1206.03</v>
      </c>
      <c r="F161" s="88" t="s">
        <v>97</v>
      </c>
      <c r="G161" s="87">
        <v>2851.54</v>
      </c>
      <c r="H161" s="89">
        <v>43877</v>
      </c>
      <c r="J161" s="30" t="str">
        <f t="shared" si="11"/>
        <v>-</v>
      </c>
      <c r="L161" s="11" t="str">
        <f>IF(I161&lt;&gt;"",IF(SUMIF(Planes!BA:BA,'Control de pagos'!A161,Planes!BC:BC)=0,"",SUMIF(Planes!BA:BA,'Control de pagos'!A161,Planes!BC:BC)),"")</f>
        <v/>
      </c>
      <c r="N161" s="61">
        <f t="shared" si="10"/>
        <v>1645.51</v>
      </c>
    </row>
    <row r="162" spans="1:14" ht="15.75" customHeight="1" thickBot="1">
      <c r="A162" s="11" t="str">
        <f t="shared" si="7"/>
        <v>G392553 80</v>
      </c>
      <c r="B162" s="182" t="s">
        <v>75</v>
      </c>
      <c r="C162" s="229"/>
      <c r="D162" s="267"/>
      <c r="E162" s="87">
        <v>1206.03</v>
      </c>
      <c r="F162" s="88">
        <v>75.28</v>
      </c>
      <c r="G162" s="87">
        <v>2926.82</v>
      </c>
      <c r="H162" s="89">
        <v>43899</v>
      </c>
      <c r="I162" s="42">
        <v>43899</v>
      </c>
      <c r="J162" s="30">
        <f t="shared" ref="J162:J193" si="12">IF(I162&lt;&gt;"",I162-DAY(I162)+1,IF(A161=A162,IF(I161&lt;&gt;"","-",""),IF(A162=A163,IF(I163&lt;&gt;"","-",""),"")))</f>
        <v>43891</v>
      </c>
      <c r="L162" s="11">
        <f>IF(I162&lt;&gt;"",IF(SUMIF(Planes!BA:BA,'Control de pagos'!A162,Planes!BC:BC)=0,"",SUMIF(Planes!BA:BA,'Control de pagos'!A162,Planes!BC:BC)),"")</f>
        <v>102.04799999999999</v>
      </c>
      <c r="N162" s="61">
        <f t="shared" si="10"/>
        <v>1645.51</v>
      </c>
    </row>
    <row r="163" spans="1:14" ht="15.75" customHeight="1" thickBot="1">
      <c r="A163" s="11" t="str">
        <f t="shared" si="7"/>
        <v>G392553 81</v>
      </c>
      <c r="B163" s="182" t="s">
        <v>75</v>
      </c>
      <c r="C163" s="227">
        <v>81</v>
      </c>
      <c r="D163" s="266">
        <v>1667.74</v>
      </c>
      <c r="E163" s="87">
        <v>1183.8</v>
      </c>
      <c r="F163" s="88" t="s">
        <v>97</v>
      </c>
      <c r="G163" s="87">
        <v>2851.54</v>
      </c>
      <c r="H163" s="89">
        <v>43906</v>
      </c>
      <c r="J163" s="30" t="str">
        <f t="shared" si="12"/>
        <v>-</v>
      </c>
      <c r="L163" s="11" t="str">
        <f>IF(I163&lt;&gt;"",IF(SUMIF(Planes!BA:BA,'Control de pagos'!A163,Planes!BC:BC)=0,"",SUMIF(Planes!BA:BA,'Control de pagos'!A163,Planes!BC:BC)),"")</f>
        <v/>
      </c>
      <c r="N163" s="61">
        <f t="shared" si="10"/>
        <v>1667.74</v>
      </c>
    </row>
    <row r="164" spans="1:14" ht="15.75" customHeight="1" thickBot="1">
      <c r="A164" s="11" t="str">
        <f t="shared" si="7"/>
        <v>G392553 81</v>
      </c>
      <c r="B164" s="182" t="s">
        <v>75</v>
      </c>
      <c r="C164" s="229"/>
      <c r="D164" s="267"/>
      <c r="E164" s="87">
        <v>1183.8</v>
      </c>
      <c r="F164" s="88">
        <v>139.25</v>
      </c>
      <c r="G164" s="87">
        <v>2990.79</v>
      </c>
      <c r="H164" s="89">
        <v>43958</v>
      </c>
      <c r="I164" s="42">
        <v>43958</v>
      </c>
      <c r="J164" s="30">
        <f t="shared" si="12"/>
        <v>43952</v>
      </c>
      <c r="L164" s="11">
        <f>IF(I164&lt;&gt;"",IF(SUMIF(Planes!BA:BA,'Control de pagos'!A164,Planes!BC:BC)=0,"",SUMIF(Planes!BA:BA,'Control de pagos'!A164,Planes!BC:BC)),"")</f>
        <v>103.42679999999999</v>
      </c>
      <c r="N164" s="61">
        <f t="shared" si="10"/>
        <v>1667.74</v>
      </c>
    </row>
    <row r="165" spans="1:14" ht="15.75" customHeight="1" thickBot="1">
      <c r="A165" s="11" t="str">
        <f t="shared" si="7"/>
        <v>G392553 82</v>
      </c>
      <c r="B165" s="182" t="s">
        <v>75</v>
      </c>
      <c r="C165" s="227">
        <v>82</v>
      </c>
      <c r="D165" s="266">
        <v>1690.24</v>
      </c>
      <c r="E165" s="87">
        <v>1161.3</v>
      </c>
      <c r="F165" s="88" t="s">
        <v>97</v>
      </c>
      <c r="G165" s="87">
        <v>2851.54</v>
      </c>
      <c r="H165" s="89">
        <v>43937</v>
      </c>
      <c r="J165" s="30" t="str">
        <f t="shared" si="12"/>
        <v>-</v>
      </c>
      <c r="L165" s="11" t="str">
        <f>IF(I165&lt;&gt;"",IF(SUMIF(Planes!BA:BA,'Control de pagos'!A165,Planes!BC:BC)=0,"",SUMIF(Planes!BA:BA,'Control de pagos'!A165,Planes!BC:BC)),"")</f>
        <v/>
      </c>
      <c r="N165" s="61">
        <f t="shared" si="10"/>
        <v>1690.24</v>
      </c>
    </row>
    <row r="166" spans="1:14" ht="15.75" customHeight="1" thickBot="1">
      <c r="A166" s="11" t="str">
        <f t="shared" si="7"/>
        <v>G392553 82</v>
      </c>
      <c r="B166" s="182" t="s">
        <v>75</v>
      </c>
      <c r="C166" s="229"/>
      <c r="D166" s="267"/>
      <c r="E166" s="87">
        <v>1161.3</v>
      </c>
      <c r="F166" s="88">
        <v>135.44999999999999</v>
      </c>
      <c r="G166" s="87">
        <v>2986.99</v>
      </c>
      <c r="H166" s="89">
        <v>43994</v>
      </c>
      <c r="I166" s="42">
        <v>43994</v>
      </c>
      <c r="J166" s="30">
        <f t="shared" si="12"/>
        <v>43983</v>
      </c>
      <c r="L166" s="11">
        <f>IF(I166&lt;&gt;"",IF(SUMIF(Planes!BA:BA,'Control de pagos'!A166,Planes!BC:BC)=0,"",SUMIF(Planes!BA:BA,'Control de pagos'!A166,Planes!BC:BC)),"")</f>
        <v>104.82239999999999</v>
      </c>
      <c r="N166" s="61">
        <f t="shared" si="10"/>
        <v>1690.24</v>
      </c>
    </row>
    <row r="167" spans="1:14" ht="15.75" customHeight="1" thickBot="1">
      <c r="A167" s="11" t="str">
        <f t="shared" si="7"/>
        <v>G392553 83</v>
      </c>
      <c r="B167" s="182" t="s">
        <v>75</v>
      </c>
      <c r="C167" s="227">
        <v>83</v>
      </c>
      <c r="D167" s="266">
        <v>1713.06</v>
      </c>
      <c r="E167" s="87">
        <v>1138.48</v>
      </c>
      <c r="F167" s="88" t="s">
        <v>97</v>
      </c>
      <c r="G167" s="87">
        <v>2851.54</v>
      </c>
      <c r="H167" s="89">
        <v>43967</v>
      </c>
      <c r="I167" s="42">
        <v>43967</v>
      </c>
      <c r="J167" s="30">
        <f t="shared" si="12"/>
        <v>43952</v>
      </c>
      <c r="L167" s="11">
        <f>IF(I167&lt;&gt;"",IF(SUMIF(Planes!BA:BA,'Control de pagos'!A167,Planes!BC:BC)=0,"",SUMIF(Planes!BA:BA,'Control de pagos'!A167,Planes!BC:BC)),"")</f>
        <v>106.23719999999999</v>
      </c>
      <c r="N167" s="61">
        <f t="shared" si="10"/>
        <v>1713.06</v>
      </c>
    </row>
    <row r="168" spans="1:14" ht="15.75" customHeight="1" thickBot="1">
      <c r="A168" s="11" t="str">
        <f t="shared" si="7"/>
        <v>G392553 83</v>
      </c>
      <c r="B168" s="182" t="s">
        <v>75</v>
      </c>
      <c r="C168" s="229"/>
      <c r="D168" s="267"/>
      <c r="E168" s="87">
        <v>1138.48</v>
      </c>
      <c r="F168" s="88">
        <v>23.76</v>
      </c>
      <c r="G168" s="87">
        <v>2875.3</v>
      </c>
      <c r="H168" s="89">
        <v>43977</v>
      </c>
      <c r="J168" s="30" t="str">
        <f t="shared" si="12"/>
        <v>-</v>
      </c>
      <c r="L168" s="11" t="str">
        <f>IF(I168&lt;&gt;"",IF(SUMIF(Planes!BA:BA,'Control de pagos'!A168,Planes!BC:BC)=0,"",SUMIF(Planes!BA:BA,'Control de pagos'!A168,Planes!BC:BC)),"")</f>
        <v/>
      </c>
      <c r="N168" s="61">
        <f t="shared" si="10"/>
        <v>1713.06</v>
      </c>
    </row>
    <row r="169" spans="1:14" ht="15.75" customHeight="1" thickBot="1">
      <c r="A169" s="11" t="str">
        <f t="shared" si="7"/>
        <v>G392553 84</v>
      </c>
      <c r="B169" s="182" t="s">
        <v>75</v>
      </c>
      <c r="C169" s="227">
        <v>84</v>
      </c>
      <c r="D169" s="266">
        <v>1736.19</v>
      </c>
      <c r="E169" s="87">
        <v>1115.3499999999999</v>
      </c>
      <c r="F169" s="88" t="s">
        <v>97</v>
      </c>
      <c r="G169" s="87">
        <v>2851.54</v>
      </c>
      <c r="H169" s="89">
        <v>43998</v>
      </c>
      <c r="I169" s="42">
        <v>43998</v>
      </c>
      <c r="J169" s="30">
        <f t="shared" si="12"/>
        <v>43983</v>
      </c>
      <c r="L169" s="11">
        <f>IF(I169&lt;&gt;"",IF(SUMIF(Planes!BA:BA,'Control de pagos'!A169,Planes!BC:BC)=0,"",SUMIF(Planes!BA:BA,'Control de pagos'!A169,Planes!BC:BC)),"")</f>
        <v>107.6724</v>
      </c>
      <c r="N169" s="61">
        <f t="shared" si="10"/>
        <v>1736.19</v>
      </c>
    </row>
    <row r="170" spans="1:14" ht="15.75" customHeight="1" thickBot="1">
      <c r="A170" s="11" t="str">
        <f t="shared" ref="A170:A233" si="13">B170&amp;" "&amp;IF(C170="",C169,C170)</f>
        <v>G392553 84</v>
      </c>
      <c r="B170" s="182" t="s">
        <v>75</v>
      </c>
      <c r="C170" s="229"/>
      <c r="D170" s="267"/>
      <c r="E170" s="87">
        <v>1115.3499999999999</v>
      </c>
      <c r="F170" s="88">
        <v>23.76</v>
      </c>
      <c r="G170" s="87">
        <v>2875.3</v>
      </c>
      <c r="H170" s="89">
        <v>44008</v>
      </c>
      <c r="J170" s="30" t="str">
        <f t="shared" si="12"/>
        <v>-</v>
      </c>
      <c r="L170" s="11" t="str">
        <f>IF(I170&lt;&gt;"",IF(SUMIF(Planes!BA:BA,'Control de pagos'!A170,Planes!BC:BC)=0,"",SUMIF(Planes!BA:BA,'Control de pagos'!A170,Planes!BC:BC)),"")</f>
        <v/>
      </c>
      <c r="N170" s="61">
        <f t="shared" si="10"/>
        <v>1736.19</v>
      </c>
    </row>
    <row r="171" spans="1:14" ht="15.75" customHeight="1" thickBot="1">
      <c r="A171" s="11" t="str">
        <f t="shared" si="13"/>
        <v>G392553 85</v>
      </c>
      <c r="B171" s="182" t="s">
        <v>75</v>
      </c>
      <c r="C171" s="227">
        <v>85</v>
      </c>
      <c r="D171" s="266">
        <v>1759.64</v>
      </c>
      <c r="E171" s="87">
        <v>1091.9000000000001</v>
      </c>
      <c r="F171" s="88" t="s">
        <v>97</v>
      </c>
      <c r="G171" s="87">
        <v>2851.54</v>
      </c>
      <c r="H171" s="89">
        <v>44028</v>
      </c>
      <c r="I171" s="42">
        <v>44028</v>
      </c>
      <c r="J171" s="30">
        <f t="shared" si="12"/>
        <v>44013</v>
      </c>
      <c r="L171" s="11">
        <f>IF(I171&lt;&gt;"",IF(SUMIF(Planes!BA:BA,'Control de pagos'!A171,Planes!BC:BC)=0,"",SUMIF(Planes!BA:BA,'Control de pagos'!A171,Planes!BC:BC)),"")</f>
        <v>109.12559999999999</v>
      </c>
      <c r="N171" s="61">
        <f t="shared" si="10"/>
        <v>1759.64</v>
      </c>
    </row>
    <row r="172" spans="1:14" ht="15.75" customHeight="1" thickBot="1">
      <c r="A172" s="11" t="str">
        <f t="shared" si="13"/>
        <v>G392553 85</v>
      </c>
      <c r="B172" s="182" t="s">
        <v>75</v>
      </c>
      <c r="C172" s="229"/>
      <c r="D172" s="267"/>
      <c r="E172" s="87">
        <v>1091.9000000000001</v>
      </c>
      <c r="F172" s="88">
        <v>26.24</v>
      </c>
      <c r="G172" s="87">
        <v>2877.78</v>
      </c>
      <c r="H172" s="89">
        <v>44038</v>
      </c>
      <c r="J172" s="30" t="str">
        <f t="shared" si="12"/>
        <v>-</v>
      </c>
      <c r="L172" s="11" t="str">
        <f>IF(I172&lt;&gt;"",IF(SUMIF(Planes!BA:BA,'Control de pagos'!A172,Planes!BC:BC)=0,"",SUMIF(Planes!BA:BA,'Control de pagos'!A172,Planes!BC:BC)),"")</f>
        <v/>
      </c>
      <c r="N172" s="61">
        <f t="shared" si="10"/>
        <v>1759.64</v>
      </c>
    </row>
    <row r="173" spans="1:14" ht="15.75" customHeight="1" thickBot="1">
      <c r="A173" s="11" t="str">
        <f t="shared" si="13"/>
        <v>G392553 86</v>
      </c>
      <c r="B173" s="182" t="s">
        <v>75</v>
      </c>
      <c r="C173" s="227">
        <v>86</v>
      </c>
      <c r="D173" s="266">
        <v>1783.38</v>
      </c>
      <c r="E173" s="87">
        <v>1068.1600000000001</v>
      </c>
      <c r="F173" s="88" t="s">
        <v>97</v>
      </c>
      <c r="G173" s="87">
        <v>2851.54</v>
      </c>
      <c r="H173" s="89">
        <v>44059</v>
      </c>
      <c r="I173" s="42">
        <v>44059</v>
      </c>
      <c r="J173" s="30">
        <f t="shared" si="12"/>
        <v>44044</v>
      </c>
      <c r="L173" s="11">
        <f>IF(I173&lt;&gt;"",IF(SUMIF(Planes!BA:BA,'Control de pagos'!A173,Planes!BC:BC)=0,"",SUMIF(Planes!BA:BA,'Control de pagos'!A173,Planes!BC:BC)),"")</f>
        <v>110.5992</v>
      </c>
      <c r="N173" s="61">
        <f t="shared" si="10"/>
        <v>1783.38</v>
      </c>
    </row>
    <row r="174" spans="1:14" ht="15.75" customHeight="1" thickBot="1">
      <c r="A174" s="11" t="str">
        <f t="shared" si="13"/>
        <v>G392553 86</v>
      </c>
      <c r="B174" s="182" t="s">
        <v>75</v>
      </c>
      <c r="C174" s="229"/>
      <c r="D174" s="267"/>
      <c r="E174" s="87">
        <v>1068.1600000000001</v>
      </c>
      <c r="F174" s="88">
        <v>26.24</v>
      </c>
      <c r="G174" s="87">
        <v>2877.78</v>
      </c>
      <c r="H174" s="89">
        <v>44069</v>
      </c>
      <c r="J174" s="30" t="str">
        <f t="shared" si="12"/>
        <v>-</v>
      </c>
      <c r="L174" s="11" t="str">
        <f>IF(I174&lt;&gt;"",IF(SUMIF(Planes!BA:BA,'Control de pagos'!A174,Planes!BC:BC)=0,"",SUMIF(Planes!BA:BA,'Control de pagos'!A174,Planes!BC:BC)),"")</f>
        <v/>
      </c>
      <c r="N174" s="61">
        <f t="shared" si="10"/>
        <v>1783.38</v>
      </c>
    </row>
    <row r="175" spans="1:14" ht="15.75" customHeight="1" thickBot="1">
      <c r="A175" s="11" t="str">
        <f t="shared" si="13"/>
        <v>G392553 87</v>
      </c>
      <c r="B175" s="182" t="s">
        <v>75</v>
      </c>
      <c r="C175" s="227">
        <v>87</v>
      </c>
      <c r="D175" s="266">
        <v>1807.46</v>
      </c>
      <c r="E175" s="87">
        <v>1044.08</v>
      </c>
      <c r="F175" s="88" t="s">
        <v>97</v>
      </c>
      <c r="G175" s="87">
        <v>2851.54</v>
      </c>
      <c r="H175" s="89">
        <v>44090</v>
      </c>
      <c r="I175" s="42">
        <v>44090</v>
      </c>
      <c r="J175" s="30">
        <f t="shared" si="12"/>
        <v>44075</v>
      </c>
      <c r="L175" s="11">
        <f>IF(I175&lt;&gt;"",IF(SUMIF(Planes!BA:BA,'Control de pagos'!A175,Planes!BC:BC)=0,"",SUMIF(Planes!BA:BA,'Control de pagos'!A175,Planes!BC:BC)),"")</f>
        <v>112.092</v>
      </c>
      <c r="N175" s="61">
        <f t="shared" si="10"/>
        <v>1807.46</v>
      </c>
    </row>
    <row r="176" spans="1:14" ht="15.75" customHeight="1" thickBot="1">
      <c r="A176" s="11" t="str">
        <f t="shared" si="13"/>
        <v>G392553 87</v>
      </c>
      <c r="B176" s="182" t="s">
        <v>75</v>
      </c>
      <c r="C176" s="229"/>
      <c r="D176" s="267"/>
      <c r="E176" s="87">
        <v>1044.08</v>
      </c>
      <c r="F176" s="88">
        <v>26.24</v>
      </c>
      <c r="G176" s="87">
        <v>2877.78</v>
      </c>
      <c r="H176" s="89">
        <v>44100</v>
      </c>
      <c r="J176" s="30" t="str">
        <f t="shared" si="12"/>
        <v>-</v>
      </c>
      <c r="L176" s="11" t="str">
        <f>IF(I176&lt;&gt;"",IF(SUMIF(Planes!BA:BA,'Control de pagos'!A176,Planes!BC:BC)=0,"",SUMIF(Planes!BA:BA,'Control de pagos'!A176,Planes!BC:BC)),"")</f>
        <v/>
      </c>
      <c r="N176" s="61">
        <f t="shared" si="10"/>
        <v>1807.46</v>
      </c>
    </row>
    <row r="177" spans="1:14" ht="15.75" customHeight="1" thickBot="1">
      <c r="A177" s="11" t="str">
        <f t="shared" si="13"/>
        <v>G392553 88</v>
      </c>
      <c r="B177" s="182" t="s">
        <v>75</v>
      </c>
      <c r="C177" s="227">
        <v>88</v>
      </c>
      <c r="D177" s="266">
        <v>1831.86</v>
      </c>
      <c r="E177" s="87">
        <v>1019.68</v>
      </c>
      <c r="F177" s="88" t="s">
        <v>97</v>
      </c>
      <c r="G177" s="87">
        <v>2851.54</v>
      </c>
      <c r="H177" s="89">
        <v>44120</v>
      </c>
      <c r="J177" s="30" t="str">
        <f t="shared" si="12"/>
        <v>-</v>
      </c>
      <c r="L177" s="11" t="str">
        <f>IF(I177&lt;&gt;"",IF(SUMIF(Planes!BA:BA,'Control de pagos'!A177,Planes!BC:BC)=0,"",SUMIF(Planes!BA:BA,'Control de pagos'!A177,Planes!BC:BC)),"")</f>
        <v/>
      </c>
      <c r="N177" s="61">
        <f t="shared" si="10"/>
        <v>1831.86</v>
      </c>
    </row>
    <row r="178" spans="1:14" ht="15.75" customHeight="1" thickBot="1">
      <c r="A178" s="11" t="str">
        <f t="shared" si="13"/>
        <v>G392553 88</v>
      </c>
      <c r="B178" s="182" t="s">
        <v>75</v>
      </c>
      <c r="C178" s="229"/>
      <c r="D178" s="267"/>
      <c r="E178" s="87">
        <v>1019.68</v>
      </c>
      <c r="F178" s="88">
        <v>34.450000000000003</v>
      </c>
      <c r="G178" s="87">
        <v>2885.99</v>
      </c>
      <c r="H178" s="89">
        <v>44132</v>
      </c>
      <c r="I178" s="42">
        <v>44132</v>
      </c>
      <c r="J178" s="30">
        <f t="shared" si="12"/>
        <v>44105</v>
      </c>
      <c r="L178" s="11">
        <f>IF(I178&lt;&gt;"",IF(SUMIF(Planes!BA:BA,'Control de pagos'!A178,Planes!BC:BC)=0,"",SUMIF(Planes!BA:BA,'Control de pagos'!A178,Planes!BC:BC)),"")</f>
        <v>113.60520000000001</v>
      </c>
      <c r="N178" s="61">
        <f t="shared" si="10"/>
        <v>1831.86</v>
      </c>
    </row>
    <row r="179" spans="1:14" ht="15.75" customHeight="1" thickBot="1">
      <c r="A179" s="11" t="str">
        <f t="shared" si="13"/>
        <v>G392553 89</v>
      </c>
      <c r="B179" s="182" t="s">
        <v>75</v>
      </c>
      <c r="C179" s="272">
        <v>89</v>
      </c>
      <c r="D179" s="274">
        <v>1856.59</v>
      </c>
      <c r="E179" s="133">
        <v>994.95</v>
      </c>
      <c r="F179" s="133" t="s">
        <v>97</v>
      </c>
      <c r="G179" s="132">
        <v>2851.54</v>
      </c>
      <c r="H179" s="134">
        <v>44151</v>
      </c>
      <c r="I179" s="42">
        <v>44151</v>
      </c>
      <c r="J179" s="30">
        <f t="shared" si="12"/>
        <v>44136</v>
      </c>
      <c r="L179" s="11">
        <f>IF(I179&lt;&gt;"",IF(SUMIF(Planes!BA:BA,'Control de pagos'!A179,Planes!BC:BC)=0,"",SUMIF(Planes!BA:BA,'Control de pagos'!A179,Planes!BC:BC)),"")</f>
        <v>115.13879999999999</v>
      </c>
      <c r="N179" s="61">
        <f t="shared" si="10"/>
        <v>1856.59</v>
      </c>
    </row>
    <row r="180" spans="1:14" ht="15.75" customHeight="1" thickBot="1">
      <c r="A180" s="11" t="str">
        <f t="shared" si="13"/>
        <v>G392553 89</v>
      </c>
      <c r="B180" s="182" t="s">
        <v>75</v>
      </c>
      <c r="C180" s="273"/>
      <c r="D180" s="275"/>
      <c r="E180" s="133">
        <v>994.95</v>
      </c>
      <c r="F180" s="133">
        <v>28.71</v>
      </c>
      <c r="G180" s="132">
        <v>2880.25</v>
      </c>
      <c r="H180" s="134">
        <v>44161</v>
      </c>
      <c r="J180" s="30" t="str">
        <f t="shared" si="12"/>
        <v>-</v>
      </c>
      <c r="L180" s="11" t="str">
        <f>IF(I180&lt;&gt;"",IF(SUMIF(Planes!BA:BA,'Control de pagos'!A180,Planes!BC:BC)=0,"",SUMIF(Planes!BA:BA,'Control de pagos'!A180,Planes!BC:BC)),"")</f>
        <v/>
      </c>
      <c r="N180" s="61">
        <f t="shared" si="10"/>
        <v>1856.59</v>
      </c>
    </row>
    <row r="181" spans="1:14" ht="15.75" customHeight="1" thickBot="1">
      <c r="A181" s="11" t="str">
        <f t="shared" si="13"/>
        <v>G392553 90</v>
      </c>
      <c r="B181" s="182" t="s">
        <v>75</v>
      </c>
      <c r="C181" s="272">
        <v>90</v>
      </c>
      <c r="D181" s="274">
        <v>1881.64</v>
      </c>
      <c r="E181" s="133">
        <v>969.9</v>
      </c>
      <c r="F181" s="133" t="s">
        <v>97</v>
      </c>
      <c r="G181" s="132">
        <v>2851.54</v>
      </c>
      <c r="H181" s="134">
        <v>44181</v>
      </c>
      <c r="I181" s="42">
        <f>+H181</f>
        <v>44181</v>
      </c>
      <c r="J181" s="30">
        <f t="shared" si="12"/>
        <v>44166</v>
      </c>
      <c r="L181" s="11">
        <f>IF(I181&lt;&gt;"",IF(SUMIF(Planes!BA:BA,'Control de pagos'!A181,Planes!BC:BC)=0,"",SUMIF(Planes!BA:BA,'Control de pagos'!A181,Planes!BC:BC)),"")</f>
        <v>116.69279999999999</v>
      </c>
      <c r="N181" s="61">
        <f t="shared" si="10"/>
        <v>1881.64</v>
      </c>
    </row>
    <row r="182" spans="1:14" ht="15.75" customHeight="1" thickBot="1">
      <c r="A182" s="11" t="str">
        <f t="shared" si="13"/>
        <v>G392553 90</v>
      </c>
      <c r="B182" s="182" t="s">
        <v>75</v>
      </c>
      <c r="C182" s="273"/>
      <c r="D182" s="275"/>
      <c r="E182" s="133">
        <v>969.9</v>
      </c>
      <c r="F182" s="133">
        <v>28.71</v>
      </c>
      <c r="G182" s="132">
        <v>2880.25</v>
      </c>
      <c r="H182" s="134">
        <v>44191</v>
      </c>
      <c r="J182" s="30" t="str">
        <f t="shared" si="12"/>
        <v>-</v>
      </c>
      <c r="L182" s="11" t="str">
        <f>IF(I182&lt;&gt;"",IF(SUMIF(Planes!BA:BA,'Control de pagos'!A182,Planes!BC:BC)=0,"",SUMIF(Planes!BA:BA,'Control de pagos'!A182,Planes!BC:BC)),"")</f>
        <v/>
      </c>
      <c r="N182" s="61">
        <f t="shared" si="10"/>
        <v>1881.64</v>
      </c>
    </row>
    <row r="183" spans="1:14" ht="15.75" customHeight="1" thickBot="1">
      <c r="A183" s="11" t="str">
        <f t="shared" si="13"/>
        <v>G392553 91</v>
      </c>
      <c r="B183" s="182" t="s">
        <v>75</v>
      </c>
      <c r="C183" s="272">
        <v>91</v>
      </c>
      <c r="D183" s="274">
        <v>1907.06</v>
      </c>
      <c r="E183" s="133">
        <v>944.48</v>
      </c>
      <c r="F183" s="133" t="s">
        <v>97</v>
      </c>
      <c r="G183" s="132">
        <v>2851.54</v>
      </c>
      <c r="H183" s="134">
        <v>44212</v>
      </c>
      <c r="I183" s="42">
        <f>+H183</f>
        <v>44212</v>
      </c>
      <c r="J183" s="30">
        <f t="shared" si="12"/>
        <v>44197</v>
      </c>
      <c r="L183" s="11">
        <f>IF(I183&lt;&gt;"",IF(SUMIF(Planes!BA:BA,'Control de pagos'!A183,Planes!BC:BC)=0,"",SUMIF(Planes!BA:BA,'Control de pagos'!A183,Planes!BC:BC)),"")</f>
        <v>118.2684</v>
      </c>
      <c r="N183" s="61">
        <f t="shared" si="10"/>
        <v>1907.06</v>
      </c>
    </row>
    <row r="184" spans="1:14" ht="15.75" customHeight="1" thickBot="1">
      <c r="A184" s="11" t="str">
        <f t="shared" si="13"/>
        <v>G392553 91</v>
      </c>
      <c r="B184" s="182" t="s">
        <v>75</v>
      </c>
      <c r="C184" s="273"/>
      <c r="D184" s="275"/>
      <c r="E184" s="133">
        <v>944.48</v>
      </c>
      <c r="F184" s="133">
        <v>28.71</v>
      </c>
      <c r="G184" s="132">
        <v>2880.25</v>
      </c>
      <c r="H184" s="134">
        <v>44222</v>
      </c>
      <c r="J184" s="30" t="str">
        <f t="shared" si="12"/>
        <v>-</v>
      </c>
      <c r="L184" s="11" t="str">
        <f>IF(I184&lt;&gt;"",IF(SUMIF(Planes!BA:BA,'Control de pagos'!A184,Planes!BC:BC)=0,"",SUMIF(Planes!BA:BA,'Control de pagos'!A184,Planes!BC:BC)),"")</f>
        <v/>
      </c>
      <c r="N184" s="61">
        <f t="shared" si="10"/>
        <v>1907.06</v>
      </c>
    </row>
    <row r="185" spans="1:14" ht="15.75" customHeight="1" thickBot="1">
      <c r="A185" s="11" t="str">
        <f t="shared" si="13"/>
        <v>G392553 92</v>
      </c>
      <c r="B185" s="182" t="s">
        <v>75</v>
      </c>
      <c r="C185" s="272">
        <v>92</v>
      </c>
      <c r="D185" s="274">
        <v>1932.8</v>
      </c>
      <c r="E185" s="133">
        <v>918.74</v>
      </c>
      <c r="F185" s="133" t="s">
        <v>97</v>
      </c>
      <c r="G185" s="132">
        <v>2851.54</v>
      </c>
      <c r="H185" s="134">
        <v>44243</v>
      </c>
      <c r="I185" s="42">
        <v>44243</v>
      </c>
      <c r="J185" s="30">
        <f t="shared" si="12"/>
        <v>44228</v>
      </c>
      <c r="L185" s="11">
        <f>IF(I185&lt;&gt;"",IF(SUMIF(Planes!BA:BA,'Control de pagos'!A185,Planes!BC:BC)=0,"",SUMIF(Planes!BA:BA,'Control de pagos'!A185,Planes!BC:BC)),"")</f>
        <v>119.8656</v>
      </c>
      <c r="N185" s="61">
        <f t="shared" si="10"/>
        <v>1932.8</v>
      </c>
    </row>
    <row r="186" spans="1:14" ht="15.75" customHeight="1" thickBot="1">
      <c r="A186" s="11" t="str">
        <f t="shared" si="13"/>
        <v>G392553 92</v>
      </c>
      <c r="B186" s="182" t="s">
        <v>75</v>
      </c>
      <c r="C186" s="273"/>
      <c r="D186" s="275"/>
      <c r="E186" s="133">
        <v>918.74</v>
      </c>
      <c r="F186" s="133">
        <v>28.71</v>
      </c>
      <c r="G186" s="132">
        <v>2880.25</v>
      </c>
      <c r="H186" s="134">
        <v>44253</v>
      </c>
      <c r="J186" s="30" t="str">
        <f t="shared" si="12"/>
        <v>-</v>
      </c>
      <c r="L186" s="11" t="str">
        <f>IF(I186&lt;&gt;"",IF(SUMIF(Planes!BA:BA,'Control de pagos'!A186,Planes!BC:BC)=0,"",SUMIF(Planes!BA:BA,'Control de pagos'!A186,Planes!BC:BC)),"")</f>
        <v/>
      </c>
      <c r="N186" s="61">
        <f t="shared" si="10"/>
        <v>1932.8</v>
      </c>
    </row>
    <row r="187" spans="1:14" ht="15.75" customHeight="1" thickBot="1">
      <c r="A187" s="11" t="str">
        <f t="shared" si="13"/>
        <v>G392553 93</v>
      </c>
      <c r="B187" s="182" t="s">
        <v>75</v>
      </c>
      <c r="C187" s="227">
        <v>93</v>
      </c>
      <c r="D187" s="266">
        <v>1958.89</v>
      </c>
      <c r="E187" s="88">
        <v>892.65</v>
      </c>
      <c r="F187" s="88" t="s">
        <v>97</v>
      </c>
      <c r="G187" s="87">
        <v>2851.54</v>
      </c>
      <c r="H187" s="89">
        <v>44271</v>
      </c>
      <c r="I187" s="42">
        <v>44271</v>
      </c>
      <c r="J187" s="30">
        <f t="shared" si="12"/>
        <v>44256</v>
      </c>
      <c r="L187" s="11">
        <f>IF(I187&lt;&gt;"",IF(SUMIF(Planes!BA:BA,'Control de pagos'!A187,Planes!BC:BC)=0,"",SUMIF(Planes!BA:BA,'Control de pagos'!A187,Planes!BC:BC)),"")</f>
        <v>121.4832</v>
      </c>
      <c r="N187" s="61">
        <f t="shared" si="10"/>
        <v>1958.89</v>
      </c>
    </row>
    <row r="188" spans="1:14" ht="15.75" customHeight="1" thickBot="1">
      <c r="A188" s="11" t="str">
        <f t="shared" si="13"/>
        <v>G392553 93</v>
      </c>
      <c r="B188" s="182" t="s">
        <v>75</v>
      </c>
      <c r="C188" s="229"/>
      <c r="D188" s="267"/>
      <c r="E188" s="88">
        <v>892.65</v>
      </c>
      <c r="F188" s="88">
        <v>28.71</v>
      </c>
      <c r="G188" s="87">
        <v>2880.25</v>
      </c>
      <c r="H188" s="89">
        <v>44281</v>
      </c>
      <c r="J188" s="30" t="str">
        <f t="shared" si="12"/>
        <v>-</v>
      </c>
      <c r="L188" s="11" t="str">
        <f>IF(I188&lt;&gt;"",IF(SUMIF(Planes!BA:BA,'Control de pagos'!A188,Planes!BC:BC)=0,"",SUMIF(Planes!BA:BA,'Control de pagos'!A188,Planes!BC:BC)),"")</f>
        <v/>
      </c>
      <c r="N188" s="61">
        <f t="shared" si="10"/>
        <v>1958.89</v>
      </c>
    </row>
    <row r="189" spans="1:14" ht="15.75" customHeight="1" thickBot="1">
      <c r="A189" s="11" t="str">
        <f t="shared" si="13"/>
        <v>G392553 94</v>
      </c>
      <c r="B189" s="182" t="s">
        <v>75</v>
      </c>
      <c r="C189" s="227">
        <v>94</v>
      </c>
      <c r="D189" s="266">
        <v>1985.33</v>
      </c>
      <c r="E189" s="88">
        <v>866.21</v>
      </c>
      <c r="F189" s="88" t="s">
        <v>97</v>
      </c>
      <c r="G189" s="87">
        <v>2851.54</v>
      </c>
      <c r="H189" s="89">
        <v>44302</v>
      </c>
      <c r="I189" s="42">
        <v>44302</v>
      </c>
      <c r="J189" s="30">
        <f t="shared" si="12"/>
        <v>44287</v>
      </c>
      <c r="L189" s="11">
        <f>IF(I189&lt;&gt;"",IF(SUMIF(Planes!BA:BA,'Control de pagos'!A189,Planes!BC:BC)=0,"",SUMIF(Planes!BA:BA,'Control de pagos'!A189,Planes!BC:BC)),"")</f>
        <v>123.12359999999998</v>
      </c>
      <c r="N189" s="61">
        <f t="shared" si="10"/>
        <v>1985.33</v>
      </c>
    </row>
    <row r="190" spans="1:14" ht="15.75" customHeight="1" thickBot="1">
      <c r="A190" s="11" t="str">
        <f t="shared" si="13"/>
        <v>G392553 94</v>
      </c>
      <c r="B190" s="182" t="s">
        <v>75</v>
      </c>
      <c r="C190" s="229"/>
      <c r="D190" s="267"/>
      <c r="E190" s="88">
        <v>866.21</v>
      </c>
      <c r="F190" s="88">
        <v>28.71</v>
      </c>
      <c r="G190" s="87">
        <v>2880.25</v>
      </c>
      <c r="H190" s="89">
        <v>44312</v>
      </c>
      <c r="J190" s="30" t="str">
        <f t="shared" si="12"/>
        <v>-</v>
      </c>
      <c r="L190" s="11" t="str">
        <f>IF(I190&lt;&gt;"",IF(SUMIF(Planes!BA:BA,'Control de pagos'!A190,Planes!BC:BC)=0,"",SUMIF(Planes!BA:BA,'Control de pagos'!A190,Planes!BC:BC)),"")</f>
        <v/>
      </c>
      <c r="N190" s="61">
        <f t="shared" si="10"/>
        <v>1985.33</v>
      </c>
    </row>
    <row r="191" spans="1:14" ht="15.75" customHeight="1" thickBot="1">
      <c r="A191" s="11" t="str">
        <f t="shared" si="13"/>
        <v>G392553 95</v>
      </c>
      <c r="B191" s="182" t="s">
        <v>75</v>
      </c>
      <c r="C191" s="227">
        <v>95</v>
      </c>
      <c r="D191" s="266">
        <v>2012.15</v>
      </c>
      <c r="E191" s="88">
        <v>839.39</v>
      </c>
      <c r="F191" s="88" t="s">
        <v>97</v>
      </c>
      <c r="G191" s="87">
        <v>2851.54</v>
      </c>
      <c r="H191" s="89">
        <v>44332</v>
      </c>
      <c r="I191" s="42">
        <v>44332</v>
      </c>
      <c r="J191" s="30">
        <f t="shared" si="12"/>
        <v>44317</v>
      </c>
      <c r="L191" s="11">
        <f>IF(I191&lt;&gt;"",IF(SUMIF(Planes!BA:BA,'Control de pagos'!A191,Planes!BC:BC)=0,"",SUMIF(Planes!BA:BA,'Control de pagos'!A191,Planes!BC:BC)),"")</f>
        <v>124.78559999999999</v>
      </c>
      <c r="N191" s="61">
        <f t="shared" si="10"/>
        <v>2012.15</v>
      </c>
    </row>
    <row r="192" spans="1:14" ht="15.75" customHeight="1" thickBot="1">
      <c r="A192" s="11" t="str">
        <f t="shared" si="13"/>
        <v>G392553 95</v>
      </c>
      <c r="B192" s="182" t="s">
        <v>75</v>
      </c>
      <c r="C192" s="229"/>
      <c r="D192" s="267"/>
      <c r="E192" s="88">
        <v>839.39</v>
      </c>
      <c r="F192" s="88">
        <v>28.71</v>
      </c>
      <c r="G192" s="87">
        <v>2880.25</v>
      </c>
      <c r="H192" s="89">
        <v>44342</v>
      </c>
      <c r="J192" s="30" t="str">
        <f t="shared" si="12"/>
        <v>-</v>
      </c>
      <c r="L192" s="11" t="str">
        <f>IF(I192&lt;&gt;"",IF(SUMIF(Planes!BA:BA,'Control de pagos'!A192,Planes!BC:BC)=0,"",SUMIF(Planes!BA:BA,'Control de pagos'!A192,Planes!BC:BC)),"")</f>
        <v/>
      </c>
      <c r="N192" s="61">
        <f t="shared" si="10"/>
        <v>2012.15</v>
      </c>
    </row>
    <row r="193" spans="1:14" ht="15.75" customHeight="1" thickBot="1">
      <c r="A193" s="11" t="str">
        <f t="shared" si="13"/>
        <v>G392553 96</v>
      </c>
      <c r="B193" s="182" t="s">
        <v>75</v>
      </c>
      <c r="C193" s="227">
        <v>96</v>
      </c>
      <c r="D193" s="266">
        <v>2039.32</v>
      </c>
      <c r="E193" s="88">
        <v>812.22</v>
      </c>
      <c r="F193" s="88" t="s">
        <v>97</v>
      </c>
      <c r="G193" s="87">
        <v>2851.54</v>
      </c>
      <c r="H193" s="89">
        <v>44363</v>
      </c>
      <c r="I193" s="42">
        <v>44363</v>
      </c>
      <c r="J193" s="30">
        <f t="shared" si="12"/>
        <v>44348</v>
      </c>
      <c r="L193" s="11">
        <f>IF(I193&lt;&gt;"",IF(SUMIF(Planes!BA:BA,'Control de pagos'!A193,Planes!BC:BC)=0,"",SUMIF(Planes!BA:BA,'Control de pagos'!A193,Planes!BC:BC)),"")</f>
        <v>126.4704</v>
      </c>
      <c r="N193" s="61">
        <f t="shared" si="10"/>
        <v>2039.32</v>
      </c>
    </row>
    <row r="194" spans="1:14" ht="15.75" customHeight="1" thickBot="1">
      <c r="A194" s="11" t="str">
        <f t="shared" si="13"/>
        <v>G392553 96</v>
      </c>
      <c r="B194" s="182" t="s">
        <v>75</v>
      </c>
      <c r="C194" s="229"/>
      <c r="D194" s="267"/>
      <c r="E194" s="88">
        <v>812.22</v>
      </c>
      <c r="F194" s="88">
        <v>28.71</v>
      </c>
      <c r="G194" s="87">
        <v>2880.25</v>
      </c>
      <c r="H194" s="89">
        <v>44373</v>
      </c>
      <c r="J194" s="30" t="str">
        <f t="shared" ref="J194:J225" si="14">IF(I194&lt;&gt;"",I194-DAY(I194)+1,IF(A193=A194,IF(I193&lt;&gt;"","-",""),IF(A194=A195,IF(I195&lt;&gt;"","-",""),"")))</f>
        <v>-</v>
      </c>
      <c r="L194" s="11" t="str">
        <f>IF(I194&lt;&gt;"",IF(SUMIF(Planes!BA:BA,'Control de pagos'!A194,Planes!BC:BC)=0,"",SUMIF(Planes!BA:BA,'Control de pagos'!A194,Planes!BC:BC)),"")</f>
        <v/>
      </c>
      <c r="N194" s="61">
        <f t="shared" si="10"/>
        <v>2039.32</v>
      </c>
    </row>
    <row r="195" spans="1:14" ht="15.75" customHeight="1" thickBot="1">
      <c r="A195" s="11" t="str">
        <f t="shared" si="13"/>
        <v>G392553 97</v>
      </c>
      <c r="B195" s="182" t="s">
        <v>75</v>
      </c>
      <c r="C195" s="227">
        <v>97</v>
      </c>
      <c r="D195" s="266">
        <v>2066.84</v>
      </c>
      <c r="E195" s="88">
        <v>784.7</v>
      </c>
      <c r="F195" s="88" t="s">
        <v>97</v>
      </c>
      <c r="G195" s="87">
        <v>2851.54</v>
      </c>
      <c r="H195" s="89">
        <v>44393</v>
      </c>
      <c r="I195" s="42">
        <v>44393</v>
      </c>
      <c r="J195" s="30">
        <f t="shared" si="14"/>
        <v>44378</v>
      </c>
      <c r="L195" s="11">
        <f>IF(I195&lt;&gt;"",IF(SUMIF(Planes!BA:BA,'Control de pagos'!A195,Planes!BC:BC)=0,"",SUMIF(Planes!BA:BA,'Control de pagos'!A195,Planes!BC:BC)),"")</f>
        <v>128.178</v>
      </c>
      <c r="N195" s="61">
        <f t="shared" si="10"/>
        <v>2066.84</v>
      </c>
    </row>
    <row r="196" spans="1:14" ht="15.75" customHeight="1" thickBot="1">
      <c r="A196" s="11" t="str">
        <f t="shared" si="13"/>
        <v>G392553 97</v>
      </c>
      <c r="B196" s="182" t="s">
        <v>75</v>
      </c>
      <c r="C196" s="229"/>
      <c r="D196" s="267"/>
      <c r="E196" s="88">
        <v>784.7</v>
      </c>
      <c r="F196" s="88">
        <v>28.71</v>
      </c>
      <c r="G196" s="87">
        <v>2880.25</v>
      </c>
      <c r="H196" s="89">
        <v>44403</v>
      </c>
      <c r="J196" s="30" t="str">
        <f t="shared" si="14"/>
        <v>-</v>
      </c>
      <c r="L196" s="11" t="str">
        <f>IF(I196&lt;&gt;"",IF(SUMIF(Planes!BA:BA,'Control de pagos'!A196,Planes!BC:BC)=0,"",SUMIF(Planes!BA:BA,'Control de pagos'!A196,Planes!BC:BC)),"")</f>
        <v/>
      </c>
      <c r="N196" s="61">
        <f t="shared" ref="N196:N259" si="15">IF(D196=0,D195,D196)</f>
        <v>2066.84</v>
      </c>
    </row>
    <row r="197" spans="1:14" ht="15.75" customHeight="1" thickBot="1">
      <c r="A197" s="11" t="str">
        <f t="shared" si="13"/>
        <v>G392553 98</v>
      </c>
      <c r="B197" s="182" t="s">
        <v>75</v>
      </c>
      <c r="C197" s="227">
        <v>98</v>
      </c>
      <c r="D197" s="266">
        <v>2094.7399999999998</v>
      </c>
      <c r="E197" s="88">
        <v>756.8</v>
      </c>
      <c r="F197" s="88" t="s">
        <v>97</v>
      </c>
      <c r="G197" s="87">
        <v>2851.54</v>
      </c>
      <c r="H197" s="89">
        <v>44424</v>
      </c>
      <c r="I197" s="42">
        <v>44424</v>
      </c>
      <c r="J197" s="30">
        <f t="shared" si="14"/>
        <v>44409</v>
      </c>
      <c r="L197" s="11">
        <f>IF(I197&lt;&gt;"",IF(SUMIF(Planes!BA:BA,'Control de pagos'!A197,Planes!BC:BC)=0,"",SUMIF(Planes!BA:BA,'Control de pagos'!A197,Planes!BC:BC)),"")</f>
        <v>129.9084</v>
      </c>
      <c r="N197" s="61">
        <f t="shared" si="15"/>
        <v>2094.7399999999998</v>
      </c>
    </row>
    <row r="198" spans="1:14" ht="15.75" customHeight="1" thickBot="1">
      <c r="A198" s="11" t="str">
        <f t="shared" si="13"/>
        <v>G392553 98</v>
      </c>
      <c r="B198" s="182" t="s">
        <v>75</v>
      </c>
      <c r="C198" s="229"/>
      <c r="D198" s="267"/>
      <c r="E198" s="88">
        <v>756.8</v>
      </c>
      <c r="F198" s="88">
        <v>28.71</v>
      </c>
      <c r="G198" s="87">
        <v>2880.25</v>
      </c>
      <c r="H198" s="89">
        <v>44434</v>
      </c>
      <c r="J198" s="30" t="str">
        <f t="shared" si="14"/>
        <v>-</v>
      </c>
      <c r="L198" s="11" t="str">
        <f>IF(I198&lt;&gt;"",IF(SUMIF(Planes!BA:BA,'Control de pagos'!A198,Planes!BC:BC)=0,"",SUMIF(Planes!BA:BA,'Control de pagos'!A198,Planes!BC:BC)),"")</f>
        <v/>
      </c>
      <c r="N198" s="61">
        <f t="shared" si="15"/>
        <v>2094.7399999999998</v>
      </c>
    </row>
    <row r="199" spans="1:14" ht="15.75" customHeight="1" thickBot="1">
      <c r="A199" s="11" t="str">
        <f t="shared" si="13"/>
        <v>G392553 99</v>
      </c>
      <c r="B199" s="182" t="s">
        <v>75</v>
      </c>
      <c r="C199" s="280">
        <v>99</v>
      </c>
      <c r="D199" s="282">
        <v>2123.02</v>
      </c>
      <c r="E199" s="169">
        <v>728.52</v>
      </c>
      <c r="F199" s="169" t="s">
        <v>97</v>
      </c>
      <c r="G199" s="168">
        <v>2851.54</v>
      </c>
      <c r="H199" s="170">
        <v>44455</v>
      </c>
      <c r="J199" s="30" t="str">
        <f t="shared" si="14"/>
        <v/>
      </c>
      <c r="L199" s="11" t="str">
        <f>IF(I199&lt;&gt;"",IF(SUMIF(Planes!BA:BA,'Control de pagos'!A199,Planes!BC:BC)=0,"",SUMIF(Planes!BA:BA,'Control de pagos'!A199,Planes!BC:BC)),"")</f>
        <v/>
      </c>
      <c r="N199" s="61">
        <f t="shared" si="15"/>
        <v>2123.02</v>
      </c>
    </row>
    <row r="200" spans="1:14" ht="15.75" customHeight="1" thickBot="1">
      <c r="A200" s="11" t="str">
        <f t="shared" si="13"/>
        <v>G392553 99</v>
      </c>
      <c r="B200" s="182" t="s">
        <v>75</v>
      </c>
      <c r="C200" s="281"/>
      <c r="D200" s="283"/>
      <c r="E200" s="169">
        <v>728.52</v>
      </c>
      <c r="F200" s="169">
        <v>28.71</v>
      </c>
      <c r="G200" s="168">
        <v>2880.25</v>
      </c>
      <c r="H200" s="170">
        <v>44465</v>
      </c>
      <c r="J200" s="30" t="str">
        <f t="shared" si="14"/>
        <v/>
      </c>
      <c r="L200" s="11" t="str">
        <f>IF(I200&lt;&gt;"",IF(SUMIF(Planes!BA:BA,'Control de pagos'!A200,Planes!BC:BC)=0,"",SUMIF(Planes!BA:BA,'Control de pagos'!A200,Planes!BC:BC)),"")</f>
        <v/>
      </c>
      <c r="N200" s="61">
        <f t="shared" si="15"/>
        <v>2123.02</v>
      </c>
    </row>
    <row r="201" spans="1:14" ht="15.75" customHeight="1" thickBot="1">
      <c r="A201" s="11" t="str">
        <f t="shared" si="13"/>
        <v>G392553 100</v>
      </c>
      <c r="B201" s="182" t="s">
        <v>75</v>
      </c>
      <c r="C201" s="227">
        <v>100</v>
      </c>
      <c r="D201" s="266">
        <v>2151.69</v>
      </c>
      <c r="E201" s="88">
        <v>699.85</v>
      </c>
      <c r="F201" s="88" t="s">
        <v>97</v>
      </c>
      <c r="G201" s="87">
        <v>2851.54</v>
      </c>
      <c r="H201" s="89">
        <v>44485</v>
      </c>
      <c r="I201" s="42">
        <v>44485</v>
      </c>
      <c r="J201" s="30">
        <f t="shared" si="14"/>
        <v>44470</v>
      </c>
      <c r="L201" s="11">
        <f>IF(I201&lt;&gt;"",IF(SUMIF(Planes!BA:BA,'Control de pagos'!A201,Planes!BC:BC)=0,"",SUMIF(Planes!BA:BA,'Control de pagos'!A201,Planes!BC:BC)),"")</f>
        <v>133.43880000000001</v>
      </c>
      <c r="N201" s="61">
        <f t="shared" si="15"/>
        <v>2151.69</v>
      </c>
    </row>
    <row r="202" spans="1:14" ht="15.75" customHeight="1" thickBot="1">
      <c r="A202" s="11" t="str">
        <f t="shared" si="13"/>
        <v>G392553 100</v>
      </c>
      <c r="B202" s="182" t="s">
        <v>75</v>
      </c>
      <c r="C202" s="229"/>
      <c r="D202" s="267"/>
      <c r="E202" s="88">
        <v>699.85</v>
      </c>
      <c r="F202" s="88">
        <v>28.71</v>
      </c>
      <c r="G202" s="87">
        <v>2880.25</v>
      </c>
      <c r="H202" s="89">
        <v>44495</v>
      </c>
      <c r="J202" s="30" t="str">
        <f t="shared" si="14"/>
        <v>-</v>
      </c>
      <c r="L202" s="11" t="str">
        <f>IF(I202&lt;&gt;"",IF(SUMIF(Planes!BA:BA,'Control de pagos'!A202,Planes!BC:BC)=0,"",SUMIF(Planes!BA:BA,'Control de pagos'!A202,Planes!BC:BC)),"")</f>
        <v/>
      </c>
      <c r="N202" s="61">
        <f t="shared" si="15"/>
        <v>2151.69</v>
      </c>
    </row>
    <row r="203" spans="1:14" ht="15.75" customHeight="1" thickBot="1">
      <c r="A203" s="11" t="str">
        <f t="shared" si="13"/>
        <v>G392553 101</v>
      </c>
      <c r="B203" s="182" t="s">
        <v>75</v>
      </c>
      <c r="C203" s="280">
        <v>101</v>
      </c>
      <c r="D203" s="282">
        <v>2180.73</v>
      </c>
      <c r="E203" s="169">
        <v>670.81</v>
      </c>
      <c r="F203" s="169" t="s">
        <v>97</v>
      </c>
      <c r="G203" s="168">
        <v>2851.54</v>
      </c>
      <c r="H203" s="170">
        <v>44516</v>
      </c>
      <c r="J203" s="30" t="str">
        <f t="shared" si="14"/>
        <v/>
      </c>
      <c r="L203" s="11" t="str">
        <f>IF(I203&lt;&gt;"",IF(SUMIF(Planes!BA:BA,'Control de pagos'!A203,Planes!BC:BC)=0,"",SUMIF(Planes!BA:BA,'Control de pagos'!A203,Planes!BC:BC)),"")</f>
        <v/>
      </c>
      <c r="N203" s="61">
        <f t="shared" si="15"/>
        <v>2180.73</v>
      </c>
    </row>
    <row r="204" spans="1:14" ht="15.75" customHeight="1" thickBot="1">
      <c r="A204" s="11" t="str">
        <f t="shared" si="13"/>
        <v>G392553 101</v>
      </c>
      <c r="B204" s="182" t="s">
        <v>75</v>
      </c>
      <c r="C204" s="281"/>
      <c r="D204" s="283"/>
      <c r="E204" s="169">
        <v>670.81</v>
      </c>
      <c r="F204" s="169">
        <v>28.71</v>
      </c>
      <c r="G204" s="168">
        <v>2880.25</v>
      </c>
      <c r="H204" s="170">
        <v>44526</v>
      </c>
      <c r="J204" s="30" t="str">
        <f t="shared" si="14"/>
        <v/>
      </c>
      <c r="L204" s="11" t="str">
        <f>IF(I204&lt;&gt;"",IF(SUMIF(Planes!BA:BA,'Control de pagos'!A204,Planes!BC:BC)=0,"",SUMIF(Planes!BA:BA,'Control de pagos'!A204,Planes!BC:BC)),"")</f>
        <v/>
      </c>
      <c r="N204" s="61">
        <f t="shared" si="15"/>
        <v>2180.73</v>
      </c>
    </row>
    <row r="205" spans="1:14" ht="15.75" customHeight="1" thickBot="1">
      <c r="A205" s="11" t="str">
        <f t="shared" si="13"/>
        <v>G392553 102</v>
      </c>
      <c r="B205" s="182" t="s">
        <v>75</v>
      </c>
      <c r="C205" s="227">
        <v>102</v>
      </c>
      <c r="D205" s="266">
        <v>2210.17</v>
      </c>
      <c r="E205" s="88">
        <v>641.37</v>
      </c>
      <c r="F205" s="88" t="s">
        <v>97</v>
      </c>
      <c r="G205" s="87">
        <v>2851.54</v>
      </c>
      <c r="H205" s="89">
        <v>44546</v>
      </c>
      <c r="J205" s="30" t="str">
        <f t="shared" si="14"/>
        <v>-</v>
      </c>
      <c r="L205" s="11" t="str">
        <f>IF(I205&lt;&gt;"",IF(SUMIF(Planes!BA:BA,'Control de pagos'!A205,Planes!BC:BC)=0,"",SUMIF(Planes!BA:BA,'Control de pagos'!A205,Planes!BC:BC)),"")</f>
        <v/>
      </c>
      <c r="N205" s="61">
        <f t="shared" si="15"/>
        <v>2210.17</v>
      </c>
    </row>
    <row r="206" spans="1:14" ht="15.75" customHeight="1" thickBot="1">
      <c r="A206" s="11" t="str">
        <f t="shared" si="13"/>
        <v>G392553 102</v>
      </c>
      <c r="B206" s="182" t="s">
        <v>75</v>
      </c>
      <c r="C206" s="229"/>
      <c r="D206" s="267"/>
      <c r="E206" s="88">
        <v>641.37</v>
      </c>
      <c r="F206" s="88">
        <v>28.71</v>
      </c>
      <c r="G206" s="87">
        <v>2880.25</v>
      </c>
      <c r="H206" s="89">
        <v>44556</v>
      </c>
      <c r="I206" s="42">
        <v>44556</v>
      </c>
      <c r="J206" s="30">
        <f t="shared" si="14"/>
        <v>44531</v>
      </c>
      <c r="L206" s="11">
        <f>IF(I206&lt;&gt;"",IF(SUMIF(Planes!BA:BA,'Control de pagos'!A206,Planes!BC:BC)=0,"",SUMIF(Planes!BA:BA,'Control de pagos'!A206,Planes!BC:BC)),"")</f>
        <v>137.06640000000002</v>
      </c>
      <c r="N206" s="61">
        <f t="shared" si="15"/>
        <v>2210.17</v>
      </c>
    </row>
    <row r="207" spans="1:14" ht="15.75" customHeight="1" thickBot="1">
      <c r="A207" s="11" t="str">
        <f t="shared" si="13"/>
        <v>G392553 103</v>
      </c>
      <c r="B207" s="182" t="s">
        <v>75</v>
      </c>
      <c r="C207" s="227">
        <v>103</v>
      </c>
      <c r="D207" s="266">
        <v>2240.0100000000002</v>
      </c>
      <c r="E207" s="88">
        <v>611.53</v>
      </c>
      <c r="F207" s="88" t="s">
        <v>97</v>
      </c>
      <c r="G207" s="87">
        <v>2851.54</v>
      </c>
      <c r="H207" s="89">
        <v>44577</v>
      </c>
      <c r="I207" s="42">
        <v>44577</v>
      </c>
      <c r="J207" s="30">
        <f t="shared" si="14"/>
        <v>44562</v>
      </c>
      <c r="L207" s="11">
        <f>IF(I207&lt;&gt;"",IF(SUMIF(Planes!BA:BA,'Control de pagos'!A207,Planes!BC:BC)=0,"",SUMIF(Planes!BA:BA,'Control de pagos'!A207,Planes!BC:BC)),"")</f>
        <v>138.91680000000002</v>
      </c>
      <c r="N207" s="61">
        <f t="shared" si="15"/>
        <v>2240.0100000000002</v>
      </c>
    </row>
    <row r="208" spans="1:14" ht="15.75" customHeight="1" thickBot="1">
      <c r="A208" s="11" t="str">
        <f t="shared" si="13"/>
        <v>G392553 103</v>
      </c>
      <c r="B208" s="182" t="s">
        <v>75</v>
      </c>
      <c r="C208" s="229"/>
      <c r="D208" s="267"/>
      <c r="E208" s="88">
        <v>611.53</v>
      </c>
      <c r="F208" s="88">
        <v>28.71</v>
      </c>
      <c r="G208" s="87">
        <v>2880.25</v>
      </c>
      <c r="H208" s="89">
        <v>44587</v>
      </c>
      <c r="J208" s="30" t="str">
        <f t="shared" si="14"/>
        <v>-</v>
      </c>
      <c r="L208" s="11" t="str">
        <f>IF(I208&lt;&gt;"",IF(SUMIF(Planes!BA:BA,'Control de pagos'!A208,Planes!BC:BC)=0,"",SUMIF(Planes!BA:BA,'Control de pagos'!A208,Planes!BC:BC)),"")</f>
        <v/>
      </c>
      <c r="N208" s="61">
        <f t="shared" si="15"/>
        <v>2240.0100000000002</v>
      </c>
    </row>
    <row r="209" spans="1:14" ht="15.75" customHeight="1" thickBot="1">
      <c r="A209" s="11" t="str">
        <f t="shared" si="13"/>
        <v>G392553 104</v>
      </c>
      <c r="B209" s="182" t="s">
        <v>75</v>
      </c>
      <c r="C209" s="227">
        <v>104</v>
      </c>
      <c r="D209" s="266">
        <v>2270.2399999999998</v>
      </c>
      <c r="E209" s="88">
        <v>581.29999999999995</v>
      </c>
      <c r="F209" s="88" t="s">
        <v>97</v>
      </c>
      <c r="G209" s="87">
        <v>2851.54</v>
      </c>
      <c r="H209" s="89">
        <v>44608</v>
      </c>
      <c r="J209" s="30" t="str">
        <f t="shared" si="14"/>
        <v/>
      </c>
      <c r="L209" s="11" t="str">
        <f>IF(I209&lt;&gt;"",IF(SUMIF(Planes!BA:BA,'Control de pagos'!A209,Planes!BC:BC)=0,"",SUMIF(Planes!BA:BA,'Control de pagos'!A209,Planes!BC:BC)),"")</f>
        <v/>
      </c>
      <c r="N209" s="61">
        <f t="shared" si="15"/>
        <v>2270.2399999999998</v>
      </c>
    </row>
    <row r="210" spans="1:14" ht="15.75" customHeight="1" thickBot="1">
      <c r="A210" s="11" t="str">
        <f t="shared" si="13"/>
        <v>G392553 104</v>
      </c>
      <c r="B210" s="182" t="s">
        <v>75</v>
      </c>
      <c r="C210" s="229"/>
      <c r="D210" s="267"/>
      <c r="E210" s="88">
        <v>581.29999999999995</v>
      </c>
      <c r="F210" s="88">
        <v>28.71</v>
      </c>
      <c r="G210" s="87">
        <v>2880.25</v>
      </c>
      <c r="H210" s="89">
        <v>44618</v>
      </c>
      <c r="J210" s="30" t="str">
        <f t="shared" si="14"/>
        <v/>
      </c>
      <c r="L210" s="11" t="str">
        <f>IF(I210&lt;&gt;"",IF(SUMIF(Planes!BA:BA,'Control de pagos'!A210,Planes!BC:BC)=0,"",SUMIF(Planes!BA:BA,'Control de pagos'!A210,Planes!BC:BC)),"")</f>
        <v/>
      </c>
      <c r="N210" s="61">
        <f t="shared" si="15"/>
        <v>2270.2399999999998</v>
      </c>
    </row>
    <row r="211" spans="1:14" ht="15.75" customHeight="1" thickBot="1">
      <c r="A211" s="11" t="str">
        <f t="shared" si="13"/>
        <v>G392553 105</v>
      </c>
      <c r="B211" s="182" t="s">
        <v>75</v>
      </c>
      <c r="C211" s="227">
        <v>105</v>
      </c>
      <c r="D211" s="266">
        <v>2300.88</v>
      </c>
      <c r="E211" s="88">
        <v>550.66</v>
      </c>
      <c r="F211" s="88" t="s">
        <v>97</v>
      </c>
      <c r="G211" s="87">
        <v>2851.54</v>
      </c>
      <c r="H211" s="89">
        <v>44636</v>
      </c>
      <c r="J211" s="30" t="str">
        <f t="shared" si="14"/>
        <v/>
      </c>
      <c r="L211" s="11" t="str">
        <f>IF(I211&lt;&gt;"",IF(SUMIF(Planes!BA:BA,'Control de pagos'!A211,Planes!BC:BC)=0,"",SUMIF(Planes!BA:BA,'Control de pagos'!A211,Planes!BC:BC)),"")</f>
        <v/>
      </c>
      <c r="N211" s="61">
        <f t="shared" si="15"/>
        <v>2300.88</v>
      </c>
    </row>
    <row r="212" spans="1:14" ht="15.75" customHeight="1" thickBot="1">
      <c r="A212" s="11" t="str">
        <f t="shared" si="13"/>
        <v>G392553 105</v>
      </c>
      <c r="B212" s="182" t="s">
        <v>75</v>
      </c>
      <c r="C212" s="229"/>
      <c r="D212" s="267"/>
      <c r="E212" s="88">
        <v>550.66</v>
      </c>
      <c r="F212" s="88">
        <v>28.71</v>
      </c>
      <c r="G212" s="87">
        <v>2880.25</v>
      </c>
      <c r="H212" s="89">
        <v>44646</v>
      </c>
      <c r="J212" s="30" t="str">
        <f t="shared" si="14"/>
        <v/>
      </c>
      <c r="L212" s="11" t="str">
        <f>IF(I212&lt;&gt;"",IF(SUMIF(Planes!BA:BA,'Control de pagos'!A212,Planes!BC:BC)=0,"",SUMIF(Planes!BA:BA,'Control de pagos'!A212,Planes!BC:BC)),"")</f>
        <v/>
      </c>
      <c r="N212" s="61">
        <f t="shared" si="15"/>
        <v>2300.88</v>
      </c>
    </row>
    <row r="213" spans="1:14" ht="15.75" customHeight="1" thickBot="1">
      <c r="A213" s="11" t="str">
        <f t="shared" si="13"/>
        <v>G392553 106</v>
      </c>
      <c r="B213" s="182" t="s">
        <v>75</v>
      </c>
      <c r="C213" s="227">
        <v>106</v>
      </c>
      <c r="D213" s="266">
        <v>2331.9499999999998</v>
      </c>
      <c r="E213" s="88">
        <v>519.59</v>
      </c>
      <c r="F213" s="88" t="s">
        <v>97</v>
      </c>
      <c r="G213" s="87">
        <v>2851.54</v>
      </c>
      <c r="H213" s="89">
        <v>44667</v>
      </c>
      <c r="J213" s="30" t="str">
        <f t="shared" si="14"/>
        <v/>
      </c>
      <c r="L213" s="11" t="str">
        <f>IF(I213&lt;&gt;"",IF(SUMIF(Planes!BA:BA,'Control de pagos'!A213,Planes!BC:BC)=0,"",SUMIF(Planes!BA:BA,'Control de pagos'!A213,Planes!BC:BC)),"")</f>
        <v/>
      </c>
      <c r="N213" s="61">
        <f t="shared" si="15"/>
        <v>2331.9499999999998</v>
      </c>
    </row>
    <row r="214" spans="1:14" ht="15.75" customHeight="1" thickBot="1">
      <c r="A214" s="11" t="str">
        <f t="shared" si="13"/>
        <v>G392553 106</v>
      </c>
      <c r="B214" s="182" t="s">
        <v>75</v>
      </c>
      <c r="C214" s="229"/>
      <c r="D214" s="267"/>
      <c r="E214" s="88">
        <v>519.59</v>
      </c>
      <c r="F214" s="88">
        <v>28.71</v>
      </c>
      <c r="G214" s="87">
        <v>2880.25</v>
      </c>
      <c r="H214" s="89">
        <v>44677</v>
      </c>
      <c r="J214" s="30" t="str">
        <f t="shared" si="14"/>
        <v/>
      </c>
      <c r="L214" s="11" t="str">
        <f>IF(I214&lt;&gt;"",IF(SUMIF(Planes!BA:BA,'Control de pagos'!A214,Planes!BC:BC)=0,"",SUMIF(Planes!BA:BA,'Control de pagos'!A214,Planes!BC:BC)),"")</f>
        <v/>
      </c>
      <c r="N214" s="61">
        <f t="shared" si="15"/>
        <v>2331.9499999999998</v>
      </c>
    </row>
    <row r="215" spans="1:14" ht="15.75" customHeight="1" thickBot="1">
      <c r="A215" s="11" t="str">
        <f t="shared" si="13"/>
        <v>G392553 107</v>
      </c>
      <c r="B215" s="182" t="s">
        <v>75</v>
      </c>
      <c r="C215" s="227">
        <v>107</v>
      </c>
      <c r="D215" s="266">
        <v>2363.4499999999998</v>
      </c>
      <c r="E215" s="88">
        <v>488.09</v>
      </c>
      <c r="F215" s="88" t="s">
        <v>97</v>
      </c>
      <c r="G215" s="87">
        <v>2851.54</v>
      </c>
      <c r="H215" s="89">
        <v>44697</v>
      </c>
      <c r="J215" s="30" t="str">
        <f t="shared" si="14"/>
        <v/>
      </c>
      <c r="L215" s="11" t="str">
        <f>IF(I215&lt;&gt;"",IF(SUMIF(Planes!BA:BA,'Control de pagos'!A215,Planes!BC:BC)=0,"",SUMIF(Planes!BA:BA,'Control de pagos'!A215,Planes!BC:BC)),"")</f>
        <v/>
      </c>
      <c r="N215" s="61">
        <f t="shared" si="15"/>
        <v>2363.4499999999998</v>
      </c>
    </row>
    <row r="216" spans="1:14" ht="15.75" customHeight="1" thickBot="1">
      <c r="A216" s="11" t="str">
        <f t="shared" si="13"/>
        <v>G392553 107</v>
      </c>
      <c r="B216" s="182" t="s">
        <v>75</v>
      </c>
      <c r="C216" s="229"/>
      <c r="D216" s="267"/>
      <c r="E216" s="88">
        <v>488.09</v>
      </c>
      <c r="F216" s="88">
        <v>28.71</v>
      </c>
      <c r="G216" s="87">
        <v>2880.25</v>
      </c>
      <c r="H216" s="89">
        <v>44707</v>
      </c>
      <c r="J216" s="30" t="str">
        <f t="shared" si="14"/>
        <v/>
      </c>
      <c r="L216" s="11" t="str">
        <f>IF(I216&lt;&gt;"",IF(SUMIF(Planes!BA:BA,'Control de pagos'!A216,Planes!BC:BC)=0,"",SUMIF(Planes!BA:BA,'Control de pagos'!A216,Planes!BC:BC)),"")</f>
        <v/>
      </c>
      <c r="N216" s="61">
        <f t="shared" si="15"/>
        <v>2363.4499999999998</v>
      </c>
    </row>
    <row r="217" spans="1:14" ht="15.75" customHeight="1" thickBot="1">
      <c r="A217" s="11" t="str">
        <f t="shared" si="13"/>
        <v>G392553 108</v>
      </c>
      <c r="B217" s="182" t="s">
        <v>75</v>
      </c>
      <c r="C217" s="227">
        <v>108</v>
      </c>
      <c r="D217" s="266">
        <v>2395.34</v>
      </c>
      <c r="E217" s="88">
        <v>456.2</v>
      </c>
      <c r="F217" s="88" t="s">
        <v>97</v>
      </c>
      <c r="G217" s="87">
        <v>2851.54</v>
      </c>
      <c r="H217" s="89">
        <v>44728</v>
      </c>
      <c r="J217" s="30" t="str">
        <f t="shared" si="14"/>
        <v/>
      </c>
      <c r="L217" s="11" t="str">
        <f>IF(I217&lt;&gt;"",IF(SUMIF(Planes!BA:BA,'Control de pagos'!A217,Planes!BC:BC)=0,"",SUMIF(Planes!BA:BA,'Control de pagos'!A217,Planes!BC:BC)),"")</f>
        <v/>
      </c>
      <c r="N217" s="61">
        <f t="shared" si="15"/>
        <v>2395.34</v>
      </c>
    </row>
    <row r="218" spans="1:14" ht="15.75" customHeight="1" thickBot="1">
      <c r="A218" s="11" t="str">
        <f t="shared" si="13"/>
        <v>G392553 108</v>
      </c>
      <c r="B218" s="182" t="s">
        <v>75</v>
      </c>
      <c r="C218" s="229"/>
      <c r="D218" s="267"/>
      <c r="E218" s="88">
        <v>456.2</v>
      </c>
      <c r="F218" s="88">
        <v>28.71</v>
      </c>
      <c r="G218" s="87">
        <v>2880.25</v>
      </c>
      <c r="H218" s="89">
        <v>44738</v>
      </c>
      <c r="J218" s="30" t="str">
        <f t="shared" si="14"/>
        <v/>
      </c>
      <c r="L218" s="11" t="str">
        <f>IF(I218&lt;&gt;"",IF(SUMIF(Planes!BA:BA,'Control de pagos'!A218,Planes!BC:BC)=0,"",SUMIF(Planes!BA:BA,'Control de pagos'!A218,Planes!BC:BC)),"")</f>
        <v/>
      </c>
      <c r="N218" s="61">
        <f t="shared" si="15"/>
        <v>2395.34</v>
      </c>
    </row>
    <row r="219" spans="1:14" ht="15.75" customHeight="1" thickBot="1">
      <c r="A219" s="11" t="str">
        <f t="shared" si="13"/>
        <v>G392553 109</v>
      </c>
      <c r="B219" s="182" t="s">
        <v>75</v>
      </c>
      <c r="C219" s="227">
        <v>109</v>
      </c>
      <c r="D219" s="266">
        <v>2427.6799999999998</v>
      </c>
      <c r="E219" s="88">
        <v>423.86</v>
      </c>
      <c r="F219" s="88" t="s">
        <v>97</v>
      </c>
      <c r="G219" s="87">
        <v>2851.54</v>
      </c>
      <c r="H219" s="89">
        <v>44758</v>
      </c>
      <c r="J219" s="30" t="str">
        <f t="shared" si="14"/>
        <v/>
      </c>
      <c r="L219" s="11" t="str">
        <f>IF(I219&lt;&gt;"",IF(SUMIF(Planes!BA:BA,'Control de pagos'!A219,Planes!BC:BC)=0,"",SUMIF(Planes!BA:BA,'Control de pagos'!A219,Planes!BC:BC)),"")</f>
        <v/>
      </c>
      <c r="N219" s="61">
        <f t="shared" si="15"/>
        <v>2427.6799999999998</v>
      </c>
    </row>
    <row r="220" spans="1:14" ht="15.75" customHeight="1" thickBot="1">
      <c r="A220" s="11" t="str">
        <f t="shared" si="13"/>
        <v>G392553 109</v>
      </c>
      <c r="B220" s="182" t="s">
        <v>75</v>
      </c>
      <c r="C220" s="229"/>
      <c r="D220" s="267"/>
      <c r="E220" s="88">
        <v>423.86</v>
      </c>
      <c r="F220" s="88">
        <v>28.71</v>
      </c>
      <c r="G220" s="87">
        <v>2880.25</v>
      </c>
      <c r="H220" s="89">
        <v>44768</v>
      </c>
      <c r="J220" s="30" t="str">
        <f t="shared" si="14"/>
        <v/>
      </c>
      <c r="L220" s="11" t="str">
        <f>IF(I220&lt;&gt;"",IF(SUMIF(Planes!BA:BA,'Control de pagos'!A220,Planes!BC:BC)=0,"",SUMIF(Planes!BA:BA,'Control de pagos'!A220,Planes!BC:BC)),"")</f>
        <v/>
      </c>
      <c r="N220" s="61">
        <f t="shared" si="15"/>
        <v>2427.6799999999998</v>
      </c>
    </row>
    <row r="221" spans="1:14" ht="15.75" customHeight="1" thickBot="1">
      <c r="A221" s="11" t="str">
        <f t="shared" si="13"/>
        <v>G392553 110</v>
      </c>
      <c r="B221" s="182" t="s">
        <v>75</v>
      </c>
      <c r="C221" s="227">
        <v>110</v>
      </c>
      <c r="D221" s="266">
        <v>2460.4499999999998</v>
      </c>
      <c r="E221" s="88">
        <v>391.09</v>
      </c>
      <c r="F221" s="88" t="s">
        <v>97</v>
      </c>
      <c r="G221" s="87">
        <v>2851.54</v>
      </c>
      <c r="H221" s="89">
        <v>44789</v>
      </c>
      <c r="J221" s="30" t="str">
        <f t="shared" si="14"/>
        <v/>
      </c>
      <c r="L221" s="11" t="str">
        <f>IF(I221&lt;&gt;"",IF(SUMIF(Planes!BA:BA,'Control de pagos'!A221,Planes!BC:BC)=0,"",SUMIF(Planes!BA:BA,'Control de pagos'!A221,Planes!BC:BC)),"")</f>
        <v/>
      </c>
      <c r="N221" s="61">
        <f t="shared" si="15"/>
        <v>2460.4499999999998</v>
      </c>
    </row>
    <row r="222" spans="1:14" ht="15.75" customHeight="1" thickBot="1">
      <c r="A222" s="11" t="str">
        <f t="shared" si="13"/>
        <v>G392553 110</v>
      </c>
      <c r="B222" s="182" t="s">
        <v>75</v>
      </c>
      <c r="C222" s="229"/>
      <c r="D222" s="267"/>
      <c r="E222" s="88">
        <v>391.09</v>
      </c>
      <c r="F222" s="88">
        <v>28.71</v>
      </c>
      <c r="G222" s="87">
        <v>2880.25</v>
      </c>
      <c r="H222" s="89">
        <v>44799</v>
      </c>
      <c r="J222" s="30" t="str">
        <f t="shared" si="14"/>
        <v/>
      </c>
      <c r="L222" s="11" t="str">
        <f>IF(I222&lt;&gt;"",IF(SUMIF(Planes!BA:BA,'Control de pagos'!A222,Planes!BC:BC)=0,"",SUMIF(Planes!BA:BA,'Control de pagos'!A222,Planes!BC:BC)),"")</f>
        <v/>
      </c>
      <c r="N222" s="61">
        <f t="shared" si="15"/>
        <v>2460.4499999999998</v>
      </c>
    </row>
    <row r="223" spans="1:14" ht="15.75" customHeight="1" thickBot="1">
      <c r="A223" s="11" t="str">
        <f t="shared" si="13"/>
        <v>G392553 111</v>
      </c>
      <c r="B223" s="182" t="s">
        <v>75</v>
      </c>
      <c r="C223" s="227">
        <v>111</v>
      </c>
      <c r="D223" s="266">
        <v>2493.67</v>
      </c>
      <c r="E223" s="88">
        <v>357.87</v>
      </c>
      <c r="F223" s="88" t="s">
        <v>97</v>
      </c>
      <c r="G223" s="87">
        <v>2851.54</v>
      </c>
      <c r="H223" s="89">
        <v>44820</v>
      </c>
      <c r="J223" s="30" t="str">
        <f t="shared" si="14"/>
        <v/>
      </c>
      <c r="L223" s="11" t="str">
        <f>IF(I223&lt;&gt;"",IF(SUMIF(Planes!BA:BA,'Control de pagos'!A223,Planes!BC:BC)=0,"",SUMIF(Planes!BA:BA,'Control de pagos'!A223,Planes!BC:BC)),"")</f>
        <v/>
      </c>
      <c r="N223" s="61">
        <f t="shared" si="15"/>
        <v>2493.67</v>
      </c>
    </row>
    <row r="224" spans="1:14" ht="15.75" customHeight="1" thickBot="1">
      <c r="A224" s="11" t="str">
        <f t="shared" si="13"/>
        <v>G392553 111</v>
      </c>
      <c r="B224" s="182" t="s">
        <v>75</v>
      </c>
      <c r="C224" s="229"/>
      <c r="D224" s="267"/>
      <c r="E224" s="88">
        <v>357.87</v>
      </c>
      <c r="F224" s="88">
        <v>28.71</v>
      </c>
      <c r="G224" s="87">
        <v>2880.25</v>
      </c>
      <c r="H224" s="89">
        <v>44830</v>
      </c>
      <c r="J224" s="30" t="str">
        <f t="shared" si="14"/>
        <v/>
      </c>
      <c r="L224" s="11" t="str">
        <f>IF(I224&lt;&gt;"",IF(SUMIF(Planes!BA:BA,'Control de pagos'!A224,Planes!BC:BC)=0,"",SUMIF(Planes!BA:BA,'Control de pagos'!A224,Planes!BC:BC)),"")</f>
        <v/>
      </c>
      <c r="N224" s="61">
        <f t="shared" si="15"/>
        <v>2493.67</v>
      </c>
    </row>
    <row r="225" spans="1:14" ht="15.75" customHeight="1" thickBot="1">
      <c r="A225" s="11" t="str">
        <f t="shared" si="13"/>
        <v>G392553 112</v>
      </c>
      <c r="B225" s="182" t="s">
        <v>75</v>
      </c>
      <c r="C225" s="227">
        <v>112</v>
      </c>
      <c r="D225" s="266">
        <v>2527.33</v>
      </c>
      <c r="E225" s="88">
        <v>324.20999999999998</v>
      </c>
      <c r="F225" s="88" t="s">
        <v>97</v>
      </c>
      <c r="G225" s="87">
        <v>2851.54</v>
      </c>
      <c r="H225" s="89">
        <v>44850</v>
      </c>
      <c r="J225" s="30" t="str">
        <f t="shared" si="14"/>
        <v/>
      </c>
      <c r="L225" s="11" t="str">
        <f>IF(I225&lt;&gt;"",IF(SUMIF(Planes!BA:BA,'Control de pagos'!A225,Planes!BC:BC)=0,"",SUMIF(Planes!BA:BA,'Control de pagos'!A225,Planes!BC:BC)),"")</f>
        <v/>
      </c>
      <c r="N225" s="61">
        <f t="shared" si="15"/>
        <v>2527.33</v>
      </c>
    </row>
    <row r="226" spans="1:14" ht="15.75" customHeight="1" thickBot="1">
      <c r="A226" s="11" t="str">
        <f t="shared" si="13"/>
        <v>G392553 112</v>
      </c>
      <c r="B226" s="182" t="s">
        <v>75</v>
      </c>
      <c r="C226" s="229"/>
      <c r="D226" s="267"/>
      <c r="E226" s="88">
        <v>324.20999999999998</v>
      </c>
      <c r="F226" s="88">
        <v>28.71</v>
      </c>
      <c r="G226" s="87">
        <v>2880.25</v>
      </c>
      <c r="H226" s="89">
        <v>44860</v>
      </c>
      <c r="J226" s="30" t="str">
        <f t="shared" ref="J226:J243" si="16">IF(I226&lt;&gt;"",I226-DAY(I226)+1,IF(A225=A226,IF(I225&lt;&gt;"","-",""),IF(A226=A227,IF(I227&lt;&gt;"","-",""),"")))</f>
        <v/>
      </c>
      <c r="L226" s="11" t="str">
        <f>IF(I226&lt;&gt;"",IF(SUMIF(Planes!BA:BA,'Control de pagos'!A226,Planes!BC:BC)=0,"",SUMIF(Planes!BA:BA,'Control de pagos'!A226,Planes!BC:BC)),"")</f>
        <v/>
      </c>
      <c r="N226" s="61">
        <f t="shared" si="15"/>
        <v>2527.33</v>
      </c>
    </row>
    <row r="227" spans="1:14" ht="15.75" customHeight="1" thickBot="1">
      <c r="A227" s="11" t="str">
        <f t="shared" si="13"/>
        <v>G392553 113</v>
      </c>
      <c r="B227" s="182" t="s">
        <v>75</v>
      </c>
      <c r="C227" s="227">
        <v>113</v>
      </c>
      <c r="D227" s="266">
        <v>2561.46</v>
      </c>
      <c r="E227" s="88">
        <v>290.08</v>
      </c>
      <c r="F227" s="88" t="s">
        <v>97</v>
      </c>
      <c r="G227" s="87">
        <v>2851.54</v>
      </c>
      <c r="H227" s="89">
        <v>44881</v>
      </c>
      <c r="J227" s="30" t="str">
        <f t="shared" si="16"/>
        <v/>
      </c>
      <c r="L227" s="11" t="str">
        <f>IF(I227&lt;&gt;"",IF(SUMIF(Planes!BA:BA,'Control de pagos'!A227,Planes!BC:BC)=0,"",SUMIF(Planes!BA:BA,'Control de pagos'!A227,Planes!BC:BC)),"")</f>
        <v/>
      </c>
      <c r="N227" s="61">
        <f t="shared" si="15"/>
        <v>2561.46</v>
      </c>
    </row>
    <row r="228" spans="1:14" ht="15.75" customHeight="1" thickBot="1">
      <c r="A228" s="11" t="str">
        <f t="shared" si="13"/>
        <v>G392553 113</v>
      </c>
      <c r="B228" s="182" t="s">
        <v>75</v>
      </c>
      <c r="C228" s="229"/>
      <c r="D228" s="267"/>
      <c r="E228" s="88">
        <v>290.08</v>
      </c>
      <c r="F228" s="88">
        <v>28.71</v>
      </c>
      <c r="G228" s="87">
        <v>2880.25</v>
      </c>
      <c r="H228" s="89">
        <v>44891</v>
      </c>
      <c r="J228" s="30" t="str">
        <f t="shared" si="16"/>
        <v/>
      </c>
      <c r="L228" s="11" t="str">
        <f>IF(I228&lt;&gt;"",IF(SUMIF(Planes!BA:BA,'Control de pagos'!A228,Planes!BC:BC)=0,"",SUMIF(Planes!BA:BA,'Control de pagos'!A228,Planes!BC:BC)),"")</f>
        <v/>
      </c>
      <c r="N228" s="61">
        <f t="shared" si="15"/>
        <v>2561.46</v>
      </c>
    </row>
    <row r="229" spans="1:14" ht="15.75" customHeight="1" thickBot="1">
      <c r="A229" s="11" t="str">
        <f t="shared" si="13"/>
        <v>G392553 114</v>
      </c>
      <c r="B229" s="182" t="s">
        <v>75</v>
      </c>
      <c r="C229" s="227">
        <v>114</v>
      </c>
      <c r="D229" s="266">
        <v>2596.0300000000002</v>
      </c>
      <c r="E229" s="88">
        <v>255.51</v>
      </c>
      <c r="F229" s="88" t="s">
        <v>97</v>
      </c>
      <c r="G229" s="87">
        <v>2851.54</v>
      </c>
      <c r="H229" s="89">
        <v>44911</v>
      </c>
      <c r="J229" s="30" t="str">
        <f t="shared" si="16"/>
        <v/>
      </c>
      <c r="L229" s="11" t="str">
        <f>IF(I229&lt;&gt;"",IF(SUMIF(Planes!BA:BA,'Control de pagos'!A229,Planes!BC:BC)=0,"",SUMIF(Planes!BA:BA,'Control de pagos'!A229,Planes!BC:BC)),"")</f>
        <v/>
      </c>
      <c r="N229" s="61">
        <f t="shared" si="15"/>
        <v>2596.0300000000002</v>
      </c>
    </row>
    <row r="230" spans="1:14" ht="15.75" customHeight="1" thickBot="1">
      <c r="A230" s="11" t="str">
        <f t="shared" si="13"/>
        <v>G392553 114</v>
      </c>
      <c r="B230" s="182" t="s">
        <v>75</v>
      </c>
      <c r="C230" s="229"/>
      <c r="D230" s="267"/>
      <c r="E230" s="88">
        <v>255.51</v>
      </c>
      <c r="F230" s="88">
        <v>28.71</v>
      </c>
      <c r="G230" s="87">
        <v>2880.25</v>
      </c>
      <c r="H230" s="89">
        <v>44921</v>
      </c>
      <c r="J230" s="30" t="str">
        <f t="shared" si="16"/>
        <v/>
      </c>
      <c r="L230" s="11" t="str">
        <f>IF(I230&lt;&gt;"",IF(SUMIF(Planes!BA:BA,'Control de pagos'!A230,Planes!BC:BC)=0,"",SUMIF(Planes!BA:BA,'Control de pagos'!A230,Planes!BC:BC)),"")</f>
        <v/>
      </c>
      <c r="N230" s="61">
        <f t="shared" si="15"/>
        <v>2596.0300000000002</v>
      </c>
    </row>
    <row r="231" spans="1:14" ht="15.75" customHeight="1" thickBot="1">
      <c r="A231" s="11" t="str">
        <f t="shared" si="13"/>
        <v>G392553 115</v>
      </c>
      <c r="B231" s="182" t="s">
        <v>75</v>
      </c>
      <c r="C231" s="227">
        <v>115</v>
      </c>
      <c r="D231" s="266">
        <v>2631.09</v>
      </c>
      <c r="E231" s="88">
        <v>220.45</v>
      </c>
      <c r="F231" s="88" t="s">
        <v>97</v>
      </c>
      <c r="G231" s="87">
        <v>2851.54</v>
      </c>
      <c r="H231" s="89">
        <v>44942</v>
      </c>
      <c r="J231" s="30" t="str">
        <f t="shared" si="16"/>
        <v/>
      </c>
      <c r="L231" s="11" t="str">
        <f>IF(I231&lt;&gt;"",IF(SUMIF(Planes!BA:BA,'Control de pagos'!A231,Planes!BC:BC)=0,"",SUMIF(Planes!BA:BA,'Control de pagos'!A231,Planes!BC:BC)),"")</f>
        <v/>
      </c>
      <c r="N231" s="61">
        <f t="shared" si="15"/>
        <v>2631.09</v>
      </c>
    </row>
    <row r="232" spans="1:14" ht="15.75" customHeight="1" thickBot="1">
      <c r="A232" s="11" t="str">
        <f t="shared" si="13"/>
        <v>G392553 115</v>
      </c>
      <c r="B232" s="182" t="s">
        <v>75</v>
      </c>
      <c r="C232" s="229"/>
      <c r="D232" s="267"/>
      <c r="E232" s="88">
        <v>220.45</v>
      </c>
      <c r="F232" s="88">
        <v>28.71</v>
      </c>
      <c r="G232" s="87">
        <v>2880.25</v>
      </c>
      <c r="H232" s="89">
        <v>44952</v>
      </c>
      <c r="J232" s="30" t="str">
        <f t="shared" si="16"/>
        <v/>
      </c>
      <c r="L232" s="11" t="str">
        <f>IF(I232&lt;&gt;"",IF(SUMIF(Planes!BA:BA,'Control de pagos'!A232,Planes!BC:BC)=0,"",SUMIF(Planes!BA:BA,'Control de pagos'!A232,Planes!BC:BC)),"")</f>
        <v/>
      </c>
      <c r="N232" s="61">
        <f t="shared" si="15"/>
        <v>2631.09</v>
      </c>
    </row>
    <row r="233" spans="1:14" ht="15.75" customHeight="1" thickBot="1">
      <c r="A233" s="11" t="str">
        <f t="shared" si="13"/>
        <v>G392553 116</v>
      </c>
      <c r="B233" s="182" t="s">
        <v>75</v>
      </c>
      <c r="C233" s="227">
        <v>116</v>
      </c>
      <c r="D233" s="266">
        <v>2666.59</v>
      </c>
      <c r="E233" s="88">
        <v>184.95</v>
      </c>
      <c r="F233" s="88" t="s">
        <v>97</v>
      </c>
      <c r="G233" s="87">
        <v>2851.54</v>
      </c>
      <c r="H233" s="89">
        <v>44973</v>
      </c>
      <c r="J233" s="30" t="str">
        <f t="shared" si="16"/>
        <v/>
      </c>
      <c r="L233" s="11" t="str">
        <f>IF(I233&lt;&gt;"",IF(SUMIF(Planes!BA:BA,'Control de pagos'!A233,Planes!BC:BC)=0,"",SUMIF(Planes!BA:BA,'Control de pagos'!A233,Planes!BC:BC)),"")</f>
        <v/>
      </c>
      <c r="N233" s="61">
        <f t="shared" si="15"/>
        <v>2666.59</v>
      </c>
    </row>
    <row r="234" spans="1:14" ht="15.75" customHeight="1" thickBot="1">
      <c r="A234" s="11" t="str">
        <f t="shared" ref="A234:A297" si="17">B234&amp;" "&amp;IF(C234="",C233,C234)</f>
        <v>G392553 116</v>
      </c>
      <c r="B234" s="182" t="s">
        <v>75</v>
      </c>
      <c r="C234" s="229"/>
      <c r="D234" s="267"/>
      <c r="E234" s="88">
        <v>184.95</v>
      </c>
      <c r="F234" s="88">
        <v>28.71</v>
      </c>
      <c r="G234" s="87">
        <v>2880.25</v>
      </c>
      <c r="H234" s="89">
        <v>44983</v>
      </c>
      <c r="J234" s="30" t="str">
        <f t="shared" si="16"/>
        <v/>
      </c>
      <c r="L234" s="11" t="str">
        <f>IF(I234&lt;&gt;"",IF(SUMIF(Planes!BA:BA,'Control de pagos'!A234,Planes!BC:BC)=0,"",SUMIF(Planes!BA:BA,'Control de pagos'!A234,Planes!BC:BC)),"")</f>
        <v/>
      </c>
      <c r="N234" s="61">
        <f t="shared" si="15"/>
        <v>2666.59</v>
      </c>
    </row>
    <row r="235" spans="1:14" ht="15.75" customHeight="1" thickBot="1">
      <c r="A235" s="11" t="str">
        <f t="shared" si="17"/>
        <v>G392553 117</v>
      </c>
      <c r="B235" s="182" t="s">
        <v>75</v>
      </c>
      <c r="C235" s="227">
        <v>117</v>
      </c>
      <c r="D235" s="266">
        <v>2702.6</v>
      </c>
      <c r="E235" s="88">
        <v>148.94</v>
      </c>
      <c r="F235" s="88" t="s">
        <v>97</v>
      </c>
      <c r="G235" s="87">
        <v>2851.54</v>
      </c>
      <c r="H235" s="89">
        <v>45001</v>
      </c>
      <c r="J235" s="30" t="str">
        <f t="shared" si="16"/>
        <v/>
      </c>
      <c r="L235" s="11" t="str">
        <f>IF(I235&lt;&gt;"",IF(SUMIF(Planes!BA:BA,'Control de pagos'!A235,Planes!BC:BC)=0,"",SUMIF(Planes!BA:BA,'Control de pagos'!A235,Planes!BC:BC)),"")</f>
        <v/>
      </c>
      <c r="N235" s="61">
        <f t="shared" si="15"/>
        <v>2702.6</v>
      </c>
    </row>
    <row r="236" spans="1:14" ht="15.75" customHeight="1" thickBot="1">
      <c r="A236" s="11" t="str">
        <f t="shared" si="17"/>
        <v>G392553 117</v>
      </c>
      <c r="B236" s="182" t="s">
        <v>75</v>
      </c>
      <c r="C236" s="229"/>
      <c r="D236" s="267"/>
      <c r="E236" s="88">
        <v>148.94</v>
      </c>
      <c r="F236" s="88">
        <v>28.71</v>
      </c>
      <c r="G236" s="87">
        <v>2880.25</v>
      </c>
      <c r="H236" s="89">
        <v>45011</v>
      </c>
      <c r="J236" s="30" t="str">
        <f t="shared" si="16"/>
        <v/>
      </c>
      <c r="L236" s="11" t="str">
        <f>IF(I236&lt;&gt;"",IF(SUMIF(Planes!BA:BA,'Control de pagos'!A236,Planes!BC:BC)=0,"",SUMIF(Planes!BA:BA,'Control de pagos'!A236,Planes!BC:BC)),"")</f>
        <v/>
      </c>
      <c r="N236" s="61">
        <f t="shared" si="15"/>
        <v>2702.6</v>
      </c>
    </row>
    <row r="237" spans="1:14" ht="15.75" customHeight="1" thickBot="1">
      <c r="A237" s="11" t="str">
        <f t="shared" si="17"/>
        <v>G392553 118</v>
      </c>
      <c r="B237" s="182" t="s">
        <v>75</v>
      </c>
      <c r="C237" s="227">
        <v>118</v>
      </c>
      <c r="D237" s="266">
        <v>2739.1</v>
      </c>
      <c r="E237" s="88">
        <v>112.44</v>
      </c>
      <c r="F237" s="88" t="s">
        <v>97</v>
      </c>
      <c r="G237" s="87">
        <v>2851.54</v>
      </c>
      <c r="H237" s="89">
        <v>45032</v>
      </c>
      <c r="J237" s="30" t="str">
        <f t="shared" si="16"/>
        <v/>
      </c>
      <c r="L237" s="11" t="str">
        <f>IF(I237&lt;&gt;"",IF(SUMIF(Planes!BA:BA,'Control de pagos'!A237,Planes!BC:BC)=0,"",SUMIF(Planes!BA:BA,'Control de pagos'!A237,Planes!BC:BC)),"")</f>
        <v/>
      </c>
      <c r="N237" s="61">
        <f t="shared" si="15"/>
        <v>2739.1</v>
      </c>
    </row>
    <row r="238" spans="1:14" ht="15.75" customHeight="1" thickBot="1">
      <c r="A238" s="11" t="str">
        <f t="shared" si="17"/>
        <v>G392553 118</v>
      </c>
      <c r="B238" s="182" t="s">
        <v>75</v>
      </c>
      <c r="C238" s="229"/>
      <c r="D238" s="267"/>
      <c r="E238" s="88">
        <v>112.44</v>
      </c>
      <c r="F238" s="88">
        <v>28.71</v>
      </c>
      <c r="G238" s="87">
        <v>2880.25</v>
      </c>
      <c r="H238" s="89">
        <v>45042</v>
      </c>
      <c r="J238" s="30" t="str">
        <f t="shared" si="16"/>
        <v/>
      </c>
      <c r="L238" s="11" t="str">
        <f>IF(I238&lt;&gt;"",IF(SUMIF(Planes!BA:BA,'Control de pagos'!A238,Planes!BC:BC)=0,"",SUMIF(Planes!BA:BA,'Control de pagos'!A238,Planes!BC:BC)),"")</f>
        <v/>
      </c>
      <c r="N238" s="61">
        <f t="shared" si="15"/>
        <v>2739.1</v>
      </c>
    </row>
    <row r="239" spans="1:14" ht="15.75" customHeight="1" thickBot="1">
      <c r="A239" s="11" t="str">
        <f t="shared" si="17"/>
        <v>G392553 119</v>
      </c>
      <c r="B239" s="182" t="s">
        <v>75</v>
      </c>
      <c r="C239" s="227">
        <v>119</v>
      </c>
      <c r="D239" s="266">
        <v>2776.08</v>
      </c>
      <c r="E239" s="88">
        <v>75.459999999999994</v>
      </c>
      <c r="F239" s="88" t="s">
        <v>97</v>
      </c>
      <c r="G239" s="87">
        <v>2851.54</v>
      </c>
      <c r="H239" s="89">
        <v>45062</v>
      </c>
      <c r="J239" s="30" t="str">
        <f t="shared" si="16"/>
        <v/>
      </c>
      <c r="L239" s="11" t="str">
        <f>IF(I239&lt;&gt;"",IF(SUMIF(Planes!BA:BA,'Control de pagos'!A239,Planes!BC:BC)=0,"",SUMIF(Planes!BA:BA,'Control de pagos'!A239,Planes!BC:BC)),"")</f>
        <v/>
      </c>
      <c r="N239" s="61">
        <f t="shared" si="15"/>
        <v>2776.08</v>
      </c>
    </row>
    <row r="240" spans="1:14" ht="15.75" customHeight="1" thickBot="1">
      <c r="A240" s="11" t="str">
        <f t="shared" si="17"/>
        <v>G392553 119</v>
      </c>
      <c r="B240" s="182" t="s">
        <v>75</v>
      </c>
      <c r="C240" s="229"/>
      <c r="D240" s="267"/>
      <c r="E240" s="88">
        <v>75.459999999999994</v>
      </c>
      <c r="F240" s="88">
        <v>28.71</v>
      </c>
      <c r="G240" s="87">
        <v>2880.25</v>
      </c>
      <c r="H240" s="89">
        <v>45072</v>
      </c>
      <c r="J240" s="30" t="str">
        <f t="shared" si="16"/>
        <v/>
      </c>
      <c r="L240" s="11" t="str">
        <f>IF(I240&lt;&gt;"",IF(SUMIF(Planes!BA:BA,'Control de pagos'!A240,Planes!BC:BC)=0,"",SUMIF(Planes!BA:BA,'Control de pagos'!A240,Planes!BC:BC)),"")</f>
        <v/>
      </c>
      <c r="N240" s="61">
        <f t="shared" si="15"/>
        <v>2776.08</v>
      </c>
    </row>
    <row r="241" spans="1:14" ht="15.75" customHeight="1" thickBot="1">
      <c r="A241" s="11" t="str">
        <f t="shared" si="17"/>
        <v>G392553 120</v>
      </c>
      <c r="B241" s="182" t="s">
        <v>75</v>
      </c>
      <c r="C241" s="227">
        <v>120</v>
      </c>
      <c r="D241" s="266">
        <v>2815.89</v>
      </c>
      <c r="E241" s="88">
        <v>35.65</v>
      </c>
      <c r="F241" s="88" t="s">
        <v>97</v>
      </c>
      <c r="G241" s="87">
        <v>2851.54</v>
      </c>
      <c r="H241" s="89">
        <v>45093</v>
      </c>
      <c r="J241" s="30" t="str">
        <f t="shared" si="16"/>
        <v/>
      </c>
      <c r="L241" s="11" t="str">
        <f>IF(I241&lt;&gt;"",IF(SUMIF(Planes!BA:BA,'Control de pagos'!A241,Planes!BC:BC)=0,"",SUMIF(Planes!BA:BA,'Control de pagos'!A241,Planes!BC:BC)),"")</f>
        <v/>
      </c>
      <c r="N241" s="61">
        <f t="shared" si="15"/>
        <v>2815.89</v>
      </c>
    </row>
    <row r="242" spans="1:14" ht="15.75" customHeight="1" thickBot="1">
      <c r="A242" s="11" t="str">
        <f t="shared" si="17"/>
        <v>G392553 120</v>
      </c>
      <c r="B242" s="182" t="s">
        <v>75</v>
      </c>
      <c r="C242" s="229"/>
      <c r="D242" s="267"/>
      <c r="E242" s="88">
        <v>35.65</v>
      </c>
      <c r="F242" s="88">
        <v>28.71</v>
      </c>
      <c r="G242" s="87">
        <v>2880.25</v>
      </c>
      <c r="H242" s="89">
        <v>45103</v>
      </c>
      <c r="J242" s="30" t="str">
        <f t="shared" si="16"/>
        <v/>
      </c>
      <c r="L242" s="11" t="str">
        <f>IF(I242&lt;&gt;"",IF(SUMIF(Planes!BA:BA,'Control de pagos'!A242,Planes!BC:BC)=0,"",SUMIF(Planes!BA:BA,'Control de pagos'!A242,Planes!BC:BC)),"")</f>
        <v/>
      </c>
      <c r="N242" s="61">
        <f t="shared" si="15"/>
        <v>2815.89</v>
      </c>
    </row>
    <row r="243" spans="1:14" ht="15.75" customHeight="1">
      <c r="A243" s="11" t="str">
        <f t="shared" si="17"/>
        <v xml:space="preserve"> </v>
      </c>
      <c r="J243" s="30" t="str">
        <f t="shared" si="16"/>
        <v/>
      </c>
      <c r="L243" s="11" t="str">
        <f>IF(I243&lt;&gt;"",IF(SUMIF(Planes!BA:BA,'Control de pagos'!A243,Planes!BC:BC)=0,"",SUMIF(Planes!BA:BA,'Control de pagos'!A243,Planes!BC:BC)),"")</f>
        <v/>
      </c>
      <c r="N243" s="61">
        <f t="shared" si="15"/>
        <v>0</v>
      </c>
    </row>
    <row r="244" spans="1:14" ht="15.75" customHeight="1" thickBot="1">
      <c r="A244" s="11" t="str">
        <f t="shared" si="17"/>
        <v xml:space="preserve"> </v>
      </c>
      <c r="J244" s="30" t="str">
        <f t="shared" ref="J244:J272" si="18">IF(I244&lt;&gt;"",I244-DAY(I244)+1,IF(A243=A244,IF(I243&lt;&gt;"","-",""),IF(A244=A245,IF(I245&lt;&gt;"","-",""),"")))</f>
        <v/>
      </c>
      <c r="L244" s="11" t="str">
        <f>IF(I244&lt;&gt;"",IF(SUMIF(Planes!BA:BA,'Control de pagos'!A244,Planes!BC:BC)=0,"",SUMIF(Planes!BA:BA,'Control de pagos'!A244,Planes!BC:BC)),"")</f>
        <v/>
      </c>
      <c r="N244" s="61">
        <f t="shared" si="15"/>
        <v>0</v>
      </c>
    </row>
    <row r="245" spans="1:14" ht="15" customHeight="1" thickBot="1">
      <c r="A245" s="11" t="str">
        <f t="shared" si="17"/>
        <v>M726936 Pago a Cuenta</v>
      </c>
      <c r="B245" s="3" t="str">
        <f>+Descripción!B19</f>
        <v>M726936</v>
      </c>
      <c r="C245" s="99" t="s">
        <v>101</v>
      </c>
      <c r="D245" s="100">
        <v>5679.75</v>
      </c>
      <c r="E245" s="100">
        <v>12495.45</v>
      </c>
      <c r="F245" s="101" t="s">
        <v>97</v>
      </c>
      <c r="G245" s="100">
        <v>18175.2</v>
      </c>
      <c r="H245" s="102">
        <v>43899</v>
      </c>
      <c r="I245" s="42">
        <v>43899</v>
      </c>
      <c r="J245" s="30">
        <f t="shared" si="18"/>
        <v>43891</v>
      </c>
      <c r="L245" s="11" t="str">
        <f>IF(I245&lt;&gt;"",IF(SUMIF(Planes!BA:BA,'Control de pagos'!A245,Planes!BC:BC)=0,"",SUMIF(Planes!BA:BA,'Control de pagos'!A245,Planes!BC:BC)),"")</f>
        <v/>
      </c>
      <c r="N245" s="61">
        <f t="shared" si="15"/>
        <v>5679.75</v>
      </c>
    </row>
    <row r="246" spans="1:14" ht="15" customHeight="1" thickBot="1">
      <c r="A246" s="11" t="str">
        <f t="shared" si="17"/>
        <v>M726936 1</v>
      </c>
      <c r="B246" s="3" t="s">
        <v>98</v>
      </c>
      <c r="C246" s="296">
        <v>1</v>
      </c>
      <c r="D246" s="298">
        <v>51117.75</v>
      </c>
      <c r="E246" s="103">
        <v>1891.36</v>
      </c>
      <c r="F246" s="104" t="s">
        <v>97</v>
      </c>
      <c r="G246" s="103">
        <v>53009.11</v>
      </c>
      <c r="H246" s="105">
        <v>43937</v>
      </c>
      <c r="J246" s="30" t="str">
        <f t="shared" si="18"/>
        <v>-</v>
      </c>
      <c r="L246" s="11" t="str">
        <f>IF(I246&lt;&gt;"",IF(SUMIF(Planes!BA:BA,'Control de pagos'!A246,Planes!BC:BC)=0,"",SUMIF(Planes!BA:BA,'Control de pagos'!A246,Planes!BC:BC)),"")</f>
        <v/>
      </c>
      <c r="N246" s="61">
        <f t="shared" si="15"/>
        <v>51117.75</v>
      </c>
    </row>
    <row r="247" spans="1:14" ht="15" customHeight="1" thickBot="1">
      <c r="A247" s="11" t="str">
        <f t="shared" si="17"/>
        <v>M726936 1</v>
      </c>
      <c r="B247" s="3" t="s">
        <v>98</v>
      </c>
      <c r="C247" s="297"/>
      <c r="D247" s="299"/>
      <c r="E247" s="106">
        <v>1891.36</v>
      </c>
      <c r="F247" s="107">
        <v>2517.9299999999998</v>
      </c>
      <c r="G247" s="106">
        <f>+D246+E247+F247</f>
        <v>55527.040000000001</v>
      </c>
      <c r="H247" s="108">
        <v>43994</v>
      </c>
      <c r="I247" s="42">
        <v>43998</v>
      </c>
      <c r="J247" s="30">
        <f t="shared" si="18"/>
        <v>43983</v>
      </c>
      <c r="L247" s="11" t="str">
        <f>IF(I247&lt;&gt;"",IF(SUMIF(Planes!BA:BA,'Control de pagos'!A247,Planes!BC:BC)=0,"",SUMIF(Planes!BA:BA,'Control de pagos'!A247,Planes!BC:BC)),"")</f>
        <v/>
      </c>
      <c r="N247" s="61">
        <f t="shared" si="15"/>
        <v>51117.75</v>
      </c>
    </row>
    <row r="248" spans="1:14" ht="15" customHeight="1" thickBot="1">
      <c r="A248" s="11" t="str">
        <f t="shared" si="17"/>
        <v>M726936 2</v>
      </c>
      <c r="B248" s="3" t="s">
        <v>98</v>
      </c>
      <c r="C248" s="300">
        <v>2</v>
      </c>
      <c r="D248" s="302">
        <v>51117.75</v>
      </c>
      <c r="E248" s="100">
        <v>3424.89</v>
      </c>
      <c r="F248" s="101" t="s">
        <v>97</v>
      </c>
      <c r="G248" s="100">
        <v>54542.64</v>
      </c>
      <c r="H248" s="102">
        <v>43967</v>
      </c>
      <c r="I248" s="42">
        <v>43967</v>
      </c>
      <c r="J248" s="30">
        <f t="shared" si="18"/>
        <v>43952</v>
      </c>
      <c r="L248" s="11" t="str">
        <f>IF(I248&lt;&gt;"",IF(SUMIF(Planes!BA:BA,'Control de pagos'!A248,Planes!BC:BC)=0,"",SUMIF(Planes!BA:BA,'Control de pagos'!A248,Planes!BC:BC)),"")</f>
        <v/>
      </c>
      <c r="N248" s="61">
        <f t="shared" si="15"/>
        <v>51117.75</v>
      </c>
    </row>
    <row r="249" spans="1:14" ht="15" customHeight="1" thickBot="1">
      <c r="A249" s="11" t="str">
        <f t="shared" si="17"/>
        <v>M726936 2</v>
      </c>
      <c r="B249" s="3" t="s">
        <v>98</v>
      </c>
      <c r="C249" s="301"/>
      <c r="D249" s="303"/>
      <c r="E249" s="103">
        <v>3424.89</v>
      </c>
      <c r="F249" s="104">
        <v>454.52</v>
      </c>
      <c r="G249" s="103">
        <v>54997.16</v>
      </c>
      <c r="H249" s="105">
        <v>43977</v>
      </c>
      <c r="J249" s="30" t="str">
        <f t="shared" si="18"/>
        <v>-</v>
      </c>
      <c r="L249" s="11" t="str">
        <f>IF(I249&lt;&gt;"",IF(SUMIF(Planes!BA:BA,'Control de pagos'!A249,Planes!BC:BC)=0,"",SUMIF(Planes!BA:BA,'Control de pagos'!A249,Planes!BC:BC)),"")</f>
        <v/>
      </c>
      <c r="N249" s="61">
        <f t="shared" si="15"/>
        <v>51117.75</v>
      </c>
    </row>
    <row r="250" spans="1:14" ht="15" customHeight="1" thickBot="1">
      <c r="A250" s="11" t="str">
        <f t="shared" si="17"/>
        <v>M726936 3</v>
      </c>
      <c r="B250" s="3" t="s">
        <v>98</v>
      </c>
      <c r="C250" s="296">
        <v>3</v>
      </c>
      <c r="D250" s="298">
        <v>51117.75</v>
      </c>
      <c r="E250" s="106">
        <v>4958.42</v>
      </c>
      <c r="F250" s="107" t="s">
        <v>97</v>
      </c>
      <c r="G250" s="106">
        <v>56076.17</v>
      </c>
      <c r="H250" s="108">
        <v>43998</v>
      </c>
      <c r="I250" s="42">
        <v>43998</v>
      </c>
      <c r="J250" s="30">
        <f t="shared" si="18"/>
        <v>43983</v>
      </c>
      <c r="L250" s="11" t="str">
        <f>IF(I250&lt;&gt;"",IF(SUMIF(Planes!BA:BA,'Control de pagos'!A250,Planes!BC:BC)=0,"",SUMIF(Planes!BA:BA,'Control de pagos'!A250,Planes!BC:BC)),"")</f>
        <v/>
      </c>
      <c r="N250" s="61">
        <f t="shared" si="15"/>
        <v>51117.75</v>
      </c>
    </row>
    <row r="251" spans="1:14" ht="15" customHeight="1" thickBot="1">
      <c r="A251" s="11" t="str">
        <f t="shared" si="17"/>
        <v>M726936 3</v>
      </c>
      <c r="B251" s="3" t="s">
        <v>98</v>
      </c>
      <c r="C251" s="297"/>
      <c r="D251" s="299"/>
      <c r="E251" s="103">
        <v>4958.42</v>
      </c>
      <c r="F251" s="104">
        <v>467.3</v>
      </c>
      <c r="G251" s="103">
        <v>56543.47</v>
      </c>
      <c r="H251" s="105">
        <v>44008</v>
      </c>
      <c r="J251" s="30" t="str">
        <f t="shared" si="18"/>
        <v>-</v>
      </c>
      <c r="L251" s="11" t="str">
        <f>IF(I251&lt;&gt;"",IF(SUMIF(Planes!BA:BA,'Control de pagos'!A251,Planes!BC:BC)=0,"",SUMIF(Planes!BA:BA,'Control de pagos'!A251,Planes!BC:BC)),"")</f>
        <v/>
      </c>
      <c r="N251" s="61">
        <f t="shared" si="15"/>
        <v>51117.75</v>
      </c>
    </row>
    <row r="252" spans="1:14" ht="15" customHeight="1" thickBot="1">
      <c r="A252" s="11" t="str">
        <f t="shared" si="17"/>
        <v>M726936 4</v>
      </c>
      <c r="B252" s="3" t="s">
        <v>98</v>
      </c>
      <c r="C252" s="304">
        <v>4</v>
      </c>
      <c r="D252" s="306">
        <v>51117.75</v>
      </c>
      <c r="E252" s="103">
        <v>6491.95</v>
      </c>
      <c r="F252" s="104" t="s">
        <v>97</v>
      </c>
      <c r="G252" s="103">
        <v>57609.7</v>
      </c>
      <c r="H252" s="105">
        <v>44028</v>
      </c>
      <c r="J252" s="30" t="str">
        <f t="shared" si="18"/>
        <v>-</v>
      </c>
      <c r="L252" s="11" t="str">
        <f>IF(I252&lt;&gt;"",IF(SUMIF(Planes!BA:BA,'Control de pagos'!A252,Planes!BC:BC)=0,"",SUMIF(Planes!BA:BA,'Control de pagos'!A252,Planes!BC:BC)),"")</f>
        <v/>
      </c>
      <c r="N252" s="61">
        <f t="shared" si="15"/>
        <v>51117.75</v>
      </c>
    </row>
    <row r="253" spans="1:14" ht="15" customHeight="1" thickBot="1">
      <c r="A253" s="11" t="str">
        <f t="shared" si="17"/>
        <v>M726936 4</v>
      </c>
      <c r="B253" s="3" t="s">
        <v>98</v>
      </c>
      <c r="C253" s="305"/>
      <c r="D253" s="307"/>
      <c r="E253" s="109">
        <v>6491.95</v>
      </c>
      <c r="F253" s="110">
        <v>265</v>
      </c>
      <c r="G253" s="109">
        <f>+D252+E253+F253</f>
        <v>57874.7</v>
      </c>
      <c r="H253" s="111">
        <v>44033</v>
      </c>
      <c r="I253" s="42">
        <f>+H253</f>
        <v>44033</v>
      </c>
      <c r="J253" s="30">
        <f t="shared" si="18"/>
        <v>44013</v>
      </c>
      <c r="L253" s="11" t="str">
        <f>IF(I253&lt;&gt;"",IF(SUMIF(Planes!BA:BA,'Control de pagos'!A253,Planes!BC:BC)=0,"",SUMIF(Planes!BA:BA,'Control de pagos'!A253,Planes!BC:BC)),"")</f>
        <v/>
      </c>
      <c r="N253" s="61">
        <f t="shared" si="15"/>
        <v>51117.75</v>
      </c>
    </row>
    <row r="254" spans="1:14" ht="15" customHeight="1" thickBot="1">
      <c r="A254" s="11" t="str">
        <f t="shared" si="17"/>
        <v>M726936 5</v>
      </c>
      <c r="B254" s="3" t="s">
        <v>98</v>
      </c>
      <c r="C254" s="300">
        <v>5</v>
      </c>
      <c r="D254" s="302">
        <v>51117.75</v>
      </c>
      <c r="E254" s="100">
        <v>8025.49</v>
      </c>
      <c r="F254" s="101" t="s">
        <v>97</v>
      </c>
      <c r="G254" s="100">
        <v>59143.24</v>
      </c>
      <c r="H254" s="102">
        <v>44059</v>
      </c>
      <c r="I254" s="42">
        <f>+H254</f>
        <v>44059</v>
      </c>
      <c r="J254" s="30">
        <f t="shared" si="18"/>
        <v>44044</v>
      </c>
      <c r="L254" s="11" t="str">
        <f>IF(I254&lt;&gt;"",IF(SUMIF(Planes!BA:BA,'Control de pagos'!A254,Planes!BC:BC)=0,"",SUMIF(Planes!BA:BA,'Control de pagos'!A254,Planes!BC:BC)),"")</f>
        <v/>
      </c>
      <c r="N254" s="61">
        <f t="shared" si="15"/>
        <v>51117.75</v>
      </c>
    </row>
    <row r="255" spans="1:14" ht="15" customHeight="1" thickBot="1">
      <c r="A255" s="11" t="str">
        <f t="shared" si="17"/>
        <v>M726936 5</v>
      </c>
      <c r="B255" s="3" t="s">
        <v>98</v>
      </c>
      <c r="C255" s="301"/>
      <c r="D255" s="303"/>
      <c r="E255" s="103">
        <v>8025.49</v>
      </c>
      <c r="F255" s="104">
        <v>544.12</v>
      </c>
      <c r="G255" s="103">
        <v>59687.360000000001</v>
      </c>
      <c r="H255" s="105">
        <v>44069</v>
      </c>
      <c r="J255" s="30" t="str">
        <f t="shared" si="18"/>
        <v>-</v>
      </c>
      <c r="L255" s="11" t="str">
        <f>IF(I255&lt;&gt;"",IF(SUMIF(Planes!BA:BA,'Control de pagos'!A255,Planes!BC:BC)=0,"",SUMIF(Planes!BA:BA,'Control de pagos'!A255,Planes!BC:BC)),"")</f>
        <v/>
      </c>
      <c r="N255" s="61">
        <f t="shared" si="15"/>
        <v>51117.75</v>
      </c>
    </row>
    <row r="256" spans="1:14" ht="15" customHeight="1" thickBot="1">
      <c r="A256" s="11" t="str">
        <f t="shared" si="17"/>
        <v>M726936 6</v>
      </c>
      <c r="B256" s="3" t="s">
        <v>98</v>
      </c>
      <c r="C256" s="284">
        <v>6</v>
      </c>
      <c r="D256" s="286">
        <v>51117.75</v>
      </c>
      <c r="E256" s="103">
        <v>9559.02</v>
      </c>
      <c r="F256" s="104" t="s">
        <v>97</v>
      </c>
      <c r="G256" s="103">
        <v>60676.77</v>
      </c>
      <c r="H256" s="105">
        <v>44090</v>
      </c>
      <c r="J256" s="30" t="str">
        <f t="shared" si="18"/>
        <v>-</v>
      </c>
      <c r="L256" s="11" t="str">
        <f>IF(I256&lt;&gt;"",IF(SUMIF(Planes!BA:BA,'Control de pagos'!A256,Planes!BC:BC)=0,"",SUMIF(Planes!BA:BA,'Control de pagos'!A256,Planes!BC:BC)),"")</f>
        <v/>
      </c>
      <c r="N256" s="61">
        <f t="shared" si="15"/>
        <v>51117.75</v>
      </c>
    </row>
    <row r="257" spans="1:14" ht="15" customHeight="1" thickBot="1">
      <c r="A257" s="11" t="str">
        <f t="shared" si="17"/>
        <v>M726936 6</v>
      </c>
      <c r="B257" s="3" t="s">
        <v>98</v>
      </c>
      <c r="C257" s="285"/>
      <c r="D257" s="287"/>
      <c r="E257" s="112">
        <v>9559.02</v>
      </c>
      <c r="F257" s="113">
        <v>55.82</v>
      </c>
      <c r="G257" s="112">
        <f>+D256+E257+F257</f>
        <v>60732.590000000004</v>
      </c>
      <c r="H257" s="114">
        <v>44091</v>
      </c>
      <c r="I257" s="42">
        <f>+H257</f>
        <v>44091</v>
      </c>
      <c r="J257" s="30">
        <f t="shared" si="18"/>
        <v>44075</v>
      </c>
      <c r="L257" s="11" t="str">
        <f>IF(I257&lt;&gt;"",IF(SUMIF(Planes!BA:BA,'Control de pagos'!A257,Planes!BC:BC)=0,"",SUMIF(Planes!BA:BA,'Control de pagos'!A257,Planes!BC:BC)),"")</f>
        <v/>
      </c>
      <c r="N257" s="61">
        <f t="shared" si="15"/>
        <v>51117.75</v>
      </c>
    </row>
    <row r="258" spans="1:14" ht="15" customHeight="1" thickBot="1">
      <c r="A258" s="11" t="str">
        <f t="shared" si="17"/>
        <v>M726936 7</v>
      </c>
      <c r="B258" s="3" t="s">
        <v>98</v>
      </c>
      <c r="C258" s="288">
        <v>7</v>
      </c>
      <c r="D258" s="290">
        <v>51117.75</v>
      </c>
      <c r="E258" s="103">
        <v>11092.55</v>
      </c>
      <c r="F258" s="104" t="s">
        <v>97</v>
      </c>
      <c r="G258" s="103">
        <v>62210.3</v>
      </c>
      <c r="H258" s="105">
        <v>44120</v>
      </c>
      <c r="J258" s="30" t="str">
        <f t="shared" si="18"/>
        <v>-</v>
      </c>
      <c r="L258" s="11" t="str">
        <f>IF(I258&lt;&gt;"",IF(SUMIF(Planes!BA:BA,'Control de pagos'!A258,Planes!BC:BC)=0,"",SUMIF(Planes!BA:BA,'Control de pagos'!A258,Planes!BC:BC)),"")</f>
        <v/>
      </c>
      <c r="N258" s="61">
        <f t="shared" si="15"/>
        <v>51117.75</v>
      </c>
    </row>
    <row r="259" spans="1:14" ht="15" customHeight="1" thickBot="1">
      <c r="A259" s="11" t="str">
        <f t="shared" si="17"/>
        <v>M726936 7</v>
      </c>
      <c r="B259" s="3" t="s">
        <v>98</v>
      </c>
      <c r="C259" s="289"/>
      <c r="D259" s="291"/>
      <c r="E259" s="115">
        <v>11092.55</v>
      </c>
      <c r="F259" s="116">
        <v>751.5</v>
      </c>
      <c r="G259" s="115">
        <f>+D258+E259+F259</f>
        <v>62961.8</v>
      </c>
      <c r="H259" s="117">
        <v>44132</v>
      </c>
      <c r="I259" s="42">
        <f>+H259</f>
        <v>44132</v>
      </c>
      <c r="J259" s="30">
        <f t="shared" si="18"/>
        <v>44105</v>
      </c>
      <c r="L259" s="11" t="str">
        <f>IF(I259&lt;&gt;"",IF(SUMIF(Planes!BA:BA,'Control de pagos'!A259,Planes!BC:BC)=0,"",SUMIF(Planes!BA:BA,'Control de pagos'!A259,Planes!BC:BC)),"")</f>
        <v/>
      </c>
      <c r="N259" s="61">
        <f t="shared" si="15"/>
        <v>51117.75</v>
      </c>
    </row>
    <row r="260" spans="1:14" ht="15" customHeight="1" thickBot="1">
      <c r="A260" s="11" t="str">
        <f t="shared" si="17"/>
        <v>M726936 8</v>
      </c>
      <c r="B260" s="3" t="s">
        <v>98</v>
      </c>
      <c r="C260" s="258">
        <v>8</v>
      </c>
      <c r="D260" s="260">
        <v>51117.75</v>
      </c>
      <c r="E260" s="103">
        <v>12626.08</v>
      </c>
      <c r="F260" s="104" t="s">
        <v>97</v>
      </c>
      <c r="G260" s="103">
        <v>63743.83</v>
      </c>
      <c r="H260" s="105">
        <v>44151</v>
      </c>
      <c r="J260" s="30" t="str">
        <f t="shared" si="18"/>
        <v>-</v>
      </c>
      <c r="L260" s="11" t="str">
        <f>IF(I260&lt;&gt;"",IF(SUMIF(Planes!BA:BA,'Control de pagos'!A260,Planes!BC:BC)=0,"",SUMIF(Planes!BA:BA,'Control de pagos'!A260,Planes!BC:BC)),"")</f>
        <v/>
      </c>
      <c r="N260" s="61">
        <f t="shared" ref="N260:N323" si="19">IF(D260=0,D259,D260)</f>
        <v>51117.75</v>
      </c>
    </row>
    <row r="261" spans="1:14" ht="15" customHeight="1" thickBot="1">
      <c r="A261" s="11" t="str">
        <f t="shared" si="17"/>
        <v>M726936 8</v>
      </c>
      <c r="B261" s="3" t="s">
        <v>98</v>
      </c>
      <c r="C261" s="259"/>
      <c r="D261" s="261"/>
      <c r="E261" s="103">
        <v>12626.08</v>
      </c>
      <c r="F261" s="104">
        <v>641.69000000000005</v>
      </c>
      <c r="G261" s="112">
        <f>+D260+E261+F261</f>
        <v>64385.520000000004</v>
      </c>
      <c r="H261" s="105">
        <v>44161</v>
      </c>
      <c r="I261" s="42">
        <v>44161</v>
      </c>
      <c r="J261" s="30">
        <f t="shared" si="18"/>
        <v>44136</v>
      </c>
      <c r="L261" s="11" t="str">
        <f>IF(I261&lt;&gt;"",IF(SUMIF(Planes!BA:BA,'Control de pagos'!A261,Planes!BC:BC)=0,"",SUMIF(Planes!BA:BA,'Control de pagos'!A261,Planes!BC:BC)),"")</f>
        <v/>
      </c>
      <c r="N261" s="61">
        <f t="shared" si="19"/>
        <v>51117.75</v>
      </c>
    </row>
    <row r="262" spans="1:14" ht="15" customHeight="1" thickBot="1">
      <c r="A262" s="11" t="str">
        <f t="shared" si="17"/>
        <v>M726936 9</v>
      </c>
      <c r="B262" s="3" t="s">
        <v>98</v>
      </c>
      <c r="C262" s="292">
        <v>9</v>
      </c>
      <c r="D262" s="294">
        <v>51117.75</v>
      </c>
      <c r="E262" s="128">
        <v>14159.62</v>
      </c>
      <c r="F262" s="129" t="s">
        <v>97</v>
      </c>
      <c r="G262" s="128">
        <v>65277.37</v>
      </c>
      <c r="H262" s="130">
        <v>44181</v>
      </c>
      <c r="J262" s="30" t="str">
        <f t="shared" si="18"/>
        <v>-</v>
      </c>
      <c r="L262" s="11" t="str">
        <f>IF(I262&lt;&gt;"",IF(SUMIF(Planes!BA:BA,'Control de pagos'!A262,Planes!BC:BC)=0,"",SUMIF(Planes!BA:BA,'Control de pagos'!A262,Planes!BC:BC)),"")</f>
        <v/>
      </c>
      <c r="N262" s="61">
        <f t="shared" si="19"/>
        <v>51117.75</v>
      </c>
    </row>
    <row r="263" spans="1:14" ht="15" customHeight="1" thickBot="1">
      <c r="A263" s="11" t="str">
        <f t="shared" si="17"/>
        <v>M726936 9</v>
      </c>
      <c r="B263" s="3" t="s">
        <v>98</v>
      </c>
      <c r="C263" s="293"/>
      <c r="D263" s="295"/>
      <c r="E263" s="128">
        <v>14159.62</v>
      </c>
      <c r="F263" s="129">
        <v>600.54999999999995</v>
      </c>
      <c r="G263" s="128">
        <v>65877.919999999998</v>
      </c>
      <c r="H263" s="130">
        <v>44191</v>
      </c>
      <c r="I263" s="42">
        <v>44280</v>
      </c>
      <c r="J263" s="30">
        <f t="shared" si="18"/>
        <v>44256</v>
      </c>
      <c r="L263" s="11" t="str">
        <f>IF(I263&lt;&gt;"",IF(SUMIF(Planes!BA:BA,'Control de pagos'!A263,Planes!BC:BC)=0,"",SUMIF(Planes!BA:BA,'Control de pagos'!A263,Planes!BC:BC)),"")</f>
        <v/>
      </c>
      <c r="N263" s="61">
        <f t="shared" si="19"/>
        <v>51117.75</v>
      </c>
    </row>
    <row r="264" spans="1:14" ht="15" customHeight="1" thickBot="1">
      <c r="A264" s="11" t="str">
        <f t="shared" si="17"/>
        <v>M726936 10</v>
      </c>
      <c r="B264" s="3" t="s">
        <v>98</v>
      </c>
      <c r="C264" s="284">
        <v>10</v>
      </c>
      <c r="D264" s="286">
        <v>51117.75</v>
      </c>
      <c r="E264" s="112">
        <v>15693.15</v>
      </c>
      <c r="F264" s="113" t="s">
        <v>97</v>
      </c>
      <c r="G264" s="112">
        <v>66810.899999999994</v>
      </c>
      <c r="H264" s="114">
        <v>44212</v>
      </c>
      <c r="I264" s="42">
        <f>+H264</f>
        <v>44212</v>
      </c>
      <c r="J264" s="30">
        <f t="shared" si="18"/>
        <v>44197</v>
      </c>
      <c r="L264" s="11" t="str">
        <f>IF(I264&lt;&gt;"",IF(SUMIF(Planes!BA:BA,'Control de pagos'!A264,Planes!BC:BC)=0,"",SUMIF(Planes!BA:BA,'Control de pagos'!A264,Planes!BC:BC)),"")</f>
        <v/>
      </c>
      <c r="N264" s="61">
        <f t="shared" si="19"/>
        <v>51117.75</v>
      </c>
    </row>
    <row r="265" spans="1:14" ht="15" customHeight="1" thickBot="1">
      <c r="A265" s="11" t="str">
        <f t="shared" si="17"/>
        <v>M726936 10</v>
      </c>
      <c r="B265" s="3" t="s">
        <v>98</v>
      </c>
      <c r="C265" s="285"/>
      <c r="D265" s="287"/>
      <c r="E265" s="112">
        <v>15693.15</v>
      </c>
      <c r="F265" s="113">
        <v>614.66</v>
      </c>
      <c r="G265" s="112">
        <v>67425.56</v>
      </c>
      <c r="H265" s="114">
        <v>44222</v>
      </c>
      <c r="J265" s="30" t="str">
        <f t="shared" si="18"/>
        <v>-</v>
      </c>
      <c r="L265" s="11" t="str">
        <f>IF(I265&lt;&gt;"",IF(SUMIF(Planes!BA:BA,'Control de pagos'!A265,Planes!BC:BC)=0,"",SUMIF(Planes!BA:BA,'Control de pagos'!A265,Planes!BC:BC)),"")</f>
        <v/>
      </c>
      <c r="N265" s="61">
        <f t="shared" si="19"/>
        <v>51117.75</v>
      </c>
    </row>
    <row r="266" spans="1:14" ht="15" customHeight="1" thickBot="1">
      <c r="A266" s="11" t="str">
        <f t="shared" si="17"/>
        <v>M726936 11</v>
      </c>
      <c r="B266" s="3" t="s">
        <v>98</v>
      </c>
      <c r="C266" s="258">
        <v>11</v>
      </c>
      <c r="D266" s="260">
        <v>51117.78</v>
      </c>
      <c r="E266" s="103">
        <v>17226.689999999999</v>
      </c>
      <c r="F266" s="104" t="s">
        <v>97</v>
      </c>
      <c r="G266" s="103">
        <v>68344.47</v>
      </c>
      <c r="H266" s="105">
        <v>44243</v>
      </c>
      <c r="I266" s="42">
        <v>44243</v>
      </c>
      <c r="J266" s="30">
        <f t="shared" si="18"/>
        <v>44228</v>
      </c>
      <c r="L266" s="11" t="str">
        <f>IF(I266&lt;&gt;"",IF(SUMIF(Planes!BA:BA,'Control de pagos'!A266,Planes!BC:BC)=0,"",SUMIF(Planes!BA:BA,'Control de pagos'!A266,Planes!BC:BC)),"")</f>
        <v/>
      </c>
      <c r="N266" s="61">
        <f t="shared" si="19"/>
        <v>51117.78</v>
      </c>
    </row>
    <row r="267" spans="1:14" ht="15" customHeight="1" thickBot="1">
      <c r="A267" s="11" t="str">
        <f t="shared" si="17"/>
        <v>M726936 11</v>
      </c>
      <c r="B267" s="3" t="s">
        <v>98</v>
      </c>
      <c r="C267" s="259"/>
      <c r="D267" s="261"/>
      <c r="E267" s="118">
        <v>17226.689999999999</v>
      </c>
      <c r="F267" s="119">
        <v>628.77</v>
      </c>
      <c r="G267" s="118">
        <v>68973.240000000005</v>
      </c>
      <c r="H267" s="120">
        <v>44253</v>
      </c>
      <c r="J267" s="30" t="str">
        <f t="shared" si="18"/>
        <v>-</v>
      </c>
      <c r="L267" s="11" t="str">
        <f>IF(I267&lt;&gt;"",IF(SUMIF(Planes!BA:BA,'Control de pagos'!A267,Planes!BC:BC)=0,"",SUMIF(Planes!BA:BA,'Control de pagos'!A267,Planes!BC:BC)),"")</f>
        <v/>
      </c>
      <c r="N267" s="61">
        <f t="shared" si="19"/>
        <v>51117.78</v>
      </c>
    </row>
    <row r="268" spans="1:14" ht="15" customHeight="1">
      <c r="A268" s="11" t="str">
        <f t="shared" si="17"/>
        <v xml:space="preserve"> </v>
      </c>
      <c r="J268" s="30" t="str">
        <f t="shared" si="18"/>
        <v/>
      </c>
      <c r="L268" s="11" t="str">
        <f>IF(I268&lt;&gt;"",IF(SUMIF(Planes!BA:BA,'Control de pagos'!A268,Planes!BC:BC)=0,"",SUMIF(Planes!BA:BA,'Control de pagos'!A268,Planes!BC:BC)),"")</f>
        <v/>
      </c>
      <c r="N268" s="61">
        <f t="shared" si="19"/>
        <v>0</v>
      </c>
    </row>
    <row r="269" spans="1:14" ht="15" customHeight="1" thickBot="1">
      <c r="A269" s="11" t="str">
        <f t="shared" si="17"/>
        <v xml:space="preserve"> </v>
      </c>
      <c r="J269" s="30" t="str">
        <f t="shared" si="18"/>
        <v/>
      </c>
      <c r="L269" s="11" t="str">
        <f>IF(I269&lt;&gt;"",IF(SUMIF(Planes!BA:BA,'Control de pagos'!A269,Planes!BC:BC)=0,"",SUMIF(Planes!BA:BA,'Control de pagos'!A269,Planes!BC:BC)),"")</f>
        <v/>
      </c>
      <c r="N269" s="61">
        <f t="shared" si="19"/>
        <v>0</v>
      </c>
    </row>
    <row r="270" spans="1:14" ht="15" customHeight="1" thickBot="1">
      <c r="A270" s="11" t="str">
        <f t="shared" si="17"/>
        <v>M726938 Pago a Cuenta</v>
      </c>
      <c r="B270" s="3" t="str">
        <f>+Descripción!B32</f>
        <v>M726938</v>
      </c>
      <c r="C270" s="175" t="s">
        <v>101</v>
      </c>
      <c r="D270" s="132">
        <v>19068.25</v>
      </c>
      <c r="E270" s="132">
        <v>41950.15</v>
      </c>
      <c r="F270" s="133" t="s">
        <v>97</v>
      </c>
      <c r="G270" s="132">
        <v>61018.400000000001</v>
      </c>
      <c r="H270" s="134">
        <v>43899</v>
      </c>
      <c r="I270" s="42">
        <f>+H270</f>
        <v>43899</v>
      </c>
      <c r="J270" s="30">
        <f t="shared" si="18"/>
        <v>43891</v>
      </c>
      <c r="L270" s="11" t="str">
        <f>IF(I270&lt;&gt;"",IF(SUMIF(Planes!BA:BA,'Control de pagos'!A270,Planes!BC:BC)=0,"",SUMIF(Planes!BA:BA,'Control de pagos'!A270,Planes!BC:BC)),"")</f>
        <v/>
      </c>
      <c r="N270" s="61">
        <f t="shared" si="19"/>
        <v>19068.25</v>
      </c>
    </row>
    <row r="271" spans="1:14" ht="15" customHeight="1" thickBot="1">
      <c r="A271" s="11" t="str">
        <f t="shared" si="17"/>
        <v>M726938 1</v>
      </c>
      <c r="B271" s="3" t="s">
        <v>109</v>
      </c>
      <c r="C271" s="272">
        <v>1</v>
      </c>
      <c r="D271" s="274">
        <v>15731.31</v>
      </c>
      <c r="E271" s="133">
        <v>582.05999999999995</v>
      </c>
      <c r="F271" s="133" t="s">
        <v>97</v>
      </c>
      <c r="G271" s="132">
        <v>16313.37</v>
      </c>
      <c r="H271" s="134">
        <v>43937</v>
      </c>
      <c r="J271" s="30" t="str">
        <f t="shared" si="18"/>
        <v>-</v>
      </c>
      <c r="L271" s="11" t="str">
        <f>IF(I271&lt;&gt;"",IF(SUMIF(Planes!BA:BA,'Control de pagos'!A271,Planes!BC:BC)=0,"",SUMIF(Planes!BA:BA,'Control de pagos'!A271,Planes!BC:BC)),"")</f>
        <v/>
      </c>
      <c r="N271" s="61">
        <f t="shared" si="19"/>
        <v>15731.31</v>
      </c>
    </row>
    <row r="272" spans="1:14" ht="15" customHeight="1" thickBot="1">
      <c r="A272" s="11" t="str">
        <f t="shared" si="17"/>
        <v>M726938 1</v>
      </c>
      <c r="B272" s="3" t="s">
        <v>109</v>
      </c>
      <c r="C272" s="273"/>
      <c r="D272" s="275"/>
      <c r="E272" s="133">
        <v>582.05999999999995</v>
      </c>
      <c r="F272" s="133">
        <v>774.89</v>
      </c>
      <c r="G272" s="132">
        <f>+D271+E272+F272</f>
        <v>17088.259999999998</v>
      </c>
      <c r="H272" s="134">
        <v>43994</v>
      </c>
      <c r="I272" s="42">
        <f>+H272</f>
        <v>43994</v>
      </c>
      <c r="J272" s="30">
        <f t="shared" si="18"/>
        <v>43983</v>
      </c>
      <c r="L272" s="11" t="str">
        <f>IF(I272&lt;&gt;"",IF(SUMIF(Planes!BA:BA,'Control de pagos'!A272,Planes!BC:BC)=0,"",SUMIF(Planes!BA:BA,'Control de pagos'!A272,Planes!BC:BC)),"")</f>
        <v/>
      </c>
      <c r="N272" s="61">
        <f t="shared" si="19"/>
        <v>15731.31</v>
      </c>
    </row>
    <row r="273" spans="1:14" ht="15" customHeight="1" thickBot="1">
      <c r="A273" s="11" t="str">
        <f t="shared" si="17"/>
        <v>M726938 2</v>
      </c>
      <c r="B273" s="3" t="s">
        <v>109</v>
      </c>
      <c r="C273" s="272">
        <v>2</v>
      </c>
      <c r="D273" s="274">
        <v>15731.31</v>
      </c>
      <c r="E273" s="132">
        <v>1054</v>
      </c>
      <c r="F273" s="133" t="s">
        <v>97</v>
      </c>
      <c r="G273" s="132">
        <v>16785.310000000001</v>
      </c>
      <c r="H273" s="134">
        <v>43967</v>
      </c>
      <c r="I273" s="42">
        <f>+H273</f>
        <v>43967</v>
      </c>
      <c r="J273" s="30">
        <f t="shared" ref="J273:J336" si="20">IF(I273&lt;&gt;"",I273-DAY(I273)+1,IF(A272=A273,IF(I272&lt;&gt;"","-",""),IF(A273=A274,IF(I274&lt;&gt;"","-",""),"")))</f>
        <v>43952</v>
      </c>
      <c r="L273" s="11" t="str">
        <f>IF(I273&lt;&gt;"",IF(SUMIF(Planes!BA:BA,'Control de pagos'!A273,Planes!BC:BC)=0,"",SUMIF(Planes!BA:BA,'Control de pagos'!A273,Planes!BC:BC)),"")</f>
        <v/>
      </c>
      <c r="N273" s="61">
        <f t="shared" si="19"/>
        <v>15731.31</v>
      </c>
    </row>
    <row r="274" spans="1:14" ht="15" customHeight="1" thickBot="1">
      <c r="A274" s="11" t="str">
        <f t="shared" si="17"/>
        <v>M726938 2</v>
      </c>
      <c r="B274" s="3" t="s">
        <v>109</v>
      </c>
      <c r="C274" s="273"/>
      <c r="D274" s="275"/>
      <c r="E274" s="132">
        <v>1054</v>
      </c>
      <c r="F274" s="133">
        <v>139.88</v>
      </c>
      <c r="G274" s="132">
        <v>16925.189999999999</v>
      </c>
      <c r="H274" s="134">
        <v>43977</v>
      </c>
      <c r="J274" s="30" t="str">
        <f t="shared" si="20"/>
        <v>-</v>
      </c>
      <c r="L274" s="11" t="str">
        <f>IF(I274&lt;&gt;"",IF(SUMIF(Planes!BA:BA,'Control de pagos'!A274,Planes!BC:BC)=0,"",SUMIF(Planes!BA:BA,'Control de pagos'!A274,Planes!BC:BC)),"")</f>
        <v/>
      </c>
      <c r="N274" s="61">
        <f t="shared" si="19"/>
        <v>15731.31</v>
      </c>
    </row>
    <row r="275" spans="1:14" ht="15" customHeight="1" thickBot="1">
      <c r="A275" s="11" t="str">
        <f t="shared" si="17"/>
        <v>M726938 3</v>
      </c>
      <c r="B275" s="3" t="s">
        <v>109</v>
      </c>
      <c r="C275" s="272">
        <v>3</v>
      </c>
      <c r="D275" s="274">
        <v>15731.31</v>
      </c>
      <c r="E275" s="132">
        <v>1525.94</v>
      </c>
      <c r="F275" s="133" t="s">
        <v>97</v>
      </c>
      <c r="G275" s="132">
        <v>17257.25</v>
      </c>
      <c r="H275" s="134">
        <v>43998</v>
      </c>
      <c r="I275" s="42">
        <f>+H275</f>
        <v>43998</v>
      </c>
      <c r="J275" s="30">
        <f t="shared" si="20"/>
        <v>43983</v>
      </c>
      <c r="L275" s="11" t="str">
        <f>IF(I275&lt;&gt;"",IF(SUMIF(Planes!BA:BA,'Control de pagos'!A275,Planes!BC:BC)=0,"",SUMIF(Planes!BA:BA,'Control de pagos'!A275,Planes!BC:BC)),"")</f>
        <v/>
      </c>
      <c r="N275" s="61">
        <f t="shared" si="19"/>
        <v>15731.31</v>
      </c>
    </row>
    <row r="276" spans="1:14" ht="15" customHeight="1" thickBot="1">
      <c r="A276" s="11" t="str">
        <f t="shared" si="17"/>
        <v>M726938 3</v>
      </c>
      <c r="B276" s="3" t="s">
        <v>109</v>
      </c>
      <c r="C276" s="273"/>
      <c r="D276" s="275"/>
      <c r="E276" s="132">
        <v>1525.94</v>
      </c>
      <c r="F276" s="133">
        <v>143.81</v>
      </c>
      <c r="G276" s="132">
        <v>17401.060000000001</v>
      </c>
      <c r="H276" s="134">
        <v>44008</v>
      </c>
      <c r="J276" s="30" t="str">
        <f t="shared" si="20"/>
        <v>-</v>
      </c>
      <c r="L276" s="11" t="str">
        <f>IF(I276&lt;&gt;"",IF(SUMIF(Planes!BA:BA,'Control de pagos'!A276,Planes!BC:BC)=0,"",SUMIF(Planes!BA:BA,'Control de pagos'!A276,Planes!BC:BC)),"")</f>
        <v/>
      </c>
      <c r="N276" s="61">
        <f t="shared" si="19"/>
        <v>15731.31</v>
      </c>
    </row>
    <row r="277" spans="1:14" ht="15" customHeight="1" thickBot="1">
      <c r="A277" s="11" t="str">
        <f t="shared" si="17"/>
        <v>M726938 4</v>
      </c>
      <c r="B277" s="3" t="s">
        <v>109</v>
      </c>
      <c r="C277" s="272">
        <v>4</v>
      </c>
      <c r="D277" s="274">
        <v>15731.31</v>
      </c>
      <c r="E277" s="132">
        <v>1997.88</v>
      </c>
      <c r="F277" s="133" t="s">
        <v>97</v>
      </c>
      <c r="G277" s="132">
        <v>17729.189999999999</v>
      </c>
      <c r="H277" s="134">
        <v>44028</v>
      </c>
      <c r="J277" s="30" t="str">
        <f t="shared" si="20"/>
        <v>-</v>
      </c>
      <c r="L277" s="11" t="str">
        <f>IF(I277&lt;&gt;"",IF(SUMIF(Planes!BA:BA,'Control de pagos'!A277,Planes!BC:BC)=0,"",SUMIF(Planes!BA:BA,'Control de pagos'!A277,Planes!BC:BC)),"")</f>
        <v/>
      </c>
      <c r="N277" s="61">
        <f t="shared" si="19"/>
        <v>15731.31</v>
      </c>
    </row>
    <row r="278" spans="1:14" ht="15" customHeight="1" thickBot="1">
      <c r="A278" s="11" t="str">
        <f t="shared" si="17"/>
        <v>M726938 4</v>
      </c>
      <c r="B278" s="3" t="s">
        <v>109</v>
      </c>
      <c r="C278" s="273"/>
      <c r="D278" s="275"/>
      <c r="E278" s="132">
        <v>1997.88</v>
      </c>
      <c r="F278" s="133">
        <v>81.55</v>
      </c>
      <c r="G278" s="132">
        <f>+D277+E278+F278</f>
        <v>17810.739999999998</v>
      </c>
      <c r="H278" s="134">
        <v>44033</v>
      </c>
      <c r="I278" s="42">
        <f>+H278</f>
        <v>44033</v>
      </c>
      <c r="J278" s="30">
        <f t="shared" si="20"/>
        <v>44013</v>
      </c>
      <c r="L278" s="11" t="str">
        <f>IF(I278&lt;&gt;"",IF(SUMIF(Planes!BA:BA,'Control de pagos'!A278,Planes!BC:BC)=0,"",SUMIF(Planes!BA:BA,'Control de pagos'!A278,Planes!BC:BC)),"")</f>
        <v/>
      </c>
      <c r="N278" s="61">
        <f t="shared" si="19"/>
        <v>15731.31</v>
      </c>
    </row>
    <row r="279" spans="1:14" ht="15" customHeight="1" thickBot="1">
      <c r="A279" s="11" t="str">
        <f t="shared" si="17"/>
        <v>M726938 5</v>
      </c>
      <c r="B279" s="3" t="s">
        <v>109</v>
      </c>
      <c r="C279" s="272">
        <v>5</v>
      </c>
      <c r="D279" s="274">
        <v>15731.31</v>
      </c>
      <c r="E279" s="132">
        <v>2469.8200000000002</v>
      </c>
      <c r="F279" s="133" t="s">
        <v>97</v>
      </c>
      <c r="G279" s="132">
        <v>18201.13</v>
      </c>
      <c r="H279" s="134">
        <v>44059</v>
      </c>
      <c r="I279" s="42">
        <f>+H279</f>
        <v>44059</v>
      </c>
      <c r="J279" s="30">
        <f t="shared" si="20"/>
        <v>44044</v>
      </c>
      <c r="L279" s="11" t="str">
        <f>IF(I279&lt;&gt;"",IF(SUMIF(Planes!BA:BA,'Control de pagos'!A279,Planes!BC:BC)=0,"",SUMIF(Planes!BA:BA,'Control de pagos'!A279,Planes!BC:BC)),"")</f>
        <v/>
      </c>
      <c r="N279" s="61">
        <f t="shared" si="19"/>
        <v>15731.31</v>
      </c>
    </row>
    <row r="280" spans="1:14" ht="15" customHeight="1" thickBot="1">
      <c r="A280" s="11" t="str">
        <f t="shared" si="17"/>
        <v>M726938 5</v>
      </c>
      <c r="B280" s="3" t="s">
        <v>109</v>
      </c>
      <c r="C280" s="273"/>
      <c r="D280" s="275"/>
      <c r="E280" s="132">
        <v>2469.8200000000002</v>
      </c>
      <c r="F280" s="133">
        <v>167.45</v>
      </c>
      <c r="G280" s="132">
        <v>18368.580000000002</v>
      </c>
      <c r="H280" s="134">
        <v>44069</v>
      </c>
      <c r="J280" s="30" t="str">
        <f t="shared" si="20"/>
        <v>-</v>
      </c>
      <c r="L280" s="11" t="str">
        <f>IF(I280&lt;&gt;"",IF(SUMIF(Planes!BA:BA,'Control de pagos'!A280,Planes!BC:BC)=0,"",SUMIF(Planes!BA:BA,'Control de pagos'!A280,Planes!BC:BC)),"")</f>
        <v/>
      </c>
      <c r="N280" s="61">
        <f t="shared" si="19"/>
        <v>15731.31</v>
      </c>
    </row>
    <row r="281" spans="1:14" ht="15" customHeight="1" thickBot="1">
      <c r="A281" s="11" t="str">
        <f t="shared" si="17"/>
        <v>M726938 6</v>
      </c>
      <c r="B281" s="3" t="s">
        <v>109</v>
      </c>
      <c r="C281" s="272">
        <v>6</v>
      </c>
      <c r="D281" s="274">
        <v>15731.31</v>
      </c>
      <c r="E281" s="132">
        <v>2941.75</v>
      </c>
      <c r="F281" s="133" t="s">
        <v>97</v>
      </c>
      <c r="G281" s="132">
        <v>18673.060000000001</v>
      </c>
      <c r="H281" s="134">
        <v>44090</v>
      </c>
      <c r="J281" s="30" t="str">
        <f t="shared" si="20"/>
        <v>-</v>
      </c>
      <c r="L281" s="11" t="str">
        <f>IF(I281&lt;&gt;"",IF(SUMIF(Planes!BA:BA,'Control de pagos'!A281,Planes!BC:BC)=0,"",SUMIF(Planes!BA:BA,'Control de pagos'!A281,Planes!BC:BC)),"")</f>
        <v/>
      </c>
      <c r="N281" s="61">
        <f t="shared" si="19"/>
        <v>15731.31</v>
      </c>
    </row>
    <row r="282" spans="1:14" ht="15" customHeight="1" thickBot="1">
      <c r="A282" s="11" t="str">
        <f t="shared" si="17"/>
        <v>M726938 6</v>
      </c>
      <c r="B282" s="3" t="s">
        <v>109</v>
      </c>
      <c r="C282" s="273"/>
      <c r="D282" s="275"/>
      <c r="E282" s="132">
        <v>2941.75</v>
      </c>
      <c r="F282" s="133">
        <v>17.18</v>
      </c>
      <c r="G282" s="132">
        <f>+D281+E282+F282</f>
        <v>18690.239999999998</v>
      </c>
      <c r="H282" s="134">
        <v>44091</v>
      </c>
      <c r="I282" s="42">
        <f>+H282</f>
        <v>44091</v>
      </c>
      <c r="J282" s="30">
        <f t="shared" si="20"/>
        <v>44075</v>
      </c>
      <c r="L282" s="11" t="str">
        <f>IF(I282&lt;&gt;"",IF(SUMIF(Planes!BA:BA,'Control de pagos'!A282,Planes!BC:BC)=0,"",SUMIF(Planes!BA:BA,'Control de pagos'!A282,Planes!BC:BC)),"")</f>
        <v/>
      </c>
      <c r="N282" s="61">
        <f t="shared" si="19"/>
        <v>15731.31</v>
      </c>
    </row>
    <row r="283" spans="1:14" ht="15" customHeight="1" thickBot="1">
      <c r="A283" s="11" t="str">
        <f t="shared" si="17"/>
        <v>M726938 7</v>
      </c>
      <c r="B283" s="3" t="s">
        <v>109</v>
      </c>
      <c r="C283" s="272">
        <v>7</v>
      </c>
      <c r="D283" s="274">
        <v>15731.31</v>
      </c>
      <c r="E283" s="132">
        <v>3413.69</v>
      </c>
      <c r="F283" s="133" t="s">
        <v>97</v>
      </c>
      <c r="G283" s="132">
        <v>19145</v>
      </c>
      <c r="H283" s="134">
        <v>44120</v>
      </c>
      <c r="J283" s="30" t="str">
        <f t="shared" si="20"/>
        <v>-</v>
      </c>
      <c r="L283" s="11" t="str">
        <f>IF(I283&lt;&gt;"",IF(SUMIF(Planes!BA:BA,'Control de pagos'!A283,Planes!BC:BC)=0,"",SUMIF(Planes!BA:BA,'Control de pagos'!A283,Planes!BC:BC)),"")</f>
        <v/>
      </c>
      <c r="N283" s="61">
        <f t="shared" si="19"/>
        <v>15731.31</v>
      </c>
    </row>
    <row r="284" spans="1:14" ht="15" customHeight="1" thickBot="1">
      <c r="A284" s="11" t="str">
        <f t="shared" si="17"/>
        <v>M726938 7</v>
      </c>
      <c r="B284" s="3" t="s">
        <v>109</v>
      </c>
      <c r="C284" s="273"/>
      <c r="D284" s="275"/>
      <c r="E284" s="132">
        <v>3413.69</v>
      </c>
      <c r="F284" s="133">
        <v>231.27</v>
      </c>
      <c r="G284" s="132">
        <f>+D283+E284+F284</f>
        <v>19376.27</v>
      </c>
      <c r="H284" s="134">
        <v>44132</v>
      </c>
      <c r="I284" s="42">
        <f>+H284</f>
        <v>44132</v>
      </c>
      <c r="J284" s="30">
        <f t="shared" si="20"/>
        <v>44105</v>
      </c>
      <c r="L284" s="11" t="str">
        <f>IF(I284&lt;&gt;"",IF(SUMIF(Planes!BA:BA,'Control de pagos'!A284,Planes!BC:BC)=0,"",SUMIF(Planes!BA:BA,'Control de pagos'!A284,Planes!BC:BC)),"")</f>
        <v/>
      </c>
      <c r="N284" s="61">
        <f t="shared" si="19"/>
        <v>15731.31</v>
      </c>
    </row>
    <row r="285" spans="1:14" ht="15" customHeight="1" thickBot="1">
      <c r="A285" s="11" t="str">
        <f t="shared" si="17"/>
        <v>M726938 8</v>
      </c>
      <c r="B285" s="3" t="s">
        <v>109</v>
      </c>
      <c r="C285" s="272">
        <v>8</v>
      </c>
      <c r="D285" s="274">
        <v>15731.31</v>
      </c>
      <c r="E285" s="132">
        <v>3885.63</v>
      </c>
      <c r="F285" s="133" t="s">
        <v>97</v>
      </c>
      <c r="G285" s="132">
        <v>19616.939999999999</v>
      </c>
      <c r="H285" s="134">
        <v>44151</v>
      </c>
      <c r="J285" s="30" t="str">
        <f t="shared" si="20"/>
        <v>-</v>
      </c>
      <c r="L285" s="11" t="str">
        <f>IF(I285&lt;&gt;"",IF(SUMIF(Planes!BA:BA,'Control de pagos'!A285,Planes!BC:BC)=0,"",SUMIF(Planes!BA:BA,'Control de pagos'!A285,Planes!BC:BC)),"")</f>
        <v/>
      </c>
      <c r="N285" s="61">
        <f t="shared" si="19"/>
        <v>15731.31</v>
      </c>
    </row>
    <row r="286" spans="1:14" ht="15" customHeight="1" thickBot="1">
      <c r="A286" s="11" t="str">
        <f t="shared" si="17"/>
        <v>M726938 8</v>
      </c>
      <c r="B286" s="3" t="s">
        <v>109</v>
      </c>
      <c r="C286" s="273"/>
      <c r="D286" s="275"/>
      <c r="E286" s="132">
        <v>3885.63</v>
      </c>
      <c r="F286" s="133">
        <v>197.48</v>
      </c>
      <c r="G286" s="132">
        <f>+D285+E286+F286</f>
        <v>19814.419999999998</v>
      </c>
      <c r="H286" s="134">
        <v>44161</v>
      </c>
      <c r="I286" s="42">
        <f>+H286</f>
        <v>44161</v>
      </c>
      <c r="J286" s="30">
        <f t="shared" si="20"/>
        <v>44136</v>
      </c>
      <c r="L286" s="11" t="str">
        <f>IF(I286&lt;&gt;"",IF(SUMIF(Planes!BA:BA,'Control de pagos'!A286,Planes!BC:BC)=0,"",SUMIF(Planes!BA:BA,'Control de pagos'!A286,Planes!BC:BC)),"")</f>
        <v/>
      </c>
      <c r="N286" s="61">
        <f t="shared" si="19"/>
        <v>15731.31</v>
      </c>
    </row>
    <row r="287" spans="1:14" ht="15" customHeight="1" thickBot="1">
      <c r="A287" s="11" t="str">
        <f t="shared" si="17"/>
        <v>M726938 9</v>
      </c>
      <c r="B287" s="3" t="s">
        <v>109</v>
      </c>
      <c r="C287" s="308">
        <v>9</v>
      </c>
      <c r="D287" s="310">
        <v>15731.31</v>
      </c>
      <c r="E287" s="176">
        <v>4357.57</v>
      </c>
      <c r="F287" s="177" t="s">
        <v>97</v>
      </c>
      <c r="G287" s="176">
        <v>20088.88</v>
      </c>
      <c r="H287" s="178">
        <v>44181</v>
      </c>
      <c r="J287" s="30" t="str">
        <f t="shared" si="20"/>
        <v>-</v>
      </c>
      <c r="L287" s="11" t="str">
        <f>IF(I287&lt;&gt;"",IF(SUMIF(Planes!BA:BA,'Control de pagos'!A287,Planes!BC:BC)=0,"",SUMIF(Planes!BA:BA,'Control de pagos'!A287,Planes!BC:BC)),"")</f>
        <v/>
      </c>
      <c r="N287" s="61">
        <f t="shared" si="19"/>
        <v>15731.31</v>
      </c>
    </row>
    <row r="288" spans="1:14" ht="15" customHeight="1" thickBot="1">
      <c r="A288" s="11" t="str">
        <f t="shared" si="17"/>
        <v>M726938 9</v>
      </c>
      <c r="B288" s="3" t="s">
        <v>109</v>
      </c>
      <c r="C288" s="309"/>
      <c r="D288" s="311"/>
      <c r="E288" s="176">
        <v>4357.57</v>
      </c>
      <c r="F288" s="177">
        <v>184.82</v>
      </c>
      <c r="G288" s="176">
        <v>20273.7</v>
      </c>
      <c r="H288" s="178">
        <v>44191</v>
      </c>
      <c r="I288" s="42">
        <v>44342</v>
      </c>
      <c r="J288" s="30">
        <f t="shared" si="20"/>
        <v>44317</v>
      </c>
      <c r="L288" s="11" t="str">
        <f>IF(I288&lt;&gt;"",IF(SUMIF(Planes!BA:BA,'Control de pagos'!A288,Planes!BC:BC)=0,"",SUMIF(Planes!BA:BA,'Control de pagos'!A288,Planes!BC:BC)),"")</f>
        <v/>
      </c>
      <c r="N288" s="61">
        <f t="shared" si="19"/>
        <v>15731.31</v>
      </c>
    </row>
    <row r="289" spans="1:14" ht="15" customHeight="1" thickBot="1">
      <c r="A289" s="11" t="str">
        <f t="shared" si="17"/>
        <v>M726938 10</v>
      </c>
      <c r="B289" s="3" t="s">
        <v>109</v>
      </c>
      <c r="C289" s="272">
        <v>10</v>
      </c>
      <c r="D289" s="274">
        <v>15731.31</v>
      </c>
      <c r="E289" s="132">
        <v>4829.51</v>
      </c>
      <c r="F289" s="133" t="s">
        <v>97</v>
      </c>
      <c r="G289" s="132">
        <v>20560.82</v>
      </c>
      <c r="H289" s="134">
        <v>44212</v>
      </c>
      <c r="I289" s="42">
        <f>+H289</f>
        <v>44212</v>
      </c>
      <c r="J289" s="30">
        <f t="shared" si="20"/>
        <v>44197</v>
      </c>
      <c r="L289" s="11" t="str">
        <f>IF(I289&lt;&gt;"",IF(SUMIF(Planes!BA:BA,'Control de pagos'!A289,Planes!BC:BC)=0,"",SUMIF(Planes!BA:BA,'Control de pagos'!A289,Planes!BC:BC)),"")</f>
        <v/>
      </c>
      <c r="N289" s="61">
        <f t="shared" si="19"/>
        <v>15731.31</v>
      </c>
    </row>
    <row r="290" spans="1:14" ht="15" customHeight="1" thickBot="1">
      <c r="A290" s="11" t="str">
        <f t="shared" si="17"/>
        <v>M726938 10</v>
      </c>
      <c r="B290" s="3" t="s">
        <v>109</v>
      </c>
      <c r="C290" s="273"/>
      <c r="D290" s="275"/>
      <c r="E290" s="132">
        <v>4829.51</v>
      </c>
      <c r="F290" s="133">
        <v>189.16</v>
      </c>
      <c r="G290" s="132">
        <v>20749.98</v>
      </c>
      <c r="H290" s="134">
        <v>44222</v>
      </c>
      <c r="J290" s="30" t="str">
        <f t="shared" si="20"/>
        <v>-</v>
      </c>
      <c r="L290" s="11" t="str">
        <f>IF(I290&lt;&gt;"",IF(SUMIF(Planes!BA:BA,'Control de pagos'!A290,Planes!BC:BC)=0,"",SUMIF(Planes!BA:BA,'Control de pagos'!A290,Planes!BC:BC)),"")</f>
        <v/>
      </c>
      <c r="N290" s="61">
        <f t="shared" si="19"/>
        <v>15731.31</v>
      </c>
    </row>
    <row r="291" spans="1:14" ht="15" customHeight="1" thickBot="1">
      <c r="A291" s="11" t="str">
        <f t="shared" si="17"/>
        <v>M726938 11</v>
      </c>
      <c r="B291" s="3" t="s">
        <v>109</v>
      </c>
      <c r="C291" s="272">
        <v>11</v>
      </c>
      <c r="D291" s="274">
        <v>15731.31</v>
      </c>
      <c r="E291" s="132">
        <v>5301.45</v>
      </c>
      <c r="F291" s="133" t="s">
        <v>97</v>
      </c>
      <c r="G291" s="132">
        <v>21032.76</v>
      </c>
      <c r="H291" s="134">
        <v>44243</v>
      </c>
      <c r="I291" s="42">
        <v>44243</v>
      </c>
      <c r="J291" s="30">
        <f t="shared" si="20"/>
        <v>44228</v>
      </c>
      <c r="L291" s="11" t="str">
        <f>IF(I291&lt;&gt;"",IF(SUMIF(Planes!BA:BA,'Control de pagos'!A291,Planes!BC:BC)=0,"",SUMIF(Planes!BA:BA,'Control de pagos'!A291,Planes!BC:BC)),"")</f>
        <v/>
      </c>
      <c r="N291" s="61">
        <f t="shared" si="19"/>
        <v>15731.31</v>
      </c>
    </row>
    <row r="292" spans="1:14" ht="15" customHeight="1" thickBot="1">
      <c r="A292" s="11" t="str">
        <f t="shared" si="17"/>
        <v>M726938 11</v>
      </c>
      <c r="B292" s="3" t="s">
        <v>109</v>
      </c>
      <c r="C292" s="273"/>
      <c r="D292" s="275"/>
      <c r="E292" s="132">
        <v>5301.45</v>
      </c>
      <c r="F292" s="133">
        <v>193.5</v>
      </c>
      <c r="G292" s="132">
        <v>21226.26</v>
      </c>
      <c r="H292" s="134">
        <v>44253</v>
      </c>
      <c r="J292" s="30" t="str">
        <f t="shared" si="20"/>
        <v>-</v>
      </c>
      <c r="L292" s="11" t="str">
        <f>IF(I292&lt;&gt;"",IF(SUMIF(Planes!BA:BA,'Control de pagos'!A292,Planes!BC:BC)=0,"",SUMIF(Planes!BA:BA,'Control de pagos'!A292,Planes!BC:BC)),"")</f>
        <v/>
      </c>
      <c r="N292" s="61">
        <f t="shared" si="19"/>
        <v>15731.31</v>
      </c>
    </row>
    <row r="293" spans="1:14" ht="15" customHeight="1" thickBot="1">
      <c r="A293" s="11" t="str">
        <f t="shared" si="17"/>
        <v>M726938 12</v>
      </c>
      <c r="B293" s="3" t="s">
        <v>109</v>
      </c>
      <c r="C293" s="272">
        <v>12</v>
      </c>
      <c r="D293" s="274">
        <v>15731.31</v>
      </c>
      <c r="E293" s="132">
        <v>5773.39</v>
      </c>
      <c r="F293" s="133" t="s">
        <v>97</v>
      </c>
      <c r="G293" s="132">
        <v>21504.7</v>
      </c>
      <c r="H293" s="134">
        <v>44271</v>
      </c>
      <c r="J293" s="30" t="str">
        <f t="shared" si="20"/>
        <v>-</v>
      </c>
      <c r="L293" s="11" t="str">
        <f>IF(I293&lt;&gt;"",IF(SUMIF(Planes!BA:BA,'Control de pagos'!A293,Planes!BC:BC)=0,"",SUMIF(Planes!BA:BA,'Control de pagos'!A293,Planes!BC:BC)),"")</f>
        <v/>
      </c>
      <c r="N293" s="61">
        <f t="shared" si="19"/>
        <v>15731.31</v>
      </c>
    </row>
    <row r="294" spans="1:14" ht="15" customHeight="1" thickBot="1">
      <c r="A294" s="11" t="str">
        <f t="shared" si="17"/>
        <v>M726938 12</v>
      </c>
      <c r="B294" s="3" t="s">
        <v>109</v>
      </c>
      <c r="C294" s="273"/>
      <c r="D294" s="275"/>
      <c r="E294" s="132">
        <v>5773.39</v>
      </c>
      <c r="F294" s="133">
        <v>197.84</v>
      </c>
      <c r="G294" s="132">
        <v>21702.54</v>
      </c>
      <c r="H294" s="134">
        <v>44281</v>
      </c>
      <c r="I294" s="42">
        <v>44342</v>
      </c>
      <c r="J294" s="30">
        <f t="shared" si="20"/>
        <v>44317</v>
      </c>
      <c r="L294" s="11" t="str">
        <f>IF(I294&lt;&gt;"",IF(SUMIF(Planes!BA:BA,'Control de pagos'!A294,Planes!BC:BC)=0,"",SUMIF(Planes!BA:BA,'Control de pagos'!A294,Planes!BC:BC)),"")</f>
        <v/>
      </c>
      <c r="N294" s="61">
        <f t="shared" si="19"/>
        <v>15731.31</v>
      </c>
    </row>
    <row r="295" spans="1:14" ht="15" customHeight="1" thickBot="1">
      <c r="A295" s="11" t="str">
        <f t="shared" si="17"/>
        <v>M726938 13</v>
      </c>
      <c r="B295" s="3" t="s">
        <v>109</v>
      </c>
      <c r="C295" s="227">
        <v>13</v>
      </c>
      <c r="D295" s="266">
        <v>15731.31</v>
      </c>
      <c r="E295" s="87">
        <v>6245.33</v>
      </c>
      <c r="F295" s="88" t="s">
        <v>97</v>
      </c>
      <c r="G295" s="87">
        <v>21976.639999999999</v>
      </c>
      <c r="H295" s="89">
        <v>44302</v>
      </c>
      <c r="J295" s="30" t="str">
        <f t="shared" si="20"/>
        <v>-</v>
      </c>
      <c r="L295" s="11" t="str">
        <f>IF(I295&lt;&gt;"",IF(SUMIF(Planes!BA:BA,'Control de pagos'!A295,Planes!BC:BC)=0,"",SUMIF(Planes!BA:BA,'Control de pagos'!A295,Planes!BC:BC)),"")</f>
        <v/>
      </c>
      <c r="N295" s="61">
        <f t="shared" si="19"/>
        <v>15731.31</v>
      </c>
    </row>
    <row r="296" spans="1:14" ht="15" customHeight="1" thickBot="1">
      <c r="A296" s="11" t="str">
        <f t="shared" si="17"/>
        <v>M726938 13</v>
      </c>
      <c r="B296" s="3" t="s">
        <v>109</v>
      </c>
      <c r="C296" s="229"/>
      <c r="D296" s="267"/>
      <c r="E296" s="87">
        <v>6245.33</v>
      </c>
      <c r="F296" s="88">
        <v>202.19</v>
      </c>
      <c r="G296" s="87">
        <v>22178.83</v>
      </c>
      <c r="H296" s="89">
        <v>44312</v>
      </c>
      <c r="I296" s="42">
        <v>44342</v>
      </c>
      <c r="J296" s="30">
        <f t="shared" si="20"/>
        <v>44317</v>
      </c>
      <c r="L296" s="11" t="str">
        <f>IF(I296&lt;&gt;"",IF(SUMIF(Planes!BA:BA,'Control de pagos'!A296,Planes!BC:BC)=0,"",SUMIF(Planes!BA:BA,'Control de pagos'!A296,Planes!BC:BC)),"")</f>
        <v/>
      </c>
      <c r="N296" s="61">
        <f t="shared" si="19"/>
        <v>15731.31</v>
      </c>
    </row>
    <row r="297" spans="1:14" ht="15" customHeight="1" thickBot="1">
      <c r="A297" s="11" t="str">
        <f t="shared" si="17"/>
        <v>M726938 14</v>
      </c>
      <c r="B297" s="3" t="s">
        <v>109</v>
      </c>
      <c r="C297" s="227">
        <v>14</v>
      </c>
      <c r="D297" s="266">
        <v>15731.31</v>
      </c>
      <c r="E297" s="87">
        <v>6717.27</v>
      </c>
      <c r="F297" s="88" t="s">
        <v>97</v>
      </c>
      <c r="G297" s="87">
        <v>22448.58</v>
      </c>
      <c r="H297" s="89">
        <v>44332</v>
      </c>
      <c r="I297" s="42">
        <v>44332</v>
      </c>
      <c r="J297" s="30">
        <f t="shared" si="20"/>
        <v>44317</v>
      </c>
      <c r="L297" s="11" t="str">
        <f>IF(I297&lt;&gt;"",IF(SUMIF(Planes!BA:BA,'Control de pagos'!A297,Planes!BC:BC)=0,"",SUMIF(Planes!BA:BA,'Control de pagos'!A297,Planes!BC:BC)),"")</f>
        <v/>
      </c>
      <c r="N297" s="61">
        <f t="shared" si="19"/>
        <v>15731.31</v>
      </c>
    </row>
    <row r="298" spans="1:14" ht="15" customHeight="1" thickBot="1">
      <c r="A298" s="11" t="str">
        <f t="shared" ref="A298:A361" si="21">B298&amp;" "&amp;IF(C298="",C297,C298)</f>
        <v>M726938 14</v>
      </c>
      <c r="B298" s="3" t="s">
        <v>109</v>
      </c>
      <c r="C298" s="229"/>
      <c r="D298" s="267"/>
      <c r="E298" s="87">
        <v>6717.27</v>
      </c>
      <c r="F298" s="88">
        <v>206.53</v>
      </c>
      <c r="G298" s="87">
        <v>22655.11</v>
      </c>
      <c r="H298" s="89">
        <v>44342</v>
      </c>
      <c r="J298" s="30" t="str">
        <f t="shared" si="20"/>
        <v>-</v>
      </c>
      <c r="L298" s="11" t="str">
        <f>IF(I298&lt;&gt;"",IF(SUMIF(Planes!BA:BA,'Control de pagos'!A298,Planes!BC:BC)=0,"",SUMIF(Planes!BA:BA,'Control de pagos'!A298,Planes!BC:BC)),"")</f>
        <v/>
      </c>
      <c r="N298" s="61">
        <f t="shared" si="19"/>
        <v>15731.31</v>
      </c>
    </row>
    <row r="299" spans="1:14" ht="15" customHeight="1" thickBot="1">
      <c r="A299" s="11" t="str">
        <f t="shared" si="21"/>
        <v>M726938 15</v>
      </c>
      <c r="B299" s="3" t="s">
        <v>109</v>
      </c>
      <c r="C299" s="227">
        <v>15</v>
      </c>
      <c r="D299" s="266">
        <v>15731.31</v>
      </c>
      <c r="E299" s="87">
        <v>7189.21</v>
      </c>
      <c r="F299" s="88" t="s">
        <v>97</v>
      </c>
      <c r="G299" s="87">
        <v>22920.52</v>
      </c>
      <c r="H299" s="89">
        <v>44363</v>
      </c>
      <c r="I299" s="42">
        <v>44363</v>
      </c>
      <c r="J299" s="30">
        <f t="shared" si="20"/>
        <v>44348</v>
      </c>
      <c r="L299" s="11" t="str">
        <f>IF(I299&lt;&gt;"",IF(SUMIF(Planes!BA:BA,'Control de pagos'!A299,Planes!BC:BC)=0,"",SUMIF(Planes!BA:BA,'Control de pagos'!A299,Planes!BC:BC)),"")</f>
        <v/>
      </c>
      <c r="N299" s="61">
        <f t="shared" si="19"/>
        <v>15731.31</v>
      </c>
    </row>
    <row r="300" spans="1:14" ht="15" customHeight="1" thickBot="1">
      <c r="A300" s="11" t="str">
        <f t="shared" si="21"/>
        <v>M726938 15</v>
      </c>
      <c r="B300" s="3" t="s">
        <v>109</v>
      </c>
      <c r="C300" s="229"/>
      <c r="D300" s="267"/>
      <c r="E300" s="87">
        <v>7189.21</v>
      </c>
      <c r="F300" s="88">
        <v>210.87</v>
      </c>
      <c r="G300" s="87">
        <v>23131.39</v>
      </c>
      <c r="H300" s="89">
        <v>44373</v>
      </c>
      <c r="J300" s="30" t="str">
        <f t="shared" si="20"/>
        <v>-</v>
      </c>
      <c r="L300" s="11" t="str">
        <f>IF(I300&lt;&gt;"",IF(SUMIF(Planes!BA:BA,'Control de pagos'!A300,Planes!BC:BC)=0,"",SUMIF(Planes!BA:BA,'Control de pagos'!A300,Planes!BC:BC)),"")</f>
        <v/>
      </c>
      <c r="N300" s="61">
        <f t="shared" si="19"/>
        <v>15731.31</v>
      </c>
    </row>
    <row r="301" spans="1:14" ht="15" customHeight="1" thickBot="1">
      <c r="A301" s="11" t="str">
        <f t="shared" si="21"/>
        <v>M726938 16</v>
      </c>
      <c r="B301" s="3" t="s">
        <v>109</v>
      </c>
      <c r="C301" s="227">
        <v>16</v>
      </c>
      <c r="D301" s="266">
        <v>15731.31</v>
      </c>
      <c r="E301" s="87">
        <v>7661.15</v>
      </c>
      <c r="F301" s="88" t="s">
        <v>97</v>
      </c>
      <c r="G301" s="87">
        <v>23392.46</v>
      </c>
      <c r="H301" s="89">
        <v>44393</v>
      </c>
      <c r="I301" s="42">
        <v>44393</v>
      </c>
      <c r="J301" s="30">
        <f t="shared" si="20"/>
        <v>44378</v>
      </c>
      <c r="L301" s="11" t="str">
        <f>IF(I301&lt;&gt;"",IF(SUMIF(Planes!BA:BA,'Control de pagos'!A301,Planes!BC:BC)=0,"",SUMIF(Planes!BA:BA,'Control de pagos'!A301,Planes!BC:BC)),"")</f>
        <v/>
      </c>
      <c r="N301" s="61">
        <f t="shared" si="19"/>
        <v>15731.31</v>
      </c>
    </row>
    <row r="302" spans="1:14" ht="15" customHeight="1" thickBot="1">
      <c r="A302" s="11" t="str">
        <f t="shared" si="21"/>
        <v>M726938 16</v>
      </c>
      <c r="B302" s="3" t="s">
        <v>109</v>
      </c>
      <c r="C302" s="229"/>
      <c r="D302" s="267"/>
      <c r="E302" s="87">
        <v>7661.15</v>
      </c>
      <c r="F302" s="88">
        <v>215.21</v>
      </c>
      <c r="G302" s="87">
        <v>23607.67</v>
      </c>
      <c r="H302" s="89">
        <v>44403</v>
      </c>
      <c r="J302" s="30" t="str">
        <f t="shared" si="20"/>
        <v>-</v>
      </c>
      <c r="L302" s="11" t="str">
        <f>IF(I302&lt;&gt;"",IF(SUMIF(Planes!BA:BA,'Control de pagos'!A302,Planes!BC:BC)=0,"",SUMIF(Planes!BA:BA,'Control de pagos'!A302,Planes!BC:BC)),"")</f>
        <v/>
      </c>
      <c r="N302" s="61">
        <f t="shared" si="19"/>
        <v>15731.31</v>
      </c>
    </row>
    <row r="303" spans="1:14" ht="15" customHeight="1" thickBot="1">
      <c r="A303" s="11" t="str">
        <f t="shared" si="21"/>
        <v>M726938 17</v>
      </c>
      <c r="B303" s="3" t="s">
        <v>109</v>
      </c>
      <c r="C303" s="272">
        <v>17</v>
      </c>
      <c r="D303" s="274">
        <v>15731.31</v>
      </c>
      <c r="E303" s="132">
        <v>8133.09</v>
      </c>
      <c r="F303" s="133" t="s">
        <v>97</v>
      </c>
      <c r="G303" s="132">
        <v>23864.400000000001</v>
      </c>
      <c r="H303" s="134">
        <v>44424</v>
      </c>
      <c r="J303" s="30" t="str">
        <f t="shared" si="20"/>
        <v>-</v>
      </c>
      <c r="L303" s="11" t="str">
        <f>IF(I303&lt;&gt;"",IF(SUMIF(Planes!BA:BA,'Control de pagos'!A303,Planes!BC:BC)=0,"",SUMIF(Planes!BA:BA,'Control de pagos'!A303,Planes!BC:BC)),"")</f>
        <v/>
      </c>
      <c r="N303" s="61">
        <f t="shared" si="19"/>
        <v>15731.31</v>
      </c>
    </row>
    <row r="304" spans="1:14" ht="15" customHeight="1" thickBot="1">
      <c r="A304" s="11" t="str">
        <f t="shared" si="21"/>
        <v>M726938 17</v>
      </c>
      <c r="B304" s="3" t="s">
        <v>109</v>
      </c>
      <c r="C304" s="273"/>
      <c r="D304" s="275"/>
      <c r="E304" s="132">
        <v>8133.09</v>
      </c>
      <c r="F304" s="133">
        <v>219.55</v>
      </c>
      <c r="G304" s="132">
        <v>24083.95</v>
      </c>
      <c r="H304" s="134">
        <v>44434</v>
      </c>
      <c r="I304" s="42">
        <v>44634</v>
      </c>
      <c r="J304" s="30">
        <f t="shared" si="20"/>
        <v>44621</v>
      </c>
      <c r="L304" s="11" t="str">
        <f>IF(I304&lt;&gt;"",IF(SUMIF(Planes!BA:BA,'Control de pagos'!A304,Planes!BC:BC)=0,"",SUMIF(Planes!BA:BA,'Control de pagos'!A304,Planes!BC:BC)),"")</f>
        <v/>
      </c>
      <c r="N304" s="61">
        <f t="shared" si="19"/>
        <v>15731.31</v>
      </c>
    </row>
    <row r="305" spans="1:14" ht="15" customHeight="1" thickBot="1">
      <c r="A305" s="11" t="str">
        <f t="shared" si="21"/>
        <v>M726938 18</v>
      </c>
      <c r="B305" s="3" t="s">
        <v>109</v>
      </c>
      <c r="C305" s="268">
        <v>18</v>
      </c>
      <c r="D305" s="270">
        <v>15731.31</v>
      </c>
      <c r="E305" s="190">
        <v>8605.0300000000007</v>
      </c>
      <c r="F305" s="133" t="s">
        <v>97</v>
      </c>
      <c r="G305" s="132">
        <v>24336.34</v>
      </c>
      <c r="H305" s="134">
        <v>44455</v>
      </c>
      <c r="J305" s="30" t="str">
        <f t="shared" si="20"/>
        <v>-</v>
      </c>
      <c r="L305" s="11" t="str">
        <f>IF(I305&lt;&gt;"",IF(SUMIF(Planes!BA:BA,'Control de pagos'!A305,Planes!BC:BC)=0,"",SUMIF(Planes!BA:BA,'Control de pagos'!A305,Planes!BC:BC)),"")</f>
        <v/>
      </c>
      <c r="N305" s="61">
        <f t="shared" si="19"/>
        <v>15731.31</v>
      </c>
    </row>
    <row r="306" spans="1:14" ht="15" customHeight="1" thickBot="1">
      <c r="A306" s="11" t="str">
        <f t="shared" si="21"/>
        <v>M726938 18</v>
      </c>
      <c r="B306" s="3" t="s">
        <v>109</v>
      </c>
      <c r="C306" s="269"/>
      <c r="D306" s="271"/>
      <c r="E306" s="190">
        <v>8413.1</v>
      </c>
      <c r="F306" s="191">
        <v>5646.65</v>
      </c>
      <c r="G306" s="190">
        <f>+D305+E306+F306</f>
        <v>29791.059999999998</v>
      </c>
      <c r="H306" s="192">
        <v>44465</v>
      </c>
      <c r="I306" s="42">
        <v>44664</v>
      </c>
      <c r="J306" s="30">
        <f t="shared" si="20"/>
        <v>44652</v>
      </c>
      <c r="L306" s="11" t="str">
        <f>IF(I306&lt;&gt;"",IF(SUMIF(Planes!BA:BA,'Control de pagos'!A306,Planes!BC:BC)=0,"",SUMIF(Planes!BA:BA,'Control de pagos'!A306,Planes!BC:BC)),"")</f>
        <v/>
      </c>
      <c r="N306" s="61">
        <f t="shared" si="19"/>
        <v>15731.31</v>
      </c>
    </row>
    <row r="307" spans="1:14" ht="15" customHeight="1" thickBot="1">
      <c r="A307" s="11" t="str">
        <f t="shared" si="21"/>
        <v>M726938 19</v>
      </c>
      <c r="B307" s="3" t="s">
        <v>109</v>
      </c>
      <c r="C307" s="268">
        <v>19</v>
      </c>
      <c r="D307" s="270">
        <v>15731.31</v>
      </c>
      <c r="E307" s="190">
        <v>9076.9699999999993</v>
      </c>
      <c r="F307" s="133" t="s">
        <v>97</v>
      </c>
      <c r="G307" s="132">
        <v>24808.28</v>
      </c>
      <c r="H307" s="134">
        <v>44485</v>
      </c>
      <c r="J307" s="30" t="str">
        <f t="shared" si="20"/>
        <v>-</v>
      </c>
      <c r="L307" s="11" t="str">
        <f>IF(I307&lt;&gt;"",IF(SUMIF(Planes!BA:BA,'Control de pagos'!A307,Planes!BC:BC)=0,"",SUMIF(Planes!BA:BA,'Control de pagos'!A307,Planes!BC:BC)),"")</f>
        <v/>
      </c>
      <c r="N307" s="61">
        <f t="shared" si="19"/>
        <v>15731.31</v>
      </c>
    </row>
    <row r="308" spans="1:14" ht="15" customHeight="1" thickBot="1">
      <c r="A308" s="11" t="str">
        <f t="shared" si="21"/>
        <v>M726938 19</v>
      </c>
      <c r="B308" s="3" t="s">
        <v>109</v>
      </c>
      <c r="C308" s="269"/>
      <c r="D308" s="271"/>
      <c r="E308" s="190">
        <v>8859.8700000000008</v>
      </c>
      <c r="F308" s="191">
        <v>4927.33</v>
      </c>
      <c r="G308" s="190">
        <f>+D307+E308+F308</f>
        <v>29518.510000000002</v>
      </c>
      <c r="H308" s="192">
        <v>44495</v>
      </c>
      <c r="I308" s="42">
        <v>44664</v>
      </c>
      <c r="J308" s="30">
        <f t="shared" si="20"/>
        <v>44652</v>
      </c>
      <c r="L308" s="11" t="str">
        <f>IF(I308&lt;&gt;"",IF(SUMIF(Planes!BA:BA,'Control de pagos'!A308,Planes!BC:BC)=0,"",SUMIF(Planes!BA:BA,'Control de pagos'!A308,Planes!BC:BC)),"")</f>
        <v/>
      </c>
      <c r="N308" s="61">
        <f t="shared" si="19"/>
        <v>15731.31</v>
      </c>
    </row>
    <row r="309" spans="1:14" ht="15" customHeight="1" thickBot="1">
      <c r="A309" s="11" t="str">
        <f t="shared" si="21"/>
        <v>M726938 20</v>
      </c>
      <c r="B309" s="3" t="s">
        <v>109</v>
      </c>
      <c r="C309" s="268">
        <v>20</v>
      </c>
      <c r="D309" s="270">
        <v>15731.31</v>
      </c>
      <c r="E309" s="190">
        <v>9548.91</v>
      </c>
      <c r="F309" s="133" t="s">
        <v>97</v>
      </c>
      <c r="G309" s="132">
        <v>25280.22</v>
      </c>
      <c r="H309" s="134">
        <v>44516</v>
      </c>
      <c r="J309" s="30" t="str">
        <f t="shared" si="20"/>
        <v>-</v>
      </c>
      <c r="L309" s="11" t="str">
        <f>IF(I309&lt;&gt;"",IF(SUMIF(Planes!BA:BA,'Control de pagos'!A309,Planes!BC:BC)=0,"",SUMIF(Planes!BA:BA,'Control de pagos'!A309,Planes!BC:BC)),"")</f>
        <v/>
      </c>
      <c r="N309" s="61">
        <f t="shared" si="19"/>
        <v>15731.31</v>
      </c>
    </row>
    <row r="310" spans="1:14" ht="15" customHeight="1" thickBot="1">
      <c r="A310" s="11" t="str">
        <f t="shared" si="21"/>
        <v>M726938 20</v>
      </c>
      <c r="B310" s="3" t="s">
        <v>109</v>
      </c>
      <c r="C310" s="269"/>
      <c r="D310" s="271"/>
      <c r="E310" s="190">
        <v>9306.64</v>
      </c>
      <c r="F310" s="191">
        <v>4178.08</v>
      </c>
      <c r="G310" s="190">
        <f>+D309+E310+F310</f>
        <v>29216.03</v>
      </c>
      <c r="H310" s="192">
        <v>44526</v>
      </c>
      <c r="I310" s="42">
        <v>44664</v>
      </c>
      <c r="J310" s="30">
        <f t="shared" si="20"/>
        <v>44652</v>
      </c>
      <c r="L310" s="11" t="str">
        <f>IF(I310&lt;&gt;"",IF(SUMIF(Planes!BA:BA,'Control de pagos'!A310,Planes!BC:BC)=0,"",SUMIF(Planes!BA:BA,'Control de pagos'!A310,Planes!BC:BC)),"")</f>
        <v/>
      </c>
      <c r="N310" s="61">
        <f t="shared" si="19"/>
        <v>15731.31</v>
      </c>
    </row>
    <row r="311" spans="1:14" ht="15" customHeight="1" thickBot="1">
      <c r="A311" s="11" t="str">
        <f t="shared" si="21"/>
        <v>M726938 21</v>
      </c>
      <c r="B311" s="3" t="s">
        <v>109</v>
      </c>
      <c r="C311" s="268">
        <v>21</v>
      </c>
      <c r="D311" s="270">
        <v>15731.31</v>
      </c>
      <c r="E311" s="87">
        <v>10020.84</v>
      </c>
      <c r="F311" s="88" t="s">
        <v>97</v>
      </c>
      <c r="G311" s="87">
        <v>25752.15</v>
      </c>
      <c r="H311" s="89">
        <v>44546</v>
      </c>
      <c r="J311" s="30" t="str">
        <f t="shared" si="20"/>
        <v>-</v>
      </c>
      <c r="L311" s="11" t="str">
        <f>IF(I311&lt;&gt;"",IF(SUMIF(Planes!BA:BA,'Control de pagos'!A311,Planes!BC:BC)=0,"",SUMIF(Planes!BA:BA,'Control de pagos'!A311,Planes!BC:BC)),"")</f>
        <v/>
      </c>
      <c r="N311" s="61">
        <f t="shared" si="19"/>
        <v>15731.31</v>
      </c>
    </row>
    <row r="312" spans="1:14" ht="15" customHeight="1" thickBot="1">
      <c r="A312" s="11" t="str">
        <f t="shared" si="21"/>
        <v>M726938 21</v>
      </c>
      <c r="B312" s="3" t="s">
        <v>109</v>
      </c>
      <c r="C312" s="269"/>
      <c r="D312" s="271"/>
      <c r="E312" s="190">
        <v>10020.84</v>
      </c>
      <c r="F312" s="191">
        <v>236.92</v>
      </c>
      <c r="G312" s="190">
        <v>25989.07</v>
      </c>
      <c r="H312" s="192">
        <v>44556</v>
      </c>
      <c r="I312" s="42">
        <v>44556</v>
      </c>
      <c r="J312" s="30">
        <f t="shared" si="20"/>
        <v>44531</v>
      </c>
      <c r="L312" s="11" t="str">
        <f>IF(I312&lt;&gt;"",IF(SUMIF(Planes!BA:BA,'Control de pagos'!A312,Planes!BC:BC)=0,"",SUMIF(Planes!BA:BA,'Control de pagos'!A312,Planes!BC:BC)),"")</f>
        <v/>
      </c>
      <c r="N312" s="61">
        <f t="shared" si="19"/>
        <v>15731.31</v>
      </c>
    </row>
    <row r="313" spans="1:14" ht="15" customHeight="1" thickBot="1">
      <c r="A313" s="11" t="str">
        <f t="shared" si="21"/>
        <v>M726938 22</v>
      </c>
      <c r="B313" s="3" t="s">
        <v>109</v>
      </c>
      <c r="C313" s="268">
        <v>22</v>
      </c>
      <c r="D313" s="270">
        <v>15731.31</v>
      </c>
      <c r="E313" s="132">
        <v>10492.78</v>
      </c>
      <c r="F313" s="133" t="s">
        <v>97</v>
      </c>
      <c r="G313" s="132">
        <v>26224.09</v>
      </c>
      <c r="H313" s="134">
        <v>44577</v>
      </c>
      <c r="J313" s="30" t="str">
        <f t="shared" si="20"/>
        <v>-</v>
      </c>
      <c r="L313" s="11" t="str">
        <f>IF(I313&lt;&gt;"",IF(SUMIF(Planes!BA:BA,'Control de pagos'!A313,Planes!BC:BC)=0,"",SUMIF(Planes!BA:BA,'Control de pagos'!A313,Planes!BC:BC)),"")</f>
        <v/>
      </c>
      <c r="N313" s="61">
        <f t="shared" si="19"/>
        <v>15731.31</v>
      </c>
    </row>
    <row r="314" spans="1:14" ht="15" customHeight="1" thickBot="1">
      <c r="A314" s="11" t="str">
        <f t="shared" si="21"/>
        <v>M726938 22</v>
      </c>
      <c r="B314" s="3" t="s">
        <v>109</v>
      </c>
      <c r="C314" s="269"/>
      <c r="D314" s="271"/>
      <c r="E314" s="190">
        <v>10200.18</v>
      </c>
      <c r="F314" s="191">
        <v>3875.98</v>
      </c>
      <c r="G314" s="190">
        <f>+D313+E314+F314</f>
        <v>29807.469999999998</v>
      </c>
      <c r="H314" s="192">
        <v>44587</v>
      </c>
      <c r="I314" s="42">
        <v>44704</v>
      </c>
      <c r="J314" s="30">
        <f t="shared" si="20"/>
        <v>44682</v>
      </c>
      <c r="L314" s="11" t="str">
        <f>IF(I314&lt;&gt;"",IF(SUMIF(Planes!BA:BA,'Control de pagos'!A314,Planes!BC:BC)=0,"",SUMIF(Planes!BA:BA,'Control de pagos'!A314,Planes!BC:BC)),"")</f>
        <v/>
      </c>
      <c r="N314" s="61">
        <f t="shared" si="19"/>
        <v>15731.31</v>
      </c>
    </row>
    <row r="315" spans="1:14" ht="15" customHeight="1" thickBot="1">
      <c r="A315" s="11" t="str">
        <f t="shared" si="21"/>
        <v>M726938 23</v>
      </c>
      <c r="B315" s="3" t="s">
        <v>109</v>
      </c>
      <c r="C315" s="268">
        <v>23</v>
      </c>
      <c r="D315" s="270">
        <v>15731.31</v>
      </c>
      <c r="E315" s="132">
        <v>10964.72</v>
      </c>
      <c r="F315" s="133" t="s">
        <v>97</v>
      </c>
      <c r="G315" s="132">
        <v>26696.03</v>
      </c>
      <c r="H315" s="134">
        <v>44608</v>
      </c>
      <c r="J315" s="30" t="str">
        <f t="shared" si="20"/>
        <v>-</v>
      </c>
      <c r="L315" s="11" t="str">
        <f>IF(I315&lt;&gt;"",IF(SUMIF(Planes!BA:BA,'Control de pagos'!A315,Planes!BC:BC)=0,"",SUMIF(Planes!BA:BA,'Control de pagos'!A315,Planes!BC:BC)),"")</f>
        <v/>
      </c>
      <c r="N315" s="61">
        <f t="shared" si="19"/>
        <v>15731.31</v>
      </c>
    </row>
    <row r="316" spans="1:14" ht="15" customHeight="1" thickBot="1">
      <c r="A316" s="11" t="str">
        <f t="shared" si="21"/>
        <v>M726938 23</v>
      </c>
      <c r="B316" s="3" t="s">
        <v>109</v>
      </c>
      <c r="C316" s="269"/>
      <c r="D316" s="271"/>
      <c r="E316" s="190">
        <v>10692.57</v>
      </c>
      <c r="F316" s="191">
        <v>3064.38</v>
      </c>
      <c r="G316" s="190">
        <f>+D315+E316+F316</f>
        <v>29488.26</v>
      </c>
      <c r="H316" s="192">
        <v>44618</v>
      </c>
      <c r="I316" s="42">
        <v>44704</v>
      </c>
      <c r="J316" s="30">
        <f t="shared" si="20"/>
        <v>44682</v>
      </c>
      <c r="L316" s="11" t="str">
        <f>IF(I316&lt;&gt;"",IF(SUMIF(Planes!BA:BA,'Control de pagos'!A316,Planes!BC:BC)=0,"",SUMIF(Planes!BA:BA,'Control de pagos'!A316,Planes!BC:BC)),"")</f>
        <v/>
      </c>
      <c r="N316" s="61">
        <f t="shared" si="19"/>
        <v>15731.31</v>
      </c>
    </row>
    <row r="317" spans="1:14" ht="15" customHeight="1" thickBot="1">
      <c r="A317" s="11" t="str">
        <f t="shared" si="21"/>
        <v>M726938 24</v>
      </c>
      <c r="B317" s="3" t="s">
        <v>109</v>
      </c>
      <c r="C317" s="268">
        <v>24</v>
      </c>
      <c r="D317" s="270">
        <v>15731.31</v>
      </c>
      <c r="E317" s="87">
        <v>11436.66</v>
      </c>
      <c r="F317" s="88" t="s">
        <v>97</v>
      </c>
      <c r="G317" s="87">
        <v>27167.97</v>
      </c>
      <c r="H317" s="89">
        <v>44636</v>
      </c>
      <c r="J317" s="30" t="str">
        <f t="shared" si="20"/>
        <v>-</v>
      </c>
      <c r="L317" s="11" t="str">
        <f>IF(I317&lt;&gt;"",IF(SUMIF(Planes!BA:BA,'Control de pagos'!A317,Planes!BC:BC)=0,"",SUMIF(Planes!BA:BA,'Control de pagos'!A317,Planes!BC:BC)),"")</f>
        <v/>
      </c>
      <c r="N317" s="61">
        <f t="shared" si="19"/>
        <v>15731.31</v>
      </c>
    </row>
    <row r="318" spans="1:14" ht="15" customHeight="1" thickBot="1">
      <c r="A318" s="11" t="str">
        <f t="shared" si="21"/>
        <v>M726938 24</v>
      </c>
      <c r="B318" s="3" t="s">
        <v>109</v>
      </c>
      <c r="C318" s="269"/>
      <c r="D318" s="271"/>
      <c r="E318" s="190">
        <v>11184.96</v>
      </c>
      <c r="F318" s="191">
        <v>2253.16</v>
      </c>
      <c r="G318" s="190">
        <f>+D317+E318+F318</f>
        <v>29169.429999999997</v>
      </c>
      <c r="H318" s="192">
        <v>44646</v>
      </c>
      <c r="I318" s="42">
        <v>44705</v>
      </c>
      <c r="J318" s="30">
        <f t="shared" si="20"/>
        <v>44682</v>
      </c>
      <c r="L318" s="11" t="str">
        <f>IF(I318&lt;&gt;"",IF(SUMIF(Planes!BA:BA,'Control de pagos'!A318,Planes!BC:BC)=0,"",SUMIF(Planes!BA:BA,'Control de pagos'!A318,Planes!BC:BC)),"")</f>
        <v/>
      </c>
      <c r="N318" s="61">
        <f t="shared" si="19"/>
        <v>15731.31</v>
      </c>
    </row>
    <row r="319" spans="1:14" ht="15" customHeight="1" thickBot="1">
      <c r="A319" s="11" t="str">
        <f t="shared" si="21"/>
        <v>M726938 25</v>
      </c>
      <c r="B319" s="3" t="s">
        <v>109</v>
      </c>
      <c r="C319" s="268">
        <v>25</v>
      </c>
      <c r="D319" s="270">
        <v>15731.31</v>
      </c>
      <c r="E319" s="190">
        <v>11677.35</v>
      </c>
      <c r="F319" s="191" t="s">
        <v>97</v>
      </c>
      <c r="G319" s="190">
        <f>+D319+E319</f>
        <v>27408.66</v>
      </c>
      <c r="H319" s="192">
        <v>44667</v>
      </c>
      <c r="I319" s="42">
        <v>44667</v>
      </c>
      <c r="J319" s="30">
        <f t="shared" si="20"/>
        <v>44652</v>
      </c>
      <c r="L319" s="11" t="str">
        <f>IF(I319&lt;&gt;"",IF(SUMIF(Planes!BA:BA,'Control de pagos'!A319,Planes!BC:BC)=0,"",SUMIF(Planes!BA:BA,'Control de pagos'!A319,Planes!BC:BC)),"")</f>
        <v/>
      </c>
      <c r="N319" s="61">
        <f t="shared" si="19"/>
        <v>15731.31</v>
      </c>
    </row>
    <row r="320" spans="1:14" ht="15" customHeight="1" thickBot="1">
      <c r="A320" s="11" t="str">
        <f t="shared" si="21"/>
        <v>M726938 25</v>
      </c>
      <c r="B320" s="3" t="s">
        <v>109</v>
      </c>
      <c r="C320" s="269"/>
      <c r="D320" s="271"/>
      <c r="E320" s="87">
        <v>11908.6</v>
      </c>
      <c r="F320" s="88">
        <v>254.29</v>
      </c>
      <c r="G320" s="87">
        <v>27894.2</v>
      </c>
      <c r="H320" s="89">
        <v>44677</v>
      </c>
      <c r="J320" s="30" t="str">
        <f t="shared" si="20"/>
        <v>-</v>
      </c>
      <c r="L320" s="11" t="str">
        <f>IF(I320&lt;&gt;"",IF(SUMIF(Planes!BA:BA,'Control de pagos'!A320,Planes!BC:BC)=0,"",SUMIF(Planes!BA:BA,'Control de pagos'!A320,Planes!BC:BC)),"")</f>
        <v/>
      </c>
      <c r="N320" s="61">
        <f t="shared" si="19"/>
        <v>15731.31</v>
      </c>
    </row>
    <row r="321" spans="1:14" ht="15" customHeight="1" thickBot="1">
      <c r="A321" s="11" t="str">
        <f t="shared" si="21"/>
        <v>M726938 26</v>
      </c>
      <c r="B321" s="3" t="s">
        <v>109</v>
      </c>
      <c r="C321" s="268">
        <v>26</v>
      </c>
      <c r="D321" s="270">
        <v>15731.31</v>
      </c>
      <c r="E321" s="190">
        <v>12169.74</v>
      </c>
      <c r="F321" s="191" t="s">
        <v>97</v>
      </c>
      <c r="G321" s="190">
        <f>+D321+E321</f>
        <v>27901.05</v>
      </c>
      <c r="H321" s="192">
        <v>44697</v>
      </c>
      <c r="I321" s="42">
        <v>44697</v>
      </c>
      <c r="J321" s="30">
        <f t="shared" si="20"/>
        <v>44682</v>
      </c>
      <c r="L321" s="11" t="str">
        <f>IF(I321&lt;&gt;"",IF(SUMIF(Planes!BA:BA,'Control de pagos'!A321,Planes!BC:BC)=0,"",SUMIF(Planes!BA:BA,'Control de pagos'!A321,Planes!BC:BC)),"")</f>
        <v/>
      </c>
      <c r="N321" s="61">
        <f t="shared" si="19"/>
        <v>15731.31</v>
      </c>
    </row>
    <row r="322" spans="1:14" ht="15" customHeight="1" thickBot="1">
      <c r="A322" s="11" t="str">
        <f t="shared" si="21"/>
        <v>M726938 26</v>
      </c>
      <c r="B322" s="3" t="s">
        <v>109</v>
      </c>
      <c r="C322" s="269"/>
      <c r="D322" s="271"/>
      <c r="E322" s="87">
        <v>12380.54</v>
      </c>
      <c r="F322" s="88">
        <v>258.63</v>
      </c>
      <c r="G322" s="87">
        <v>28370.48</v>
      </c>
      <c r="H322" s="89">
        <v>44707</v>
      </c>
      <c r="J322" s="30" t="str">
        <f t="shared" si="20"/>
        <v>-</v>
      </c>
      <c r="L322" s="11" t="str">
        <f>IF(I322&lt;&gt;"",IF(SUMIF(Planes!BA:BA,'Control de pagos'!A322,Planes!BC:BC)=0,"",SUMIF(Planes!BA:BA,'Control de pagos'!A322,Planes!BC:BC)),"")</f>
        <v/>
      </c>
      <c r="N322" s="61">
        <f t="shared" si="19"/>
        <v>15731.31</v>
      </c>
    </row>
    <row r="323" spans="1:14" ht="15" customHeight="1" thickBot="1">
      <c r="A323" s="11" t="str">
        <f t="shared" si="21"/>
        <v>M726938 27</v>
      </c>
      <c r="B323" s="3" t="s">
        <v>109</v>
      </c>
      <c r="C323" s="268">
        <v>27</v>
      </c>
      <c r="D323" s="270">
        <v>15731.31</v>
      </c>
      <c r="E323" s="190">
        <v>12852.48</v>
      </c>
      <c r="F323" s="191" t="s">
        <v>97</v>
      </c>
      <c r="G323" s="190">
        <v>28583.79</v>
      </c>
      <c r="H323" s="192">
        <v>44728</v>
      </c>
      <c r="I323" s="42">
        <v>44728</v>
      </c>
      <c r="J323" s="30">
        <f t="shared" si="20"/>
        <v>44713</v>
      </c>
      <c r="L323" s="11" t="str">
        <f>IF(I323&lt;&gt;"",IF(SUMIF(Planes!BA:BA,'Control de pagos'!A323,Planes!BC:BC)=0,"",SUMIF(Planes!BA:BA,'Control de pagos'!A323,Planes!BC:BC)),"")</f>
        <v/>
      </c>
      <c r="N323" s="61">
        <f t="shared" si="19"/>
        <v>15731.31</v>
      </c>
    </row>
    <row r="324" spans="1:14" ht="15" customHeight="1" thickBot="1">
      <c r="A324" s="11" t="str">
        <f t="shared" si="21"/>
        <v>M726938 27</v>
      </c>
      <c r="B324" s="3" t="s">
        <v>109</v>
      </c>
      <c r="C324" s="269"/>
      <c r="D324" s="271"/>
      <c r="E324" s="87">
        <v>12852.48</v>
      </c>
      <c r="F324" s="88">
        <v>262.97000000000003</v>
      </c>
      <c r="G324" s="87">
        <v>28846.76</v>
      </c>
      <c r="H324" s="89">
        <v>44738</v>
      </c>
      <c r="J324" s="30" t="str">
        <f t="shared" si="20"/>
        <v>-</v>
      </c>
      <c r="L324" s="11" t="str">
        <f>IF(I324&lt;&gt;"",IF(SUMIF(Planes!BA:BA,'Control de pagos'!A324,Planes!BC:BC)=0,"",SUMIF(Planes!BA:BA,'Control de pagos'!A324,Planes!BC:BC)),"")</f>
        <v/>
      </c>
      <c r="N324" s="61">
        <f t="shared" ref="N324:N387" si="22">IF(D324=0,D323,D324)</f>
        <v>15731.31</v>
      </c>
    </row>
    <row r="325" spans="1:14" ht="15" customHeight="1" thickBot="1">
      <c r="A325" s="11" t="str">
        <f t="shared" si="21"/>
        <v>M726938 28</v>
      </c>
      <c r="B325" s="3" t="s">
        <v>109</v>
      </c>
      <c r="C325" s="268">
        <v>28</v>
      </c>
      <c r="D325" s="270">
        <v>15731.31</v>
      </c>
      <c r="E325" s="190">
        <v>13154.2</v>
      </c>
      <c r="F325" s="191" t="s">
        <v>97</v>
      </c>
      <c r="G325" s="190">
        <f>+D325+E325</f>
        <v>28885.510000000002</v>
      </c>
      <c r="H325" s="192">
        <v>44758</v>
      </c>
      <c r="I325" s="42">
        <v>44758</v>
      </c>
      <c r="J325" s="30">
        <f t="shared" si="20"/>
        <v>44743</v>
      </c>
      <c r="L325" s="11" t="str">
        <f>IF(I325&lt;&gt;"",IF(SUMIF(Planes!BA:BA,'Control de pagos'!A325,Planes!BC:BC)=0,"",SUMIF(Planes!BA:BA,'Control de pagos'!A325,Planes!BC:BC)),"")</f>
        <v/>
      </c>
      <c r="N325" s="61">
        <f t="shared" si="22"/>
        <v>15731.31</v>
      </c>
    </row>
    <row r="326" spans="1:14" ht="15" customHeight="1" thickBot="1">
      <c r="A326" s="11" t="str">
        <f t="shared" si="21"/>
        <v>M726938 28</v>
      </c>
      <c r="B326" s="3" t="s">
        <v>109</v>
      </c>
      <c r="C326" s="269"/>
      <c r="D326" s="271"/>
      <c r="E326" s="87">
        <v>13324.42</v>
      </c>
      <c r="F326" s="88">
        <v>267.31</v>
      </c>
      <c r="G326" s="87">
        <v>29323.040000000001</v>
      </c>
      <c r="H326" s="89">
        <v>44768</v>
      </c>
      <c r="J326" s="30" t="str">
        <f t="shared" si="20"/>
        <v>-</v>
      </c>
      <c r="L326" s="11" t="str">
        <f>IF(I326&lt;&gt;"",IF(SUMIF(Planes!BA:BA,'Control de pagos'!A326,Planes!BC:BC)=0,"",SUMIF(Planes!BA:BA,'Control de pagos'!A326,Planes!BC:BC)),"")</f>
        <v/>
      </c>
      <c r="N326" s="61">
        <f t="shared" si="22"/>
        <v>15731.31</v>
      </c>
    </row>
    <row r="327" spans="1:14" ht="15" customHeight="1" thickBot="1">
      <c r="A327" s="11" t="str">
        <f t="shared" si="21"/>
        <v>M726938 29</v>
      </c>
      <c r="B327" s="3" t="s">
        <v>109</v>
      </c>
      <c r="C327" s="268">
        <v>29</v>
      </c>
      <c r="D327" s="270">
        <v>15731.31</v>
      </c>
      <c r="E327" s="87">
        <v>13796.36</v>
      </c>
      <c r="F327" s="88" t="s">
        <v>97</v>
      </c>
      <c r="G327" s="87">
        <v>29527.67</v>
      </c>
      <c r="H327" s="89">
        <v>44789</v>
      </c>
      <c r="J327" s="30" t="str">
        <f t="shared" si="20"/>
        <v>-</v>
      </c>
      <c r="L327" s="11" t="str">
        <f>IF(I327&lt;&gt;"",IF(SUMIF(Planes!BA:BA,'Control de pagos'!A327,Planes!BC:BC)=0,"",SUMIF(Planes!BA:BA,'Control de pagos'!A327,Planes!BC:BC)),"")</f>
        <v/>
      </c>
      <c r="N327" s="61">
        <f t="shared" si="22"/>
        <v>15731.31</v>
      </c>
    </row>
    <row r="328" spans="1:14" ht="15" customHeight="1" thickBot="1">
      <c r="A328" s="11" t="str">
        <f t="shared" si="21"/>
        <v>M726938 29</v>
      </c>
      <c r="B328" s="3" t="s">
        <v>109</v>
      </c>
      <c r="C328" s="269"/>
      <c r="D328" s="271"/>
      <c r="E328" s="190">
        <v>13796.36</v>
      </c>
      <c r="F328" s="191">
        <v>271.64999999999998</v>
      </c>
      <c r="G328" s="190">
        <v>29799.32</v>
      </c>
      <c r="H328" s="192">
        <v>44799</v>
      </c>
      <c r="I328" s="42">
        <v>44799</v>
      </c>
      <c r="J328" s="30">
        <f t="shared" si="20"/>
        <v>44774</v>
      </c>
      <c r="L328" s="11" t="str">
        <f>IF(I328&lt;&gt;"",IF(SUMIF(Planes!BA:BA,'Control de pagos'!A328,Planes!BC:BC)=0,"",SUMIF(Planes!BA:BA,'Control de pagos'!A328,Planes!BC:BC)),"")</f>
        <v/>
      </c>
      <c r="N328" s="61">
        <f t="shared" si="22"/>
        <v>15731.31</v>
      </c>
    </row>
    <row r="329" spans="1:14" ht="15" customHeight="1" thickBot="1">
      <c r="A329" s="11" t="str">
        <f t="shared" si="21"/>
        <v>M726938 30</v>
      </c>
      <c r="B329" s="3" t="s">
        <v>109</v>
      </c>
      <c r="C329" s="268">
        <v>30</v>
      </c>
      <c r="D329" s="270">
        <v>15731.31</v>
      </c>
      <c r="E329" s="87">
        <v>14268.3</v>
      </c>
      <c r="F329" s="88" t="s">
        <v>97</v>
      </c>
      <c r="G329" s="87">
        <v>29999.61</v>
      </c>
      <c r="H329" s="89">
        <v>44820</v>
      </c>
      <c r="J329" s="30" t="str">
        <f t="shared" si="20"/>
        <v>-</v>
      </c>
      <c r="L329" s="11" t="str">
        <f>IF(I329&lt;&gt;"",IF(SUMIF(Planes!BA:BA,'Control de pagos'!A329,Planes!BC:BC)=0,"",SUMIF(Planes!BA:BA,'Control de pagos'!A329,Planes!BC:BC)),"")</f>
        <v/>
      </c>
      <c r="N329" s="61">
        <f t="shared" si="22"/>
        <v>15731.31</v>
      </c>
    </row>
    <row r="330" spans="1:14" ht="15" customHeight="1" thickBot="1">
      <c r="A330" s="11" t="str">
        <f t="shared" si="21"/>
        <v>M726938 30</v>
      </c>
      <c r="B330" s="3" t="s">
        <v>109</v>
      </c>
      <c r="C330" s="269"/>
      <c r="D330" s="271"/>
      <c r="E330" s="190">
        <v>14268.3</v>
      </c>
      <c r="F330" s="191">
        <v>276</v>
      </c>
      <c r="G330" s="190">
        <v>30275.61</v>
      </c>
      <c r="H330" s="192">
        <v>44830</v>
      </c>
      <c r="I330" s="42">
        <v>44830</v>
      </c>
      <c r="J330" s="30">
        <f t="shared" si="20"/>
        <v>44805</v>
      </c>
      <c r="L330" s="11" t="str">
        <f>IF(I330&lt;&gt;"",IF(SUMIF(Planes!BA:BA,'Control de pagos'!A330,Planes!BC:BC)=0,"",SUMIF(Planes!BA:BA,'Control de pagos'!A330,Planes!BC:BC)),"")</f>
        <v/>
      </c>
      <c r="N330" s="61">
        <f t="shared" si="22"/>
        <v>15731.31</v>
      </c>
    </row>
    <row r="331" spans="1:14" ht="15" customHeight="1" thickBot="1">
      <c r="A331" s="11" t="str">
        <f t="shared" si="21"/>
        <v>M726938 31</v>
      </c>
      <c r="B331" s="3" t="s">
        <v>109</v>
      </c>
      <c r="C331" s="268">
        <v>31</v>
      </c>
      <c r="D331" s="270">
        <v>15731.31</v>
      </c>
      <c r="E331" s="190">
        <v>14740.24</v>
      </c>
      <c r="F331" s="191" t="s">
        <v>97</v>
      </c>
      <c r="G331" s="190">
        <v>30471.55</v>
      </c>
      <c r="H331" s="192">
        <v>44850</v>
      </c>
      <c r="I331" s="42">
        <v>44850</v>
      </c>
      <c r="J331" s="30">
        <f t="shared" si="20"/>
        <v>44835</v>
      </c>
      <c r="L331" s="11" t="str">
        <f>IF(I331&lt;&gt;"",IF(SUMIF(Planes!BA:BA,'Control de pagos'!A331,Planes!BC:BC)=0,"",SUMIF(Planes!BA:BA,'Control de pagos'!A331,Planes!BC:BC)),"")</f>
        <v/>
      </c>
      <c r="N331" s="61">
        <f t="shared" si="22"/>
        <v>15731.31</v>
      </c>
    </row>
    <row r="332" spans="1:14" ht="15" customHeight="1" thickBot="1">
      <c r="A332" s="11" t="str">
        <f t="shared" si="21"/>
        <v>M726938 31</v>
      </c>
      <c r="B332" s="3" t="s">
        <v>109</v>
      </c>
      <c r="C332" s="269"/>
      <c r="D332" s="271"/>
      <c r="E332" s="87">
        <v>14740.24</v>
      </c>
      <c r="F332" s="88">
        <v>280.33999999999997</v>
      </c>
      <c r="G332" s="87">
        <v>30751.89</v>
      </c>
      <c r="H332" s="89">
        <v>44860</v>
      </c>
      <c r="J332" s="30" t="str">
        <f t="shared" si="20"/>
        <v>-</v>
      </c>
      <c r="L332" s="11" t="str">
        <f>IF(I332&lt;&gt;"",IF(SUMIF(Planes!BA:BA,'Control de pagos'!A332,Planes!BC:BC)=0,"",SUMIF(Planes!BA:BA,'Control de pagos'!A332,Planes!BC:BC)),"")</f>
        <v/>
      </c>
      <c r="N332" s="61">
        <f t="shared" si="22"/>
        <v>15731.31</v>
      </c>
    </row>
    <row r="333" spans="1:14" ht="15" customHeight="1" thickBot="1">
      <c r="A333" s="11" t="str">
        <f t="shared" si="21"/>
        <v>M726938 32</v>
      </c>
      <c r="B333" s="3" t="s">
        <v>109</v>
      </c>
      <c r="C333" s="268">
        <v>32</v>
      </c>
      <c r="D333" s="270">
        <v>15731.31</v>
      </c>
      <c r="E333" s="190">
        <v>15212.18</v>
      </c>
      <c r="F333" s="191" t="s">
        <v>97</v>
      </c>
      <c r="G333" s="190">
        <v>30943.49</v>
      </c>
      <c r="H333" s="192">
        <v>44881</v>
      </c>
      <c r="I333" s="42">
        <v>44881</v>
      </c>
      <c r="J333" s="30">
        <f t="shared" si="20"/>
        <v>44866</v>
      </c>
      <c r="L333" s="11" t="str">
        <f>IF(I333&lt;&gt;"",IF(SUMIF(Planes!BA:BA,'Control de pagos'!A333,Planes!BC:BC)=0,"",SUMIF(Planes!BA:BA,'Control de pagos'!A333,Planes!BC:BC)),"")</f>
        <v/>
      </c>
      <c r="N333" s="61">
        <f t="shared" si="22"/>
        <v>15731.31</v>
      </c>
    </row>
    <row r="334" spans="1:14" ht="15" customHeight="1" thickBot="1">
      <c r="A334" s="11" t="str">
        <f t="shared" si="21"/>
        <v>M726938 32</v>
      </c>
      <c r="B334" s="3" t="s">
        <v>109</v>
      </c>
      <c r="C334" s="269"/>
      <c r="D334" s="271"/>
      <c r="E334" s="87">
        <v>15212.18</v>
      </c>
      <c r="F334" s="88">
        <v>284.68</v>
      </c>
      <c r="G334" s="87">
        <v>31228.17</v>
      </c>
      <c r="H334" s="89">
        <v>44891</v>
      </c>
      <c r="J334" s="30" t="str">
        <f t="shared" si="20"/>
        <v>-</v>
      </c>
      <c r="L334" s="11" t="str">
        <f>IF(I334&lt;&gt;"",IF(SUMIF(Planes!BA:BA,'Control de pagos'!A334,Planes!BC:BC)=0,"",SUMIF(Planes!BA:BA,'Control de pagos'!A334,Planes!BC:BC)),"")</f>
        <v/>
      </c>
      <c r="N334" s="61">
        <f t="shared" si="22"/>
        <v>15731.31</v>
      </c>
    </row>
    <row r="335" spans="1:14" ht="15" customHeight="1" thickBot="1">
      <c r="A335" s="11" t="str">
        <f t="shared" si="21"/>
        <v>M726938 33</v>
      </c>
      <c r="B335" s="3" t="s">
        <v>109</v>
      </c>
      <c r="C335" s="268">
        <v>33</v>
      </c>
      <c r="D335" s="270">
        <v>15731.31</v>
      </c>
      <c r="E335" s="87">
        <v>15684.12</v>
      </c>
      <c r="F335" s="88" t="s">
        <v>97</v>
      </c>
      <c r="G335" s="87">
        <v>31415.43</v>
      </c>
      <c r="H335" s="89">
        <v>44911</v>
      </c>
      <c r="J335" s="30" t="str">
        <f t="shared" si="20"/>
        <v>-</v>
      </c>
      <c r="L335" s="11" t="str">
        <f>IF(I335&lt;&gt;"",IF(SUMIF(Planes!BA:BA,'Control de pagos'!A335,Planes!BC:BC)=0,"",SUMIF(Planes!BA:BA,'Control de pagos'!A335,Planes!BC:BC)),"")</f>
        <v/>
      </c>
      <c r="N335" s="61">
        <f t="shared" si="22"/>
        <v>15731.31</v>
      </c>
    </row>
    <row r="336" spans="1:14" ht="15" customHeight="1" thickBot="1">
      <c r="A336" s="11" t="str">
        <f t="shared" si="21"/>
        <v>M726938 33</v>
      </c>
      <c r="B336" s="3" t="s">
        <v>109</v>
      </c>
      <c r="C336" s="269"/>
      <c r="D336" s="271"/>
      <c r="E336" s="190">
        <v>15684.12</v>
      </c>
      <c r="F336" s="191">
        <v>289.02</v>
      </c>
      <c r="G336" s="190">
        <v>31704.45</v>
      </c>
      <c r="H336" s="192">
        <v>44921</v>
      </c>
      <c r="I336" s="42">
        <v>44921</v>
      </c>
      <c r="J336" s="30">
        <f t="shared" si="20"/>
        <v>44896</v>
      </c>
      <c r="L336" s="11" t="str">
        <f>IF(I336&lt;&gt;"",IF(SUMIF(Planes!BA:BA,'Control de pagos'!A336,Planes!BC:BC)=0,"",SUMIF(Planes!BA:BA,'Control de pagos'!A336,Planes!BC:BC)),"")</f>
        <v/>
      </c>
      <c r="N336" s="61">
        <f t="shared" si="22"/>
        <v>15731.31</v>
      </c>
    </row>
    <row r="337" spans="1:14" ht="15" customHeight="1" thickBot="1">
      <c r="A337" s="11" t="str">
        <f t="shared" si="21"/>
        <v>M726938 34</v>
      </c>
      <c r="B337" s="3" t="s">
        <v>109</v>
      </c>
      <c r="C337" s="268">
        <v>34</v>
      </c>
      <c r="D337" s="270">
        <v>15731.31</v>
      </c>
      <c r="E337" s="190">
        <v>16156.06</v>
      </c>
      <c r="F337" s="191" t="s">
        <v>97</v>
      </c>
      <c r="G337" s="190">
        <v>31887.37</v>
      </c>
      <c r="H337" s="192">
        <v>44942</v>
      </c>
      <c r="I337" s="42">
        <v>44942</v>
      </c>
      <c r="J337" s="30">
        <f t="shared" ref="J337:J400" si="23">IF(I337&lt;&gt;"",I337-DAY(I337)+1,IF(A336=A337,IF(I336&lt;&gt;"","-",""),IF(A337=A338,IF(I338&lt;&gt;"","-",""),"")))</f>
        <v>44927</v>
      </c>
      <c r="L337" s="11" t="str">
        <f>IF(I337&lt;&gt;"",IF(SUMIF(Planes!BA:BA,'Control de pagos'!A337,Planes!BC:BC)=0,"",SUMIF(Planes!BA:BA,'Control de pagos'!A337,Planes!BC:BC)),"")</f>
        <v/>
      </c>
      <c r="N337" s="61">
        <f t="shared" si="22"/>
        <v>15731.31</v>
      </c>
    </row>
    <row r="338" spans="1:14" ht="15" customHeight="1" thickBot="1">
      <c r="A338" s="11" t="str">
        <f t="shared" si="21"/>
        <v>M726938 34</v>
      </c>
      <c r="B338" s="3" t="s">
        <v>109</v>
      </c>
      <c r="C338" s="269"/>
      <c r="D338" s="271"/>
      <c r="E338" s="87">
        <v>16156.06</v>
      </c>
      <c r="F338" s="88">
        <v>293.36</v>
      </c>
      <c r="G338" s="87">
        <v>32180.73</v>
      </c>
      <c r="H338" s="89">
        <v>44952</v>
      </c>
      <c r="J338" s="30" t="str">
        <f t="shared" si="23"/>
        <v>-</v>
      </c>
      <c r="L338" s="11" t="str">
        <f>IF(I338&lt;&gt;"",IF(SUMIF(Planes!BA:BA,'Control de pagos'!A338,Planes!BC:BC)=0,"",SUMIF(Planes!BA:BA,'Control de pagos'!A338,Planes!BC:BC)),"")</f>
        <v/>
      </c>
      <c r="N338" s="61">
        <f t="shared" si="22"/>
        <v>15731.31</v>
      </c>
    </row>
    <row r="339" spans="1:14" ht="15" customHeight="1" thickBot="1">
      <c r="A339" s="11" t="str">
        <f t="shared" si="21"/>
        <v>M726938 35</v>
      </c>
      <c r="B339" s="3" t="s">
        <v>109</v>
      </c>
      <c r="C339" s="268">
        <v>35</v>
      </c>
      <c r="D339" s="270">
        <v>15731.31</v>
      </c>
      <c r="E339" s="87">
        <v>16627.990000000002</v>
      </c>
      <c r="F339" s="88" t="s">
        <v>97</v>
      </c>
      <c r="G339" s="87">
        <v>32359.3</v>
      </c>
      <c r="H339" s="89">
        <v>44973</v>
      </c>
      <c r="J339" s="30" t="str">
        <f t="shared" si="23"/>
        <v>-</v>
      </c>
      <c r="L339" s="11" t="str">
        <f>IF(I339&lt;&gt;"",IF(SUMIF(Planes!BA:BA,'Control de pagos'!A339,Planes!BC:BC)=0,"",SUMIF(Planes!BA:BA,'Control de pagos'!A339,Planes!BC:BC)),"")</f>
        <v/>
      </c>
      <c r="N339" s="61">
        <f t="shared" si="22"/>
        <v>15731.31</v>
      </c>
    </row>
    <row r="340" spans="1:14" ht="15" customHeight="1" thickBot="1">
      <c r="A340" s="11" t="str">
        <f t="shared" si="21"/>
        <v>M726938 35</v>
      </c>
      <c r="B340" s="3" t="s">
        <v>109</v>
      </c>
      <c r="C340" s="269"/>
      <c r="D340" s="271"/>
      <c r="E340" s="190">
        <v>16627.990000000002</v>
      </c>
      <c r="F340" s="191">
        <v>297.70999999999998</v>
      </c>
      <c r="G340" s="190">
        <v>32657.01</v>
      </c>
      <c r="H340" s="192">
        <v>44983</v>
      </c>
      <c r="I340" s="42">
        <v>45001</v>
      </c>
      <c r="J340" s="30">
        <f t="shared" si="23"/>
        <v>44986</v>
      </c>
      <c r="L340" s="11" t="str">
        <f>IF(I340&lt;&gt;"",IF(SUMIF(Planes!BA:BA,'Control de pagos'!A340,Planes!BC:BC)=0,"",SUMIF(Planes!BA:BA,'Control de pagos'!A340,Planes!BC:BC)),"")</f>
        <v/>
      </c>
      <c r="N340" s="61">
        <f t="shared" si="22"/>
        <v>15731.31</v>
      </c>
    </row>
    <row r="341" spans="1:14" ht="15" customHeight="1" thickBot="1">
      <c r="A341" s="11" t="str">
        <f t="shared" si="21"/>
        <v>M726938 36</v>
      </c>
      <c r="B341" s="3" t="s">
        <v>109</v>
      </c>
      <c r="C341" s="268">
        <v>36</v>
      </c>
      <c r="D341" s="270">
        <v>15731.31</v>
      </c>
      <c r="E341" s="190">
        <v>17099.93</v>
      </c>
      <c r="F341" s="191" t="s">
        <v>97</v>
      </c>
      <c r="G341" s="190">
        <v>32831.24</v>
      </c>
      <c r="H341" s="192">
        <v>45001</v>
      </c>
      <c r="I341" s="42">
        <v>45001</v>
      </c>
      <c r="J341" s="30">
        <f t="shared" si="23"/>
        <v>44986</v>
      </c>
      <c r="L341" s="11" t="str">
        <f>IF(I341&lt;&gt;"",IF(SUMIF(Planes!BA:BA,'Control de pagos'!A341,Planes!BC:BC)=0,"",SUMIF(Planes!BA:BA,'Control de pagos'!A341,Planes!BC:BC)),"")</f>
        <v/>
      </c>
      <c r="N341" s="61">
        <f t="shared" si="22"/>
        <v>15731.31</v>
      </c>
    </row>
    <row r="342" spans="1:14" ht="15" customHeight="1" thickBot="1">
      <c r="A342" s="11" t="str">
        <f t="shared" si="21"/>
        <v>M726938 36</v>
      </c>
      <c r="B342" s="3" t="s">
        <v>109</v>
      </c>
      <c r="C342" s="269"/>
      <c r="D342" s="271"/>
      <c r="E342" s="87">
        <v>17099.93</v>
      </c>
      <c r="F342" s="88">
        <v>302.05</v>
      </c>
      <c r="G342" s="87">
        <v>33133.29</v>
      </c>
      <c r="H342" s="89">
        <v>45011</v>
      </c>
      <c r="J342" s="30" t="str">
        <f t="shared" si="23"/>
        <v>-</v>
      </c>
      <c r="L342" s="11" t="str">
        <f>IF(I342&lt;&gt;"",IF(SUMIF(Planes!BA:BA,'Control de pagos'!A342,Planes!BC:BC)=0,"",SUMIF(Planes!BA:BA,'Control de pagos'!A342,Planes!BC:BC)),"")</f>
        <v/>
      </c>
      <c r="N342" s="61">
        <f t="shared" si="22"/>
        <v>15731.31</v>
      </c>
    </row>
    <row r="343" spans="1:14" ht="15" customHeight="1" thickBot="1">
      <c r="A343" s="11" t="str">
        <f t="shared" si="21"/>
        <v>M726938 37</v>
      </c>
      <c r="B343" s="3" t="s">
        <v>109</v>
      </c>
      <c r="C343" s="227">
        <v>37</v>
      </c>
      <c r="D343" s="266">
        <v>15731.31</v>
      </c>
      <c r="E343" s="87">
        <v>17571.87</v>
      </c>
      <c r="F343" s="88" t="s">
        <v>97</v>
      </c>
      <c r="G343" s="87">
        <v>33303.18</v>
      </c>
      <c r="H343" s="89">
        <v>45032</v>
      </c>
      <c r="J343" s="30" t="str">
        <f t="shared" si="23"/>
        <v/>
      </c>
      <c r="L343" s="11" t="str">
        <f>IF(I343&lt;&gt;"",IF(SUMIF(Planes!BA:BA,'Control de pagos'!A343,Planes!BC:BC)=0,"",SUMIF(Planes!BA:BA,'Control de pagos'!A343,Planes!BC:BC)),"")</f>
        <v/>
      </c>
      <c r="N343" s="61">
        <f t="shared" si="22"/>
        <v>15731.31</v>
      </c>
    </row>
    <row r="344" spans="1:14" ht="15" customHeight="1" thickBot="1">
      <c r="A344" s="11" t="str">
        <f t="shared" si="21"/>
        <v>M726938 37</v>
      </c>
      <c r="B344" s="3" t="s">
        <v>109</v>
      </c>
      <c r="C344" s="229"/>
      <c r="D344" s="267"/>
      <c r="E344" s="87">
        <v>17571.87</v>
      </c>
      <c r="F344" s="88">
        <v>306.39</v>
      </c>
      <c r="G344" s="87">
        <v>33609.57</v>
      </c>
      <c r="H344" s="89">
        <v>45042</v>
      </c>
      <c r="J344" s="30" t="str">
        <f t="shared" si="23"/>
        <v/>
      </c>
      <c r="L344" s="11" t="str">
        <f>IF(I344&lt;&gt;"",IF(SUMIF(Planes!BA:BA,'Control de pagos'!A344,Planes!BC:BC)=0,"",SUMIF(Planes!BA:BA,'Control de pagos'!A344,Planes!BC:BC)),"")</f>
        <v/>
      </c>
      <c r="N344" s="61">
        <f t="shared" si="22"/>
        <v>15731.31</v>
      </c>
    </row>
    <row r="345" spans="1:14" ht="15" customHeight="1" thickBot="1">
      <c r="A345" s="11" t="str">
        <f t="shared" si="21"/>
        <v>M726938 38</v>
      </c>
      <c r="B345" s="3" t="s">
        <v>109</v>
      </c>
      <c r="C345" s="227">
        <v>38</v>
      </c>
      <c r="D345" s="266">
        <v>15731.31</v>
      </c>
      <c r="E345" s="87">
        <v>18043.810000000001</v>
      </c>
      <c r="F345" s="88" t="s">
        <v>97</v>
      </c>
      <c r="G345" s="87">
        <v>33775.120000000003</v>
      </c>
      <c r="H345" s="89">
        <v>45062</v>
      </c>
      <c r="J345" s="30" t="str">
        <f t="shared" si="23"/>
        <v/>
      </c>
      <c r="L345" s="11" t="str">
        <f>IF(I345&lt;&gt;"",IF(SUMIF(Planes!BA:BA,'Control de pagos'!A345,Planes!BC:BC)=0,"",SUMIF(Planes!BA:BA,'Control de pagos'!A345,Planes!BC:BC)),"")</f>
        <v/>
      </c>
      <c r="N345" s="61">
        <f t="shared" si="22"/>
        <v>15731.31</v>
      </c>
    </row>
    <row r="346" spans="1:14" ht="15" customHeight="1" thickBot="1">
      <c r="A346" s="11" t="str">
        <f t="shared" si="21"/>
        <v>M726938 38</v>
      </c>
      <c r="B346" s="3" t="s">
        <v>109</v>
      </c>
      <c r="C346" s="229"/>
      <c r="D346" s="267"/>
      <c r="E346" s="87">
        <v>18043.810000000001</v>
      </c>
      <c r="F346" s="88">
        <v>310.73</v>
      </c>
      <c r="G346" s="87">
        <v>34085.85</v>
      </c>
      <c r="H346" s="89">
        <v>45072</v>
      </c>
      <c r="J346" s="30" t="str">
        <f t="shared" si="23"/>
        <v/>
      </c>
      <c r="L346" s="11" t="str">
        <f>IF(I346&lt;&gt;"",IF(SUMIF(Planes!BA:BA,'Control de pagos'!A346,Planes!BC:BC)=0,"",SUMIF(Planes!BA:BA,'Control de pagos'!A346,Planes!BC:BC)),"")</f>
        <v/>
      </c>
      <c r="N346" s="61">
        <f t="shared" si="22"/>
        <v>15731.31</v>
      </c>
    </row>
    <row r="347" spans="1:14" ht="15" customHeight="1" thickBot="1">
      <c r="A347" s="11" t="str">
        <f t="shared" si="21"/>
        <v>M726938 39</v>
      </c>
      <c r="B347" s="3" t="s">
        <v>109</v>
      </c>
      <c r="C347" s="227">
        <v>39</v>
      </c>
      <c r="D347" s="266">
        <v>15731.31</v>
      </c>
      <c r="E347" s="87">
        <v>18515.75</v>
      </c>
      <c r="F347" s="88" t="s">
        <v>97</v>
      </c>
      <c r="G347" s="87">
        <v>34247.06</v>
      </c>
      <c r="H347" s="89">
        <v>45093</v>
      </c>
      <c r="J347" s="30" t="str">
        <f t="shared" si="23"/>
        <v/>
      </c>
      <c r="L347" s="11" t="str">
        <f>IF(I347&lt;&gt;"",IF(SUMIF(Planes!BA:BA,'Control de pagos'!A347,Planes!BC:BC)=0,"",SUMIF(Planes!BA:BA,'Control de pagos'!A347,Planes!BC:BC)),"")</f>
        <v/>
      </c>
      <c r="N347" s="61">
        <f t="shared" si="22"/>
        <v>15731.31</v>
      </c>
    </row>
    <row r="348" spans="1:14" ht="15" customHeight="1" thickBot="1">
      <c r="A348" s="11" t="str">
        <f t="shared" si="21"/>
        <v>M726938 39</v>
      </c>
      <c r="B348" s="3" t="s">
        <v>109</v>
      </c>
      <c r="C348" s="229"/>
      <c r="D348" s="267"/>
      <c r="E348" s="87">
        <v>18515.75</v>
      </c>
      <c r="F348" s="88">
        <v>315.07</v>
      </c>
      <c r="G348" s="87">
        <v>34562.129999999997</v>
      </c>
      <c r="H348" s="89">
        <v>45103</v>
      </c>
      <c r="J348" s="30" t="str">
        <f t="shared" si="23"/>
        <v/>
      </c>
      <c r="L348" s="11" t="str">
        <f>IF(I348&lt;&gt;"",IF(SUMIF(Planes!BA:BA,'Control de pagos'!A348,Planes!BC:BC)=0,"",SUMIF(Planes!BA:BA,'Control de pagos'!A348,Planes!BC:BC)),"")</f>
        <v/>
      </c>
      <c r="N348" s="61">
        <f t="shared" si="22"/>
        <v>15731.31</v>
      </c>
    </row>
    <row r="349" spans="1:14" ht="15" customHeight="1" thickBot="1">
      <c r="A349" s="11" t="str">
        <f t="shared" si="21"/>
        <v>M726938 40</v>
      </c>
      <c r="B349" s="3" t="s">
        <v>109</v>
      </c>
      <c r="C349" s="227">
        <v>40</v>
      </c>
      <c r="D349" s="266">
        <v>15731.31</v>
      </c>
      <c r="E349" s="87">
        <v>18987.689999999999</v>
      </c>
      <c r="F349" s="88" t="s">
        <v>97</v>
      </c>
      <c r="G349" s="87">
        <v>34719</v>
      </c>
      <c r="H349" s="89">
        <v>45123</v>
      </c>
      <c r="J349" s="30" t="str">
        <f t="shared" si="23"/>
        <v/>
      </c>
      <c r="L349" s="11" t="str">
        <f>IF(I349&lt;&gt;"",IF(SUMIF(Planes!BA:BA,'Control de pagos'!A349,Planes!BC:BC)=0,"",SUMIF(Planes!BA:BA,'Control de pagos'!A349,Planes!BC:BC)),"")</f>
        <v/>
      </c>
      <c r="N349" s="61">
        <f t="shared" si="22"/>
        <v>15731.31</v>
      </c>
    </row>
    <row r="350" spans="1:14" ht="15" customHeight="1" thickBot="1">
      <c r="A350" s="11" t="str">
        <f t="shared" si="21"/>
        <v>M726938 40</v>
      </c>
      <c r="B350" s="3" t="s">
        <v>109</v>
      </c>
      <c r="C350" s="229"/>
      <c r="D350" s="267"/>
      <c r="E350" s="87">
        <v>18987.689999999999</v>
      </c>
      <c r="F350" s="88">
        <v>319.41000000000003</v>
      </c>
      <c r="G350" s="87">
        <v>35038.410000000003</v>
      </c>
      <c r="H350" s="89">
        <v>45133</v>
      </c>
      <c r="J350" s="30" t="str">
        <f t="shared" si="23"/>
        <v/>
      </c>
      <c r="L350" s="11" t="str">
        <f>IF(I350&lt;&gt;"",IF(SUMIF(Planes!BA:BA,'Control de pagos'!A350,Planes!BC:BC)=0,"",SUMIF(Planes!BA:BA,'Control de pagos'!A350,Planes!BC:BC)),"")</f>
        <v/>
      </c>
      <c r="N350" s="61">
        <f t="shared" si="22"/>
        <v>15731.31</v>
      </c>
    </row>
    <row r="351" spans="1:14" ht="15" customHeight="1" thickBot="1">
      <c r="A351" s="11" t="str">
        <f t="shared" si="21"/>
        <v>M726938 41</v>
      </c>
      <c r="B351" s="3" t="s">
        <v>109</v>
      </c>
      <c r="C351" s="227">
        <v>41</v>
      </c>
      <c r="D351" s="266">
        <v>15731.31</v>
      </c>
      <c r="E351" s="87">
        <v>19459.63</v>
      </c>
      <c r="F351" s="88" t="s">
        <v>97</v>
      </c>
      <c r="G351" s="87">
        <v>35190.94</v>
      </c>
      <c r="H351" s="89">
        <v>45154</v>
      </c>
      <c r="J351" s="30" t="str">
        <f t="shared" si="23"/>
        <v/>
      </c>
      <c r="L351" s="11" t="str">
        <f>IF(I351&lt;&gt;"",IF(SUMIF(Planes!BA:BA,'Control de pagos'!A351,Planes!BC:BC)=0,"",SUMIF(Planes!BA:BA,'Control de pagos'!A351,Planes!BC:BC)),"")</f>
        <v/>
      </c>
      <c r="N351" s="61">
        <f t="shared" si="22"/>
        <v>15731.31</v>
      </c>
    </row>
    <row r="352" spans="1:14" ht="15" customHeight="1" thickBot="1">
      <c r="A352" s="11" t="str">
        <f t="shared" si="21"/>
        <v>M726938 41</v>
      </c>
      <c r="B352" s="3" t="s">
        <v>109</v>
      </c>
      <c r="C352" s="229"/>
      <c r="D352" s="267"/>
      <c r="E352" s="87">
        <v>19459.63</v>
      </c>
      <c r="F352" s="88">
        <v>323.76</v>
      </c>
      <c r="G352" s="87">
        <v>35514.699999999997</v>
      </c>
      <c r="H352" s="89">
        <v>45164</v>
      </c>
      <c r="J352" s="30" t="str">
        <f t="shared" si="23"/>
        <v/>
      </c>
      <c r="L352" s="11" t="str">
        <f>IF(I352&lt;&gt;"",IF(SUMIF(Planes!BA:BA,'Control de pagos'!A352,Planes!BC:BC)=0,"",SUMIF(Planes!BA:BA,'Control de pagos'!A352,Planes!BC:BC)),"")</f>
        <v/>
      </c>
      <c r="N352" s="61">
        <f t="shared" si="22"/>
        <v>15731.31</v>
      </c>
    </row>
    <row r="353" spans="1:14" ht="15" customHeight="1" thickBot="1">
      <c r="A353" s="11" t="str">
        <f t="shared" si="21"/>
        <v>M726938 42</v>
      </c>
      <c r="B353" s="3" t="s">
        <v>109</v>
      </c>
      <c r="C353" s="227">
        <v>42</v>
      </c>
      <c r="D353" s="266">
        <v>15731.31</v>
      </c>
      <c r="E353" s="87">
        <v>19931.57</v>
      </c>
      <c r="F353" s="88" t="s">
        <v>97</v>
      </c>
      <c r="G353" s="87">
        <v>35662.879999999997</v>
      </c>
      <c r="H353" s="89">
        <v>45185</v>
      </c>
      <c r="J353" s="30" t="str">
        <f t="shared" si="23"/>
        <v/>
      </c>
      <c r="L353" s="11" t="str">
        <f>IF(I353&lt;&gt;"",IF(SUMIF(Planes!BA:BA,'Control de pagos'!A353,Planes!BC:BC)=0,"",SUMIF(Planes!BA:BA,'Control de pagos'!A353,Planes!BC:BC)),"")</f>
        <v/>
      </c>
      <c r="N353" s="61">
        <f t="shared" si="22"/>
        <v>15731.31</v>
      </c>
    </row>
    <row r="354" spans="1:14" ht="15" customHeight="1" thickBot="1">
      <c r="A354" s="11" t="str">
        <f t="shared" si="21"/>
        <v>M726938 42</v>
      </c>
      <c r="B354" s="3" t="s">
        <v>109</v>
      </c>
      <c r="C354" s="229"/>
      <c r="D354" s="267"/>
      <c r="E354" s="87">
        <v>19931.57</v>
      </c>
      <c r="F354" s="88">
        <v>328.1</v>
      </c>
      <c r="G354" s="87">
        <v>35990.980000000003</v>
      </c>
      <c r="H354" s="89">
        <v>45195</v>
      </c>
      <c r="J354" s="30" t="str">
        <f t="shared" si="23"/>
        <v/>
      </c>
      <c r="L354" s="11" t="str">
        <f>IF(I354&lt;&gt;"",IF(SUMIF(Planes!BA:BA,'Control de pagos'!A354,Planes!BC:BC)=0,"",SUMIF(Planes!BA:BA,'Control de pagos'!A354,Planes!BC:BC)),"")</f>
        <v/>
      </c>
      <c r="N354" s="61">
        <f t="shared" si="22"/>
        <v>15731.31</v>
      </c>
    </row>
    <row r="355" spans="1:14" ht="15" customHeight="1" thickBot="1">
      <c r="A355" s="11" t="str">
        <f t="shared" si="21"/>
        <v>M726938 43</v>
      </c>
      <c r="B355" s="3" t="s">
        <v>109</v>
      </c>
      <c r="C355" s="227">
        <v>43</v>
      </c>
      <c r="D355" s="266">
        <v>15731.31</v>
      </c>
      <c r="E355" s="87">
        <v>20403.509999999998</v>
      </c>
      <c r="F355" s="88" t="s">
        <v>97</v>
      </c>
      <c r="G355" s="87">
        <v>36134.82</v>
      </c>
      <c r="H355" s="89">
        <v>45215</v>
      </c>
      <c r="J355" s="30" t="str">
        <f t="shared" si="23"/>
        <v/>
      </c>
      <c r="L355" s="11" t="str">
        <f>IF(I355&lt;&gt;"",IF(SUMIF(Planes!BA:BA,'Control de pagos'!A355,Planes!BC:BC)=0,"",SUMIF(Planes!BA:BA,'Control de pagos'!A355,Planes!BC:BC)),"")</f>
        <v/>
      </c>
      <c r="N355" s="61">
        <f t="shared" si="22"/>
        <v>15731.31</v>
      </c>
    </row>
    <row r="356" spans="1:14" ht="15" customHeight="1" thickBot="1">
      <c r="A356" s="11" t="str">
        <f t="shared" si="21"/>
        <v>M726938 43</v>
      </c>
      <c r="B356" s="3" t="s">
        <v>109</v>
      </c>
      <c r="C356" s="229"/>
      <c r="D356" s="267"/>
      <c r="E356" s="87">
        <v>20403.509999999998</v>
      </c>
      <c r="F356" s="88">
        <v>332.44</v>
      </c>
      <c r="G356" s="87">
        <v>36467.26</v>
      </c>
      <c r="H356" s="89">
        <v>45225</v>
      </c>
      <c r="J356" s="30" t="str">
        <f t="shared" si="23"/>
        <v/>
      </c>
      <c r="L356" s="11" t="str">
        <f>IF(I356&lt;&gt;"",IF(SUMIF(Planes!BA:BA,'Control de pagos'!A356,Planes!BC:BC)=0,"",SUMIF(Planes!BA:BA,'Control de pagos'!A356,Planes!BC:BC)),"")</f>
        <v/>
      </c>
      <c r="N356" s="61">
        <f t="shared" si="22"/>
        <v>15731.31</v>
      </c>
    </row>
    <row r="357" spans="1:14" ht="15" customHeight="1" thickBot="1">
      <c r="A357" s="11" t="str">
        <f t="shared" si="21"/>
        <v>M726938 44</v>
      </c>
      <c r="B357" s="3" t="s">
        <v>109</v>
      </c>
      <c r="C357" s="227">
        <v>44</v>
      </c>
      <c r="D357" s="266">
        <v>15731.31</v>
      </c>
      <c r="E357" s="87">
        <v>20875.45</v>
      </c>
      <c r="F357" s="88" t="s">
        <v>97</v>
      </c>
      <c r="G357" s="87">
        <v>36606.76</v>
      </c>
      <c r="H357" s="89">
        <v>45246</v>
      </c>
      <c r="J357" s="30" t="str">
        <f t="shared" si="23"/>
        <v/>
      </c>
      <c r="L357" s="11" t="str">
        <f>IF(I357&lt;&gt;"",IF(SUMIF(Planes!BA:BA,'Control de pagos'!A357,Planes!BC:BC)=0,"",SUMIF(Planes!BA:BA,'Control de pagos'!A357,Planes!BC:BC)),"")</f>
        <v/>
      </c>
      <c r="N357" s="61">
        <f t="shared" si="22"/>
        <v>15731.31</v>
      </c>
    </row>
    <row r="358" spans="1:14" ht="15" customHeight="1" thickBot="1">
      <c r="A358" s="11" t="str">
        <f t="shared" si="21"/>
        <v>M726938 44</v>
      </c>
      <c r="B358" s="3" t="s">
        <v>109</v>
      </c>
      <c r="C358" s="229"/>
      <c r="D358" s="267"/>
      <c r="E358" s="87">
        <v>20875.45</v>
      </c>
      <c r="F358" s="88">
        <v>336.78</v>
      </c>
      <c r="G358" s="87">
        <v>36943.54</v>
      </c>
      <c r="H358" s="89">
        <v>45256</v>
      </c>
      <c r="J358" s="30" t="str">
        <f t="shared" si="23"/>
        <v/>
      </c>
      <c r="L358" s="11" t="str">
        <f>IF(I358&lt;&gt;"",IF(SUMIF(Planes!BA:BA,'Control de pagos'!A358,Planes!BC:BC)=0,"",SUMIF(Planes!BA:BA,'Control de pagos'!A358,Planes!BC:BC)),"")</f>
        <v/>
      </c>
      <c r="N358" s="61">
        <f t="shared" si="22"/>
        <v>15731.31</v>
      </c>
    </row>
    <row r="359" spans="1:14" ht="15" customHeight="1" thickBot="1">
      <c r="A359" s="11" t="str">
        <f t="shared" si="21"/>
        <v>M726938 45</v>
      </c>
      <c r="B359" s="3" t="s">
        <v>109</v>
      </c>
      <c r="C359" s="227">
        <v>45</v>
      </c>
      <c r="D359" s="266">
        <v>15731.31</v>
      </c>
      <c r="E359" s="87">
        <v>21347.39</v>
      </c>
      <c r="F359" s="88" t="s">
        <v>97</v>
      </c>
      <c r="G359" s="87">
        <v>37078.699999999997</v>
      </c>
      <c r="H359" s="89">
        <v>45276</v>
      </c>
      <c r="J359" s="30" t="str">
        <f t="shared" si="23"/>
        <v/>
      </c>
      <c r="L359" s="11" t="str">
        <f>IF(I359&lt;&gt;"",IF(SUMIF(Planes!BA:BA,'Control de pagos'!A359,Planes!BC:BC)=0,"",SUMIF(Planes!BA:BA,'Control de pagos'!A359,Planes!BC:BC)),"")</f>
        <v/>
      </c>
      <c r="N359" s="61">
        <f t="shared" si="22"/>
        <v>15731.31</v>
      </c>
    </row>
    <row r="360" spans="1:14" ht="15" customHeight="1" thickBot="1">
      <c r="A360" s="11" t="str">
        <f t="shared" si="21"/>
        <v>M726938 45</v>
      </c>
      <c r="B360" s="3" t="s">
        <v>109</v>
      </c>
      <c r="C360" s="229"/>
      <c r="D360" s="267"/>
      <c r="E360" s="87">
        <v>21347.39</v>
      </c>
      <c r="F360" s="88">
        <v>341.12</v>
      </c>
      <c r="G360" s="87">
        <v>37419.82</v>
      </c>
      <c r="H360" s="89">
        <v>45286</v>
      </c>
      <c r="J360" s="30" t="str">
        <f t="shared" si="23"/>
        <v/>
      </c>
      <c r="L360" s="11" t="str">
        <f>IF(I360&lt;&gt;"",IF(SUMIF(Planes!BA:BA,'Control de pagos'!A360,Planes!BC:BC)=0,"",SUMIF(Planes!BA:BA,'Control de pagos'!A360,Planes!BC:BC)),"")</f>
        <v/>
      </c>
      <c r="N360" s="61">
        <f t="shared" si="22"/>
        <v>15731.31</v>
      </c>
    </row>
    <row r="361" spans="1:14" ht="15" customHeight="1" thickBot="1">
      <c r="A361" s="11" t="str">
        <f t="shared" si="21"/>
        <v>M726938 46</v>
      </c>
      <c r="B361" s="3" t="s">
        <v>109</v>
      </c>
      <c r="C361" s="227">
        <v>46</v>
      </c>
      <c r="D361" s="266">
        <v>15731.31</v>
      </c>
      <c r="E361" s="87">
        <v>21819.33</v>
      </c>
      <c r="F361" s="88" t="s">
        <v>97</v>
      </c>
      <c r="G361" s="87">
        <v>37550.639999999999</v>
      </c>
      <c r="H361" s="89">
        <v>45307</v>
      </c>
      <c r="J361" s="30" t="str">
        <f t="shared" si="23"/>
        <v/>
      </c>
      <c r="L361" s="11" t="str">
        <f>IF(I361&lt;&gt;"",IF(SUMIF(Planes!BA:BA,'Control de pagos'!A361,Planes!BC:BC)=0,"",SUMIF(Planes!BA:BA,'Control de pagos'!A361,Planes!BC:BC)),"")</f>
        <v/>
      </c>
      <c r="N361" s="61">
        <f t="shared" si="22"/>
        <v>15731.31</v>
      </c>
    </row>
    <row r="362" spans="1:14" ht="15" customHeight="1" thickBot="1">
      <c r="A362" s="11" t="str">
        <f t="shared" ref="A362:A425" si="24">B362&amp;" "&amp;IF(C362="",C361,C362)</f>
        <v>M726938 46</v>
      </c>
      <c r="B362" s="3" t="s">
        <v>109</v>
      </c>
      <c r="C362" s="229"/>
      <c r="D362" s="267"/>
      <c r="E362" s="87">
        <v>21819.33</v>
      </c>
      <c r="F362" s="88">
        <v>345.47</v>
      </c>
      <c r="G362" s="87">
        <v>37896.11</v>
      </c>
      <c r="H362" s="89">
        <v>45317</v>
      </c>
      <c r="J362" s="30" t="str">
        <f t="shared" si="23"/>
        <v/>
      </c>
      <c r="L362" s="11" t="str">
        <f>IF(I362&lt;&gt;"",IF(SUMIF(Planes!BA:BA,'Control de pagos'!A362,Planes!BC:BC)=0,"",SUMIF(Planes!BA:BA,'Control de pagos'!A362,Planes!BC:BC)),"")</f>
        <v/>
      </c>
      <c r="N362" s="61">
        <f t="shared" si="22"/>
        <v>15731.31</v>
      </c>
    </row>
    <row r="363" spans="1:14" ht="15" customHeight="1" thickBot="1">
      <c r="A363" s="11" t="str">
        <f t="shared" si="24"/>
        <v>M726938 47</v>
      </c>
      <c r="B363" s="3" t="s">
        <v>109</v>
      </c>
      <c r="C363" s="227">
        <v>47</v>
      </c>
      <c r="D363" s="266">
        <v>15731.31</v>
      </c>
      <c r="E363" s="87">
        <v>22291.27</v>
      </c>
      <c r="F363" s="88" t="s">
        <v>97</v>
      </c>
      <c r="G363" s="87">
        <v>38022.58</v>
      </c>
      <c r="H363" s="89">
        <v>45338</v>
      </c>
      <c r="J363" s="30" t="str">
        <f t="shared" si="23"/>
        <v/>
      </c>
      <c r="L363" s="11" t="str">
        <f>IF(I363&lt;&gt;"",IF(SUMIF(Planes!BA:BA,'Control de pagos'!A363,Planes!BC:BC)=0,"",SUMIF(Planes!BA:BA,'Control de pagos'!A363,Planes!BC:BC)),"")</f>
        <v/>
      </c>
      <c r="N363" s="61">
        <f t="shared" si="22"/>
        <v>15731.31</v>
      </c>
    </row>
    <row r="364" spans="1:14" ht="15" customHeight="1" thickBot="1">
      <c r="A364" s="11" t="str">
        <f t="shared" si="24"/>
        <v>M726938 47</v>
      </c>
      <c r="B364" s="3" t="s">
        <v>109</v>
      </c>
      <c r="C364" s="229"/>
      <c r="D364" s="267"/>
      <c r="E364" s="87">
        <v>22291.27</v>
      </c>
      <c r="F364" s="88">
        <v>349.81</v>
      </c>
      <c r="G364" s="87">
        <v>38372.39</v>
      </c>
      <c r="H364" s="89">
        <v>45348</v>
      </c>
      <c r="J364" s="30" t="str">
        <f t="shared" si="23"/>
        <v/>
      </c>
      <c r="L364" s="11" t="str">
        <f>IF(I364&lt;&gt;"",IF(SUMIF(Planes!BA:BA,'Control de pagos'!A364,Planes!BC:BC)=0,"",SUMIF(Planes!BA:BA,'Control de pagos'!A364,Planes!BC:BC)),"")</f>
        <v/>
      </c>
      <c r="N364" s="61">
        <f t="shared" si="22"/>
        <v>15731.31</v>
      </c>
    </row>
    <row r="365" spans="1:14" ht="15" customHeight="1" thickBot="1">
      <c r="A365" s="11" t="str">
        <f t="shared" si="24"/>
        <v>M726938 48</v>
      </c>
      <c r="B365" s="3" t="s">
        <v>109</v>
      </c>
      <c r="C365" s="227">
        <v>48</v>
      </c>
      <c r="D365" s="266">
        <v>15731.31</v>
      </c>
      <c r="E365" s="87">
        <v>22763.21</v>
      </c>
      <c r="F365" s="88" t="s">
        <v>97</v>
      </c>
      <c r="G365" s="87">
        <v>38494.519999999997</v>
      </c>
      <c r="H365" s="89">
        <v>45367</v>
      </c>
      <c r="J365" s="30" t="str">
        <f t="shared" si="23"/>
        <v/>
      </c>
      <c r="L365" s="11" t="str">
        <f>IF(I365&lt;&gt;"",IF(SUMIF(Planes!BA:BA,'Control de pagos'!A365,Planes!BC:BC)=0,"",SUMIF(Planes!BA:BA,'Control de pagos'!A365,Planes!BC:BC)),"")</f>
        <v/>
      </c>
      <c r="N365" s="61">
        <f t="shared" si="22"/>
        <v>15731.31</v>
      </c>
    </row>
    <row r="366" spans="1:14" ht="15" customHeight="1" thickBot="1">
      <c r="A366" s="11" t="str">
        <f t="shared" si="24"/>
        <v>M726938 48</v>
      </c>
      <c r="B366" s="3" t="s">
        <v>109</v>
      </c>
      <c r="C366" s="229"/>
      <c r="D366" s="267"/>
      <c r="E366" s="87">
        <v>22763.21</v>
      </c>
      <c r="F366" s="88">
        <v>354.15</v>
      </c>
      <c r="G366" s="87">
        <v>38848.67</v>
      </c>
      <c r="H366" s="89">
        <v>45377</v>
      </c>
      <c r="J366" s="30" t="str">
        <f t="shared" si="23"/>
        <v/>
      </c>
      <c r="L366" s="11" t="str">
        <f>IF(I366&lt;&gt;"",IF(SUMIF(Planes!BA:BA,'Control de pagos'!A366,Planes!BC:BC)=0,"",SUMIF(Planes!BA:BA,'Control de pagos'!A366,Planes!BC:BC)),"")</f>
        <v/>
      </c>
      <c r="N366" s="61">
        <f t="shared" si="22"/>
        <v>15731.31</v>
      </c>
    </row>
    <row r="367" spans="1:14" ht="15" customHeight="1" thickBot="1">
      <c r="A367" s="11" t="str">
        <f t="shared" si="24"/>
        <v>M726938 49</v>
      </c>
      <c r="B367" s="3" t="s">
        <v>109</v>
      </c>
      <c r="C367" s="227">
        <v>49</v>
      </c>
      <c r="D367" s="266">
        <v>15731.31</v>
      </c>
      <c r="E367" s="87">
        <v>23235.14</v>
      </c>
      <c r="F367" s="88" t="s">
        <v>97</v>
      </c>
      <c r="G367" s="87">
        <v>38966.449999999997</v>
      </c>
      <c r="H367" s="89">
        <v>45398</v>
      </c>
      <c r="J367" s="30" t="str">
        <f t="shared" si="23"/>
        <v/>
      </c>
      <c r="L367" s="11" t="str">
        <f>IF(I367&lt;&gt;"",IF(SUMIF(Planes!BA:BA,'Control de pagos'!A367,Planes!BC:BC)=0,"",SUMIF(Planes!BA:BA,'Control de pagos'!A367,Planes!BC:BC)),"")</f>
        <v/>
      </c>
      <c r="N367" s="61">
        <f t="shared" si="22"/>
        <v>15731.31</v>
      </c>
    </row>
    <row r="368" spans="1:14" ht="15" customHeight="1" thickBot="1">
      <c r="A368" s="11" t="str">
        <f t="shared" si="24"/>
        <v>M726938 49</v>
      </c>
      <c r="B368" s="3" t="s">
        <v>109</v>
      </c>
      <c r="C368" s="229"/>
      <c r="D368" s="267"/>
      <c r="E368" s="87">
        <v>23235.14</v>
      </c>
      <c r="F368" s="88">
        <v>358.49</v>
      </c>
      <c r="G368" s="87">
        <v>39324.94</v>
      </c>
      <c r="H368" s="89">
        <v>45408</v>
      </c>
      <c r="J368" s="30" t="str">
        <f t="shared" si="23"/>
        <v/>
      </c>
      <c r="L368" s="11" t="str">
        <f>IF(I368&lt;&gt;"",IF(SUMIF(Planes!BA:BA,'Control de pagos'!A368,Planes!BC:BC)=0,"",SUMIF(Planes!BA:BA,'Control de pagos'!A368,Planes!BC:BC)),"")</f>
        <v/>
      </c>
      <c r="N368" s="61">
        <f t="shared" si="22"/>
        <v>15731.31</v>
      </c>
    </row>
    <row r="369" spans="1:14" ht="15" customHeight="1" thickBot="1">
      <c r="A369" s="11" t="str">
        <f t="shared" si="24"/>
        <v>M726938 50</v>
      </c>
      <c r="B369" s="3" t="s">
        <v>109</v>
      </c>
      <c r="C369" s="227">
        <v>50</v>
      </c>
      <c r="D369" s="266">
        <v>15731.31</v>
      </c>
      <c r="E369" s="87">
        <v>23707.08</v>
      </c>
      <c r="F369" s="88" t="s">
        <v>97</v>
      </c>
      <c r="G369" s="87">
        <v>39438.39</v>
      </c>
      <c r="H369" s="89">
        <v>45428</v>
      </c>
      <c r="J369" s="30" t="str">
        <f t="shared" si="23"/>
        <v/>
      </c>
      <c r="L369" s="11" t="str">
        <f>IF(I369&lt;&gt;"",IF(SUMIF(Planes!BA:BA,'Control de pagos'!A369,Planes!BC:BC)=0,"",SUMIF(Planes!BA:BA,'Control de pagos'!A369,Planes!BC:BC)),"")</f>
        <v/>
      </c>
      <c r="N369" s="61">
        <f t="shared" si="22"/>
        <v>15731.31</v>
      </c>
    </row>
    <row r="370" spans="1:14" ht="15" customHeight="1" thickBot="1">
      <c r="A370" s="11" t="str">
        <f t="shared" si="24"/>
        <v>M726938 50</v>
      </c>
      <c r="B370" s="3" t="s">
        <v>109</v>
      </c>
      <c r="C370" s="229"/>
      <c r="D370" s="267"/>
      <c r="E370" s="87">
        <v>23707.08</v>
      </c>
      <c r="F370" s="88">
        <v>362.83</v>
      </c>
      <c r="G370" s="87">
        <v>39801.22</v>
      </c>
      <c r="H370" s="89">
        <v>45438</v>
      </c>
      <c r="J370" s="30" t="str">
        <f t="shared" si="23"/>
        <v/>
      </c>
      <c r="L370" s="11" t="str">
        <f>IF(I370&lt;&gt;"",IF(SUMIF(Planes!BA:BA,'Control de pagos'!A370,Planes!BC:BC)=0,"",SUMIF(Planes!BA:BA,'Control de pagos'!A370,Planes!BC:BC)),"")</f>
        <v/>
      </c>
      <c r="N370" s="61">
        <f t="shared" si="22"/>
        <v>15731.31</v>
      </c>
    </row>
    <row r="371" spans="1:14" ht="15" customHeight="1" thickBot="1">
      <c r="A371" s="11" t="str">
        <f t="shared" si="24"/>
        <v>M726938 51</v>
      </c>
      <c r="B371" s="3" t="s">
        <v>109</v>
      </c>
      <c r="C371" s="227">
        <v>51</v>
      </c>
      <c r="D371" s="266">
        <v>15731.31</v>
      </c>
      <c r="E371" s="87">
        <v>24179.02</v>
      </c>
      <c r="F371" s="88" t="s">
        <v>97</v>
      </c>
      <c r="G371" s="87">
        <v>39910.33</v>
      </c>
      <c r="H371" s="89">
        <v>45459</v>
      </c>
      <c r="J371" s="30" t="str">
        <f t="shared" si="23"/>
        <v/>
      </c>
      <c r="L371" s="11" t="str">
        <f>IF(I371&lt;&gt;"",IF(SUMIF(Planes!BA:BA,'Control de pagos'!A371,Planes!BC:BC)=0,"",SUMIF(Planes!BA:BA,'Control de pagos'!A371,Planes!BC:BC)),"")</f>
        <v/>
      </c>
      <c r="N371" s="61">
        <f t="shared" si="22"/>
        <v>15731.31</v>
      </c>
    </row>
    <row r="372" spans="1:14" ht="15" customHeight="1" thickBot="1">
      <c r="A372" s="11" t="str">
        <f t="shared" si="24"/>
        <v>M726938 51</v>
      </c>
      <c r="B372" s="3" t="s">
        <v>109</v>
      </c>
      <c r="C372" s="229"/>
      <c r="D372" s="267"/>
      <c r="E372" s="87">
        <v>24179.02</v>
      </c>
      <c r="F372" s="88">
        <v>367.18</v>
      </c>
      <c r="G372" s="87">
        <v>40277.51</v>
      </c>
      <c r="H372" s="89">
        <v>45469</v>
      </c>
      <c r="J372" s="30" t="str">
        <f t="shared" si="23"/>
        <v/>
      </c>
      <c r="L372" s="11" t="str">
        <f>IF(I372&lt;&gt;"",IF(SUMIF(Planes!BA:BA,'Control de pagos'!A372,Planes!BC:BC)=0,"",SUMIF(Planes!BA:BA,'Control de pagos'!A372,Planes!BC:BC)),"")</f>
        <v/>
      </c>
      <c r="N372" s="61">
        <f t="shared" si="22"/>
        <v>15731.31</v>
      </c>
    </row>
    <row r="373" spans="1:14" ht="15" customHeight="1" thickBot="1">
      <c r="A373" s="11" t="str">
        <f t="shared" si="24"/>
        <v>M726938 52</v>
      </c>
      <c r="B373" s="3" t="s">
        <v>109</v>
      </c>
      <c r="C373" s="227">
        <v>52</v>
      </c>
      <c r="D373" s="266">
        <v>15731.31</v>
      </c>
      <c r="E373" s="87">
        <v>24650.959999999999</v>
      </c>
      <c r="F373" s="88" t="s">
        <v>97</v>
      </c>
      <c r="G373" s="87">
        <v>40382.269999999997</v>
      </c>
      <c r="H373" s="89">
        <v>45489</v>
      </c>
      <c r="J373" s="30" t="str">
        <f t="shared" si="23"/>
        <v/>
      </c>
      <c r="L373" s="11" t="str">
        <f>IF(I373&lt;&gt;"",IF(SUMIF(Planes!BA:BA,'Control de pagos'!A373,Planes!BC:BC)=0,"",SUMIF(Planes!BA:BA,'Control de pagos'!A373,Planes!BC:BC)),"")</f>
        <v/>
      </c>
      <c r="N373" s="61">
        <f t="shared" si="22"/>
        <v>15731.31</v>
      </c>
    </row>
    <row r="374" spans="1:14" ht="15" customHeight="1" thickBot="1">
      <c r="A374" s="11" t="str">
        <f t="shared" si="24"/>
        <v>M726938 52</v>
      </c>
      <c r="B374" s="3" t="s">
        <v>109</v>
      </c>
      <c r="C374" s="229"/>
      <c r="D374" s="267"/>
      <c r="E374" s="87">
        <v>24650.959999999999</v>
      </c>
      <c r="F374" s="88">
        <v>371.52</v>
      </c>
      <c r="G374" s="87">
        <v>40753.79</v>
      </c>
      <c r="H374" s="89">
        <v>45499</v>
      </c>
      <c r="J374" s="30" t="str">
        <f t="shared" si="23"/>
        <v/>
      </c>
      <c r="L374" s="11" t="str">
        <f>IF(I374&lt;&gt;"",IF(SUMIF(Planes!BA:BA,'Control de pagos'!A374,Planes!BC:BC)=0,"",SUMIF(Planes!BA:BA,'Control de pagos'!A374,Planes!BC:BC)),"")</f>
        <v/>
      </c>
      <c r="N374" s="61">
        <f t="shared" si="22"/>
        <v>15731.31</v>
      </c>
    </row>
    <row r="375" spans="1:14" ht="15" customHeight="1" thickBot="1">
      <c r="A375" s="11" t="str">
        <f t="shared" si="24"/>
        <v>M726938 53</v>
      </c>
      <c r="B375" s="3" t="s">
        <v>109</v>
      </c>
      <c r="C375" s="227">
        <v>53</v>
      </c>
      <c r="D375" s="266">
        <v>15731.31</v>
      </c>
      <c r="E375" s="87">
        <v>25122.9</v>
      </c>
      <c r="F375" s="88" t="s">
        <v>97</v>
      </c>
      <c r="G375" s="87">
        <v>40854.21</v>
      </c>
      <c r="H375" s="89">
        <v>45520</v>
      </c>
      <c r="J375" s="30" t="str">
        <f t="shared" si="23"/>
        <v/>
      </c>
      <c r="L375" s="11" t="str">
        <f>IF(I375&lt;&gt;"",IF(SUMIF(Planes!BA:BA,'Control de pagos'!A375,Planes!BC:BC)=0,"",SUMIF(Planes!BA:BA,'Control de pagos'!A375,Planes!BC:BC)),"")</f>
        <v/>
      </c>
      <c r="N375" s="61">
        <f t="shared" si="22"/>
        <v>15731.31</v>
      </c>
    </row>
    <row r="376" spans="1:14" ht="15" customHeight="1" thickBot="1">
      <c r="A376" s="11" t="str">
        <f t="shared" si="24"/>
        <v>M726938 53</v>
      </c>
      <c r="B376" s="3" t="s">
        <v>109</v>
      </c>
      <c r="C376" s="229"/>
      <c r="D376" s="267"/>
      <c r="E376" s="87">
        <v>25122.9</v>
      </c>
      <c r="F376" s="88">
        <v>375.86</v>
      </c>
      <c r="G376" s="87">
        <v>41230.07</v>
      </c>
      <c r="H376" s="89">
        <v>45530</v>
      </c>
      <c r="J376" s="30" t="str">
        <f t="shared" si="23"/>
        <v/>
      </c>
      <c r="L376" s="11" t="str">
        <f>IF(I376&lt;&gt;"",IF(SUMIF(Planes!BA:BA,'Control de pagos'!A376,Planes!BC:BC)=0,"",SUMIF(Planes!BA:BA,'Control de pagos'!A376,Planes!BC:BC)),"")</f>
        <v/>
      </c>
      <c r="N376" s="61">
        <f t="shared" si="22"/>
        <v>15731.31</v>
      </c>
    </row>
    <row r="377" spans="1:14" ht="15" customHeight="1" thickBot="1">
      <c r="A377" s="11" t="str">
        <f t="shared" si="24"/>
        <v>M726938 54</v>
      </c>
      <c r="B377" s="3" t="s">
        <v>109</v>
      </c>
      <c r="C377" s="227">
        <v>54</v>
      </c>
      <c r="D377" s="266">
        <v>15731.31</v>
      </c>
      <c r="E377" s="87">
        <v>25594.84</v>
      </c>
      <c r="F377" s="88" t="s">
        <v>97</v>
      </c>
      <c r="G377" s="87">
        <v>41326.15</v>
      </c>
      <c r="H377" s="89">
        <v>45551</v>
      </c>
      <c r="J377" s="30" t="str">
        <f t="shared" si="23"/>
        <v/>
      </c>
      <c r="L377" s="11" t="str">
        <f>IF(I377&lt;&gt;"",IF(SUMIF(Planes!BA:BA,'Control de pagos'!A377,Planes!BC:BC)=0,"",SUMIF(Planes!BA:BA,'Control de pagos'!A377,Planes!BC:BC)),"")</f>
        <v/>
      </c>
      <c r="N377" s="61">
        <f t="shared" si="22"/>
        <v>15731.31</v>
      </c>
    </row>
    <row r="378" spans="1:14" ht="15" customHeight="1" thickBot="1">
      <c r="A378" s="11" t="str">
        <f t="shared" si="24"/>
        <v>M726938 54</v>
      </c>
      <c r="B378" s="3" t="s">
        <v>109</v>
      </c>
      <c r="C378" s="229"/>
      <c r="D378" s="267"/>
      <c r="E378" s="87">
        <v>25594.84</v>
      </c>
      <c r="F378" s="88">
        <v>380.2</v>
      </c>
      <c r="G378" s="87">
        <v>41706.35</v>
      </c>
      <c r="H378" s="89">
        <v>45561</v>
      </c>
      <c r="J378" s="30" t="str">
        <f t="shared" si="23"/>
        <v/>
      </c>
      <c r="L378" s="11" t="str">
        <f>IF(I378&lt;&gt;"",IF(SUMIF(Planes!BA:BA,'Control de pagos'!A378,Planes!BC:BC)=0,"",SUMIF(Planes!BA:BA,'Control de pagos'!A378,Planes!BC:BC)),"")</f>
        <v/>
      </c>
      <c r="N378" s="61">
        <f t="shared" si="22"/>
        <v>15731.31</v>
      </c>
    </row>
    <row r="379" spans="1:14" ht="15" customHeight="1" thickBot="1">
      <c r="A379" s="11" t="str">
        <f t="shared" si="24"/>
        <v>M726938 55</v>
      </c>
      <c r="B379" s="3" t="s">
        <v>109</v>
      </c>
      <c r="C379" s="227">
        <v>55</v>
      </c>
      <c r="D379" s="266">
        <v>15731.31</v>
      </c>
      <c r="E379" s="87">
        <v>26066.78</v>
      </c>
      <c r="F379" s="88" t="s">
        <v>97</v>
      </c>
      <c r="G379" s="87">
        <v>41798.089999999997</v>
      </c>
      <c r="H379" s="89">
        <v>45581</v>
      </c>
      <c r="J379" s="30" t="str">
        <f t="shared" si="23"/>
        <v/>
      </c>
      <c r="L379" s="11" t="str">
        <f>IF(I379&lt;&gt;"",IF(SUMIF(Planes!BA:BA,'Control de pagos'!A379,Planes!BC:BC)=0,"",SUMIF(Planes!BA:BA,'Control de pagos'!A379,Planes!BC:BC)),"")</f>
        <v/>
      </c>
      <c r="N379" s="61">
        <f t="shared" si="22"/>
        <v>15731.31</v>
      </c>
    </row>
    <row r="380" spans="1:14" ht="15" customHeight="1" thickBot="1">
      <c r="A380" s="11" t="str">
        <f t="shared" si="24"/>
        <v>M726938 55</v>
      </c>
      <c r="B380" s="3" t="s">
        <v>109</v>
      </c>
      <c r="C380" s="229"/>
      <c r="D380" s="267"/>
      <c r="E380" s="87">
        <v>26066.78</v>
      </c>
      <c r="F380" s="88">
        <v>384.54</v>
      </c>
      <c r="G380" s="87">
        <v>42182.63</v>
      </c>
      <c r="H380" s="89">
        <v>45591</v>
      </c>
      <c r="J380" s="30" t="str">
        <f t="shared" si="23"/>
        <v/>
      </c>
      <c r="L380" s="11" t="str">
        <f>IF(I380&lt;&gt;"",IF(SUMIF(Planes!BA:BA,'Control de pagos'!A380,Planes!BC:BC)=0,"",SUMIF(Planes!BA:BA,'Control de pagos'!A380,Planes!BC:BC)),"")</f>
        <v/>
      </c>
      <c r="N380" s="61">
        <f t="shared" si="22"/>
        <v>15731.31</v>
      </c>
    </row>
    <row r="381" spans="1:14" ht="15" customHeight="1" thickBot="1">
      <c r="A381" s="11" t="str">
        <f t="shared" si="24"/>
        <v>M726938 56</v>
      </c>
      <c r="B381" s="3" t="s">
        <v>109</v>
      </c>
      <c r="C381" s="227">
        <v>56</v>
      </c>
      <c r="D381" s="266">
        <v>15731.31</v>
      </c>
      <c r="E381" s="87">
        <v>26538.720000000001</v>
      </c>
      <c r="F381" s="88" t="s">
        <v>97</v>
      </c>
      <c r="G381" s="87">
        <v>42270.03</v>
      </c>
      <c r="H381" s="89">
        <v>45612</v>
      </c>
      <c r="J381" s="30" t="str">
        <f t="shared" si="23"/>
        <v/>
      </c>
      <c r="L381" s="11" t="str">
        <f>IF(I381&lt;&gt;"",IF(SUMIF(Planes!BA:BA,'Control de pagos'!A381,Planes!BC:BC)=0,"",SUMIF(Planes!BA:BA,'Control de pagos'!A381,Planes!BC:BC)),"")</f>
        <v/>
      </c>
      <c r="N381" s="61">
        <f t="shared" si="22"/>
        <v>15731.31</v>
      </c>
    </row>
    <row r="382" spans="1:14" ht="15" customHeight="1" thickBot="1">
      <c r="A382" s="11" t="str">
        <f t="shared" si="24"/>
        <v>M726938 56</v>
      </c>
      <c r="B382" s="3" t="s">
        <v>109</v>
      </c>
      <c r="C382" s="229"/>
      <c r="D382" s="267"/>
      <c r="E382" s="87">
        <v>26538.720000000001</v>
      </c>
      <c r="F382" s="88">
        <v>388.88</v>
      </c>
      <c r="G382" s="87">
        <v>42658.91</v>
      </c>
      <c r="H382" s="89">
        <v>45622</v>
      </c>
      <c r="J382" s="30" t="str">
        <f t="shared" si="23"/>
        <v/>
      </c>
      <c r="L382" s="11" t="str">
        <f>IF(I382&lt;&gt;"",IF(SUMIF(Planes!BA:BA,'Control de pagos'!A382,Planes!BC:BC)=0,"",SUMIF(Planes!BA:BA,'Control de pagos'!A382,Planes!BC:BC)),"")</f>
        <v/>
      </c>
      <c r="N382" s="61">
        <f t="shared" si="22"/>
        <v>15731.31</v>
      </c>
    </row>
    <row r="383" spans="1:14" ht="15" customHeight="1" thickBot="1">
      <c r="A383" s="11" t="str">
        <f t="shared" si="24"/>
        <v>M726938 57</v>
      </c>
      <c r="B383" s="3" t="s">
        <v>109</v>
      </c>
      <c r="C383" s="227">
        <v>57</v>
      </c>
      <c r="D383" s="266">
        <v>15731.31</v>
      </c>
      <c r="E383" s="87">
        <v>27010.66</v>
      </c>
      <c r="F383" s="88" t="s">
        <v>97</v>
      </c>
      <c r="G383" s="87">
        <v>42741.97</v>
      </c>
      <c r="H383" s="89">
        <v>45642</v>
      </c>
      <c r="J383" s="30" t="str">
        <f t="shared" si="23"/>
        <v/>
      </c>
      <c r="L383" s="11" t="str">
        <f>IF(I383&lt;&gt;"",IF(SUMIF(Planes!BA:BA,'Control de pagos'!A383,Planes!BC:BC)=0,"",SUMIF(Planes!BA:BA,'Control de pagos'!A383,Planes!BC:BC)),"")</f>
        <v/>
      </c>
      <c r="N383" s="61">
        <f t="shared" si="22"/>
        <v>15731.31</v>
      </c>
    </row>
    <row r="384" spans="1:14" ht="15" customHeight="1" thickBot="1">
      <c r="A384" s="11" t="str">
        <f t="shared" si="24"/>
        <v>M726938 57</v>
      </c>
      <c r="B384" s="3" t="s">
        <v>109</v>
      </c>
      <c r="C384" s="229"/>
      <c r="D384" s="267"/>
      <c r="E384" s="87">
        <v>27010.66</v>
      </c>
      <c r="F384" s="88">
        <v>393.23</v>
      </c>
      <c r="G384" s="87">
        <v>43135.199999999997</v>
      </c>
      <c r="H384" s="89">
        <v>45652</v>
      </c>
      <c r="J384" s="30" t="str">
        <f t="shared" si="23"/>
        <v/>
      </c>
      <c r="L384" s="11" t="str">
        <f>IF(I384&lt;&gt;"",IF(SUMIF(Planes!BA:BA,'Control de pagos'!A384,Planes!BC:BC)=0,"",SUMIF(Planes!BA:BA,'Control de pagos'!A384,Planes!BC:BC)),"")</f>
        <v/>
      </c>
      <c r="N384" s="61">
        <f t="shared" si="22"/>
        <v>15731.31</v>
      </c>
    </row>
    <row r="385" spans="1:14" ht="15" customHeight="1" thickBot="1">
      <c r="A385" s="11" t="str">
        <f t="shared" si="24"/>
        <v>M726938 58</v>
      </c>
      <c r="B385" s="3" t="s">
        <v>109</v>
      </c>
      <c r="C385" s="227">
        <v>58</v>
      </c>
      <c r="D385" s="266">
        <v>15731.31</v>
      </c>
      <c r="E385" s="87">
        <v>27482.6</v>
      </c>
      <c r="F385" s="88" t="s">
        <v>97</v>
      </c>
      <c r="G385" s="87">
        <v>43213.91</v>
      </c>
      <c r="H385" s="89">
        <v>45673</v>
      </c>
      <c r="J385" s="30" t="str">
        <f t="shared" si="23"/>
        <v/>
      </c>
      <c r="L385" s="11" t="str">
        <f>IF(I385&lt;&gt;"",IF(SUMIF(Planes!BA:BA,'Control de pagos'!A385,Planes!BC:BC)=0,"",SUMIF(Planes!BA:BA,'Control de pagos'!A385,Planes!BC:BC)),"")</f>
        <v/>
      </c>
      <c r="N385" s="61">
        <f t="shared" si="22"/>
        <v>15731.31</v>
      </c>
    </row>
    <row r="386" spans="1:14" ht="15" customHeight="1" thickBot="1">
      <c r="A386" s="11" t="str">
        <f t="shared" si="24"/>
        <v>M726938 58</v>
      </c>
      <c r="B386" s="3" t="s">
        <v>109</v>
      </c>
      <c r="C386" s="229"/>
      <c r="D386" s="267"/>
      <c r="E386" s="87">
        <v>27482.6</v>
      </c>
      <c r="F386" s="88">
        <v>397.57</v>
      </c>
      <c r="G386" s="87">
        <v>43611.48</v>
      </c>
      <c r="H386" s="89">
        <v>45683</v>
      </c>
      <c r="J386" s="30" t="str">
        <f t="shared" si="23"/>
        <v/>
      </c>
      <c r="L386" s="11" t="str">
        <f>IF(I386&lt;&gt;"",IF(SUMIF(Planes!BA:BA,'Control de pagos'!A386,Planes!BC:BC)=0,"",SUMIF(Planes!BA:BA,'Control de pagos'!A386,Planes!BC:BC)),"")</f>
        <v/>
      </c>
      <c r="N386" s="61">
        <f t="shared" si="22"/>
        <v>15731.31</v>
      </c>
    </row>
    <row r="387" spans="1:14" ht="15" customHeight="1" thickBot="1">
      <c r="A387" s="11" t="str">
        <f t="shared" si="24"/>
        <v>M726938 59</v>
      </c>
      <c r="B387" s="3" t="s">
        <v>109</v>
      </c>
      <c r="C387" s="227">
        <v>59</v>
      </c>
      <c r="D387" s="266">
        <v>15731.31</v>
      </c>
      <c r="E387" s="87">
        <v>27954.54</v>
      </c>
      <c r="F387" s="88" t="s">
        <v>97</v>
      </c>
      <c r="G387" s="87">
        <v>43685.85</v>
      </c>
      <c r="H387" s="89">
        <v>45704</v>
      </c>
      <c r="J387" s="30" t="str">
        <f t="shared" si="23"/>
        <v/>
      </c>
      <c r="L387" s="11" t="str">
        <f>IF(I387&lt;&gt;"",IF(SUMIF(Planes!BA:BA,'Control de pagos'!A387,Planes!BC:BC)=0,"",SUMIF(Planes!BA:BA,'Control de pagos'!A387,Planes!BC:BC)),"")</f>
        <v/>
      </c>
      <c r="N387" s="61">
        <f t="shared" si="22"/>
        <v>15731.31</v>
      </c>
    </row>
    <row r="388" spans="1:14" ht="15" customHeight="1" thickBot="1">
      <c r="A388" s="11" t="str">
        <f t="shared" si="24"/>
        <v>M726938 59</v>
      </c>
      <c r="B388" s="3" t="s">
        <v>109</v>
      </c>
      <c r="C388" s="229"/>
      <c r="D388" s="267"/>
      <c r="E388" s="87">
        <v>27954.54</v>
      </c>
      <c r="F388" s="88">
        <v>401.91</v>
      </c>
      <c r="G388" s="87">
        <v>44087.76</v>
      </c>
      <c r="H388" s="89">
        <v>45714</v>
      </c>
      <c r="J388" s="30" t="str">
        <f t="shared" si="23"/>
        <v/>
      </c>
      <c r="L388" s="11" t="str">
        <f>IF(I388&lt;&gt;"",IF(SUMIF(Planes!BA:BA,'Control de pagos'!A388,Planes!BC:BC)=0,"",SUMIF(Planes!BA:BA,'Control de pagos'!A388,Planes!BC:BC)),"")</f>
        <v/>
      </c>
      <c r="N388" s="61">
        <f t="shared" ref="N388:N451" si="25">IF(D388=0,D387,D388)</f>
        <v>15731.31</v>
      </c>
    </row>
    <row r="389" spans="1:14" ht="15" customHeight="1" thickBot="1">
      <c r="A389" s="11" t="str">
        <f t="shared" si="24"/>
        <v>M726938 60</v>
      </c>
      <c r="B389" s="3" t="s">
        <v>109</v>
      </c>
      <c r="C389" s="227">
        <v>60</v>
      </c>
      <c r="D389" s="266">
        <v>15731.31</v>
      </c>
      <c r="E389" s="87">
        <v>28426.48</v>
      </c>
      <c r="F389" s="88" t="s">
        <v>97</v>
      </c>
      <c r="G389" s="87">
        <v>44157.79</v>
      </c>
      <c r="H389" s="89">
        <v>45732</v>
      </c>
      <c r="J389" s="30" t="str">
        <f t="shared" si="23"/>
        <v/>
      </c>
      <c r="L389" s="11" t="str">
        <f>IF(I389&lt;&gt;"",IF(SUMIF(Planes!BA:BA,'Control de pagos'!A389,Planes!BC:BC)=0,"",SUMIF(Planes!BA:BA,'Control de pagos'!A389,Planes!BC:BC)),"")</f>
        <v/>
      </c>
      <c r="N389" s="61">
        <f t="shared" si="25"/>
        <v>15731.31</v>
      </c>
    </row>
    <row r="390" spans="1:14" ht="15" customHeight="1" thickBot="1">
      <c r="A390" s="11" t="str">
        <f t="shared" si="24"/>
        <v>M726938 60</v>
      </c>
      <c r="B390" s="3" t="s">
        <v>109</v>
      </c>
      <c r="C390" s="229"/>
      <c r="D390" s="267"/>
      <c r="E390" s="87">
        <v>28426.48</v>
      </c>
      <c r="F390" s="88">
        <v>406.25</v>
      </c>
      <c r="G390" s="87">
        <v>44564.04</v>
      </c>
      <c r="H390" s="89">
        <v>45742</v>
      </c>
      <c r="J390" s="30" t="str">
        <f t="shared" si="23"/>
        <v/>
      </c>
      <c r="L390" s="11" t="str">
        <f>IF(I390&lt;&gt;"",IF(SUMIF(Planes!BA:BA,'Control de pagos'!A390,Planes!BC:BC)=0,"",SUMIF(Planes!BA:BA,'Control de pagos'!A390,Planes!BC:BC)),"")</f>
        <v/>
      </c>
      <c r="N390" s="61">
        <f t="shared" si="25"/>
        <v>15731.31</v>
      </c>
    </row>
    <row r="391" spans="1:14" ht="15" customHeight="1" thickBot="1">
      <c r="A391" s="11" t="str">
        <f t="shared" si="24"/>
        <v>M726938 61</v>
      </c>
      <c r="B391" s="3" t="s">
        <v>109</v>
      </c>
      <c r="C391" s="227">
        <v>61</v>
      </c>
      <c r="D391" s="266">
        <v>15731.31</v>
      </c>
      <c r="E391" s="87">
        <v>28898.42</v>
      </c>
      <c r="F391" s="88" t="s">
        <v>97</v>
      </c>
      <c r="G391" s="87">
        <v>44629.73</v>
      </c>
      <c r="H391" s="89">
        <v>45763</v>
      </c>
      <c r="J391" s="30" t="str">
        <f t="shared" si="23"/>
        <v/>
      </c>
      <c r="L391" s="11" t="str">
        <f>IF(I391&lt;&gt;"",IF(SUMIF(Planes!BA:BA,'Control de pagos'!A391,Planes!BC:BC)=0,"",SUMIF(Planes!BA:BA,'Control de pagos'!A391,Planes!BC:BC)),"")</f>
        <v/>
      </c>
      <c r="N391" s="61">
        <f t="shared" si="25"/>
        <v>15731.31</v>
      </c>
    </row>
    <row r="392" spans="1:14" ht="15" customHeight="1" thickBot="1">
      <c r="A392" s="11" t="str">
        <f t="shared" si="24"/>
        <v>M726938 61</v>
      </c>
      <c r="B392" s="3" t="s">
        <v>109</v>
      </c>
      <c r="C392" s="229"/>
      <c r="D392" s="267"/>
      <c r="E392" s="87">
        <v>28898.42</v>
      </c>
      <c r="F392" s="88">
        <v>410.59</v>
      </c>
      <c r="G392" s="87">
        <v>45040.32</v>
      </c>
      <c r="H392" s="89">
        <v>45773</v>
      </c>
      <c r="J392" s="30" t="str">
        <f t="shared" si="23"/>
        <v/>
      </c>
      <c r="L392" s="11" t="str">
        <f>IF(I392&lt;&gt;"",IF(SUMIF(Planes!BA:BA,'Control de pagos'!A392,Planes!BC:BC)=0,"",SUMIF(Planes!BA:BA,'Control de pagos'!A392,Planes!BC:BC)),"")</f>
        <v/>
      </c>
      <c r="N392" s="61">
        <f t="shared" si="25"/>
        <v>15731.31</v>
      </c>
    </row>
    <row r="393" spans="1:14" ht="15" customHeight="1" thickBot="1">
      <c r="A393" s="11" t="str">
        <f t="shared" si="24"/>
        <v>M726938 62</v>
      </c>
      <c r="B393" s="3" t="s">
        <v>109</v>
      </c>
      <c r="C393" s="227">
        <v>62</v>
      </c>
      <c r="D393" s="266">
        <v>15731.31</v>
      </c>
      <c r="E393" s="87">
        <v>29370.36</v>
      </c>
      <c r="F393" s="88" t="s">
        <v>97</v>
      </c>
      <c r="G393" s="87">
        <v>45101.67</v>
      </c>
      <c r="H393" s="89">
        <v>45793</v>
      </c>
      <c r="J393" s="30" t="str">
        <f t="shared" si="23"/>
        <v/>
      </c>
      <c r="L393" s="11" t="str">
        <f>IF(I393&lt;&gt;"",IF(SUMIF(Planes!BA:BA,'Control de pagos'!A393,Planes!BC:BC)=0,"",SUMIF(Planes!BA:BA,'Control de pagos'!A393,Planes!BC:BC)),"")</f>
        <v/>
      </c>
      <c r="N393" s="61">
        <f t="shared" si="25"/>
        <v>15731.31</v>
      </c>
    </row>
    <row r="394" spans="1:14" ht="15" customHeight="1" thickBot="1">
      <c r="A394" s="11" t="str">
        <f t="shared" si="24"/>
        <v>M726938 62</v>
      </c>
      <c r="B394" s="3" t="s">
        <v>109</v>
      </c>
      <c r="C394" s="229"/>
      <c r="D394" s="267"/>
      <c r="E394" s="87">
        <v>29370.36</v>
      </c>
      <c r="F394" s="88">
        <v>414.94</v>
      </c>
      <c r="G394" s="87">
        <v>45516.61</v>
      </c>
      <c r="H394" s="89">
        <v>45803</v>
      </c>
      <c r="J394" s="30" t="str">
        <f t="shared" si="23"/>
        <v/>
      </c>
      <c r="L394" s="11" t="str">
        <f>IF(I394&lt;&gt;"",IF(SUMIF(Planes!BA:BA,'Control de pagos'!A394,Planes!BC:BC)=0,"",SUMIF(Planes!BA:BA,'Control de pagos'!A394,Planes!BC:BC)),"")</f>
        <v/>
      </c>
      <c r="N394" s="61">
        <f t="shared" si="25"/>
        <v>15731.31</v>
      </c>
    </row>
    <row r="395" spans="1:14" ht="15" customHeight="1" thickBot="1">
      <c r="A395" s="11" t="str">
        <f t="shared" si="24"/>
        <v>M726938 63</v>
      </c>
      <c r="B395" s="3" t="s">
        <v>109</v>
      </c>
      <c r="C395" s="227">
        <v>63</v>
      </c>
      <c r="D395" s="266">
        <v>15731.31</v>
      </c>
      <c r="E395" s="87">
        <v>29842.3</v>
      </c>
      <c r="F395" s="88" t="s">
        <v>97</v>
      </c>
      <c r="G395" s="87">
        <v>45573.61</v>
      </c>
      <c r="H395" s="89">
        <v>45824</v>
      </c>
      <c r="J395" s="30" t="str">
        <f t="shared" si="23"/>
        <v/>
      </c>
      <c r="L395" s="11" t="str">
        <f>IF(I395&lt;&gt;"",IF(SUMIF(Planes!BA:BA,'Control de pagos'!A395,Planes!BC:BC)=0,"",SUMIF(Planes!BA:BA,'Control de pagos'!A395,Planes!BC:BC)),"")</f>
        <v/>
      </c>
      <c r="N395" s="61">
        <f t="shared" si="25"/>
        <v>15731.31</v>
      </c>
    </row>
    <row r="396" spans="1:14" ht="15" customHeight="1" thickBot="1">
      <c r="A396" s="11" t="str">
        <f t="shared" si="24"/>
        <v>M726938 63</v>
      </c>
      <c r="B396" s="3" t="s">
        <v>109</v>
      </c>
      <c r="C396" s="229"/>
      <c r="D396" s="267"/>
      <c r="E396" s="87">
        <v>29842.3</v>
      </c>
      <c r="F396" s="88">
        <v>419.28</v>
      </c>
      <c r="G396" s="87">
        <v>45992.89</v>
      </c>
      <c r="H396" s="89">
        <v>45834</v>
      </c>
      <c r="J396" s="30" t="str">
        <f t="shared" si="23"/>
        <v/>
      </c>
      <c r="L396" s="11" t="str">
        <f>IF(I396&lt;&gt;"",IF(SUMIF(Planes!BA:BA,'Control de pagos'!A396,Planes!BC:BC)=0,"",SUMIF(Planes!BA:BA,'Control de pagos'!A396,Planes!BC:BC)),"")</f>
        <v/>
      </c>
      <c r="N396" s="61">
        <f t="shared" si="25"/>
        <v>15731.31</v>
      </c>
    </row>
    <row r="397" spans="1:14" ht="15" customHeight="1" thickBot="1">
      <c r="A397" s="11" t="str">
        <f t="shared" si="24"/>
        <v>M726938 64</v>
      </c>
      <c r="B397" s="3" t="s">
        <v>109</v>
      </c>
      <c r="C397" s="227">
        <v>64</v>
      </c>
      <c r="D397" s="266">
        <v>15731.31</v>
      </c>
      <c r="E397" s="87">
        <v>30314.23</v>
      </c>
      <c r="F397" s="88" t="s">
        <v>97</v>
      </c>
      <c r="G397" s="87">
        <v>46045.54</v>
      </c>
      <c r="H397" s="89">
        <v>45854</v>
      </c>
      <c r="J397" s="30" t="str">
        <f t="shared" si="23"/>
        <v/>
      </c>
      <c r="L397" s="11" t="str">
        <f>IF(I397&lt;&gt;"",IF(SUMIF(Planes!BA:BA,'Control de pagos'!A397,Planes!BC:BC)=0,"",SUMIF(Planes!BA:BA,'Control de pagos'!A397,Planes!BC:BC)),"")</f>
        <v/>
      </c>
      <c r="N397" s="61">
        <f t="shared" si="25"/>
        <v>15731.31</v>
      </c>
    </row>
    <row r="398" spans="1:14" ht="15" customHeight="1" thickBot="1">
      <c r="A398" s="11" t="str">
        <f t="shared" si="24"/>
        <v>M726938 64</v>
      </c>
      <c r="B398" s="3" t="s">
        <v>109</v>
      </c>
      <c r="C398" s="229"/>
      <c r="D398" s="267"/>
      <c r="E398" s="87">
        <v>30314.23</v>
      </c>
      <c r="F398" s="88">
        <v>423.62</v>
      </c>
      <c r="G398" s="87">
        <v>46469.16</v>
      </c>
      <c r="H398" s="89">
        <v>45864</v>
      </c>
      <c r="J398" s="30" t="str">
        <f t="shared" si="23"/>
        <v/>
      </c>
      <c r="L398" s="11" t="str">
        <f>IF(I398&lt;&gt;"",IF(SUMIF(Planes!BA:BA,'Control de pagos'!A398,Planes!BC:BC)=0,"",SUMIF(Planes!BA:BA,'Control de pagos'!A398,Planes!BC:BC)),"")</f>
        <v/>
      </c>
      <c r="N398" s="61">
        <f t="shared" si="25"/>
        <v>15731.31</v>
      </c>
    </row>
    <row r="399" spans="1:14" ht="15" customHeight="1" thickBot="1">
      <c r="A399" s="11" t="str">
        <f t="shared" si="24"/>
        <v>M726938 65</v>
      </c>
      <c r="B399" s="3" t="s">
        <v>109</v>
      </c>
      <c r="C399" s="227">
        <v>65</v>
      </c>
      <c r="D399" s="266">
        <v>15731.31</v>
      </c>
      <c r="E399" s="87">
        <v>30786.17</v>
      </c>
      <c r="F399" s="88" t="s">
        <v>97</v>
      </c>
      <c r="G399" s="87">
        <v>46517.48</v>
      </c>
      <c r="H399" s="89">
        <v>45885</v>
      </c>
      <c r="J399" s="30" t="str">
        <f t="shared" si="23"/>
        <v/>
      </c>
      <c r="L399" s="11" t="str">
        <f>IF(I399&lt;&gt;"",IF(SUMIF(Planes!BA:BA,'Control de pagos'!A399,Planes!BC:BC)=0,"",SUMIF(Planes!BA:BA,'Control de pagos'!A399,Planes!BC:BC)),"")</f>
        <v/>
      </c>
      <c r="N399" s="61">
        <f t="shared" si="25"/>
        <v>15731.31</v>
      </c>
    </row>
    <row r="400" spans="1:14" ht="15" customHeight="1" thickBot="1">
      <c r="A400" s="11" t="str">
        <f t="shared" si="24"/>
        <v>M726938 65</v>
      </c>
      <c r="B400" s="3" t="s">
        <v>109</v>
      </c>
      <c r="C400" s="229"/>
      <c r="D400" s="267"/>
      <c r="E400" s="87">
        <v>30786.17</v>
      </c>
      <c r="F400" s="88">
        <v>427.96</v>
      </c>
      <c r="G400" s="87">
        <v>46945.440000000002</v>
      </c>
      <c r="H400" s="89">
        <v>45895</v>
      </c>
      <c r="J400" s="30" t="str">
        <f t="shared" si="23"/>
        <v/>
      </c>
      <c r="L400" s="11" t="str">
        <f>IF(I400&lt;&gt;"",IF(SUMIF(Planes!BA:BA,'Control de pagos'!A400,Planes!BC:BC)=0,"",SUMIF(Planes!BA:BA,'Control de pagos'!A400,Planes!BC:BC)),"")</f>
        <v/>
      </c>
      <c r="N400" s="61">
        <f t="shared" si="25"/>
        <v>15731.31</v>
      </c>
    </row>
    <row r="401" spans="1:14" ht="15" customHeight="1" thickBot="1">
      <c r="A401" s="11" t="str">
        <f t="shared" si="24"/>
        <v>M726938 66</v>
      </c>
      <c r="B401" s="3" t="s">
        <v>109</v>
      </c>
      <c r="C401" s="227">
        <v>66</v>
      </c>
      <c r="D401" s="266">
        <v>15731.31</v>
      </c>
      <c r="E401" s="87">
        <v>31258.11</v>
      </c>
      <c r="F401" s="88" t="s">
        <v>97</v>
      </c>
      <c r="G401" s="87">
        <v>46989.42</v>
      </c>
      <c r="H401" s="89">
        <v>45916</v>
      </c>
      <c r="J401" s="30" t="str">
        <f t="shared" ref="J401:J464" si="26">IF(I401&lt;&gt;"",I401-DAY(I401)+1,IF(A400=A401,IF(I400&lt;&gt;"","-",""),IF(A401=A402,IF(I402&lt;&gt;"","-",""),"")))</f>
        <v/>
      </c>
      <c r="L401" s="11" t="str">
        <f>IF(I401&lt;&gt;"",IF(SUMIF(Planes!BA:BA,'Control de pagos'!A401,Planes!BC:BC)=0,"",SUMIF(Planes!BA:BA,'Control de pagos'!A401,Planes!BC:BC)),"")</f>
        <v/>
      </c>
      <c r="N401" s="61">
        <f t="shared" si="25"/>
        <v>15731.31</v>
      </c>
    </row>
    <row r="402" spans="1:14" ht="15" customHeight="1" thickBot="1">
      <c r="A402" s="11" t="str">
        <f t="shared" si="24"/>
        <v>M726938 66</v>
      </c>
      <c r="B402" s="3" t="s">
        <v>109</v>
      </c>
      <c r="C402" s="229"/>
      <c r="D402" s="267"/>
      <c r="E402" s="87">
        <v>31258.11</v>
      </c>
      <c r="F402" s="88">
        <v>432.3</v>
      </c>
      <c r="G402" s="87">
        <v>47421.72</v>
      </c>
      <c r="H402" s="89">
        <v>45926</v>
      </c>
      <c r="J402" s="30" t="str">
        <f t="shared" si="26"/>
        <v/>
      </c>
      <c r="L402" s="11" t="str">
        <f>IF(I402&lt;&gt;"",IF(SUMIF(Planes!BA:BA,'Control de pagos'!A402,Planes!BC:BC)=0,"",SUMIF(Planes!BA:BA,'Control de pagos'!A402,Planes!BC:BC)),"")</f>
        <v/>
      </c>
      <c r="N402" s="61">
        <f t="shared" si="25"/>
        <v>15731.31</v>
      </c>
    </row>
    <row r="403" spans="1:14" ht="15" customHeight="1" thickBot="1">
      <c r="A403" s="11" t="str">
        <f t="shared" si="24"/>
        <v>M726938 67</v>
      </c>
      <c r="B403" s="3" t="s">
        <v>109</v>
      </c>
      <c r="C403" s="227">
        <v>67</v>
      </c>
      <c r="D403" s="266">
        <v>15731.31</v>
      </c>
      <c r="E403" s="87">
        <v>31730.05</v>
      </c>
      <c r="F403" s="88" t="s">
        <v>97</v>
      </c>
      <c r="G403" s="87">
        <v>47461.36</v>
      </c>
      <c r="H403" s="89">
        <v>45946</v>
      </c>
      <c r="J403" s="30" t="str">
        <f t="shared" si="26"/>
        <v/>
      </c>
      <c r="L403" s="11" t="str">
        <f>IF(I403&lt;&gt;"",IF(SUMIF(Planes!BA:BA,'Control de pagos'!A403,Planes!BC:BC)=0,"",SUMIF(Planes!BA:BA,'Control de pagos'!A403,Planes!BC:BC)),"")</f>
        <v/>
      </c>
      <c r="N403" s="61">
        <f t="shared" si="25"/>
        <v>15731.31</v>
      </c>
    </row>
    <row r="404" spans="1:14" ht="15" customHeight="1" thickBot="1">
      <c r="A404" s="11" t="str">
        <f t="shared" si="24"/>
        <v>M726938 67</v>
      </c>
      <c r="B404" s="3" t="s">
        <v>109</v>
      </c>
      <c r="C404" s="229"/>
      <c r="D404" s="267"/>
      <c r="E404" s="87">
        <v>31730.05</v>
      </c>
      <c r="F404" s="88">
        <v>436.64</v>
      </c>
      <c r="G404" s="87">
        <v>47898</v>
      </c>
      <c r="H404" s="89">
        <v>45956</v>
      </c>
      <c r="J404" s="30" t="str">
        <f t="shared" si="26"/>
        <v/>
      </c>
      <c r="L404" s="11" t="str">
        <f>IF(I404&lt;&gt;"",IF(SUMIF(Planes!BA:BA,'Control de pagos'!A404,Planes!BC:BC)=0,"",SUMIF(Planes!BA:BA,'Control de pagos'!A404,Planes!BC:BC)),"")</f>
        <v/>
      </c>
      <c r="N404" s="61">
        <f t="shared" si="25"/>
        <v>15731.31</v>
      </c>
    </row>
    <row r="405" spans="1:14" ht="15" customHeight="1" thickBot="1">
      <c r="A405" s="11" t="str">
        <f t="shared" si="24"/>
        <v>M726938 68</v>
      </c>
      <c r="B405" s="3" t="s">
        <v>109</v>
      </c>
      <c r="C405" s="227">
        <v>68</v>
      </c>
      <c r="D405" s="266">
        <v>15731.31</v>
      </c>
      <c r="E405" s="87">
        <v>32201.99</v>
      </c>
      <c r="F405" s="88" t="s">
        <v>97</v>
      </c>
      <c r="G405" s="87">
        <v>47933.3</v>
      </c>
      <c r="H405" s="89">
        <v>45977</v>
      </c>
      <c r="J405" s="30" t="str">
        <f t="shared" si="26"/>
        <v/>
      </c>
      <c r="L405" s="11" t="str">
        <f>IF(I405&lt;&gt;"",IF(SUMIF(Planes!BA:BA,'Control de pagos'!A405,Planes!BC:BC)=0,"",SUMIF(Planes!BA:BA,'Control de pagos'!A405,Planes!BC:BC)),"")</f>
        <v/>
      </c>
      <c r="N405" s="61">
        <f t="shared" si="25"/>
        <v>15731.31</v>
      </c>
    </row>
    <row r="406" spans="1:14" ht="15" customHeight="1" thickBot="1">
      <c r="A406" s="11" t="str">
        <f t="shared" si="24"/>
        <v>M726938 68</v>
      </c>
      <c r="B406" s="3" t="s">
        <v>109</v>
      </c>
      <c r="C406" s="229"/>
      <c r="D406" s="267"/>
      <c r="E406" s="87">
        <v>32201.99</v>
      </c>
      <c r="F406" s="88">
        <v>440.99</v>
      </c>
      <c r="G406" s="87">
        <v>48374.29</v>
      </c>
      <c r="H406" s="89">
        <v>45987</v>
      </c>
      <c r="J406" s="30" t="str">
        <f t="shared" si="26"/>
        <v/>
      </c>
      <c r="L406" s="11" t="str">
        <f>IF(I406&lt;&gt;"",IF(SUMIF(Planes!BA:BA,'Control de pagos'!A406,Planes!BC:BC)=0,"",SUMIF(Planes!BA:BA,'Control de pagos'!A406,Planes!BC:BC)),"")</f>
        <v/>
      </c>
      <c r="N406" s="61">
        <f t="shared" si="25"/>
        <v>15731.31</v>
      </c>
    </row>
    <row r="407" spans="1:14" ht="15" customHeight="1" thickBot="1">
      <c r="A407" s="11" t="str">
        <f t="shared" si="24"/>
        <v>M726938 69</v>
      </c>
      <c r="B407" s="3" t="s">
        <v>109</v>
      </c>
      <c r="C407" s="227">
        <v>69</v>
      </c>
      <c r="D407" s="266">
        <v>15731.31</v>
      </c>
      <c r="E407" s="87">
        <v>32673.93</v>
      </c>
      <c r="F407" s="88" t="s">
        <v>97</v>
      </c>
      <c r="G407" s="87">
        <v>48405.24</v>
      </c>
      <c r="H407" s="89">
        <v>46007</v>
      </c>
      <c r="J407" s="30" t="str">
        <f t="shared" si="26"/>
        <v/>
      </c>
      <c r="L407" s="11" t="str">
        <f>IF(I407&lt;&gt;"",IF(SUMIF(Planes!BA:BA,'Control de pagos'!A407,Planes!BC:BC)=0,"",SUMIF(Planes!BA:BA,'Control de pagos'!A407,Planes!BC:BC)),"")</f>
        <v/>
      </c>
      <c r="N407" s="61">
        <f t="shared" si="25"/>
        <v>15731.31</v>
      </c>
    </row>
    <row r="408" spans="1:14" ht="15" customHeight="1" thickBot="1">
      <c r="A408" s="11" t="str">
        <f t="shared" si="24"/>
        <v>M726938 69</v>
      </c>
      <c r="B408" s="3" t="s">
        <v>109</v>
      </c>
      <c r="C408" s="229"/>
      <c r="D408" s="267"/>
      <c r="E408" s="87">
        <v>32673.93</v>
      </c>
      <c r="F408" s="88">
        <v>445.33</v>
      </c>
      <c r="G408" s="87">
        <v>48850.57</v>
      </c>
      <c r="H408" s="89">
        <v>46017</v>
      </c>
      <c r="J408" s="30" t="str">
        <f t="shared" si="26"/>
        <v/>
      </c>
      <c r="L408" s="11" t="str">
        <f>IF(I408&lt;&gt;"",IF(SUMIF(Planes!BA:BA,'Control de pagos'!A408,Planes!BC:BC)=0,"",SUMIF(Planes!BA:BA,'Control de pagos'!A408,Planes!BC:BC)),"")</f>
        <v/>
      </c>
      <c r="N408" s="61">
        <f t="shared" si="25"/>
        <v>15731.31</v>
      </c>
    </row>
    <row r="409" spans="1:14" ht="15" customHeight="1" thickBot="1">
      <c r="A409" s="11" t="str">
        <f t="shared" si="24"/>
        <v>M726938 70</v>
      </c>
      <c r="B409" s="3" t="s">
        <v>109</v>
      </c>
      <c r="C409" s="227">
        <v>70</v>
      </c>
      <c r="D409" s="266">
        <v>15731.31</v>
      </c>
      <c r="E409" s="87">
        <v>33145.870000000003</v>
      </c>
      <c r="F409" s="88" t="s">
        <v>97</v>
      </c>
      <c r="G409" s="87">
        <v>48877.18</v>
      </c>
      <c r="H409" s="89">
        <v>46038</v>
      </c>
      <c r="J409" s="30" t="str">
        <f t="shared" si="26"/>
        <v/>
      </c>
      <c r="L409" s="11" t="str">
        <f>IF(I409&lt;&gt;"",IF(SUMIF(Planes!BA:BA,'Control de pagos'!A409,Planes!BC:BC)=0,"",SUMIF(Planes!BA:BA,'Control de pagos'!A409,Planes!BC:BC)),"")</f>
        <v/>
      </c>
      <c r="N409" s="61">
        <f t="shared" si="25"/>
        <v>15731.31</v>
      </c>
    </row>
    <row r="410" spans="1:14" ht="15" customHeight="1" thickBot="1">
      <c r="A410" s="11" t="str">
        <f t="shared" si="24"/>
        <v>M726938 70</v>
      </c>
      <c r="B410" s="3" t="s">
        <v>109</v>
      </c>
      <c r="C410" s="229"/>
      <c r="D410" s="267"/>
      <c r="E410" s="87">
        <v>33145.870000000003</v>
      </c>
      <c r="F410" s="88">
        <v>449.67</v>
      </c>
      <c r="G410" s="87">
        <v>49326.85</v>
      </c>
      <c r="H410" s="89">
        <v>46048</v>
      </c>
      <c r="J410" s="30" t="str">
        <f t="shared" si="26"/>
        <v/>
      </c>
      <c r="L410" s="11" t="str">
        <f>IF(I410&lt;&gt;"",IF(SUMIF(Planes!BA:BA,'Control de pagos'!A410,Planes!BC:BC)=0,"",SUMIF(Planes!BA:BA,'Control de pagos'!A410,Planes!BC:BC)),"")</f>
        <v/>
      </c>
      <c r="N410" s="61">
        <f t="shared" si="25"/>
        <v>15731.31</v>
      </c>
    </row>
    <row r="411" spans="1:14" ht="15" customHeight="1" thickBot="1">
      <c r="A411" s="11" t="str">
        <f t="shared" si="24"/>
        <v>M726938 71</v>
      </c>
      <c r="B411" s="3" t="s">
        <v>109</v>
      </c>
      <c r="C411" s="227">
        <v>71</v>
      </c>
      <c r="D411" s="266">
        <v>15731.31</v>
      </c>
      <c r="E411" s="87">
        <v>33617.81</v>
      </c>
      <c r="F411" s="88" t="s">
        <v>97</v>
      </c>
      <c r="G411" s="87">
        <v>49349.120000000003</v>
      </c>
      <c r="H411" s="89">
        <v>46069</v>
      </c>
      <c r="J411" s="30" t="str">
        <f t="shared" si="26"/>
        <v/>
      </c>
      <c r="L411" s="11" t="str">
        <f>IF(I411&lt;&gt;"",IF(SUMIF(Planes!BA:BA,'Control de pagos'!A411,Planes!BC:BC)=0,"",SUMIF(Planes!BA:BA,'Control de pagos'!A411,Planes!BC:BC)),"")</f>
        <v/>
      </c>
      <c r="N411" s="61">
        <f t="shared" si="25"/>
        <v>15731.31</v>
      </c>
    </row>
    <row r="412" spans="1:14" ht="15" customHeight="1" thickBot="1">
      <c r="A412" s="11" t="str">
        <f t="shared" si="24"/>
        <v>M726938 71</v>
      </c>
      <c r="B412" s="3" t="s">
        <v>109</v>
      </c>
      <c r="C412" s="229"/>
      <c r="D412" s="267"/>
      <c r="E412" s="87">
        <v>33617.81</v>
      </c>
      <c r="F412" s="88">
        <v>454.01</v>
      </c>
      <c r="G412" s="87">
        <v>49803.13</v>
      </c>
      <c r="H412" s="89">
        <v>46079</v>
      </c>
      <c r="J412" s="30" t="str">
        <f t="shared" si="26"/>
        <v/>
      </c>
      <c r="L412" s="11" t="str">
        <f>IF(I412&lt;&gt;"",IF(SUMIF(Planes!BA:BA,'Control de pagos'!A412,Planes!BC:BC)=0,"",SUMIF(Planes!BA:BA,'Control de pagos'!A412,Planes!BC:BC)),"")</f>
        <v/>
      </c>
      <c r="N412" s="61">
        <f t="shared" si="25"/>
        <v>15731.31</v>
      </c>
    </row>
    <row r="413" spans="1:14" ht="15" customHeight="1" thickBot="1">
      <c r="A413" s="11" t="str">
        <f t="shared" si="24"/>
        <v>M726938 72</v>
      </c>
      <c r="B413" s="3" t="s">
        <v>109</v>
      </c>
      <c r="C413" s="227">
        <v>72</v>
      </c>
      <c r="D413" s="266">
        <v>15731.31</v>
      </c>
      <c r="E413" s="87">
        <v>34089.75</v>
      </c>
      <c r="F413" s="88" t="s">
        <v>97</v>
      </c>
      <c r="G413" s="87">
        <v>49821.06</v>
      </c>
      <c r="H413" s="89">
        <v>46097</v>
      </c>
      <c r="J413" s="30" t="str">
        <f t="shared" si="26"/>
        <v/>
      </c>
      <c r="L413" s="11" t="str">
        <f>IF(I413&lt;&gt;"",IF(SUMIF(Planes!BA:BA,'Control de pagos'!A413,Planes!BC:BC)=0,"",SUMIF(Planes!BA:BA,'Control de pagos'!A413,Planes!BC:BC)),"")</f>
        <v/>
      </c>
      <c r="N413" s="61">
        <f t="shared" si="25"/>
        <v>15731.31</v>
      </c>
    </row>
    <row r="414" spans="1:14" ht="15" customHeight="1" thickBot="1">
      <c r="A414" s="11" t="str">
        <f t="shared" si="24"/>
        <v>M726938 72</v>
      </c>
      <c r="B414" s="3" t="s">
        <v>109</v>
      </c>
      <c r="C414" s="229"/>
      <c r="D414" s="267"/>
      <c r="E414" s="87">
        <v>34089.75</v>
      </c>
      <c r="F414" s="88">
        <v>458.35</v>
      </c>
      <c r="G414" s="87">
        <v>50279.41</v>
      </c>
      <c r="H414" s="89">
        <v>46107</v>
      </c>
      <c r="J414" s="30" t="str">
        <f t="shared" si="26"/>
        <v/>
      </c>
      <c r="L414" s="11" t="str">
        <f>IF(I414&lt;&gt;"",IF(SUMIF(Planes!BA:BA,'Control de pagos'!A414,Planes!BC:BC)=0,"",SUMIF(Planes!BA:BA,'Control de pagos'!A414,Planes!BC:BC)),"")</f>
        <v/>
      </c>
      <c r="N414" s="61">
        <f t="shared" si="25"/>
        <v>15731.31</v>
      </c>
    </row>
    <row r="415" spans="1:14" ht="15" customHeight="1" thickBot="1">
      <c r="A415" s="11" t="str">
        <f t="shared" si="24"/>
        <v>M726938 73</v>
      </c>
      <c r="B415" s="3" t="s">
        <v>109</v>
      </c>
      <c r="C415" s="227">
        <v>73</v>
      </c>
      <c r="D415" s="266">
        <v>15731.31</v>
      </c>
      <c r="E415" s="87">
        <v>34561.69</v>
      </c>
      <c r="F415" s="88" t="s">
        <v>97</v>
      </c>
      <c r="G415" s="87">
        <v>50293</v>
      </c>
      <c r="H415" s="89">
        <v>46128</v>
      </c>
      <c r="J415" s="30" t="str">
        <f t="shared" si="26"/>
        <v/>
      </c>
      <c r="L415" s="11" t="str">
        <f>IF(I415&lt;&gt;"",IF(SUMIF(Planes!BA:BA,'Control de pagos'!A415,Planes!BC:BC)=0,"",SUMIF(Planes!BA:BA,'Control de pagos'!A415,Planes!BC:BC)),"")</f>
        <v/>
      </c>
      <c r="N415" s="61">
        <f t="shared" si="25"/>
        <v>15731.31</v>
      </c>
    </row>
    <row r="416" spans="1:14" ht="15" customHeight="1" thickBot="1">
      <c r="A416" s="11" t="str">
        <f t="shared" si="24"/>
        <v>M726938 73</v>
      </c>
      <c r="B416" s="3" t="s">
        <v>109</v>
      </c>
      <c r="C416" s="229"/>
      <c r="D416" s="267"/>
      <c r="E416" s="87">
        <v>34561.69</v>
      </c>
      <c r="F416" s="88">
        <v>462.7</v>
      </c>
      <c r="G416" s="87">
        <v>50755.7</v>
      </c>
      <c r="H416" s="89">
        <v>46138</v>
      </c>
      <c r="J416" s="30" t="str">
        <f t="shared" si="26"/>
        <v/>
      </c>
      <c r="L416" s="11" t="str">
        <f>IF(I416&lt;&gt;"",IF(SUMIF(Planes!BA:BA,'Control de pagos'!A416,Planes!BC:BC)=0,"",SUMIF(Planes!BA:BA,'Control de pagos'!A416,Planes!BC:BC)),"")</f>
        <v/>
      </c>
      <c r="N416" s="61">
        <f t="shared" si="25"/>
        <v>15731.31</v>
      </c>
    </row>
    <row r="417" spans="1:14" ht="15" customHeight="1" thickBot="1">
      <c r="A417" s="11" t="str">
        <f t="shared" si="24"/>
        <v>M726938 74</v>
      </c>
      <c r="B417" s="3" t="s">
        <v>109</v>
      </c>
      <c r="C417" s="227">
        <v>74</v>
      </c>
      <c r="D417" s="266">
        <v>15731.31</v>
      </c>
      <c r="E417" s="87">
        <v>35033.629999999997</v>
      </c>
      <c r="F417" s="88" t="s">
        <v>97</v>
      </c>
      <c r="G417" s="87">
        <v>50764.94</v>
      </c>
      <c r="H417" s="89">
        <v>46158</v>
      </c>
      <c r="J417" s="30" t="str">
        <f t="shared" si="26"/>
        <v/>
      </c>
      <c r="L417" s="11" t="str">
        <f>IF(I417&lt;&gt;"",IF(SUMIF(Planes!BA:BA,'Control de pagos'!A417,Planes!BC:BC)=0,"",SUMIF(Planes!BA:BA,'Control de pagos'!A417,Planes!BC:BC)),"")</f>
        <v/>
      </c>
      <c r="N417" s="61">
        <f t="shared" si="25"/>
        <v>15731.31</v>
      </c>
    </row>
    <row r="418" spans="1:14" ht="15" customHeight="1" thickBot="1">
      <c r="A418" s="11" t="str">
        <f t="shared" si="24"/>
        <v>M726938 74</v>
      </c>
      <c r="B418" s="3" t="s">
        <v>109</v>
      </c>
      <c r="C418" s="229"/>
      <c r="D418" s="267"/>
      <c r="E418" s="87">
        <v>35033.629999999997</v>
      </c>
      <c r="F418" s="88">
        <v>467.04</v>
      </c>
      <c r="G418" s="87">
        <v>51231.98</v>
      </c>
      <c r="H418" s="89">
        <v>46168</v>
      </c>
      <c r="J418" s="30" t="str">
        <f t="shared" si="26"/>
        <v/>
      </c>
      <c r="L418" s="11" t="str">
        <f>IF(I418&lt;&gt;"",IF(SUMIF(Planes!BA:BA,'Control de pagos'!A418,Planes!BC:BC)=0,"",SUMIF(Planes!BA:BA,'Control de pagos'!A418,Planes!BC:BC)),"")</f>
        <v/>
      </c>
      <c r="N418" s="61">
        <f t="shared" si="25"/>
        <v>15731.31</v>
      </c>
    </row>
    <row r="419" spans="1:14" ht="15" customHeight="1" thickBot="1">
      <c r="A419" s="11" t="str">
        <f t="shared" si="24"/>
        <v>M726938 75</v>
      </c>
      <c r="B419" s="3" t="s">
        <v>109</v>
      </c>
      <c r="C419" s="227">
        <v>75</v>
      </c>
      <c r="D419" s="266">
        <v>15731.31</v>
      </c>
      <c r="E419" s="87">
        <v>35505.57</v>
      </c>
      <c r="F419" s="88" t="s">
        <v>97</v>
      </c>
      <c r="G419" s="87">
        <v>51236.88</v>
      </c>
      <c r="H419" s="89">
        <v>46189</v>
      </c>
      <c r="J419" s="30" t="str">
        <f t="shared" si="26"/>
        <v/>
      </c>
      <c r="L419" s="11" t="str">
        <f>IF(I419&lt;&gt;"",IF(SUMIF(Planes!BA:BA,'Control de pagos'!A419,Planes!BC:BC)=0,"",SUMIF(Planes!BA:BA,'Control de pagos'!A419,Planes!BC:BC)),"")</f>
        <v/>
      </c>
      <c r="N419" s="61">
        <f t="shared" si="25"/>
        <v>15731.31</v>
      </c>
    </row>
    <row r="420" spans="1:14" ht="15" customHeight="1" thickBot="1">
      <c r="A420" s="11" t="str">
        <f t="shared" si="24"/>
        <v>M726938 75</v>
      </c>
      <c r="B420" s="3" t="s">
        <v>109</v>
      </c>
      <c r="C420" s="229"/>
      <c r="D420" s="267"/>
      <c r="E420" s="87">
        <v>35505.57</v>
      </c>
      <c r="F420" s="88">
        <v>471.38</v>
      </c>
      <c r="G420" s="87">
        <v>51708.26</v>
      </c>
      <c r="H420" s="89">
        <v>46199</v>
      </c>
      <c r="J420" s="30" t="str">
        <f t="shared" si="26"/>
        <v/>
      </c>
      <c r="L420" s="11" t="str">
        <f>IF(I420&lt;&gt;"",IF(SUMIF(Planes!BA:BA,'Control de pagos'!A420,Planes!BC:BC)=0,"",SUMIF(Planes!BA:BA,'Control de pagos'!A420,Planes!BC:BC)),"")</f>
        <v/>
      </c>
      <c r="N420" s="61">
        <f t="shared" si="25"/>
        <v>15731.31</v>
      </c>
    </row>
    <row r="421" spans="1:14" ht="15" customHeight="1" thickBot="1">
      <c r="A421" s="11" t="str">
        <f t="shared" si="24"/>
        <v>M726938 76</v>
      </c>
      <c r="B421" s="3" t="s">
        <v>109</v>
      </c>
      <c r="C421" s="227">
        <v>76</v>
      </c>
      <c r="D421" s="266">
        <v>15731.31</v>
      </c>
      <c r="E421" s="87">
        <v>35977.51</v>
      </c>
      <c r="F421" s="88" t="s">
        <v>97</v>
      </c>
      <c r="G421" s="87">
        <v>51708.82</v>
      </c>
      <c r="H421" s="89">
        <v>46219</v>
      </c>
      <c r="J421" s="30" t="str">
        <f t="shared" si="26"/>
        <v/>
      </c>
      <c r="L421" s="11" t="str">
        <f>IF(I421&lt;&gt;"",IF(SUMIF(Planes!BA:BA,'Control de pagos'!A421,Planes!BC:BC)=0,"",SUMIF(Planes!BA:BA,'Control de pagos'!A421,Planes!BC:BC)),"")</f>
        <v/>
      </c>
      <c r="N421" s="61">
        <f t="shared" si="25"/>
        <v>15731.31</v>
      </c>
    </row>
    <row r="422" spans="1:14" ht="15" customHeight="1" thickBot="1">
      <c r="A422" s="11" t="str">
        <f t="shared" si="24"/>
        <v>M726938 76</v>
      </c>
      <c r="B422" s="3" t="s">
        <v>109</v>
      </c>
      <c r="C422" s="229"/>
      <c r="D422" s="267"/>
      <c r="E422" s="87">
        <v>35977.51</v>
      </c>
      <c r="F422" s="88">
        <v>475.72</v>
      </c>
      <c r="G422" s="87">
        <v>52184.54</v>
      </c>
      <c r="H422" s="89">
        <v>46229</v>
      </c>
      <c r="J422" s="30" t="str">
        <f t="shared" si="26"/>
        <v/>
      </c>
      <c r="L422" s="11" t="str">
        <f>IF(I422&lt;&gt;"",IF(SUMIF(Planes!BA:BA,'Control de pagos'!A422,Planes!BC:BC)=0,"",SUMIF(Planes!BA:BA,'Control de pagos'!A422,Planes!BC:BC)),"")</f>
        <v/>
      </c>
      <c r="N422" s="61">
        <f t="shared" si="25"/>
        <v>15731.31</v>
      </c>
    </row>
    <row r="423" spans="1:14" ht="15" customHeight="1" thickBot="1">
      <c r="A423" s="11" t="str">
        <f t="shared" si="24"/>
        <v>M726938 77</v>
      </c>
      <c r="B423" s="3" t="s">
        <v>109</v>
      </c>
      <c r="C423" s="227">
        <v>77</v>
      </c>
      <c r="D423" s="266">
        <v>15731.31</v>
      </c>
      <c r="E423" s="87">
        <v>36449.449999999997</v>
      </c>
      <c r="F423" s="88" t="s">
        <v>97</v>
      </c>
      <c r="G423" s="87">
        <v>52180.76</v>
      </c>
      <c r="H423" s="89">
        <v>46250</v>
      </c>
      <c r="J423" s="30" t="str">
        <f t="shared" si="26"/>
        <v/>
      </c>
      <c r="L423" s="11" t="str">
        <f>IF(I423&lt;&gt;"",IF(SUMIF(Planes!BA:BA,'Control de pagos'!A423,Planes!BC:BC)=0,"",SUMIF(Planes!BA:BA,'Control de pagos'!A423,Planes!BC:BC)),"")</f>
        <v/>
      </c>
      <c r="N423" s="61">
        <f t="shared" si="25"/>
        <v>15731.31</v>
      </c>
    </row>
    <row r="424" spans="1:14" ht="15" customHeight="1" thickBot="1">
      <c r="A424" s="11" t="str">
        <f t="shared" si="24"/>
        <v>M726938 77</v>
      </c>
      <c r="B424" s="3" t="s">
        <v>109</v>
      </c>
      <c r="C424" s="229"/>
      <c r="D424" s="267"/>
      <c r="E424" s="87">
        <v>36449.449999999997</v>
      </c>
      <c r="F424" s="88">
        <v>480.06</v>
      </c>
      <c r="G424" s="87">
        <v>52660.82</v>
      </c>
      <c r="H424" s="89">
        <v>46260</v>
      </c>
      <c r="J424" s="30" t="str">
        <f t="shared" si="26"/>
        <v/>
      </c>
      <c r="L424" s="11" t="str">
        <f>IF(I424&lt;&gt;"",IF(SUMIF(Planes!BA:BA,'Control de pagos'!A424,Planes!BC:BC)=0,"",SUMIF(Planes!BA:BA,'Control de pagos'!A424,Planes!BC:BC)),"")</f>
        <v/>
      </c>
      <c r="N424" s="61">
        <f t="shared" si="25"/>
        <v>15731.31</v>
      </c>
    </row>
    <row r="425" spans="1:14" ht="15" customHeight="1" thickBot="1">
      <c r="A425" s="11" t="str">
        <f t="shared" si="24"/>
        <v>M726938 78</v>
      </c>
      <c r="B425" s="3" t="s">
        <v>109</v>
      </c>
      <c r="C425" s="227">
        <v>78</v>
      </c>
      <c r="D425" s="266">
        <v>15731.31</v>
      </c>
      <c r="E425" s="87">
        <v>36921.379999999997</v>
      </c>
      <c r="F425" s="88" t="s">
        <v>97</v>
      </c>
      <c r="G425" s="87">
        <v>52652.69</v>
      </c>
      <c r="H425" s="89">
        <v>46281</v>
      </c>
      <c r="J425" s="30" t="str">
        <f t="shared" si="26"/>
        <v/>
      </c>
      <c r="L425" s="11" t="str">
        <f>IF(I425&lt;&gt;"",IF(SUMIF(Planes!BA:BA,'Control de pagos'!A425,Planes!BC:BC)=0,"",SUMIF(Planes!BA:BA,'Control de pagos'!A425,Planes!BC:BC)),"")</f>
        <v/>
      </c>
      <c r="N425" s="61">
        <f t="shared" si="25"/>
        <v>15731.31</v>
      </c>
    </row>
    <row r="426" spans="1:14" ht="15" customHeight="1" thickBot="1">
      <c r="A426" s="11" t="str">
        <f t="shared" ref="A426:A489" si="27">B426&amp;" "&amp;IF(C426="",C425,C426)</f>
        <v>M726938 78</v>
      </c>
      <c r="B426" s="3" t="s">
        <v>109</v>
      </c>
      <c r="C426" s="229"/>
      <c r="D426" s="267"/>
      <c r="E426" s="87">
        <v>36921.379999999997</v>
      </c>
      <c r="F426" s="88">
        <v>484.4</v>
      </c>
      <c r="G426" s="87">
        <v>53137.09</v>
      </c>
      <c r="H426" s="89">
        <v>46291</v>
      </c>
      <c r="J426" s="30" t="str">
        <f t="shared" si="26"/>
        <v/>
      </c>
      <c r="L426" s="11" t="str">
        <f>IF(I426&lt;&gt;"",IF(SUMIF(Planes!BA:BA,'Control de pagos'!A426,Planes!BC:BC)=0,"",SUMIF(Planes!BA:BA,'Control de pagos'!A426,Planes!BC:BC)),"")</f>
        <v/>
      </c>
      <c r="N426" s="61">
        <f t="shared" si="25"/>
        <v>15731.31</v>
      </c>
    </row>
    <row r="427" spans="1:14" ht="15" customHeight="1" thickBot="1">
      <c r="A427" s="11" t="str">
        <f t="shared" si="27"/>
        <v>M726938 79</v>
      </c>
      <c r="B427" s="3" t="s">
        <v>109</v>
      </c>
      <c r="C427" s="227">
        <v>79</v>
      </c>
      <c r="D427" s="266">
        <v>15731.31</v>
      </c>
      <c r="E427" s="87">
        <v>37393.32</v>
      </c>
      <c r="F427" s="88" t="s">
        <v>97</v>
      </c>
      <c r="G427" s="87">
        <v>53124.63</v>
      </c>
      <c r="H427" s="89">
        <v>46311</v>
      </c>
      <c r="J427" s="30" t="str">
        <f t="shared" si="26"/>
        <v/>
      </c>
      <c r="L427" s="11" t="str">
        <f>IF(I427&lt;&gt;"",IF(SUMIF(Planes!BA:BA,'Control de pagos'!A427,Planes!BC:BC)=0,"",SUMIF(Planes!BA:BA,'Control de pagos'!A427,Planes!BC:BC)),"")</f>
        <v/>
      </c>
      <c r="N427" s="61">
        <f t="shared" si="25"/>
        <v>15731.31</v>
      </c>
    </row>
    <row r="428" spans="1:14" ht="15" customHeight="1" thickBot="1">
      <c r="A428" s="11" t="str">
        <f t="shared" si="27"/>
        <v>M726938 79</v>
      </c>
      <c r="B428" s="3" t="s">
        <v>109</v>
      </c>
      <c r="C428" s="229"/>
      <c r="D428" s="267"/>
      <c r="E428" s="87">
        <v>37393.32</v>
      </c>
      <c r="F428" s="88">
        <v>488.75</v>
      </c>
      <c r="G428" s="87">
        <v>53613.38</v>
      </c>
      <c r="H428" s="89">
        <v>46321</v>
      </c>
      <c r="J428" s="30" t="str">
        <f t="shared" si="26"/>
        <v/>
      </c>
      <c r="L428" s="11" t="str">
        <f>IF(I428&lt;&gt;"",IF(SUMIF(Planes!BA:BA,'Control de pagos'!A428,Planes!BC:BC)=0,"",SUMIF(Planes!BA:BA,'Control de pagos'!A428,Planes!BC:BC)),"")</f>
        <v/>
      </c>
      <c r="N428" s="61">
        <f t="shared" si="25"/>
        <v>15731.31</v>
      </c>
    </row>
    <row r="429" spans="1:14" ht="15" customHeight="1" thickBot="1">
      <c r="A429" s="11" t="str">
        <f t="shared" si="27"/>
        <v>M726938 80</v>
      </c>
      <c r="B429" s="3" t="s">
        <v>109</v>
      </c>
      <c r="C429" s="227">
        <v>80</v>
      </c>
      <c r="D429" s="266">
        <v>15731.31</v>
      </c>
      <c r="E429" s="87">
        <v>37865.26</v>
      </c>
      <c r="F429" s="88" t="s">
        <v>97</v>
      </c>
      <c r="G429" s="87">
        <v>53596.57</v>
      </c>
      <c r="H429" s="89">
        <v>46342</v>
      </c>
      <c r="J429" s="30" t="str">
        <f t="shared" si="26"/>
        <v/>
      </c>
      <c r="L429" s="11" t="str">
        <f>IF(I429&lt;&gt;"",IF(SUMIF(Planes!BA:BA,'Control de pagos'!A429,Planes!BC:BC)=0,"",SUMIF(Planes!BA:BA,'Control de pagos'!A429,Planes!BC:BC)),"")</f>
        <v/>
      </c>
      <c r="N429" s="61">
        <f t="shared" si="25"/>
        <v>15731.31</v>
      </c>
    </row>
    <row r="430" spans="1:14" ht="15" customHeight="1" thickBot="1">
      <c r="A430" s="11" t="str">
        <f t="shared" si="27"/>
        <v>M726938 80</v>
      </c>
      <c r="B430" s="3" t="s">
        <v>109</v>
      </c>
      <c r="C430" s="229"/>
      <c r="D430" s="267"/>
      <c r="E430" s="87">
        <v>37865.26</v>
      </c>
      <c r="F430" s="88">
        <v>493.09</v>
      </c>
      <c r="G430" s="87">
        <v>54089.66</v>
      </c>
      <c r="H430" s="89">
        <v>46352</v>
      </c>
      <c r="J430" s="30" t="str">
        <f t="shared" si="26"/>
        <v/>
      </c>
      <c r="L430" s="11" t="str">
        <f>IF(I430&lt;&gt;"",IF(SUMIF(Planes!BA:BA,'Control de pagos'!A430,Planes!BC:BC)=0,"",SUMIF(Planes!BA:BA,'Control de pagos'!A430,Planes!BC:BC)),"")</f>
        <v/>
      </c>
      <c r="N430" s="61">
        <f t="shared" si="25"/>
        <v>15731.31</v>
      </c>
    </row>
    <row r="431" spans="1:14" ht="15" customHeight="1" thickBot="1">
      <c r="A431" s="11" t="str">
        <f t="shared" si="27"/>
        <v>M726938 81</v>
      </c>
      <c r="B431" s="3" t="s">
        <v>109</v>
      </c>
      <c r="C431" s="227">
        <v>81</v>
      </c>
      <c r="D431" s="266">
        <v>15731.31</v>
      </c>
      <c r="E431" s="87">
        <v>38337.199999999997</v>
      </c>
      <c r="F431" s="88" t="s">
        <v>97</v>
      </c>
      <c r="G431" s="87">
        <v>54068.51</v>
      </c>
      <c r="H431" s="89">
        <v>46372</v>
      </c>
      <c r="J431" s="30" t="str">
        <f t="shared" si="26"/>
        <v/>
      </c>
      <c r="L431" s="11" t="str">
        <f>IF(I431&lt;&gt;"",IF(SUMIF(Planes!BA:BA,'Control de pagos'!A431,Planes!BC:BC)=0,"",SUMIF(Planes!BA:BA,'Control de pagos'!A431,Planes!BC:BC)),"")</f>
        <v/>
      </c>
      <c r="N431" s="61">
        <f t="shared" si="25"/>
        <v>15731.31</v>
      </c>
    </row>
    <row r="432" spans="1:14" ht="15" customHeight="1" thickBot="1">
      <c r="A432" s="11" t="str">
        <f t="shared" si="27"/>
        <v>M726938 81</v>
      </c>
      <c r="B432" s="3" t="s">
        <v>109</v>
      </c>
      <c r="C432" s="229"/>
      <c r="D432" s="267"/>
      <c r="E432" s="87">
        <v>38337.199999999997</v>
      </c>
      <c r="F432" s="88">
        <v>497.43</v>
      </c>
      <c r="G432" s="87">
        <v>54565.94</v>
      </c>
      <c r="H432" s="89">
        <v>46382</v>
      </c>
      <c r="J432" s="30" t="str">
        <f t="shared" si="26"/>
        <v/>
      </c>
      <c r="L432" s="11" t="str">
        <f>IF(I432&lt;&gt;"",IF(SUMIF(Planes!BA:BA,'Control de pagos'!A432,Planes!BC:BC)=0,"",SUMIF(Planes!BA:BA,'Control de pagos'!A432,Planes!BC:BC)),"")</f>
        <v/>
      </c>
      <c r="N432" s="61">
        <f t="shared" si="25"/>
        <v>15731.31</v>
      </c>
    </row>
    <row r="433" spans="1:14" ht="15" customHeight="1" thickBot="1">
      <c r="A433" s="11" t="str">
        <f t="shared" si="27"/>
        <v>M726938 82</v>
      </c>
      <c r="B433" s="3" t="s">
        <v>109</v>
      </c>
      <c r="C433" s="227">
        <v>82</v>
      </c>
      <c r="D433" s="266">
        <v>15731.31</v>
      </c>
      <c r="E433" s="87">
        <v>38809.14</v>
      </c>
      <c r="F433" s="88" t="s">
        <v>97</v>
      </c>
      <c r="G433" s="87">
        <v>54540.45</v>
      </c>
      <c r="H433" s="89">
        <v>46403</v>
      </c>
      <c r="J433" s="30" t="str">
        <f t="shared" si="26"/>
        <v/>
      </c>
      <c r="L433" s="11" t="str">
        <f>IF(I433&lt;&gt;"",IF(SUMIF(Planes!BA:BA,'Control de pagos'!A433,Planes!BC:BC)=0,"",SUMIF(Planes!BA:BA,'Control de pagos'!A433,Planes!BC:BC)),"")</f>
        <v/>
      </c>
      <c r="N433" s="61">
        <f t="shared" si="25"/>
        <v>15731.31</v>
      </c>
    </row>
    <row r="434" spans="1:14" ht="15" customHeight="1" thickBot="1">
      <c r="A434" s="11" t="str">
        <f t="shared" si="27"/>
        <v>M726938 82</v>
      </c>
      <c r="B434" s="3" t="s">
        <v>109</v>
      </c>
      <c r="C434" s="229"/>
      <c r="D434" s="267"/>
      <c r="E434" s="87">
        <v>38809.14</v>
      </c>
      <c r="F434" s="88">
        <v>501.77</v>
      </c>
      <c r="G434" s="87">
        <v>55042.22</v>
      </c>
      <c r="H434" s="89">
        <v>46413</v>
      </c>
      <c r="J434" s="30" t="str">
        <f t="shared" si="26"/>
        <v/>
      </c>
      <c r="L434" s="11" t="str">
        <f>IF(I434&lt;&gt;"",IF(SUMIF(Planes!BA:BA,'Control de pagos'!A434,Planes!BC:BC)=0,"",SUMIF(Planes!BA:BA,'Control de pagos'!A434,Planes!BC:BC)),"")</f>
        <v/>
      </c>
      <c r="N434" s="61">
        <f t="shared" si="25"/>
        <v>15731.31</v>
      </c>
    </row>
    <row r="435" spans="1:14" ht="15" customHeight="1" thickBot="1">
      <c r="A435" s="11" t="str">
        <f t="shared" si="27"/>
        <v>M726938 83</v>
      </c>
      <c r="B435" s="3" t="s">
        <v>109</v>
      </c>
      <c r="C435" s="227">
        <v>83</v>
      </c>
      <c r="D435" s="266">
        <v>15731.31</v>
      </c>
      <c r="E435" s="87">
        <v>39281.08</v>
      </c>
      <c r="F435" s="88" t="s">
        <v>97</v>
      </c>
      <c r="G435" s="87">
        <v>55012.39</v>
      </c>
      <c r="H435" s="89">
        <v>46434</v>
      </c>
      <c r="J435" s="30" t="str">
        <f t="shared" si="26"/>
        <v/>
      </c>
      <c r="L435" s="11" t="str">
        <f>IF(I435&lt;&gt;"",IF(SUMIF(Planes!BA:BA,'Control de pagos'!A435,Planes!BC:BC)=0,"",SUMIF(Planes!BA:BA,'Control de pagos'!A435,Planes!BC:BC)),"")</f>
        <v/>
      </c>
      <c r="N435" s="61">
        <f t="shared" si="25"/>
        <v>15731.31</v>
      </c>
    </row>
    <row r="436" spans="1:14" ht="15" customHeight="1" thickBot="1">
      <c r="A436" s="11" t="str">
        <f t="shared" si="27"/>
        <v>M726938 83</v>
      </c>
      <c r="B436" s="3" t="s">
        <v>109</v>
      </c>
      <c r="C436" s="229"/>
      <c r="D436" s="267"/>
      <c r="E436" s="87">
        <v>39281.08</v>
      </c>
      <c r="F436" s="88">
        <v>506.11</v>
      </c>
      <c r="G436" s="87">
        <v>55518.5</v>
      </c>
      <c r="H436" s="89">
        <v>46444</v>
      </c>
      <c r="J436" s="30" t="str">
        <f t="shared" si="26"/>
        <v/>
      </c>
      <c r="L436" s="11" t="str">
        <f>IF(I436&lt;&gt;"",IF(SUMIF(Planes!BA:BA,'Control de pagos'!A436,Planes!BC:BC)=0,"",SUMIF(Planes!BA:BA,'Control de pagos'!A436,Planes!BC:BC)),"")</f>
        <v/>
      </c>
      <c r="N436" s="61">
        <f t="shared" si="25"/>
        <v>15731.31</v>
      </c>
    </row>
    <row r="437" spans="1:14" ht="15" customHeight="1" thickBot="1">
      <c r="A437" s="11" t="str">
        <f t="shared" si="27"/>
        <v>M726938 84</v>
      </c>
      <c r="B437" s="3" t="s">
        <v>109</v>
      </c>
      <c r="C437" s="227">
        <v>84</v>
      </c>
      <c r="D437" s="266">
        <v>15731.31</v>
      </c>
      <c r="E437" s="87">
        <v>39753.019999999997</v>
      </c>
      <c r="F437" s="88" t="s">
        <v>97</v>
      </c>
      <c r="G437" s="87">
        <v>55484.33</v>
      </c>
      <c r="H437" s="89">
        <v>46462</v>
      </c>
      <c r="J437" s="30" t="str">
        <f t="shared" si="26"/>
        <v/>
      </c>
      <c r="L437" s="11" t="str">
        <f>IF(I437&lt;&gt;"",IF(SUMIF(Planes!BA:BA,'Control de pagos'!A437,Planes!BC:BC)=0,"",SUMIF(Planes!BA:BA,'Control de pagos'!A437,Planes!BC:BC)),"")</f>
        <v/>
      </c>
      <c r="N437" s="61">
        <f t="shared" si="25"/>
        <v>15731.31</v>
      </c>
    </row>
    <row r="438" spans="1:14" ht="15" customHeight="1" thickBot="1">
      <c r="A438" s="11" t="str">
        <f t="shared" si="27"/>
        <v>M726938 84</v>
      </c>
      <c r="B438" s="3" t="s">
        <v>109</v>
      </c>
      <c r="C438" s="229"/>
      <c r="D438" s="267"/>
      <c r="E438" s="87">
        <v>39753.019999999997</v>
      </c>
      <c r="F438" s="88">
        <v>510.46</v>
      </c>
      <c r="G438" s="87">
        <v>55994.79</v>
      </c>
      <c r="H438" s="89">
        <v>46472</v>
      </c>
      <c r="J438" s="30" t="str">
        <f t="shared" si="26"/>
        <v/>
      </c>
      <c r="L438" s="11" t="str">
        <f>IF(I438&lt;&gt;"",IF(SUMIF(Planes!BA:BA,'Control de pagos'!A438,Planes!BC:BC)=0,"",SUMIF(Planes!BA:BA,'Control de pagos'!A438,Planes!BC:BC)),"")</f>
        <v/>
      </c>
      <c r="N438" s="61">
        <f t="shared" si="25"/>
        <v>15731.31</v>
      </c>
    </row>
    <row r="439" spans="1:14" ht="15" customHeight="1" thickBot="1">
      <c r="A439" s="11" t="str">
        <f t="shared" si="27"/>
        <v>M726938 85</v>
      </c>
      <c r="B439" s="3" t="s">
        <v>109</v>
      </c>
      <c r="C439" s="227">
        <v>85</v>
      </c>
      <c r="D439" s="266">
        <v>15731.31</v>
      </c>
      <c r="E439" s="87">
        <v>40224.959999999999</v>
      </c>
      <c r="F439" s="88" t="s">
        <v>97</v>
      </c>
      <c r="G439" s="87">
        <v>55956.27</v>
      </c>
      <c r="H439" s="89">
        <v>46493</v>
      </c>
      <c r="J439" s="30" t="str">
        <f t="shared" si="26"/>
        <v/>
      </c>
      <c r="L439" s="11" t="str">
        <f>IF(I439&lt;&gt;"",IF(SUMIF(Planes!BA:BA,'Control de pagos'!A439,Planes!BC:BC)=0,"",SUMIF(Planes!BA:BA,'Control de pagos'!A439,Planes!BC:BC)),"")</f>
        <v/>
      </c>
      <c r="N439" s="61">
        <f t="shared" si="25"/>
        <v>15731.31</v>
      </c>
    </row>
    <row r="440" spans="1:14" ht="15" customHeight="1" thickBot="1">
      <c r="A440" s="11" t="str">
        <f t="shared" si="27"/>
        <v>M726938 85</v>
      </c>
      <c r="B440" s="3" t="s">
        <v>109</v>
      </c>
      <c r="C440" s="229"/>
      <c r="D440" s="267"/>
      <c r="E440" s="87">
        <v>40224.959999999999</v>
      </c>
      <c r="F440" s="88">
        <v>514.79999999999995</v>
      </c>
      <c r="G440" s="87">
        <v>56471.07</v>
      </c>
      <c r="H440" s="89">
        <v>46503</v>
      </c>
      <c r="J440" s="30" t="str">
        <f t="shared" si="26"/>
        <v/>
      </c>
      <c r="L440" s="11" t="str">
        <f>IF(I440&lt;&gt;"",IF(SUMIF(Planes!BA:BA,'Control de pagos'!A440,Planes!BC:BC)=0,"",SUMIF(Planes!BA:BA,'Control de pagos'!A440,Planes!BC:BC)),"")</f>
        <v/>
      </c>
      <c r="N440" s="61">
        <f t="shared" si="25"/>
        <v>15731.31</v>
      </c>
    </row>
    <row r="441" spans="1:14" ht="15" customHeight="1" thickBot="1">
      <c r="A441" s="11" t="str">
        <f t="shared" si="27"/>
        <v>M726938 86</v>
      </c>
      <c r="B441" s="3" t="s">
        <v>109</v>
      </c>
      <c r="C441" s="227">
        <v>86</v>
      </c>
      <c r="D441" s="266">
        <v>15731.31</v>
      </c>
      <c r="E441" s="87">
        <v>40696.9</v>
      </c>
      <c r="F441" s="88" t="s">
        <v>97</v>
      </c>
      <c r="G441" s="87">
        <v>56428.21</v>
      </c>
      <c r="H441" s="89">
        <v>46523</v>
      </c>
      <c r="J441" s="30" t="str">
        <f t="shared" si="26"/>
        <v/>
      </c>
      <c r="L441" s="11" t="str">
        <f>IF(I441&lt;&gt;"",IF(SUMIF(Planes!BA:BA,'Control de pagos'!A441,Planes!BC:BC)=0,"",SUMIF(Planes!BA:BA,'Control de pagos'!A441,Planes!BC:BC)),"")</f>
        <v/>
      </c>
      <c r="N441" s="61">
        <f t="shared" si="25"/>
        <v>15731.31</v>
      </c>
    </row>
    <row r="442" spans="1:14" ht="15" customHeight="1" thickBot="1">
      <c r="A442" s="11" t="str">
        <f t="shared" si="27"/>
        <v>M726938 86</v>
      </c>
      <c r="B442" s="3" t="s">
        <v>109</v>
      </c>
      <c r="C442" s="229"/>
      <c r="D442" s="267"/>
      <c r="E442" s="87">
        <v>40696.9</v>
      </c>
      <c r="F442" s="88">
        <v>519.14</v>
      </c>
      <c r="G442" s="87">
        <v>56947.35</v>
      </c>
      <c r="H442" s="89">
        <v>46533</v>
      </c>
      <c r="J442" s="30" t="str">
        <f t="shared" si="26"/>
        <v/>
      </c>
      <c r="L442" s="11" t="str">
        <f>IF(I442&lt;&gt;"",IF(SUMIF(Planes!BA:BA,'Control de pagos'!A442,Planes!BC:BC)=0,"",SUMIF(Planes!BA:BA,'Control de pagos'!A442,Planes!BC:BC)),"")</f>
        <v/>
      </c>
      <c r="N442" s="61">
        <f t="shared" si="25"/>
        <v>15731.31</v>
      </c>
    </row>
    <row r="443" spans="1:14" ht="15" customHeight="1" thickBot="1">
      <c r="A443" s="11" t="str">
        <f t="shared" si="27"/>
        <v>M726938 87</v>
      </c>
      <c r="B443" s="3" t="s">
        <v>109</v>
      </c>
      <c r="C443" s="227">
        <v>87</v>
      </c>
      <c r="D443" s="266">
        <v>15731.31</v>
      </c>
      <c r="E443" s="87">
        <v>41168.839999999997</v>
      </c>
      <c r="F443" s="88" t="s">
        <v>97</v>
      </c>
      <c r="G443" s="87">
        <v>56900.15</v>
      </c>
      <c r="H443" s="89">
        <v>46554</v>
      </c>
      <c r="J443" s="30" t="str">
        <f t="shared" si="26"/>
        <v/>
      </c>
      <c r="L443" s="11" t="str">
        <f>IF(I443&lt;&gt;"",IF(SUMIF(Planes!BA:BA,'Control de pagos'!A443,Planes!BC:BC)=0,"",SUMIF(Planes!BA:BA,'Control de pagos'!A443,Planes!BC:BC)),"")</f>
        <v/>
      </c>
      <c r="N443" s="61">
        <f t="shared" si="25"/>
        <v>15731.31</v>
      </c>
    </row>
    <row r="444" spans="1:14" ht="15" customHeight="1" thickBot="1">
      <c r="A444" s="11" t="str">
        <f t="shared" si="27"/>
        <v>M726938 87</v>
      </c>
      <c r="B444" s="3" t="s">
        <v>109</v>
      </c>
      <c r="C444" s="229"/>
      <c r="D444" s="267"/>
      <c r="E444" s="87">
        <v>41168.839999999997</v>
      </c>
      <c r="F444" s="88">
        <v>523.48</v>
      </c>
      <c r="G444" s="87">
        <v>57423.63</v>
      </c>
      <c r="H444" s="89">
        <v>46564</v>
      </c>
      <c r="J444" s="30" t="str">
        <f t="shared" si="26"/>
        <v/>
      </c>
      <c r="L444" s="11" t="str">
        <f>IF(I444&lt;&gt;"",IF(SUMIF(Planes!BA:BA,'Control de pagos'!A444,Planes!BC:BC)=0,"",SUMIF(Planes!BA:BA,'Control de pagos'!A444,Planes!BC:BC)),"")</f>
        <v/>
      </c>
      <c r="N444" s="61">
        <f t="shared" si="25"/>
        <v>15731.31</v>
      </c>
    </row>
    <row r="445" spans="1:14" ht="15" customHeight="1" thickBot="1">
      <c r="A445" s="11" t="str">
        <f t="shared" si="27"/>
        <v>M726938 88</v>
      </c>
      <c r="B445" s="3" t="s">
        <v>109</v>
      </c>
      <c r="C445" s="227">
        <v>88</v>
      </c>
      <c r="D445" s="266">
        <v>15731.31</v>
      </c>
      <c r="E445" s="87">
        <v>41640.78</v>
      </c>
      <c r="F445" s="88" t="s">
        <v>97</v>
      </c>
      <c r="G445" s="87">
        <v>57372.09</v>
      </c>
      <c r="H445" s="89">
        <v>46584</v>
      </c>
      <c r="J445" s="30" t="str">
        <f t="shared" si="26"/>
        <v/>
      </c>
      <c r="L445" s="11" t="str">
        <f>IF(I445&lt;&gt;"",IF(SUMIF(Planes!BA:BA,'Control de pagos'!A445,Planes!BC:BC)=0,"",SUMIF(Planes!BA:BA,'Control de pagos'!A445,Planes!BC:BC)),"")</f>
        <v/>
      </c>
      <c r="N445" s="61">
        <f t="shared" si="25"/>
        <v>15731.31</v>
      </c>
    </row>
    <row r="446" spans="1:14" ht="15" customHeight="1" thickBot="1">
      <c r="A446" s="11" t="str">
        <f t="shared" si="27"/>
        <v>M726938 88</v>
      </c>
      <c r="B446" s="3" t="s">
        <v>109</v>
      </c>
      <c r="C446" s="229"/>
      <c r="D446" s="267"/>
      <c r="E446" s="87">
        <v>41640.78</v>
      </c>
      <c r="F446" s="88">
        <v>527.82000000000005</v>
      </c>
      <c r="G446" s="87">
        <v>57899.91</v>
      </c>
      <c r="H446" s="89">
        <v>46594</v>
      </c>
      <c r="J446" s="30" t="str">
        <f t="shared" si="26"/>
        <v/>
      </c>
      <c r="L446" s="11" t="str">
        <f>IF(I446&lt;&gt;"",IF(SUMIF(Planes!BA:BA,'Control de pagos'!A446,Planes!BC:BC)=0,"",SUMIF(Planes!BA:BA,'Control de pagos'!A446,Planes!BC:BC)),"")</f>
        <v/>
      </c>
      <c r="N446" s="61">
        <f t="shared" si="25"/>
        <v>15731.31</v>
      </c>
    </row>
    <row r="447" spans="1:14" ht="15" customHeight="1" thickBot="1">
      <c r="A447" s="11" t="str">
        <f t="shared" si="27"/>
        <v>M726938 89</v>
      </c>
      <c r="B447" s="3" t="s">
        <v>109</v>
      </c>
      <c r="C447" s="227">
        <v>89</v>
      </c>
      <c r="D447" s="266">
        <v>15731.31</v>
      </c>
      <c r="E447" s="87">
        <v>42112.72</v>
      </c>
      <c r="F447" s="88" t="s">
        <v>97</v>
      </c>
      <c r="G447" s="87">
        <v>57844.03</v>
      </c>
      <c r="H447" s="89">
        <v>46615</v>
      </c>
      <c r="J447" s="30" t="str">
        <f t="shared" si="26"/>
        <v/>
      </c>
      <c r="L447" s="11" t="str">
        <f>IF(I447&lt;&gt;"",IF(SUMIF(Planes!BA:BA,'Control de pagos'!A447,Planes!BC:BC)=0,"",SUMIF(Planes!BA:BA,'Control de pagos'!A447,Planes!BC:BC)),"")</f>
        <v/>
      </c>
      <c r="N447" s="61">
        <f t="shared" si="25"/>
        <v>15731.31</v>
      </c>
    </row>
    <row r="448" spans="1:14" ht="15" customHeight="1" thickBot="1">
      <c r="A448" s="11" t="str">
        <f t="shared" si="27"/>
        <v>M726938 89</v>
      </c>
      <c r="B448" s="3" t="s">
        <v>109</v>
      </c>
      <c r="C448" s="229"/>
      <c r="D448" s="267"/>
      <c r="E448" s="87">
        <v>42112.72</v>
      </c>
      <c r="F448" s="88">
        <v>532.16999999999996</v>
      </c>
      <c r="G448" s="87">
        <v>58376.2</v>
      </c>
      <c r="H448" s="89">
        <v>46625</v>
      </c>
      <c r="J448" s="30" t="str">
        <f t="shared" si="26"/>
        <v/>
      </c>
      <c r="L448" s="11" t="str">
        <f>IF(I448&lt;&gt;"",IF(SUMIF(Planes!BA:BA,'Control de pagos'!A448,Planes!BC:BC)=0,"",SUMIF(Planes!BA:BA,'Control de pagos'!A448,Planes!BC:BC)),"")</f>
        <v/>
      </c>
      <c r="N448" s="61">
        <f t="shared" si="25"/>
        <v>15731.31</v>
      </c>
    </row>
    <row r="449" spans="1:14" ht="15" customHeight="1" thickBot="1">
      <c r="A449" s="11" t="str">
        <f t="shared" si="27"/>
        <v>M726938 90</v>
      </c>
      <c r="B449" s="3" t="s">
        <v>109</v>
      </c>
      <c r="C449" s="227">
        <v>90</v>
      </c>
      <c r="D449" s="266">
        <v>15731.31</v>
      </c>
      <c r="E449" s="87">
        <v>42584.66</v>
      </c>
      <c r="F449" s="88" t="s">
        <v>97</v>
      </c>
      <c r="G449" s="87">
        <v>58315.97</v>
      </c>
      <c r="H449" s="89">
        <v>46646</v>
      </c>
      <c r="J449" s="30" t="str">
        <f t="shared" si="26"/>
        <v/>
      </c>
      <c r="L449" s="11" t="str">
        <f>IF(I449&lt;&gt;"",IF(SUMIF(Planes!BA:BA,'Control de pagos'!A449,Planes!BC:BC)=0,"",SUMIF(Planes!BA:BA,'Control de pagos'!A449,Planes!BC:BC)),"")</f>
        <v/>
      </c>
      <c r="N449" s="61">
        <f t="shared" si="25"/>
        <v>15731.31</v>
      </c>
    </row>
    <row r="450" spans="1:14" ht="15" customHeight="1" thickBot="1">
      <c r="A450" s="11" t="str">
        <f t="shared" si="27"/>
        <v>M726938 90</v>
      </c>
      <c r="B450" s="3" t="s">
        <v>109</v>
      </c>
      <c r="C450" s="229"/>
      <c r="D450" s="267"/>
      <c r="E450" s="87">
        <v>42584.66</v>
      </c>
      <c r="F450" s="88">
        <v>536.51</v>
      </c>
      <c r="G450" s="87">
        <v>58852.480000000003</v>
      </c>
      <c r="H450" s="89">
        <v>46656</v>
      </c>
      <c r="J450" s="30" t="str">
        <f t="shared" si="26"/>
        <v/>
      </c>
      <c r="L450" s="11" t="str">
        <f>IF(I450&lt;&gt;"",IF(SUMIF(Planes!BA:BA,'Control de pagos'!A450,Planes!BC:BC)=0,"",SUMIF(Planes!BA:BA,'Control de pagos'!A450,Planes!BC:BC)),"")</f>
        <v/>
      </c>
      <c r="N450" s="61">
        <f t="shared" si="25"/>
        <v>15731.31</v>
      </c>
    </row>
    <row r="451" spans="1:14" ht="15" customHeight="1" thickBot="1">
      <c r="A451" s="11" t="str">
        <f t="shared" si="27"/>
        <v>M726938 91</v>
      </c>
      <c r="B451" s="3" t="s">
        <v>109</v>
      </c>
      <c r="C451" s="227">
        <v>91</v>
      </c>
      <c r="D451" s="266">
        <v>15731.31</v>
      </c>
      <c r="E451" s="87">
        <v>43056.6</v>
      </c>
      <c r="F451" s="88" t="s">
        <v>97</v>
      </c>
      <c r="G451" s="87">
        <v>58787.91</v>
      </c>
      <c r="H451" s="89">
        <v>46676</v>
      </c>
      <c r="J451" s="30" t="str">
        <f t="shared" si="26"/>
        <v/>
      </c>
      <c r="L451" s="11" t="str">
        <f>IF(I451&lt;&gt;"",IF(SUMIF(Planes!BA:BA,'Control de pagos'!A451,Planes!BC:BC)=0,"",SUMIF(Planes!BA:BA,'Control de pagos'!A451,Planes!BC:BC)),"")</f>
        <v/>
      </c>
      <c r="N451" s="61">
        <f t="shared" si="25"/>
        <v>15731.31</v>
      </c>
    </row>
    <row r="452" spans="1:14" ht="15" customHeight="1" thickBot="1">
      <c r="A452" s="11" t="str">
        <f t="shared" si="27"/>
        <v>M726938 91</v>
      </c>
      <c r="B452" s="3" t="s">
        <v>109</v>
      </c>
      <c r="C452" s="229"/>
      <c r="D452" s="267"/>
      <c r="E452" s="87">
        <v>43056.6</v>
      </c>
      <c r="F452" s="88">
        <v>540.85</v>
      </c>
      <c r="G452" s="87">
        <v>59328.76</v>
      </c>
      <c r="H452" s="89">
        <v>46686</v>
      </c>
      <c r="J452" s="30" t="str">
        <f t="shared" si="26"/>
        <v/>
      </c>
      <c r="L452" s="11" t="str">
        <f>IF(I452&lt;&gt;"",IF(SUMIF(Planes!BA:BA,'Control de pagos'!A452,Planes!BC:BC)=0,"",SUMIF(Planes!BA:BA,'Control de pagos'!A452,Planes!BC:BC)),"")</f>
        <v/>
      </c>
      <c r="N452" s="61">
        <f t="shared" ref="N452:N515" si="28">IF(D452=0,D451,D452)</f>
        <v>15731.31</v>
      </c>
    </row>
    <row r="453" spans="1:14" ht="15" customHeight="1" thickBot="1">
      <c r="A453" s="11" t="str">
        <f t="shared" si="27"/>
        <v>M726938 92</v>
      </c>
      <c r="B453" s="3" t="s">
        <v>109</v>
      </c>
      <c r="C453" s="227">
        <v>92</v>
      </c>
      <c r="D453" s="266">
        <v>15731.31</v>
      </c>
      <c r="E453" s="87">
        <v>43528.53</v>
      </c>
      <c r="F453" s="88" t="s">
        <v>97</v>
      </c>
      <c r="G453" s="87">
        <v>59259.839999999997</v>
      </c>
      <c r="H453" s="89">
        <v>46707</v>
      </c>
      <c r="J453" s="30" t="str">
        <f t="shared" si="26"/>
        <v/>
      </c>
      <c r="L453" s="11" t="str">
        <f>IF(I453&lt;&gt;"",IF(SUMIF(Planes!BA:BA,'Control de pagos'!A453,Planes!BC:BC)=0,"",SUMIF(Planes!BA:BA,'Control de pagos'!A453,Planes!BC:BC)),"")</f>
        <v/>
      </c>
      <c r="N453" s="61">
        <f t="shared" si="28"/>
        <v>15731.31</v>
      </c>
    </row>
    <row r="454" spans="1:14" ht="15" customHeight="1" thickBot="1">
      <c r="A454" s="11" t="str">
        <f t="shared" si="27"/>
        <v>M726938 92</v>
      </c>
      <c r="B454" s="3" t="s">
        <v>109</v>
      </c>
      <c r="C454" s="229"/>
      <c r="D454" s="267"/>
      <c r="E454" s="87">
        <v>43528.53</v>
      </c>
      <c r="F454" s="88">
        <v>545.19000000000005</v>
      </c>
      <c r="G454" s="87">
        <v>59805.03</v>
      </c>
      <c r="H454" s="89">
        <v>46717</v>
      </c>
      <c r="J454" s="30" t="str">
        <f t="shared" si="26"/>
        <v/>
      </c>
      <c r="L454" s="11" t="str">
        <f>IF(I454&lt;&gt;"",IF(SUMIF(Planes!BA:BA,'Control de pagos'!A454,Planes!BC:BC)=0,"",SUMIF(Planes!BA:BA,'Control de pagos'!A454,Planes!BC:BC)),"")</f>
        <v/>
      </c>
      <c r="N454" s="61">
        <f t="shared" si="28"/>
        <v>15731.31</v>
      </c>
    </row>
    <row r="455" spans="1:14" ht="15" customHeight="1" thickBot="1">
      <c r="A455" s="11" t="str">
        <f t="shared" si="27"/>
        <v>M726938 93</v>
      </c>
      <c r="B455" s="3" t="s">
        <v>109</v>
      </c>
      <c r="C455" s="227">
        <v>93</v>
      </c>
      <c r="D455" s="266">
        <v>15731.31</v>
      </c>
      <c r="E455" s="87">
        <v>44000.47</v>
      </c>
      <c r="F455" s="88" t="s">
        <v>97</v>
      </c>
      <c r="G455" s="87">
        <v>59731.78</v>
      </c>
      <c r="H455" s="89">
        <v>46737</v>
      </c>
      <c r="J455" s="30" t="str">
        <f t="shared" si="26"/>
        <v/>
      </c>
      <c r="L455" s="11" t="str">
        <f>IF(I455&lt;&gt;"",IF(SUMIF(Planes!BA:BA,'Control de pagos'!A455,Planes!BC:BC)=0,"",SUMIF(Planes!BA:BA,'Control de pagos'!A455,Planes!BC:BC)),"")</f>
        <v/>
      </c>
      <c r="N455" s="61">
        <f t="shared" si="28"/>
        <v>15731.31</v>
      </c>
    </row>
    <row r="456" spans="1:14" ht="15" customHeight="1" thickBot="1">
      <c r="A456" s="11" t="str">
        <f t="shared" si="27"/>
        <v>M726938 93</v>
      </c>
      <c r="B456" s="3" t="s">
        <v>109</v>
      </c>
      <c r="C456" s="229"/>
      <c r="D456" s="267"/>
      <c r="E456" s="87">
        <v>44000.47</v>
      </c>
      <c r="F456" s="88">
        <v>549.53</v>
      </c>
      <c r="G456" s="87">
        <v>60281.31</v>
      </c>
      <c r="H456" s="89">
        <v>46747</v>
      </c>
      <c r="J456" s="30" t="str">
        <f t="shared" si="26"/>
        <v/>
      </c>
      <c r="L456" s="11" t="str">
        <f>IF(I456&lt;&gt;"",IF(SUMIF(Planes!BA:BA,'Control de pagos'!A456,Planes!BC:BC)=0,"",SUMIF(Planes!BA:BA,'Control de pagos'!A456,Planes!BC:BC)),"")</f>
        <v/>
      </c>
      <c r="N456" s="61">
        <f t="shared" si="28"/>
        <v>15731.31</v>
      </c>
    </row>
    <row r="457" spans="1:14" ht="15" customHeight="1" thickBot="1">
      <c r="A457" s="11" t="str">
        <f t="shared" si="27"/>
        <v>M726938 94</v>
      </c>
      <c r="B457" s="3" t="s">
        <v>109</v>
      </c>
      <c r="C457" s="227">
        <v>94</v>
      </c>
      <c r="D457" s="266">
        <v>15731.31</v>
      </c>
      <c r="E457" s="87">
        <v>44472.41</v>
      </c>
      <c r="F457" s="88" t="s">
        <v>97</v>
      </c>
      <c r="G457" s="87">
        <v>60203.72</v>
      </c>
      <c r="H457" s="89">
        <v>46768</v>
      </c>
      <c r="J457" s="30" t="str">
        <f t="shared" si="26"/>
        <v/>
      </c>
      <c r="L457" s="11" t="str">
        <f>IF(I457&lt;&gt;"",IF(SUMIF(Planes!BA:BA,'Control de pagos'!A457,Planes!BC:BC)=0,"",SUMIF(Planes!BA:BA,'Control de pagos'!A457,Planes!BC:BC)),"")</f>
        <v/>
      </c>
      <c r="N457" s="61">
        <f t="shared" si="28"/>
        <v>15731.31</v>
      </c>
    </row>
    <row r="458" spans="1:14" ht="15" customHeight="1" thickBot="1">
      <c r="A458" s="11" t="str">
        <f t="shared" si="27"/>
        <v>M726938 94</v>
      </c>
      <c r="B458" s="3" t="s">
        <v>109</v>
      </c>
      <c r="C458" s="229"/>
      <c r="D458" s="267"/>
      <c r="E458" s="87">
        <v>44472.41</v>
      </c>
      <c r="F458" s="88">
        <v>553.87</v>
      </c>
      <c r="G458" s="87">
        <v>60757.59</v>
      </c>
      <c r="H458" s="89">
        <v>46778</v>
      </c>
      <c r="J458" s="30" t="str">
        <f t="shared" si="26"/>
        <v/>
      </c>
      <c r="L458" s="11" t="str">
        <f>IF(I458&lt;&gt;"",IF(SUMIF(Planes!BA:BA,'Control de pagos'!A458,Planes!BC:BC)=0,"",SUMIF(Planes!BA:BA,'Control de pagos'!A458,Planes!BC:BC)),"")</f>
        <v/>
      </c>
      <c r="N458" s="61">
        <f t="shared" si="28"/>
        <v>15731.31</v>
      </c>
    </row>
    <row r="459" spans="1:14" ht="15" customHeight="1" thickBot="1">
      <c r="A459" s="11" t="str">
        <f t="shared" si="27"/>
        <v>M726938 95</v>
      </c>
      <c r="B459" s="3" t="s">
        <v>109</v>
      </c>
      <c r="C459" s="227">
        <v>95</v>
      </c>
      <c r="D459" s="266">
        <v>15731.31</v>
      </c>
      <c r="E459" s="87">
        <v>44944.35</v>
      </c>
      <c r="F459" s="88" t="s">
        <v>97</v>
      </c>
      <c r="G459" s="87">
        <v>60675.66</v>
      </c>
      <c r="H459" s="89">
        <v>46799</v>
      </c>
      <c r="J459" s="30" t="str">
        <f t="shared" si="26"/>
        <v/>
      </c>
      <c r="L459" s="11" t="str">
        <f>IF(I459&lt;&gt;"",IF(SUMIF(Planes!BA:BA,'Control de pagos'!A459,Planes!BC:BC)=0,"",SUMIF(Planes!BA:BA,'Control de pagos'!A459,Planes!BC:BC)),"")</f>
        <v/>
      </c>
      <c r="N459" s="61">
        <f t="shared" si="28"/>
        <v>15731.31</v>
      </c>
    </row>
    <row r="460" spans="1:14" ht="15" customHeight="1" thickBot="1">
      <c r="A460" s="11" t="str">
        <f t="shared" si="27"/>
        <v>M726938 95</v>
      </c>
      <c r="B460" s="3" t="s">
        <v>109</v>
      </c>
      <c r="C460" s="229"/>
      <c r="D460" s="267"/>
      <c r="E460" s="87">
        <v>44944.35</v>
      </c>
      <c r="F460" s="88">
        <v>558.22</v>
      </c>
      <c r="G460" s="87">
        <v>61233.88</v>
      </c>
      <c r="H460" s="89">
        <v>46809</v>
      </c>
      <c r="J460" s="30" t="str">
        <f t="shared" si="26"/>
        <v/>
      </c>
      <c r="L460" s="11" t="str">
        <f>IF(I460&lt;&gt;"",IF(SUMIF(Planes!BA:BA,'Control de pagos'!A460,Planes!BC:BC)=0,"",SUMIF(Planes!BA:BA,'Control de pagos'!A460,Planes!BC:BC)),"")</f>
        <v/>
      </c>
      <c r="N460" s="61">
        <f t="shared" si="28"/>
        <v>15731.31</v>
      </c>
    </row>
    <row r="461" spans="1:14" ht="15" customHeight="1" thickBot="1">
      <c r="A461" s="11" t="str">
        <f t="shared" si="27"/>
        <v>M726938 96</v>
      </c>
      <c r="B461" s="3" t="s">
        <v>109</v>
      </c>
      <c r="C461" s="227">
        <v>96</v>
      </c>
      <c r="D461" s="266">
        <v>15731.31</v>
      </c>
      <c r="E461" s="87">
        <v>45416.29</v>
      </c>
      <c r="F461" s="88" t="s">
        <v>97</v>
      </c>
      <c r="G461" s="87">
        <v>61147.6</v>
      </c>
      <c r="H461" s="89">
        <v>46828</v>
      </c>
      <c r="J461" s="30" t="str">
        <f t="shared" si="26"/>
        <v/>
      </c>
      <c r="L461" s="11" t="str">
        <f>IF(I461&lt;&gt;"",IF(SUMIF(Planes!BA:BA,'Control de pagos'!A461,Planes!BC:BC)=0,"",SUMIF(Planes!BA:BA,'Control de pagos'!A461,Planes!BC:BC)),"")</f>
        <v/>
      </c>
      <c r="N461" s="61">
        <f t="shared" si="28"/>
        <v>15731.31</v>
      </c>
    </row>
    <row r="462" spans="1:14" ht="15" customHeight="1" thickBot="1">
      <c r="A462" s="11" t="str">
        <f t="shared" si="27"/>
        <v>M726938 96</v>
      </c>
      <c r="B462" s="3" t="s">
        <v>109</v>
      </c>
      <c r="C462" s="229"/>
      <c r="D462" s="267"/>
      <c r="E462" s="87">
        <v>45416.29</v>
      </c>
      <c r="F462" s="88">
        <v>562.55999999999995</v>
      </c>
      <c r="G462" s="87">
        <v>61710.16</v>
      </c>
      <c r="H462" s="89">
        <v>46838</v>
      </c>
      <c r="J462" s="30" t="str">
        <f t="shared" si="26"/>
        <v/>
      </c>
      <c r="L462" s="11" t="str">
        <f>IF(I462&lt;&gt;"",IF(SUMIF(Planes!BA:BA,'Control de pagos'!A462,Planes!BC:BC)=0,"",SUMIF(Planes!BA:BA,'Control de pagos'!A462,Planes!BC:BC)),"")</f>
        <v/>
      </c>
      <c r="N462" s="61">
        <f t="shared" si="28"/>
        <v>15731.31</v>
      </c>
    </row>
    <row r="463" spans="1:14" ht="15" customHeight="1" thickBot="1">
      <c r="A463" s="11" t="str">
        <f t="shared" si="27"/>
        <v>M726938 97</v>
      </c>
      <c r="B463" s="3" t="s">
        <v>109</v>
      </c>
      <c r="C463" s="227">
        <v>97</v>
      </c>
      <c r="D463" s="266">
        <v>15731.31</v>
      </c>
      <c r="E463" s="87">
        <v>45888.23</v>
      </c>
      <c r="F463" s="88" t="s">
        <v>97</v>
      </c>
      <c r="G463" s="87">
        <v>61619.54</v>
      </c>
      <c r="H463" s="89">
        <v>46859</v>
      </c>
      <c r="J463" s="30" t="str">
        <f t="shared" si="26"/>
        <v/>
      </c>
      <c r="L463" s="11" t="str">
        <f>IF(I463&lt;&gt;"",IF(SUMIF(Planes!BA:BA,'Control de pagos'!A463,Planes!BC:BC)=0,"",SUMIF(Planes!BA:BA,'Control de pagos'!A463,Planes!BC:BC)),"")</f>
        <v/>
      </c>
      <c r="N463" s="61">
        <f t="shared" si="28"/>
        <v>15731.31</v>
      </c>
    </row>
    <row r="464" spans="1:14" ht="15" customHeight="1" thickBot="1">
      <c r="A464" s="11" t="str">
        <f t="shared" si="27"/>
        <v>M726938 97</v>
      </c>
      <c r="B464" s="3" t="s">
        <v>109</v>
      </c>
      <c r="C464" s="229"/>
      <c r="D464" s="267"/>
      <c r="E464" s="87">
        <v>45888.23</v>
      </c>
      <c r="F464" s="88">
        <v>566.9</v>
      </c>
      <c r="G464" s="87">
        <v>62186.44</v>
      </c>
      <c r="H464" s="89">
        <v>46869</v>
      </c>
      <c r="J464" s="30" t="str">
        <f t="shared" si="26"/>
        <v/>
      </c>
      <c r="L464" s="11" t="str">
        <f>IF(I464&lt;&gt;"",IF(SUMIF(Planes!BA:BA,'Control de pagos'!A464,Planes!BC:BC)=0,"",SUMIF(Planes!BA:BA,'Control de pagos'!A464,Planes!BC:BC)),"")</f>
        <v/>
      </c>
      <c r="N464" s="61">
        <f t="shared" si="28"/>
        <v>15731.31</v>
      </c>
    </row>
    <row r="465" spans="1:14" ht="15" customHeight="1" thickBot="1">
      <c r="A465" s="11" t="str">
        <f t="shared" si="27"/>
        <v>M726938 98</v>
      </c>
      <c r="B465" s="3" t="s">
        <v>109</v>
      </c>
      <c r="C465" s="227">
        <v>98</v>
      </c>
      <c r="D465" s="266">
        <v>15731.31</v>
      </c>
      <c r="E465" s="87">
        <v>46360.17</v>
      </c>
      <c r="F465" s="88" t="s">
        <v>97</v>
      </c>
      <c r="G465" s="87">
        <v>62091.48</v>
      </c>
      <c r="H465" s="89">
        <v>46889</v>
      </c>
      <c r="J465" s="30" t="str">
        <f t="shared" ref="J465:J528" si="29">IF(I465&lt;&gt;"",I465-DAY(I465)+1,IF(A464=A465,IF(I464&lt;&gt;"","-",""),IF(A465=A466,IF(I466&lt;&gt;"","-",""),"")))</f>
        <v/>
      </c>
      <c r="L465" s="11" t="str">
        <f>IF(I465&lt;&gt;"",IF(SUMIF(Planes!BA:BA,'Control de pagos'!A465,Planes!BC:BC)=0,"",SUMIF(Planes!BA:BA,'Control de pagos'!A465,Planes!BC:BC)),"")</f>
        <v/>
      </c>
      <c r="N465" s="61">
        <f t="shared" si="28"/>
        <v>15731.31</v>
      </c>
    </row>
    <row r="466" spans="1:14" ht="15" customHeight="1" thickBot="1">
      <c r="A466" s="11" t="str">
        <f t="shared" si="27"/>
        <v>M726938 98</v>
      </c>
      <c r="B466" s="3" t="s">
        <v>109</v>
      </c>
      <c r="C466" s="229"/>
      <c r="D466" s="267"/>
      <c r="E466" s="87">
        <v>46360.17</v>
      </c>
      <c r="F466" s="88">
        <v>571.24</v>
      </c>
      <c r="G466" s="87">
        <v>62662.720000000001</v>
      </c>
      <c r="H466" s="89">
        <v>46899</v>
      </c>
      <c r="J466" s="30" t="str">
        <f t="shared" si="29"/>
        <v/>
      </c>
      <c r="L466" s="11" t="str">
        <f>IF(I466&lt;&gt;"",IF(SUMIF(Planes!BA:BA,'Control de pagos'!A466,Planes!BC:BC)=0,"",SUMIF(Planes!BA:BA,'Control de pagos'!A466,Planes!BC:BC)),"")</f>
        <v/>
      </c>
      <c r="N466" s="61">
        <f t="shared" si="28"/>
        <v>15731.31</v>
      </c>
    </row>
    <row r="467" spans="1:14" ht="15" customHeight="1" thickBot="1">
      <c r="A467" s="11" t="str">
        <f t="shared" si="27"/>
        <v>M726938 99</v>
      </c>
      <c r="B467" s="3" t="s">
        <v>109</v>
      </c>
      <c r="C467" s="227">
        <v>99</v>
      </c>
      <c r="D467" s="266">
        <v>15731.31</v>
      </c>
      <c r="E467" s="87">
        <v>46832.11</v>
      </c>
      <c r="F467" s="88" t="s">
        <v>97</v>
      </c>
      <c r="G467" s="87">
        <v>62563.42</v>
      </c>
      <c r="H467" s="89">
        <v>46920</v>
      </c>
      <c r="J467" s="30" t="str">
        <f t="shared" si="29"/>
        <v/>
      </c>
      <c r="L467" s="11" t="str">
        <f>IF(I467&lt;&gt;"",IF(SUMIF(Planes!BA:BA,'Control de pagos'!A467,Planes!BC:BC)=0,"",SUMIF(Planes!BA:BA,'Control de pagos'!A467,Planes!BC:BC)),"")</f>
        <v/>
      </c>
      <c r="N467" s="61">
        <f t="shared" si="28"/>
        <v>15731.31</v>
      </c>
    </row>
    <row r="468" spans="1:14" ht="15" customHeight="1" thickBot="1">
      <c r="A468" s="11" t="str">
        <f t="shared" si="27"/>
        <v>M726938 99</v>
      </c>
      <c r="B468" s="3" t="s">
        <v>109</v>
      </c>
      <c r="C468" s="229"/>
      <c r="D468" s="267"/>
      <c r="E468" s="87">
        <v>46832.11</v>
      </c>
      <c r="F468" s="88">
        <v>575.58000000000004</v>
      </c>
      <c r="G468" s="87">
        <v>63139</v>
      </c>
      <c r="H468" s="89">
        <v>46930</v>
      </c>
      <c r="J468" s="30" t="str">
        <f t="shared" si="29"/>
        <v/>
      </c>
      <c r="L468" s="11" t="str">
        <f>IF(I468&lt;&gt;"",IF(SUMIF(Planes!BA:BA,'Control de pagos'!A468,Planes!BC:BC)=0,"",SUMIF(Planes!BA:BA,'Control de pagos'!A468,Planes!BC:BC)),"")</f>
        <v/>
      </c>
      <c r="N468" s="61">
        <f t="shared" si="28"/>
        <v>15731.31</v>
      </c>
    </row>
    <row r="469" spans="1:14" ht="15" customHeight="1" thickBot="1">
      <c r="A469" s="11" t="str">
        <f t="shared" si="27"/>
        <v>M726938 100</v>
      </c>
      <c r="B469" s="3" t="s">
        <v>109</v>
      </c>
      <c r="C469" s="227">
        <v>100</v>
      </c>
      <c r="D469" s="266">
        <v>15731.31</v>
      </c>
      <c r="E469" s="87">
        <v>47304.05</v>
      </c>
      <c r="F469" s="88" t="s">
        <v>97</v>
      </c>
      <c r="G469" s="87">
        <v>63035.360000000001</v>
      </c>
      <c r="H469" s="89">
        <v>46950</v>
      </c>
      <c r="J469" s="30" t="str">
        <f t="shared" si="29"/>
        <v/>
      </c>
      <c r="L469" s="11" t="str">
        <f>IF(I469&lt;&gt;"",IF(SUMIF(Planes!BA:BA,'Control de pagos'!A469,Planes!BC:BC)=0,"",SUMIF(Planes!BA:BA,'Control de pagos'!A469,Planes!BC:BC)),"")</f>
        <v/>
      </c>
      <c r="N469" s="61">
        <f t="shared" si="28"/>
        <v>15731.31</v>
      </c>
    </row>
    <row r="470" spans="1:14" ht="15" customHeight="1" thickBot="1">
      <c r="A470" s="11" t="str">
        <f t="shared" si="27"/>
        <v>M726938 100</v>
      </c>
      <c r="B470" s="3" t="s">
        <v>109</v>
      </c>
      <c r="C470" s="229"/>
      <c r="D470" s="267"/>
      <c r="E470" s="87">
        <v>47304.05</v>
      </c>
      <c r="F470" s="88">
        <v>579.92999999999995</v>
      </c>
      <c r="G470" s="87">
        <v>63615.29</v>
      </c>
      <c r="H470" s="89">
        <v>46960</v>
      </c>
      <c r="J470" s="30" t="str">
        <f t="shared" si="29"/>
        <v/>
      </c>
      <c r="L470" s="11" t="str">
        <f>IF(I470&lt;&gt;"",IF(SUMIF(Planes!BA:BA,'Control de pagos'!A470,Planes!BC:BC)=0,"",SUMIF(Planes!BA:BA,'Control de pagos'!A470,Planes!BC:BC)),"")</f>
        <v/>
      </c>
      <c r="N470" s="61">
        <f t="shared" si="28"/>
        <v>15731.31</v>
      </c>
    </row>
    <row r="471" spans="1:14" ht="15" customHeight="1" thickBot="1">
      <c r="A471" s="11" t="str">
        <f t="shared" si="27"/>
        <v>M726938 101</v>
      </c>
      <c r="B471" s="3" t="s">
        <v>109</v>
      </c>
      <c r="C471" s="227">
        <v>101</v>
      </c>
      <c r="D471" s="266">
        <v>15731.31</v>
      </c>
      <c r="E471" s="87">
        <v>47775.99</v>
      </c>
      <c r="F471" s="88" t="s">
        <v>97</v>
      </c>
      <c r="G471" s="87">
        <v>63507.3</v>
      </c>
      <c r="H471" s="89">
        <v>46981</v>
      </c>
      <c r="J471" s="30" t="str">
        <f t="shared" si="29"/>
        <v/>
      </c>
      <c r="L471" s="11" t="str">
        <f>IF(I471&lt;&gt;"",IF(SUMIF(Planes!BA:BA,'Control de pagos'!A471,Planes!BC:BC)=0,"",SUMIF(Planes!BA:BA,'Control de pagos'!A471,Planes!BC:BC)),"")</f>
        <v/>
      </c>
      <c r="N471" s="61">
        <f t="shared" si="28"/>
        <v>15731.31</v>
      </c>
    </row>
    <row r="472" spans="1:14" ht="15" customHeight="1" thickBot="1">
      <c r="A472" s="11" t="str">
        <f t="shared" si="27"/>
        <v>M726938 101</v>
      </c>
      <c r="B472" s="3" t="s">
        <v>109</v>
      </c>
      <c r="C472" s="229"/>
      <c r="D472" s="267"/>
      <c r="E472" s="87">
        <v>47775.99</v>
      </c>
      <c r="F472" s="88">
        <v>584.27</v>
      </c>
      <c r="G472" s="87">
        <v>64091.57</v>
      </c>
      <c r="H472" s="89">
        <v>46991</v>
      </c>
      <c r="J472" s="30" t="str">
        <f t="shared" si="29"/>
        <v/>
      </c>
      <c r="L472" s="11" t="str">
        <f>IF(I472&lt;&gt;"",IF(SUMIF(Planes!BA:BA,'Control de pagos'!A472,Planes!BC:BC)=0,"",SUMIF(Planes!BA:BA,'Control de pagos'!A472,Planes!BC:BC)),"")</f>
        <v/>
      </c>
      <c r="N472" s="61">
        <f t="shared" si="28"/>
        <v>15731.31</v>
      </c>
    </row>
    <row r="473" spans="1:14" ht="15" customHeight="1" thickBot="1">
      <c r="A473" s="11" t="str">
        <f t="shared" si="27"/>
        <v>M726938 102</v>
      </c>
      <c r="B473" s="3" t="s">
        <v>109</v>
      </c>
      <c r="C473" s="227">
        <v>102</v>
      </c>
      <c r="D473" s="266">
        <v>15731.31</v>
      </c>
      <c r="E473" s="87">
        <v>48247.93</v>
      </c>
      <c r="F473" s="88" t="s">
        <v>97</v>
      </c>
      <c r="G473" s="87">
        <v>63979.24</v>
      </c>
      <c r="H473" s="89">
        <v>47012</v>
      </c>
      <c r="J473" s="30" t="str">
        <f t="shared" si="29"/>
        <v/>
      </c>
      <c r="L473" s="11" t="str">
        <f>IF(I473&lt;&gt;"",IF(SUMIF(Planes!BA:BA,'Control de pagos'!A473,Planes!BC:BC)=0,"",SUMIF(Planes!BA:BA,'Control de pagos'!A473,Planes!BC:BC)),"")</f>
        <v/>
      </c>
      <c r="N473" s="61">
        <f t="shared" si="28"/>
        <v>15731.31</v>
      </c>
    </row>
    <row r="474" spans="1:14" ht="15" customHeight="1" thickBot="1">
      <c r="A474" s="11" t="str">
        <f t="shared" si="27"/>
        <v>M726938 102</v>
      </c>
      <c r="B474" s="3" t="s">
        <v>109</v>
      </c>
      <c r="C474" s="229"/>
      <c r="D474" s="267"/>
      <c r="E474" s="87">
        <v>48247.93</v>
      </c>
      <c r="F474" s="88">
        <v>588.61</v>
      </c>
      <c r="G474" s="87">
        <v>64567.85</v>
      </c>
      <c r="H474" s="89">
        <v>47022</v>
      </c>
      <c r="J474" s="30" t="str">
        <f t="shared" si="29"/>
        <v/>
      </c>
      <c r="L474" s="11" t="str">
        <f>IF(I474&lt;&gt;"",IF(SUMIF(Planes!BA:BA,'Control de pagos'!A474,Planes!BC:BC)=0,"",SUMIF(Planes!BA:BA,'Control de pagos'!A474,Planes!BC:BC)),"")</f>
        <v/>
      </c>
      <c r="N474" s="61">
        <f t="shared" si="28"/>
        <v>15731.31</v>
      </c>
    </row>
    <row r="475" spans="1:14" ht="15" customHeight="1" thickBot="1">
      <c r="A475" s="11" t="str">
        <f t="shared" si="27"/>
        <v>M726938 103</v>
      </c>
      <c r="B475" s="3" t="s">
        <v>109</v>
      </c>
      <c r="C475" s="227">
        <v>103</v>
      </c>
      <c r="D475" s="266">
        <v>15731.31</v>
      </c>
      <c r="E475" s="87">
        <v>48719.87</v>
      </c>
      <c r="F475" s="88" t="s">
        <v>97</v>
      </c>
      <c r="G475" s="87">
        <v>64451.18</v>
      </c>
      <c r="H475" s="89">
        <v>47042</v>
      </c>
      <c r="J475" s="30" t="str">
        <f t="shared" si="29"/>
        <v/>
      </c>
      <c r="L475" s="11" t="str">
        <f>IF(I475&lt;&gt;"",IF(SUMIF(Planes!BA:BA,'Control de pagos'!A475,Planes!BC:BC)=0,"",SUMIF(Planes!BA:BA,'Control de pagos'!A475,Planes!BC:BC)),"")</f>
        <v/>
      </c>
      <c r="N475" s="61">
        <f t="shared" si="28"/>
        <v>15731.31</v>
      </c>
    </row>
    <row r="476" spans="1:14" ht="15" customHeight="1" thickBot="1">
      <c r="A476" s="11" t="str">
        <f t="shared" si="27"/>
        <v>M726938 103</v>
      </c>
      <c r="B476" s="3" t="s">
        <v>109</v>
      </c>
      <c r="C476" s="229"/>
      <c r="D476" s="267"/>
      <c r="E476" s="87">
        <v>48719.87</v>
      </c>
      <c r="F476" s="88">
        <v>592.95000000000005</v>
      </c>
      <c r="G476" s="87">
        <v>65044.13</v>
      </c>
      <c r="H476" s="89">
        <v>47052</v>
      </c>
      <c r="J476" s="30" t="str">
        <f t="shared" si="29"/>
        <v/>
      </c>
      <c r="L476" s="11" t="str">
        <f>IF(I476&lt;&gt;"",IF(SUMIF(Planes!BA:BA,'Control de pagos'!A476,Planes!BC:BC)=0,"",SUMIF(Planes!BA:BA,'Control de pagos'!A476,Planes!BC:BC)),"")</f>
        <v/>
      </c>
      <c r="N476" s="61">
        <f t="shared" si="28"/>
        <v>15731.31</v>
      </c>
    </row>
    <row r="477" spans="1:14" ht="15" customHeight="1" thickBot="1">
      <c r="A477" s="11" t="str">
        <f t="shared" si="27"/>
        <v>M726938 104</v>
      </c>
      <c r="B477" s="3" t="s">
        <v>109</v>
      </c>
      <c r="C477" s="227">
        <v>104</v>
      </c>
      <c r="D477" s="266">
        <v>15731.31</v>
      </c>
      <c r="E477" s="87">
        <v>49191.81</v>
      </c>
      <c r="F477" s="88" t="s">
        <v>97</v>
      </c>
      <c r="G477" s="87">
        <v>64923.12</v>
      </c>
      <c r="H477" s="89">
        <v>47073</v>
      </c>
      <c r="J477" s="30" t="str">
        <f t="shared" si="29"/>
        <v/>
      </c>
      <c r="L477" s="11" t="str">
        <f>IF(I477&lt;&gt;"",IF(SUMIF(Planes!BA:BA,'Control de pagos'!A477,Planes!BC:BC)=0,"",SUMIF(Planes!BA:BA,'Control de pagos'!A477,Planes!BC:BC)),"")</f>
        <v/>
      </c>
      <c r="N477" s="61">
        <f t="shared" si="28"/>
        <v>15731.31</v>
      </c>
    </row>
    <row r="478" spans="1:14" ht="15" customHeight="1" thickBot="1">
      <c r="A478" s="11" t="str">
        <f t="shared" si="27"/>
        <v>M726938 104</v>
      </c>
      <c r="B478" s="3" t="s">
        <v>109</v>
      </c>
      <c r="C478" s="229"/>
      <c r="D478" s="267"/>
      <c r="E478" s="87">
        <v>49191.81</v>
      </c>
      <c r="F478" s="88">
        <v>597.29</v>
      </c>
      <c r="G478" s="87">
        <v>65520.41</v>
      </c>
      <c r="H478" s="89">
        <v>47083</v>
      </c>
      <c r="J478" s="30" t="str">
        <f t="shared" si="29"/>
        <v/>
      </c>
      <c r="L478" s="11" t="str">
        <f>IF(I478&lt;&gt;"",IF(SUMIF(Planes!BA:BA,'Control de pagos'!A478,Planes!BC:BC)=0,"",SUMIF(Planes!BA:BA,'Control de pagos'!A478,Planes!BC:BC)),"")</f>
        <v/>
      </c>
      <c r="N478" s="61">
        <f t="shared" si="28"/>
        <v>15731.31</v>
      </c>
    </row>
    <row r="479" spans="1:14" ht="15" customHeight="1" thickBot="1">
      <c r="A479" s="11" t="str">
        <f t="shared" si="27"/>
        <v>M726938 105</v>
      </c>
      <c r="B479" s="3" t="s">
        <v>109</v>
      </c>
      <c r="C479" s="227">
        <v>105</v>
      </c>
      <c r="D479" s="266">
        <v>15731.31</v>
      </c>
      <c r="E479" s="87">
        <v>49663.75</v>
      </c>
      <c r="F479" s="88" t="s">
        <v>97</v>
      </c>
      <c r="G479" s="87">
        <v>65395.06</v>
      </c>
      <c r="H479" s="89">
        <v>47103</v>
      </c>
      <c r="J479" s="30" t="str">
        <f t="shared" si="29"/>
        <v/>
      </c>
      <c r="L479" s="11" t="str">
        <f>IF(I479&lt;&gt;"",IF(SUMIF(Planes!BA:BA,'Control de pagos'!A479,Planes!BC:BC)=0,"",SUMIF(Planes!BA:BA,'Control de pagos'!A479,Planes!BC:BC)),"")</f>
        <v/>
      </c>
      <c r="N479" s="61">
        <f t="shared" si="28"/>
        <v>15731.31</v>
      </c>
    </row>
    <row r="480" spans="1:14" ht="15" customHeight="1" thickBot="1">
      <c r="A480" s="11" t="str">
        <f t="shared" si="27"/>
        <v>M726938 105</v>
      </c>
      <c r="B480" s="3" t="s">
        <v>109</v>
      </c>
      <c r="C480" s="229"/>
      <c r="D480" s="267"/>
      <c r="E480" s="87">
        <v>49663.75</v>
      </c>
      <c r="F480" s="88">
        <v>601.63</v>
      </c>
      <c r="G480" s="87">
        <v>65996.69</v>
      </c>
      <c r="H480" s="89">
        <v>47113</v>
      </c>
      <c r="J480" s="30" t="str">
        <f t="shared" si="29"/>
        <v/>
      </c>
      <c r="L480" s="11" t="str">
        <f>IF(I480&lt;&gt;"",IF(SUMIF(Planes!BA:BA,'Control de pagos'!A480,Planes!BC:BC)=0,"",SUMIF(Planes!BA:BA,'Control de pagos'!A480,Planes!BC:BC)),"")</f>
        <v/>
      </c>
      <c r="N480" s="61">
        <f t="shared" si="28"/>
        <v>15731.31</v>
      </c>
    </row>
    <row r="481" spans="1:14" ht="15" customHeight="1" thickBot="1">
      <c r="A481" s="11" t="str">
        <f t="shared" si="27"/>
        <v>M726938 106</v>
      </c>
      <c r="B481" s="3" t="s">
        <v>109</v>
      </c>
      <c r="C481" s="227">
        <v>106</v>
      </c>
      <c r="D481" s="266">
        <v>15731.31</v>
      </c>
      <c r="E481" s="87">
        <v>50135.68</v>
      </c>
      <c r="F481" s="88" t="s">
        <v>97</v>
      </c>
      <c r="G481" s="87">
        <v>65866.990000000005</v>
      </c>
      <c r="H481" s="89">
        <v>47134</v>
      </c>
      <c r="J481" s="30" t="str">
        <f t="shared" si="29"/>
        <v/>
      </c>
      <c r="L481" s="11" t="str">
        <f>IF(I481&lt;&gt;"",IF(SUMIF(Planes!BA:BA,'Control de pagos'!A481,Planes!BC:BC)=0,"",SUMIF(Planes!BA:BA,'Control de pagos'!A481,Planes!BC:BC)),"")</f>
        <v/>
      </c>
      <c r="N481" s="61">
        <f t="shared" si="28"/>
        <v>15731.31</v>
      </c>
    </row>
    <row r="482" spans="1:14" ht="15" customHeight="1" thickBot="1">
      <c r="A482" s="11" t="str">
        <f t="shared" si="27"/>
        <v>M726938 106</v>
      </c>
      <c r="B482" s="3" t="s">
        <v>109</v>
      </c>
      <c r="C482" s="229"/>
      <c r="D482" s="267"/>
      <c r="E482" s="87">
        <v>50135.68</v>
      </c>
      <c r="F482" s="88">
        <v>605.98</v>
      </c>
      <c r="G482" s="87">
        <v>66472.97</v>
      </c>
      <c r="H482" s="89">
        <v>47144</v>
      </c>
      <c r="J482" s="30" t="str">
        <f t="shared" si="29"/>
        <v/>
      </c>
      <c r="L482" s="11" t="str">
        <f>IF(I482&lt;&gt;"",IF(SUMIF(Planes!BA:BA,'Control de pagos'!A482,Planes!BC:BC)=0,"",SUMIF(Planes!BA:BA,'Control de pagos'!A482,Planes!BC:BC)),"")</f>
        <v/>
      </c>
      <c r="N482" s="61">
        <f t="shared" si="28"/>
        <v>15731.31</v>
      </c>
    </row>
    <row r="483" spans="1:14" ht="15" customHeight="1" thickBot="1">
      <c r="A483" s="11" t="str">
        <f t="shared" si="27"/>
        <v>M726938 107</v>
      </c>
      <c r="B483" s="3" t="s">
        <v>109</v>
      </c>
      <c r="C483" s="227">
        <v>107</v>
      </c>
      <c r="D483" s="266">
        <v>15731.31</v>
      </c>
      <c r="E483" s="87">
        <v>50607.62</v>
      </c>
      <c r="F483" s="88" t="s">
        <v>97</v>
      </c>
      <c r="G483" s="87">
        <v>66338.929999999993</v>
      </c>
      <c r="H483" s="89">
        <v>47165</v>
      </c>
      <c r="J483" s="30" t="str">
        <f t="shared" si="29"/>
        <v/>
      </c>
      <c r="L483" s="11" t="str">
        <f>IF(I483&lt;&gt;"",IF(SUMIF(Planes!BA:BA,'Control de pagos'!A483,Planes!BC:BC)=0,"",SUMIF(Planes!BA:BA,'Control de pagos'!A483,Planes!BC:BC)),"")</f>
        <v/>
      </c>
      <c r="N483" s="61">
        <f t="shared" si="28"/>
        <v>15731.31</v>
      </c>
    </row>
    <row r="484" spans="1:14" ht="15" customHeight="1" thickBot="1">
      <c r="A484" s="11" t="str">
        <f t="shared" si="27"/>
        <v>M726938 107</v>
      </c>
      <c r="B484" s="3" t="s">
        <v>109</v>
      </c>
      <c r="C484" s="229"/>
      <c r="D484" s="267"/>
      <c r="E484" s="87">
        <v>50607.62</v>
      </c>
      <c r="F484" s="88">
        <v>610.32000000000005</v>
      </c>
      <c r="G484" s="87">
        <v>66949.25</v>
      </c>
      <c r="H484" s="89">
        <v>47175</v>
      </c>
      <c r="J484" s="30" t="str">
        <f t="shared" si="29"/>
        <v/>
      </c>
      <c r="L484" s="11" t="str">
        <f>IF(I484&lt;&gt;"",IF(SUMIF(Planes!BA:BA,'Control de pagos'!A484,Planes!BC:BC)=0,"",SUMIF(Planes!BA:BA,'Control de pagos'!A484,Planes!BC:BC)),"")</f>
        <v/>
      </c>
      <c r="N484" s="61">
        <f t="shared" si="28"/>
        <v>15731.31</v>
      </c>
    </row>
    <row r="485" spans="1:14" ht="15" customHeight="1" thickBot="1">
      <c r="A485" s="11" t="str">
        <f t="shared" si="27"/>
        <v>M726938 108</v>
      </c>
      <c r="B485" s="3" t="s">
        <v>109</v>
      </c>
      <c r="C485" s="227">
        <v>108</v>
      </c>
      <c r="D485" s="266">
        <v>15731.31</v>
      </c>
      <c r="E485" s="87">
        <v>51079.56</v>
      </c>
      <c r="F485" s="88" t="s">
        <v>97</v>
      </c>
      <c r="G485" s="87">
        <v>66810.87</v>
      </c>
      <c r="H485" s="89">
        <v>47193</v>
      </c>
      <c r="J485" s="30" t="str">
        <f t="shared" si="29"/>
        <v/>
      </c>
      <c r="L485" s="11" t="str">
        <f>IF(I485&lt;&gt;"",IF(SUMIF(Planes!BA:BA,'Control de pagos'!A485,Planes!BC:BC)=0,"",SUMIF(Planes!BA:BA,'Control de pagos'!A485,Planes!BC:BC)),"")</f>
        <v/>
      </c>
      <c r="N485" s="61">
        <f t="shared" si="28"/>
        <v>15731.31</v>
      </c>
    </row>
    <row r="486" spans="1:14" ht="15" customHeight="1" thickBot="1">
      <c r="A486" s="11" t="str">
        <f t="shared" si="27"/>
        <v>M726938 108</v>
      </c>
      <c r="B486" s="3" t="s">
        <v>109</v>
      </c>
      <c r="C486" s="229"/>
      <c r="D486" s="267"/>
      <c r="E486" s="87">
        <v>51079.56</v>
      </c>
      <c r="F486" s="88">
        <v>614.66</v>
      </c>
      <c r="G486" s="87">
        <v>67425.53</v>
      </c>
      <c r="H486" s="89">
        <v>47203</v>
      </c>
      <c r="J486" s="30" t="str">
        <f t="shared" si="29"/>
        <v/>
      </c>
      <c r="L486" s="11" t="str">
        <f>IF(I486&lt;&gt;"",IF(SUMIF(Planes!BA:BA,'Control de pagos'!A486,Planes!BC:BC)=0,"",SUMIF(Planes!BA:BA,'Control de pagos'!A486,Planes!BC:BC)),"")</f>
        <v/>
      </c>
      <c r="N486" s="61">
        <f t="shared" si="28"/>
        <v>15731.31</v>
      </c>
    </row>
    <row r="487" spans="1:14" ht="15" customHeight="1" thickBot="1">
      <c r="A487" s="11" t="str">
        <f t="shared" si="27"/>
        <v>M726938 109</v>
      </c>
      <c r="B487" s="3" t="s">
        <v>109</v>
      </c>
      <c r="C487" s="227">
        <v>109</v>
      </c>
      <c r="D487" s="266">
        <v>15731.31</v>
      </c>
      <c r="E487" s="87">
        <v>51551.5</v>
      </c>
      <c r="F487" s="88" t="s">
        <v>97</v>
      </c>
      <c r="G487" s="87">
        <v>67282.81</v>
      </c>
      <c r="H487" s="89">
        <v>47224</v>
      </c>
      <c r="J487" s="30" t="str">
        <f t="shared" si="29"/>
        <v/>
      </c>
      <c r="L487" s="11" t="str">
        <f>IF(I487&lt;&gt;"",IF(SUMIF(Planes!BA:BA,'Control de pagos'!A487,Planes!BC:BC)=0,"",SUMIF(Planes!BA:BA,'Control de pagos'!A487,Planes!BC:BC)),"")</f>
        <v/>
      </c>
      <c r="N487" s="61">
        <f t="shared" si="28"/>
        <v>15731.31</v>
      </c>
    </row>
    <row r="488" spans="1:14" ht="15" customHeight="1" thickBot="1">
      <c r="A488" s="11" t="str">
        <f t="shared" si="27"/>
        <v>M726938 109</v>
      </c>
      <c r="B488" s="3" t="s">
        <v>109</v>
      </c>
      <c r="C488" s="229"/>
      <c r="D488" s="267"/>
      <c r="E488" s="87">
        <v>51551.5</v>
      </c>
      <c r="F488" s="88">
        <v>619</v>
      </c>
      <c r="G488" s="87">
        <v>67901.81</v>
      </c>
      <c r="H488" s="89">
        <v>47234</v>
      </c>
      <c r="J488" s="30" t="str">
        <f t="shared" si="29"/>
        <v/>
      </c>
      <c r="L488" s="11" t="str">
        <f>IF(I488&lt;&gt;"",IF(SUMIF(Planes!BA:BA,'Control de pagos'!A488,Planes!BC:BC)=0,"",SUMIF(Planes!BA:BA,'Control de pagos'!A488,Planes!BC:BC)),"")</f>
        <v/>
      </c>
      <c r="N488" s="61">
        <f t="shared" si="28"/>
        <v>15731.31</v>
      </c>
    </row>
    <row r="489" spans="1:14" ht="15" customHeight="1" thickBot="1">
      <c r="A489" s="11" t="str">
        <f t="shared" si="27"/>
        <v>M726938 110</v>
      </c>
      <c r="B489" s="3" t="s">
        <v>109</v>
      </c>
      <c r="C489" s="227">
        <v>110</v>
      </c>
      <c r="D489" s="266">
        <v>15731.31</v>
      </c>
      <c r="E489" s="87">
        <v>52023.44</v>
      </c>
      <c r="F489" s="88" t="s">
        <v>97</v>
      </c>
      <c r="G489" s="87">
        <v>67754.75</v>
      </c>
      <c r="H489" s="89">
        <v>47254</v>
      </c>
      <c r="J489" s="30" t="str">
        <f t="shared" si="29"/>
        <v/>
      </c>
      <c r="L489" s="11" t="str">
        <f>IF(I489&lt;&gt;"",IF(SUMIF(Planes!BA:BA,'Control de pagos'!A489,Planes!BC:BC)=0,"",SUMIF(Planes!BA:BA,'Control de pagos'!A489,Planes!BC:BC)),"")</f>
        <v/>
      </c>
      <c r="N489" s="61">
        <f t="shared" si="28"/>
        <v>15731.31</v>
      </c>
    </row>
    <row r="490" spans="1:14" ht="15" customHeight="1" thickBot="1">
      <c r="A490" s="11" t="str">
        <f t="shared" ref="A490:A553" si="30">B490&amp;" "&amp;IF(C490="",C489,C490)</f>
        <v>M726938 110</v>
      </c>
      <c r="B490" s="3" t="s">
        <v>109</v>
      </c>
      <c r="C490" s="229"/>
      <c r="D490" s="267"/>
      <c r="E490" s="87">
        <v>52023.44</v>
      </c>
      <c r="F490" s="88">
        <v>623.34</v>
      </c>
      <c r="G490" s="87">
        <v>68378.09</v>
      </c>
      <c r="H490" s="89">
        <v>47264</v>
      </c>
      <c r="J490" s="30" t="str">
        <f t="shared" si="29"/>
        <v/>
      </c>
      <c r="L490" s="11" t="str">
        <f>IF(I490&lt;&gt;"",IF(SUMIF(Planes!BA:BA,'Control de pagos'!A490,Planes!BC:BC)=0,"",SUMIF(Planes!BA:BA,'Control de pagos'!A490,Planes!BC:BC)),"")</f>
        <v/>
      </c>
      <c r="N490" s="61">
        <f t="shared" si="28"/>
        <v>15731.31</v>
      </c>
    </row>
    <row r="491" spans="1:14" ht="15" customHeight="1" thickBot="1">
      <c r="A491" s="11" t="str">
        <f t="shared" si="30"/>
        <v>M726938 111</v>
      </c>
      <c r="B491" s="3" t="s">
        <v>109</v>
      </c>
      <c r="C491" s="227">
        <v>111</v>
      </c>
      <c r="D491" s="266">
        <v>15731.31</v>
      </c>
      <c r="E491" s="87">
        <v>52495.38</v>
      </c>
      <c r="F491" s="88" t="s">
        <v>97</v>
      </c>
      <c r="G491" s="87">
        <v>68226.69</v>
      </c>
      <c r="H491" s="89">
        <v>47285</v>
      </c>
      <c r="J491" s="30" t="str">
        <f t="shared" si="29"/>
        <v/>
      </c>
      <c r="L491" s="11" t="str">
        <f>IF(I491&lt;&gt;"",IF(SUMIF(Planes!BA:BA,'Control de pagos'!A491,Planes!BC:BC)=0,"",SUMIF(Planes!BA:BA,'Control de pagos'!A491,Planes!BC:BC)),"")</f>
        <v/>
      </c>
      <c r="N491" s="61">
        <f t="shared" si="28"/>
        <v>15731.31</v>
      </c>
    </row>
    <row r="492" spans="1:14" ht="15" customHeight="1" thickBot="1">
      <c r="A492" s="11" t="str">
        <f t="shared" si="30"/>
        <v>M726938 111</v>
      </c>
      <c r="B492" s="3" t="s">
        <v>109</v>
      </c>
      <c r="C492" s="229"/>
      <c r="D492" s="267"/>
      <c r="E492" s="87">
        <v>52495.38</v>
      </c>
      <c r="F492" s="88">
        <v>627.69000000000005</v>
      </c>
      <c r="G492" s="87">
        <v>68854.38</v>
      </c>
      <c r="H492" s="89">
        <v>47295</v>
      </c>
      <c r="J492" s="30" t="str">
        <f t="shared" si="29"/>
        <v/>
      </c>
      <c r="L492" s="11" t="str">
        <f>IF(I492&lt;&gt;"",IF(SUMIF(Planes!BA:BA,'Control de pagos'!A492,Planes!BC:BC)=0,"",SUMIF(Planes!BA:BA,'Control de pagos'!A492,Planes!BC:BC)),"")</f>
        <v/>
      </c>
      <c r="N492" s="61">
        <f t="shared" si="28"/>
        <v>15731.31</v>
      </c>
    </row>
    <row r="493" spans="1:14" ht="15" customHeight="1" thickBot="1">
      <c r="A493" s="11" t="str">
        <f t="shared" si="30"/>
        <v>M726938 112</v>
      </c>
      <c r="B493" s="3" t="s">
        <v>109</v>
      </c>
      <c r="C493" s="227">
        <v>112</v>
      </c>
      <c r="D493" s="266">
        <v>15731.31</v>
      </c>
      <c r="E493" s="87">
        <v>52967.32</v>
      </c>
      <c r="F493" s="88" t="s">
        <v>97</v>
      </c>
      <c r="G493" s="87">
        <v>68698.63</v>
      </c>
      <c r="H493" s="89">
        <v>47315</v>
      </c>
      <c r="J493" s="30" t="str">
        <f t="shared" si="29"/>
        <v/>
      </c>
      <c r="L493" s="11" t="str">
        <f>IF(I493&lt;&gt;"",IF(SUMIF(Planes!BA:BA,'Control de pagos'!A493,Planes!BC:BC)=0,"",SUMIF(Planes!BA:BA,'Control de pagos'!A493,Planes!BC:BC)),"")</f>
        <v/>
      </c>
      <c r="N493" s="61">
        <f t="shared" si="28"/>
        <v>15731.31</v>
      </c>
    </row>
    <row r="494" spans="1:14" ht="15" customHeight="1" thickBot="1">
      <c r="A494" s="11" t="str">
        <f t="shared" si="30"/>
        <v>M726938 112</v>
      </c>
      <c r="B494" s="3" t="s">
        <v>109</v>
      </c>
      <c r="C494" s="229"/>
      <c r="D494" s="267"/>
      <c r="E494" s="87">
        <v>52967.32</v>
      </c>
      <c r="F494" s="88">
        <v>632.03</v>
      </c>
      <c r="G494" s="87">
        <v>69330.66</v>
      </c>
      <c r="H494" s="89">
        <v>47325</v>
      </c>
      <c r="J494" s="30" t="str">
        <f t="shared" si="29"/>
        <v/>
      </c>
      <c r="L494" s="11" t="str">
        <f>IF(I494&lt;&gt;"",IF(SUMIF(Planes!BA:BA,'Control de pagos'!A494,Planes!BC:BC)=0,"",SUMIF(Planes!BA:BA,'Control de pagos'!A494,Planes!BC:BC)),"")</f>
        <v/>
      </c>
      <c r="N494" s="61">
        <f t="shared" si="28"/>
        <v>15731.31</v>
      </c>
    </row>
    <row r="495" spans="1:14" ht="15" customHeight="1" thickBot="1">
      <c r="A495" s="11" t="str">
        <f t="shared" si="30"/>
        <v>M726938 113</v>
      </c>
      <c r="B495" s="3" t="s">
        <v>109</v>
      </c>
      <c r="C495" s="227">
        <v>113</v>
      </c>
      <c r="D495" s="266">
        <v>15731.31</v>
      </c>
      <c r="E495" s="87">
        <v>53439.26</v>
      </c>
      <c r="F495" s="88" t="s">
        <v>97</v>
      </c>
      <c r="G495" s="87">
        <v>69170.570000000007</v>
      </c>
      <c r="H495" s="89">
        <v>47346</v>
      </c>
      <c r="J495" s="30" t="str">
        <f t="shared" si="29"/>
        <v/>
      </c>
      <c r="L495" s="11" t="str">
        <f>IF(I495&lt;&gt;"",IF(SUMIF(Planes!BA:BA,'Control de pagos'!A495,Planes!BC:BC)=0,"",SUMIF(Planes!BA:BA,'Control de pagos'!A495,Planes!BC:BC)),"")</f>
        <v/>
      </c>
      <c r="N495" s="61">
        <f t="shared" si="28"/>
        <v>15731.31</v>
      </c>
    </row>
    <row r="496" spans="1:14" ht="15" customHeight="1" thickBot="1">
      <c r="A496" s="11" t="str">
        <f t="shared" si="30"/>
        <v>M726938 113</v>
      </c>
      <c r="B496" s="3" t="s">
        <v>109</v>
      </c>
      <c r="C496" s="229"/>
      <c r="D496" s="267"/>
      <c r="E496" s="87">
        <v>53439.26</v>
      </c>
      <c r="F496" s="88">
        <v>636.37</v>
      </c>
      <c r="G496" s="87">
        <v>69806.94</v>
      </c>
      <c r="H496" s="89">
        <v>47356</v>
      </c>
      <c r="J496" s="30" t="str">
        <f t="shared" si="29"/>
        <v/>
      </c>
      <c r="L496" s="11" t="str">
        <f>IF(I496&lt;&gt;"",IF(SUMIF(Planes!BA:BA,'Control de pagos'!A496,Planes!BC:BC)=0,"",SUMIF(Planes!BA:BA,'Control de pagos'!A496,Planes!BC:BC)),"")</f>
        <v/>
      </c>
      <c r="N496" s="61">
        <f t="shared" si="28"/>
        <v>15731.31</v>
      </c>
    </row>
    <row r="497" spans="1:14" ht="15" customHeight="1" thickBot="1">
      <c r="A497" s="11" t="str">
        <f t="shared" si="30"/>
        <v>M726938 114</v>
      </c>
      <c r="B497" s="3" t="s">
        <v>109</v>
      </c>
      <c r="C497" s="227">
        <v>114</v>
      </c>
      <c r="D497" s="266">
        <v>15731.31</v>
      </c>
      <c r="E497" s="87">
        <v>53911.199999999997</v>
      </c>
      <c r="F497" s="88" t="s">
        <v>97</v>
      </c>
      <c r="G497" s="87">
        <v>69642.509999999995</v>
      </c>
      <c r="H497" s="89">
        <v>47377</v>
      </c>
      <c r="J497" s="30" t="str">
        <f t="shared" si="29"/>
        <v/>
      </c>
      <c r="L497" s="11" t="str">
        <f>IF(I497&lt;&gt;"",IF(SUMIF(Planes!BA:BA,'Control de pagos'!A497,Planes!BC:BC)=0,"",SUMIF(Planes!BA:BA,'Control de pagos'!A497,Planes!BC:BC)),"")</f>
        <v/>
      </c>
      <c r="N497" s="61">
        <f t="shared" si="28"/>
        <v>15731.31</v>
      </c>
    </row>
    <row r="498" spans="1:14" ht="15" customHeight="1" thickBot="1">
      <c r="A498" s="11" t="str">
        <f t="shared" si="30"/>
        <v>M726938 114</v>
      </c>
      <c r="B498" s="3" t="s">
        <v>109</v>
      </c>
      <c r="C498" s="229"/>
      <c r="D498" s="267"/>
      <c r="E498" s="87">
        <v>53911.199999999997</v>
      </c>
      <c r="F498" s="88">
        <v>640.71</v>
      </c>
      <c r="G498" s="87">
        <v>70283.22</v>
      </c>
      <c r="H498" s="89">
        <v>47387</v>
      </c>
      <c r="J498" s="30" t="str">
        <f t="shared" si="29"/>
        <v/>
      </c>
      <c r="L498" s="11" t="str">
        <f>IF(I498&lt;&gt;"",IF(SUMIF(Planes!BA:BA,'Control de pagos'!A498,Planes!BC:BC)=0,"",SUMIF(Planes!BA:BA,'Control de pagos'!A498,Planes!BC:BC)),"")</f>
        <v/>
      </c>
      <c r="N498" s="61">
        <f t="shared" si="28"/>
        <v>15731.31</v>
      </c>
    </row>
    <row r="499" spans="1:14" ht="15" customHeight="1" thickBot="1">
      <c r="A499" s="11" t="str">
        <f t="shared" si="30"/>
        <v>M726938 115</v>
      </c>
      <c r="B499" s="3" t="s">
        <v>109</v>
      </c>
      <c r="C499" s="227">
        <v>115</v>
      </c>
      <c r="D499" s="266">
        <v>15731.31</v>
      </c>
      <c r="E499" s="87">
        <v>54383.14</v>
      </c>
      <c r="F499" s="88" t="s">
        <v>97</v>
      </c>
      <c r="G499" s="87">
        <v>70114.45</v>
      </c>
      <c r="H499" s="89">
        <v>47407</v>
      </c>
      <c r="J499" s="30" t="str">
        <f t="shared" si="29"/>
        <v/>
      </c>
      <c r="L499" s="11" t="str">
        <f>IF(I499&lt;&gt;"",IF(SUMIF(Planes!BA:BA,'Control de pagos'!A499,Planes!BC:BC)=0,"",SUMIF(Planes!BA:BA,'Control de pagos'!A499,Planes!BC:BC)),"")</f>
        <v/>
      </c>
      <c r="N499" s="61">
        <f t="shared" si="28"/>
        <v>15731.31</v>
      </c>
    </row>
    <row r="500" spans="1:14" ht="15" customHeight="1" thickBot="1">
      <c r="A500" s="11" t="str">
        <f t="shared" si="30"/>
        <v>M726938 115</v>
      </c>
      <c r="B500" s="3" t="s">
        <v>109</v>
      </c>
      <c r="C500" s="229"/>
      <c r="D500" s="267"/>
      <c r="E500" s="87">
        <v>54383.14</v>
      </c>
      <c r="F500" s="88">
        <v>645.04999999999995</v>
      </c>
      <c r="G500" s="87">
        <v>70759.5</v>
      </c>
      <c r="H500" s="89">
        <v>47417</v>
      </c>
      <c r="J500" s="30" t="str">
        <f t="shared" si="29"/>
        <v/>
      </c>
      <c r="L500" s="11" t="str">
        <f>IF(I500&lt;&gt;"",IF(SUMIF(Planes!BA:BA,'Control de pagos'!A500,Planes!BC:BC)=0,"",SUMIF(Planes!BA:BA,'Control de pagos'!A500,Planes!BC:BC)),"")</f>
        <v/>
      </c>
      <c r="N500" s="61">
        <f t="shared" si="28"/>
        <v>15731.31</v>
      </c>
    </row>
    <row r="501" spans="1:14" ht="15" customHeight="1" thickBot="1">
      <c r="A501" s="11" t="str">
        <f t="shared" si="30"/>
        <v>M726938 116</v>
      </c>
      <c r="B501" s="3" t="s">
        <v>109</v>
      </c>
      <c r="C501" s="227">
        <v>116</v>
      </c>
      <c r="D501" s="266">
        <v>15731.31</v>
      </c>
      <c r="E501" s="87">
        <v>54855.08</v>
      </c>
      <c r="F501" s="88" t="s">
        <v>97</v>
      </c>
      <c r="G501" s="87">
        <v>70586.39</v>
      </c>
      <c r="H501" s="89">
        <v>47438</v>
      </c>
      <c r="J501" s="30" t="str">
        <f t="shared" si="29"/>
        <v/>
      </c>
      <c r="L501" s="11" t="str">
        <f>IF(I501&lt;&gt;"",IF(SUMIF(Planes!BA:BA,'Control de pagos'!A501,Planes!BC:BC)=0,"",SUMIF(Planes!BA:BA,'Control de pagos'!A501,Planes!BC:BC)),"")</f>
        <v/>
      </c>
      <c r="N501" s="61">
        <f t="shared" si="28"/>
        <v>15731.31</v>
      </c>
    </row>
    <row r="502" spans="1:14" ht="15" customHeight="1" thickBot="1">
      <c r="A502" s="11" t="str">
        <f t="shared" si="30"/>
        <v>M726938 116</v>
      </c>
      <c r="B502" s="3" t="s">
        <v>109</v>
      </c>
      <c r="C502" s="229"/>
      <c r="D502" s="267"/>
      <c r="E502" s="87">
        <v>54855.08</v>
      </c>
      <c r="F502" s="88">
        <v>649.39</v>
      </c>
      <c r="G502" s="87">
        <v>71235.78</v>
      </c>
      <c r="H502" s="89">
        <v>47448</v>
      </c>
      <c r="J502" s="30" t="str">
        <f t="shared" si="29"/>
        <v/>
      </c>
      <c r="L502" s="11" t="str">
        <f>IF(I502&lt;&gt;"",IF(SUMIF(Planes!BA:BA,'Control de pagos'!A502,Planes!BC:BC)=0,"",SUMIF(Planes!BA:BA,'Control de pagos'!A502,Planes!BC:BC)),"")</f>
        <v/>
      </c>
      <c r="N502" s="61">
        <f t="shared" si="28"/>
        <v>15731.31</v>
      </c>
    </row>
    <row r="503" spans="1:14" ht="15" customHeight="1" thickBot="1">
      <c r="A503" s="11" t="str">
        <f t="shared" si="30"/>
        <v>M726938 117</v>
      </c>
      <c r="B503" s="3" t="s">
        <v>109</v>
      </c>
      <c r="C503" s="227">
        <v>117</v>
      </c>
      <c r="D503" s="266">
        <v>15731.31</v>
      </c>
      <c r="E503" s="87">
        <v>55327.02</v>
      </c>
      <c r="F503" s="88" t="s">
        <v>97</v>
      </c>
      <c r="G503" s="87">
        <v>71058.33</v>
      </c>
      <c r="H503" s="89">
        <v>47468</v>
      </c>
      <c r="J503" s="30" t="str">
        <f t="shared" si="29"/>
        <v/>
      </c>
      <c r="L503" s="11" t="str">
        <f>IF(I503&lt;&gt;"",IF(SUMIF(Planes!BA:BA,'Control de pagos'!A503,Planes!BC:BC)=0,"",SUMIF(Planes!BA:BA,'Control de pagos'!A503,Planes!BC:BC)),"")</f>
        <v/>
      </c>
      <c r="N503" s="61">
        <f t="shared" si="28"/>
        <v>15731.31</v>
      </c>
    </row>
    <row r="504" spans="1:14" ht="15" customHeight="1" thickBot="1">
      <c r="A504" s="11" t="str">
        <f t="shared" si="30"/>
        <v>M726938 117</v>
      </c>
      <c r="B504" s="3" t="s">
        <v>109</v>
      </c>
      <c r="C504" s="229"/>
      <c r="D504" s="267"/>
      <c r="E504" s="87">
        <v>55327.02</v>
      </c>
      <c r="F504" s="88">
        <v>653.74</v>
      </c>
      <c r="G504" s="87">
        <v>71712.070000000007</v>
      </c>
      <c r="H504" s="89">
        <v>47478</v>
      </c>
      <c r="J504" s="30" t="str">
        <f t="shared" si="29"/>
        <v/>
      </c>
      <c r="L504" s="11" t="str">
        <f>IF(I504&lt;&gt;"",IF(SUMIF(Planes!BA:BA,'Control de pagos'!A504,Planes!BC:BC)=0,"",SUMIF(Planes!BA:BA,'Control de pagos'!A504,Planes!BC:BC)),"")</f>
        <v/>
      </c>
      <c r="N504" s="61">
        <f t="shared" si="28"/>
        <v>15731.31</v>
      </c>
    </row>
    <row r="505" spans="1:14" ht="15" customHeight="1" thickBot="1">
      <c r="A505" s="11" t="str">
        <f t="shared" si="30"/>
        <v>M726938 118</v>
      </c>
      <c r="B505" s="3" t="s">
        <v>109</v>
      </c>
      <c r="C505" s="227">
        <v>118</v>
      </c>
      <c r="D505" s="266">
        <v>15731.31</v>
      </c>
      <c r="E505" s="87">
        <v>55798.96</v>
      </c>
      <c r="F505" s="88" t="s">
        <v>97</v>
      </c>
      <c r="G505" s="87">
        <v>71530.27</v>
      </c>
      <c r="H505" s="89">
        <v>47499</v>
      </c>
      <c r="J505" s="30" t="str">
        <f t="shared" si="29"/>
        <v/>
      </c>
      <c r="L505" s="11" t="str">
        <f>IF(I505&lt;&gt;"",IF(SUMIF(Planes!BA:BA,'Control de pagos'!A505,Planes!BC:BC)=0,"",SUMIF(Planes!BA:BA,'Control de pagos'!A505,Planes!BC:BC)),"")</f>
        <v/>
      </c>
      <c r="N505" s="61">
        <f t="shared" si="28"/>
        <v>15731.31</v>
      </c>
    </row>
    <row r="506" spans="1:14" ht="15" customHeight="1" thickBot="1">
      <c r="A506" s="11" t="str">
        <f t="shared" si="30"/>
        <v>M726938 118</v>
      </c>
      <c r="B506" s="3" t="s">
        <v>109</v>
      </c>
      <c r="C506" s="229"/>
      <c r="D506" s="267"/>
      <c r="E506" s="87">
        <v>55798.96</v>
      </c>
      <c r="F506" s="88">
        <v>658.08</v>
      </c>
      <c r="G506" s="87">
        <v>72188.350000000006</v>
      </c>
      <c r="H506" s="89">
        <v>47509</v>
      </c>
      <c r="J506" s="30" t="str">
        <f t="shared" si="29"/>
        <v/>
      </c>
      <c r="L506" s="11" t="str">
        <f>IF(I506&lt;&gt;"",IF(SUMIF(Planes!BA:BA,'Control de pagos'!A506,Planes!BC:BC)=0,"",SUMIF(Planes!BA:BA,'Control de pagos'!A506,Planes!BC:BC)),"")</f>
        <v/>
      </c>
      <c r="N506" s="61">
        <f t="shared" si="28"/>
        <v>15731.31</v>
      </c>
    </row>
    <row r="507" spans="1:14" ht="15" customHeight="1" thickBot="1">
      <c r="A507" s="11" t="str">
        <f t="shared" si="30"/>
        <v>M726938 119</v>
      </c>
      <c r="B507" s="3" t="s">
        <v>109</v>
      </c>
      <c r="C507" s="227">
        <v>119</v>
      </c>
      <c r="D507" s="266">
        <v>15731.31</v>
      </c>
      <c r="E507" s="87">
        <v>56270.9</v>
      </c>
      <c r="F507" s="88" t="s">
        <v>97</v>
      </c>
      <c r="G507" s="87">
        <v>72002.210000000006</v>
      </c>
      <c r="H507" s="89">
        <v>47530</v>
      </c>
      <c r="J507" s="30" t="str">
        <f t="shared" si="29"/>
        <v/>
      </c>
      <c r="L507" s="11" t="str">
        <f>IF(I507&lt;&gt;"",IF(SUMIF(Planes!BA:BA,'Control de pagos'!A507,Planes!BC:BC)=0,"",SUMIF(Planes!BA:BA,'Control de pagos'!A507,Planes!BC:BC)),"")</f>
        <v/>
      </c>
      <c r="N507" s="61">
        <f t="shared" si="28"/>
        <v>15731.31</v>
      </c>
    </row>
    <row r="508" spans="1:14" ht="15" customHeight="1" thickBot="1">
      <c r="A508" s="11" t="str">
        <f t="shared" si="30"/>
        <v>M726938 119</v>
      </c>
      <c r="B508" s="3" t="s">
        <v>109</v>
      </c>
      <c r="C508" s="229"/>
      <c r="D508" s="267"/>
      <c r="E508" s="87">
        <v>56270.9</v>
      </c>
      <c r="F508" s="88">
        <v>662.42</v>
      </c>
      <c r="G508" s="87">
        <v>72664.63</v>
      </c>
      <c r="H508" s="89">
        <v>47540</v>
      </c>
      <c r="J508" s="30" t="str">
        <f t="shared" si="29"/>
        <v/>
      </c>
      <c r="L508" s="11" t="str">
        <f>IF(I508&lt;&gt;"",IF(SUMIF(Planes!BA:BA,'Control de pagos'!A508,Planes!BC:BC)=0,"",SUMIF(Planes!BA:BA,'Control de pagos'!A508,Planes!BC:BC)),"")</f>
        <v/>
      </c>
      <c r="N508" s="61">
        <f t="shared" si="28"/>
        <v>15731.31</v>
      </c>
    </row>
    <row r="509" spans="1:14" ht="15" customHeight="1" thickBot="1">
      <c r="A509" s="11" t="str">
        <f t="shared" si="30"/>
        <v>M726938 120</v>
      </c>
      <c r="B509" s="3" t="s">
        <v>109</v>
      </c>
      <c r="C509" s="227">
        <v>120</v>
      </c>
      <c r="D509" s="266">
        <v>15730.9</v>
      </c>
      <c r="E509" s="87">
        <v>56741.36</v>
      </c>
      <c r="F509" s="88" t="s">
        <v>97</v>
      </c>
      <c r="G509" s="87">
        <v>72472.259999999995</v>
      </c>
      <c r="H509" s="89">
        <v>47558</v>
      </c>
      <c r="J509" s="30" t="str">
        <f t="shared" si="29"/>
        <v/>
      </c>
      <c r="L509" s="11" t="str">
        <f>IF(I509&lt;&gt;"",IF(SUMIF(Planes!BA:BA,'Control de pagos'!A509,Planes!BC:BC)=0,"",SUMIF(Planes!BA:BA,'Control de pagos'!A509,Planes!BC:BC)),"")</f>
        <v/>
      </c>
      <c r="N509" s="61">
        <f t="shared" si="28"/>
        <v>15730.9</v>
      </c>
    </row>
    <row r="510" spans="1:14" ht="15" customHeight="1" thickBot="1">
      <c r="A510" s="11" t="str">
        <f t="shared" si="30"/>
        <v>M726938 120</v>
      </c>
      <c r="B510" s="3" t="s">
        <v>109</v>
      </c>
      <c r="C510" s="229"/>
      <c r="D510" s="267"/>
      <c r="E510" s="121">
        <v>56741.36</v>
      </c>
      <c r="F510" s="122">
        <v>666.74</v>
      </c>
      <c r="G510" s="121">
        <v>73139</v>
      </c>
      <c r="H510" s="123">
        <v>47568</v>
      </c>
      <c r="J510" s="30" t="str">
        <f t="shared" si="29"/>
        <v/>
      </c>
      <c r="L510" s="11" t="str">
        <f>IF(I510&lt;&gt;"",IF(SUMIF(Planes!BA:BA,'Control de pagos'!A510,Planes!BC:BC)=0,"",SUMIF(Planes!BA:BA,'Control de pagos'!A510,Planes!BC:BC)),"")</f>
        <v/>
      </c>
      <c r="N510" s="61">
        <f t="shared" si="28"/>
        <v>15730.9</v>
      </c>
    </row>
    <row r="511" spans="1:14" ht="15" customHeight="1">
      <c r="A511" s="11" t="str">
        <f t="shared" si="30"/>
        <v xml:space="preserve"> </v>
      </c>
      <c r="J511" s="30" t="str">
        <f t="shared" si="29"/>
        <v/>
      </c>
      <c r="L511" s="11" t="str">
        <f>IF(I511&lt;&gt;"",IF(SUMIF(Planes!BA:BA,'Control de pagos'!A511,Planes!BC:BC)=0,"",SUMIF(Planes!BA:BA,'Control de pagos'!A511,Planes!BC:BC)),"")</f>
        <v/>
      </c>
      <c r="N511" s="61">
        <f t="shared" si="28"/>
        <v>0</v>
      </c>
    </row>
    <row r="512" spans="1:14" ht="15" customHeight="1" thickBot="1">
      <c r="A512" s="11" t="str">
        <f t="shared" si="30"/>
        <v xml:space="preserve"> </v>
      </c>
      <c r="J512" s="30" t="str">
        <f t="shared" si="29"/>
        <v/>
      </c>
      <c r="L512" s="11" t="str">
        <f>IF(I512&lt;&gt;"",IF(SUMIF(Planes!BA:BA,'Control de pagos'!A512,Planes!BC:BC)=0,"",SUMIF(Planes!BA:BA,'Control de pagos'!A512,Planes!BC:BC)),"")</f>
        <v/>
      </c>
      <c r="N512" s="61">
        <f t="shared" si="28"/>
        <v>0</v>
      </c>
    </row>
    <row r="513" spans="1:14" ht="15" customHeight="1" thickBot="1">
      <c r="A513" s="11" t="str">
        <f t="shared" si="30"/>
        <v>M802872 Pago a Cuenta</v>
      </c>
      <c r="B513" s="3" t="str">
        <f>+Descripción!B45</f>
        <v>M802872</v>
      </c>
      <c r="C513" s="171" t="s">
        <v>101</v>
      </c>
      <c r="D513" s="172">
        <v>66596.240000000005</v>
      </c>
      <c r="E513" s="173" t="s">
        <v>97</v>
      </c>
      <c r="F513" s="173" t="s">
        <v>97</v>
      </c>
      <c r="G513" s="172">
        <v>66596.240000000005</v>
      </c>
      <c r="H513" s="174">
        <v>43920</v>
      </c>
      <c r="I513" s="42">
        <f>+H513</f>
        <v>43920</v>
      </c>
      <c r="J513" s="30">
        <f t="shared" si="29"/>
        <v>43891</v>
      </c>
      <c r="L513" s="11" t="str">
        <f>IF(I513&lt;&gt;"",IF(SUMIF(Planes!BA:BA,'Control de pagos'!A513,Planes!BC:BC)=0,"",SUMIF(Planes!BA:BA,'Control de pagos'!A513,Planes!BC:BC)),"")</f>
        <v/>
      </c>
      <c r="N513" s="61">
        <f t="shared" si="28"/>
        <v>66596.240000000005</v>
      </c>
    </row>
    <row r="514" spans="1:14" ht="15" customHeight="1" thickBot="1">
      <c r="A514" s="11" t="str">
        <f t="shared" si="30"/>
        <v>M802872 1</v>
      </c>
      <c r="B514" s="3" t="s">
        <v>117</v>
      </c>
      <c r="C514" s="272">
        <v>1</v>
      </c>
      <c r="D514" s="274">
        <v>54941.9</v>
      </c>
      <c r="E514" s="132">
        <v>5823.84</v>
      </c>
      <c r="F514" s="133" t="s">
        <v>97</v>
      </c>
      <c r="G514" s="132">
        <v>60765.74</v>
      </c>
      <c r="H514" s="134">
        <v>44028</v>
      </c>
      <c r="J514" s="30" t="str">
        <f t="shared" si="29"/>
        <v>-</v>
      </c>
      <c r="L514" s="11" t="str">
        <f>IF(I514&lt;&gt;"",IF(SUMIF(Planes!BA:BA,'Control de pagos'!A514,Planes!BC:BC)=0,"",SUMIF(Planes!BA:BA,'Control de pagos'!A514,Planes!BC:BC)),"")</f>
        <v/>
      </c>
      <c r="N514" s="61">
        <f t="shared" si="28"/>
        <v>54941.9</v>
      </c>
    </row>
    <row r="515" spans="1:14" ht="15" customHeight="1" thickBot="1">
      <c r="A515" s="11" t="str">
        <f t="shared" si="30"/>
        <v>M802872 1</v>
      </c>
      <c r="B515" s="3" t="s">
        <v>117</v>
      </c>
      <c r="C515" s="273"/>
      <c r="D515" s="275"/>
      <c r="E515" s="132">
        <v>5823.84</v>
      </c>
      <c r="F515" s="133">
        <v>279.52</v>
      </c>
      <c r="G515" s="132">
        <f>+D514+E515+F515</f>
        <v>61045.26</v>
      </c>
      <c r="H515" s="134">
        <v>44033</v>
      </c>
      <c r="I515" s="42">
        <f>+H515</f>
        <v>44033</v>
      </c>
      <c r="J515" s="30">
        <f t="shared" si="29"/>
        <v>44013</v>
      </c>
      <c r="L515" s="11" t="str">
        <f>IF(I515&lt;&gt;"",IF(SUMIF(Planes!BA:BA,'Control de pagos'!A515,Planes!BC:BC)=0,"",SUMIF(Planes!BA:BA,'Control de pagos'!A515,Planes!BC:BC)),"")</f>
        <v/>
      </c>
      <c r="N515" s="61">
        <f t="shared" si="28"/>
        <v>54941.9</v>
      </c>
    </row>
    <row r="516" spans="1:14" ht="15" customHeight="1" thickBot="1">
      <c r="A516" s="11" t="str">
        <f t="shared" si="30"/>
        <v>M802872 2</v>
      </c>
      <c r="B516" s="3" t="s">
        <v>117</v>
      </c>
      <c r="C516" s="272">
        <v>2</v>
      </c>
      <c r="D516" s="274">
        <v>54941.9</v>
      </c>
      <c r="E516" s="132">
        <v>7527.04</v>
      </c>
      <c r="F516" s="133" t="s">
        <v>97</v>
      </c>
      <c r="G516" s="132">
        <v>62468.94</v>
      </c>
      <c r="H516" s="134">
        <v>44059</v>
      </c>
      <c r="I516" s="42">
        <f>+H516</f>
        <v>44059</v>
      </c>
      <c r="J516" s="30">
        <f t="shared" si="29"/>
        <v>44044</v>
      </c>
      <c r="L516" s="11" t="str">
        <f>IF(I516&lt;&gt;"",IF(SUMIF(Planes!BA:BA,'Control de pagos'!A516,Planes!BC:BC)=0,"",SUMIF(Planes!BA:BA,'Control de pagos'!A516,Planes!BC:BC)),"")</f>
        <v/>
      </c>
      <c r="N516" s="61">
        <f t="shared" ref="N516:N579" si="31">IF(D516=0,D515,D516)</f>
        <v>54941.9</v>
      </c>
    </row>
    <row r="517" spans="1:14" ht="15" customHeight="1" thickBot="1">
      <c r="A517" s="11" t="str">
        <f t="shared" si="30"/>
        <v>M802872 2</v>
      </c>
      <c r="B517" s="3" t="s">
        <v>117</v>
      </c>
      <c r="C517" s="273"/>
      <c r="D517" s="275"/>
      <c r="E517" s="132">
        <v>7527.04</v>
      </c>
      <c r="F517" s="133">
        <v>574.71</v>
      </c>
      <c r="G517" s="132">
        <v>63043.65</v>
      </c>
      <c r="H517" s="134">
        <v>44069</v>
      </c>
      <c r="J517" s="30" t="str">
        <f t="shared" si="29"/>
        <v>-</v>
      </c>
      <c r="L517" s="11" t="str">
        <f>IF(I517&lt;&gt;"",IF(SUMIF(Planes!BA:BA,'Control de pagos'!A517,Planes!BC:BC)=0,"",SUMIF(Planes!BA:BA,'Control de pagos'!A517,Planes!BC:BC)),"")</f>
        <v/>
      </c>
      <c r="N517" s="61">
        <f t="shared" si="31"/>
        <v>54941.9</v>
      </c>
    </row>
    <row r="518" spans="1:14" ht="15" customHeight="1" thickBot="1">
      <c r="A518" s="11" t="str">
        <f t="shared" si="30"/>
        <v>M802872 3</v>
      </c>
      <c r="B518" s="3" t="s">
        <v>117</v>
      </c>
      <c r="C518" s="272">
        <v>3</v>
      </c>
      <c r="D518" s="274">
        <v>54941.9</v>
      </c>
      <c r="E518" s="132">
        <v>9175.2999999999993</v>
      </c>
      <c r="F518" s="133" t="s">
        <v>97</v>
      </c>
      <c r="G518" s="132">
        <v>64117.2</v>
      </c>
      <c r="H518" s="134">
        <v>44090</v>
      </c>
      <c r="J518" s="30" t="str">
        <f t="shared" si="29"/>
        <v>-</v>
      </c>
      <c r="L518" s="11" t="str">
        <f>IF(I518&lt;&gt;"",IF(SUMIF(Planes!BA:BA,'Control de pagos'!A518,Planes!BC:BC)=0,"",SUMIF(Planes!BA:BA,'Control de pagos'!A518,Planes!BC:BC)),"")</f>
        <v/>
      </c>
      <c r="N518" s="61">
        <f t="shared" si="31"/>
        <v>54941.9</v>
      </c>
    </row>
    <row r="519" spans="1:14" ht="15" customHeight="1" thickBot="1">
      <c r="A519" s="11" t="str">
        <f t="shared" si="30"/>
        <v>M802872 3</v>
      </c>
      <c r="B519" s="3" t="s">
        <v>117</v>
      </c>
      <c r="C519" s="273"/>
      <c r="D519" s="275"/>
      <c r="E519" s="132">
        <v>9175.2999999999993</v>
      </c>
      <c r="F519" s="133">
        <v>58.99</v>
      </c>
      <c r="G519" s="132">
        <f>+D518+E519+F519</f>
        <v>64176.189999999995</v>
      </c>
      <c r="H519" s="134">
        <v>44091</v>
      </c>
      <c r="I519" s="42">
        <f>+H519</f>
        <v>44091</v>
      </c>
      <c r="J519" s="30">
        <f t="shared" si="29"/>
        <v>44075</v>
      </c>
      <c r="L519" s="11" t="str">
        <f>IF(I519&lt;&gt;"",IF(SUMIF(Planes!BA:BA,'Control de pagos'!A519,Planes!BC:BC)=0,"",SUMIF(Planes!BA:BA,'Control de pagos'!A519,Planes!BC:BC)),"")</f>
        <v/>
      </c>
      <c r="N519" s="61">
        <f t="shared" si="31"/>
        <v>54941.9</v>
      </c>
    </row>
    <row r="520" spans="1:14" ht="15" customHeight="1" thickBot="1">
      <c r="A520" s="11" t="str">
        <f t="shared" si="30"/>
        <v>M802872 4</v>
      </c>
      <c r="B520" s="3" t="s">
        <v>117</v>
      </c>
      <c r="C520" s="272">
        <v>4</v>
      </c>
      <c r="D520" s="274">
        <v>54941.9</v>
      </c>
      <c r="E520" s="132">
        <v>10768.61</v>
      </c>
      <c r="F520" s="133" t="s">
        <v>97</v>
      </c>
      <c r="G520" s="132">
        <v>65710.509999999995</v>
      </c>
      <c r="H520" s="134">
        <v>44120</v>
      </c>
      <c r="J520" s="30" t="str">
        <f t="shared" si="29"/>
        <v>-</v>
      </c>
      <c r="L520" s="11" t="str">
        <f>IF(I520&lt;&gt;"",IF(SUMIF(Planes!BA:BA,'Control de pagos'!A520,Planes!BC:BC)=0,"",SUMIF(Planes!BA:BA,'Control de pagos'!A520,Planes!BC:BC)),"")</f>
        <v/>
      </c>
      <c r="N520" s="61">
        <f t="shared" si="31"/>
        <v>54941.9</v>
      </c>
    </row>
    <row r="521" spans="1:14" ht="15" customHeight="1" thickBot="1">
      <c r="A521" s="11" t="str">
        <f t="shared" si="30"/>
        <v>M802872 4</v>
      </c>
      <c r="B521" s="3" t="s">
        <v>117</v>
      </c>
      <c r="C521" s="273"/>
      <c r="D521" s="275"/>
      <c r="E521" s="132">
        <v>10768.61</v>
      </c>
      <c r="F521" s="133">
        <v>793.78</v>
      </c>
      <c r="G521" s="132">
        <f>+D520+E521+F521</f>
        <v>66504.290000000008</v>
      </c>
      <c r="H521" s="134">
        <v>44132</v>
      </c>
      <c r="I521" s="42">
        <f>+H521</f>
        <v>44132</v>
      </c>
      <c r="J521" s="30">
        <f t="shared" si="29"/>
        <v>44105</v>
      </c>
      <c r="L521" s="11" t="str">
        <f>IF(I521&lt;&gt;"",IF(SUMIF(Planes!BA:BA,'Control de pagos'!A521,Planes!BC:BC)=0,"",SUMIF(Planes!BA:BA,'Control de pagos'!A521,Planes!BC:BC)),"")</f>
        <v/>
      </c>
      <c r="N521" s="61">
        <f t="shared" si="31"/>
        <v>54941.9</v>
      </c>
    </row>
    <row r="522" spans="1:14" ht="15" customHeight="1" thickBot="1">
      <c r="A522" s="11" t="str">
        <f t="shared" si="30"/>
        <v>M802872 5</v>
      </c>
      <c r="B522" s="3" t="s">
        <v>117</v>
      </c>
      <c r="C522" s="272">
        <v>5</v>
      </c>
      <c r="D522" s="274">
        <v>54941.9</v>
      </c>
      <c r="E522" s="132">
        <v>12471.81</v>
      </c>
      <c r="F522" s="133" t="s">
        <v>97</v>
      </c>
      <c r="G522" s="132">
        <v>67413.710000000006</v>
      </c>
      <c r="H522" s="134">
        <v>44151</v>
      </c>
      <c r="J522" s="30" t="str">
        <f t="shared" si="29"/>
        <v>-</v>
      </c>
      <c r="L522" s="11" t="str">
        <f>IF(I522&lt;&gt;"",IF(SUMIF(Planes!BA:BA,'Control de pagos'!A522,Planes!BC:BC)=0,"",SUMIF(Planes!BA:BA,'Control de pagos'!A522,Planes!BC:BC)),"")</f>
        <v/>
      </c>
      <c r="N522" s="61">
        <f t="shared" si="31"/>
        <v>54941.9</v>
      </c>
    </row>
    <row r="523" spans="1:14" ht="15" customHeight="1" thickBot="1">
      <c r="A523" s="11" t="str">
        <f t="shared" si="30"/>
        <v>M802872 5</v>
      </c>
      <c r="B523" s="3" t="s">
        <v>117</v>
      </c>
      <c r="C523" s="273"/>
      <c r="D523" s="275"/>
      <c r="E523" s="132">
        <v>12471.81</v>
      </c>
      <c r="F523" s="133">
        <v>678.63</v>
      </c>
      <c r="G523" s="132">
        <f>+D522+E523+F523</f>
        <v>68092.340000000011</v>
      </c>
      <c r="H523" s="134">
        <v>44161</v>
      </c>
      <c r="I523" s="42">
        <f>+H523</f>
        <v>44161</v>
      </c>
      <c r="J523" s="30">
        <f t="shared" si="29"/>
        <v>44136</v>
      </c>
      <c r="L523" s="11" t="str">
        <f>IF(I523&lt;&gt;"",IF(SUMIF(Planes!BA:BA,'Control de pagos'!A523,Planes!BC:BC)=0,"",SUMIF(Planes!BA:BA,'Control de pagos'!A523,Planes!BC:BC)),"")</f>
        <v/>
      </c>
      <c r="N523" s="61">
        <f t="shared" si="31"/>
        <v>54941.9</v>
      </c>
    </row>
    <row r="524" spans="1:14" ht="15" customHeight="1" thickBot="1">
      <c r="A524" s="11" t="str">
        <f t="shared" si="30"/>
        <v>M802872 6</v>
      </c>
      <c r="B524" s="3" t="s">
        <v>117</v>
      </c>
      <c r="C524" s="272">
        <v>6</v>
      </c>
      <c r="D524" s="274">
        <v>54941.9</v>
      </c>
      <c r="E524" s="132">
        <v>14065.13</v>
      </c>
      <c r="F524" s="133" t="s">
        <v>97</v>
      </c>
      <c r="G524" s="132">
        <v>69007.03</v>
      </c>
      <c r="H524" s="134">
        <v>44181</v>
      </c>
      <c r="J524" s="30" t="str">
        <f t="shared" si="29"/>
        <v>-</v>
      </c>
      <c r="L524" s="11" t="str">
        <f>IF(I524&lt;&gt;"",IF(SUMIF(Planes!BA:BA,'Control de pagos'!A524,Planes!BC:BC)=0,"",SUMIF(Planes!BA:BA,'Control de pagos'!A524,Planes!BC:BC)),"")</f>
        <v/>
      </c>
      <c r="N524" s="61">
        <f t="shared" si="31"/>
        <v>54941.9</v>
      </c>
    </row>
    <row r="525" spans="1:14" ht="15" customHeight="1" thickBot="1">
      <c r="A525" s="11" t="str">
        <f t="shared" si="30"/>
        <v>M802872 6</v>
      </c>
      <c r="B525" s="3" t="s">
        <v>117</v>
      </c>
      <c r="C525" s="273"/>
      <c r="D525" s="275"/>
      <c r="E525" s="132">
        <v>14065.13</v>
      </c>
      <c r="F525" s="133">
        <v>3045.51</v>
      </c>
      <c r="G525" s="132">
        <f>+D524+E525+F525</f>
        <v>72052.539999999994</v>
      </c>
      <c r="H525" s="134">
        <v>44222</v>
      </c>
      <c r="I525" s="42">
        <f>+H525</f>
        <v>44222</v>
      </c>
      <c r="J525" s="30">
        <f t="shared" si="29"/>
        <v>44197</v>
      </c>
      <c r="L525" s="11" t="str">
        <f>IF(I525&lt;&gt;"",IF(SUMIF(Planes!BA:BA,'Control de pagos'!A525,Planes!BC:BC)=0,"",SUMIF(Planes!BA:BA,'Control de pagos'!A525,Planes!BC:BC)),"")</f>
        <v/>
      </c>
      <c r="N525" s="61">
        <f t="shared" si="31"/>
        <v>54941.9</v>
      </c>
    </row>
    <row r="526" spans="1:14" ht="15" customHeight="1" thickBot="1">
      <c r="A526" s="11" t="str">
        <f t="shared" si="30"/>
        <v>M802872 7</v>
      </c>
      <c r="B526" s="3" t="s">
        <v>117</v>
      </c>
      <c r="C526" s="272">
        <v>7</v>
      </c>
      <c r="D526" s="274">
        <v>54941.9</v>
      </c>
      <c r="E526" s="132">
        <v>15768.33</v>
      </c>
      <c r="F526" s="133" t="s">
        <v>97</v>
      </c>
      <c r="G526" s="132">
        <v>70710.23</v>
      </c>
      <c r="H526" s="134">
        <v>44212</v>
      </c>
      <c r="I526" s="42">
        <f>+H526</f>
        <v>44212</v>
      </c>
      <c r="J526" s="30">
        <f t="shared" si="29"/>
        <v>44197</v>
      </c>
      <c r="L526" s="11" t="str">
        <f>IF(I526&lt;&gt;"",IF(SUMIF(Planes!BA:BA,'Control de pagos'!A526,Planes!BC:BC)=0,"",SUMIF(Planes!BA:BA,'Control de pagos'!A526,Planes!BC:BC)),"")</f>
        <v/>
      </c>
      <c r="N526" s="61">
        <f t="shared" si="31"/>
        <v>54941.9</v>
      </c>
    </row>
    <row r="527" spans="1:14" ht="15" customHeight="1" thickBot="1">
      <c r="A527" s="11" t="str">
        <f t="shared" si="30"/>
        <v>M802872 7</v>
      </c>
      <c r="B527" s="3" t="s">
        <v>117</v>
      </c>
      <c r="C527" s="273"/>
      <c r="D527" s="275"/>
      <c r="E527" s="132">
        <v>15768.33</v>
      </c>
      <c r="F527" s="133">
        <v>650.53</v>
      </c>
      <c r="G527" s="132">
        <v>71360.759999999995</v>
      </c>
      <c r="H527" s="134">
        <v>44222</v>
      </c>
      <c r="J527" s="30" t="str">
        <f t="shared" si="29"/>
        <v>-</v>
      </c>
      <c r="L527" s="11" t="str">
        <f>IF(I527&lt;&gt;"",IF(SUMIF(Planes!BA:BA,'Control de pagos'!A527,Planes!BC:BC)=0,"",SUMIF(Planes!BA:BA,'Control de pagos'!A527,Planes!BC:BC)),"")</f>
        <v/>
      </c>
      <c r="N527" s="61">
        <f t="shared" si="31"/>
        <v>54941.9</v>
      </c>
    </row>
    <row r="528" spans="1:14" ht="15" customHeight="1" thickBot="1">
      <c r="A528" s="11" t="str">
        <f t="shared" si="30"/>
        <v>M802872 8</v>
      </c>
      <c r="B528" s="3" t="s">
        <v>117</v>
      </c>
      <c r="C528" s="272">
        <v>8</v>
      </c>
      <c r="D528" s="274">
        <v>54941.9</v>
      </c>
      <c r="E528" s="132">
        <v>17416.580000000002</v>
      </c>
      <c r="F528" s="133" t="s">
        <v>97</v>
      </c>
      <c r="G528" s="132">
        <v>72358.48</v>
      </c>
      <c r="H528" s="134">
        <v>44243</v>
      </c>
      <c r="I528" s="42">
        <v>44243</v>
      </c>
      <c r="J528" s="30">
        <f t="shared" si="29"/>
        <v>44228</v>
      </c>
      <c r="L528" s="11" t="str">
        <f>IF(I528&lt;&gt;"",IF(SUMIF(Planes!BA:BA,'Control de pagos'!A528,Planes!BC:BC)=0,"",SUMIF(Planes!BA:BA,'Control de pagos'!A528,Planes!BC:BC)),"")</f>
        <v/>
      </c>
      <c r="N528" s="61">
        <f t="shared" si="31"/>
        <v>54941.9</v>
      </c>
    </row>
    <row r="529" spans="1:14" ht="15" customHeight="1" thickBot="1">
      <c r="A529" s="11" t="str">
        <f t="shared" si="30"/>
        <v>M802872 8</v>
      </c>
      <c r="B529" s="3" t="s">
        <v>117</v>
      </c>
      <c r="C529" s="273"/>
      <c r="D529" s="275"/>
      <c r="E529" s="132">
        <v>17416.580000000002</v>
      </c>
      <c r="F529" s="133">
        <v>665.7</v>
      </c>
      <c r="G529" s="132">
        <v>73024.179999999993</v>
      </c>
      <c r="H529" s="134">
        <v>44253</v>
      </c>
      <c r="J529" s="30" t="str">
        <f t="shared" ref="J529:J592" si="32">IF(I529&lt;&gt;"",I529-DAY(I529)+1,IF(A528=A529,IF(I528&lt;&gt;"","-",""),IF(A529=A530,IF(I530&lt;&gt;"","-",""),"")))</f>
        <v>-</v>
      </c>
      <c r="L529" s="11" t="str">
        <f>IF(I529&lt;&gt;"",IF(SUMIF(Planes!BA:BA,'Control de pagos'!A529,Planes!BC:BC)=0,"",SUMIF(Planes!BA:BA,'Control de pagos'!A529,Planes!BC:BC)),"")</f>
        <v/>
      </c>
      <c r="N529" s="61">
        <f t="shared" si="31"/>
        <v>54941.9</v>
      </c>
    </row>
    <row r="530" spans="1:14" ht="15" customHeight="1" thickBot="1">
      <c r="A530" s="11" t="str">
        <f t="shared" si="30"/>
        <v>M802872 9</v>
      </c>
      <c r="B530" s="3" t="s">
        <v>117</v>
      </c>
      <c r="C530" s="272">
        <v>9</v>
      </c>
      <c r="D530" s="274">
        <v>54941.9</v>
      </c>
      <c r="E530" s="132">
        <v>19009.900000000001</v>
      </c>
      <c r="F530" s="133" t="s">
        <v>97</v>
      </c>
      <c r="G530" s="132">
        <v>73951.8</v>
      </c>
      <c r="H530" s="134">
        <v>44271</v>
      </c>
      <c r="J530" s="30" t="str">
        <f t="shared" si="32"/>
        <v>-</v>
      </c>
      <c r="L530" s="11" t="str">
        <f>IF(I530&lt;&gt;"",IF(SUMIF(Planes!BA:BA,'Control de pagos'!A530,Planes!BC:BC)=0,"",SUMIF(Planes!BA:BA,'Control de pagos'!A530,Planes!BC:BC)),"")</f>
        <v/>
      </c>
      <c r="N530" s="61">
        <f t="shared" si="31"/>
        <v>54941.9</v>
      </c>
    </row>
    <row r="531" spans="1:14" ht="15" customHeight="1" thickBot="1">
      <c r="A531" s="11" t="str">
        <f t="shared" si="30"/>
        <v>M802872 9</v>
      </c>
      <c r="B531" s="3" t="s">
        <v>117</v>
      </c>
      <c r="C531" s="273"/>
      <c r="D531" s="275"/>
      <c r="E531" s="132">
        <v>19009.900000000001</v>
      </c>
      <c r="F531" s="133">
        <v>680.36</v>
      </c>
      <c r="G531" s="132">
        <v>74632.160000000003</v>
      </c>
      <c r="H531" s="134">
        <v>44281</v>
      </c>
      <c r="I531" s="42">
        <v>44335</v>
      </c>
      <c r="J531" s="30">
        <f t="shared" si="32"/>
        <v>44317</v>
      </c>
      <c r="L531" s="11" t="str">
        <f>IF(I531&lt;&gt;"",IF(SUMIF(Planes!BA:BA,'Control de pagos'!A531,Planes!BC:BC)=0,"",SUMIF(Planes!BA:BA,'Control de pagos'!A531,Planes!BC:BC)),"")</f>
        <v/>
      </c>
      <c r="N531" s="61">
        <f t="shared" si="31"/>
        <v>54941.9</v>
      </c>
    </row>
    <row r="532" spans="1:14" ht="15" customHeight="1" thickBot="1">
      <c r="A532" s="11" t="str">
        <f t="shared" si="30"/>
        <v>M802872 10</v>
      </c>
      <c r="B532" s="3" t="s">
        <v>117</v>
      </c>
      <c r="C532" s="227">
        <v>10</v>
      </c>
      <c r="D532" s="266">
        <v>54941.9</v>
      </c>
      <c r="E532" s="87">
        <v>20713.099999999999</v>
      </c>
      <c r="F532" s="88" t="s">
        <v>97</v>
      </c>
      <c r="G532" s="87">
        <v>75655</v>
      </c>
      <c r="H532" s="89">
        <v>44302</v>
      </c>
      <c r="J532" s="30" t="str">
        <f t="shared" si="32"/>
        <v>-</v>
      </c>
      <c r="L532" s="11" t="str">
        <f>IF(I532&lt;&gt;"",IF(SUMIF(Planes!BA:BA,'Control de pagos'!A532,Planes!BC:BC)=0,"",SUMIF(Planes!BA:BA,'Control de pagos'!A532,Planes!BC:BC)),"")</f>
        <v/>
      </c>
      <c r="N532" s="61">
        <f t="shared" si="31"/>
        <v>54941.9</v>
      </c>
    </row>
    <row r="533" spans="1:14" ht="15" customHeight="1" thickBot="1">
      <c r="A533" s="11" t="str">
        <f t="shared" si="30"/>
        <v>M802872 10</v>
      </c>
      <c r="B533" s="3" t="s">
        <v>117</v>
      </c>
      <c r="C533" s="229"/>
      <c r="D533" s="267"/>
      <c r="E533" s="87">
        <v>20713.099999999999</v>
      </c>
      <c r="F533" s="88">
        <v>696.03</v>
      </c>
      <c r="G533" s="87">
        <v>76351.03</v>
      </c>
      <c r="H533" s="89">
        <v>44312</v>
      </c>
      <c r="I533" s="42">
        <v>44342</v>
      </c>
      <c r="J533" s="30">
        <f t="shared" si="32"/>
        <v>44317</v>
      </c>
      <c r="L533" s="11" t="str">
        <f>IF(I533&lt;&gt;"",IF(SUMIF(Planes!BA:BA,'Control de pagos'!A533,Planes!BC:BC)=0,"",SUMIF(Planes!BA:BA,'Control de pagos'!A533,Planes!BC:BC)),"")</f>
        <v/>
      </c>
      <c r="N533" s="61">
        <f t="shared" si="31"/>
        <v>54941.9</v>
      </c>
    </row>
    <row r="534" spans="1:14" ht="15" customHeight="1" thickBot="1">
      <c r="A534" s="11" t="str">
        <f t="shared" si="30"/>
        <v>M802872 11</v>
      </c>
      <c r="B534" s="3" t="s">
        <v>117</v>
      </c>
      <c r="C534" s="227">
        <v>11</v>
      </c>
      <c r="D534" s="266">
        <v>54941.9</v>
      </c>
      <c r="E534" s="87">
        <v>22306.41</v>
      </c>
      <c r="F534" s="88" t="s">
        <v>97</v>
      </c>
      <c r="G534" s="87">
        <v>77248.31</v>
      </c>
      <c r="H534" s="89">
        <v>44332</v>
      </c>
      <c r="I534" s="42">
        <v>44332</v>
      </c>
      <c r="J534" s="30">
        <f t="shared" si="32"/>
        <v>44317</v>
      </c>
      <c r="L534" s="11" t="str">
        <f>IF(I534&lt;&gt;"",IF(SUMIF(Planes!BA:BA,'Control de pagos'!A534,Planes!BC:BC)=0,"",SUMIF(Planes!BA:BA,'Control de pagos'!A534,Planes!BC:BC)),"")</f>
        <v/>
      </c>
      <c r="N534" s="61">
        <f t="shared" si="31"/>
        <v>54941.9</v>
      </c>
    </row>
    <row r="535" spans="1:14" ht="15" customHeight="1" thickBot="1">
      <c r="A535" s="11" t="str">
        <f t="shared" si="30"/>
        <v>M802872 11</v>
      </c>
      <c r="B535" s="3" t="s">
        <v>117</v>
      </c>
      <c r="C535" s="229"/>
      <c r="D535" s="267"/>
      <c r="E535" s="87">
        <v>22306.41</v>
      </c>
      <c r="F535" s="88">
        <v>710.68</v>
      </c>
      <c r="G535" s="87">
        <v>77958.990000000005</v>
      </c>
      <c r="H535" s="89">
        <v>44342</v>
      </c>
      <c r="J535" s="30" t="str">
        <f t="shared" si="32"/>
        <v>-</v>
      </c>
      <c r="L535" s="11" t="str">
        <f>IF(I535&lt;&gt;"",IF(SUMIF(Planes!BA:BA,'Control de pagos'!A535,Planes!BC:BC)=0,"",SUMIF(Planes!BA:BA,'Control de pagos'!A535,Planes!BC:BC)),"")</f>
        <v/>
      </c>
      <c r="N535" s="61">
        <f t="shared" si="31"/>
        <v>54941.9</v>
      </c>
    </row>
    <row r="536" spans="1:14" ht="15" customHeight="1" thickBot="1">
      <c r="A536" s="11" t="str">
        <f t="shared" si="30"/>
        <v>M802872 12</v>
      </c>
      <c r="B536" s="3" t="s">
        <v>117</v>
      </c>
      <c r="C536" s="227">
        <v>12</v>
      </c>
      <c r="D536" s="266">
        <v>54941.9</v>
      </c>
      <c r="E536" s="87">
        <v>24009.61</v>
      </c>
      <c r="F536" s="88" t="s">
        <v>97</v>
      </c>
      <c r="G536" s="87">
        <v>78951.509999999995</v>
      </c>
      <c r="H536" s="89">
        <v>44363</v>
      </c>
      <c r="I536" s="42">
        <v>44363</v>
      </c>
      <c r="J536" s="30">
        <f t="shared" si="32"/>
        <v>44348</v>
      </c>
      <c r="L536" s="11" t="str">
        <f>IF(I536&lt;&gt;"",IF(SUMIF(Planes!BA:BA,'Control de pagos'!A536,Planes!BC:BC)=0,"",SUMIF(Planes!BA:BA,'Control de pagos'!A536,Planes!BC:BC)),"")</f>
        <v/>
      </c>
      <c r="N536" s="61">
        <f t="shared" si="31"/>
        <v>54941.9</v>
      </c>
    </row>
    <row r="537" spans="1:14" ht="15" customHeight="1" thickBot="1">
      <c r="A537" s="11" t="str">
        <f t="shared" si="30"/>
        <v>M802872 12</v>
      </c>
      <c r="B537" s="3" t="s">
        <v>117</v>
      </c>
      <c r="C537" s="229"/>
      <c r="D537" s="267"/>
      <c r="E537" s="87">
        <v>24009.61</v>
      </c>
      <c r="F537" s="88">
        <v>726.35</v>
      </c>
      <c r="G537" s="87">
        <v>79677.86</v>
      </c>
      <c r="H537" s="89">
        <v>44373</v>
      </c>
      <c r="J537" s="30" t="str">
        <f t="shared" si="32"/>
        <v>-</v>
      </c>
      <c r="L537" s="11" t="str">
        <f>IF(I537&lt;&gt;"",IF(SUMIF(Planes!BA:BA,'Control de pagos'!A537,Planes!BC:BC)=0,"",SUMIF(Planes!BA:BA,'Control de pagos'!A537,Planes!BC:BC)),"")</f>
        <v/>
      </c>
      <c r="N537" s="61">
        <f t="shared" si="31"/>
        <v>54941.9</v>
      </c>
    </row>
    <row r="538" spans="1:14" ht="15" customHeight="1" thickBot="1">
      <c r="A538" s="11" t="str">
        <f t="shared" si="30"/>
        <v>M802872 13</v>
      </c>
      <c r="B538" s="3" t="s">
        <v>117</v>
      </c>
      <c r="C538" s="227">
        <v>13</v>
      </c>
      <c r="D538" s="266">
        <v>54941.9</v>
      </c>
      <c r="E538" s="87">
        <v>25602.93</v>
      </c>
      <c r="F538" s="88" t="s">
        <v>97</v>
      </c>
      <c r="G538" s="87">
        <v>80544.83</v>
      </c>
      <c r="H538" s="89">
        <v>44393</v>
      </c>
      <c r="I538" s="42">
        <v>44393</v>
      </c>
      <c r="J538" s="30">
        <f t="shared" si="32"/>
        <v>44378</v>
      </c>
      <c r="L538" s="11" t="str">
        <f>IF(I538&lt;&gt;"",IF(SUMIF(Planes!BA:BA,'Control de pagos'!A538,Planes!BC:BC)=0,"",SUMIF(Planes!BA:BA,'Control de pagos'!A538,Planes!BC:BC)),"")</f>
        <v/>
      </c>
      <c r="N538" s="61">
        <f t="shared" si="31"/>
        <v>54941.9</v>
      </c>
    </row>
    <row r="539" spans="1:14" ht="15" customHeight="1" thickBot="1">
      <c r="A539" s="11" t="str">
        <f t="shared" si="30"/>
        <v>M802872 13</v>
      </c>
      <c r="B539" s="3" t="s">
        <v>117</v>
      </c>
      <c r="C539" s="229"/>
      <c r="D539" s="267"/>
      <c r="E539" s="87">
        <v>25602.93</v>
      </c>
      <c r="F539" s="88">
        <v>741.01</v>
      </c>
      <c r="G539" s="87">
        <v>81285.84</v>
      </c>
      <c r="H539" s="89">
        <v>44403</v>
      </c>
      <c r="J539" s="30" t="str">
        <f t="shared" si="32"/>
        <v>-</v>
      </c>
      <c r="L539" s="11" t="str">
        <f>IF(I539&lt;&gt;"",IF(SUMIF(Planes!BA:BA,'Control de pagos'!A539,Planes!BC:BC)=0,"",SUMIF(Planes!BA:BA,'Control de pagos'!A539,Planes!BC:BC)),"")</f>
        <v/>
      </c>
      <c r="N539" s="61">
        <f t="shared" si="31"/>
        <v>54941.9</v>
      </c>
    </row>
    <row r="540" spans="1:14" ht="15" customHeight="1" thickBot="1">
      <c r="A540" s="11" t="str">
        <f t="shared" si="30"/>
        <v>M802872 14</v>
      </c>
      <c r="B540" s="3" t="s">
        <v>117</v>
      </c>
      <c r="C540" s="272">
        <v>14</v>
      </c>
      <c r="D540" s="274">
        <v>54941.9</v>
      </c>
      <c r="E540" s="132">
        <v>27306.12</v>
      </c>
      <c r="F540" s="133" t="s">
        <v>97</v>
      </c>
      <c r="G540" s="132">
        <v>82248.02</v>
      </c>
      <c r="H540" s="134">
        <v>44424</v>
      </c>
      <c r="J540" s="30" t="str">
        <f t="shared" si="32"/>
        <v>-</v>
      </c>
      <c r="L540" s="11" t="str">
        <f>IF(I540&lt;&gt;"",IF(SUMIF(Planes!BA:BA,'Control de pagos'!A540,Planes!BC:BC)=0,"",SUMIF(Planes!BA:BA,'Control de pagos'!A540,Planes!BC:BC)),"")</f>
        <v/>
      </c>
      <c r="N540" s="61">
        <f t="shared" si="31"/>
        <v>54941.9</v>
      </c>
    </row>
    <row r="541" spans="1:14" ht="15" customHeight="1" thickBot="1">
      <c r="A541" s="11" t="str">
        <f t="shared" si="30"/>
        <v>M802872 14</v>
      </c>
      <c r="B541" s="3" t="s">
        <v>117</v>
      </c>
      <c r="C541" s="273"/>
      <c r="D541" s="275"/>
      <c r="E541" s="132">
        <v>27306.12</v>
      </c>
      <c r="F541" s="133">
        <v>756.68</v>
      </c>
      <c r="G541" s="132">
        <v>83004.7</v>
      </c>
      <c r="H541" s="134">
        <v>44434</v>
      </c>
      <c r="I541" s="42">
        <v>44634</v>
      </c>
      <c r="J541" s="30">
        <f t="shared" si="32"/>
        <v>44621</v>
      </c>
      <c r="L541" s="11" t="str">
        <f>IF(I541&lt;&gt;"",IF(SUMIF(Planes!BA:BA,'Control de pagos'!A541,Planes!BC:BC)=0,"",SUMIF(Planes!BA:BA,'Control de pagos'!A541,Planes!BC:BC)),"")</f>
        <v/>
      </c>
      <c r="N541" s="61">
        <f t="shared" si="31"/>
        <v>54941.9</v>
      </c>
    </row>
    <row r="542" spans="1:14" ht="15" customHeight="1" thickBot="1">
      <c r="A542" s="11" t="str">
        <f t="shared" si="30"/>
        <v>M802872 15</v>
      </c>
      <c r="B542" s="3" t="s">
        <v>117</v>
      </c>
      <c r="C542" s="268">
        <v>15</v>
      </c>
      <c r="D542" s="270">
        <v>54941.9</v>
      </c>
      <c r="E542" s="190">
        <v>28954.38</v>
      </c>
      <c r="F542" s="133" t="s">
        <v>97</v>
      </c>
      <c r="G542" s="132">
        <v>83896.28</v>
      </c>
      <c r="H542" s="134">
        <v>44455</v>
      </c>
      <c r="J542" s="30" t="str">
        <f t="shared" si="32"/>
        <v>-</v>
      </c>
      <c r="L542" s="11" t="str">
        <f>IF(I542&lt;&gt;"",IF(SUMIF(Planes!BA:BA,'Control de pagos'!A542,Planes!BC:BC)=0,"",SUMIF(Planes!BA:BA,'Control de pagos'!A542,Planes!BC:BC)),"")</f>
        <v/>
      </c>
      <c r="N542" s="61">
        <f t="shared" si="31"/>
        <v>54941.9</v>
      </c>
    </row>
    <row r="543" spans="1:14" ht="15" customHeight="1" thickBot="1">
      <c r="A543" s="11" t="str">
        <f t="shared" si="30"/>
        <v>M802872 15</v>
      </c>
      <c r="B543" s="3" t="s">
        <v>117</v>
      </c>
      <c r="C543" s="269"/>
      <c r="D543" s="271"/>
      <c r="E543" s="190">
        <v>28284.09</v>
      </c>
      <c r="F543" s="191">
        <v>19464.060000000001</v>
      </c>
      <c r="G543" s="190">
        <f>+D542+E543+F543</f>
        <v>102690.05</v>
      </c>
      <c r="H543" s="192">
        <v>44465</v>
      </c>
      <c r="I543" s="42">
        <v>44664</v>
      </c>
      <c r="J543" s="30">
        <f t="shared" si="32"/>
        <v>44652</v>
      </c>
      <c r="L543" s="11" t="str">
        <f>IF(I543&lt;&gt;"",IF(SUMIF(Planes!BA:BA,'Control de pagos'!A543,Planes!BC:BC)=0,"",SUMIF(Planes!BA:BA,'Control de pagos'!A543,Planes!BC:BC)),"")</f>
        <v/>
      </c>
      <c r="N543" s="61">
        <f t="shared" si="31"/>
        <v>54941.9</v>
      </c>
    </row>
    <row r="544" spans="1:14" ht="15" customHeight="1" thickBot="1">
      <c r="A544" s="11" t="str">
        <f t="shared" si="30"/>
        <v>M802872 16</v>
      </c>
      <c r="B544" s="3" t="s">
        <v>117</v>
      </c>
      <c r="C544" s="268">
        <v>16</v>
      </c>
      <c r="D544" s="270">
        <v>54941.9</v>
      </c>
      <c r="E544" s="190">
        <v>30547.7</v>
      </c>
      <c r="F544" s="133" t="s">
        <v>97</v>
      </c>
      <c r="G544" s="132">
        <v>85489.600000000006</v>
      </c>
      <c r="H544" s="134">
        <v>44485</v>
      </c>
      <c r="J544" s="30" t="str">
        <f t="shared" si="32"/>
        <v>-</v>
      </c>
      <c r="L544" s="11" t="str">
        <f>IF(I544&lt;&gt;"",IF(SUMIF(Planes!BA:BA,'Control de pagos'!A544,Planes!BC:BC)=0,"",SUMIF(Planes!BA:BA,'Control de pagos'!A544,Planes!BC:BC)),"")</f>
        <v/>
      </c>
      <c r="N544" s="61">
        <f t="shared" si="31"/>
        <v>54941.9</v>
      </c>
    </row>
    <row r="545" spans="1:14" ht="15" customHeight="1" thickBot="1">
      <c r="A545" s="11" t="str">
        <f t="shared" si="30"/>
        <v>M802872 16</v>
      </c>
      <c r="B545" s="3" t="s">
        <v>117</v>
      </c>
      <c r="C545" s="269"/>
      <c r="D545" s="271"/>
      <c r="E545" s="190">
        <v>29844.44</v>
      </c>
      <c r="F545" s="191">
        <v>16988.64</v>
      </c>
      <c r="G545" s="190">
        <f>+D544+E545+F545</f>
        <v>101774.98</v>
      </c>
      <c r="H545" s="192">
        <v>44495</v>
      </c>
      <c r="I545" s="42">
        <v>44664</v>
      </c>
      <c r="J545" s="30">
        <f t="shared" si="32"/>
        <v>44652</v>
      </c>
      <c r="L545" s="11" t="str">
        <f>IF(I545&lt;&gt;"",IF(SUMIF(Planes!BA:BA,'Control de pagos'!A545,Planes!BC:BC)=0,"",SUMIF(Planes!BA:BA,'Control de pagos'!A545,Planes!BC:BC)),"")</f>
        <v/>
      </c>
      <c r="N545" s="61">
        <f t="shared" si="31"/>
        <v>54941.9</v>
      </c>
    </row>
    <row r="546" spans="1:14" ht="15" customHeight="1" thickBot="1">
      <c r="A546" s="11" t="str">
        <f t="shared" si="30"/>
        <v>M802872 17</v>
      </c>
      <c r="B546" s="3" t="s">
        <v>117</v>
      </c>
      <c r="C546" s="268">
        <v>17</v>
      </c>
      <c r="D546" s="270">
        <v>54941.9</v>
      </c>
      <c r="E546" s="190">
        <v>32250.9</v>
      </c>
      <c r="F546" s="133" t="s">
        <v>97</v>
      </c>
      <c r="G546" s="132">
        <v>87192.8</v>
      </c>
      <c r="H546" s="134">
        <v>44516</v>
      </c>
      <c r="J546" s="30" t="str">
        <f t="shared" si="32"/>
        <v>-</v>
      </c>
      <c r="L546" s="11" t="str">
        <f>IF(I546&lt;&gt;"",IF(SUMIF(Planes!BA:BA,'Control de pagos'!A546,Planes!BC:BC)=0,"",SUMIF(Planes!BA:BA,'Control de pagos'!A546,Planes!BC:BC)),"")</f>
        <v/>
      </c>
      <c r="N546" s="61">
        <f t="shared" si="31"/>
        <v>54941.9</v>
      </c>
    </row>
    <row r="547" spans="1:14" ht="15" customHeight="1" thickBot="1">
      <c r="A547" s="11" t="str">
        <f t="shared" si="30"/>
        <v>M802872 17</v>
      </c>
      <c r="B547" s="3" t="s">
        <v>117</v>
      </c>
      <c r="C547" s="269"/>
      <c r="D547" s="271"/>
      <c r="E547" s="190">
        <v>31404.79</v>
      </c>
      <c r="F547" s="191">
        <v>14408.67</v>
      </c>
      <c r="G547" s="190">
        <f>+D546+E547+F547</f>
        <v>100755.36</v>
      </c>
      <c r="H547" s="192">
        <v>44526</v>
      </c>
      <c r="I547" s="42">
        <v>44664</v>
      </c>
      <c r="J547" s="30">
        <f t="shared" si="32"/>
        <v>44652</v>
      </c>
      <c r="L547" s="11" t="str">
        <f>IF(I547&lt;&gt;"",IF(SUMIF(Planes!BA:BA,'Control de pagos'!A547,Planes!BC:BC)=0,"",SUMIF(Planes!BA:BA,'Control de pagos'!A547,Planes!BC:BC)),"")</f>
        <v/>
      </c>
      <c r="N547" s="61">
        <f t="shared" si="31"/>
        <v>54941.9</v>
      </c>
    </row>
    <row r="548" spans="1:14" ht="15" customHeight="1" thickBot="1">
      <c r="A548" s="11" t="str">
        <f t="shared" si="30"/>
        <v>M802872 18</v>
      </c>
      <c r="B548" s="3" t="s">
        <v>117</v>
      </c>
      <c r="C548" s="268">
        <v>18</v>
      </c>
      <c r="D548" s="270">
        <v>54941.9</v>
      </c>
      <c r="E548" s="190">
        <v>33844.21</v>
      </c>
      <c r="F548" s="133" t="s">
        <v>97</v>
      </c>
      <c r="G548" s="132">
        <v>88786.11</v>
      </c>
      <c r="H548" s="134">
        <v>44546</v>
      </c>
      <c r="J548" s="30" t="str">
        <f t="shared" si="32"/>
        <v>-</v>
      </c>
      <c r="L548" s="11" t="str">
        <f>IF(I548&lt;&gt;"",IF(SUMIF(Planes!BA:BA,'Control de pagos'!A548,Planes!BC:BC)=0,"",SUMIF(Planes!BA:BA,'Control de pagos'!A548,Planes!BC:BC)),"")</f>
        <v/>
      </c>
      <c r="N548" s="61">
        <f t="shared" si="31"/>
        <v>54941.9</v>
      </c>
    </row>
    <row r="549" spans="1:14" ht="15" customHeight="1" thickBot="1">
      <c r="A549" s="11" t="str">
        <f t="shared" si="30"/>
        <v>M802872 18</v>
      </c>
      <c r="B549" s="3" t="s">
        <v>117</v>
      </c>
      <c r="C549" s="269"/>
      <c r="D549" s="271"/>
      <c r="E549" s="190">
        <v>32965.14</v>
      </c>
      <c r="F549" s="191">
        <v>11724.16</v>
      </c>
      <c r="G549" s="190">
        <f>+D548+E549+F549</f>
        <v>99631.200000000012</v>
      </c>
      <c r="H549" s="192">
        <v>44556</v>
      </c>
      <c r="I549" s="42">
        <v>44664</v>
      </c>
      <c r="J549" s="30">
        <f t="shared" si="32"/>
        <v>44652</v>
      </c>
      <c r="L549" s="11" t="str">
        <f>IF(I549&lt;&gt;"",IF(SUMIF(Planes!BA:BA,'Control de pagos'!A549,Planes!BC:BC)=0,"",SUMIF(Planes!BA:BA,'Control de pagos'!A549,Planes!BC:BC)),"")</f>
        <v/>
      </c>
      <c r="N549" s="61">
        <f t="shared" si="31"/>
        <v>54941.9</v>
      </c>
    </row>
    <row r="550" spans="1:14" ht="15" customHeight="1" thickBot="1">
      <c r="A550" s="11" t="str">
        <f t="shared" si="30"/>
        <v>M802872 19</v>
      </c>
      <c r="B550" s="3" t="s">
        <v>117</v>
      </c>
      <c r="C550" s="268">
        <v>19</v>
      </c>
      <c r="D550" s="270">
        <v>54941.9</v>
      </c>
      <c r="E550" s="132">
        <v>35547.410000000003</v>
      </c>
      <c r="F550" s="133" t="s">
        <v>97</v>
      </c>
      <c r="G550" s="132">
        <v>90489.31</v>
      </c>
      <c r="H550" s="134">
        <v>44577</v>
      </c>
      <c r="J550" s="30" t="str">
        <f t="shared" si="32"/>
        <v>-</v>
      </c>
      <c r="L550" s="11" t="str">
        <f>IF(I550&lt;&gt;"",IF(SUMIF(Planes!BA:BA,'Control de pagos'!A550,Planes!BC:BC)=0,"",SUMIF(Planes!BA:BA,'Control de pagos'!A550,Planes!BC:BC)),"")</f>
        <v/>
      </c>
      <c r="N550" s="61">
        <f t="shared" si="31"/>
        <v>54941.9</v>
      </c>
    </row>
    <row r="551" spans="1:14" ht="15" customHeight="1" thickBot="1">
      <c r="A551" s="11" t="str">
        <f t="shared" si="30"/>
        <v>M802872 19</v>
      </c>
      <c r="B551" s="3" t="s">
        <v>117</v>
      </c>
      <c r="C551" s="269"/>
      <c r="D551" s="271"/>
      <c r="E551" s="190">
        <v>34525.49</v>
      </c>
      <c r="F551" s="191">
        <v>13372.69</v>
      </c>
      <c r="G551" s="190">
        <f>+D550+E551+F551</f>
        <v>102840.08</v>
      </c>
      <c r="H551" s="192">
        <v>44587</v>
      </c>
      <c r="I551" s="42">
        <v>44704</v>
      </c>
      <c r="J551" s="30">
        <f t="shared" si="32"/>
        <v>44682</v>
      </c>
      <c r="L551" s="11" t="str">
        <f>IF(I551&lt;&gt;"",IF(SUMIF(Planes!BA:BA,'Control de pagos'!A551,Planes!BC:BC)=0,"",SUMIF(Planes!BA:BA,'Control de pagos'!A551,Planes!BC:BC)),"")</f>
        <v/>
      </c>
      <c r="N551" s="61">
        <f t="shared" si="31"/>
        <v>54941.9</v>
      </c>
    </row>
    <row r="552" spans="1:14" ht="15" customHeight="1" thickBot="1">
      <c r="A552" s="11" t="str">
        <f t="shared" si="30"/>
        <v>M802872 20</v>
      </c>
      <c r="B552" s="3" t="s">
        <v>117</v>
      </c>
      <c r="C552" s="268">
        <v>20</v>
      </c>
      <c r="D552" s="270">
        <v>54941.9</v>
      </c>
      <c r="E552" s="132">
        <v>37195.67</v>
      </c>
      <c r="F552" s="133" t="s">
        <v>97</v>
      </c>
      <c r="G552" s="132">
        <v>92137.57</v>
      </c>
      <c r="H552" s="134">
        <v>44608</v>
      </c>
      <c r="J552" s="30" t="str">
        <f t="shared" si="32"/>
        <v>-</v>
      </c>
      <c r="L552" s="11" t="str">
        <f>IF(I552&lt;&gt;"",IF(SUMIF(Planes!BA:BA,'Control de pagos'!A552,Planes!BC:BC)=0,"",SUMIF(Planes!BA:BA,'Control de pagos'!A552,Planes!BC:BC)),"")</f>
        <v/>
      </c>
      <c r="N552" s="61">
        <f t="shared" si="31"/>
        <v>54941.9</v>
      </c>
    </row>
    <row r="553" spans="1:14" ht="15" customHeight="1" thickBot="1">
      <c r="A553" s="11" t="str">
        <f t="shared" si="30"/>
        <v>M802872 20</v>
      </c>
      <c r="B553" s="3" t="s">
        <v>117</v>
      </c>
      <c r="C553" s="269"/>
      <c r="D553" s="271"/>
      <c r="E553" s="190">
        <v>36245.17</v>
      </c>
      <c r="F553" s="191">
        <v>10688.04</v>
      </c>
      <c r="G553" s="190">
        <f>+D552+E553+F553</f>
        <v>101875.11000000002</v>
      </c>
      <c r="H553" s="192">
        <v>44618</v>
      </c>
      <c r="I553" s="42">
        <v>44705</v>
      </c>
      <c r="J553" s="30">
        <f t="shared" si="32"/>
        <v>44682</v>
      </c>
      <c r="L553" s="11" t="str">
        <f>IF(I553&lt;&gt;"",IF(SUMIF(Planes!BA:BA,'Control de pagos'!A553,Planes!BC:BC)=0,"",SUMIF(Planes!BA:BA,'Control de pagos'!A553,Planes!BC:BC)),"")</f>
        <v/>
      </c>
      <c r="N553" s="61">
        <f t="shared" si="31"/>
        <v>54941.9</v>
      </c>
    </row>
    <row r="554" spans="1:14" ht="15" customHeight="1" thickBot="1">
      <c r="A554" s="11" t="str">
        <f t="shared" ref="A554:A617" si="33">B554&amp;" "&amp;IF(C554="",C553,C554)</f>
        <v>M802872 21</v>
      </c>
      <c r="B554" s="3" t="s">
        <v>117</v>
      </c>
      <c r="C554" s="268">
        <v>21</v>
      </c>
      <c r="D554" s="270">
        <v>54941.9</v>
      </c>
      <c r="E554" s="132">
        <v>38788.980000000003</v>
      </c>
      <c r="F554" s="133" t="s">
        <v>97</v>
      </c>
      <c r="G554" s="132">
        <v>93730.880000000005</v>
      </c>
      <c r="H554" s="134">
        <v>44636</v>
      </c>
      <c r="J554" s="30" t="str">
        <f t="shared" si="32"/>
        <v>-</v>
      </c>
      <c r="L554" s="11" t="str">
        <f>IF(I554&lt;&gt;"",IF(SUMIF(Planes!BA:BA,'Control de pagos'!A554,Planes!BC:BC)=0,"",SUMIF(Planes!BA:BA,'Control de pagos'!A554,Planes!BC:BC)),"")</f>
        <v/>
      </c>
      <c r="N554" s="61">
        <f t="shared" si="31"/>
        <v>54941.9</v>
      </c>
    </row>
    <row r="555" spans="1:14" ht="15" customHeight="1" thickBot="1">
      <c r="A555" s="11" t="str">
        <f t="shared" si="33"/>
        <v>M802872 21</v>
      </c>
      <c r="B555" s="3" t="s">
        <v>117</v>
      </c>
      <c r="C555" s="269"/>
      <c r="D555" s="271"/>
      <c r="E555" s="190">
        <v>37964.85</v>
      </c>
      <c r="F555" s="191">
        <v>7777.22</v>
      </c>
      <c r="G555" s="190">
        <f>+D554+E555+F555</f>
        <v>100683.97</v>
      </c>
      <c r="H555" s="192">
        <v>44646</v>
      </c>
      <c r="I555" s="42">
        <v>44705</v>
      </c>
      <c r="J555" s="30">
        <f t="shared" si="32"/>
        <v>44682</v>
      </c>
      <c r="L555" s="11" t="str">
        <f>IF(I555&lt;&gt;"",IF(SUMIF(Planes!BA:BA,'Control de pagos'!A555,Planes!BC:BC)=0,"",SUMIF(Planes!BA:BA,'Control de pagos'!A555,Planes!BC:BC)),"")</f>
        <v/>
      </c>
      <c r="N555" s="61">
        <f t="shared" si="31"/>
        <v>54941.9</v>
      </c>
    </row>
    <row r="556" spans="1:14" ht="15" customHeight="1" thickBot="1">
      <c r="A556" s="11" t="str">
        <f t="shared" si="33"/>
        <v>M802872 22</v>
      </c>
      <c r="B556" s="3" t="s">
        <v>117</v>
      </c>
      <c r="C556" s="268">
        <v>22</v>
      </c>
      <c r="D556" s="270">
        <v>54941.9</v>
      </c>
      <c r="E556" s="190">
        <v>39684.53</v>
      </c>
      <c r="F556" s="191" t="s">
        <v>97</v>
      </c>
      <c r="G556" s="190">
        <f>+D556+E556</f>
        <v>94626.43</v>
      </c>
      <c r="H556" s="192">
        <v>44667</v>
      </c>
      <c r="I556" s="42">
        <v>44667</v>
      </c>
      <c r="J556" s="30">
        <f t="shared" si="32"/>
        <v>44652</v>
      </c>
      <c r="L556" s="11" t="str">
        <f>IF(I556&lt;&gt;"",IF(SUMIF(Planes!BA:BA,'Control de pagos'!A556,Planes!BC:BC)=0,"",SUMIF(Planes!BA:BA,'Control de pagos'!A556,Planes!BC:BC)),"")</f>
        <v/>
      </c>
      <c r="N556" s="61">
        <f t="shared" si="31"/>
        <v>54941.9</v>
      </c>
    </row>
    <row r="557" spans="1:14" ht="15" customHeight="1" thickBot="1">
      <c r="A557" s="11" t="str">
        <f t="shared" si="33"/>
        <v>M802872 22</v>
      </c>
      <c r="B557" s="3" t="s">
        <v>117</v>
      </c>
      <c r="C557" s="269"/>
      <c r="D557" s="271"/>
      <c r="E557" s="87">
        <v>40492.18</v>
      </c>
      <c r="F557" s="88">
        <v>877.99</v>
      </c>
      <c r="G557" s="87">
        <v>96312.07</v>
      </c>
      <c r="H557" s="89">
        <v>44677</v>
      </c>
      <c r="J557" s="30" t="str">
        <f t="shared" si="32"/>
        <v>-</v>
      </c>
      <c r="L557" s="11" t="str">
        <f>IF(I557&lt;&gt;"",IF(SUMIF(Planes!BA:BA,'Control de pagos'!A557,Planes!BC:BC)=0,"",SUMIF(Planes!BA:BA,'Control de pagos'!A557,Planes!BC:BC)),"")</f>
        <v/>
      </c>
      <c r="N557" s="61">
        <f t="shared" si="31"/>
        <v>54941.9</v>
      </c>
    </row>
    <row r="558" spans="1:14" ht="15" customHeight="1" thickBot="1">
      <c r="A558" s="11" t="str">
        <f t="shared" si="33"/>
        <v>M802872 23</v>
      </c>
      <c r="B558" s="3" t="s">
        <v>117</v>
      </c>
      <c r="C558" s="268">
        <v>23</v>
      </c>
      <c r="D558" s="270">
        <v>54941.9</v>
      </c>
      <c r="E558" s="190">
        <v>41404.22</v>
      </c>
      <c r="F558" s="191" t="s">
        <v>97</v>
      </c>
      <c r="G558" s="190">
        <f>+D558+E558</f>
        <v>96346.12</v>
      </c>
      <c r="H558" s="192">
        <v>44697</v>
      </c>
      <c r="I558" s="42">
        <v>44697</v>
      </c>
      <c r="J558" s="30">
        <f t="shared" si="32"/>
        <v>44682</v>
      </c>
      <c r="L558" s="11" t="str">
        <f>IF(I558&lt;&gt;"",IF(SUMIF(Planes!BA:BA,'Control de pagos'!A558,Planes!BC:BC)=0,"",SUMIF(Planes!BA:BA,'Control de pagos'!A558,Planes!BC:BC)),"")</f>
        <v/>
      </c>
      <c r="N558" s="61">
        <f t="shared" si="31"/>
        <v>54941.9</v>
      </c>
    </row>
    <row r="559" spans="1:14" ht="15" customHeight="1" thickBot="1">
      <c r="A559" s="11" t="str">
        <f t="shared" si="33"/>
        <v>M802872 23</v>
      </c>
      <c r="B559" s="3" t="s">
        <v>117</v>
      </c>
      <c r="C559" s="269"/>
      <c r="D559" s="271"/>
      <c r="E559" s="87">
        <v>42085.5</v>
      </c>
      <c r="F559" s="88">
        <v>892.65</v>
      </c>
      <c r="G559" s="87">
        <v>97920.05</v>
      </c>
      <c r="H559" s="89">
        <v>44707</v>
      </c>
      <c r="J559" s="30" t="str">
        <f t="shared" si="32"/>
        <v>-</v>
      </c>
      <c r="L559" s="11" t="str">
        <f>IF(I559&lt;&gt;"",IF(SUMIF(Planes!BA:BA,'Control de pagos'!A559,Planes!BC:BC)=0,"",SUMIF(Planes!BA:BA,'Control de pagos'!A559,Planes!BC:BC)),"")</f>
        <v/>
      </c>
      <c r="N559" s="61">
        <f t="shared" si="31"/>
        <v>54941.9</v>
      </c>
    </row>
    <row r="560" spans="1:14" ht="15" customHeight="1" thickBot="1">
      <c r="A560" s="11" t="str">
        <f t="shared" si="33"/>
        <v>M802872 24</v>
      </c>
      <c r="B560" s="3" t="s">
        <v>117</v>
      </c>
      <c r="C560" s="268">
        <v>24</v>
      </c>
      <c r="D560" s="270">
        <v>54941.9</v>
      </c>
      <c r="E560" s="190">
        <v>43788.69</v>
      </c>
      <c r="F560" s="191" t="s">
        <v>97</v>
      </c>
      <c r="G560" s="190">
        <v>98730.59</v>
      </c>
      <c r="H560" s="192">
        <v>44728</v>
      </c>
      <c r="I560" s="42">
        <v>44728</v>
      </c>
      <c r="J560" s="30">
        <f t="shared" si="32"/>
        <v>44713</v>
      </c>
      <c r="L560" s="11" t="str">
        <f>IF(I560&lt;&gt;"",IF(SUMIF(Planes!BA:BA,'Control de pagos'!A560,Planes!BC:BC)=0,"",SUMIF(Planes!BA:BA,'Control de pagos'!A560,Planes!BC:BC)),"")</f>
        <v/>
      </c>
      <c r="N560" s="61">
        <f t="shared" si="31"/>
        <v>54941.9</v>
      </c>
    </row>
    <row r="561" spans="1:14" ht="15" customHeight="1" thickBot="1">
      <c r="A561" s="11" t="str">
        <f t="shared" si="33"/>
        <v>M802872 24</v>
      </c>
      <c r="B561" s="3" t="s">
        <v>117</v>
      </c>
      <c r="C561" s="269"/>
      <c r="D561" s="271"/>
      <c r="E561" s="87">
        <v>43788.69</v>
      </c>
      <c r="F561" s="88">
        <v>908.32</v>
      </c>
      <c r="G561" s="87">
        <v>99638.91</v>
      </c>
      <c r="H561" s="89">
        <v>44738</v>
      </c>
      <c r="J561" s="30" t="str">
        <f t="shared" si="32"/>
        <v>-</v>
      </c>
      <c r="L561" s="11" t="str">
        <f>IF(I561&lt;&gt;"",IF(SUMIF(Planes!BA:BA,'Control de pagos'!A561,Planes!BC:BC)=0,"",SUMIF(Planes!BA:BA,'Control de pagos'!A561,Planes!BC:BC)),"")</f>
        <v/>
      </c>
      <c r="N561" s="61">
        <f t="shared" si="31"/>
        <v>54941.9</v>
      </c>
    </row>
    <row r="562" spans="1:14" ht="15" customHeight="1" thickBot="1">
      <c r="A562" s="11" t="str">
        <f t="shared" si="33"/>
        <v>M802872 25</v>
      </c>
      <c r="B562" s="3" t="s">
        <v>117</v>
      </c>
      <c r="C562" s="268">
        <v>25</v>
      </c>
      <c r="D562" s="270">
        <v>54941.9</v>
      </c>
      <c r="E562" s="190">
        <v>44843.58</v>
      </c>
      <c r="F562" s="191" t="s">
        <v>97</v>
      </c>
      <c r="G562" s="190">
        <f>+D562+E562</f>
        <v>99785.48000000001</v>
      </c>
      <c r="H562" s="192">
        <v>44758</v>
      </c>
      <c r="I562" s="42">
        <v>44758</v>
      </c>
      <c r="J562" s="30">
        <f t="shared" si="32"/>
        <v>44743</v>
      </c>
      <c r="L562" s="11" t="str">
        <f>IF(I562&lt;&gt;"",IF(SUMIF(Planes!BA:BA,'Control de pagos'!A562,Planes!BC:BC)=0,"",SUMIF(Planes!BA:BA,'Control de pagos'!A562,Planes!BC:BC)),"")</f>
        <v/>
      </c>
      <c r="N562" s="61">
        <f t="shared" si="31"/>
        <v>54941.9</v>
      </c>
    </row>
    <row r="563" spans="1:14" ht="15" customHeight="1" thickBot="1">
      <c r="A563" s="11" t="str">
        <f t="shared" si="33"/>
        <v>M802872 25</v>
      </c>
      <c r="B563" s="3" t="s">
        <v>117</v>
      </c>
      <c r="C563" s="269"/>
      <c r="D563" s="271"/>
      <c r="E563" s="87">
        <v>45382.01</v>
      </c>
      <c r="F563" s="88">
        <v>922.98</v>
      </c>
      <c r="G563" s="87">
        <v>101246.89</v>
      </c>
      <c r="H563" s="89">
        <v>44768</v>
      </c>
      <c r="J563" s="30" t="str">
        <f t="shared" si="32"/>
        <v>-</v>
      </c>
      <c r="L563" s="11" t="str">
        <f>IF(I563&lt;&gt;"",IF(SUMIF(Planes!BA:BA,'Control de pagos'!A563,Planes!BC:BC)=0,"",SUMIF(Planes!BA:BA,'Control de pagos'!A563,Planes!BC:BC)),"")</f>
        <v/>
      </c>
      <c r="N563" s="61">
        <f t="shared" si="31"/>
        <v>54941.9</v>
      </c>
    </row>
    <row r="564" spans="1:14" ht="15" customHeight="1" thickBot="1">
      <c r="A564" s="11" t="str">
        <f t="shared" si="33"/>
        <v>M802872 26</v>
      </c>
      <c r="B564" s="3" t="s">
        <v>117</v>
      </c>
      <c r="C564" s="268">
        <v>26</v>
      </c>
      <c r="D564" s="270">
        <v>54941.9</v>
      </c>
      <c r="E564" s="87">
        <v>47085.21</v>
      </c>
      <c r="F564" s="88" t="s">
        <v>97</v>
      </c>
      <c r="G564" s="87">
        <v>102027.11</v>
      </c>
      <c r="H564" s="89">
        <v>44789</v>
      </c>
      <c r="J564" s="30" t="str">
        <f t="shared" si="32"/>
        <v>-</v>
      </c>
      <c r="L564" s="11" t="str">
        <f>IF(I564&lt;&gt;"",IF(SUMIF(Planes!BA:BA,'Control de pagos'!A564,Planes!BC:BC)=0,"",SUMIF(Planes!BA:BA,'Control de pagos'!A564,Planes!BC:BC)),"")</f>
        <v/>
      </c>
      <c r="N564" s="61">
        <f t="shared" si="31"/>
        <v>54941.9</v>
      </c>
    </row>
    <row r="565" spans="1:14" ht="15" customHeight="1" thickBot="1">
      <c r="A565" s="11" t="str">
        <f t="shared" si="33"/>
        <v>M802872 26</v>
      </c>
      <c r="B565" s="3" t="s">
        <v>117</v>
      </c>
      <c r="C565" s="269"/>
      <c r="D565" s="271"/>
      <c r="E565" s="190">
        <v>47085.21</v>
      </c>
      <c r="F565" s="191">
        <v>938.65</v>
      </c>
      <c r="G565" s="190">
        <v>102965.75999999999</v>
      </c>
      <c r="H565" s="192">
        <v>44799</v>
      </c>
      <c r="I565" s="42">
        <v>44799</v>
      </c>
      <c r="J565" s="30">
        <f t="shared" si="32"/>
        <v>44774</v>
      </c>
      <c r="L565" s="11" t="str">
        <f>IF(I565&lt;&gt;"",IF(SUMIF(Planes!BA:BA,'Control de pagos'!A565,Planes!BC:BC)=0,"",SUMIF(Planes!BA:BA,'Control de pagos'!A565,Planes!BC:BC)),"")</f>
        <v/>
      </c>
      <c r="N565" s="61">
        <f t="shared" si="31"/>
        <v>54941.9</v>
      </c>
    </row>
    <row r="566" spans="1:14" ht="15" customHeight="1" thickBot="1">
      <c r="A566" s="11" t="str">
        <f t="shared" si="33"/>
        <v>M802872 27</v>
      </c>
      <c r="B566" s="3" t="s">
        <v>117</v>
      </c>
      <c r="C566" s="268">
        <v>27</v>
      </c>
      <c r="D566" s="270">
        <v>54941.9</v>
      </c>
      <c r="E566" s="87">
        <v>48733.47</v>
      </c>
      <c r="F566" s="88" t="s">
        <v>97</v>
      </c>
      <c r="G566" s="87">
        <v>103675.37</v>
      </c>
      <c r="H566" s="89">
        <v>44820</v>
      </c>
      <c r="J566" s="30" t="str">
        <f t="shared" si="32"/>
        <v>-</v>
      </c>
      <c r="L566" s="11" t="str">
        <f>IF(I566&lt;&gt;"",IF(SUMIF(Planes!BA:BA,'Control de pagos'!A566,Planes!BC:BC)=0,"",SUMIF(Planes!BA:BA,'Control de pagos'!A566,Planes!BC:BC)),"")</f>
        <v/>
      </c>
      <c r="N566" s="61">
        <f t="shared" si="31"/>
        <v>54941.9</v>
      </c>
    </row>
    <row r="567" spans="1:14" ht="15" customHeight="1" thickBot="1">
      <c r="A567" s="11" t="str">
        <f t="shared" si="33"/>
        <v>M802872 27</v>
      </c>
      <c r="B567" s="3" t="s">
        <v>117</v>
      </c>
      <c r="C567" s="269"/>
      <c r="D567" s="271"/>
      <c r="E567" s="190">
        <v>48733.47</v>
      </c>
      <c r="F567" s="191">
        <v>953.81</v>
      </c>
      <c r="G567" s="190">
        <v>104629.18</v>
      </c>
      <c r="H567" s="192">
        <v>44830</v>
      </c>
      <c r="I567" s="42">
        <v>44830</v>
      </c>
      <c r="J567" s="30">
        <f t="shared" si="32"/>
        <v>44805</v>
      </c>
      <c r="L567" s="11" t="str">
        <f>IF(I567&lt;&gt;"",IF(SUMIF(Planes!BA:BA,'Control de pagos'!A567,Planes!BC:BC)=0,"",SUMIF(Planes!BA:BA,'Control de pagos'!A567,Planes!BC:BC)),"")</f>
        <v/>
      </c>
      <c r="N567" s="61">
        <f t="shared" si="31"/>
        <v>54941.9</v>
      </c>
    </row>
    <row r="568" spans="1:14" ht="15" customHeight="1" thickBot="1">
      <c r="A568" s="11" t="str">
        <f t="shared" si="33"/>
        <v>M802872 28</v>
      </c>
      <c r="B568" s="3" t="s">
        <v>117</v>
      </c>
      <c r="C568" s="268">
        <v>28</v>
      </c>
      <c r="D568" s="270">
        <v>54941.9</v>
      </c>
      <c r="E568" s="190">
        <v>50326.78</v>
      </c>
      <c r="F568" s="191" t="s">
        <v>97</v>
      </c>
      <c r="G568" s="190">
        <v>105268.68</v>
      </c>
      <c r="H568" s="192">
        <v>44850</v>
      </c>
      <c r="I568" s="42">
        <v>44850</v>
      </c>
      <c r="J568" s="30">
        <f t="shared" si="32"/>
        <v>44835</v>
      </c>
      <c r="L568" s="11" t="str">
        <f>IF(I568&lt;&gt;"",IF(SUMIF(Planes!BA:BA,'Control de pagos'!A568,Planes!BC:BC)=0,"",SUMIF(Planes!BA:BA,'Control de pagos'!A568,Planes!BC:BC)),"")</f>
        <v/>
      </c>
      <c r="N568" s="61">
        <f t="shared" si="31"/>
        <v>54941.9</v>
      </c>
    </row>
    <row r="569" spans="1:14" ht="15" customHeight="1" thickBot="1">
      <c r="A569" s="11" t="str">
        <f t="shared" si="33"/>
        <v>M802872 28</v>
      </c>
      <c r="B569" s="3" t="s">
        <v>117</v>
      </c>
      <c r="C569" s="269"/>
      <c r="D569" s="271"/>
      <c r="E569" s="87">
        <v>50326.78</v>
      </c>
      <c r="F569" s="88">
        <v>968.47</v>
      </c>
      <c r="G569" s="87">
        <v>106237.15</v>
      </c>
      <c r="H569" s="89">
        <v>44860</v>
      </c>
      <c r="J569" s="30" t="str">
        <f t="shared" si="32"/>
        <v>-</v>
      </c>
      <c r="L569" s="11" t="str">
        <f>IF(I569&lt;&gt;"",IF(SUMIF(Planes!BA:BA,'Control de pagos'!A569,Planes!BC:BC)=0,"",SUMIF(Planes!BA:BA,'Control de pagos'!A569,Planes!BC:BC)),"")</f>
        <v/>
      </c>
      <c r="N569" s="61">
        <f t="shared" si="31"/>
        <v>54941.9</v>
      </c>
    </row>
    <row r="570" spans="1:14" ht="15" customHeight="1" thickBot="1">
      <c r="A570" s="11" t="str">
        <f t="shared" si="33"/>
        <v>M802872 29</v>
      </c>
      <c r="B570" s="3" t="s">
        <v>117</v>
      </c>
      <c r="C570" s="268">
        <v>29</v>
      </c>
      <c r="D570" s="270">
        <v>54941.9</v>
      </c>
      <c r="E570" s="190">
        <v>52029.98</v>
      </c>
      <c r="F570" s="191" t="s">
        <v>97</v>
      </c>
      <c r="G570" s="190">
        <v>106971.88</v>
      </c>
      <c r="H570" s="192">
        <v>44881</v>
      </c>
      <c r="I570" s="42">
        <v>44881</v>
      </c>
      <c r="J570" s="30">
        <f t="shared" si="32"/>
        <v>44866</v>
      </c>
      <c r="L570" s="11" t="str">
        <f>IF(I570&lt;&gt;"",IF(SUMIF(Planes!BA:BA,'Control de pagos'!A570,Planes!BC:BC)=0,"",SUMIF(Planes!BA:BA,'Control de pagos'!A570,Planes!BC:BC)),"")</f>
        <v/>
      </c>
      <c r="N570" s="61">
        <f t="shared" si="31"/>
        <v>54941.9</v>
      </c>
    </row>
    <row r="571" spans="1:14" ht="15" customHeight="1" thickBot="1">
      <c r="A571" s="11" t="str">
        <f t="shared" si="33"/>
        <v>M802872 29</v>
      </c>
      <c r="B571" s="3" t="s">
        <v>117</v>
      </c>
      <c r="C571" s="269"/>
      <c r="D571" s="271"/>
      <c r="E571" s="87">
        <v>52029.98</v>
      </c>
      <c r="F571" s="88">
        <v>984.14</v>
      </c>
      <c r="G571" s="87">
        <v>107956.02</v>
      </c>
      <c r="H571" s="89">
        <v>44891</v>
      </c>
      <c r="J571" s="30" t="str">
        <f t="shared" si="32"/>
        <v>-</v>
      </c>
      <c r="L571" s="11" t="str">
        <f>IF(I571&lt;&gt;"",IF(SUMIF(Planes!BA:BA,'Control de pagos'!A571,Planes!BC:BC)=0,"",SUMIF(Planes!BA:BA,'Control de pagos'!A571,Planes!BC:BC)),"")</f>
        <v/>
      </c>
      <c r="N571" s="61">
        <f t="shared" si="31"/>
        <v>54941.9</v>
      </c>
    </row>
    <row r="572" spans="1:14" ht="15" customHeight="1" thickBot="1">
      <c r="A572" s="11" t="str">
        <f t="shared" si="33"/>
        <v>M802872 30</v>
      </c>
      <c r="B572" s="3" t="s">
        <v>117</v>
      </c>
      <c r="C572" s="268">
        <v>30</v>
      </c>
      <c r="D572" s="270">
        <v>54941.9</v>
      </c>
      <c r="E572" s="87">
        <v>53623.29</v>
      </c>
      <c r="F572" s="88" t="s">
        <v>97</v>
      </c>
      <c r="G572" s="87">
        <v>108565.19</v>
      </c>
      <c r="H572" s="89">
        <v>44911</v>
      </c>
      <c r="J572" s="30" t="str">
        <f t="shared" si="32"/>
        <v>-</v>
      </c>
      <c r="L572" s="11" t="str">
        <f>IF(I572&lt;&gt;"",IF(SUMIF(Planes!BA:BA,'Control de pagos'!A572,Planes!BC:BC)=0,"",SUMIF(Planes!BA:BA,'Control de pagos'!A572,Planes!BC:BC)),"")</f>
        <v/>
      </c>
      <c r="N572" s="61">
        <f t="shared" si="31"/>
        <v>54941.9</v>
      </c>
    </row>
    <row r="573" spans="1:14" ht="15" customHeight="1" thickBot="1">
      <c r="A573" s="11" t="str">
        <f t="shared" si="33"/>
        <v>M802872 30</v>
      </c>
      <c r="B573" s="3" t="s">
        <v>117</v>
      </c>
      <c r="C573" s="269"/>
      <c r="D573" s="271"/>
      <c r="E573" s="190">
        <v>53623.29</v>
      </c>
      <c r="F573" s="191">
        <v>998.8</v>
      </c>
      <c r="G573" s="190">
        <v>109563.99</v>
      </c>
      <c r="H573" s="192">
        <v>44921</v>
      </c>
      <c r="I573" s="42">
        <v>44921</v>
      </c>
      <c r="J573" s="30">
        <f t="shared" si="32"/>
        <v>44896</v>
      </c>
      <c r="L573" s="11" t="str">
        <f>IF(I573&lt;&gt;"",IF(SUMIF(Planes!BA:BA,'Control de pagos'!A573,Planes!BC:BC)=0,"",SUMIF(Planes!BA:BA,'Control de pagos'!A573,Planes!BC:BC)),"")</f>
        <v/>
      </c>
      <c r="N573" s="61">
        <f t="shared" si="31"/>
        <v>54941.9</v>
      </c>
    </row>
    <row r="574" spans="1:14" ht="15" customHeight="1" thickBot="1">
      <c r="A574" s="11" t="str">
        <f t="shared" si="33"/>
        <v>M802872 31</v>
      </c>
      <c r="B574" s="3" t="s">
        <v>117</v>
      </c>
      <c r="C574" s="268">
        <v>31</v>
      </c>
      <c r="D574" s="270">
        <v>54941.9</v>
      </c>
      <c r="E574" s="87">
        <v>55326.49</v>
      </c>
      <c r="F574" s="88" t="s">
        <v>97</v>
      </c>
      <c r="G574" s="87">
        <v>110268.39</v>
      </c>
      <c r="H574" s="89">
        <v>44942</v>
      </c>
      <c r="J574" s="30" t="str">
        <f t="shared" si="32"/>
        <v>-</v>
      </c>
      <c r="L574" s="11" t="str">
        <f>IF(I574&lt;&gt;"",IF(SUMIF(Planes!BA:BA,'Control de pagos'!A574,Planes!BC:BC)=0,"",SUMIF(Planes!BA:BA,'Control de pagos'!A574,Planes!BC:BC)),"")</f>
        <v/>
      </c>
      <c r="N574" s="61">
        <f t="shared" si="31"/>
        <v>54941.9</v>
      </c>
    </row>
    <row r="575" spans="1:14" ht="15" customHeight="1" thickBot="1">
      <c r="A575" s="11" t="str">
        <f t="shared" si="33"/>
        <v>M802872 31</v>
      </c>
      <c r="B575" s="3" t="s">
        <v>117</v>
      </c>
      <c r="C575" s="269"/>
      <c r="D575" s="271"/>
      <c r="E575" s="190">
        <v>55326.49</v>
      </c>
      <c r="F575" s="191">
        <v>1014.47</v>
      </c>
      <c r="G575" s="190">
        <v>111282.86</v>
      </c>
      <c r="H575" s="192">
        <v>44952</v>
      </c>
      <c r="I575" s="42">
        <v>44952</v>
      </c>
      <c r="J575" s="30">
        <f t="shared" si="32"/>
        <v>44927</v>
      </c>
      <c r="L575" s="11" t="str">
        <f>IF(I575&lt;&gt;"",IF(SUMIF(Planes!BA:BA,'Control de pagos'!A575,Planes!BC:BC)=0,"",SUMIF(Planes!BA:BA,'Control de pagos'!A575,Planes!BC:BC)),"")</f>
        <v/>
      </c>
      <c r="N575" s="61">
        <f t="shared" si="31"/>
        <v>54941.9</v>
      </c>
    </row>
    <row r="576" spans="1:14" ht="15" customHeight="1" thickBot="1">
      <c r="A576" s="11" t="str">
        <f t="shared" si="33"/>
        <v>M802872 32</v>
      </c>
      <c r="B576" s="3" t="s">
        <v>117</v>
      </c>
      <c r="C576" s="268">
        <v>32</v>
      </c>
      <c r="D576" s="270">
        <v>54941.9</v>
      </c>
      <c r="E576" s="87">
        <v>56974.75</v>
      </c>
      <c r="F576" s="88" t="s">
        <v>97</v>
      </c>
      <c r="G576" s="87">
        <v>111916.65</v>
      </c>
      <c r="H576" s="89">
        <v>44973</v>
      </c>
      <c r="J576" s="30" t="str">
        <f t="shared" si="32"/>
        <v>-</v>
      </c>
      <c r="L576" s="11" t="str">
        <f>IF(I576&lt;&gt;"",IF(SUMIF(Planes!BA:BA,'Control de pagos'!A576,Planes!BC:BC)=0,"",SUMIF(Planes!BA:BA,'Control de pagos'!A576,Planes!BC:BC)),"")</f>
        <v/>
      </c>
      <c r="N576" s="61">
        <f t="shared" si="31"/>
        <v>54941.9</v>
      </c>
    </row>
    <row r="577" spans="1:14" ht="15" customHeight="1" thickBot="1">
      <c r="A577" s="11" t="str">
        <f t="shared" si="33"/>
        <v>M802872 32</v>
      </c>
      <c r="B577" s="3" t="s">
        <v>117</v>
      </c>
      <c r="C577" s="269"/>
      <c r="D577" s="271"/>
      <c r="E577" s="190">
        <v>56974.75</v>
      </c>
      <c r="F577" s="190">
        <v>1029.6300000000001</v>
      </c>
      <c r="G577" s="190">
        <v>112946.28</v>
      </c>
      <c r="H577" s="192">
        <v>44983</v>
      </c>
      <c r="I577" s="42">
        <v>45001</v>
      </c>
      <c r="J577" s="30">
        <f t="shared" si="32"/>
        <v>44986</v>
      </c>
      <c r="L577" s="11" t="str">
        <f>IF(I577&lt;&gt;"",IF(SUMIF(Planes!BA:BA,'Control de pagos'!A577,Planes!BC:BC)=0,"",SUMIF(Planes!BA:BA,'Control de pagos'!A577,Planes!BC:BC)),"")</f>
        <v/>
      </c>
      <c r="N577" s="61">
        <f t="shared" si="31"/>
        <v>54941.9</v>
      </c>
    </row>
    <row r="578" spans="1:14" ht="15" customHeight="1" thickBot="1">
      <c r="A578" s="11" t="str">
        <f t="shared" si="33"/>
        <v>M802872 33</v>
      </c>
      <c r="B578" s="3" t="s">
        <v>117</v>
      </c>
      <c r="C578" s="268">
        <v>33</v>
      </c>
      <c r="D578" s="270">
        <v>54941.9</v>
      </c>
      <c r="E578" s="190">
        <v>58568.07</v>
      </c>
      <c r="F578" s="191" t="s">
        <v>97</v>
      </c>
      <c r="G578" s="190">
        <v>113509.97</v>
      </c>
      <c r="H578" s="192">
        <v>45001</v>
      </c>
      <c r="I578" s="42">
        <v>45001</v>
      </c>
      <c r="J578" s="30">
        <f t="shared" si="32"/>
        <v>44986</v>
      </c>
      <c r="L578" s="11" t="str">
        <f>IF(I578&lt;&gt;"",IF(SUMIF(Planes!BA:BA,'Control de pagos'!A578,Planes!BC:BC)=0,"",SUMIF(Planes!BA:BA,'Control de pagos'!A578,Planes!BC:BC)),"")</f>
        <v/>
      </c>
      <c r="N578" s="61">
        <f t="shared" si="31"/>
        <v>54941.9</v>
      </c>
    </row>
    <row r="579" spans="1:14" ht="15" customHeight="1" thickBot="1">
      <c r="A579" s="11" t="str">
        <f t="shared" si="33"/>
        <v>M802872 33</v>
      </c>
      <c r="B579" s="3" t="s">
        <v>117</v>
      </c>
      <c r="C579" s="269"/>
      <c r="D579" s="271"/>
      <c r="E579" s="87">
        <v>58568.07</v>
      </c>
      <c r="F579" s="87">
        <v>1044.29</v>
      </c>
      <c r="G579" s="87">
        <v>114554.26</v>
      </c>
      <c r="H579" s="89">
        <v>45011</v>
      </c>
      <c r="J579" s="30" t="str">
        <f t="shared" si="32"/>
        <v>-</v>
      </c>
      <c r="L579" s="11" t="str">
        <f>IF(I579&lt;&gt;"",IF(SUMIF(Planes!BA:BA,'Control de pagos'!A579,Planes!BC:BC)=0,"",SUMIF(Planes!BA:BA,'Control de pagos'!A579,Planes!BC:BC)),"")</f>
        <v/>
      </c>
      <c r="N579" s="61">
        <f t="shared" si="31"/>
        <v>54941.9</v>
      </c>
    </row>
    <row r="580" spans="1:14" ht="15" customHeight="1" thickBot="1">
      <c r="A580" s="11" t="str">
        <f t="shared" si="33"/>
        <v>M802872 34</v>
      </c>
      <c r="B580" s="3" t="s">
        <v>117</v>
      </c>
      <c r="C580" s="227">
        <v>34</v>
      </c>
      <c r="D580" s="266">
        <v>54941.9</v>
      </c>
      <c r="E580" s="87">
        <v>60271.26</v>
      </c>
      <c r="F580" s="88" t="s">
        <v>97</v>
      </c>
      <c r="G580" s="87">
        <v>115213.16</v>
      </c>
      <c r="H580" s="89">
        <v>45032</v>
      </c>
      <c r="J580" s="30" t="str">
        <f t="shared" si="32"/>
        <v/>
      </c>
      <c r="L580" s="11" t="str">
        <f>IF(I580&lt;&gt;"",IF(SUMIF(Planes!BA:BA,'Control de pagos'!A580,Planes!BC:BC)=0,"",SUMIF(Planes!BA:BA,'Control de pagos'!A580,Planes!BC:BC)),"")</f>
        <v/>
      </c>
      <c r="N580" s="61">
        <f t="shared" ref="N580:N643" si="34">IF(D580=0,D579,D580)</f>
        <v>54941.9</v>
      </c>
    </row>
    <row r="581" spans="1:14" ht="15" customHeight="1" thickBot="1">
      <c r="A581" s="11" t="str">
        <f t="shared" si="33"/>
        <v>M802872 34</v>
      </c>
      <c r="B581" s="3" t="s">
        <v>117</v>
      </c>
      <c r="C581" s="229"/>
      <c r="D581" s="267"/>
      <c r="E581" s="87">
        <v>60271.26</v>
      </c>
      <c r="F581" s="87">
        <v>1059.96</v>
      </c>
      <c r="G581" s="87">
        <v>116273.12</v>
      </c>
      <c r="H581" s="89">
        <v>45042</v>
      </c>
      <c r="J581" s="30" t="str">
        <f t="shared" si="32"/>
        <v/>
      </c>
      <c r="L581" s="11" t="str">
        <f>IF(I581&lt;&gt;"",IF(SUMIF(Planes!BA:BA,'Control de pagos'!A581,Planes!BC:BC)=0,"",SUMIF(Planes!BA:BA,'Control de pagos'!A581,Planes!BC:BC)),"")</f>
        <v/>
      </c>
      <c r="N581" s="61">
        <f t="shared" si="34"/>
        <v>54941.9</v>
      </c>
    </row>
    <row r="582" spans="1:14" ht="15" customHeight="1" thickBot="1">
      <c r="A582" s="11" t="str">
        <f t="shared" si="33"/>
        <v>M802872 35</v>
      </c>
      <c r="B582" s="3" t="s">
        <v>117</v>
      </c>
      <c r="C582" s="227">
        <v>35</v>
      </c>
      <c r="D582" s="266">
        <v>54941.9</v>
      </c>
      <c r="E582" s="87">
        <v>61864.58</v>
      </c>
      <c r="F582" s="88" t="s">
        <v>97</v>
      </c>
      <c r="G582" s="87">
        <v>116806.48</v>
      </c>
      <c r="H582" s="89">
        <v>45062</v>
      </c>
      <c r="J582" s="30" t="str">
        <f t="shared" si="32"/>
        <v/>
      </c>
      <c r="L582" s="11" t="str">
        <f>IF(I582&lt;&gt;"",IF(SUMIF(Planes!BA:BA,'Control de pagos'!A582,Planes!BC:BC)=0,"",SUMIF(Planes!BA:BA,'Control de pagos'!A582,Planes!BC:BC)),"")</f>
        <v/>
      </c>
      <c r="N582" s="61">
        <f t="shared" si="34"/>
        <v>54941.9</v>
      </c>
    </row>
    <row r="583" spans="1:14" ht="15" customHeight="1" thickBot="1">
      <c r="A583" s="11" t="str">
        <f t="shared" si="33"/>
        <v>M802872 35</v>
      </c>
      <c r="B583" s="3" t="s">
        <v>117</v>
      </c>
      <c r="C583" s="229"/>
      <c r="D583" s="267"/>
      <c r="E583" s="87">
        <v>61864.58</v>
      </c>
      <c r="F583" s="87">
        <v>1074.6199999999999</v>
      </c>
      <c r="G583" s="87">
        <v>117881.1</v>
      </c>
      <c r="H583" s="89">
        <v>45072</v>
      </c>
      <c r="J583" s="30" t="str">
        <f t="shared" si="32"/>
        <v/>
      </c>
      <c r="L583" s="11" t="str">
        <f>IF(I583&lt;&gt;"",IF(SUMIF(Planes!BA:BA,'Control de pagos'!A583,Planes!BC:BC)=0,"",SUMIF(Planes!BA:BA,'Control de pagos'!A583,Planes!BC:BC)),"")</f>
        <v/>
      </c>
      <c r="N583" s="61">
        <f t="shared" si="34"/>
        <v>54941.9</v>
      </c>
    </row>
    <row r="584" spans="1:14" ht="15" customHeight="1" thickBot="1">
      <c r="A584" s="11" t="str">
        <f t="shared" si="33"/>
        <v>M802872 36</v>
      </c>
      <c r="B584" s="3" t="s">
        <v>117</v>
      </c>
      <c r="C584" s="227">
        <v>36</v>
      </c>
      <c r="D584" s="266">
        <v>54941.9</v>
      </c>
      <c r="E584" s="87">
        <v>63567.78</v>
      </c>
      <c r="F584" s="88" t="s">
        <v>97</v>
      </c>
      <c r="G584" s="87">
        <v>118509.68</v>
      </c>
      <c r="H584" s="89">
        <v>45093</v>
      </c>
      <c r="J584" s="30" t="str">
        <f t="shared" si="32"/>
        <v/>
      </c>
      <c r="L584" s="11" t="str">
        <f>IF(I584&lt;&gt;"",IF(SUMIF(Planes!BA:BA,'Control de pagos'!A584,Planes!BC:BC)=0,"",SUMIF(Planes!BA:BA,'Control de pagos'!A584,Planes!BC:BC)),"")</f>
        <v/>
      </c>
      <c r="N584" s="61">
        <f t="shared" si="34"/>
        <v>54941.9</v>
      </c>
    </row>
    <row r="585" spans="1:14" ht="15" customHeight="1" thickBot="1">
      <c r="A585" s="11" t="str">
        <f t="shared" si="33"/>
        <v>M802872 36</v>
      </c>
      <c r="B585" s="3" t="s">
        <v>117</v>
      </c>
      <c r="C585" s="229"/>
      <c r="D585" s="267"/>
      <c r="E585" s="87">
        <v>63567.78</v>
      </c>
      <c r="F585" s="87">
        <v>1090.29</v>
      </c>
      <c r="G585" s="87">
        <v>119599.97</v>
      </c>
      <c r="H585" s="89">
        <v>45103</v>
      </c>
      <c r="J585" s="30" t="str">
        <f t="shared" si="32"/>
        <v/>
      </c>
      <c r="L585" s="11" t="str">
        <f>IF(I585&lt;&gt;"",IF(SUMIF(Planes!BA:BA,'Control de pagos'!A585,Planes!BC:BC)=0,"",SUMIF(Planes!BA:BA,'Control de pagos'!A585,Planes!BC:BC)),"")</f>
        <v/>
      </c>
      <c r="N585" s="61">
        <f t="shared" si="34"/>
        <v>54941.9</v>
      </c>
    </row>
    <row r="586" spans="1:14" ht="15" customHeight="1" thickBot="1">
      <c r="A586" s="11" t="str">
        <f t="shared" si="33"/>
        <v>M802872 37</v>
      </c>
      <c r="B586" s="3" t="s">
        <v>117</v>
      </c>
      <c r="C586" s="227">
        <v>37</v>
      </c>
      <c r="D586" s="266">
        <v>54941.9</v>
      </c>
      <c r="E586" s="87">
        <v>65161.09</v>
      </c>
      <c r="F586" s="88" t="s">
        <v>97</v>
      </c>
      <c r="G586" s="87">
        <v>120102.99</v>
      </c>
      <c r="H586" s="89">
        <v>45123</v>
      </c>
      <c r="J586" s="30" t="str">
        <f t="shared" si="32"/>
        <v/>
      </c>
      <c r="L586" s="11" t="str">
        <f>IF(I586&lt;&gt;"",IF(SUMIF(Planes!BA:BA,'Control de pagos'!A586,Planes!BC:BC)=0,"",SUMIF(Planes!BA:BA,'Control de pagos'!A586,Planes!BC:BC)),"")</f>
        <v/>
      </c>
      <c r="N586" s="61">
        <f t="shared" si="34"/>
        <v>54941.9</v>
      </c>
    </row>
    <row r="587" spans="1:14" ht="15" customHeight="1" thickBot="1">
      <c r="A587" s="11" t="str">
        <f t="shared" si="33"/>
        <v>M802872 37</v>
      </c>
      <c r="B587" s="3" t="s">
        <v>117</v>
      </c>
      <c r="C587" s="229"/>
      <c r="D587" s="267"/>
      <c r="E587" s="87">
        <v>65161.09</v>
      </c>
      <c r="F587" s="87">
        <v>1104.95</v>
      </c>
      <c r="G587" s="87">
        <v>121207.94</v>
      </c>
      <c r="H587" s="89">
        <v>45133</v>
      </c>
      <c r="J587" s="30" t="str">
        <f t="shared" si="32"/>
        <v/>
      </c>
      <c r="L587" s="11" t="str">
        <f>IF(I587&lt;&gt;"",IF(SUMIF(Planes!BA:BA,'Control de pagos'!A587,Planes!BC:BC)=0,"",SUMIF(Planes!BA:BA,'Control de pagos'!A587,Planes!BC:BC)),"")</f>
        <v/>
      </c>
      <c r="N587" s="61">
        <f t="shared" si="34"/>
        <v>54941.9</v>
      </c>
    </row>
    <row r="588" spans="1:14" ht="15" customHeight="1" thickBot="1">
      <c r="A588" s="11" t="str">
        <f t="shared" si="33"/>
        <v>M802872 38</v>
      </c>
      <c r="B588" s="3" t="s">
        <v>117</v>
      </c>
      <c r="C588" s="227">
        <v>38</v>
      </c>
      <c r="D588" s="266">
        <v>54941.9</v>
      </c>
      <c r="E588" s="87">
        <v>66864.289999999994</v>
      </c>
      <c r="F588" s="88" t="s">
        <v>97</v>
      </c>
      <c r="G588" s="87">
        <v>121806.19</v>
      </c>
      <c r="H588" s="89">
        <v>45154</v>
      </c>
      <c r="J588" s="30" t="str">
        <f t="shared" si="32"/>
        <v/>
      </c>
      <c r="L588" s="11" t="str">
        <f>IF(I588&lt;&gt;"",IF(SUMIF(Planes!BA:BA,'Control de pagos'!A588,Planes!BC:BC)=0,"",SUMIF(Planes!BA:BA,'Control de pagos'!A588,Planes!BC:BC)),"")</f>
        <v/>
      </c>
      <c r="N588" s="61">
        <f t="shared" si="34"/>
        <v>54941.9</v>
      </c>
    </row>
    <row r="589" spans="1:14" ht="15" customHeight="1" thickBot="1">
      <c r="A589" s="11" t="str">
        <f t="shared" si="33"/>
        <v>M802872 38</v>
      </c>
      <c r="B589" s="3" t="s">
        <v>117</v>
      </c>
      <c r="C589" s="229"/>
      <c r="D589" s="267"/>
      <c r="E589" s="87">
        <v>66864.289999999994</v>
      </c>
      <c r="F589" s="87">
        <v>1120.6199999999999</v>
      </c>
      <c r="G589" s="87">
        <v>122926.81</v>
      </c>
      <c r="H589" s="89">
        <v>45164</v>
      </c>
      <c r="J589" s="30" t="str">
        <f t="shared" si="32"/>
        <v/>
      </c>
      <c r="L589" s="11" t="str">
        <f>IF(I589&lt;&gt;"",IF(SUMIF(Planes!BA:BA,'Control de pagos'!A589,Planes!BC:BC)=0,"",SUMIF(Planes!BA:BA,'Control de pagos'!A589,Planes!BC:BC)),"")</f>
        <v/>
      </c>
      <c r="N589" s="61">
        <f t="shared" si="34"/>
        <v>54941.9</v>
      </c>
    </row>
    <row r="590" spans="1:14" ht="15" customHeight="1" thickBot="1">
      <c r="A590" s="11" t="str">
        <f t="shared" si="33"/>
        <v>M802872 39</v>
      </c>
      <c r="B590" s="3" t="s">
        <v>117</v>
      </c>
      <c r="C590" s="227">
        <v>39</v>
      </c>
      <c r="D590" s="266">
        <v>54941.9</v>
      </c>
      <c r="E590" s="87">
        <v>68512.55</v>
      </c>
      <c r="F590" s="88" t="s">
        <v>97</v>
      </c>
      <c r="G590" s="87">
        <v>123454.45</v>
      </c>
      <c r="H590" s="89">
        <v>45185</v>
      </c>
      <c r="J590" s="30" t="str">
        <f t="shared" si="32"/>
        <v/>
      </c>
      <c r="L590" s="11" t="str">
        <f>IF(I590&lt;&gt;"",IF(SUMIF(Planes!BA:BA,'Control de pagos'!A590,Planes!BC:BC)=0,"",SUMIF(Planes!BA:BA,'Control de pagos'!A590,Planes!BC:BC)),"")</f>
        <v/>
      </c>
      <c r="N590" s="61">
        <f t="shared" si="34"/>
        <v>54941.9</v>
      </c>
    </row>
    <row r="591" spans="1:14" ht="15" customHeight="1" thickBot="1">
      <c r="A591" s="11" t="str">
        <f t="shared" si="33"/>
        <v>M802872 39</v>
      </c>
      <c r="B591" s="3" t="s">
        <v>117</v>
      </c>
      <c r="C591" s="229"/>
      <c r="D591" s="267"/>
      <c r="E591" s="87">
        <v>68512.55</v>
      </c>
      <c r="F591" s="87">
        <v>1135.78</v>
      </c>
      <c r="G591" s="87">
        <v>124590.23</v>
      </c>
      <c r="H591" s="89">
        <v>45195</v>
      </c>
      <c r="J591" s="30" t="str">
        <f t="shared" si="32"/>
        <v/>
      </c>
      <c r="L591" s="11" t="str">
        <f>IF(I591&lt;&gt;"",IF(SUMIF(Planes!BA:BA,'Control de pagos'!A591,Planes!BC:BC)=0,"",SUMIF(Planes!BA:BA,'Control de pagos'!A591,Planes!BC:BC)),"")</f>
        <v/>
      </c>
      <c r="N591" s="61">
        <f t="shared" si="34"/>
        <v>54941.9</v>
      </c>
    </row>
    <row r="592" spans="1:14" ht="15" customHeight="1" thickBot="1">
      <c r="A592" s="11" t="str">
        <f t="shared" si="33"/>
        <v>M802872 40</v>
      </c>
      <c r="B592" s="3" t="s">
        <v>117</v>
      </c>
      <c r="C592" s="227">
        <v>40</v>
      </c>
      <c r="D592" s="266">
        <v>54941.9</v>
      </c>
      <c r="E592" s="87">
        <v>70105.86</v>
      </c>
      <c r="F592" s="88" t="s">
        <v>97</v>
      </c>
      <c r="G592" s="87">
        <v>125047.76</v>
      </c>
      <c r="H592" s="89">
        <v>45215</v>
      </c>
      <c r="J592" s="30" t="str">
        <f t="shared" si="32"/>
        <v/>
      </c>
      <c r="L592" s="11" t="str">
        <f>IF(I592&lt;&gt;"",IF(SUMIF(Planes!BA:BA,'Control de pagos'!A592,Planes!BC:BC)=0,"",SUMIF(Planes!BA:BA,'Control de pagos'!A592,Planes!BC:BC)),"")</f>
        <v/>
      </c>
      <c r="N592" s="61">
        <f t="shared" si="34"/>
        <v>54941.9</v>
      </c>
    </row>
    <row r="593" spans="1:14" ht="15" customHeight="1" thickBot="1">
      <c r="A593" s="11" t="str">
        <f t="shared" si="33"/>
        <v>M802872 40</v>
      </c>
      <c r="B593" s="3" t="s">
        <v>117</v>
      </c>
      <c r="C593" s="229"/>
      <c r="D593" s="267"/>
      <c r="E593" s="87">
        <v>70105.86</v>
      </c>
      <c r="F593" s="87">
        <v>1150.44</v>
      </c>
      <c r="G593" s="87">
        <v>126198.2</v>
      </c>
      <c r="H593" s="89">
        <v>45225</v>
      </c>
      <c r="J593" s="30" t="str">
        <f t="shared" ref="J593:J656" si="35">IF(I593&lt;&gt;"",I593-DAY(I593)+1,IF(A592=A593,IF(I592&lt;&gt;"","-",""),IF(A593=A594,IF(I594&lt;&gt;"","-",""),"")))</f>
        <v/>
      </c>
      <c r="L593" s="11" t="str">
        <f>IF(I593&lt;&gt;"",IF(SUMIF(Planes!BA:BA,'Control de pagos'!A593,Planes!BC:BC)=0,"",SUMIF(Planes!BA:BA,'Control de pagos'!A593,Planes!BC:BC)),"")</f>
        <v/>
      </c>
      <c r="N593" s="61">
        <f t="shared" si="34"/>
        <v>54941.9</v>
      </c>
    </row>
    <row r="594" spans="1:14" ht="15" customHeight="1" thickBot="1">
      <c r="A594" s="11" t="str">
        <f t="shared" si="33"/>
        <v>M802872 41</v>
      </c>
      <c r="B594" s="3" t="s">
        <v>117</v>
      </c>
      <c r="C594" s="227">
        <v>41</v>
      </c>
      <c r="D594" s="266">
        <v>54941.9</v>
      </c>
      <c r="E594" s="87">
        <v>71809.06</v>
      </c>
      <c r="F594" s="88" t="s">
        <v>97</v>
      </c>
      <c r="G594" s="87">
        <v>126750.96</v>
      </c>
      <c r="H594" s="89">
        <v>45246</v>
      </c>
      <c r="J594" s="30" t="str">
        <f t="shared" si="35"/>
        <v/>
      </c>
      <c r="L594" s="11" t="str">
        <f>IF(I594&lt;&gt;"",IF(SUMIF(Planes!BA:BA,'Control de pagos'!A594,Planes!BC:BC)=0,"",SUMIF(Planes!BA:BA,'Control de pagos'!A594,Planes!BC:BC)),"")</f>
        <v/>
      </c>
      <c r="N594" s="61">
        <f t="shared" si="34"/>
        <v>54941.9</v>
      </c>
    </row>
    <row r="595" spans="1:14" ht="15" customHeight="1" thickBot="1">
      <c r="A595" s="11" t="str">
        <f t="shared" si="33"/>
        <v>M802872 41</v>
      </c>
      <c r="B595" s="3" t="s">
        <v>117</v>
      </c>
      <c r="C595" s="229"/>
      <c r="D595" s="267"/>
      <c r="E595" s="87">
        <v>71809.06</v>
      </c>
      <c r="F595" s="87">
        <v>1166.1099999999999</v>
      </c>
      <c r="G595" s="87">
        <v>127917.07</v>
      </c>
      <c r="H595" s="89">
        <v>45256</v>
      </c>
      <c r="J595" s="30" t="str">
        <f t="shared" si="35"/>
        <v/>
      </c>
      <c r="L595" s="11" t="str">
        <f>IF(I595&lt;&gt;"",IF(SUMIF(Planes!BA:BA,'Control de pagos'!A595,Planes!BC:BC)=0,"",SUMIF(Planes!BA:BA,'Control de pagos'!A595,Planes!BC:BC)),"")</f>
        <v/>
      </c>
      <c r="N595" s="61">
        <f t="shared" si="34"/>
        <v>54941.9</v>
      </c>
    </row>
    <row r="596" spans="1:14" ht="15" customHeight="1" thickBot="1">
      <c r="A596" s="11" t="str">
        <f t="shared" si="33"/>
        <v>M802872 42</v>
      </c>
      <c r="B596" s="3" t="s">
        <v>117</v>
      </c>
      <c r="C596" s="227">
        <v>42</v>
      </c>
      <c r="D596" s="266">
        <v>54941.9</v>
      </c>
      <c r="E596" s="87">
        <v>73402.38</v>
      </c>
      <c r="F596" s="88" t="s">
        <v>97</v>
      </c>
      <c r="G596" s="87">
        <v>128344.28</v>
      </c>
      <c r="H596" s="89">
        <v>45276</v>
      </c>
      <c r="J596" s="30" t="str">
        <f t="shared" si="35"/>
        <v/>
      </c>
      <c r="L596" s="11" t="str">
        <f>IF(I596&lt;&gt;"",IF(SUMIF(Planes!BA:BA,'Control de pagos'!A596,Planes!BC:BC)=0,"",SUMIF(Planes!BA:BA,'Control de pagos'!A596,Planes!BC:BC)),"")</f>
        <v/>
      </c>
      <c r="N596" s="61">
        <f t="shared" si="34"/>
        <v>54941.9</v>
      </c>
    </row>
    <row r="597" spans="1:14" ht="15" customHeight="1" thickBot="1">
      <c r="A597" s="11" t="str">
        <f t="shared" si="33"/>
        <v>M802872 42</v>
      </c>
      <c r="B597" s="3" t="s">
        <v>117</v>
      </c>
      <c r="C597" s="229"/>
      <c r="D597" s="267"/>
      <c r="E597" s="87">
        <v>73402.38</v>
      </c>
      <c r="F597" s="87">
        <v>1180.77</v>
      </c>
      <c r="G597" s="87">
        <v>129525.05</v>
      </c>
      <c r="H597" s="89">
        <v>45286</v>
      </c>
      <c r="J597" s="30" t="str">
        <f t="shared" si="35"/>
        <v/>
      </c>
      <c r="L597" s="11" t="str">
        <f>IF(I597&lt;&gt;"",IF(SUMIF(Planes!BA:BA,'Control de pagos'!A597,Planes!BC:BC)=0,"",SUMIF(Planes!BA:BA,'Control de pagos'!A597,Planes!BC:BC)),"")</f>
        <v/>
      </c>
      <c r="N597" s="61">
        <f t="shared" si="34"/>
        <v>54941.9</v>
      </c>
    </row>
    <row r="598" spans="1:14" ht="15" customHeight="1" thickBot="1">
      <c r="A598" s="11" t="str">
        <f t="shared" si="33"/>
        <v>M802872 43</v>
      </c>
      <c r="B598" s="3" t="s">
        <v>117</v>
      </c>
      <c r="C598" s="227">
        <v>43</v>
      </c>
      <c r="D598" s="266">
        <v>54941.9</v>
      </c>
      <c r="E598" s="87">
        <v>75105.58</v>
      </c>
      <c r="F598" s="88" t="s">
        <v>97</v>
      </c>
      <c r="G598" s="87">
        <v>130047.48</v>
      </c>
      <c r="H598" s="89">
        <v>45307</v>
      </c>
      <c r="J598" s="30" t="str">
        <f t="shared" si="35"/>
        <v/>
      </c>
      <c r="L598" s="11" t="str">
        <f>IF(I598&lt;&gt;"",IF(SUMIF(Planes!BA:BA,'Control de pagos'!A598,Planes!BC:BC)=0,"",SUMIF(Planes!BA:BA,'Control de pagos'!A598,Planes!BC:BC)),"")</f>
        <v/>
      </c>
      <c r="N598" s="61">
        <f t="shared" si="34"/>
        <v>54941.9</v>
      </c>
    </row>
    <row r="599" spans="1:14" ht="15" customHeight="1" thickBot="1">
      <c r="A599" s="11" t="str">
        <f t="shared" si="33"/>
        <v>M802872 43</v>
      </c>
      <c r="B599" s="3" t="s">
        <v>117</v>
      </c>
      <c r="C599" s="229"/>
      <c r="D599" s="267"/>
      <c r="E599" s="87">
        <v>75105.58</v>
      </c>
      <c r="F599" s="87">
        <v>1196.44</v>
      </c>
      <c r="G599" s="87">
        <v>131243.92000000001</v>
      </c>
      <c r="H599" s="89">
        <v>45317</v>
      </c>
      <c r="J599" s="30" t="str">
        <f t="shared" si="35"/>
        <v/>
      </c>
      <c r="L599" s="11" t="str">
        <f>IF(I599&lt;&gt;"",IF(SUMIF(Planes!BA:BA,'Control de pagos'!A599,Planes!BC:BC)=0,"",SUMIF(Planes!BA:BA,'Control de pagos'!A599,Planes!BC:BC)),"")</f>
        <v/>
      </c>
      <c r="N599" s="61">
        <f t="shared" si="34"/>
        <v>54941.9</v>
      </c>
    </row>
    <row r="600" spans="1:14" ht="15" customHeight="1" thickBot="1">
      <c r="A600" s="11" t="str">
        <f t="shared" si="33"/>
        <v>M802872 44</v>
      </c>
      <c r="B600" s="3" t="s">
        <v>117</v>
      </c>
      <c r="C600" s="227">
        <v>44</v>
      </c>
      <c r="D600" s="266">
        <v>54941.9</v>
      </c>
      <c r="E600" s="87">
        <v>76753.83</v>
      </c>
      <c r="F600" s="88" t="s">
        <v>97</v>
      </c>
      <c r="G600" s="87">
        <v>131695.73000000001</v>
      </c>
      <c r="H600" s="89">
        <v>45338</v>
      </c>
      <c r="J600" s="30" t="str">
        <f t="shared" si="35"/>
        <v/>
      </c>
      <c r="L600" s="11" t="str">
        <f>IF(I600&lt;&gt;"",IF(SUMIF(Planes!BA:BA,'Control de pagos'!A600,Planes!BC:BC)=0,"",SUMIF(Planes!BA:BA,'Control de pagos'!A600,Planes!BC:BC)),"")</f>
        <v/>
      </c>
      <c r="N600" s="61">
        <f t="shared" si="34"/>
        <v>54941.9</v>
      </c>
    </row>
    <row r="601" spans="1:14" ht="15" customHeight="1" thickBot="1">
      <c r="A601" s="11" t="str">
        <f t="shared" si="33"/>
        <v>M802872 44</v>
      </c>
      <c r="B601" s="3" t="s">
        <v>117</v>
      </c>
      <c r="C601" s="229"/>
      <c r="D601" s="267"/>
      <c r="E601" s="87">
        <v>76753.83</v>
      </c>
      <c r="F601" s="87">
        <v>1211.5999999999999</v>
      </c>
      <c r="G601" s="87">
        <v>132907.32999999999</v>
      </c>
      <c r="H601" s="89">
        <v>45348</v>
      </c>
      <c r="J601" s="30" t="str">
        <f t="shared" si="35"/>
        <v/>
      </c>
      <c r="L601" s="11" t="str">
        <f>IF(I601&lt;&gt;"",IF(SUMIF(Planes!BA:BA,'Control de pagos'!A601,Planes!BC:BC)=0,"",SUMIF(Planes!BA:BA,'Control de pagos'!A601,Planes!BC:BC)),"")</f>
        <v/>
      </c>
      <c r="N601" s="61">
        <f t="shared" si="34"/>
        <v>54941.9</v>
      </c>
    </row>
    <row r="602" spans="1:14" ht="15" customHeight="1" thickBot="1">
      <c r="A602" s="11" t="str">
        <f t="shared" si="33"/>
        <v>M802872 45</v>
      </c>
      <c r="B602" s="3" t="s">
        <v>117</v>
      </c>
      <c r="C602" s="227">
        <v>45</v>
      </c>
      <c r="D602" s="266">
        <v>54941.9</v>
      </c>
      <c r="E602" s="87">
        <v>78347.149999999994</v>
      </c>
      <c r="F602" s="88" t="s">
        <v>97</v>
      </c>
      <c r="G602" s="87">
        <v>133289.04999999999</v>
      </c>
      <c r="H602" s="89">
        <v>45367</v>
      </c>
      <c r="J602" s="30" t="str">
        <f t="shared" si="35"/>
        <v/>
      </c>
      <c r="L602" s="11" t="str">
        <f>IF(I602&lt;&gt;"",IF(SUMIF(Planes!BA:BA,'Control de pagos'!A602,Planes!BC:BC)=0,"",SUMIF(Planes!BA:BA,'Control de pagos'!A602,Planes!BC:BC)),"")</f>
        <v/>
      </c>
      <c r="N602" s="61">
        <f t="shared" si="34"/>
        <v>54941.9</v>
      </c>
    </row>
    <row r="603" spans="1:14" ht="15" customHeight="1" thickBot="1">
      <c r="A603" s="11" t="str">
        <f t="shared" si="33"/>
        <v>M802872 45</v>
      </c>
      <c r="B603" s="3" t="s">
        <v>117</v>
      </c>
      <c r="C603" s="229"/>
      <c r="D603" s="267"/>
      <c r="E603" s="87">
        <v>78347.149999999994</v>
      </c>
      <c r="F603" s="87">
        <v>1226.26</v>
      </c>
      <c r="G603" s="87">
        <v>134515.31</v>
      </c>
      <c r="H603" s="89">
        <v>45377</v>
      </c>
      <c r="J603" s="30" t="str">
        <f t="shared" si="35"/>
        <v/>
      </c>
      <c r="L603" s="11" t="str">
        <f>IF(I603&lt;&gt;"",IF(SUMIF(Planes!BA:BA,'Control de pagos'!A603,Planes!BC:BC)=0,"",SUMIF(Planes!BA:BA,'Control de pagos'!A603,Planes!BC:BC)),"")</f>
        <v/>
      </c>
      <c r="N603" s="61">
        <f t="shared" si="34"/>
        <v>54941.9</v>
      </c>
    </row>
    <row r="604" spans="1:14" ht="15" customHeight="1" thickBot="1">
      <c r="A604" s="11" t="str">
        <f t="shared" si="33"/>
        <v>M802872 46</v>
      </c>
      <c r="B604" s="3" t="s">
        <v>117</v>
      </c>
      <c r="C604" s="227">
        <v>46</v>
      </c>
      <c r="D604" s="266">
        <v>54941.9</v>
      </c>
      <c r="E604" s="87">
        <v>80050.350000000006</v>
      </c>
      <c r="F604" s="88" t="s">
        <v>97</v>
      </c>
      <c r="G604" s="87">
        <v>134992.25</v>
      </c>
      <c r="H604" s="89">
        <v>45398</v>
      </c>
      <c r="J604" s="30" t="str">
        <f t="shared" si="35"/>
        <v/>
      </c>
      <c r="L604" s="11" t="str">
        <f>IF(I604&lt;&gt;"",IF(SUMIF(Planes!BA:BA,'Control de pagos'!A604,Planes!BC:BC)=0,"",SUMIF(Planes!BA:BA,'Control de pagos'!A604,Planes!BC:BC)),"")</f>
        <v/>
      </c>
      <c r="N604" s="61">
        <f t="shared" si="34"/>
        <v>54941.9</v>
      </c>
    </row>
    <row r="605" spans="1:14" ht="15" customHeight="1" thickBot="1">
      <c r="A605" s="11" t="str">
        <f t="shared" si="33"/>
        <v>M802872 46</v>
      </c>
      <c r="B605" s="3" t="s">
        <v>117</v>
      </c>
      <c r="C605" s="229"/>
      <c r="D605" s="267"/>
      <c r="E605" s="87">
        <v>80050.350000000006</v>
      </c>
      <c r="F605" s="87">
        <v>1241.93</v>
      </c>
      <c r="G605" s="87">
        <v>136234.18</v>
      </c>
      <c r="H605" s="89">
        <v>45408</v>
      </c>
      <c r="J605" s="30" t="str">
        <f t="shared" si="35"/>
        <v/>
      </c>
      <c r="L605" s="11" t="str">
        <f>IF(I605&lt;&gt;"",IF(SUMIF(Planes!BA:BA,'Control de pagos'!A605,Planes!BC:BC)=0,"",SUMIF(Planes!BA:BA,'Control de pagos'!A605,Planes!BC:BC)),"")</f>
        <v/>
      </c>
      <c r="N605" s="61">
        <f t="shared" si="34"/>
        <v>54941.9</v>
      </c>
    </row>
    <row r="606" spans="1:14" ht="15" customHeight="1" thickBot="1">
      <c r="A606" s="11" t="str">
        <f t="shared" si="33"/>
        <v>M802872 47</v>
      </c>
      <c r="B606" s="3" t="s">
        <v>117</v>
      </c>
      <c r="C606" s="227">
        <v>47</v>
      </c>
      <c r="D606" s="266">
        <v>54941.9</v>
      </c>
      <c r="E606" s="87">
        <v>81643.66</v>
      </c>
      <c r="F606" s="88" t="s">
        <v>97</v>
      </c>
      <c r="G606" s="87">
        <v>136585.56</v>
      </c>
      <c r="H606" s="89">
        <v>45428</v>
      </c>
      <c r="J606" s="30" t="str">
        <f t="shared" si="35"/>
        <v/>
      </c>
      <c r="L606" s="11" t="str">
        <f>IF(I606&lt;&gt;"",IF(SUMIF(Planes!BA:BA,'Control de pagos'!A606,Planes!BC:BC)=0,"",SUMIF(Planes!BA:BA,'Control de pagos'!A606,Planes!BC:BC)),"")</f>
        <v/>
      </c>
      <c r="N606" s="61">
        <f t="shared" si="34"/>
        <v>54941.9</v>
      </c>
    </row>
    <row r="607" spans="1:14" ht="15" customHeight="1" thickBot="1">
      <c r="A607" s="11" t="str">
        <f t="shared" si="33"/>
        <v>M802872 47</v>
      </c>
      <c r="B607" s="3" t="s">
        <v>117</v>
      </c>
      <c r="C607" s="229"/>
      <c r="D607" s="267"/>
      <c r="E607" s="87">
        <v>81643.66</v>
      </c>
      <c r="F607" s="87">
        <v>1256.5899999999999</v>
      </c>
      <c r="G607" s="87">
        <v>137842.15</v>
      </c>
      <c r="H607" s="89">
        <v>45438</v>
      </c>
      <c r="J607" s="30" t="str">
        <f t="shared" si="35"/>
        <v/>
      </c>
      <c r="L607" s="11" t="str">
        <f>IF(I607&lt;&gt;"",IF(SUMIF(Planes!BA:BA,'Control de pagos'!A607,Planes!BC:BC)=0,"",SUMIF(Planes!BA:BA,'Control de pagos'!A607,Planes!BC:BC)),"")</f>
        <v/>
      </c>
      <c r="N607" s="61">
        <f t="shared" si="34"/>
        <v>54941.9</v>
      </c>
    </row>
    <row r="608" spans="1:14" ht="15" customHeight="1" thickBot="1">
      <c r="A608" s="11" t="str">
        <f t="shared" si="33"/>
        <v>M802872 48</v>
      </c>
      <c r="B608" s="3" t="s">
        <v>117</v>
      </c>
      <c r="C608" s="227">
        <v>48</v>
      </c>
      <c r="D608" s="266">
        <v>54941.9</v>
      </c>
      <c r="E608" s="87">
        <v>83346.86</v>
      </c>
      <c r="F608" s="88" t="s">
        <v>97</v>
      </c>
      <c r="G608" s="87">
        <v>138288.76</v>
      </c>
      <c r="H608" s="89">
        <v>45459</v>
      </c>
      <c r="J608" s="30" t="str">
        <f t="shared" si="35"/>
        <v/>
      </c>
      <c r="L608" s="11" t="str">
        <f>IF(I608&lt;&gt;"",IF(SUMIF(Planes!BA:BA,'Control de pagos'!A608,Planes!BC:BC)=0,"",SUMIF(Planes!BA:BA,'Control de pagos'!A608,Planes!BC:BC)),"")</f>
        <v/>
      </c>
      <c r="N608" s="61">
        <f t="shared" si="34"/>
        <v>54941.9</v>
      </c>
    </row>
    <row r="609" spans="1:14" ht="15" customHeight="1" thickBot="1">
      <c r="A609" s="11" t="str">
        <f t="shared" si="33"/>
        <v>M802872 48</v>
      </c>
      <c r="B609" s="3" t="s">
        <v>117</v>
      </c>
      <c r="C609" s="229"/>
      <c r="D609" s="267"/>
      <c r="E609" s="87">
        <v>83346.86</v>
      </c>
      <c r="F609" s="87">
        <v>1272.26</v>
      </c>
      <c r="G609" s="87">
        <v>139561.01999999999</v>
      </c>
      <c r="H609" s="89">
        <v>45469</v>
      </c>
      <c r="J609" s="30" t="str">
        <f t="shared" si="35"/>
        <v/>
      </c>
      <c r="L609" s="11" t="str">
        <f>IF(I609&lt;&gt;"",IF(SUMIF(Planes!BA:BA,'Control de pagos'!A609,Planes!BC:BC)=0,"",SUMIF(Planes!BA:BA,'Control de pagos'!A609,Planes!BC:BC)),"")</f>
        <v/>
      </c>
      <c r="N609" s="61">
        <f t="shared" si="34"/>
        <v>54941.9</v>
      </c>
    </row>
    <row r="610" spans="1:14" ht="15" customHeight="1" thickBot="1">
      <c r="A610" s="11" t="str">
        <f t="shared" si="33"/>
        <v>M802872 49</v>
      </c>
      <c r="B610" s="3" t="s">
        <v>117</v>
      </c>
      <c r="C610" s="227">
        <v>49</v>
      </c>
      <c r="D610" s="266">
        <v>54941.9</v>
      </c>
      <c r="E610" s="87">
        <v>84940.18</v>
      </c>
      <c r="F610" s="88" t="s">
        <v>97</v>
      </c>
      <c r="G610" s="87">
        <v>139882.07999999999</v>
      </c>
      <c r="H610" s="89">
        <v>45489</v>
      </c>
      <c r="J610" s="30" t="str">
        <f t="shared" si="35"/>
        <v/>
      </c>
      <c r="L610" s="11" t="str">
        <f>IF(I610&lt;&gt;"",IF(SUMIF(Planes!BA:BA,'Control de pagos'!A610,Planes!BC:BC)=0,"",SUMIF(Planes!BA:BA,'Control de pagos'!A610,Planes!BC:BC)),"")</f>
        <v/>
      </c>
      <c r="N610" s="61">
        <f t="shared" si="34"/>
        <v>54941.9</v>
      </c>
    </row>
    <row r="611" spans="1:14" ht="15" customHeight="1" thickBot="1">
      <c r="A611" s="11" t="str">
        <f t="shared" si="33"/>
        <v>M802872 49</v>
      </c>
      <c r="B611" s="3" t="s">
        <v>117</v>
      </c>
      <c r="C611" s="229"/>
      <c r="D611" s="267"/>
      <c r="E611" s="87">
        <v>84940.18</v>
      </c>
      <c r="F611" s="87">
        <v>1286.92</v>
      </c>
      <c r="G611" s="87">
        <v>141169</v>
      </c>
      <c r="H611" s="89">
        <v>45499</v>
      </c>
      <c r="J611" s="30" t="str">
        <f t="shared" si="35"/>
        <v/>
      </c>
      <c r="L611" s="11" t="str">
        <f>IF(I611&lt;&gt;"",IF(SUMIF(Planes!BA:BA,'Control de pagos'!A611,Planes!BC:BC)=0,"",SUMIF(Planes!BA:BA,'Control de pagos'!A611,Planes!BC:BC)),"")</f>
        <v/>
      </c>
      <c r="N611" s="61">
        <f t="shared" si="34"/>
        <v>54941.9</v>
      </c>
    </row>
    <row r="612" spans="1:14" ht="15" customHeight="1" thickBot="1">
      <c r="A612" s="11" t="str">
        <f t="shared" si="33"/>
        <v>M802872 50</v>
      </c>
      <c r="B612" s="3" t="s">
        <v>117</v>
      </c>
      <c r="C612" s="227">
        <v>50</v>
      </c>
      <c r="D612" s="266">
        <v>54941.9</v>
      </c>
      <c r="E612" s="87">
        <v>86643.38</v>
      </c>
      <c r="F612" s="88" t="s">
        <v>97</v>
      </c>
      <c r="G612" s="87">
        <v>141585.28</v>
      </c>
      <c r="H612" s="89">
        <v>45520</v>
      </c>
      <c r="J612" s="30" t="str">
        <f t="shared" si="35"/>
        <v/>
      </c>
      <c r="L612" s="11" t="str">
        <f>IF(I612&lt;&gt;"",IF(SUMIF(Planes!BA:BA,'Control de pagos'!A612,Planes!BC:BC)=0,"",SUMIF(Planes!BA:BA,'Control de pagos'!A612,Planes!BC:BC)),"")</f>
        <v/>
      </c>
      <c r="N612" s="61">
        <f t="shared" si="34"/>
        <v>54941.9</v>
      </c>
    </row>
    <row r="613" spans="1:14" ht="15" customHeight="1" thickBot="1">
      <c r="A613" s="11" t="str">
        <f t="shared" si="33"/>
        <v>M802872 50</v>
      </c>
      <c r="B613" s="3" t="s">
        <v>117</v>
      </c>
      <c r="C613" s="229"/>
      <c r="D613" s="267"/>
      <c r="E613" s="87">
        <v>86643.38</v>
      </c>
      <c r="F613" s="87">
        <v>1302.58</v>
      </c>
      <c r="G613" s="87">
        <v>142887.85999999999</v>
      </c>
      <c r="H613" s="89">
        <v>45530</v>
      </c>
      <c r="J613" s="30" t="str">
        <f t="shared" si="35"/>
        <v/>
      </c>
      <c r="L613" s="11" t="str">
        <f>IF(I613&lt;&gt;"",IF(SUMIF(Planes!BA:BA,'Control de pagos'!A613,Planes!BC:BC)=0,"",SUMIF(Planes!BA:BA,'Control de pagos'!A613,Planes!BC:BC)),"")</f>
        <v/>
      </c>
      <c r="N613" s="61">
        <f t="shared" si="34"/>
        <v>54941.9</v>
      </c>
    </row>
    <row r="614" spans="1:14" ht="15" customHeight="1" thickBot="1">
      <c r="A614" s="11" t="str">
        <f t="shared" si="33"/>
        <v>M802872 51</v>
      </c>
      <c r="B614" s="3" t="s">
        <v>117</v>
      </c>
      <c r="C614" s="227">
        <v>51</v>
      </c>
      <c r="D614" s="266">
        <v>54941.9</v>
      </c>
      <c r="E614" s="87">
        <v>88291.63</v>
      </c>
      <c r="F614" s="88" t="s">
        <v>97</v>
      </c>
      <c r="G614" s="87">
        <v>143233.53</v>
      </c>
      <c r="H614" s="89">
        <v>45551</v>
      </c>
      <c r="J614" s="30" t="str">
        <f t="shared" si="35"/>
        <v/>
      </c>
      <c r="L614" s="11" t="str">
        <f>IF(I614&lt;&gt;"",IF(SUMIF(Planes!BA:BA,'Control de pagos'!A614,Planes!BC:BC)=0,"",SUMIF(Planes!BA:BA,'Control de pagos'!A614,Planes!BC:BC)),"")</f>
        <v/>
      </c>
      <c r="N614" s="61">
        <f t="shared" si="34"/>
        <v>54941.9</v>
      </c>
    </row>
    <row r="615" spans="1:14" ht="15" customHeight="1" thickBot="1">
      <c r="A615" s="11" t="str">
        <f t="shared" si="33"/>
        <v>M802872 51</v>
      </c>
      <c r="B615" s="3" t="s">
        <v>117</v>
      </c>
      <c r="C615" s="229"/>
      <c r="D615" s="267"/>
      <c r="E615" s="87">
        <v>88291.63</v>
      </c>
      <c r="F615" s="87">
        <v>1317.75</v>
      </c>
      <c r="G615" s="87">
        <v>144551.28</v>
      </c>
      <c r="H615" s="89">
        <v>45561</v>
      </c>
      <c r="J615" s="30" t="str">
        <f t="shared" si="35"/>
        <v/>
      </c>
      <c r="L615" s="11" t="str">
        <f>IF(I615&lt;&gt;"",IF(SUMIF(Planes!BA:BA,'Control de pagos'!A615,Planes!BC:BC)=0,"",SUMIF(Planes!BA:BA,'Control de pagos'!A615,Planes!BC:BC)),"")</f>
        <v/>
      </c>
      <c r="N615" s="61">
        <f t="shared" si="34"/>
        <v>54941.9</v>
      </c>
    </row>
    <row r="616" spans="1:14" ht="15" customHeight="1" thickBot="1">
      <c r="A616" s="11" t="str">
        <f t="shared" si="33"/>
        <v>M802872 52</v>
      </c>
      <c r="B616" s="3" t="s">
        <v>117</v>
      </c>
      <c r="C616" s="227">
        <v>52</v>
      </c>
      <c r="D616" s="266">
        <v>54941.9</v>
      </c>
      <c r="E616" s="87">
        <v>89884.95</v>
      </c>
      <c r="F616" s="88" t="s">
        <v>97</v>
      </c>
      <c r="G616" s="87">
        <v>144826.85</v>
      </c>
      <c r="H616" s="89">
        <v>45581</v>
      </c>
      <c r="J616" s="30" t="str">
        <f t="shared" si="35"/>
        <v/>
      </c>
      <c r="L616" s="11" t="str">
        <f>IF(I616&lt;&gt;"",IF(SUMIF(Planes!BA:BA,'Control de pagos'!A616,Planes!BC:BC)=0,"",SUMIF(Planes!BA:BA,'Control de pagos'!A616,Planes!BC:BC)),"")</f>
        <v/>
      </c>
      <c r="N616" s="61">
        <f t="shared" si="34"/>
        <v>54941.9</v>
      </c>
    </row>
    <row r="617" spans="1:14" ht="15" customHeight="1" thickBot="1">
      <c r="A617" s="11" t="str">
        <f t="shared" si="33"/>
        <v>M802872 52</v>
      </c>
      <c r="B617" s="3" t="s">
        <v>117</v>
      </c>
      <c r="C617" s="229"/>
      <c r="D617" s="267"/>
      <c r="E617" s="87">
        <v>89884.95</v>
      </c>
      <c r="F617" s="87">
        <v>1332.41</v>
      </c>
      <c r="G617" s="87">
        <v>146159.26</v>
      </c>
      <c r="H617" s="89">
        <v>45591</v>
      </c>
      <c r="J617" s="30" t="str">
        <f t="shared" si="35"/>
        <v/>
      </c>
      <c r="L617" s="11" t="str">
        <f>IF(I617&lt;&gt;"",IF(SUMIF(Planes!BA:BA,'Control de pagos'!A617,Planes!BC:BC)=0,"",SUMIF(Planes!BA:BA,'Control de pagos'!A617,Planes!BC:BC)),"")</f>
        <v/>
      </c>
      <c r="N617" s="61">
        <f t="shared" si="34"/>
        <v>54941.9</v>
      </c>
    </row>
    <row r="618" spans="1:14" ht="15" customHeight="1" thickBot="1">
      <c r="A618" s="11" t="str">
        <f t="shared" ref="A618:A681" si="36">B618&amp;" "&amp;IF(C618="",C617,C618)</f>
        <v>M802872 53</v>
      </c>
      <c r="B618" s="3" t="s">
        <v>117</v>
      </c>
      <c r="C618" s="227">
        <v>53</v>
      </c>
      <c r="D618" s="266">
        <v>54941.9</v>
      </c>
      <c r="E618" s="87">
        <v>91588.15</v>
      </c>
      <c r="F618" s="88" t="s">
        <v>97</v>
      </c>
      <c r="G618" s="87">
        <v>146530.04999999999</v>
      </c>
      <c r="H618" s="89">
        <v>45612</v>
      </c>
      <c r="J618" s="30" t="str">
        <f t="shared" si="35"/>
        <v/>
      </c>
      <c r="L618" s="11" t="str">
        <f>IF(I618&lt;&gt;"",IF(SUMIF(Planes!BA:BA,'Control de pagos'!A618,Planes!BC:BC)=0,"",SUMIF(Planes!BA:BA,'Control de pagos'!A618,Planes!BC:BC)),"")</f>
        <v/>
      </c>
      <c r="N618" s="61">
        <f t="shared" si="34"/>
        <v>54941.9</v>
      </c>
    </row>
    <row r="619" spans="1:14" ht="15" customHeight="1" thickBot="1">
      <c r="A619" s="11" t="str">
        <f t="shared" si="36"/>
        <v>M802872 53</v>
      </c>
      <c r="B619" s="3" t="s">
        <v>117</v>
      </c>
      <c r="C619" s="229"/>
      <c r="D619" s="267"/>
      <c r="E619" s="87">
        <v>91588.15</v>
      </c>
      <c r="F619" s="87">
        <v>1348.08</v>
      </c>
      <c r="G619" s="87">
        <v>147878.13</v>
      </c>
      <c r="H619" s="89">
        <v>45622</v>
      </c>
      <c r="J619" s="30" t="str">
        <f t="shared" si="35"/>
        <v/>
      </c>
      <c r="L619" s="11" t="str">
        <f>IF(I619&lt;&gt;"",IF(SUMIF(Planes!BA:BA,'Control de pagos'!A619,Planes!BC:BC)=0,"",SUMIF(Planes!BA:BA,'Control de pagos'!A619,Planes!BC:BC)),"")</f>
        <v/>
      </c>
      <c r="N619" s="61">
        <f t="shared" si="34"/>
        <v>54941.9</v>
      </c>
    </row>
    <row r="620" spans="1:14" ht="15" customHeight="1" thickBot="1">
      <c r="A620" s="11" t="str">
        <f t="shared" si="36"/>
        <v>M802872 54</v>
      </c>
      <c r="B620" s="3" t="s">
        <v>117</v>
      </c>
      <c r="C620" s="227">
        <v>54</v>
      </c>
      <c r="D620" s="266">
        <v>54941.9</v>
      </c>
      <c r="E620" s="87">
        <v>93181.46</v>
      </c>
      <c r="F620" s="88" t="s">
        <v>97</v>
      </c>
      <c r="G620" s="87">
        <v>148123.35999999999</v>
      </c>
      <c r="H620" s="89">
        <v>45642</v>
      </c>
      <c r="J620" s="30" t="str">
        <f t="shared" si="35"/>
        <v/>
      </c>
      <c r="L620" s="11" t="str">
        <f>IF(I620&lt;&gt;"",IF(SUMIF(Planes!BA:BA,'Control de pagos'!A620,Planes!BC:BC)=0,"",SUMIF(Planes!BA:BA,'Control de pagos'!A620,Planes!BC:BC)),"")</f>
        <v/>
      </c>
      <c r="N620" s="61">
        <f t="shared" si="34"/>
        <v>54941.9</v>
      </c>
    </row>
    <row r="621" spans="1:14" ht="15" customHeight="1" thickBot="1">
      <c r="A621" s="11" t="str">
        <f t="shared" si="36"/>
        <v>M802872 54</v>
      </c>
      <c r="B621" s="3" t="s">
        <v>117</v>
      </c>
      <c r="C621" s="229"/>
      <c r="D621" s="267"/>
      <c r="E621" s="87">
        <v>93181.46</v>
      </c>
      <c r="F621" s="87">
        <v>1362.73</v>
      </c>
      <c r="G621" s="87">
        <v>149486.09</v>
      </c>
      <c r="H621" s="89">
        <v>45652</v>
      </c>
      <c r="J621" s="30" t="str">
        <f t="shared" si="35"/>
        <v/>
      </c>
      <c r="L621" s="11" t="str">
        <f>IF(I621&lt;&gt;"",IF(SUMIF(Planes!BA:BA,'Control de pagos'!A621,Planes!BC:BC)=0,"",SUMIF(Planes!BA:BA,'Control de pagos'!A621,Planes!BC:BC)),"")</f>
        <v/>
      </c>
      <c r="N621" s="61">
        <f t="shared" si="34"/>
        <v>54941.9</v>
      </c>
    </row>
    <row r="622" spans="1:14" ht="15" customHeight="1" thickBot="1">
      <c r="A622" s="11" t="str">
        <f t="shared" si="36"/>
        <v>M802872 55</v>
      </c>
      <c r="B622" s="3" t="s">
        <v>117</v>
      </c>
      <c r="C622" s="227">
        <v>55</v>
      </c>
      <c r="D622" s="266">
        <v>54941.9</v>
      </c>
      <c r="E622" s="87">
        <v>94884.66</v>
      </c>
      <c r="F622" s="88" t="s">
        <v>97</v>
      </c>
      <c r="G622" s="87">
        <v>149826.56</v>
      </c>
      <c r="H622" s="89">
        <v>45673</v>
      </c>
      <c r="J622" s="30" t="str">
        <f t="shared" si="35"/>
        <v/>
      </c>
      <c r="L622" s="11" t="str">
        <f>IF(I622&lt;&gt;"",IF(SUMIF(Planes!BA:BA,'Control de pagos'!A622,Planes!BC:BC)=0,"",SUMIF(Planes!BA:BA,'Control de pagos'!A622,Planes!BC:BC)),"")</f>
        <v/>
      </c>
      <c r="N622" s="61">
        <f t="shared" si="34"/>
        <v>54941.9</v>
      </c>
    </row>
    <row r="623" spans="1:14" ht="15" customHeight="1" thickBot="1">
      <c r="A623" s="11" t="str">
        <f t="shared" si="36"/>
        <v>M802872 55</v>
      </c>
      <c r="B623" s="3" t="s">
        <v>117</v>
      </c>
      <c r="C623" s="229"/>
      <c r="D623" s="267"/>
      <c r="E623" s="87">
        <v>94884.66</v>
      </c>
      <c r="F623" s="87">
        <v>1378.4</v>
      </c>
      <c r="G623" s="87">
        <v>151204.96</v>
      </c>
      <c r="H623" s="89">
        <v>45683</v>
      </c>
      <c r="J623" s="30" t="str">
        <f t="shared" si="35"/>
        <v/>
      </c>
      <c r="L623" s="11" t="str">
        <f>IF(I623&lt;&gt;"",IF(SUMIF(Planes!BA:BA,'Control de pagos'!A623,Planes!BC:BC)=0,"",SUMIF(Planes!BA:BA,'Control de pagos'!A623,Planes!BC:BC)),"")</f>
        <v/>
      </c>
      <c r="N623" s="61">
        <f t="shared" si="34"/>
        <v>54941.9</v>
      </c>
    </row>
    <row r="624" spans="1:14" ht="15" customHeight="1" thickBot="1">
      <c r="A624" s="11" t="str">
        <f t="shared" si="36"/>
        <v>M802872 56</v>
      </c>
      <c r="B624" s="3" t="s">
        <v>117</v>
      </c>
      <c r="C624" s="227">
        <v>56</v>
      </c>
      <c r="D624" s="266">
        <v>54941.9</v>
      </c>
      <c r="E624" s="87">
        <v>96532.92</v>
      </c>
      <c r="F624" s="88" t="s">
        <v>97</v>
      </c>
      <c r="G624" s="87">
        <v>151474.82</v>
      </c>
      <c r="H624" s="89">
        <v>45704</v>
      </c>
      <c r="J624" s="30" t="str">
        <f t="shared" si="35"/>
        <v/>
      </c>
      <c r="L624" s="11" t="str">
        <f>IF(I624&lt;&gt;"",IF(SUMIF(Planes!BA:BA,'Control de pagos'!A624,Planes!BC:BC)=0,"",SUMIF(Planes!BA:BA,'Control de pagos'!A624,Planes!BC:BC)),"")</f>
        <v/>
      </c>
      <c r="N624" s="61">
        <f t="shared" si="34"/>
        <v>54941.9</v>
      </c>
    </row>
    <row r="625" spans="1:14" ht="15" customHeight="1" thickBot="1">
      <c r="A625" s="11" t="str">
        <f t="shared" si="36"/>
        <v>M802872 56</v>
      </c>
      <c r="B625" s="3" t="s">
        <v>117</v>
      </c>
      <c r="C625" s="229"/>
      <c r="D625" s="267"/>
      <c r="E625" s="87">
        <v>96532.92</v>
      </c>
      <c r="F625" s="87">
        <v>1393.57</v>
      </c>
      <c r="G625" s="87">
        <v>152868.39000000001</v>
      </c>
      <c r="H625" s="89">
        <v>45714</v>
      </c>
      <c r="J625" s="30" t="str">
        <f t="shared" si="35"/>
        <v/>
      </c>
      <c r="L625" s="11" t="str">
        <f>IF(I625&lt;&gt;"",IF(SUMIF(Planes!BA:BA,'Control de pagos'!A625,Planes!BC:BC)=0,"",SUMIF(Planes!BA:BA,'Control de pagos'!A625,Planes!BC:BC)),"")</f>
        <v/>
      </c>
      <c r="N625" s="61">
        <f t="shared" si="34"/>
        <v>54941.9</v>
      </c>
    </row>
    <row r="626" spans="1:14" ht="15" customHeight="1" thickBot="1">
      <c r="A626" s="11" t="str">
        <f t="shared" si="36"/>
        <v>M802872 57</v>
      </c>
      <c r="B626" s="3" t="s">
        <v>117</v>
      </c>
      <c r="C626" s="227">
        <v>57</v>
      </c>
      <c r="D626" s="266">
        <v>54941.9</v>
      </c>
      <c r="E626" s="87">
        <v>98126.23</v>
      </c>
      <c r="F626" s="88" t="s">
        <v>97</v>
      </c>
      <c r="G626" s="87">
        <v>153068.13</v>
      </c>
      <c r="H626" s="89">
        <v>45732</v>
      </c>
      <c r="J626" s="30" t="str">
        <f t="shared" si="35"/>
        <v/>
      </c>
      <c r="L626" s="11" t="str">
        <f>IF(I626&lt;&gt;"",IF(SUMIF(Planes!BA:BA,'Control de pagos'!A626,Planes!BC:BC)=0,"",SUMIF(Planes!BA:BA,'Control de pagos'!A626,Planes!BC:BC)),"")</f>
        <v/>
      </c>
      <c r="N626" s="61">
        <f t="shared" si="34"/>
        <v>54941.9</v>
      </c>
    </row>
    <row r="627" spans="1:14" ht="15" customHeight="1" thickBot="1">
      <c r="A627" s="11" t="str">
        <f t="shared" si="36"/>
        <v>M802872 57</v>
      </c>
      <c r="B627" s="3" t="s">
        <v>117</v>
      </c>
      <c r="C627" s="229"/>
      <c r="D627" s="267"/>
      <c r="E627" s="87">
        <v>98126.23</v>
      </c>
      <c r="F627" s="87">
        <v>1408.23</v>
      </c>
      <c r="G627" s="87">
        <v>154476.35999999999</v>
      </c>
      <c r="H627" s="89">
        <v>45742</v>
      </c>
      <c r="J627" s="30" t="str">
        <f t="shared" si="35"/>
        <v/>
      </c>
      <c r="L627" s="11" t="str">
        <f>IF(I627&lt;&gt;"",IF(SUMIF(Planes!BA:BA,'Control de pagos'!A627,Planes!BC:BC)=0,"",SUMIF(Planes!BA:BA,'Control de pagos'!A627,Planes!BC:BC)),"")</f>
        <v/>
      </c>
      <c r="N627" s="61">
        <f t="shared" si="34"/>
        <v>54941.9</v>
      </c>
    </row>
    <row r="628" spans="1:14" ht="15" customHeight="1" thickBot="1">
      <c r="A628" s="11" t="str">
        <f t="shared" si="36"/>
        <v>M802872 58</v>
      </c>
      <c r="B628" s="3" t="s">
        <v>117</v>
      </c>
      <c r="C628" s="227">
        <v>58</v>
      </c>
      <c r="D628" s="266">
        <v>54941.9</v>
      </c>
      <c r="E628" s="87">
        <v>99829.43</v>
      </c>
      <c r="F628" s="88" t="s">
        <v>97</v>
      </c>
      <c r="G628" s="87">
        <v>154771.32999999999</v>
      </c>
      <c r="H628" s="89">
        <v>45763</v>
      </c>
      <c r="J628" s="30" t="str">
        <f t="shared" si="35"/>
        <v/>
      </c>
      <c r="L628" s="11" t="str">
        <f>IF(I628&lt;&gt;"",IF(SUMIF(Planes!BA:BA,'Control de pagos'!A628,Planes!BC:BC)=0,"",SUMIF(Planes!BA:BA,'Control de pagos'!A628,Planes!BC:BC)),"")</f>
        <v/>
      </c>
      <c r="N628" s="61">
        <f t="shared" si="34"/>
        <v>54941.9</v>
      </c>
    </row>
    <row r="629" spans="1:14" ht="15" customHeight="1" thickBot="1">
      <c r="A629" s="11" t="str">
        <f t="shared" si="36"/>
        <v>M802872 58</v>
      </c>
      <c r="B629" s="3" t="s">
        <v>117</v>
      </c>
      <c r="C629" s="229"/>
      <c r="D629" s="267"/>
      <c r="E629" s="87">
        <v>99829.43</v>
      </c>
      <c r="F629" s="87">
        <v>1423.9</v>
      </c>
      <c r="G629" s="87">
        <v>156195.23000000001</v>
      </c>
      <c r="H629" s="89">
        <v>45773</v>
      </c>
      <c r="J629" s="30" t="str">
        <f t="shared" si="35"/>
        <v/>
      </c>
      <c r="L629" s="11" t="str">
        <f>IF(I629&lt;&gt;"",IF(SUMIF(Planes!BA:BA,'Control de pagos'!A629,Planes!BC:BC)=0,"",SUMIF(Planes!BA:BA,'Control de pagos'!A629,Planes!BC:BC)),"")</f>
        <v/>
      </c>
      <c r="N629" s="61">
        <f t="shared" si="34"/>
        <v>54941.9</v>
      </c>
    </row>
    <row r="630" spans="1:14" ht="15" customHeight="1" thickBot="1">
      <c r="A630" s="11" t="str">
        <f t="shared" si="36"/>
        <v>M802872 59</v>
      </c>
      <c r="B630" s="3" t="s">
        <v>117</v>
      </c>
      <c r="C630" s="227">
        <v>59</v>
      </c>
      <c r="D630" s="266">
        <v>54941.9</v>
      </c>
      <c r="E630" s="87">
        <v>101422.75</v>
      </c>
      <c r="F630" s="88" t="s">
        <v>97</v>
      </c>
      <c r="G630" s="87">
        <v>156364.65</v>
      </c>
      <c r="H630" s="89">
        <v>45793</v>
      </c>
      <c r="J630" s="30" t="str">
        <f t="shared" si="35"/>
        <v/>
      </c>
      <c r="L630" s="11" t="str">
        <f>IF(I630&lt;&gt;"",IF(SUMIF(Planes!BA:BA,'Control de pagos'!A630,Planes!BC:BC)=0,"",SUMIF(Planes!BA:BA,'Control de pagos'!A630,Planes!BC:BC)),"")</f>
        <v/>
      </c>
      <c r="N630" s="61">
        <f t="shared" si="34"/>
        <v>54941.9</v>
      </c>
    </row>
    <row r="631" spans="1:14" ht="15" customHeight="1" thickBot="1">
      <c r="A631" s="11" t="str">
        <f t="shared" si="36"/>
        <v>M802872 59</v>
      </c>
      <c r="B631" s="3" t="s">
        <v>117</v>
      </c>
      <c r="C631" s="229"/>
      <c r="D631" s="267"/>
      <c r="E631" s="87">
        <v>101422.75</v>
      </c>
      <c r="F631" s="87">
        <v>1438.55</v>
      </c>
      <c r="G631" s="87">
        <v>157803.20000000001</v>
      </c>
      <c r="H631" s="89">
        <v>45803</v>
      </c>
      <c r="J631" s="30" t="str">
        <f t="shared" si="35"/>
        <v/>
      </c>
      <c r="L631" s="11" t="str">
        <f>IF(I631&lt;&gt;"",IF(SUMIF(Planes!BA:BA,'Control de pagos'!A631,Planes!BC:BC)=0,"",SUMIF(Planes!BA:BA,'Control de pagos'!A631,Planes!BC:BC)),"")</f>
        <v/>
      </c>
      <c r="N631" s="61">
        <f t="shared" si="34"/>
        <v>54941.9</v>
      </c>
    </row>
    <row r="632" spans="1:14" ht="15" customHeight="1" thickBot="1">
      <c r="A632" s="11" t="str">
        <f t="shared" si="36"/>
        <v>M802872 60</v>
      </c>
      <c r="B632" s="3" t="s">
        <v>117</v>
      </c>
      <c r="C632" s="227">
        <v>60</v>
      </c>
      <c r="D632" s="266">
        <v>54941.9</v>
      </c>
      <c r="E632" s="87">
        <v>103125.95</v>
      </c>
      <c r="F632" s="88" t="s">
        <v>97</v>
      </c>
      <c r="G632" s="87">
        <v>158067.85</v>
      </c>
      <c r="H632" s="89">
        <v>45824</v>
      </c>
      <c r="J632" s="30" t="str">
        <f t="shared" si="35"/>
        <v/>
      </c>
      <c r="L632" s="11" t="str">
        <f>IF(I632&lt;&gt;"",IF(SUMIF(Planes!BA:BA,'Control de pagos'!A632,Planes!BC:BC)=0,"",SUMIF(Planes!BA:BA,'Control de pagos'!A632,Planes!BC:BC)),"")</f>
        <v/>
      </c>
      <c r="N632" s="61">
        <f t="shared" si="34"/>
        <v>54941.9</v>
      </c>
    </row>
    <row r="633" spans="1:14" ht="15" customHeight="1" thickBot="1">
      <c r="A633" s="11" t="str">
        <f t="shared" si="36"/>
        <v>M802872 60</v>
      </c>
      <c r="B633" s="3" t="s">
        <v>117</v>
      </c>
      <c r="C633" s="229"/>
      <c r="D633" s="267"/>
      <c r="E633" s="87">
        <v>103125.95</v>
      </c>
      <c r="F633" s="87">
        <v>1454.22</v>
      </c>
      <c r="G633" s="87">
        <v>159522.07</v>
      </c>
      <c r="H633" s="89">
        <v>45834</v>
      </c>
      <c r="J633" s="30" t="str">
        <f t="shared" si="35"/>
        <v/>
      </c>
      <c r="L633" s="11" t="str">
        <f>IF(I633&lt;&gt;"",IF(SUMIF(Planes!BA:BA,'Control de pagos'!A633,Planes!BC:BC)=0,"",SUMIF(Planes!BA:BA,'Control de pagos'!A633,Planes!BC:BC)),"")</f>
        <v/>
      </c>
      <c r="N633" s="61">
        <f t="shared" si="34"/>
        <v>54941.9</v>
      </c>
    </row>
    <row r="634" spans="1:14" ht="15" customHeight="1" thickBot="1">
      <c r="A634" s="11" t="str">
        <f t="shared" si="36"/>
        <v>M802872 61</v>
      </c>
      <c r="B634" s="3" t="s">
        <v>117</v>
      </c>
      <c r="C634" s="227">
        <v>61</v>
      </c>
      <c r="D634" s="266">
        <v>54941.9</v>
      </c>
      <c r="E634" s="87">
        <v>104719.26</v>
      </c>
      <c r="F634" s="88" t="s">
        <v>97</v>
      </c>
      <c r="G634" s="87">
        <v>159661.16</v>
      </c>
      <c r="H634" s="89">
        <v>45854</v>
      </c>
      <c r="J634" s="30" t="str">
        <f t="shared" si="35"/>
        <v/>
      </c>
      <c r="L634" s="11" t="str">
        <f>IF(I634&lt;&gt;"",IF(SUMIF(Planes!BA:BA,'Control de pagos'!A634,Planes!BC:BC)=0,"",SUMIF(Planes!BA:BA,'Control de pagos'!A634,Planes!BC:BC)),"")</f>
        <v/>
      </c>
      <c r="N634" s="61">
        <f t="shared" si="34"/>
        <v>54941.9</v>
      </c>
    </row>
    <row r="635" spans="1:14" ht="15" customHeight="1" thickBot="1">
      <c r="A635" s="11" t="str">
        <f t="shared" si="36"/>
        <v>M802872 61</v>
      </c>
      <c r="B635" s="3" t="s">
        <v>117</v>
      </c>
      <c r="C635" s="229"/>
      <c r="D635" s="267"/>
      <c r="E635" s="87">
        <v>104719.26</v>
      </c>
      <c r="F635" s="87">
        <v>1468.88</v>
      </c>
      <c r="G635" s="87">
        <v>161130.04</v>
      </c>
      <c r="H635" s="89">
        <v>45864</v>
      </c>
      <c r="J635" s="30" t="str">
        <f t="shared" si="35"/>
        <v/>
      </c>
      <c r="L635" s="11" t="str">
        <f>IF(I635&lt;&gt;"",IF(SUMIF(Planes!BA:BA,'Control de pagos'!A635,Planes!BC:BC)=0,"",SUMIF(Planes!BA:BA,'Control de pagos'!A635,Planes!BC:BC)),"")</f>
        <v/>
      </c>
      <c r="N635" s="61">
        <f t="shared" si="34"/>
        <v>54941.9</v>
      </c>
    </row>
    <row r="636" spans="1:14" ht="15" customHeight="1" thickBot="1">
      <c r="A636" s="11" t="str">
        <f t="shared" si="36"/>
        <v>M802872 62</v>
      </c>
      <c r="B636" s="3" t="s">
        <v>117</v>
      </c>
      <c r="C636" s="227">
        <v>62</v>
      </c>
      <c r="D636" s="266">
        <v>54941.9</v>
      </c>
      <c r="E636" s="87">
        <v>106422.46</v>
      </c>
      <c r="F636" s="88" t="s">
        <v>97</v>
      </c>
      <c r="G636" s="87">
        <v>161364.35999999999</v>
      </c>
      <c r="H636" s="89">
        <v>45885</v>
      </c>
      <c r="J636" s="30" t="str">
        <f t="shared" si="35"/>
        <v/>
      </c>
      <c r="L636" s="11" t="str">
        <f>IF(I636&lt;&gt;"",IF(SUMIF(Planes!BA:BA,'Control de pagos'!A636,Planes!BC:BC)=0,"",SUMIF(Planes!BA:BA,'Control de pagos'!A636,Planes!BC:BC)),"")</f>
        <v/>
      </c>
      <c r="N636" s="61">
        <f t="shared" si="34"/>
        <v>54941.9</v>
      </c>
    </row>
    <row r="637" spans="1:14" ht="15" customHeight="1" thickBot="1">
      <c r="A637" s="11" t="str">
        <f t="shared" si="36"/>
        <v>M802872 62</v>
      </c>
      <c r="B637" s="3" t="s">
        <v>117</v>
      </c>
      <c r="C637" s="229"/>
      <c r="D637" s="267"/>
      <c r="E637" s="87">
        <v>106422.46</v>
      </c>
      <c r="F637" s="87">
        <v>1484.55</v>
      </c>
      <c r="G637" s="87">
        <v>162848.91</v>
      </c>
      <c r="H637" s="89">
        <v>45895</v>
      </c>
      <c r="J637" s="30" t="str">
        <f t="shared" si="35"/>
        <v/>
      </c>
      <c r="L637" s="11" t="str">
        <f>IF(I637&lt;&gt;"",IF(SUMIF(Planes!BA:BA,'Control de pagos'!A637,Planes!BC:BC)=0,"",SUMIF(Planes!BA:BA,'Control de pagos'!A637,Planes!BC:BC)),"")</f>
        <v/>
      </c>
      <c r="N637" s="61">
        <f t="shared" si="34"/>
        <v>54941.9</v>
      </c>
    </row>
    <row r="638" spans="1:14" ht="15" customHeight="1" thickBot="1">
      <c r="A638" s="11" t="str">
        <f t="shared" si="36"/>
        <v>M802872 63</v>
      </c>
      <c r="B638" s="3" t="s">
        <v>117</v>
      </c>
      <c r="C638" s="227">
        <v>63</v>
      </c>
      <c r="D638" s="266">
        <v>54941.9</v>
      </c>
      <c r="E638" s="87">
        <v>108070.72</v>
      </c>
      <c r="F638" s="88" t="s">
        <v>97</v>
      </c>
      <c r="G638" s="87">
        <v>163012.62</v>
      </c>
      <c r="H638" s="89">
        <v>45916</v>
      </c>
      <c r="J638" s="30" t="str">
        <f t="shared" si="35"/>
        <v/>
      </c>
      <c r="L638" s="11" t="str">
        <f>IF(I638&lt;&gt;"",IF(SUMIF(Planes!BA:BA,'Control de pagos'!A638,Planes!BC:BC)=0,"",SUMIF(Planes!BA:BA,'Control de pagos'!A638,Planes!BC:BC)),"")</f>
        <v/>
      </c>
      <c r="N638" s="61">
        <f t="shared" si="34"/>
        <v>54941.9</v>
      </c>
    </row>
    <row r="639" spans="1:14" ht="15" customHeight="1" thickBot="1">
      <c r="A639" s="11" t="str">
        <f t="shared" si="36"/>
        <v>M802872 63</v>
      </c>
      <c r="B639" s="3" t="s">
        <v>117</v>
      </c>
      <c r="C639" s="229"/>
      <c r="D639" s="267"/>
      <c r="E639" s="87">
        <v>108070.72</v>
      </c>
      <c r="F639" s="87">
        <v>1499.72</v>
      </c>
      <c r="G639" s="87">
        <v>164512.34</v>
      </c>
      <c r="H639" s="89">
        <v>45926</v>
      </c>
      <c r="J639" s="30" t="str">
        <f t="shared" si="35"/>
        <v/>
      </c>
      <c r="L639" s="11" t="str">
        <f>IF(I639&lt;&gt;"",IF(SUMIF(Planes!BA:BA,'Control de pagos'!A639,Planes!BC:BC)=0,"",SUMIF(Planes!BA:BA,'Control de pagos'!A639,Planes!BC:BC)),"")</f>
        <v/>
      </c>
      <c r="N639" s="61">
        <f t="shared" si="34"/>
        <v>54941.9</v>
      </c>
    </row>
    <row r="640" spans="1:14" ht="15" customHeight="1" thickBot="1">
      <c r="A640" s="11" t="str">
        <f t="shared" si="36"/>
        <v>M802872 64</v>
      </c>
      <c r="B640" s="3" t="s">
        <v>117</v>
      </c>
      <c r="C640" s="227">
        <v>64</v>
      </c>
      <c r="D640" s="266">
        <v>54941.9</v>
      </c>
      <c r="E640" s="87">
        <v>109664.03</v>
      </c>
      <c r="F640" s="88" t="s">
        <v>97</v>
      </c>
      <c r="G640" s="87">
        <v>164605.93</v>
      </c>
      <c r="H640" s="89">
        <v>45946</v>
      </c>
      <c r="J640" s="30" t="str">
        <f t="shared" si="35"/>
        <v/>
      </c>
      <c r="L640" s="11" t="str">
        <f>IF(I640&lt;&gt;"",IF(SUMIF(Planes!BA:BA,'Control de pagos'!A640,Planes!BC:BC)=0,"",SUMIF(Planes!BA:BA,'Control de pagos'!A640,Planes!BC:BC)),"")</f>
        <v/>
      </c>
      <c r="N640" s="61">
        <f t="shared" si="34"/>
        <v>54941.9</v>
      </c>
    </row>
    <row r="641" spans="1:14" ht="15" customHeight="1" thickBot="1">
      <c r="A641" s="11" t="str">
        <f t="shared" si="36"/>
        <v>M802872 64</v>
      </c>
      <c r="B641" s="3" t="s">
        <v>117</v>
      </c>
      <c r="C641" s="229"/>
      <c r="D641" s="267"/>
      <c r="E641" s="87">
        <v>109664.03</v>
      </c>
      <c r="F641" s="87">
        <v>1514.37</v>
      </c>
      <c r="G641" s="87">
        <v>166120.29999999999</v>
      </c>
      <c r="H641" s="89">
        <v>45956</v>
      </c>
      <c r="J641" s="30" t="str">
        <f t="shared" si="35"/>
        <v/>
      </c>
      <c r="L641" s="11" t="str">
        <f>IF(I641&lt;&gt;"",IF(SUMIF(Planes!BA:BA,'Control de pagos'!A641,Planes!BC:BC)=0,"",SUMIF(Planes!BA:BA,'Control de pagos'!A641,Planes!BC:BC)),"")</f>
        <v/>
      </c>
      <c r="N641" s="61">
        <f t="shared" si="34"/>
        <v>54941.9</v>
      </c>
    </row>
    <row r="642" spans="1:14" ht="15" customHeight="1" thickBot="1">
      <c r="A642" s="11" t="str">
        <f t="shared" si="36"/>
        <v>M802872 65</v>
      </c>
      <c r="B642" s="3" t="s">
        <v>117</v>
      </c>
      <c r="C642" s="227">
        <v>65</v>
      </c>
      <c r="D642" s="266">
        <v>54941.9</v>
      </c>
      <c r="E642" s="87">
        <v>111367.23</v>
      </c>
      <c r="F642" s="88" t="s">
        <v>97</v>
      </c>
      <c r="G642" s="87">
        <v>166309.13</v>
      </c>
      <c r="H642" s="89">
        <v>45977</v>
      </c>
      <c r="J642" s="30" t="str">
        <f t="shared" si="35"/>
        <v/>
      </c>
      <c r="L642" s="11" t="str">
        <f>IF(I642&lt;&gt;"",IF(SUMIF(Planes!BA:BA,'Control de pagos'!A642,Planes!BC:BC)=0,"",SUMIF(Planes!BA:BA,'Control de pagos'!A642,Planes!BC:BC)),"")</f>
        <v/>
      </c>
      <c r="N642" s="61">
        <f t="shared" si="34"/>
        <v>54941.9</v>
      </c>
    </row>
    <row r="643" spans="1:14" ht="15" customHeight="1" thickBot="1">
      <c r="A643" s="11" t="str">
        <f t="shared" si="36"/>
        <v>M802872 65</v>
      </c>
      <c r="B643" s="3" t="s">
        <v>117</v>
      </c>
      <c r="C643" s="229"/>
      <c r="D643" s="267"/>
      <c r="E643" s="87">
        <v>111367.23</v>
      </c>
      <c r="F643" s="87">
        <v>1530.04</v>
      </c>
      <c r="G643" s="87">
        <v>167839.17</v>
      </c>
      <c r="H643" s="89">
        <v>45987</v>
      </c>
      <c r="J643" s="30" t="str">
        <f t="shared" si="35"/>
        <v/>
      </c>
      <c r="L643" s="11" t="str">
        <f>IF(I643&lt;&gt;"",IF(SUMIF(Planes!BA:BA,'Control de pagos'!A643,Planes!BC:BC)=0,"",SUMIF(Planes!BA:BA,'Control de pagos'!A643,Planes!BC:BC)),"")</f>
        <v/>
      </c>
      <c r="N643" s="61">
        <f t="shared" si="34"/>
        <v>54941.9</v>
      </c>
    </row>
    <row r="644" spans="1:14" ht="15" customHeight="1" thickBot="1">
      <c r="A644" s="11" t="str">
        <f t="shared" si="36"/>
        <v>M802872 66</v>
      </c>
      <c r="B644" s="3" t="s">
        <v>117</v>
      </c>
      <c r="C644" s="227">
        <v>66</v>
      </c>
      <c r="D644" s="266">
        <v>54941.9</v>
      </c>
      <c r="E644" s="87">
        <v>112960.55</v>
      </c>
      <c r="F644" s="88" t="s">
        <v>97</v>
      </c>
      <c r="G644" s="87">
        <v>167902.45</v>
      </c>
      <c r="H644" s="89">
        <v>46007</v>
      </c>
      <c r="J644" s="30" t="str">
        <f t="shared" si="35"/>
        <v/>
      </c>
      <c r="L644" s="11" t="str">
        <f>IF(I644&lt;&gt;"",IF(SUMIF(Planes!BA:BA,'Control de pagos'!A644,Planes!BC:BC)=0,"",SUMIF(Planes!BA:BA,'Control de pagos'!A644,Planes!BC:BC)),"")</f>
        <v/>
      </c>
      <c r="N644" s="61">
        <f t="shared" ref="N644:N707" si="37">IF(D644=0,D643,D644)</f>
        <v>54941.9</v>
      </c>
    </row>
    <row r="645" spans="1:14" ht="15" customHeight="1" thickBot="1">
      <c r="A645" s="11" t="str">
        <f t="shared" si="36"/>
        <v>M802872 66</v>
      </c>
      <c r="B645" s="3" t="s">
        <v>117</v>
      </c>
      <c r="C645" s="229"/>
      <c r="D645" s="267"/>
      <c r="E645" s="87">
        <v>112960.55</v>
      </c>
      <c r="F645" s="87">
        <v>1544.7</v>
      </c>
      <c r="G645" s="87">
        <v>169447.15</v>
      </c>
      <c r="H645" s="89">
        <v>46017</v>
      </c>
      <c r="J645" s="30" t="str">
        <f t="shared" si="35"/>
        <v/>
      </c>
      <c r="L645" s="11" t="str">
        <f>IF(I645&lt;&gt;"",IF(SUMIF(Planes!BA:BA,'Control de pagos'!A645,Planes!BC:BC)=0,"",SUMIF(Planes!BA:BA,'Control de pagos'!A645,Planes!BC:BC)),"")</f>
        <v/>
      </c>
      <c r="N645" s="61">
        <f t="shared" si="37"/>
        <v>54941.9</v>
      </c>
    </row>
    <row r="646" spans="1:14" ht="15" customHeight="1" thickBot="1">
      <c r="A646" s="11" t="str">
        <f t="shared" si="36"/>
        <v>M802872 67</v>
      </c>
      <c r="B646" s="3" t="s">
        <v>117</v>
      </c>
      <c r="C646" s="227">
        <v>67</v>
      </c>
      <c r="D646" s="266">
        <v>54941.9</v>
      </c>
      <c r="E646" s="87">
        <v>114663.75</v>
      </c>
      <c r="F646" s="88" t="s">
        <v>97</v>
      </c>
      <c r="G646" s="87">
        <v>169605.65</v>
      </c>
      <c r="H646" s="89">
        <v>46038</v>
      </c>
      <c r="J646" s="30" t="str">
        <f t="shared" si="35"/>
        <v/>
      </c>
      <c r="L646" s="11" t="str">
        <f>IF(I646&lt;&gt;"",IF(SUMIF(Planes!BA:BA,'Control de pagos'!A646,Planes!BC:BC)=0,"",SUMIF(Planes!BA:BA,'Control de pagos'!A646,Planes!BC:BC)),"")</f>
        <v/>
      </c>
      <c r="N646" s="61">
        <f t="shared" si="37"/>
        <v>54941.9</v>
      </c>
    </row>
    <row r="647" spans="1:14" ht="15" customHeight="1" thickBot="1">
      <c r="A647" s="11" t="str">
        <f t="shared" si="36"/>
        <v>M802872 67</v>
      </c>
      <c r="B647" s="3" t="s">
        <v>117</v>
      </c>
      <c r="C647" s="229"/>
      <c r="D647" s="267"/>
      <c r="E647" s="87">
        <v>114663.75</v>
      </c>
      <c r="F647" s="87">
        <v>1560.37</v>
      </c>
      <c r="G647" s="87">
        <v>171166.02</v>
      </c>
      <c r="H647" s="89">
        <v>46048</v>
      </c>
      <c r="J647" s="30" t="str">
        <f t="shared" si="35"/>
        <v/>
      </c>
      <c r="L647" s="11" t="str">
        <f>IF(I647&lt;&gt;"",IF(SUMIF(Planes!BA:BA,'Control de pagos'!A647,Planes!BC:BC)=0,"",SUMIF(Planes!BA:BA,'Control de pagos'!A647,Planes!BC:BC)),"")</f>
        <v/>
      </c>
      <c r="N647" s="61">
        <f t="shared" si="37"/>
        <v>54941.9</v>
      </c>
    </row>
    <row r="648" spans="1:14" ht="15" customHeight="1" thickBot="1">
      <c r="A648" s="11" t="str">
        <f t="shared" si="36"/>
        <v>M802872 68</v>
      </c>
      <c r="B648" s="3" t="s">
        <v>117</v>
      </c>
      <c r="C648" s="227">
        <v>68</v>
      </c>
      <c r="D648" s="266">
        <v>54941.9</v>
      </c>
      <c r="E648" s="87">
        <v>116312</v>
      </c>
      <c r="F648" s="88" t="s">
        <v>97</v>
      </c>
      <c r="G648" s="87">
        <v>171253.9</v>
      </c>
      <c r="H648" s="89">
        <v>46069</v>
      </c>
      <c r="J648" s="30" t="str">
        <f t="shared" si="35"/>
        <v/>
      </c>
      <c r="L648" s="11" t="str">
        <f>IF(I648&lt;&gt;"",IF(SUMIF(Planes!BA:BA,'Control de pagos'!A648,Planes!BC:BC)=0,"",SUMIF(Planes!BA:BA,'Control de pagos'!A648,Planes!BC:BC)),"")</f>
        <v/>
      </c>
      <c r="N648" s="61">
        <f t="shared" si="37"/>
        <v>54941.9</v>
      </c>
    </row>
    <row r="649" spans="1:14" ht="15" customHeight="1" thickBot="1">
      <c r="A649" s="11" t="str">
        <f t="shared" si="36"/>
        <v>M802872 68</v>
      </c>
      <c r="B649" s="3" t="s">
        <v>117</v>
      </c>
      <c r="C649" s="229"/>
      <c r="D649" s="267"/>
      <c r="E649" s="87">
        <v>116312</v>
      </c>
      <c r="F649" s="87">
        <v>1575.54</v>
      </c>
      <c r="G649" s="87">
        <v>172829.44</v>
      </c>
      <c r="H649" s="89">
        <v>46079</v>
      </c>
      <c r="J649" s="30" t="str">
        <f t="shared" si="35"/>
        <v/>
      </c>
      <c r="L649" s="11" t="str">
        <f>IF(I649&lt;&gt;"",IF(SUMIF(Planes!BA:BA,'Control de pagos'!A649,Planes!BC:BC)=0,"",SUMIF(Planes!BA:BA,'Control de pagos'!A649,Planes!BC:BC)),"")</f>
        <v/>
      </c>
      <c r="N649" s="61">
        <f t="shared" si="37"/>
        <v>54941.9</v>
      </c>
    </row>
    <row r="650" spans="1:14" ht="15" customHeight="1" thickBot="1">
      <c r="A650" s="11" t="str">
        <f t="shared" si="36"/>
        <v>M802872 69</v>
      </c>
      <c r="B650" s="3" t="s">
        <v>117</v>
      </c>
      <c r="C650" s="227">
        <v>69</v>
      </c>
      <c r="D650" s="266">
        <v>54941.9</v>
      </c>
      <c r="E650" s="87">
        <v>117905.32</v>
      </c>
      <c r="F650" s="88" t="s">
        <v>97</v>
      </c>
      <c r="G650" s="87">
        <v>172847.22</v>
      </c>
      <c r="H650" s="89">
        <v>46097</v>
      </c>
      <c r="J650" s="30" t="str">
        <f t="shared" si="35"/>
        <v/>
      </c>
      <c r="L650" s="11" t="str">
        <f>IF(I650&lt;&gt;"",IF(SUMIF(Planes!BA:BA,'Control de pagos'!A650,Planes!BC:BC)=0,"",SUMIF(Planes!BA:BA,'Control de pagos'!A650,Planes!BC:BC)),"")</f>
        <v/>
      </c>
      <c r="N650" s="61">
        <f t="shared" si="37"/>
        <v>54941.9</v>
      </c>
    </row>
    <row r="651" spans="1:14" ht="15" customHeight="1" thickBot="1">
      <c r="A651" s="11" t="str">
        <f t="shared" si="36"/>
        <v>M802872 69</v>
      </c>
      <c r="B651" s="3" t="s">
        <v>117</v>
      </c>
      <c r="C651" s="229"/>
      <c r="D651" s="267"/>
      <c r="E651" s="87">
        <v>117905.32</v>
      </c>
      <c r="F651" s="87">
        <v>1590.19</v>
      </c>
      <c r="G651" s="87">
        <v>174437.41</v>
      </c>
      <c r="H651" s="89">
        <v>46107</v>
      </c>
      <c r="J651" s="30" t="str">
        <f t="shared" si="35"/>
        <v/>
      </c>
      <c r="L651" s="11" t="str">
        <f>IF(I651&lt;&gt;"",IF(SUMIF(Planes!BA:BA,'Control de pagos'!A651,Planes!BC:BC)=0,"",SUMIF(Planes!BA:BA,'Control de pagos'!A651,Planes!BC:BC)),"")</f>
        <v/>
      </c>
      <c r="N651" s="61">
        <f t="shared" si="37"/>
        <v>54941.9</v>
      </c>
    </row>
    <row r="652" spans="1:14" ht="15" customHeight="1" thickBot="1">
      <c r="A652" s="11" t="str">
        <f t="shared" si="36"/>
        <v>M802872 70</v>
      </c>
      <c r="B652" s="3" t="s">
        <v>117</v>
      </c>
      <c r="C652" s="258">
        <v>70</v>
      </c>
      <c r="D652" s="260">
        <v>54941.9</v>
      </c>
      <c r="E652" s="103">
        <v>119608.52</v>
      </c>
      <c r="F652" s="104" t="s">
        <v>97</v>
      </c>
      <c r="G652" s="103">
        <v>174550.42</v>
      </c>
      <c r="H652" s="105">
        <v>46128</v>
      </c>
      <c r="J652" s="30" t="str">
        <f t="shared" si="35"/>
        <v/>
      </c>
      <c r="L652" s="11" t="str">
        <f>IF(I652&lt;&gt;"",IF(SUMIF(Planes!BA:BA,'Control de pagos'!A652,Planes!BC:BC)=0,"",SUMIF(Planes!BA:BA,'Control de pagos'!A652,Planes!BC:BC)),"")</f>
        <v/>
      </c>
      <c r="N652" s="61">
        <f t="shared" si="37"/>
        <v>54941.9</v>
      </c>
    </row>
    <row r="653" spans="1:14" ht="15" customHeight="1" thickBot="1">
      <c r="A653" s="11" t="str">
        <f t="shared" si="36"/>
        <v>M802872 70</v>
      </c>
      <c r="B653" s="3" t="s">
        <v>117</v>
      </c>
      <c r="C653" s="259"/>
      <c r="D653" s="261"/>
      <c r="E653" s="103">
        <v>119608.52</v>
      </c>
      <c r="F653" s="103">
        <v>1605.86</v>
      </c>
      <c r="G653" s="103">
        <v>176156.28</v>
      </c>
      <c r="H653" s="105">
        <v>46138</v>
      </c>
      <c r="J653" s="30" t="str">
        <f t="shared" si="35"/>
        <v/>
      </c>
      <c r="L653" s="11" t="str">
        <f>IF(I653&lt;&gt;"",IF(SUMIF(Planes!BA:BA,'Control de pagos'!A653,Planes!BC:BC)=0,"",SUMIF(Planes!BA:BA,'Control de pagos'!A653,Planes!BC:BC)),"")</f>
        <v/>
      </c>
      <c r="N653" s="61">
        <f t="shared" si="37"/>
        <v>54941.9</v>
      </c>
    </row>
    <row r="654" spans="1:14" ht="15" customHeight="1" thickBot="1">
      <c r="A654" s="11" t="str">
        <f t="shared" si="36"/>
        <v>M802872 71</v>
      </c>
      <c r="B654" s="3" t="s">
        <v>117</v>
      </c>
      <c r="C654" s="258">
        <v>71</v>
      </c>
      <c r="D654" s="260">
        <v>54941.9</v>
      </c>
      <c r="E654" s="103">
        <v>121201.83</v>
      </c>
      <c r="F654" s="104" t="s">
        <v>97</v>
      </c>
      <c r="G654" s="103">
        <v>176143.73</v>
      </c>
      <c r="H654" s="105">
        <v>46158</v>
      </c>
      <c r="J654" s="30" t="str">
        <f t="shared" si="35"/>
        <v/>
      </c>
      <c r="L654" s="11" t="str">
        <f>IF(I654&lt;&gt;"",IF(SUMIF(Planes!BA:BA,'Control de pagos'!A654,Planes!BC:BC)=0,"",SUMIF(Planes!BA:BA,'Control de pagos'!A654,Planes!BC:BC)),"")</f>
        <v/>
      </c>
      <c r="N654" s="61">
        <f t="shared" si="37"/>
        <v>54941.9</v>
      </c>
    </row>
    <row r="655" spans="1:14" ht="15" customHeight="1" thickBot="1">
      <c r="A655" s="11" t="str">
        <f t="shared" si="36"/>
        <v>M802872 71</v>
      </c>
      <c r="B655" s="3" t="s">
        <v>117</v>
      </c>
      <c r="C655" s="259"/>
      <c r="D655" s="261"/>
      <c r="E655" s="103">
        <v>121201.83</v>
      </c>
      <c r="F655" s="103">
        <v>1620.52</v>
      </c>
      <c r="G655" s="103">
        <v>177764.25</v>
      </c>
      <c r="H655" s="105">
        <v>46168</v>
      </c>
      <c r="J655" s="30" t="str">
        <f t="shared" si="35"/>
        <v/>
      </c>
      <c r="L655" s="11" t="str">
        <f>IF(I655&lt;&gt;"",IF(SUMIF(Planes!BA:BA,'Control de pagos'!A655,Planes!BC:BC)=0,"",SUMIF(Planes!BA:BA,'Control de pagos'!A655,Planes!BC:BC)),"")</f>
        <v/>
      </c>
      <c r="N655" s="61">
        <f t="shared" si="37"/>
        <v>54941.9</v>
      </c>
    </row>
    <row r="656" spans="1:14" ht="15" customHeight="1" thickBot="1">
      <c r="A656" s="11" t="str">
        <f t="shared" si="36"/>
        <v>M802872 72</v>
      </c>
      <c r="B656" s="3" t="s">
        <v>117</v>
      </c>
      <c r="C656" s="258">
        <v>72</v>
      </c>
      <c r="D656" s="260">
        <v>54941.9</v>
      </c>
      <c r="E656" s="103">
        <v>122905.03</v>
      </c>
      <c r="F656" s="104" t="s">
        <v>97</v>
      </c>
      <c r="G656" s="103">
        <v>177846.93</v>
      </c>
      <c r="H656" s="105">
        <v>46189</v>
      </c>
      <c r="J656" s="30" t="str">
        <f t="shared" si="35"/>
        <v/>
      </c>
      <c r="L656" s="11" t="str">
        <f>IF(I656&lt;&gt;"",IF(SUMIF(Planes!BA:BA,'Control de pagos'!A656,Planes!BC:BC)=0,"",SUMIF(Planes!BA:BA,'Control de pagos'!A656,Planes!BC:BC)),"")</f>
        <v/>
      </c>
      <c r="N656" s="61">
        <f t="shared" si="37"/>
        <v>54941.9</v>
      </c>
    </row>
    <row r="657" spans="1:14" ht="15" customHeight="1" thickBot="1">
      <c r="A657" s="11" t="str">
        <f t="shared" si="36"/>
        <v>M802872 72</v>
      </c>
      <c r="B657" s="3" t="s">
        <v>117</v>
      </c>
      <c r="C657" s="259"/>
      <c r="D657" s="261"/>
      <c r="E657" s="103">
        <v>122905.03</v>
      </c>
      <c r="F657" s="103">
        <v>1636.19</v>
      </c>
      <c r="G657" s="103">
        <v>179483.12</v>
      </c>
      <c r="H657" s="105">
        <v>46199</v>
      </c>
      <c r="J657" s="30" t="str">
        <f t="shared" ref="J657:J720" si="38">IF(I657&lt;&gt;"",I657-DAY(I657)+1,IF(A656=A657,IF(I656&lt;&gt;"","-",""),IF(A657=A658,IF(I658&lt;&gt;"","-",""),"")))</f>
        <v/>
      </c>
      <c r="L657" s="11" t="str">
        <f>IF(I657&lt;&gt;"",IF(SUMIF(Planes!BA:BA,'Control de pagos'!A657,Planes!BC:BC)=0,"",SUMIF(Planes!BA:BA,'Control de pagos'!A657,Planes!BC:BC)),"")</f>
        <v/>
      </c>
      <c r="N657" s="61">
        <f t="shared" si="37"/>
        <v>54941.9</v>
      </c>
    </row>
    <row r="658" spans="1:14" ht="15" customHeight="1" thickBot="1">
      <c r="A658" s="11" t="str">
        <f t="shared" si="36"/>
        <v>M802872 73</v>
      </c>
      <c r="B658" s="3" t="s">
        <v>117</v>
      </c>
      <c r="C658" s="258">
        <v>73</v>
      </c>
      <c r="D658" s="260">
        <v>54941.9</v>
      </c>
      <c r="E658" s="103">
        <v>124498.35</v>
      </c>
      <c r="F658" s="104" t="s">
        <v>97</v>
      </c>
      <c r="G658" s="103">
        <v>179440.25</v>
      </c>
      <c r="H658" s="105">
        <v>46219</v>
      </c>
      <c r="J658" s="30" t="str">
        <f t="shared" si="38"/>
        <v/>
      </c>
      <c r="L658" s="11" t="str">
        <f>IF(I658&lt;&gt;"",IF(SUMIF(Planes!BA:BA,'Control de pagos'!A658,Planes!BC:BC)=0,"",SUMIF(Planes!BA:BA,'Control de pagos'!A658,Planes!BC:BC)),"")</f>
        <v/>
      </c>
      <c r="N658" s="61">
        <f t="shared" si="37"/>
        <v>54941.9</v>
      </c>
    </row>
    <row r="659" spans="1:14" ht="15" customHeight="1" thickBot="1">
      <c r="A659" s="11" t="str">
        <f t="shared" si="36"/>
        <v>M802872 73</v>
      </c>
      <c r="B659" s="3" t="s">
        <v>117</v>
      </c>
      <c r="C659" s="259"/>
      <c r="D659" s="261"/>
      <c r="E659" s="103">
        <v>124498.35</v>
      </c>
      <c r="F659" s="103">
        <v>1650.85</v>
      </c>
      <c r="G659" s="103">
        <v>181091.1</v>
      </c>
      <c r="H659" s="105">
        <v>46229</v>
      </c>
      <c r="J659" s="30" t="str">
        <f t="shared" si="38"/>
        <v/>
      </c>
      <c r="L659" s="11" t="str">
        <f>IF(I659&lt;&gt;"",IF(SUMIF(Planes!BA:BA,'Control de pagos'!A659,Planes!BC:BC)=0,"",SUMIF(Planes!BA:BA,'Control de pagos'!A659,Planes!BC:BC)),"")</f>
        <v/>
      </c>
      <c r="N659" s="61">
        <f t="shared" si="37"/>
        <v>54941.9</v>
      </c>
    </row>
    <row r="660" spans="1:14" ht="15" customHeight="1" thickBot="1">
      <c r="A660" s="11" t="str">
        <f t="shared" si="36"/>
        <v>M802872 74</v>
      </c>
      <c r="B660" s="3" t="s">
        <v>117</v>
      </c>
      <c r="C660" s="258">
        <v>74</v>
      </c>
      <c r="D660" s="260">
        <v>54941.9</v>
      </c>
      <c r="E660" s="103">
        <v>126201.54</v>
      </c>
      <c r="F660" s="104" t="s">
        <v>97</v>
      </c>
      <c r="G660" s="103">
        <v>181143.44</v>
      </c>
      <c r="H660" s="105">
        <v>46250</v>
      </c>
      <c r="J660" s="30" t="str">
        <f t="shared" si="38"/>
        <v/>
      </c>
      <c r="L660" s="11" t="str">
        <f>IF(I660&lt;&gt;"",IF(SUMIF(Planes!BA:BA,'Control de pagos'!A660,Planes!BC:BC)=0,"",SUMIF(Planes!BA:BA,'Control de pagos'!A660,Planes!BC:BC)),"")</f>
        <v/>
      </c>
      <c r="N660" s="61">
        <f t="shared" si="37"/>
        <v>54941.9</v>
      </c>
    </row>
    <row r="661" spans="1:14" ht="15" customHeight="1" thickBot="1">
      <c r="A661" s="11" t="str">
        <f t="shared" si="36"/>
        <v>M802872 74</v>
      </c>
      <c r="B661" s="3" t="s">
        <v>117</v>
      </c>
      <c r="C661" s="259"/>
      <c r="D661" s="261"/>
      <c r="E661" s="103">
        <v>126201.54</v>
      </c>
      <c r="F661" s="103">
        <v>1666.52</v>
      </c>
      <c r="G661" s="103">
        <v>182809.96</v>
      </c>
      <c r="H661" s="105">
        <v>46260</v>
      </c>
      <c r="J661" s="30" t="str">
        <f t="shared" si="38"/>
        <v/>
      </c>
      <c r="L661" s="11" t="str">
        <f>IF(I661&lt;&gt;"",IF(SUMIF(Planes!BA:BA,'Control de pagos'!A661,Planes!BC:BC)=0,"",SUMIF(Planes!BA:BA,'Control de pagos'!A661,Planes!BC:BC)),"")</f>
        <v/>
      </c>
      <c r="N661" s="61">
        <f t="shared" si="37"/>
        <v>54941.9</v>
      </c>
    </row>
    <row r="662" spans="1:14" ht="15" customHeight="1" thickBot="1">
      <c r="A662" s="11" t="str">
        <f t="shared" si="36"/>
        <v>M802872 75</v>
      </c>
      <c r="B662" s="3" t="s">
        <v>117</v>
      </c>
      <c r="C662" s="258">
        <v>75</v>
      </c>
      <c r="D662" s="260">
        <v>54941.9</v>
      </c>
      <c r="E662" s="103">
        <v>127849.8</v>
      </c>
      <c r="F662" s="104" t="s">
        <v>97</v>
      </c>
      <c r="G662" s="103">
        <v>182791.7</v>
      </c>
      <c r="H662" s="105">
        <v>46281</v>
      </c>
      <c r="J662" s="30" t="str">
        <f t="shared" si="38"/>
        <v/>
      </c>
      <c r="L662" s="11" t="str">
        <f>IF(I662&lt;&gt;"",IF(SUMIF(Planes!BA:BA,'Control de pagos'!A662,Planes!BC:BC)=0,"",SUMIF(Planes!BA:BA,'Control de pagos'!A662,Planes!BC:BC)),"")</f>
        <v/>
      </c>
      <c r="N662" s="61">
        <f t="shared" si="37"/>
        <v>54941.9</v>
      </c>
    </row>
    <row r="663" spans="1:14" ht="15" customHeight="1" thickBot="1">
      <c r="A663" s="11" t="str">
        <f t="shared" si="36"/>
        <v>M802872 75</v>
      </c>
      <c r="B663" s="3" t="s">
        <v>117</v>
      </c>
      <c r="C663" s="259"/>
      <c r="D663" s="261"/>
      <c r="E663" s="103">
        <v>127849.8</v>
      </c>
      <c r="F663" s="103">
        <v>1681.68</v>
      </c>
      <c r="G663" s="103">
        <v>184473.38</v>
      </c>
      <c r="H663" s="105">
        <v>46291</v>
      </c>
      <c r="J663" s="30" t="str">
        <f t="shared" si="38"/>
        <v/>
      </c>
      <c r="L663" s="11" t="str">
        <f>IF(I663&lt;&gt;"",IF(SUMIF(Planes!BA:BA,'Control de pagos'!A663,Planes!BC:BC)=0,"",SUMIF(Planes!BA:BA,'Control de pagos'!A663,Planes!BC:BC)),"")</f>
        <v/>
      </c>
      <c r="N663" s="61">
        <f t="shared" si="37"/>
        <v>54941.9</v>
      </c>
    </row>
    <row r="664" spans="1:14" ht="15" customHeight="1" thickBot="1">
      <c r="A664" s="11" t="str">
        <f t="shared" si="36"/>
        <v>M802872 76</v>
      </c>
      <c r="B664" s="3" t="s">
        <v>117</v>
      </c>
      <c r="C664" s="258">
        <v>76</v>
      </c>
      <c r="D664" s="260">
        <v>54941.9</v>
      </c>
      <c r="E664" s="103">
        <v>129443.12</v>
      </c>
      <c r="F664" s="104" t="s">
        <v>97</v>
      </c>
      <c r="G664" s="103">
        <v>184385.02</v>
      </c>
      <c r="H664" s="105">
        <v>46311</v>
      </c>
      <c r="J664" s="30" t="str">
        <f t="shared" si="38"/>
        <v/>
      </c>
      <c r="L664" s="11" t="str">
        <f>IF(I664&lt;&gt;"",IF(SUMIF(Planes!BA:BA,'Control de pagos'!A664,Planes!BC:BC)=0,"",SUMIF(Planes!BA:BA,'Control de pagos'!A664,Planes!BC:BC)),"")</f>
        <v/>
      </c>
      <c r="N664" s="61">
        <f t="shared" si="37"/>
        <v>54941.9</v>
      </c>
    </row>
    <row r="665" spans="1:14" ht="15" customHeight="1" thickBot="1">
      <c r="A665" s="11" t="str">
        <f t="shared" si="36"/>
        <v>M802872 76</v>
      </c>
      <c r="B665" s="3" t="s">
        <v>117</v>
      </c>
      <c r="C665" s="259"/>
      <c r="D665" s="261"/>
      <c r="E665" s="103">
        <v>129443.12</v>
      </c>
      <c r="F665" s="103">
        <v>1696.34</v>
      </c>
      <c r="G665" s="103">
        <v>186081.36</v>
      </c>
      <c r="H665" s="105">
        <v>46321</v>
      </c>
      <c r="J665" s="30" t="str">
        <f t="shared" si="38"/>
        <v/>
      </c>
      <c r="L665" s="11" t="str">
        <f>IF(I665&lt;&gt;"",IF(SUMIF(Planes!BA:BA,'Control de pagos'!A665,Planes!BC:BC)=0,"",SUMIF(Planes!BA:BA,'Control de pagos'!A665,Planes!BC:BC)),"")</f>
        <v/>
      </c>
      <c r="N665" s="61">
        <f t="shared" si="37"/>
        <v>54941.9</v>
      </c>
    </row>
    <row r="666" spans="1:14" ht="15" customHeight="1" thickBot="1">
      <c r="A666" s="11" t="str">
        <f t="shared" si="36"/>
        <v>M802872 77</v>
      </c>
      <c r="B666" s="3" t="s">
        <v>117</v>
      </c>
      <c r="C666" s="258">
        <v>77</v>
      </c>
      <c r="D666" s="260">
        <v>54941.9</v>
      </c>
      <c r="E666" s="103">
        <v>131146.32</v>
      </c>
      <c r="F666" s="104" t="s">
        <v>97</v>
      </c>
      <c r="G666" s="103">
        <v>186088.22</v>
      </c>
      <c r="H666" s="105">
        <v>46342</v>
      </c>
      <c r="J666" s="30" t="str">
        <f t="shared" si="38"/>
        <v/>
      </c>
      <c r="L666" s="11" t="str">
        <f>IF(I666&lt;&gt;"",IF(SUMIF(Planes!BA:BA,'Control de pagos'!A666,Planes!BC:BC)=0,"",SUMIF(Planes!BA:BA,'Control de pagos'!A666,Planes!BC:BC)),"")</f>
        <v/>
      </c>
      <c r="N666" s="61">
        <f t="shared" si="37"/>
        <v>54941.9</v>
      </c>
    </row>
    <row r="667" spans="1:14" ht="15" customHeight="1" thickBot="1">
      <c r="A667" s="11" t="str">
        <f t="shared" si="36"/>
        <v>M802872 77</v>
      </c>
      <c r="B667" s="3" t="s">
        <v>117</v>
      </c>
      <c r="C667" s="259"/>
      <c r="D667" s="261"/>
      <c r="E667" s="103">
        <v>131146.32</v>
      </c>
      <c r="F667" s="103">
        <v>1712.01</v>
      </c>
      <c r="G667" s="103">
        <v>187800.23</v>
      </c>
      <c r="H667" s="105">
        <v>46352</v>
      </c>
      <c r="J667" s="30" t="str">
        <f t="shared" si="38"/>
        <v/>
      </c>
      <c r="L667" s="11" t="str">
        <f>IF(I667&lt;&gt;"",IF(SUMIF(Planes!BA:BA,'Control de pagos'!A667,Planes!BC:BC)=0,"",SUMIF(Planes!BA:BA,'Control de pagos'!A667,Planes!BC:BC)),"")</f>
        <v/>
      </c>
      <c r="N667" s="61">
        <f t="shared" si="37"/>
        <v>54941.9</v>
      </c>
    </row>
    <row r="668" spans="1:14" ht="15" customHeight="1" thickBot="1">
      <c r="A668" s="11" t="str">
        <f t="shared" si="36"/>
        <v>M802872 78</v>
      </c>
      <c r="B668" s="3" t="s">
        <v>117</v>
      </c>
      <c r="C668" s="258">
        <v>78</v>
      </c>
      <c r="D668" s="260">
        <v>54941.9</v>
      </c>
      <c r="E668" s="103">
        <v>132739.63</v>
      </c>
      <c r="F668" s="104" t="s">
        <v>97</v>
      </c>
      <c r="G668" s="103">
        <v>187681.53</v>
      </c>
      <c r="H668" s="105">
        <v>46372</v>
      </c>
      <c r="J668" s="30" t="str">
        <f t="shared" si="38"/>
        <v/>
      </c>
      <c r="L668" s="11" t="str">
        <f>IF(I668&lt;&gt;"",IF(SUMIF(Planes!BA:BA,'Control de pagos'!A668,Planes!BC:BC)=0,"",SUMIF(Planes!BA:BA,'Control de pagos'!A668,Planes!BC:BC)),"")</f>
        <v/>
      </c>
      <c r="N668" s="61">
        <f t="shared" si="37"/>
        <v>54941.9</v>
      </c>
    </row>
    <row r="669" spans="1:14" ht="15" customHeight="1" thickBot="1">
      <c r="A669" s="11" t="str">
        <f t="shared" si="36"/>
        <v>M802872 78</v>
      </c>
      <c r="B669" s="3" t="s">
        <v>117</v>
      </c>
      <c r="C669" s="259"/>
      <c r="D669" s="261"/>
      <c r="E669" s="103">
        <v>132739.63</v>
      </c>
      <c r="F669" s="103">
        <v>1726.67</v>
      </c>
      <c r="G669" s="103">
        <v>189408.2</v>
      </c>
      <c r="H669" s="105">
        <v>46382</v>
      </c>
      <c r="J669" s="30" t="str">
        <f t="shared" si="38"/>
        <v/>
      </c>
      <c r="L669" s="11" t="str">
        <f>IF(I669&lt;&gt;"",IF(SUMIF(Planes!BA:BA,'Control de pagos'!A669,Planes!BC:BC)=0,"",SUMIF(Planes!BA:BA,'Control de pagos'!A669,Planes!BC:BC)),"")</f>
        <v/>
      </c>
      <c r="N669" s="61">
        <f t="shared" si="37"/>
        <v>54941.9</v>
      </c>
    </row>
    <row r="670" spans="1:14" ht="15" customHeight="1" thickBot="1">
      <c r="A670" s="11" t="str">
        <f t="shared" si="36"/>
        <v>M802872 79</v>
      </c>
      <c r="B670" s="3" t="s">
        <v>117</v>
      </c>
      <c r="C670" s="258">
        <v>79</v>
      </c>
      <c r="D670" s="260">
        <v>54941.9</v>
      </c>
      <c r="E670" s="103">
        <v>134442.82999999999</v>
      </c>
      <c r="F670" s="104" t="s">
        <v>97</v>
      </c>
      <c r="G670" s="103">
        <v>189384.73</v>
      </c>
      <c r="H670" s="105">
        <v>46403</v>
      </c>
      <c r="J670" s="30" t="str">
        <f t="shared" si="38"/>
        <v/>
      </c>
      <c r="L670" s="11" t="str">
        <f>IF(I670&lt;&gt;"",IF(SUMIF(Planes!BA:BA,'Control de pagos'!A670,Planes!BC:BC)=0,"",SUMIF(Planes!BA:BA,'Control de pagos'!A670,Planes!BC:BC)),"")</f>
        <v/>
      </c>
      <c r="N670" s="61">
        <f t="shared" si="37"/>
        <v>54941.9</v>
      </c>
    </row>
    <row r="671" spans="1:14" ht="15" customHeight="1" thickBot="1">
      <c r="A671" s="11" t="str">
        <f t="shared" si="36"/>
        <v>M802872 79</v>
      </c>
      <c r="B671" s="3" t="s">
        <v>117</v>
      </c>
      <c r="C671" s="259"/>
      <c r="D671" s="261"/>
      <c r="E671" s="103">
        <v>134442.82999999999</v>
      </c>
      <c r="F671" s="103">
        <v>1742.34</v>
      </c>
      <c r="G671" s="103">
        <v>191127.07</v>
      </c>
      <c r="H671" s="105">
        <v>46413</v>
      </c>
      <c r="J671" s="30" t="str">
        <f t="shared" si="38"/>
        <v/>
      </c>
      <c r="L671" s="11" t="str">
        <f>IF(I671&lt;&gt;"",IF(SUMIF(Planes!BA:BA,'Control de pagos'!A671,Planes!BC:BC)=0,"",SUMIF(Planes!BA:BA,'Control de pagos'!A671,Planes!BC:BC)),"")</f>
        <v/>
      </c>
      <c r="N671" s="61">
        <f t="shared" si="37"/>
        <v>54941.9</v>
      </c>
    </row>
    <row r="672" spans="1:14" ht="15" customHeight="1" thickBot="1">
      <c r="A672" s="11" t="str">
        <f t="shared" si="36"/>
        <v>M802872 80</v>
      </c>
      <c r="B672" s="3" t="s">
        <v>117</v>
      </c>
      <c r="C672" s="258">
        <v>80</v>
      </c>
      <c r="D672" s="260">
        <v>54941.9</v>
      </c>
      <c r="E672" s="103">
        <v>136091.09</v>
      </c>
      <c r="F672" s="104" t="s">
        <v>97</v>
      </c>
      <c r="G672" s="103">
        <v>191032.99</v>
      </c>
      <c r="H672" s="105">
        <v>46434</v>
      </c>
      <c r="J672" s="30" t="str">
        <f t="shared" si="38"/>
        <v/>
      </c>
      <c r="L672" s="11" t="str">
        <f>IF(I672&lt;&gt;"",IF(SUMIF(Planes!BA:BA,'Control de pagos'!A672,Planes!BC:BC)=0,"",SUMIF(Planes!BA:BA,'Control de pagos'!A672,Planes!BC:BC)),"")</f>
        <v/>
      </c>
      <c r="N672" s="61">
        <f t="shared" si="37"/>
        <v>54941.9</v>
      </c>
    </row>
    <row r="673" spans="1:14" ht="15" customHeight="1" thickBot="1">
      <c r="A673" s="11" t="str">
        <f t="shared" si="36"/>
        <v>M802872 80</v>
      </c>
      <c r="B673" s="3" t="s">
        <v>117</v>
      </c>
      <c r="C673" s="259"/>
      <c r="D673" s="261"/>
      <c r="E673" s="103">
        <v>136091.09</v>
      </c>
      <c r="F673" s="103">
        <v>1757.5</v>
      </c>
      <c r="G673" s="103">
        <v>192790.49</v>
      </c>
      <c r="H673" s="105">
        <v>46444</v>
      </c>
      <c r="J673" s="30" t="str">
        <f t="shared" si="38"/>
        <v/>
      </c>
      <c r="L673" s="11" t="str">
        <f>IF(I673&lt;&gt;"",IF(SUMIF(Planes!BA:BA,'Control de pagos'!A673,Planes!BC:BC)=0,"",SUMIF(Planes!BA:BA,'Control de pagos'!A673,Planes!BC:BC)),"")</f>
        <v/>
      </c>
      <c r="N673" s="61">
        <f t="shared" si="37"/>
        <v>54941.9</v>
      </c>
    </row>
    <row r="674" spans="1:14" ht="15" customHeight="1" thickBot="1">
      <c r="A674" s="11" t="str">
        <f t="shared" si="36"/>
        <v>M802872 81</v>
      </c>
      <c r="B674" s="3" t="s">
        <v>117</v>
      </c>
      <c r="C674" s="258">
        <v>81</v>
      </c>
      <c r="D674" s="260">
        <v>54941.9</v>
      </c>
      <c r="E674" s="103">
        <v>137684.4</v>
      </c>
      <c r="F674" s="104" t="s">
        <v>97</v>
      </c>
      <c r="G674" s="103">
        <v>192626.3</v>
      </c>
      <c r="H674" s="105">
        <v>46462</v>
      </c>
      <c r="J674" s="30" t="str">
        <f t="shared" si="38"/>
        <v/>
      </c>
      <c r="L674" s="11" t="str">
        <f>IF(I674&lt;&gt;"",IF(SUMIF(Planes!BA:BA,'Control de pagos'!A674,Planes!BC:BC)=0,"",SUMIF(Planes!BA:BA,'Control de pagos'!A674,Planes!BC:BC)),"")</f>
        <v/>
      </c>
      <c r="N674" s="61">
        <f t="shared" si="37"/>
        <v>54941.9</v>
      </c>
    </row>
    <row r="675" spans="1:14" ht="15" customHeight="1" thickBot="1">
      <c r="A675" s="11" t="str">
        <f t="shared" si="36"/>
        <v>M802872 81</v>
      </c>
      <c r="B675" s="3" t="s">
        <v>117</v>
      </c>
      <c r="C675" s="259"/>
      <c r="D675" s="261"/>
      <c r="E675" s="103">
        <v>137684.4</v>
      </c>
      <c r="F675" s="103">
        <v>1772.16</v>
      </c>
      <c r="G675" s="103">
        <v>194398.46</v>
      </c>
      <c r="H675" s="105">
        <v>46472</v>
      </c>
      <c r="J675" s="30" t="str">
        <f t="shared" si="38"/>
        <v/>
      </c>
      <c r="L675" s="11" t="str">
        <f>IF(I675&lt;&gt;"",IF(SUMIF(Planes!BA:BA,'Control de pagos'!A675,Planes!BC:BC)=0,"",SUMIF(Planes!BA:BA,'Control de pagos'!A675,Planes!BC:BC)),"")</f>
        <v/>
      </c>
      <c r="N675" s="61">
        <f t="shared" si="37"/>
        <v>54941.9</v>
      </c>
    </row>
    <row r="676" spans="1:14" ht="15" customHeight="1" thickBot="1">
      <c r="A676" s="11" t="str">
        <f t="shared" si="36"/>
        <v>M802872 82</v>
      </c>
      <c r="B676" s="3" t="s">
        <v>117</v>
      </c>
      <c r="C676" s="258">
        <v>82</v>
      </c>
      <c r="D676" s="260">
        <v>54941.9</v>
      </c>
      <c r="E676" s="103">
        <v>139387.6</v>
      </c>
      <c r="F676" s="104" t="s">
        <v>97</v>
      </c>
      <c r="G676" s="103">
        <v>194329.5</v>
      </c>
      <c r="H676" s="105">
        <v>46493</v>
      </c>
      <c r="J676" s="30" t="str">
        <f t="shared" si="38"/>
        <v/>
      </c>
      <c r="L676" s="11" t="str">
        <f>IF(I676&lt;&gt;"",IF(SUMIF(Planes!BA:BA,'Control de pagos'!A676,Planes!BC:BC)=0,"",SUMIF(Planes!BA:BA,'Control de pagos'!A676,Planes!BC:BC)),"")</f>
        <v/>
      </c>
      <c r="N676" s="61">
        <f t="shared" si="37"/>
        <v>54941.9</v>
      </c>
    </row>
    <row r="677" spans="1:14" ht="15" customHeight="1" thickBot="1">
      <c r="A677" s="11" t="str">
        <f t="shared" si="36"/>
        <v>M802872 82</v>
      </c>
      <c r="B677" s="3" t="s">
        <v>117</v>
      </c>
      <c r="C677" s="259"/>
      <c r="D677" s="261"/>
      <c r="E677" s="103">
        <v>139387.6</v>
      </c>
      <c r="F677" s="103">
        <v>1787.83</v>
      </c>
      <c r="G677" s="103">
        <v>196117.33</v>
      </c>
      <c r="H677" s="105">
        <v>46503</v>
      </c>
      <c r="J677" s="30" t="str">
        <f t="shared" si="38"/>
        <v/>
      </c>
      <c r="L677" s="11" t="str">
        <f>IF(I677&lt;&gt;"",IF(SUMIF(Planes!BA:BA,'Control de pagos'!A677,Planes!BC:BC)=0,"",SUMIF(Planes!BA:BA,'Control de pagos'!A677,Planes!BC:BC)),"")</f>
        <v/>
      </c>
      <c r="N677" s="61">
        <f t="shared" si="37"/>
        <v>54941.9</v>
      </c>
    </row>
    <row r="678" spans="1:14" ht="15" customHeight="1" thickBot="1">
      <c r="A678" s="11" t="str">
        <f t="shared" si="36"/>
        <v>M802872 83</v>
      </c>
      <c r="B678" s="3" t="s">
        <v>117</v>
      </c>
      <c r="C678" s="258">
        <v>83</v>
      </c>
      <c r="D678" s="260">
        <v>54941.9</v>
      </c>
      <c r="E678" s="103">
        <v>140980.92000000001</v>
      </c>
      <c r="F678" s="104" t="s">
        <v>97</v>
      </c>
      <c r="G678" s="103">
        <v>195922.82</v>
      </c>
      <c r="H678" s="105">
        <v>46523</v>
      </c>
      <c r="J678" s="30" t="str">
        <f t="shared" si="38"/>
        <v/>
      </c>
      <c r="L678" s="11" t="str">
        <f>IF(I678&lt;&gt;"",IF(SUMIF(Planes!BA:BA,'Control de pagos'!A678,Planes!BC:BC)=0,"",SUMIF(Planes!BA:BA,'Control de pagos'!A678,Planes!BC:BC)),"")</f>
        <v/>
      </c>
      <c r="N678" s="61">
        <f t="shared" si="37"/>
        <v>54941.9</v>
      </c>
    </row>
    <row r="679" spans="1:14" ht="15" customHeight="1" thickBot="1">
      <c r="A679" s="11" t="str">
        <f t="shared" si="36"/>
        <v>M802872 83</v>
      </c>
      <c r="B679" s="3" t="s">
        <v>117</v>
      </c>
      <c r="C679" s="259"/>
      <c r="D679" s="261"/>
      <c r="E679" s="103">
        <v>140980.92000000001</v>
      </c>
      <c r="F679" s="103">
        <v>1802.49</v>
      </c>
      <c r="G679" s="103">
        <v>197725.31</v>
      </c>
      <c r="H679" s="105">
        <v>46533</v>
      </c>
      <c r="J679" s="30" t="str">
        <f t="shared" si="38"/>
        <v/>
      </c>
      <c r="L679" s="11" t="str">
        <f>IF(I679&lt;&gt;"",IF(SUMIF(Planes!BA:BA,'Control de pagos'!A679,Planes!BC:BC)=0,"",SUMIF(Planes!BA:BA,'Control de pagos'!A679,Planes!BC:BC)),"")</f>
        <v/>
      </c>
      <c r="N679" s="61">
        <f t="shared" si="37"/>
        <v>54941.9</v>
      </c>
    </row>
    <row r="680" spans="1:14" ht="15" customHeight="1" thickBot="1">
      <c r="A680" s="11" t="str">
        <f t="shared" si="36"/>
        <v>M802872 84</v>
      </c>
      <c r="B680" s="3" t="s">
        <v>117</v>
      </c>
      <c r="C680" s="258">
        <v>84</v>
      </c>
      <c r="D680" s="260">
        <v>54941.9</v>
      </c>
      <c r="E680" s="103">
        <v>142684.10999999999</v>
      </c>
      <c r="F680" s="104" t="s">
        <v>97</v>
      </c>
      <c r="G680" s="103">
        <v>197626.01</v>
      </c>
      <c r="H680" s="105">
        <v>46554</v>
      </c>
      <c r="J680" s="30" t="str">
        <f t="shared" si="38"/>
        <v/>
      </c>
      <c r="L680" s="11" t="str">
        <f>IF(I680&lt;&gt;"",IF(SUMIF(Planes!BA:BA,'Control de pagos'!A680,Planes!BC:BC)=0,"",SUMIF(Planes!BA:BA,'Control de pagos'!A680,Planes!BC:BC)),"")</f>
        <v/>
      </c>
      <c r="N680" s="61">
        <f t="shared" si="37"/>
        <v>54941.9</v>
      </c>
    </row>
    <row r="681" spans="1:14" ht="15" customHeight="1" thickBot="1">
      <c r="A681" s="11" t="str">
        <f t="shared" si="36"/>
        <v>M802872 84</v>
      </c>
      <c r="B681" s="3" t="s">
        <v>117</v>
      </c>
      <c r="C681" s="259"/>
      <c r="D681" s="261"/>
      <c r="E681" s="103">
        <v>142684.10999999999</v>
      </c>
      <c r="F681" s="103">
        <v>1818.16</v>
      </c>
      <c r="G681" s="103">
        <v>199444.17</v>
      </c>
      <c r="H681" s="105">
        <v>46564</v>
      </c>
      <c r="J681" s="30" t="str">
        <f t="shared" si="38"/>
        <v/>
      </c>
      <c r="L681" s="11" t="str">
        <f>IF(I681&lt;&gt;"",IF(SUMIF(Planes!BA:BA,'Control de pagos'!A681,Planes!BC:BC)=0,"",SUMIF(Planes!BA:BA,'Control de pagos'!A681,Planes!BC:BC)),"")</f>
        <v/>
      </c>
      <c r="N681" s="61">
        <f t="shared" si="37"/>
        <v>54941.9</v>
      </c>
    </row>
    <row r="682" spans="1:14" ht="15" customHeight="1" thickBot="1">
      <c r="A682" s="11" t="str">
        <f t="shared" ref="A682:A745" si="39">B682&amp;" "&amp;IF(C682="",C681,C682)</f>
        <v>M802872 85</v>
      </c>
      <c r="B682" s="3" t="s">
        <v>117</v>
      </c>
      <c r="C682" s="258">
        <v>85</v>
      </c>
      <c r="D682" s="260">
        <v>54941.9</v>
      </c>
      <c r="E682" s="103">
        <v>144277.43</v>
      </c>
      <c r="F682" s="104" t="s">
        <v>97</v>
      </c>
      <c r="G682" s="103">
        <v>199219.33</v>
      </c>
      <c r="H682" s="105">
        <v>46584</v>
      </c>
      <c r="J682" s="30" t="str">
        <f t="shared" si="38"/>
        <v/>
      </c>
      <c r="L682" s="11" t="str">
        <f>IF(I682&lt;&gt;"",IF(SUMIF(Planes!BA:BA,'Control de pagos'!A682,Planes!BC:BC)=0,"",SUMIF(Planes!BA:BA,'Control de pagos'!A682,Planes!BC:BC)),"")</f>
        <v/>
      </c>
      <c r="N682" s="61">
        <f t="shared" si="37"/>
        <v>54941.9</v>
      </c>
    </row>
    <row r="683" spans="1:14" ht="15" customHeight="1" thickBot="1">
      <c r="A683" s="11" t="str">
        <f t="shared" si="39"/>
        <v>M802872 85</v>
      </c>
      <c r="B683" s="3" t="s">
        <v>117</v>
      </c>
      <c r="C683" s="259"/>
      <c r="D683" s="261"/>
      <c r="E683" s="103">
        <v>144277.43</v>
      </c>
      <c r="F683" s="103">
        <v>1832.82</v>
      </c>
      <c r="G683" s="103">
        <v>201052.15</v>
      </c>
      <c r="H683" s="105">
        <v>46594</v>
      </c>
      <c r="J683" s="30" t="str">
        <f t="shared" si="38"/>
        <v/>
      </c>
      <c r="L683" s="11" t="str">
        <f>IF(I683&lt;&gt;"",IF(SUMIF(Planes!BA:BA,'Control de pagos'!A683,Planes!BC:BC)=0,"",SUMIF(Planes!BA:BA,'Control de pagos'!A683,Planes!BC:BC)),"")</f>
        <v/>
      </c>
      <c r="N683" s="61">
        <f t="shared" si="37"/>
        <v>54941.9</v>
      </c>
    </row>
    <row r="684" spans="1:14" ht="15" customHeight="1" thickBot="1">
      <c r="A684" s="11" t="str">
        <f t="shared" si="39"/>
        <v>M802872 86</v>
      </c>
      <c r="B684" s="3" t="s">
        <v>117</v>
      </c>
      <c r="C684" s="258">
        <v>86</v>
      </c>
      <c r="D684" s="260">
        <v>54941.9</v>
      </c>
      <c r="E684" s="103">
        <v>145980.63</v>
      </c>
      <c r="F684" s="104" t="s">
        <v>97</v>
      </c>
      <c r="G684" s="103">
        <v>200922.53</v>
      </c>
      <c r="H684" s="105">
        <v>46615</v>
      </c>
      <c r="J684" s="30" t="str">
        <f t="shared" si="38"/>
        <v/>
      </c>
      <c r="L684" s="11" t="str">
        <f>IF(I684&lt;&gt;"",IF(SUMIF(Planes!BA:BA,'Control de pagos'!A684,Planes!BC:BC)=0,"",SUMIF(Planes!BA:BA,'Control de pagos'!A684,Planes!BC:BC)),"")</f>
        <v/>
      </c>
      <c r="N684" s="61">
        <f t="shared" si="37"/>
        <v>54941.9</v>
      </c>
    </row>
    <row r="685" spans="1:14" ht="15" customHeight="1" thickBot="1">
      <c r="A685" s="11" t="str">
        <f t="shared" si="39"/>
        <v>M802872 86</v>
      </c>
      <c r="B685" s="3" t="s">
        <v>117</v>
      </c>
      <c r="C685" s="259"/>
      <c r="D685" s="261"/>
      <c r="E685" s="103">
        <v>145980.63</v>
      </c>
      <c r="F685" s="103">
        <v>1848.49</v>
      </c>
      <c r="G685" s="103">
        <v>202771.02</v>
      </c>
      <c r="H685" s="105">
        <v>46625</v>
      </c>
      <c r="J685" s="30" t="str">
        <f t="shared" si="38"/>
        <v/>
      </c>
      <c r="L685" s="11" t="str">
        <f>IF(I685&lt;&gt;"",IF(SUMIF(Planes!BA:BA,'Control de pagos'!A685,Planes!BC:BC)=0,"",SUMIF(Planes!BA:BA,'Control de pagos'!A685,Planes!BC:BC)),"")</f>
        <v/>
      </c>
      <c r="N685" s="61">
        <f t="shared" si="37"/>
        <v>54941.9</v>
      </c>
    </row>
    <row r="686" spans="1:14" ht="15" customHeight="1" thickBot="1">
      <c r="A686" s="11" t="str">
        <f t="shared" si="39"/>
        <v>M802872 87</v>
      </c>
      <c r="B686" s="3" t="s">
        <v>117</v>
      </c>
      <c r="C686" s="258">
        <v>87</v>
      </c>
      <c r="D686" s="260">
        <v>54941.9</v>
      </c>
      <c r="E686" s="103">
        <v>147628.89000000001</v>
      </c>
      <c r="F686" s="104" t="s">
        <v>97</v>
      </c>
      <c r="G686" s="103">
        <v>202570.79</v>
      </c>
      <c r="H686" s="105">
        <v>46646</v>
      </c>
      <c r="J686" s="30" t="str">
        <f t="shared" si="38"/>
        <v/>
      </c>
      <c r="L686" s="11" t="str">
        <f>IF(I686&lt;&gt;"",IF(SUMIF(Planes!BA:BA,'Control de pagos'!A686,Planes!BC:BC)=0,"",SUMIF(Planes!BA:BA,'Control de pagos'!A686,Planes!BC:BC)),"")</f>
        <v/>
      </c>
      <c r="N686" s="61">
        <f t="shared" si="37"/>
        <v>54941.9</v>
      </c>
    </row>
    <row r="687" spans="1:14" ht="15" customHeight="1" thickBot="1">
      <c r="A687" s="11" t="str">
        <f t="shared" si="39"/>
        <v>M802872 87</v>
      </c>
      <c r="B687" s="3" t="s">
        <v>117</v>
      </c>
      <c r="C687" s="259"/>
      <c r="D687" s="261"/>
      <c r="E687" s="103">
        <v>147628.89000000001</v>
      </c>
      <c r="F687" s="103">
        <v>1863.65</v>
      </c>
      <c r="G687" s="103">
        <v>204434.44</v>
      </c>
      <c r="H687" s="105">
        <v>46656</v>
      </c>
      <c r="J687" s="30" t="str">
        <f t="shared" si="38"/>
        <v/>
      </c>
      <c r="L687" s="11" t="str">
        <f>IF(I687&lt;&gt;"",IF(SUMIF(Planes!BA:BA,'Control de pagos'!A687,Planes!BC:BC)=0,"",SUMIF(Planes!BA:BA,'Control de pagos'!A687,Planes!BC:BC)),"")</f>
        <v/>
      </c>
      <c r="N687" s="61">
        <f t="shared" si="37"/>
        <v>54941.9</v>
      </c>
    </row>
    <row r="688" spans="1:14" ht="15" customHeight="1" thickBot="1">
      <c r="A688" s="11" t="str">
        <f t="shared" si="39"/>
        <v>M802872 88</v>
      </c>
      <c r="B688" s="3" t="s">
        <v>117</v>
      </c>
      <c r="C688" s="258">
        <v>88</v>
      </c>
      <c r="D688" s="260">
        <v>54941.9</v>
      </c>
      <c r="E688" s="103">
        <v>149222.20000000001</v>
      </c>
      <c r="F688" s="104" t="s">
        <v>97</v>
      </c>
      <c r="G688" s="103">
        <v>204164.1</v>
      </c>
      <c r="H688" s="105">
        <v>46676</v>
      </c>
      <c r="J688" s="30" t="str">
        <f t="shared" si="38"/>
        <v/>
      </c>
      <c r="L688" s="11" t="str">
        <f>IF(I688&lt;&gt;"",IF(SUMIF(Planes!BA:BA,'Control de pagos'!A688,Planes!BC:BC)=0,"",SUMIF(Planes!BA:BA,'Control de pagos'!A688,Planes!BC:BC)),"")</f>
        <v/>
      </c>
      <c r="N688" s="61">
        <f t="shared" si="37"/>
        <v>54941.9</v>
      </c>
    </row>
    <row r="689" spans="1:14" ht="15" customHeight="1" thickBot="1">
      <c r="A689" s="11" t="str">
        <f t="shared" si="39"/>
        <v>M802872 88</v>
      </c>
      <c r="B689" s="3" t="s">
        <v>117</v>
      </c>
      <c r="C689" s="259"/>
      <c r="D689" s="261"/>
      <c r="E689" s="103">
        <v>149222.20000000001</v>
      </c>
      <c r="F689" s="103">
        <v>1878.31</v>
      </c>
      <c r="G689" s="103">
        <v>206042.41</v>
      </c>
      <c r="H689" s="105">
        <v>46686</v>
      </c>
      <c r="J689" s="30" t="str">
        <f t="shared" si="38"/>
        <v/>
      </c>
      <c r="L689" s="11" t="str">
        <f>IF(I689&lt;&gt;"",IF(SUMIF(Planes!BA:BA,'Control de pagos'!A689,Planes!BC:BC)=0,"",SUMIF(Planes!BA:BA,'Control de pagos'!A689,Planes!BC:BC)),"")</f>
        <v/>
      </c>
      <c r="N689" s="61">
        <f t="shared" si="37"/>
        <v>54941.9</v>
      </c>
    </row>
    <row r="690" spans="1:14" ht="15" customHeight="1" thickBot="1">
      <c r="A690" s="11" t="str">
        <f t="shared" si="39"/>
        <v>M802872 89</v>
      </c>
      <c r="B690" s="3" t="s">
        <v>117</v>
      </c>
      <c r="C690" s="258">
        <v>89</v>
      </c>
      <c r="D690" s="260">
        <v>54941.9</v>
      </c>
      <c r="E690" s="103">
        <v>150925.4</v>
      </c>
      <c r="F690" s="104" t="s">
        <v>97</v>
      </c>
      <c r="G690" s="103">
        <v>205867.3</v>
      </c>
      <c r="H690" s="105">
        <v>46707</v>
      </c>
      <c r="J690" s="30" t="str">
        <f t="shared" si="38"/>
        <v/>
      </c>
      <c r="L690" s="11" t="str">
        <f>IF(I690&lt;&gt;"",IF(SUMIF(Planes!BA:BA,'Control de pagos'!A690,Planes!BC:BC)=0,"",SUMIF(Planes!BA:BA,'Control de pagos'!A690,Planes!BC:BC)),"")</f>
        <v/>
      </c>
      <c r="N690" s="61">
        <f t="shared" si="37"/>
        <v>54941.9</v>
      </c>
    </row>
    <row r="691" spans="1:14" ht="15" customHeight="1" thickBot="1">
      <c r="A691" s="11" t="str">
        <f t="shared" si="39"/>
        <v>M802872 89</v>
      </c>
      <c r="B691" s="3" t="s">
        <v>117</v>
      </c>
      <c r="C691" s="259"/>
      <c r="D691" s="261"/>
      <c r="E691" s="103">
        <v>150925.4</v>
      </c>
      <c r="F691" s="103">
        <v>1893.98</v>
      </c>
      <c r="G691" s="103">
        <v>207761.28</v>
      </c>
      <c r="H691" s="105">
        <v>46717</v>
      </c>
      <c r="J691" s="30" t="str">
        <f t="shared" si="38"/>
        <v/>
      </c>
      <c r="L691" s="11" t="str">
        <f>IF(I691&lt;&gt;"",IF(SUMIF(Planes!BA:BA,'Control de pagos'!A691,Planes!BC:BC)=0,"",SUMIF(Planes!BA:BA,'Control de pagos'!A691,Planes!BC:BC)),"")</f>
        <v/>
      </c>
      <c r="N691" s="61">
        <f t="shared" si="37"/>
        <v>54941.9</v>
      </c>
    </row>
    <row r="692" spans="1:14" ht="15" customHeight="1" thickBot="1">
      <c r="A692" s="11" t="str">
        <f t="shared" si="39"/>
        <v>M802872 90</v>
      </c>
      <c r="B692" s="3" t="s">
        <v>117</v>
      </c>
      <c r="C692" s="258">
        <v>90</v>
      </c>
      <c r="D692" s="260">
        <v>54941.9</v>
      </c>
      <c r="E692" s="103">
        <v>152518.71</v>
      </c>
      <c r="F692" s="104" t="s">
        <v>97</v>
      </c>
      <c r="G692" s="103">
        <v>207460.61</v>
      </c>
      <c r="H692" s="105">
        <v>46737</v>
      </c>
      <c r="J692" s="30" t="str">
        <f t="shared" si="38"/>
        <v/>
      </c>
      <c r="L692" s="11" t="str">
        <f>IF(I692&lt;&gt;"",IF(SUMIF(Planes!BA:BA,'Control de pagos'!A692,Planes!BC:BC)=0,"",SUMIF(Planes!BA:BA,'Control de pagos'!A692,Planes!BC:BC)),"")</f>
        <v/>
      </c>
      <c r="N692" s="61">
        <f t="shared" si="37"/>
        <v>54941.9</v>
      </c>
    </row>
    <row r="693" spans="1:14" ht="15" customHeight="1" thickBot="1">
      <c r="A693" s="11" t="str">
        <f t="shared" si="39"/>
        <v>M802872 90</v>
      </c>
      <c r="B693" s="3" t="s">
        <v>117</v>
      </c>
      <c r="C693" s="259"/>
      <c r="D693" s="261"/>
      <c r="E693" s="103">
        <v>152518.71</v>
      </c>
      <c r="F693" s="103">
        <v>1908.64</v>
      </c>
      <c r="G693" s="103">
        <v>209369.25</v>
      </c>
      <c r="H693" s="105">
        <v>46747</v>
      </c>
      <c r="J693" s="30" t="str">
        <f t="shared" si="38"/>
        <v/>
      </c>
      <c r="L693" s="11" t="str">
        <f>IF(I693&lt;&gt;"",IF(SUMIF(Planes!BA:BA,'Control de pagos'!A693,Planes!BC:BC)=0,"",SUMIF(Planes!BA:BA,'Control de pagos'!A693,Planes!BC:BC)),"")</f>
        <v/>
      </c>
      <c r="N693" s="61">
        <f t="shared" si="37"/>
        <v>54941.9</v>
      </c>
    </row>
    <row r="694" spans="1:14" ht="15" customHeight="1" thickBot="1">
      <c r="A694" s="11" t="str">
        <f t="shared" si="39"/>
        <v>M802872 91</v>
      </c>
      <c r="B694" s="3" t="s">
        <v>117</v>
      </c>
      <c r="C694" s="258">
        <v>91</v>
      </c>
      <c r="D694" s="260">
        <v>54941.9</v>
      </c>
      <c r="E694" s="103">
        <v>154221.91</v>
      </c>
      <c r="F694" s="104" t="s">
        <v>97</v>
      </c>
      <c r="G694" s="103">
        <v>209163.81</v>
      </c>
      <c r="H694" s="105">
        <v>46768</v>
      </c>
      <c r="J694" s="30" t="str">
        <f t="shared" si="38"/>
        <v/>
      </c>
      <c r="L694" s="11" t="str">
        <f>IF(I694&lt;&gt;"",IF(SUMIF(Planes!BA:BA,'Control de pagos'!A694,Planes!BC:BC)=0,"",SUMIF(Planes!BA:BA,'Control de pagos'!A694,Planes!BC:BC)),"")</f>
        <v/>
      </c>
      <c r="N694" s="61">
        <f t="shared" si="37"/>
        <v>54941.9</v>
      </c>
    </row>
    <row r="695" spans="1:14" ht="15" customHeight="1" thickBot="1">
      <c r="A695" s="11" t="str">
        <f t="shared" si="39"/>
        <v>M802872 91</v>
      </c>
      <c r="B695" s="3" t="s">
        <v>117</v>
      </c>
      <c r="C695" s="259"/>
      <c r="D695" s="261"/>
      <c r="E695" s="103">
        <v>154221.91</v>
      </c>
      <c r="F695" s="103">
        <v>1924.31</v>
      </c>
      <c r="G695" s="103">
        <v>211088.12</v>
      </c>
      <c r="H695" s="105">
        <v>46778</v>
      </c>
      <c r="J695" s="30" t="str">
        <f t="shared" si="38"/>
        <v/>
      </c>
      <c r="L695" s="11" t="str">
        <f>IF(I695&lt;&gt;"",IF(SUMIF(Planes!BA:BA,'Control de pagos'!A695,Planes!BC:BC)=0,"",SUMIF(Planes!BA:BA,'Control de pagos'!A695,Planes!BC:BC)),"")</f>
        <v/>
      </c>
      <c r="N695" s="61">
        <f t="shared" si="37"/>
        <v>54941.9</v>
      </c>
    </row>
    <row r="696" spans="1:14" ht="15" customHeight="1" thickBot="1">
      <c r="A696" s="11" t="str">
        <f t="shared" si="39"/>
        <v>M802872 92</v>
      </c>
      <c r="B696" s="3" t="s">
        <v>117</v>
      </c>
      <c r="C696" s="258">
        <v>92</v>
      </c>
      <c r="D696" s="260">
        <v>54941.9</v>
      </c>
      <c r="E696" s="103">
        <v>155870.17000000001</v>
      </c>
      <c r="F696" s="104" t="s">
        <v>97</v>
      </c>
      <c r="G696" s="103">
        <v>210812.07</v>
      </c>
      <c r="H696" s="105">
        <v>46799</v>
      </c>
      <c r="J696" s="30" t="str">
        <f t="shared" si="38"/>
        <v/>
      </c>
      <c r="L696" s="11" t="str">
        <f>IF(I696&lt;&gt;"",IF(SUMIF(Planes!BA:BA,'Control de pagos'!A696,Planes!BC:BC)=0,"",SUMIF(Planes!BA:BA,'Control de pagos'!A696,Planes!BC:BC)),"")</f>
        <v/>
      </c>
      <c r="N696" s="61">
        <f t="shared" si="37"/>
        <v>54941.9</v>
      </c>
    </row>
    <row r="697" spans="1:14" ht="15" customHeight="1" thickBot="1">
      <c r="A697" s="11" t="str">
        <f t="shared" si="39"/>
        <v>M802872 92</v>
      </c>
      <c r="B697" s="3" t="s">
        <v>117</v>
      </c>
      <c r="C697" s="259"/>
      <c r="D697" s="261"/>
      <c r="E697" s="103">
        <v>155870.17000000001</v>
      </c>
      <c r="F697" s="103">
        <v>1939.47</v>
      </c>
      <c r="G697" s="103">
        <v>212751.54</v>
      </c>
      <c r="H697" s="105">
        <v>46809</v>
      </c>
      <c r="J697" s="30" t="str">
        <f t="shared" si="38"/>
        <v/>
      </c>
      <c r="L697" s="11" t="str">
        <f>IF(I697&lt;&gt;"",IF(SUMIF(Planes!BA:BA,'Control de pagos'!A697,Planes!BC:BC)=0,"",SUMIF(Planes!BA:BA,'Control de pagos'!A697,Planes!BC:BC)),"")</f>
        <v/>
      </c>
      <c r="N697" s="61">
        <f t="shared" si="37"/>
        <v>54941.9</v>
      </c>
    </row>
    <row r="698" spans="1:14" ht="15" customHeight="1" thickBot="1">
      <c r="A698" s="11" t="str">
        <f t="shared" si="39"/>
        <v>M802872 93</v>
      </c>
      <c r="B698" s="3" t="s">
        <v>117</v>
      </c>
      <c r="C698" s="258">
        <v>93</v>
      </c>
      <c r="D698" s="260">
        <v>54941.9</v>
      </c>
      <c r="E698" s="103">
        <v>157463.49</v>
      </c>
      <c r="F698" s="104" t="s">
        <v>97</v>
      </c>
      <c r="G698" s="103">
        <v>212405.39</v>
      </c>
      <c r="H698" s="105">
        <v>46828</v>
      </c>
      <c r="J698" s="30" t="str">
        <f t="shared" si="38"/>
        <v/>
      </c>
      <c r="L698" s="11" t="str">
        <f>IF(I698&lt;&gt;"",IF(SUMIF(Planes!BA:BA,'Control de pagos'!A698,Planes!BC:BC)=0,"",SUMIF(Planes!BA:BA,'Control de pagos'!A698,Planes!BC:BC)),"")</f>
        <v/>
      </c>
      <c r="N698" s="61">
        <f t="shared" si="37"/>
        <v>54941.9</v>
      </c>
    </row>
    <row r="699" spans="1:14" ht="15" customHeight="1" thickBot="1">
      <c r="A699" s="11" t="str">
        <f t="shared" si="39"/>
        <v>M802872 93</v>
      </c>
      <c r="B699" s="3" t="s">
        <v>117</v>
      </c>
      <c r="C699" s="259"/>
      <c r="D699" s="261"/>
      <c r="E699" s="103">
        <v>157463.49</v>
      </c>
      <c r="F699" s="103">
        <v>1954.13</v>
      </c>
      <c r="G699" s="103">
        <v>214359.52</v>
      </c>
      <c r="H699" s="105">
        <v>46838</v>
      </c>
      <c r="J699" s="30" t="str">
        <f t="shared" si="38"/>
        <v/>
      </c>
      <c r="L699" s="11" t="str">
        <f>IF(I699&lt;&gt;"",IF(SUMIF(Planes!BA:BA,'Control de pagos'!A699,Planes!BC:BC)=0,"",SUMIF(Planes!BA:BA,'Control de pagos'!A699,Planes!BC:BC)),"")</f>
        <v/>
      </c>
      <c r="N699" s="61">
        <f t="shared" si="37"/>
        <v>54941.9</v>
      </c>
    </row>
    <row r="700" spans="1:14" ht="15" customHeight="1" thickBot="1">
      <c r="A700" s="11" t="str">
        <f t="shared" si="39"/>
        <v>M802872 94</v>
      </c>
      <c r="B700" s="3" t="s">
        <v>117</v>
      </c>
      <c r="C700" s="258">
        <v>94</v>
      </c>
      <c r="D700" s="260">
        <v>54941.9</v>
      </c>
      <c r="E700" s="103">
        <v>159166.68</v>
      </c>
      <c r="F700" s="104" t="s">
        <v>97</v>
      </c>
      <c r="G700" s="103">
        <v>214108.58</v>
      </c>
      <c r="H700" s="105">
        <v>46859</v>
      </c>
      <c r="J700" s="30" t="str">
        <f t="shared" si="38"/>
        <v/>
      </c>
      <c r="L700" s="11" t="str">
        <f>IF(I700&lt;&gt;"",IF(SUMIF(Planes!BA:BA,'Control de pagos'!A700,Planes!BC:BC)=0,"",SUMIF(Planes!BA:BA,'Control de pagos'!A700,Planes!BC:BC)),"")</f>
        <v/>
      </c>
      <c r="N700" s="61">
        <f t="shared" si="37"/>
        <v>54941.9</v>
      </c>
    </row>
    <row r="701" spans="1:14" ht="15" customHeight="1" thickBot="1">
      <c r="A701" s="11" t="str">
        <f t="shared" si="39"/>
        <v>M802872 94</v>
      </c>
      <c r="B701" s="3" t="s">
        <v>117</v>
      </c>
      <c r="C701" s="259"/>
      <c r="D701" s="261"/>
      <c r="E701" s="103">
        <v>159166.68</v>
      </c>
      <c r="F701" s="103">
        <v>1969.8</v>
      </c>
      <c r="G701" s="103">
        <v>216078.38</v>
      </c>
      <c r="H701" s="105">
        <v>46869</v>
      </c>
      <c r="J701" s="30" t="str">
        <f t="shared" si="38"/>
        <v/>
      </c>
      <c r="L701" s="11" t="str">
        <f>IF(I701&lt;&gt;"",IF(SUMIF(Planes!BA:BA,'Control de pagos'!A701,Planes!BC:BC)=0,"",SUMIF(Planes!BA:BA,'Control de pagos'!A701,Planes!BC:BC)),"")</f>
        <v/>
      </c>
      <c r="N701" s="61">
        <f t="shared" si="37"/>
        <v>54941.9</v>
      </c>
    </row>
    <row r="702" spans="1:14" ht="15" customHeight="1" thickBot="1">
      <c r="A702" s="11" t="str">
        <f t="shared" si="39"/>
        <v>M802872 95</v>
      </c>
      <c r="B702" s="3" t="s">
        <v>117</v>
      </c>
      <c r="C702" s="258">
        <v>95</v>
      </c>
      <c r="D702" s="260">
        <v>54941.9</v>
      </c>
      <c r="E702" s="103">
        <v>160760</v>
      </c>
      <c r="F702" s="104" t="s">
        <v>97</v>
      </c>
      <c r="G702" s="103">
        <v>215701.9</v>
      </c>
      <c r="H702" s="105">
        <v>46889</v>
      </c>
      <c r="J702" s="30" t="str">
        <f t="shared" si="38"/>
        <v/>
      </c>
      <c r="L702" s="11" t="str">
        <f>IF(I702&lt;&gt;"",IF(SUMIF(Planes!BA:BA,'Control de pagos'!A702,Planes!BC:BC)=0,"",SUMIF(Planes!BA:BA,'Control de pagos'!A702,Planes!BC:BC)),"")</f>
        <v/>
      </c>
      <c r="N702" s="61">
        <f t="shared" si="37"/>
        <v>54941.9</v>
      </c>
    </row>
    <row r="703" spans="1:14" ht="15" customHeight="1" thickBot="1">
      <c r="A703" s="11" t="str">
        <f t="shared" si="39"/>
        <v>M802872 95</v>
      </c>
      <c r="B703" s="3" t="s">
        <v>117</v>
      </c>
      <c r="C703" s="259"/>
      <c r="D703" s="261"/>
      <c r="E703" s="103">
        <v>160760</v>
      </c>
      <c r="F703" s="103">
        <v>1984.46</v>
      </c>
      <c r="G703" s="103">
        <v>217686.36</v>
      </c>
      <c r="H703" s="105">
        <v>46899</v>
      </c>
      <c r="J703" s="30" t="str">
        <f t="shared" si="38"/>
        <v/>
      </c>
      <c r="L703" s="11" t="str">
        <f>IF(I703&lt;&gt;"",IF(SUMIF(Planes!BA:BA,'Control de pagos'!A703,Planes!BC:BC)=0,"",SUMIF(Planes!BA:BA,'Control de pagos'!A703,Planes!BC:BC)),"")</f>
        <v/>
      </c>
      <c r="N703" s="61">
        <f t="shared" si="37"/>
        <v>54941.9</v>
      </c>
    </row>
    <row r="704" spans="1:14" ht="15" customHeight="1" thickBot="1">
      <c r="A704" s="11" t="str">
        <f t="shared" si="39"/>
        <v>M802872 96</v>
      </c>
      <c r="B704" s="3" t="s">
        <v>117</v>
      </c>
      <c r="C704" s="258">
        <v>96</v>
      </c>
      <c r="D704" s="260">
        <v>54941.9</v>
      </c>
      <c r="E704" s="103">
        <v>162463.20000000001</v>
      </c>
      <c r="F704" s="104" t="s">
        <v>97</v>
      </c>
      <c r="G704" s="103">
        <v>217405.1</v>
      </c>
      <c r="H704" s="105">
        <v>46920</v>
      </c>
      <c r="J704" s="30" t="str">
        <f t="shared" si="38"/>
        <v/>
      </c>
      <c r="L704" s="11" t="str">
        <f>IF(I704&lt;&gt;"",IF(SUMIF(Planes!BA:BA,'Control de pagos'!A704,Planes!BC:BC)=0,"",SUMIF(Planes!BA:BA,'Control de pagos'!A704,Planes!BC:BC)),"")</f>
        <v/>
      </c>
      <c r="N704" s="61">
        <f t="shared" si="37"/>
        <v>54941.9</v>
      </c>
    </row>
    <row r="705" spans="1:14" ht="15" customHeight="1" thickBot="1">
      <c r="A705" s="11" t="str">
        <f t="shared" si="39"/>
        <v>M802872 96</v>
      </c>
      <c r="B705" s="3" t="s">
        <v>117</v>
      </c>
      <c r="C705" s="259"/>
      <c r="D705" s="261"/>
      <c r="E705" s="103">
        <v>162463.20000000001</v>
      </c>
      <c r="F705" s="103">
        <v>2000.13</v>
      </c>
      <c r="G705" s="103">
        <v>219405.23</v>
      </c>
      <c r="H705" s="105">
        <v>46930</v>
      </c>
      <c r="J705" s="30" t="str">
        <f t="shared" si="38"/>
        <v/>
      </c>
      <c r="L705" s="11" t="str">
        <f>IF(I705&lt;&gt;"",IF(SUMIF(Planes!BA:BA,'Control de pagos'!A705,Planes!BC:BC)=0,"",SUMIF(Planes!BA:BA,'Control de pagos'!A705,Planes!BC:BC)),"")</f>
        <v/>
      </c>
      <c r="N705" s="61">
        <f t="shared" si="37"/>
        <v>54941.9</v>
      </c>
    </row>
    <row r="706" spans="1:14" ht="15" customHeight="1" thickBot="1">
      <c r="A706" s="11" t="str">
        <f t="shared" si="39"/>
        <v>M802872 97</v>
      </c>
      <c r="B706" s="3" t="s">
        <v>117</v>
      </c>
      <c r="C706" s="258">
        <v>97</v>
      </c>
      <c r="D706" s="260">
        <v>54941.9</v>
      </c>
      <c r="E706" s="103">
        <v>164056.51</v>
      </c>
      <c r="F706" s="104" t="s">
        <v>97</v>
      </c>
      <c r="G706" s="103">
        <v>218998.41</v>
      </c>
      <c r="H706" s="105">
        <v>46950</v>
      </c>
      <c r="J706" s="30" t="str">
        <f t="shared" si="38"/>
        <v/>
      </c>
      <c r="L706" s="11" t="str">
        <f>IF(I706&lt;&gt;"",IF(SUMIF(Planes!BA:BA,'Control de pagos'!A706,Planes!BC:BC)=0,"",SUMIF(Planes!BA:BA,'Control de pagos'!A706,Planes!BC:BC)),"")</f>
        <v/>
      </c>
      <c r="N706" s="61">
        <f t="shared" si="37"/>
        <v>54941.9</v>
      </c>
    </row>
    <row r="707" spans="1:14" ht="15" customHeight="1" thickBot="1">
      <c r="A707" s="11" t="str">
        <f t="shared" si="39"/>
        <v>M802872 97</v>
      </c>
      <c r="B707" s="3" t="s">
        <v>117</v>
      </c>
      <c r="C707" s="259"/>
      <c r="D707" s="261"/>
      <c r="E707" s="103">
        <v>164056.51</v>
      </c>
      <c r="F707" s="103">
        <v>2014.79</v>
      </c>
      <c r="G707" s="103">
        <v>221013.2</v>
      </c>
      <c r="H707" s="105">
        <v>46960</v>
      </c>
      <c r="J707" s="30" t="str">
        <f t="shared" si="38"/>
        <v/>
      </c>
      <c r="L707" s="11" t="str">
        <f>IF(I707&lt;&gt;"",IF(SUMIF(Planes!BA:BA,'Control de pagos'!A707,Planes!BC:BC)=0,"",SUMIF(Planes!BA:BA,'Control de pagos'!A707,Planes!BC:BC)),"")</f>
        <v/>
      </c>
      <c r="N707" s="61">
        <f t="shared" si="37"/>
        <v>54941.9</v>
      </c>
    </row>
    <row r="708" spans="1:14" ht="15" customHeight="1" thickBot="1">
      <c r="A708" s="11" t="str">
        <f t="shared" si="39"/>
        <v>M802872 98</v>
      </c>
      <c r="B708" s="3" t="s">
        <v>117</v>
      </c>
      <c r="C708" s="258">
        <v>98</v>
      </c>
      <c r="D708" s="260">
        <v>54941.9</v>
      </c>
      <c r="E708" s="103">
        <v>165759.71</v>
      </c>
      <c r="F708" s="104" t="s">
        <v>97</v>
      </c>
      <c r="G708" s="103">
        <v>220701.61</v>
      </c>
      <c r="H708" s="105">
        <v>46981</v>
      </c>
      <c r="J708" s="30" t="str">
        <f t="shared" si="38"/>
        <v/>
      </c>
      <c r="L708" s="11" t="str">
        <f>IF(I708&lt;&gt;"",IF(SUMIF(Planes!BA:BA,'Control de pagos'!A708,Planes!BC:BC)=0,"",SUMIF(Planes!BA:BA,'Control de pagos'!A708,Planes!BC:BC)),"")</f>
        <v/>
      </c>
      <c r="N708" s="61">
        <f t="shared" ref="N708:N771" si="40">IF(D708=0,D707,D708)</f>
        <v>54941.9</v>
      </c>
    </row>
    <row r="709" spans="1:14" ht="15" customHeight="1" thickBot="1">
      <c r="A709" s="11" t="str">
        <f t="shared" si="39"/>
        <v>M802872 98</v>
      </c>
      <c r="B709" s="3" t="s">
        <v>117</v>
      </c>
      <c r="C709" s="259"/>
      <c r="D709" s="261"/>
      <c r="E709" s="103">
        <v>165759.71</v>
      </c>
      <c r="F709" s="103">
        <v>2030.45</v>
      </c>
      <c r="G709" s="103">
        <v>222732.06</v>
      </c>
      <c r="H709" s="105">
        <v>46991</v>
      </c>
      <c r="J709" s="30" t="str">
        <f t="shared" si="38"/>
        <v/>
      </c>
      <c r="L709" s="11" t="str">
        <f>IF(I709&lt;&gt;"",IF(SUMIF(Planes!BA:BA,'Control de pagos'!A709,Planes!BC:BC)=0,"",SUMIF(Planes!BA:BA,'Control de pagos'!A709,Planes!BC:BC)),"")</f>
        <v/>
      </c>
      <c r="N709" s="61">
        <f t="shared" si="40"/>
        <v>54941.9</v>
      </c>
    </row>
    <row r="710" spans="1:14" ht="15" customHeight="1" thickBot="1">
      <c r="A710" s="11" t="str">
        <f t="shared" si="39"/>
        <v>M802872 99</v>
      </c>
      <c r="B710" s="3" t="s">
        <v>117</v>
      </c>
      <c r="C710" s="258">
        <v>99</v>
      </c>
      <c r="D710" s="260">
        <v>54941.9</v>
      </c>
      <c r="E710" s="103">
        <v>167407.97</v>
      </c>
      <c r="F710" s="104" t="s">
        <v>97</v>
      </c>
      <c r="G710" s="103">
        <v>222349.87</v>
      </c>
      <c r="H710" s="105">
        <v>47012</v>
      </c>
      <c r="J710" s="30" t="str">
        <f t="shared" si="38"/>
        <v/>
      </c>
      <c r="L710" s="11" t="str">
        <f>IF(I710&lt;&gt;"",IF(SUMIF(Planes!BA:BA,'Control de pagos'!A710,Planes!BC:BC)=0,"",SUMIF(Planes!BA:BA,'Control de pagos'!A710,Planes!BC:BC)),"")</f>
        <v/>
      </c>
      <c r="N710" s="61">
        <f t="shared" si="40"/>
        <v>54941.9</v>
      </c>
    </row>
    <row r="711" spans="1:14" ht="15" customHeight="1" thickBot="1">
      <c r="A711" s="11" t="str">
        <f t="shared" si="39"/>
        <v>M802872 99</v>
      </c>
      <c r="B711" s="3" t="s">
        <v>117</v>
      </c>
      <c r="C711" s="259"/>
      <c r="D711" s="261"/>
      <c r="E711" s="103">
        <v>167407.97</v>
      </c>
      <c r="F711" s="103">
        <v>2045.62</v>
      </c>
      <c r="G711" s="103">
        <v>224395.49</v>
      </c>
      <c r="H711" s="105">
        <v>47022</v>
      </c>
      <c r="J711" s="30" t="str">
        <f t="shared" si="38"/>
        <v/>
      </c>
      <c r="L711" s="11" t="str">
        <f>IF(I711&lt;&gt;"",IF(SUMIF(Planes!BA:BA,'Control de pagos'!A711,Planes!BC:BC)=0,"",SUMIF(Planes!BA:BA,'Control de pagos'!A711,Planes!BC:BC)),"")</f>
        <v/>
      </c>
      <c r="N711" s="61">
        <f t="shared" si="40"/>
        <v>54941.9</v>
      </c>
    </row>
    <row r="712" spans="1:14" ht="15" customHeight="1" thickBot="1">
      <c r="A712" s="11" t="str">
        <f t="shared" si="39"/>
        <v>M802872 100</v>
      </c>
      <c r="B712" s="3" t="s">
        <v>117</v>
      </c>
      <c r="C712" s="258">
        <v>100</v>
      </c>
      <c r="D712" s="260">
        <v>54941.9</v>
      </c>
      <c r="E712" s="103">
        <v>169001.28</v>
      </c>
      <c r="F712" s="104" t="s">
        <v>97</v>
      </c>
      <c r="G712" s="103">
        <v>223943.18</v>
      </c>
      <c r="H712" s="105">
        <v>47042</v>
      </c>
      <c r="J712" s="30" t="str">
        <f t="shared" si="38"/>
        <v/>
      </c>
      <c r="L712" s="11" t="str">
        <f>IF(I712&lt;&gt;"",IF(SUMIF(Planes!BA:BA,'Control de pagos'!A712,Planes!BC:BC)=0,"",SUMIF(Planes!BA:BA,'Control de pagos'!A712,Planes!BC:BC)),"")</f>
        <v/>
      </c>
      <c r="N712" s="61">
        <f t="shared" si="40"/>
        <v>54941.9</v>
      </c>
    </row>
    <row r="713" spans="1:14" ht="15" customHeight="1" thickBot="1">
      <c r="A713" s="11" t="str">
        <f t="shared" si="39"/>
        <v>M802872 100</v>
      </c>
      <c r="B713" s="3" t="s">
        <v>117</v>
      </c>
      <c r="C713" s="259"/>
      <c r="D713" s="261"/>
      <c r="E713" s="103">
        <v>169001.28</v>
      </c>
      <c r="F713" s="103">
        <v>2060.2800000000002</v>
      </c>
      <c r="G713" s="103">
        <v>226003.46</v>
      </c>
      <c r="H713" s="105">
        <v>47052</v>
      </c>
      <c r="J713" s="30" t="str">
        <f t="shared" si="38"/>
        <v/>
      </c>
      <c r="L713" s="11" t="str">
        <f>IF(I713&lt;&gt;"",IF(SUMIF(Planes!BA:BA,'Control de pagos'!A713,Planes!BC:BC)=0,"",SUMIF(Planes!BA:BA,'Control de pagos'!A713,Planes!BC:BC)),"")</f>
        <v/>
      </c>
      <c r="N713" s="61">
        <f t="shared" si="40"/>
        <v>54941.9</v>
      </c>
    </row>
    <row r="714" spans="1:14" ht="15" customHeight="1" thickBot="1">
      <c r="A714" s="11" t="str">
        <f t="shared" si="39"/>
        <v>M802872 101</v>
      </c>
      <c r="B714" s="3" t="s">
        <v>117</v>
      </c>
      <c r="C714" s="258">
        <v>101</v>
      </c>
      <c r="D714" s="260">
        <v>54941.9</v>
      </c>
      <c r="E714" s="103">
        <v>170704.48</v>
      </c>
      <c r="F714" s="104" t="s">
        <v>97</v>
      </c>
      <c r="G714" s="103">
        <v>225646.38</v>
      </c>
      <c r="H714" s="105">
        <v>47073</v>
      </c>
      <c r="J714" s="30" t="str">
        <f t="shared" si="38"/>
        <v/>
      </c>
      <c r="L714" s="11" t="str">
        <f>IF(I714&lt;&gt;"",IF(SUMIF(Planes!BA:BA,'Control de pagos'!A714,Planes!BC:BC)=0,"",SUMIF(Planes!BA:BA,'Control de pagos'!A714,Planes!BC:BC)),"")</f>
        <v/>
      </c>
      <c r="N714" s="61">
        <f t="shared" si="40"/>
        <v>54941.9</v>
      </c>
    </row>
    <row r="715" spans="1:14" ht="15" customHeight="1" thickBot="1">
      <c r="A715" s="11" t="str">
        <f t="shared" si="39"/>
        <v>M802872 101</v>
      </c>
      <c r="B715" s="3" t="s">
        <v>117</v>
      </c>
      <c r="C715" s="259"/>
      <c r="D715" s="261"/>
      <c r="E715" s="103">
        <v>170704.48</v>
      </c>
      <c r="F715" s="103">
        <v>2075.9499999999998</v>
      </c>
      <c r="G715" s="103">
        <v>227722.33</v>
      </c>
      <c r="H715" s="105">
        <v>47083</v>
      </c>
      <c r="J715" s="30" t="str">
        <f t="shared" si="38"/>
        <v/>
      </c>
      <c r="L715" s="11" t="str">
        <f>IF(I715&lt;&gt;"",IF(SUMIF(Planes!BA:BA,'Control de pagos'!A715,Planes!BC:BC)=0,"",SUMIF(Planes!BA:BA,'Control de pagos'!A715,Planes!BC:BC)),"")</f>
        <v/>
      </c>
      <c r="N715" s="61">
        <f t="shared" si="40"/>
        <v>54941.9</v>
      </c>
    </row>
    <row r="716" spans="1:14" ht="15" customHeight="1" thickBot="1">
      <c r="A716" s="11" t="str">
        <f t="shared" si="39"/>
        <v>M802872 102</v>
      </c>
      <c r="B716" s="3" t="s">
        <v>117</v>
      </c>
      <c r="C716" s="258">
        <v>102</v>
      </c>
      <c r="D716" s="260">
        <v>54941.9</v>
      </c>
      <c r="E716" s="103">
        <v>172297.8</v>
      </c>
      <c r="F716" s="104" t="s">
        <v>97</v>
      </c>
      <c r="G716" s="103">
        <v>227239.7</v>
      </c>
      <c r="H716" s="105">
        <v>47103</v>
      </c>
      <c r="J716" s="30" t="str">
        <f t="shared" si="38"/>
        <v/>
      </c>
      <c r="L716" s="11" t="str">
        <f>IF(I716&lt;&gt;"",IF(SUMIF(Planes!BA:BA,'Control de pagos'!A716,Planes!BC:BC)=0,"",SUMIF(Planes!BA:BA,'Control de pagos'!A716,Planes!BC:BC)),"")</f>
        <v/>
      </c>
      <c r="N716" s="61">
        <f t="shared" si="40"/>
        <v>54941.9</v>
      </c>
    </row>
    <row r="717" spans="1:14" ht="15" customHeight="1" thickBot="1">
      <c r="A717" s="11" t="str">
        <f t="shared" si="39"/>
        <v>M802872 102</v>
      </c>
      <c r="B717" s="3" t="s">
        <v>117</v>
      </c>
      <c r="C717" s="259"/>
      <c r="D717" s="261"/>
      <c r="E717" s="103">
        <v>172297.8</v>
      </c>
      <c r="F717" s="103">
        <v>2090.61</v>
      </c>
      <c r="G717" s="103">
        <v>229330.31</v>
      </c>
      <c r="H717" s="105">
        <v>47113</v>
      </c>
      <c r="J717" s="30" t="str">
        <f t="shared" si="38"/>
        <v/>
      </c>
      <c r="L717" s="11" t="str">
        <f>IF(I717&lt;&gt;"",IF(SUMIF(Planes!BA:BA,'Control de pagos'!A717,Planes!BC:BC)=0,"",SUMIF(Planes!BA:BA,'Control de pagos'!A717,Planes!BC:BC)),"")</f>
        <v/>
      </c>
      <c r="N717" s="61">
        <f t="shared" si="40"/>
        <v>54941.9</v>
      </c>
    </row>
    <row r="718" spans="1:14" ht="15" customHeight="1" thickBot="1">
      <c r="A718" s="11" t="str">
        <f t="shared" si="39"/>
        <v>M802872 103</v>
      </c>
      <c r="B718" s="3" t="s">
        <v>117</v>
      </c>
      <c r="C718" s="258">
        <v>103</v>
      </c>
      <c r="D718" s="260">
        <v>54941.9</v>
      </c>
      <c r="E718" s="103">
        <v>174001</v>
      </c>
      <c r="F718" s="104" t="s">
        <v>97</v>
      </c>
      <c r="G718" s="103">
        <v>228942.9</v>
      </c>
      <c r="H718" s="105">
        <v>47134</v>
      </c>
      <c r="J718" s="30" t="str">
        <f t="shared" si="38"/>
        <v/>
      </c>
      <c r="L718" s="11" t="str">
        <f>IF(I718&lt;&gt;"",IF(SUMIF(Planes!BA:BA,'Control de pagos'!A718,Planes!BC:BC)=0,"",SUMIF(Planes!BA:BA,'Control de pagos'!A718,Planes!BC:BC)),"")</f>
        <v/>
      </c>
      <c r="N718" s="61">
        <f t="shared" si="40"/>
        <v>54941.9</v>
      </c>
    </row>
    <row r="719" spans="1:14" ht="15" customHeight="1" thickBot="1">
      <c r="A719" s="11" t="str">
        <f t="shared" si="39"/>
        <v>M802872 103</v>
      </c>
      <c r="B719" s="3" t="s">
        <v>117</v>
      </c>
      <c r="C719" s="259"/>
      <c r="D719" s="261"/>
      <c r="E719" s="103">
        <v>174001</v>
      </c>
      <c r="F719" s="103">
        <v>2106.27</v>
      </c>
      <c r="G719" s="103">
        <v>231049.17</v>
      </c>
      <c r="H719" s="105">
        <v>47144</v>
      </c>
      <c r="J719" s="30" t="str">
        <f t="shared" si="38"/>
        <v/>
      </c>
      <c r="L719" s="11" t="str">
        <f>IF(I719&lt;&gt;"",IF(SUMIF(Planes!BA:BA,'Control de pagos'!A719,Planes!BC:BC)=0,"",SUMIF(Planes!BA:BA,'Control de pagos'!A719,Planes!BC:BC)),"")</f>
        <v/>
      </c>
      <c r="N719" s="61">
        <f t="shared" si="40"/>
        <v>54941.9</v>
      </c>
    </row>
    <row r="720" spans="1:14" ht="15" customHeight="1" thickBot="1">
      <c r="A720" s="11" t="str">
        <f t="shared" si="39"/>
        <v>M802872 104</v>
      </c>
      <c r="B720" s="3" t="s">
        <v>117</v>
      </c>
      <c r="C720" s="258">
        <v>104</v>
      </c>
      <c r="D720" s="260">
        <v>54941.9</v>
      </c>
      <c r="E720" s="103">
        <v>175649.25</v>
      </c>
      <c r="F720" s="104" t="s">
        <v>97</v>
      </c>
      <c r="G720" s="103">
        <v>230591.15</v>
      </c>
      <c r="H720" s="105">
        <v>47165</v>
      </c>
      <c r="J720" s="30" t="str">
        <f t="shared" si="38"/>
        <v/>
      </c>
      <c r="L720" s="11" t="str">
        <f>IF(I720&lt;&gt;"",IF(SUMIF(Planes!BA:BA,'Control de pagos'!A720,Planes!BC:BC)=0,"",SUMIF(Planes!BA:BA,'Control de pagos'!A720,Planes!BC:BC)),"")</f>
        <v/>
      </c>
      <c r="N720" s="61">
        <f t="shared" si="40"/>
        <v>54941.9</v>
      </c>
    </row>
    <row r="721" spans="1:14" ht="15" customHeight="1" thickBot="1">
      <c r="A721" s="11" t="str">
        <f t="shared" si="39"/>
        <v>M802872 104</v>
      </c>
      <c r="B721" s="3" t="s">
        <v>117</v>
      </c>
      <c r="C721" s="259"/>
      <c r="D721" s="261"/>
      <c r="E721" s="103">
        <v>175649.25</v>
      </c>
      <c r="F721" s="103">
        <v>2121.44</v>
      </c>
      <c r="G721" s="103">
        <v>232712.59</v>
      </c>
      <c r="H721" s="105">
        <v>47175</v>
      </c>
      <c r="J721" s="30" t="str">
        <f t="shared" ref="J721:J784" si="41">IF(I721&lt;&gt;"",I721-DAY(I721)+1,IF(A720=A721,IF(I720&lt;&gt;"","-",""),IF(A721=A722,IF(I722&lt;&gt;"","-",""),"")))</f>
        <v/>
      </c>
      <c r="L721" s="11" t="str">
        <f>IF(I721&lt;&gt;"",IF(SUMIF(Planes!BA:BA,'Control de pagos'!A721,Planes!BC:BC)=0,"",SUMIF(Planes!BA:BA,'Control de pagos'!A721,Planes!BC:BC)),"")</f>
        <v/>
      </c>
      <c r="N721" s="61">
        <f t="shared" si="40"/>
        <v>54941.9</v>
      </c>
    </row>
    <row r="722" spans="1:14" ht="15" customHeight="1" thickBot="1">
      <c r="A722" s="11" t="str">
        <f t="shared" si="39"/>
        <v>M802872 105</v>
      </c>
      <c r="B722" s="3" t="s">
        <v>117</v>
      </c>
      <c r="C722" s="258">
        <v>105</v>
      </c>
      <c r="D722" s="260">
        <v>54941.9</v>
      </c>
      <c r="E722" s="103">
        <v>177242.57</v>
      </c>
      <c r="F722" s="104" t="s">
        <v>97</v>
      </c>
      <c r="G722" s="103">
        <v>232184.47</v>
      </c>
      <c r="H722" s="105">
        <v>47193</v>
      </c>
      <c r="J722" s="30" t="str">
        <f t="shared" si="41"/>
        <v/>
      </c>
      <c r="L722" s="11" t="str">
        <f>IF(I722&lt;&gt;"",IF(SUMIF(Planes!BA:BA,'Control de pagos'!A722,Planes!BC:BC)=0,"",SUMIF(Planes!BA:BA,'Control de pagos'!A722,Planes!BC:BC)),"")</f>
        <v/>
      </c>
      <c r="N722" s="61">
        <f t="shared" si="40"/>
        <v>54941.9</v>
      </c>
    </row>
    <row r="723" spans="1:14" ht="15" customHeight="1" thickBot="1">
      <c r="A723" s="11" t="str">
        <f t="shared" si="39"/>
        <v>M802872 105</v>
      </c>
      <c r="B723" s="3" t="s">
        <v>117</v>
      </c>
      <c r="C723" s="259"/>
      <c r="D723" s="261"/>
      <c r="E723" s="103">
        <v>177242.57</v>
      </c>
      <c r="F723" s="103">
        <v>2136.1</v>
      </c>
      <c r="G723" s="103">
        <v>234320.57</v>
      </c>
      <c r="H723" s="105">
        <v>47203</v>
      </c>
      <c r="J723" s="30" t="str">
        <f t="shared" si="41"/>
        <v/>
      </c>
      <c r="L723" s="11" t="str">
        <f>IF(I723&lt;&gt;"",IF(SUMIF(Planes!BA:BA,'Control de pagos'!A723,Planes!BC:BC)=0,"",SUMIF(Planes!BA:BA,'Control de pagos'!A723,Planes!BC:BC)),"")</f>
        <v/>
      </c>
      <c r="N723" s="61">
        <f t="shared" si="40"/>
        <v>54941.9</v>
      </c>
    </row>
    <row r="724" spans="1:14" ht="15" customHeight="1" thickBot="1">
      <c r="A724" s="11" t="str">
        <f t="shared" si="39"/>
        <v>M802872 106</v>
      </c>
      <c r="B724" s="3" t="s">
        <v>117</v>
      </c>
      <c r="C724" s="258">
        <v>106</v>
      </c>
      <c r="D724" s="260">
        <v>54941.9</v>
      </c>
      <c r="E724" s="103">
        <v>178945.77</v>
      </c>
      <c r="F724" s="104" t="s">
        <v>97</v>
      </c>
      <c r="G724" s="103">
        <v>233887.67</v>
      </c>
      <c r="H724" s="105">
        <v>47224</v>
      </c>
      <c r="J724" s="30" t="str">
        <f t="shared" si="41"/>
        <v/>
      </c>
      <c r="L724" s="11" t="str">
        <f>IF(I724&lt;&gt;"",IF(SUMIF(Planes!BA:BA,'Control de pagos'!A724,Planes!BC:BC)=0,"",SUMIF(Planes!BA:BA,'Control de pagos'!A724,Planes!BC:BC)),"")</f>
        <v/>
      </c>
      <c r="N724" s="61">
        <f t="shared" si="40"/>
        <v>54941.9</v>
      </c>
    </row>
    <row r="725" spans="1:14" ht="15" customHeight="1" thickBot="1">
      <c r="A725" s="11" t="str">
        <f t="shared" si="39"/>
        <v>M802872 106</v>
      </c>
      <c r="B725" s="3" t="s">
        <v>117</v>
      </c>
      <c r="C725" s="259"/>
      <c r="D725" s="261"/>
      <c r="E725" s="103">
        <v>178945.77</v>
      </c>
      <c r="F725" s="103">
        <v>2151.77</v>
      </c>
      <c r="G725" s="103">
        <v>236039.44</v>
      </c>
      <c r="H725" s="105">
        <v>47234</v>
      </c>
      <c r="J725" s="30" t="str">
        <f t="shared" si="41"/>
        <v/>
      </c>
      <c r="L725" s="11" t="str">
        <f>IF(I725&lt;&gt;"",IF(SUMIF(Planes!BA:BA,'Control de pagos'!A725,Planes!BC:BC)=0,"",SUMIF(Planes!BA:BA,'Control de pagos'!A725,Planes!BC:BC)),"")</f>
        <v/>
      </c>
      <c r="N725" s="61">
        <f t="shared" si="40"/>
        <v>54941.9</v>
      </c>
    </row>
    <row r="726" spans="1:14" ht="15" customHeight="1" thickBot="1">
      <c r="A726" s="11" t="str">
        <f t="shared" si="39"/>
        <v>M802872 107</v>
      </c>
      <c r="B726" s="3" t="s">
        <v>117</v>
      </c>
      <c r="C726" s="258">
        <v>107</v>
      </c>
      <c r="D726" s="260">
        <v>54941.9</v>
      </c>
      <c r="E726" s="103">
        <v>180539.08</v>
      </c>
      <c r="F726" s="104" t="s">
        <v>97</v>
      </c>
      <c r="G726" s="103">
        <v>235480.98</v>
      </c>
      <c r="H726" s="105">
        <v>47254</v>
      </c>
      <c r="J726" s="30" t="str">
        <f t="shared" si="41"/>
        <v/>
      </c>
      <c r="L726" s="11" t="str">
        <f>IF(I726&lt;&gt;"",IF(SUMIF(Planes!BA:BA,'Control de pagos'!A726,Planes!BC:BC)=0,"",SUMIF(Planes!BA:BA,'Control de pagos'!A726,Planes!BC:BC)),"")</f>
        <v/>
      </c>
      <c r="N726" s="61">
        <f t="shared" si="40"/>
        <v>54941.9</v>
      </c>
    </row>
    <row r="727" spans="1:14" ht="15" customHeight="1" thickBot="1">
      <c r="A727" s="11" t="str">
        <f t="shared" si="39"/>
        <v>M802872 107</v>
      </c>
      <c r="B727" s="3" t="s">
        <v>117</v>
      </c>
      <c r="C727" s="259"/>
      <c r="D727" s="261"/>
      <c r="E727" s="103">
        <v>180539.08</v>
      </c>
      <c r="F727" s="103">
        <v>2166.4299999999998</v>
      </c>
      <c r="G727" s="103">
        <v>237647.41</v>
      </c>
      <c r="H727" s="105">
        <v>47264</v>
      </c>
      <c r="J727" s="30" t="str">
        <f t="shared" si="41"/>
        <v/>
      </c>
      <c r="L727" s="11" t="str">
        <f>IF(I727&lt;&gt;"",IF(SUMIF(Planes!BA:BA,'Control de pagos'!A727,Planes!BC:BC)=0,"",SUMIF(Planes!BA:BA,'Control de pagos'!A727,Planes!BC:BC)),"")</f>
        <v/>
      </c>
      <c r="N727" s="61">
        <f t="shared" si="40"/>
        <v>54941.9</v>
      </c>
    </row>
    <row r="728" spans="1:14" ht="15" customHeight="1" thickBot="1">
      <c r="A728" s="11" t="str">
        <f t="shared" si="39"/>
        <v>M802872 108</v>
      </c>
      <c r="B728" s="3" t="s">
        <v>117</v>
      </c>
      <c r="C728" s="258">
        <v>108</v>
      </c>
      <c r="D728" s="260">
        <v>54941.9</v>
      </c>
      <c r="E728" s="103">
        <v>182242.28</v>
      </c>
      <c r="F728" s="104" t="s">
        <v>97</v>
      </c>
      <c r="G728" s="103">
        <v>237184.18</v>
      </c>
      <c r="H728" s="105">
        <v>47285</v>
      </c>
      <c r="J728" s="30" t="str">
        <f t="shared" si="41"/>
        <v/>
      </c>
      <c r="L728" s="11" t="str">
        <f>IF(I728&lt;&gt;"",IF(SUMIF(Planes!BA:BA,'Control de pagos'!A728,Planes!BC:BC)=0,"",SUMIF(Planes!BA:BA,'Control de pagos'!A728,Planes!BC:BC)),"")</f>
        <v/>
      </c>
      <c r="N728" s="61">
        <f t="shared" si="40"/>
        <v>54941.9</v>
      </c>
    </row>
    <row r="729" spans="1:14" ht="15" customHeight="1" thickBot="1">
      <c r="A729" s="11" t="str">
        <f t="shared" si="39"/>
        <v>M802872 108</v>
      </c>
      <c r="B729" s="3" t="s">
        <v>117</v>
      </c>
      <c r="C729" s="259"/>
      <c r="D729" s="261"/>
      <c r="E729" s="103">
        <v>182242.28</v>
      </c>
      <c r="F729" s="103">
        <v>2182.09</v>
      </c>
      <c r="G729" s="103">
        <v>239366.27</v>
      </c>
      <c r="H729" s="105">
        <v>47295</v>
      </c>
      <c r="J729" s="30" t="str">
        <f t="shared" si="41"/>
        <v/>
      </c>
      <c r="L729" s="11" t="str">
        <f>IF(I729&lt;&gt;"",IF(SUMIF(Planes!BA:BA,'Control de pagos'!A729,Planes!BC:BC)=0,"",SUMIF(Planes!BA:BA,'Control de pagos'!A729,Planes!BC:BC)),"")</f>
        <v/>
      </c>
      <c r="N729" s="61">
        <f t="shared" si="40"/>
        <v>54941.9</v>
      </c>
    </row>
    <row r="730" spans="1:14" ht="15" customHeight="1" thickBot="1">
      <c r="A730" s="11" t="str">
        <f t="shared" si="39"/>
        <v>M802872 109</v>
      </c>
      <c r="B730" s="3" t="s">
        <v>117</v>
      </c>
      <c r="C730" s="258">
        <v>109</v>
      </c>
      <c r="D730" s="260">
        <v>54941.9</v>
      </c>
      <c r="E730" s="103">
        <v>183835.6</v>
      </c>
      <c r="F730" s="104" t="s">
        <v>97</v>
      </c>
      <c r="G730" s="103">
        <v>238777.5</v>
      </c>
      <c r="H730" s="105">
        <v>47315</v>
      </c>
      <c r="J730" s="30" t="str">
        <f t="shared" si="41"/>
        <v/>
      </c>
      <c r="L730" s="11" t="str">
        <f>IF(I730&lt;&gt;"",IF(SUMIF(Planes!BA:BA,'Control de pagos'!A730,Planes!BC:BC)=0,"",SUMIF(Planes!BA:BA,'Control de pagos'!A730,Planes!BC:BC)),"")</f>
        <v/>
      </c>
      <c r="N730" s="61">
        <f t="shared" si="40"/>
        <v>54941.9</v>
      </c>
    </row>
    <row r="731" spans="1:14" ht="15" customHeight="1" thickBot="1">
      <c r="A731" s="11" t="str">
        <f t="shared" si="39"/>
        <v>M802872 109</v>
      </c>
      <c r="B731" s="3" t="s">
        <v>117</v>
      </c>
      <c r="C731" s="259"/>
      <c r="D731" s="261"/>
      <c r="E731" s="103">
        <v>183835.6</v>
      </c>
      <c r="F731" s="103">
        <v>2196.75</v>
      </c>
      <c r="G731" s="103">
        <v>240974.25</v>
      </c>
      <c r="H731" s="105">
        <v>47325</v>
      </c>
      <c r="J731" s="30" t="str">
        <f t="shared" si="41"/>
        <v/>
      </c>
      <c r="L731" s="11" t="str">
        <f>IF(I731&lt;&gt;"",IF(SUMIF(Planes!BA:BA,'Control de pagos'!A731,Planes!BC:BC)=0,"",SUMIF(Planes!BA:BA,'Control de pagos'!A731,Planes!BC:BC)),"")</f>
        <v/>
      </c>
      <c r="N731" s="61">
        <f t="shared" si="40"/>
        <v>54941.9</v>
      </c>
    </row>
    <row r="732" spans="1:14" ht="15" customHeight="1" thickBot="1">
      <c r="A732" s="11" t="str">
        <f t="shared" si="39"/>
        <v>M802872 110</v>
      </c>
      <c r="B732" s="3" t="s">
        <v>117</v>
      </c>
      <c r="C732" s="258">
        <v>110</v>
      </c>
      <c r="D732" s="260">
        <v>54941.9</v>
      </c>
      <c r="E732" s="103">
        <v>185538.8</v>
      </c>
      <c r="F732" s="104" t="s">
        <v>97</v>
      </c>
      <c r="G732" s="103">
        <v>240480.7</v>
      </c>
      <c r="H732" s="105">
        <v>47346</v>
      </c>
      <c r="J732" s="30" t="str">
        <f t="shared" si="41"/>
        <v/>
      </c>
      <c r="L732" s="11" t="str">
        <f>IF(I732&lt;&gt;"",IF(SUMIF(Planes!BA:BA,'Control de pagos'!A732,Planes!BC:BC)=0,"",SUMIF(Planes!BA:BA,'Control de pagos'!A732,Planes!BC:BC)),"")</f>
        <v/>
      </c>
      <c r="N732" s="61">
        <f t="shared" si="40"/>
        <v>54941.9</v>
      </c>
    </row>
    <row r="733" spans="1:14" ht="15" customHeight="1" thickBot="1">
      <c r="A733" s="11" t="str">
        <f t="shared" si="39"/>
        <v>M802872 110</v>
      </c>
      <c r="B733" s="3" t="s">
        <v>117</v>
      </c>
      <c r="C733" s="259"/>
      <c r="D733" s="261"/>
      <c r="E733" s="103">
        <v>185538.8</v>
      </c>
      <c r="F733" s="103">
        <v>2212.42</v>
      </c>
      <c r="G733" s="103">
        <v>242693.12</v>
      </c>
      <c r="H733" s="105">
        <v>47356</v>
      </c>
      <c r="J733" s="30" t="str">
        <f t="shared" si="41"/>
        <v/>
      </c>
      <c r="L733" s="11" t="str">
        <f>IF(I733&lt;&gt;"",IF(SUMIF(Planes!BA:BA,'Control de pagos'!A733,Planes!BC:BC)=0,"",SUMIF(Planes!BA:BA,'Control de pagos'!A733,Planes!BC:BC)),"")</f>
        <v/>
      </c>
      <c r="N733" s="61">
        <f t="shared" si="40"/>
        <v>54941.9</v>
      </c>
    </row>
    <row r="734" spans="1:14" ht="15" customHeight="1" thickBot="1">
      <c r="A734" s="11" t="str">
        <f t="shared" si="39"/>
        <v>M802872 111</v>
      </c>
      <c r="B734" s="3" t="s">
        <v>117</v>
      </c>
      <c r="C734" s="258">
        <v>111</v>
      </c>
      <c r="D734" s="260">
        <v>54941.9</v>
      </c>
      <c r="E734" s="103">
        <v>187187.05</v>
      </c>
      <c r="F734" s="104" t="s">
        <v>97</v>
      </c>
      <c r="G734" s="103">
        <v>242128.95</v>
      </c>
      <c r="H734" s="105">
        <v>47377</v>
      </c>
      <c r="J734" s="30" t="str">
        <f t="shared" si="41"/>
        <v/>
      </c>
      <c r="L734" s="11" t="str">
        <f>IF(I734&lt;&gt;"",IF(SUMIF(Planes!BA:BA,'Control de pagos'!A734,Planes!BC:BC)=0,"",SUMIF(Planes!BA:BA,'Control de pagos'!A734,Planes!BC:BC)),"")</f>
        <v/>
      </c>
      <c r="N734" s="61">
        <f t="shared" si="40"/>
        <v>54941.9</v>
      </c>
    </row>
    <row r="735" spans="1:14" ht="15" customHeight="1" thickBot="1">
      <c r="A735" s="11" t="str">
        <f t="shared" si="39"/>
        <v>M802872 111</v>
      </c>
      <c r="B735" s="3" t="s">
        <v>117</v>
      </c>
      <c r="C735" s="259"/>
      <c r="D735" s="261"/>
      <c r="E735" s="103">
        <v>187187.05</v>
      </c>
      <c r="F735" s="103">
        <v>2227.59</v>
      </c>
      <c r="G735" s="103">
        <v>244356.54</v>
      </c>
      <c r="H735" s="105">
        <v>47387</v>
      </c>
      <c r="J735" s="30" t="str">
        <f t="shared" si="41"/>
        <v/>
      </c>
      <c r="L735" s="11" t="str">
        <f>IF(I735&lt;&gt;"",IF(SUMIF(Planes!BA:BA,'Control de pagos'!A735,Planes!BC:BC)=0,"",SUMIF(Planes!BA:BA,'Control de pagos'!A735,Planes!BC:BC)),"")</f>
        <v/>
      </c>
      <c r="N735" s="61">
        <f t="shared" si="40"/>
        <v>54941.9</v>
      </c>
    </row>
    <row r="736" spans="1:14" ht="15" customHeight="1" thickBot="1">
      <c r="A736" s="11" t="str">
        <f t="shared" si="39"/>
        <v>M802872 112</v>
      </c>
      <c r="B736" s="3" t="s">
        <v>117</v>
      </c>
      <c r="C736" s="258">
        <v>112</v>
      </c>
      <c r="D736" s="260">
        <v>54941.9</v>
      </c>
      <c r="E736" s="103">
        <v>188780.37</v>
      </c>
      <c r="F736" s="104" t="s">
        <v>97</v>
      </c>
      <c r="G736" s="103">
        <v>243722.27</v>
      </c>
      <c r="H736" s="105">
        <v>47407</v>
      </c>
      <c r="J736" s="30" t="str">
        <f t="shared" si="41"/>
        <v/>
      </c>
      <c r="L736" s="11" t="str">
        <f>IF(I736&lt;&gt;"",IF(SUMIF(Planes!BA:BA,'Control de pagos'!A736,Planes!BC:BC)=0,"",SUMIF(Planes!BA:BA,'Control de pagos'!A736,Planes!BC:BC)),"")</f>
        <v/>
      </c>
      <c r="N736" s="61">
        <f t="shared" si="40"/>
        <v>54941.9</v>
      </c>
    </row>
    <row r="737" spans="1:14" ht="15" customHeight="1" thickBot="1">
      <c r="A737" s="11" t="str">
        <f t="shared" si="39"/>
        <v>M802872 112</v>
      </c>
      <c r="B737" s="3" t="s">
        <v>117</v>
      </c>
      <c r="C737" s="259"/>
      <c r="D737" s="261"/>
      <c r="E737" s="103">
        <v>188780.37</v>
      </c>
      <c r="F737" s="103">
        <v>2242.2399999999998</v>
      </c>
      <c r="G737" s="103">
        <v>245964.51</v>
      </c>
      <c r="H737" s="105">
        <v>47417</v>
      </c>
      <c r="J737" s="30" t="str">
        <f t="shared" si="41"/>
        <v/>
      </c>
      <c r="L737" s="11" t="str">
        <f>IF(I737&lt;&gt;"",IF(SUMIF(Planes!BA:BA,'Control de pagos'!A737,Planes!BC:BC)=0,"",SUMIF(Planes!BA:BA,'Control de pagos'!A737,Planes!BC:BC)),"")</f>
        <v/>
      </c>
      <c r="N737" s="61">
        <f t="shared" si="40"/>
        <v>54941.9</v>
      </c>
    </row>
    <row r="738" spans="1:14" ht="15" customHeight="1" thickBot="1">
      <c r="A738" s="11" t="str">
        <f t="shared" si="39"/>
        <v>M802872 113</v>
      </c>
      <c r="B738" s="3" t="s">
        <v>117</v>
      </c>
      <c r="C738" s="258">
        <v>113</v>
      </c>
      <c r="D738" s="260">
        <v>54941.9</v>
      </c>
      <c r="E738" s="103">
        <v>190483.57</v>
      </c>
      <c r="F738" s="104" t="s">
        <v>97</v>
      </c>
      <c r="G738" s="103">
        <v>245425.47</v>
      </c>
      <c r="H738" s="105">
        <v>47438</v>
      </c>
      <c r="J738" s="30" t="str">
        <f t="shared" si="41"/>
        <v/>
      </c>
      <c r="L738" s="11" t="str">
        <f>IF(I738&lt;&gt;"",IF(SUMIF(Planes!BA:BA,'Control de pagos'!A738,Planes!BC:BC)=0,"",SUMIF(Planes!BA:BA,'Control de pagos'!A738,Planes!BC:BC)),"")</f>
        <v/>
      </c>
      <c r="N738" s="61">
        <f t="shared" si="40"/>
        <v>54941.9</v>
      </c>
    </row>
    <row r="739" spans="1:14" ht="15" customHeight="1" thickBot="1">
      <c r="A739" s="11" t="str">
        <f t="shared" si="39"/>
        <v>M802872 113</v>
      </c>
      <c r="B739" s="3" t="s">
        <v>117</v>
      </c>
      <c r="C739" s="259"/>
      <c r="D739" s="261"/>
      <c r="E739" s="103">
        <v>190483.57</v>
      </c>
      <c r="F739" s="103">
        <v>2257.91</v>
      </c>
      <c r="G739" s="103">
        <v>247683.38</v>
      </c>
      <c r="H739" s="105">
        <v>47448</v>
      </c>
      <c r="J739" s="30" t="str">
        <f t="shared" si="41"/>
        <v/>
      </c>
      <c r="L739" s="11" t="str">
        <f>IF(I739&lt;&gt;"",IF(SUMIF(Planes!BA:BA,'Control de pagos'!A739,Planes!BC:BC)=0,"",SUMIF(Planes!BA:BA,'Control de pagos'!A739,Planes!BC:BC)),"")</f>
        <v/>
      </c>
      <c r="N739" s="61">
        <f t="shared" si="40"/>
        <v>54941.9</v>
      </c>
    </row>
    <row r="740" spans="1:14" ht="15" customHeight="1" thickBot="1">
      <c r="A740" s="11" t="str">
        <f t="shared" si="39"/>
        <v>M802872 114</v>
      </c>
      <c r="B740" s="3" t="s">
        <v>117</v>
      </c>
      <c r="C740" s="258">
        <v>114</v>
      </c>
      <c r="D740" s="260">
        <v>54941.9</v>
      </c>
      <c r="E740" s="103">
        <v>192076.88</v>
      </c>
      <c r="F740" s="104" t="s">
        <v>97</v>
      </c>
      <c r="G740" s="103">
        <v>247018.78</v>
      </c>
      <c r="H740" s="105">
        <v>47468</v>
      </c>
      <c r="J740" s="30" t="str">
        <f t="shared" si="41"/>
        <v/>
      </c>
      <c r="L740" s="11" t="str">
        <f>IF(I740&lt;&gt;"",IF(SUMIF(Planes!BA:BA,'Control de pagos'!A740,Planes!BC:BC)=0,"",SUMIF(Planes!BA:BA,'Control de pagos'!A740,Planes!BC:BC)),"")</f>
        <v/>
      </c>
      <c r="N740" s="61">
        <f t="shared" si="40"/>
        <v>54941.9</v>
      </c>
    </row>
    <row r="741" spans="1:14" ht="15" customHeight="1" thickBot="1">
      <c r="A741" s="11" t="str">
        <f t="shared" si="39"/>
        <v>M802872 114</v>
      </c>
      <c r="B741" s="3" t="s">
        <v>117</v>
      </c>
      <c r="C741" s="259"/>
      <c r="D741" s="261"/>
      <c r="E741" s="103">
        <v>192076.88</v>
      </c>
      <c r="F741" s="103">
        <v>2272.5700000000002</v>
      </c>
      <c r="G741" s="103">
        <v>249291.35</v>
      </c>
      <c r="H741" s="105">
        <v>47478</v>
      </c>
      <c r="J741" s="30" t="str">
        <f t="shared" si="41"/>
        <v/>
      </c>
      <c r="L741" s="11" t="str">
        <f>IF(I741&lt;&gt;"",IF(SUMIF(Planes!BA:BA,'Control de pagos'!A741,Planes!BC:BC)=0,"",SUMIF(Planes!BA:BA,'Control de pagos'!A741,Planes!BC:BC)),"")</f>
        <v/>
      </c>
      <c r="N741" s="61">
        <f t="shared" si="40"/>
        <v>54941.9</v>
      </c>
    </row>
    <row r="742" spans="1:14" ht="15" customHeight="1" thickBot="1">
      <c r="A742" s="11" t="str">
        <f t="shared" si="39"/>
        <v>M802872 115</v>
      </c>
      <c r="B742" s="3" t="s">
        <v>117</v>
      </c>
      <c r="C742" s="258">
        <v>115</v>
      </c>
      <c r="D742" s="260">
        <v>54941.9</v>
      </c>
      <c r="E742" s="103">
        <v>193780.08</v>
      </c>
      <c r="F742" s="104" t="s">
        <v>97</v>
      </c>
      <c r="G742" s="103">
        <v>248721.98</v>
      </c>
      <c r="H742" s="105">
        <v>47499</v>
      </c>
      <c r="J742" s="30" t="str">
        <f t="shared" si="41"/>
        <v/>
      </c>
      <c r="L742" s="11" t="str">
        <f>IF(I742&lt;&gt;"",IF(SUMIF(Planes!BA:BA,'Control de pagos'!A742,Planes!BC:BC)=0,"",SUMIF(Planes!BA:BA,'Control de pagos'!A742,Planes!BC:BC)),"")</f>
        <v/>
      </c>
      <c r="N742" s="61">
        <f t="shared" si="40"/>
        <v>54941.9</v>
      </c>
    </row>
    <row r="743" spans="1:14" ht="15" customHeight="1" thickBot="1">
      <c r="A743" s="11" t="str">
        <f t="shared" si="39"/>
        <v>M802872 115</v>
      </c>
      <c r="B743" s="3" t="s">
        <v>117</v>
      </c>
      <c r="C743" s="259"/>
      <c r="D743" s="261"/>
      <c r="E743" s="103">
        <v>193780.08</v>
      </c>
      <c r="F743" s="103">
        <v>2288.2399999999998</v>
      </c>
      <c r="G743" s="103">
        <v>251010.22</v>
      </c>
      <c r="H743" s="105">
        <v>47509</v>
      </c>
      <c r="J743" s="30" t="str">
        <f t="shared" si="41"/>
        <v/>
      </c>
      <c r="L743" s="11" t="str">
        <f>IF(I743&lt;&gt;"",IF(SUMIF(Planes!BA:BA,'Control de pagos'!A743,Planes!BC:BC)=0,"",SUMIF(Planes!BA:BA,'Control de pagos'!A743,Planes!BC:BC)),"")</f>
        <v/>
      </c>
      <c r="N743" s="61">
        <f t="shared" si="40"/>
        <v>54941.9</v>
      </c>
    </row>
    <row r="744" spans="1:14" ht="15" customHeight="1" thickBot="1">
      <c r="A744" s="11" t="str">
        <f t="shared" si="39"/>
        <v>M802872 116</v>
      </c>
      <c r="B744" s="3" t="s">
        <v>117</v>
      </c>
      <c r="C744" s="258">
        <v>116</v>
      </c>
      <c r="D744" s="260">
        <v>54941.9</v>
      </c>
      <c r="E744" s="103">
        <v>195428.34</v>
      </c>
      <c r="F744" s="104" t="s">
        <v>97</v>
      </c>
      <c r="G744" s="103">
        <v>250370.24</v>
      </c>
      <c r="H744" s="105">
        <v>47530</v>
      </c>
      <c r="J744" s="30" t="str">
        <f t="shared" si="41"/>
        <v/>
      </c>
      <c r="L744" s="11" t="str">
        <f>IF(I744&lt;&gt;"",IF(SUMIF(Planes!BA:BA,'Control de pagos'!A744,Planes!BC:BC)=0,"",SUMIF(Planes!BA:BA,'Control de pagos'!A744,Planes!BC:BC)),"")</f>
        <v/>
      </c>
      <c r="N744" s="61">
        <f t="shared" si="40"/>
        <v>54941.9</v>
      </c>
    </row>
    <row r="745" spans="1:14" ht="15" customHeight="1" thickBot="1">
      <c r="A745" s="11" t="str">
        <f t="shared" si="39"/>
        <v>M802872 116</v>
      </c>
      <c r="B745" s="3" t="s">
        <v>117</v>
      </c>
      <c r="C745" s="259"/>
      <c r="D745" s="261"/>
      <c r="E745" s="103">
        <v>195428.34</v>
      </c>
      <c r="F745" s="103">
        <v>2303.41</v>
      </c>
      <c r="G745" s="103">
        <v>252673.65</v>
      </c>
      <c r="H745" s="105">
        <v>47540</v>
      </c>
      <c r="J745" s="30" t="str">
        <f t="shared" si="41"/>
        <v/>
      </c>
      <c r="L745" s="11" t="str">
        <f>IF(I745&lt;&gt;"",IF(SUMIF(Planes!BA:BA,'Control de pagos'!A745,Planes!BC:BC)=0,"",SUMIF(Planes!BA:BA,'Control de pagos'!A745,Planes!BC:BC)),"")</f>
        <v/>
      </c>
      <c r="N745" s="61">
        <f t="shared" si="40"/>
        <v>54941.9</v>
      </c>
    </row>
    <row r="746" spans="1:14" ht="15" customHeight="1" thickBot="1">
      <c r="A746" s="11" t="str">
        <f t="shared" ref="A746:A809" si="42">B746&amp;" "&amp;IF(C746="",C745,C746)</f>
        <v>M802872 117</v>
      </c>
      <c r="B746" s="3" t="s">
        <v>117</v>
      </c>
      <c r="C746" s="258">
        <v>117</v>
      </c>
      <c r="D746" s="260">
        <v>54941.9</v>
      </c>
      <c r="E746" s="103">
        <v>197021.65</v>
      </c>
      <c r="F746" s="104" t="s">
        <v>97</v>
      </c>
      <c r="G746" s="103">
        <v>251963.55</v>
      </c>
      <c r="H746" s="105">
        <v>47558</v>
      </c>
      <c r="J746" s="30" t="str">
        <f t="shared" si="41"/>
        <v/>
      </c>
      <c r="L746" s="11" t="str">
        <f>IF(I746&lt;&gt;"",IF(SUMIF(Planes!BA:BA,'Control de pagos'!A746,Planes!BC:BC)=0,"",SUMIF(Planes!BA:BA,'Control de pagos'!A746,Planes!BC:BC)),"")</f>
        <v/>
      </c>
      <c r="N746" s="61">
        <f t="shared" si="40"/>
        <v>54941.9</v>
      </c>
    </row>
    <row r="747" spans="1:14" ht="15" customHeight="1" thickBot="1">
      <c r="A747" s="11" t="str">
        <f t="shared" si="42"/>
        <v>M802872 117</v>
      </c>
      <c r="B747" s="3" t="s">
        <v>117</v>
      </c>
      <c r="C747" s="259"/>
      <c r="D747" s="261"/>
      <c r="E747" s="103">
        <v>197021.65</v>
      </c>
      <c r="F747" s="103">
        <v>2318.06</v>
      </c>
      <c r="G747" s="103">
        <v>254281.61</v>
      </c>
      <c r="H747" s="105">
        <v>47568</v>
      </c>
      <c r="J747" s="30" t="str">
        <f t="shared" si="41"/>
        <v/>
      </c>
      <c r="L747" s="11" t="str">
        <f>IF(I747&lt;&gt;"",IF(SUMIF(Planes!BA:BA,'Control de pagos'!A747,Planes!BC:BC)=0,"",SUMIF(Planes!BA:BA,'Control de pagos'!A747,Planes!BC:BC)),"")</f>
        <v/>
      </c>
      <c r="N747" s="61">
        <f t="shared" si="40"/>
        <v>54941.9</v>
      </c>
    </row>
    <row r="748" spans="1:14" ht="15" customHeight="1" thickBot="1">
      <c r="A748" s="11" t="str">
        <f t="shared" si="42"/>
        <v>M802872 118</v>
      </c>
      <c r="B748" s="3" t="s">
        <v>117</v>
      </c>
      <c r="C748" s="258">
        <v>118</v>
      </c>
      <c r="D748" s="260">
        <v>54941.9</v>
      </c>
      <c r="E748" s="103">
        <v>198724.85</v>
      </c>
      <c r="F748" s="104" t="s">
        <v>97</v>
      </c>
      <c r="G748" s="103">
        <v>253666.75</v>
      </c>
      <c r="H748" s="105">
        <v>47589</v>
      </c>
      <c r="J748" s="30" t="str">
        <f t="shared" si="41"/>
        <v/>
      </c>
      <c r="L748" s="11" t="str">
        <f>IF(I748&lt;&gt;"",IF(SUMIF(Planes!BA:BA,'Control de pagos'!A748,Planes!BC:BC)=0,"",SUMIF(Planes!BA:BA,'Control de pagos'!A748,Planes!BC:BC)),"")</f>
        <v/>
      </c>
      <c r="N748" s="61">
        <f t="shared" si="40"/>
        <v>54941.9</v>
      </c>
    </row>
    <row r="749" spans="1:14" ht="15" customHeight="1" thickBot="1">
      <c r="A749" s="11" t="str">
        <f t="shared" si="42"/>
        <v>M802872 118</v>
      </c>
      <c r="B749" s="3" t="s">
        <v>117</v>
      </c>
      <c r="C749" s="259"/>
      <c r="D749" s="261"/>
      <c r="E749" s="103">
        <v>198724.85</v>
      </c>
      <c r="F749" s="103">
        <v>2333.73</v>
      </c>
      <c r="G749" s="103">
        <v>256000.48</v>
      </c>
      <c r="H749" s="105">
        <v>47599</v>
      </c>
      <c r="J749" s="30" t="str">
        <f t="shared" si="41"/>
        <v/>
      </c>
      <c r="L749" s="11" t="str">
        <f>IF(I749&lt;&gt;"",IF(SUMIF(Planes!BA:BA,'Control de pagos'!A749,Planes!BC:BC)=0,"",SUMIF(Planes!BA:BA,'Control de pagos'!A749,Planes!BC:BC)),"")</f>
        <v/>
      </c>
      <c r="N749" s="61">
        <f t="shared" si="40"/>
        <v>54941.9</v>
      </c>
    </row>
    <row r="750" spans="1:14" ht="15" customHeight="1" thickBot="1">
      <c r="A750" s="11" t="str">
        <f t="shared" si="42"/>
        <v>M802872 119</v>
      </c>
      <c r="B750" s="3" t="s">
        <v>117</v>
      </c>
      <c r="C750" s="258">
        <v>119</v>
      </c>
      <c r="D750" s="260">
        <v>54941.9</v>
      </c>
      <c r="E750" s="103">
        <v>200318.17</v>
      </c>
      <c r="F750" s="104" t="s">
        <v>97</v>
      </c>
      <c r="G750" s="103">
        <v>255260.07</v>
      </c>
      <c r="H750" s="105">
        <v>47619</v>
      </c>
      <c r="J750" s="30" t="str">
        <f t="shared" si="41"/>
        <v/>
      </c>
      <c r="L750" s="11" t="str">
        <f>IF(I750&lt;&gt;"",IF(SUMIF(Planes!BA:BA,'Control de pagos'!A750,Planes!BC:BC)=0,"",SUMIF(Planes!BA:BA,'Control de pagos'!A750,Planes!BC:BC)),"")</f>
        <v/>
      </c>
      <c r="N750" s="61">
        <f t="shared" si="40"/>
        <v>54941.9</v>
      </c>
    </row>
    <row r="751" spans="1:14" ht="15" customHeight="1" thickBot="1">
      <c r="A751" s="11" t="str">
        <f t="shared" si="42"/>
        <v>M802872 119</v>
      </c>
      <c r="B751" s="3" t="s">
        <v>117</v>
      </c>
      <c r="C751" s="259"/>
      <c r="D751" s="261"/>
      <c r="E751" s="103">
        <v>200318.17</v>
      </c>
      <c r="F751" s="103">
        <v>2348.39</v>
      </c>
      <c r="G751" s="103">
        <v>257608.46</v>
      </c>
      <c r="H751" s="105">
        <v>47629</v>
      </c>
      <c r="J751" s="30" t="str">
        <f t="shared" si="41"/>
        <v/>
      </c>
      <c r="L751" s="11" t="str">
        <f>IF(I751&lt;&gt;"",IF(SUMIF(Planes!BA:BA,'Control de pagos'!A751,Planes!BC:BC)=0,"",SUMIF(Planes!BA:BA,'Control de pagos'!A751,Planes!BC:BC)),"")</f>
        <v/>
      </c>
      <c r="N751" s="61">
        <f t="shared" si="40"/>
        <v>54941.9</v>
      </c>
    </row>
    <row r="752" spans="1:14" ht="15" customHeight="1" thickBot="1">
      <c r="A752" s="11" t="str">
        <f t="shared" si="42"/>
        <v>M802872 120</v>
      </c>
      <c r="B752" s="3" t="s">
        <v>117</v>
      </c>
      <c r="C752" s="258">
        <v>120</v>
      </c>
      <c r="D752" s="260">
        <v>54941.75</v>
      </c>
      <c r="E752" s="103">
        <v>202020.81</v>
      </c>
      <c r="F752" s="104" t="s">
        <v>97</v>
      </c>
      <c r="G752" s="103">
        <v>256962.56</v>
      </c>
      <c r="H752" s="105">
        <v>47650</v>
      </c>
      <c r="J752" s="30" t="str">
        <f t="shared" si="41"/>
        <v/>
      </c>
      <c r="L752" s="11" t="str">
        <f>IF(I752&lt;&gt;"",IF(SUMIF(Planes!BA:BA,'Control de pagos'!A752,Planes!BC:BC)=0,"",SUMIF(Planes!BA:BA,'Control de pagos'!A752,Planes!BC:BC)),"")</f>
        <v/>
      </c>
      <c r="N752" s="61">
        <f t="shared" si="40"/>
        <v>54941.75</v>
      </c>
    </row>
    <row r="753" spans="1:14" ht="15" customHeight="1" thickBot="1">
      <c r="A753" s="11" t="str">
        <f t="shared" si="42"/>
        <v>M802872 120</v>
      </c>
      <c r="B753" s="3" t="s">
        <v>117</v>
      </c>
      <c r="C753" s="259"/>
      <c r="D753" s="261"/>
      <c r="E753" s="118">
        <v>202020.81</v>
      </c>
      <c r="F753" s="118">
        <v>2364.06</v>
      </c>
      <c r="G753" s="118">
        <v>259326.62</v>
      </c>
      <c r="H753" s="120">
        <v>47660</v>
      </c>
      <c r="J753" s="30" t="str">
        <f t="shared" si="41"/>
        <v/>
      </c>
      <c r="L753" s="11" t="str">
        <f>IF(I753&lt;&gt;"",IF(SUMIF(Planes!BA:BA,'Control de pagos'!A753,Planes!BC:BC)=0,"",SUMIF(Planes!BA:BA,'Control de pagos'!A753,Planes!BC:BC)),"")</f>
        <v/>
      </c>
      <c r="N753" s="61">
        <f t="shared" si="40"/>
        <v>54941.75</v>
      </c>
    </row>
    <row r="754" spans="1:14" ht="15" customHeight="1">
      <c r="A754" s="11" t="str">
        <f t="shared" si="42"/>
        <v xml:space="preserve"> </v>
      </c>
      <c r="J754" s="30" t="str">
        <f t="shared" si="41"/>
        <v/>
      </c>
      <c r="L754" s="11" t="str">
        <f>IF(I754&lt;&gt;"",IF(SUMIF(Planes!BA:BA,'Control de pagos'!A754,Planes!BC:BC)=0,"",SUMIF(Planes!BA:BA,'Control de pagos'!A754,Planes!BC:BC)),"")</f>
        <v/>
      </c>
      <c r="N754" s="61">
        <f t="shared" si="40"/>
        <v>0</v>
      </c>
    </row>
    <row r="755" spans="1:14" ht="15" customHeight="1" thickBot="1">
      <c r="A755" s="11" t="str">
        <f t="shared" si="42"/>
        <v xml:space="preserve"> </v>
      </c>
      <c r="J755" s="30" t="str">
        <f t="shared" si="41"/>
        <v/>
      </c>
      <c r="L755" s="11" t="str">
        <f>IF(I755&lt;&gt;"",IF(SUMIF(Planes!BA:BA,'Control de pagos'!A755,Planes!BC:BC)=0,"",SUMIF(Planes!BA:BA,'Control de pagos'!A755,Planes!BC:BC)),"")</f>
        <v/>
      </c>
      <c r="N755" s="61">
        <f t="shared" si="40"/>
        <v>0</v>
      </c>
    </row>
    <row r="756" spans="1:14" ht="15" customHeight="1" thickBot="1">
      <c r="A756" s="11" t="str">
        <f t="shared" si="42"/>
        <v>N006566 Pago a Cuenta</v>
      </c>
      <c r="B756" s="3" t="str">
        <f>+Descripción!B58</f>
        <v>N006566</v>
      </c>
      <c r="C756" s="164" t="s">
        <v>101</v>
      </c>
      <c r="D756" s="165">
        <v>45934.49</v>
      </c>
      <c r="E756" s="166" t="s">
        <v>97</v>
      </c>
      <c r="F756" s="166" t="s">
        <v>97</v>
      </c>
      <c r="G756" s="165">
        <v>45934.49</v>
      </c>
      <c r="H756" s="167">
        <v>43980</v>
      </c>
      <c r="I756" s="42">
        <f>+H756</f>
        <v>43980</v>
      </c>
      <c r="J756" s="30">
        <f t="shared" si="41"/>
        <v>43952</v>
      </c>
      <c r="L756" s="11" t="str">
        <f>IF(I756&lt;&gt;"",IF(SUMIF(Planes!BA:BA,'Control de pagos'!A756,Planes!BC:BC)=0,"",SUMIF(Planes!BA:BA,'Control de pagos'!A756,Planes!BC:BC)),"")</f>
        <v/>
      </c>
      <c r="N756" s="61">
        <f t="shared" si="40"/>
        <v>45934.49</v>
      </c>
    </row>
    <row r="757" spans="1:14" ht="15" customHeight="1" thickBot="1">
      <c r="A757" s="11" t="str">
        <f t="shared" si="42"/>
        <v>N006566 1</v>
      </c>
      <c r="B757" s="3" t="s">
        <v>134</v>
      </c>
      <c r="C757" s="262">
        <v>1</v>
      </c>
      <c r="D757" s="264">
        <v>37895.949999999997</v>
      </c>
      <c r="E757" s="165">
        <v>1781.11</v>
      </c>
      <c r="F757" s="166" t="s">
        <v>97</v>
      </c>
      <c r="G757" s="165">
        <v>39677.06</v>
      </c>
      <c r="H757" s="167">
        <v>44028</v>
      </c>
      <c r="J757" s="30" t="str">
        <f t="shared" si="41"/>
        <v>-</v>
      </c>
      <c r="L757" s="11" t="str">
        <f>IF(I757&lt;&gt;"",IF(SUMIF(Planes!BA:BA,'Control de pagos'!A757,Planes!BC:BC)=0,"",SUMIF(Planes!BA:BA,'Control de pagos'!A757,Planes!BC:BC)),"")</f>
        <v/>
      </c>
      <c r="N757" s="61">
        <f t="shared" si="40"/>
        <v>37895.949999999997</v>
      </c>
    </row>
    <row r="758" spans="1:14" ht="15" customHeight="1" thickBot="1">
      <c r="A758" s="11" t="str">
        <f t="shared" si="42"/>
        <v>N006566 1</v>
      </c>
      <c r="B758" s="3" t="s">
        <v>134</v>
      </c>
      <c r="C758" s="263"/>
      <c r="D758" s="265"/>
      <c r="E758" s="165">
        <v>1781.11</v>
      </c>
      <c r="F758" s="166">
        <v>182.51</v>
      </c>
      <c r="G758" s="165">
        <f>+D757+E758+F758</f>
        <v>39859.57</v>
      </c>
      <c r="H758" s="167">
        <v>44033</v>
      </c>
      <c r="I758" s="42">
        <f>+H758</f>
        <v>44033</v>
      </c>
      <c r="J758" s="30">
        <f t="shared" si="41"/>
        <v>44013</v>
      </c>
      <c r="L758" s="11" t="str">
        <f>IF(I758&lt;&gt;"",IF(SUMIF(Planes!BA:BA,'Control de pagos'!A758,Planes!BC:BC)=0,"",SUMIF(Planes!BA:BA,'Control de pagos'!A758,Planes!BC:BC)),"")</f>
        <v/>
      </c>
      <c r="N758" s="61">
        <f t="shared" si="40"/>
        <v>37895.949999999997</v>
      </c>
    </row>
    <row r="759" spans="1:14" ht="15" customHeight="1" thickBot="1">
      <c r="A759" s="11" t="str">
        <f t="shared" si="42"/>
        <v>N006566 2</v>
      </c>
      <c r="B759" s="3" t="s">
        <v>134</v>
      </c>
      <c r="C759" s="262">
        <v>2</v>
      </c>
      <c r="D759" s="264">
        <v>37895.949999999997</v>
      </c>
      <c r="E759" s="165">
        <v>2955.88</v>
      </c>
      <c r="F759" s="166" t="s">
        <v>97</v>
      </c>
      <c r="G759" s="165">
        <v>40851.83</v>
      </c>
      <c r="H759" s="167">
        <v>44059</v>
      </c>
      <c r="I759" s="42">
        <f>+H759</f>
        <v>44059</v>
      </c>
      <c r="J759" s="30">
        <f t="shared" si="41"/>
        <v>44044</v>
      </c>
      <c r="L759" s="11" t="str">
        <f>IF(I759&lt;&gt;"",IF(SUMIF(Planes!BA:BA,'Control de pagos'!A759,Planes!BC:BC)=0,"",SUMIF(Planes!BA:BA,'Control de pagos'!A759,Planes!BC:BC)),"")</f>
        <v/>
      </c>
      <c r="N759" s="61">
        <f t="shared" si="40"/>
        <v>37895.949999999997</v>
      </c>
    </row>
    <row r="760" spans="1:14" ht="15" customHeight="1" thickBot="1">
      <c r="A760" s="11" t="str">
        <f t="shared" si="42"/>
        <v>N006566 2</v>
      </c>
      <c r="B760" s="3" t="s">
        <v>134</v>
      </c>
      <c r="C760" s="263"/>
      <c r="D760" s="265"/>
      <c r="E760" s="165">
        <v>2955.88</v>
      </c>
      <c r="F760" s="166">
        <v>375.84</v>
      </c>
      <c r="G760" s="165">
        <v>41227.67</v>
      </c>
      <c r="H760" s="167">
        <v>44069</v>
      </c>
      <c r="J760" s="30" t="str">
        <f t="shared" si="41"/>
        <v>-</v>
      </c>
      <c r="L760" s="11" t="str">
        <f>IF(I760&lt;&gt;"",IF(SUMIF(Planes!BA:BA,'Control de pagos'!A760,Planes!BC:BC)=0,"",SUMIF(Planes!BA:BA,'Control de pagos'!A760,Planes!BC:BC)),"")</f>
        <v/>
      </c>
      <c r="N760" s="61">
        <f t="shared" si="40"/>
        <v>37895.949999999997</v>
      </c>
    </row>
    <row r="761" spans="1:14" ht="15" customHeight="1" thickBot="1">
      <c r="A761" s="11" t="str">
        <f t="shared" si="42"/>
        <v>N006566 3</v>
      </c>
      <c r="B761" s="3" t="s">
        <v>134</v>
      </c>
      <c r="C761" s="262">
        <v>3</v>
      </c>
      <c r="D761" s="264">
        <v>37895.949999999997</v>
      </c>
      <c r="E761" s="165">
        <v>4092.76</v>
      </c>
      <c r="F761" s="166" t="s">
        <v>97</v>
      </c>
      <c r="G761" s="165">
        <v>41988.71</v>
      </c>
      <c r="H761" s="167">
        <v>44090</v>
      </c>
      <c r="J761" s="30" t="str">
        <f t="shared" si="41"/>
        <v>-</v>
      </c>
      <c r="L761" s="11" t="str">
        <f>IF(I761&lt;&gt;"",IF(SUMIF(Planes!BA:BA,'Control de pagos'!A761,Planes!BC:BC)=0,"",SUMIF(Planes!BA:BA,'Control de pagos'!A761,Planes!BC:BC)),"")</f>
        <v/>
      </c>
      <c r="N761" s="61">
        <f t="shared" si="40"/>
        <v>37895.949999999997</v>
      </c>
    </row>
    <row r="762" spans="1:14" ht="15" customHeight="1" thickBot="1">
      <c r="A762" s="11" t="str">
        <f t="shared" si="42"/>
        <v>N006566 3</v>
      </c>
      <c r="B762" s="3" t="s">
        <v>134</v>
      </c>
      <c r="C762" s="263"/>
      <c r="D762" s="265"/>
      <c r="E762" s="165">
        <v>4092.76</v>
      </c>
      <c r="F762" s="166">
        <v>38.630000000000003</v>
      </c>
      <c r="G762" s="165">
        <f>+D761+E762+F762</f>
        <v>42027.34</v>
      </c>
      <c r="H762" s="167">
        <v>44091</v>
      </c>
      <c r="I762" s="42">
        <f>+H762</f>
        <v>44091</v>
      </c>
      <c r="J762" s="30">
        <f t="shared" si="41"/>
        <v>44075</v>
      </c>
      <c r="L762" s="11" t="str">
        <f>IF(I762&lt;&gt;"",IF(SUMIF(Planes!BA:BA,'Control de pagos'!A762,Planes!BC:BC)=0,"",SUMIF(Planes!BA:BA,'Control de pagos'!A762,Planes!BC:BC)),"")</f>
        <v/>
      </c>
      <c r="N762" s="61">
        <f t="shared" si="40"/>
        <v>37895.949999999997</v>
      </c>
    </row>
    <row r="763" spans="1:14" ht="15" customHeight="1" thickBot="1">
      <c r="A763" s="11" t="str">
        <f t="shared" si="42"/>
        <v>N006566 4</v>
      </c>
      <c r="B763" s="3" t="s">
        <v>134</v>
      </c>
      <c r="C763" s="262">
        <v>4</v>
      </c>
      <c r="D763" s="264">
        <v>37895.949999999997</v>
      </c>
      <c r="E763" s="165">
        <v>5191.75</v>
      </c>
      <c r="F763" s="166" t="s">
        <v>97</v>
      </c>
      <c r="G763" s="165">
        <v>43087.7</v>
      </c>
      <c r="H763" s="167">
        <v>44120</v>
      </c>
      <c r="J763" s="30" t="str">
        <f t="shared" si="41"/>
        <v>-</v>
      </c>
      <c r="L763" s="11" t="str">
        <f>IF(I763&lt;&gt;"",IF(SUMIF(Planes!BA:BA,'Control de pagos'!A763,Planes!BC:BC)=0,"",SUMIF(Planes!BA:BA,'Control de pagos'!A763,Planes!BC:BC)),"")</f>
        <v/>
      </c>
      <c r="N763" s="61">
        <f t="shared" si="40"/>
        <v>37895.949999999997</v>
      </c>
    </row>
    <row r="764" spans="1:14" ht="15" customHeight="1" thickBot="1">
      <c r="A764" s="11" t="str">
        <f t="shared" si="42"/>
        <v>N006566 4</v>
      </c>
      <c r="B764" s="3" t="s">
        <v>134</v>
      </c>
      <c r="C764" s="263"/>
      <c r="D764" s="265"/>
      <c r="E764" s="165">
        <v>5191.75</v>
      </c>
      <c r="F764" s="166">
        <v>520.5</v>
      </c>
      <c r="G764" s="165">
        <f>+D763+E764+F764</f>
        <v>43608.2</v>
      </c>
      <c r="H764" s="167">
        <v>44132</v>
      </c>
      <c r="I764" s="42">
        <f>+H764</f>
        <v>44132</v>
      </c>
      <c r="J764" s="30">
        <f t="shared" si="41"/>
        <v>44105</v>
      </c>
      <c r="L764" s="11" t="str">
        <f>IF(I764&lt;&gt;"",IF(SUMIF(Planes!BA:BA,'Control de pagos'!A764,Planes!BC:BC)=0,"",SUMIF(Planes!BA:BA,'Control de pagos'!A764,Planes!BC:BC)),"")</f>
        <v/>
      </c>
      <c r="N764" s="61">
        <f t="shared" si="40"/>
        <v>37895.949999999997</v>
      </c>
    </row>
    <row r="765" spans="1:14" ht="15" customHeight="1" thickBot="1">
      <c r="A765" s="11" t="str">
        <f t="shared" si="42"/>
        <v>N006566 5</v>
      </c>
      <c r="B765" s="3" t="s">
        <v>134</v>
      </c>
      <c r="C765" s="262">
        <v>5</v>
      </c>
      <c r="D765" s="264">
        <v>37895.949999999997</v>
      </c>
      <c r="E765" s="165">
        <v>6366.52</v>
      </c>
      <c r="F765" s="166" t="s">
        <v>97</v>
      </c>
      <c r="G765" s="165">
        <v>44262.47</v>
      </c>
      <c r="H765" s="167">
        <v>44151</v>
      </c>
      <c r="J765" s="30" t="str">
        <f t="shared" si="41"/>
        <v>-</v>
      </c>
      <c r="L765" s="11" t="str">
        <f>IF(I765&lt;&gt;"",IF(SUMIF(Planes!BA:BA,'Control de pagos'!A765,Planes!BC:BC)=0,"",SUMIF(Planes!BA:BA,'Control de pagos'!A765,Planes!BC:BC)),"")</f>
        <v/>
      </c>
      <c r="N765" s="61">
        <f t="shared" si="40"/>
        <v>37895.949999999997</v>
      </c>
    </row>
    <row r="766" spans="1:14" ht="15" customHeight="1" thickBot="1">
      <c r="A766" s="11" t="str">
        <f t="shared" si="42"/>
        <v>N006566 5</v>
      </c>
      <c r="B766" s="3" t="s">
        <v>134</v>
      </c>
      <c r="C766" s="263"/>
      <c r="D766" s="265"/>
      <c r="E766" s="165">
        <v>6366.52</v>
      </c>
      <c r="F766" s="166">
        <v>445.58</v>
      </c>
      <c r="G766" s="165">
        <f>+D765+E766+F766</f>
        <v>44708.05</v>
      </c>
      <c r="H766" s="167">
        <v>44161</v>
      </c>
      <c r="I766" s="42">
        <f>+H766</f>
        <v>44161</v>
      </c>
      <c r="J766" s="30">
        <f t="shared" si="41"/>
        <v>44136</v>
      </c>
      <c r="L766" s="11" t="str">
        <f>IF(I766&lt;&gt;"",IF(SUMIF(Planes!BA:BA,'Control de pagos'!A766,Planes!BC:BC)=0,"",SUMIF(Planes!BA:BA,'Control de pagos'!A766,Planes!BC:BC)),"")</f>
        <v/>
      </c>
      <c r="N766" s="61">
        <f t="shared" si="40"/>
        <v>37895.949999999997</v>
      </c>
    </row>
    <row r="767" spans="1:14" ht="15" customHeight="1" thickBot="1">
      <c r="A767" s="11" t="str">
        <f t="shared" si="42"/>
        <v>N006566 6</v>
      </c>
      <c r="B767" s="3" t="s">
        <v>134</v>
      </c>
      <c r="C767" s="262">
        <v>6</v>
      </c>
      <c r="D767" s="264">
        <v>37895.949999999997</v>
      </c>
      <c r="E767" s="165">
        <v>7465.5</v>
      </c>
      <c r="F767" s="166" t="s">
        <v>97</v>
      </c>
      <c r="G767" s="165">
        <v>45361.45</v>
      </c>
      <c r="H767" s="167">
        <v>44181</v>
      </c>
      <c r="J767" s="30" t="str">
        <f t="shared" si="41"/>
        <v>-</v>
      </c>
      <c r="L767" s="11" t="str">
        <f>IF(I767&lt;&gt;"",IF(SUMIF(Planes!BA:BA,'Control de pagos'!A767,Planes!BC:BC)=0,"",SUMIF(Planes!BA:BA,'Control de pagos'!A767,Planes!BC:BC)),"")</f>
        <v/>
      </c>
      <c r="N767" s="61">
        <f t="shared" si="40"/>
        <v>37895.949999999997</v>
      </c>
    </row>
    <row r="768" spans="1:14" ht="15" customHeight="1" thickBot="1">
      <c r="A768" s="11" t="str">
        <f t="shared" si="42"/>
        <v>N006566 6</v>
      </c>
      <c r="B768" s="3" t="s">
        <v>134</v>
      </c>
      <c r="C768" s="263"/>
      <c r="D768" s="265"/>
      <c r="E768" s="165">
        <v>7465.5</v>
      </c>
      <c r="F768" s="166">
        <v>2001.95</v>
      </c>
      <c r="G768" s="165">
        <f>+D767+E768+F768</f>
        <v>47363.399999999994</v>
      </c>
      <c r="H768" s="167">
        <v>44222</v>
      </c>
      <c r="I768" s="42">
        <f>+H768</f>
        <v>44222</v>
      </c>
      <c r="J768" s="30">
        <f t="shared" si="41"/>
        <v>44197</v>
      </c>
      <c r="L768" s="11" t="str">
        <f>IF(I768&lt;&gt;"",IF(SUMIF(Planes!BA:BA,'Control de pagos'!A768,Planes!BC:BC)=0,"",SUMIF(Planes!BA:BA,'Control de pagos'!A768,Planes!BC:BC)),"")</f>
        <v/>
      </c>
      <c r="N768" s="61">
        <f t="shared" si="40"/>
        <v>37895.949999999997</v>
      </c>
    </row>
    <row r="769" spans="1:14" ht="15" customHeight="1" thickBot="1">
      <c r="A769" s="11" t="str">
        <f t="shared" si="42"/>
        <v>N006566 7</v>
      </c>
      <c r="B769" s="3" t="s">
        <v>134</v>
      </c>
      <c r="C769" s="262">
        <v>7</v>
      </c>
      <c r="D769" s="264">
        <v>37895.949999999997</v>
      </c>
      <c r="E769" s="165">
        <v>8640.2800000000007</v>
      </c>
      <c r="F769" s="166" t="s">
        <v>97</v>
      </c>
      <c r="G769" s="165">
        <v>46536.23</v>
      </c>
      <c r="H769" s="167">
        <v>44212</v>
      </c>
      <c r="I769" s="42">
        <f>+H769</f>
        <v>44212</v>
      </c>
      <c r="J769" s="30">
        <f t="shared" si="41"/>
        <v>44197</v>
      </c>
      <c r="L769" s="11" t="str">
        <f>IF(I769&lt;&gt;"",IF(SUMIF(Planes!BA:BA,'Control de pagos'!A769,Planes!BC:BC)=0,"",SUMIF(Planes!BA:BA,'Control de pagos'!A769,Planes!BC:BC)),"")</f>
        <v/>
      </c>
      <c r="N769" s="61">
        <f t="shared" si="40"/>
        <v>37895.949999999997</v>
      </c>
    </row>
    <row r="770" spans="1:14" ht="15" customHeight="1" thickBot="1">
      <c r="A770" s="11" t="str">
        <f t="shared" si="42"/>
        <v>N006566 7</v>
      </c>
      <c r="B770" s="3" t="s">
        <v>134</v>
      </c>
      <c r="C770" s="263"/>
      <c r="D770" s="265"/>
      <c r="E770" s="165">
        <v>8640.2800000000007</v>
      </c>
      <c r="F770" s="166">
        <v>428.13</v>
      </c>
      <c r="G770" s="165">
        <v>46964.36</v>
      </c>
      <c r="H770" s="167">
        <v>44222</v>
      </c>
      <c r="J770" s="30" t="str">
        <f t="shared" si="41"/>
        <v>-</v>
      </c>
      <c r="L770" s="11" t="str">
        <f>IF(I770&lt;&gt;"",IF(SUMIF(Planes!BA:BA,'Control de pagos'!A770,Planes!BC:BC)=0,"",SUMIF(Planes!BA:BA,'Control de pagos'!A770,Planes!BC:BC)),"")</f>
        <v/>
      </c>
      <c r="N770" s="61">
        <f t="shared" si="40"/>
        <v>37895.949999999997</v>
      </c>
    </row>
    <row r="771" spans="1:14" ht="15" customHeight="1" thickBot="1">
      <c r="A771" s="11" t="str">
        <f t="shared" si="42"/>
        <v>N006566 8</v>
      </c>
      <c r="B771" s="3" t="s">
        <v>134</v>
      </c>
      <c r="C771" s="262">
        <v>8</v>
      </c>
      <c r="D771" s="264">
        <v>37895.949999999997</v>
      </c>
      <c r="E771" s="165">
        <v>9777.16</v>
      </c>
      <c r="F771" s="166" t="s">
        <v>97</v>
      </c>
      <c r="G771" s="165">
        <v>47673.11</v>
      </c>
      <c r="H771" s="167">
        <v>44243</v>
      </c>
      <c r="I771" s="42">
        <v>44243</v>
      </c>
      <c r="J771" s="30">
        <f t="shared" si="41"/>
        <v>44228</v>
      </c>
      <c r="L771" s="11" t="str">
        <f>IF(I771&lt;&gt;"",IF(SUMIF(Planes!BA:BA,'Control de pagos'!A771,Planes!BC:BC)=0,"",SUMIF(Planes!BA:BA,'Control de pagos'!A771,Planes!BC:BC)),"")</f>
        <v/>
      </c>
      <c r="N771" s="61">
        <f t="shared" si="40"/>
        <v>37895.949999999997</v>
      </c>
    </row>
    <row r="772" spans="1:14" ht="15" customHeight="1" thickBot="1">
      <c r="A772" s="11" t="str">
        <f t="shared" si="42"/>
        <v>N006566 8</v>
      </c>
      <c r="B772" s="3" t="s">
        <v>134</v>
      </c>
      <c r="C772" s="263"/>
      <c r="D772" s="265"/>
      <c r="E772" s="165">
        <v>9777.16</v>
      </c>
      <c r="F772" s="166">
        <v>438.59</v>
      </c>
      <c r="G772" s="165">
        <v>48111.7</v>
      </c>
      <c r="H772" s="167">
        <v>44253</v>
      </c>
      <c r="J772" s="30" t="str">
        <f t="shared" si="41"/>
        <v>-</v>
      </c>
      <c r="L772" s="11" t="str">
        <f>IF(I772&lt;&gt;"",IF(SUMIF(Planes!BA:BA,'Control de pagos'!A772,Planes!BC:BC)=0,"",SUMIF(Planes!BA:BA,'Control de pagos'!A772,Planes!BC:BC)),"")</f>
        <v/>
      </c>
      <c r="N772" s="61">
        <f t="shared" ref="N772:N835" si="43">IF(D772=0,D771,D772)</f>
        <v>37895.949999999997</v>
      </c>
    </row>
    <row r="773" spans="1:14" ht="15" customHeight="1" thickBot="1">
      <c r="A773" s="11" t="str">
        <f t="shared" si="42"/>
        <v>N006566 9</v>
      </c>
      <c r="B773" s="3" t="s">
        <v>134</v>
      </c>
      <c r="C773" s="262">
        <v>9</v>
      </c>
      <c r="D773" s="264">
        <v>37895.949999999997</v>
      </c>
      <c r="E773" s="165">
        <v>10838.24</v>
      </c>
      <c r="F773" s="166" t="s">
        <v>97</v>
      </c>
      <c r="G773" s="165">
        <v>48734.19</v>
      </c>
      <c r="H773" s="167">
        <v>44271</v>
      </c>
      <c r="J773" s="30" t="str">
        <f t="shared" si="41"/>
        <v>-</v>
      </c>
      <c r="L773" s="11" t="str">
        <f>IF(I773&lt;&gt;"",IF(SUMIF(Planes!BA:BA,'Control de pagos'!A773,Planes!BC:BC)=0,"",SUMIF(Planes!BA:BA,'Control de pagos'!A773,Planes!BC:BC)),"")</f>
        <v/>
      </c>
      <c r="N773" s="61">
        <f t="shared" si="43"/>
        <v>37895.949999999997</v>
      </c>
    </row>
    <row r="774" spans="1:14" ht="15" customHeight="1" thickBot="1">
      <c r="A774" s="11" t="str">
        <f t="shared" si="42"/>
        <v>N006566 9</v>
      </c>
      <c r="B774" s="3" t="s">
        <v>134</v>
      </c>
      <c r="C774" s="263"/>
      <c r="D774" s="265"/>
      <c r="E774" s="165">
        <v>10838.24</v>
      </c>
      <c r="F774" s="166">
        <v>448.35</v>
      </c>
      <c r="G774" s="165">
        <v>49182.54</v>
      </c>
      <c r="H774" s="167">
        <v>44281</v>
      </c>
      <c r="I774" s="42">
        <v>44335</v>
      </c>
      <c r="J774" s="30">
        <f t="shared" si="41"/>
        <v>44317</v>
      </c>
      <c r="L774" s="11" t="str">
        <f>IF(I774&lt;&gt;"",IF(SUMIF(Planes!BA:BA,'Control de pagos'!A774,Planes!BC:BC)=0,"",SUMIF(Planes!BA:BA,'Control de pagos'!A774,Planes!BC:BC)),"")</f>
        <v/>
      </c>
      <c r="N774" s="61">
        <f t="shared" si="43"/>
        <v>37895.949999999997</v>
      </c>
    </row>
    <row r="775" spans="1:14" ht="15" customHeight="1" thickBot="1">
      <c r="A775" s="11" t="str">
        <f t="shared" si="42"/>
        <v>N006566 10</v>
      </c>
      <c r="B775" s="3" t="s">
        <v>134</v>
      </c>
      <c r="C775" s="258">
        <v>10</v>
      </c>
      <c r="D775" s="260">
        <v>37895.949999999997</v>
      </c>
      <c r="E775" s="103">
        <v>12050.91</v>
      </c>
      <c r="F775" s="104" t="s">
        <v>97</v>
      </c>
      <c r="G775" s="103">
        <v>49946.86</v>
      </c>
      <c r="H775" s="105">
        <v>44302</v>
      </c>
      <c r="J775" s="30" t="str">
        <f t="shared" si="41"/>
        <v>-</v>
      </c>
      <c r="L775" s="11" t="str">
        <f>IF(I775&lt;&gt;"",IF(SUMIF(Planes!BA:BA,'Control de pagos'!A775,Planes!BC:BC)=0,"",SUMIF(Planes!BA:BA,'Control de pagos'!A775,Planes!BC:BC)),"")</f>
        <v/>
      </c>
      <c r="N775" s="61">
        <f t="shared" si="43"/>
        <v>37895.949999999997</v>
      </c>
    </row>
    <row r="776" spans="1:14" ht="15" customHeight="1" thickBot="1">
      <c r="A776" s="11" t="str">
        <f t="shared" si="42"/>
        <v>N006566 10</v>
      </c>
      <c r="B776" s="3" t="s">
        <v>134</v>
      </c>
      <c r="C776" s="259"/>
      <c r="D776" s="261"/>
      <c r="E776" s="103">
        <v>12050.91</v>
      </c>
      <c r="F776" s="104">
        <v>459.51</v>
      </c>
      <c r="G776" s="103">
        <v>50406.37</v>
      </c>
      <c r="H776" s="105">
        <v>44312</v>
      </c>
      <c r="I776" s="42">
        <v>44335</v>
      </c>
      <c r="J776" s="30">
        <f t="shared" si="41"/>
        <v>44317</v>
      </c>
      <c r="L776" s="11" t="str">
        <f>IF(I776&lt;&gt;"",IF(SUMIF(Planes!BA:BA,'Control de pagos'!A776,Planes!BC:BC)=0,"",SUMIF(Planes!BA:BA,'Control de pagos'!A776,Planes!BC:BC)),"")</f>
        <v/>
      </c>
      <c r="N776" s="61">
        <f t="shared" si="43"/>
        <v>37895.949999999997</v>
      </c>
    </row>
    <row r="777" spans="1:14" ht="15" customHeight="1" thickBot="1">
      <c r="A777" s="11" t="str">
        <f t="shared" si="42"/>
        <v>N006566 11</v>
      </c>
      <c r="B777" s="3" t="s">
        <v>134</v>
      </c>
      <c r="C777" s="258">
        <v>11</v>
      </c>
      <c r="D777" s="260">
        <v>37895.949999999997</v>
      </c>
      <c r="E777" s="103">
        <v>13149.89</v>
      </c>
      <c r="F777" s="104" t="s">
        <v>97</v>
      </c>
      <c r="G777" s="103">
        <v>51045.84</v>
      </c>
      <c r="H777" s="105">
        <v>44332</v>
      </c>
      <c r="I777" s="42">
        <v>44332</v>
      </c>
      <c r="J777" s="30">
        <f t="shared" si="41"/>
        <v>44317</v>
      </c>
      <c r="L777" s="11" t="str">
        <f>IF(I777&lt;&gt;"",IF(SUMIF(Planes!BA:BA,'Control de pagos'!A777,Planes!BC:BC)=0,"",SUMIF(Planes!BA:BA,'Control de pagos'!A777,Planes!BC:BC)),"")</f>
        <v/>
      </c>
      <c r="N777" s="61">
        <f t="shared" si="43"/>
        <v>37895.949999999997</v>
      </c>
    </row>
    <row r="778" spans="1:14" ht="15" customHeight="1" thickBot="1">
      <c r="A778" s="11" t="str">
        <f t="shared" si="42"/>
        <v>N006566 11</v>
      </c>
      <c r="B778" s="3" t="s">
        <v>134</v>
      </c>
      <c r="C778" s="259"/>
      <c r="D778" s="261"/>
      <c r="E778" s="103">
        <v>13149.89</v>
      </c>
      <c r="F778" s="104">
        <v>469.62</v>
      </c>
      <c r="G778" s="103">
        <v>51515.46</v>
      </c>
      <c r="H778" s="105">
        <v>44342</v>
      </c>
      <c r="J778" s="30" t="str">
        <f t="shared" si="41"/>
        <v>-</v>
      </c>
      <c r="L778" s="11" t="str">
        <f>IF(I778&lt;&gt;"",IF(SUMIF(Planes!BA:BA,'Control de pagos'!A778,Planes!BC:BC)=0,"",SUMIF(Planes!BA:BA,'Control de pagos'!A778,Planes!BC:BC)),"")</f>
        <v/>
      </c>
      <c r="N778" s="61">
        <f t="shared" si="43"/>
        <v>37895.949999999997</v>
      </c>
    </row>
    <row r="779" spans="1:14" ht="15" customHeight="1" thickBot="1">
      <c r="A779" s="11" t="str">
        <f t="shared" si="42"/>
        <v>N006566 12</v>
      </c>
      <c r="B779" s="3" t="s">
        <v>134</v>
      </c>
      <c r="C779" s="258">
        <v>12</v>
      </c>
      <c r="D779" s="260">
        <v>37895.949999999997</v>
      </c>
      <c r="E779" s="103">
        <v>14324.67</v>
      </c>
      <c r="F779" s="104" t="s">
        <v>97</v>
      </c>
      <c r="G779" s="103">
        <v>52220.62</v>
      </c>
      <c r="H779" s="105">
        <v>44363</v>
      </c>
      <c r="I779" s="42">
        <v>44363</v>
      </c>
      <c r="J779" s="30">
        <f t="shared" si="41"/>
        <v>44348</v>
      </c>
      <c r="L779" s="11" t="str">
        <f>IF(I779&lt;&gt;"",IF(SUMIF(Planes!BA:BA,'Control de pagos'!A779,Planes!BC:BC)=0,"",SUMIF(Planes!BA:BA,'Control de pagos'!A779,Planes!BC:BC)),"")</f>
        <v/>
      </c>
      <c r="N779" s="61">
        <f t="shared" si="43"/>
        <v>37895.949999999997</v>
      </c>
    </row>
    <row r="780" spans="1:14" ht="15" customHeight="1" thickBot="1">
      <c r="A780" s="11" t="str">
        <f t="shared" si="42"/>
        <v>N006566 12</v>
      </c>
      <c r="B780" s="3" t="s">
        <v>134</v>
      </c>
      <c r="C780" s="259"/>
      <c r="D780" s="261"/>
      <c r="E780" s="103">
        <v>14324.67</v>
      </c>
      <c r="F780" s="104">
        <v>480.43</v>
      </c>
      <c r="G780" s="103">
        <v>52701.05</v>
      </c>
      <c r="H780" s="105">
        <v>44373</v>
      </c>
      <c r="J780" s="30" t="str">
        <f t="shared" si="41"/>
        <v>-</v>
      </c>
      <c r="L780" s="11" t="str">
        <f>IF(I780&lt;&gt;"",IF(SUMIF(Planes!BA:BA,'Control de pagos'!A780,Planes!BC:BC)=0,"",SUMIF(Planes!BA:BA,'Control de pagos'!A780,Planes!BC:BC)),"")</f>
        <v/>
      </c>
      <c r="N780" s="61">
        <f t="shared" si="43"/>
        <v>37895.949999999997</v>
      </c>
    </row>
    <row r="781" spans="1:14" ht="15" customHeight="1" thickBot="1">
      <c r="A781" s="11" t="str">
        <f t="shared" si="42"/>
        <v>N006566 13</v>
      </c>
      <c r="B781" s="3" t="s">
        <v>134</v>
      </c>
      <c r="C781" s="258">
        <v>13</v>
      </c>
      <c r="D781" s="260">
        <v>37895.949999999997</v>
      </c>
      <c r="E781" s="103">
        <v>15423.65</v>
      </c>
      <c r="F781" s="104" t="s">
        <v>97</v>
      </c>
      <c r="G781" s="103">
        <v>53319.6</v>
      </c>
      <c r="H781" s="105">
        <v>44393</v>
      </c>
      <c r="I781" s="42">
        <v>44393</v>
      </c>
      <c r="J781" s="30">
        <f t="shared" si="41"/>
        <v>44378</v>
      </c>
      <c r="L781" s="11" t="str">
        <f>IF(I781&lt;&gt;"",IF(SUMIF(Planes!BA:BA,'Control de pagos'!A781,Planes!BC:BC)=0,"",SUMIF(Planes!BA:BA,'Control de pagos'!A781,Planes!BC:BC)),"")</f>
        <v/>
      </c>
      <c r="N781" s="61">
        <f t="shared" si="43"/>
        <v>37895.949999999997</v>
      </c>
    </row>
    <row r="782" spans="1:14" ht="15" customHeight="1" thickBot="1">
      <c r="A782" s="11" t="str">
        <f t="shared" si="42"/>
        <v>N006566 13</v>
      </c>
      <c r="B782" s="3" t="s">
        <v>134</v>
      </c>
      <c r="C782" s="259"/>
      <c r="D782" s="261"/>
      <c r="E782" s="103">
        <v>15423.65</v>
      </c>
      <c r="F782" s="104">
        <v>490.54</v>
      </c>
      <c r="G782" s="103">
        <v>53810.14</v>
      </c>
      <c r="H782" s="105">
        <v>44403</v>
      </c>
      <c r="J782" s="30" t="str">
        <f t="shared" si="41"/>
        <v>-</v>
      </c>
      <c r="L782" s="11" t="str">
        <f>IF(I782&lt;&gt;"",IF(SUMIF(Planes!BA:BA,'Control de pagos'!A782,Planes!BC:BC)=0,"",SUMIF(Planes!BA:BA,'Control de pagos'!A782,Planes!BC:BC)),"")</f>
        <v/>
      </c>
      <c r="N782" s="61">
        <f t="shared" si="43"/>
        <v>37895.949999999997</v>
      </c>
    </row>
    <row r="783" spans="1:14" ht="15" customHeight="1" thickBot="1">
      <c r="A783" s="11" t="str">
        <f t="shared" si="42"/>
        <v>N006566 14</v>
      </c>
      <c r="B783" s="3" t="s">
        <v>134</v>
      </c>
      <c r="C783" s="262">
        <v>14</v>
      </c>
      <c r="D783" s="264">
        <v>37895.949999999997</v>
      </c>
      <c r="E783" s="165">
        <v>16598.43</v>
      </c>
      <c r="F783" s="166" t="s">
        <v>97</v>
      </c>
      <c r="G783" s="165">
        <v>54494.38</v>
      </c>
      <c r="H783" s="167">
        <v>44424</v>
      </c>
      <c r="J783" s="30" t="str">
        <f t="shared" si="41"/>
        <v>-</v>
      </c>
      <c r="L783" s="11" t="str">
        <f>IF(I783&lt;&gt;"",IF(SUMIF(Planes!BA:BA,'Control de pagos'!A783,Planes!BC:BC)=0,"",SUMIF(Planes!BA:BA,'Control de pagos'!A783,Planes!BC:BC)),"")</f>
        <v/>
      </c>
      <c r="N783" s="61">
        <f t="shared" si="43"/>
        <v>37895.949999999997</v>
      </c>
    </row>
    <row r="784" spans="1:14" ht="15" customHeight="1" thickBot="1">
      <c r="A784" s="11" t="str">
        <f t="shared" si="42"/>
        <v>N006566 14</v>
      </c>
      <c r="B784" s="3" t="s">
        <v>134</v>
      </c>
      <c r="C784" s="263"/>
      <c r="D784" s="265"/>
      <c r="E784" s="165">
        <v>16598.43</v>
      </c>
      <c r="F784" s="166">
        <v>501.35</v>
      </c>
      <c r="G784" s="165">
        <v>54995.73</v>
      </c>
      <c r="H784" s="167">
        <v>44434</v>
      </c>
      <c r="I784" s="42">
        <v>44634</v>
      </c>
      <c r="J784" s="30">
        <f t="shared" si="41"/>
        <v>44621</v>
      </c>
      <c r="L784" s="11" t="str">
        <f>IF(I784&lt;&gt;"",IF(SUMIF(Planes!BA:BA,'Control de pagos'!A784,Planes!BC:BC)=0,"",SUMIF(Planes!BA:BA,'Control de pagos'!A784,Planes!BC:BC)),"")</f>
        <v/>
      </c>
      <c r="N784" s="61">
        <f t="shared" si="43"/>
        <v>37895.949999999997</v>
      </c>
    </row>
    <row r="785" spans="1:14" ht="15" customHeight="1" thickBot="1">
      <c r="A785" s="11" t="str">
        <f t="shared" si="42"/>
        <v>N006566 15</v>
      </c>
      <c r="B785" s="3" t="s">
        <v>134</v>
      </c>
      <c r="C785" s="312">
        <v>15</v>
      </c>
      <c r="D785" s="314">
        <v>37895.949999999997</v>
      </c>
      <c r="E785" s="193">
        <v>17735.3</v>
      </c>
      <c r="F785" s="166" t="s">
        <v>97</v>
      </c>
      <c r="G785" s="165">
        <v>55631.25</v>
      </c>
      <c r="H785" s="167">
        <v>44455</v>
      </c>
      <c r="J785" s="30" t="str">
        <f t="shared" ref="J785:J848" si="44">IF(I785&lt;&gt;"",I785-DAY(I785)+1,IF(A784=A785,IF(I784&lt;&gt;"","-",""),IF(A785=A786,IF(I786&lt;&gt;"","-",""),"")))</f>
        <v>-</v>
      </c>
      <c r="L785" s="11" t="str">
        <f>IF(I785&lt;&gt;"",IF(SUMIF(Planes!BA:BA,'Control de pagos'!A785,Planes!BC:BC)=0,"",SUMIF(Planes!BA:BA,'Control de pagos'!A785,Planes!BC:BC)),"")</f>
        <v/>
      </c>
      <c r="N785" s="61">
        <f t="shared" si="43"/>
        <v>37895.949999999997</v>
      </c>
    </row>
    <row r="786" spans="1:14" ht="15" customHeight="1" thickBot="1">
      <c r="A786" s="11" t="str">
        <f t="shared" si="42"/>
        <v>N006566 15</v>
      </c>
      <c r="B786" s="3" t="s">
        <v>134</v>
      </c>
      <c r="C786" s="313"/>
      <c r="D786" s="315"/>
      <c r="E786" s="193">
        <v>17272.97</v>
      </c>
      <c r="F786" s="194">
        <v>12902.36</v>
      </c>
      <c r="G786" s="193">
        <f>+D785+E786+F786</f>
        <v>68071.28</v>
      </c>
      <c r="H786" s="195">
        <v>44465</v>
      </c>
      <c r="I786" s="42">
        <v>44664</v>
      </c>
      <c r="J786" s="30">
        <f t="shared" si="44"/>
        <v>44652</v>
      </c>
      <c r="L786" s="11" t="str">
        <f>IF(I786&lt;&gt;"",IF(SUMIF(Planes!BA:BA,'Control de pagos'!A786,Planes!BC:BC)=0,"",SUMIF(Planes!BA:BA,'Control de pagos'!A786,Planes!BC:BC)),"")</f>
        <v/>
      </c>
      <c r="N786" s="61">
        <f t="shared" si="43"/>
        <v>37895.949999999997</v>
      </c>
    </row>
    <row r="787" spans="1:14" ht="15" customHeight="1" thickBot="1">
      <c r="A787" s="11" t="str">
        <f t="shared" si="42"/>
        <v>N006566 16</v>
      </c>
      <c r="B787" s="3" t="s">
        <v>134</v>
      </c>
      <c r="C787" s="312">
        <v>16</v>
      </c>
      <c r="D787" s="314">
        <v>37895.949999999997</v>
      </c>
      <c r="E787" s="193">
        <v>18834.29</v>
      </c>
      <c r="F787" s="166" t="s">
        <v>97</v>
      </c>
      <c r="G787" s="165">
        <v>56730.239999999998</v>
      </c>
      <c r="H787" s="167">
        <v>44485</v>
      </c>
      <c r="J787" s="30" t="str">
        <f t="shared" si="44"/>
        <v>-</v>
      </c>
      <c r="L787" s="11" t="str">
        <f>IF(I787&lt;&gt;"",IF(SUMIF(Planes!BA:BA,'Control de pagos'!A787,Planes!BC:BC)=0,"",SUMIF(Planes!BA:BA,'Control de pagos'!A787,Planes!BC:BC)),"")</f>
        <v/>
      </c>
      <c r="N787" s="61">
        <f t="shared" si="43"/>
        <v>37895.949999999997</v>
      </c>
    </row>
    <row r="788" spans="1:14" ht="15" customHeight="1" thickBot="1">
      <c r="A788" s="11" t="str">
        <f t="shared" si="42"/>
        <v>N006566 16</v>
      </c>
      <c r="B788" s="3" t="s">
        <v>134</v>
      </c>
      <c r="C788" s="313"/>
      <c r="D788" s="315"/>
      <c r="E788" s="193">
        <v>18349.22</v>
      </c>
      <c r="F788" s="194">
        <v>11269.84</v>
      </c>
      <c r="G788" s="193">
        <f>+D787+E788+F788</f>
        <v>67515.009999999995</v>
      </c>
      <c r="H788" s="195">
        <v>44495</v>
      </c>
      <c r="I788" s="42">
        <v>44664</v>
      </c>
      <c r="J788" s="30">
        <f t="shared" si="44"/>
        <v>44652</v>
      </c>
      <c r="L788" s="11" t="str">
        <f>IF(I788&lt;&gt;"",IF(SUMIF(Planes!BA:BA,'Control de pagos'!A788,Planes!BC:BC)=0,"",SUMIF(Planes!BA:BA,'Control de pagos'!A788,Planes!BC:BC)),"")</f>
        <v/>
      </c>
      <c r="N788" s="61">
        <f t="shared" si="43"/>
        <v>37895.949999999997</v>
      </c>
    </row>
    <row r="789" spans="1:14" ht="15" customHeight="1" thickBot="1">
      <c r="A789" s="11" t="str">
        <f t="shared" si="42"/>
        <v>N006566 17</v>
      </c>
      <c r="B789" s="3" t="s">
        <v>134</v>
      </c>
      <c r="C789" s="312">
        <v>17</v>
      </c>
      <c r="D789" s="314">
        <v>37895.949999999997</v>
      </c>
      <c r="E789" s="193">
        <v>20009.060000000001</v>
      </c>
      <c r="F789" s="166" t="s">
        <v>97</v>
      </c>
      <c r="G789" s="165">
        <v>57905.01</v>
      </c>
      <c r="H789" s="167">
        <v>44516</v>
      </c>
      <c r="J789" s="30" t="str">
        <f t="shared" si="44"/>
        <v>-</v>
      </c>
      <c r="L789" s="11" t="str">
        <f>IF(I789&lt;&gt;"",IF(SUMIF(Planes!BA:BA,'Control de pagos'!A789,Planes!BC:BC)=0,"",SUMIF(Planes!BA:BA,'Control de pagos'!A789,Planes!BC:BC)),"")</f>
        <v/>
      </c>
      <c r="N789" s="61">
        <f t="shared" si="43"/>
        <v>37895.949999999997</v>
      </c>
    </row>
    <row r="790" spans="1:14" ht="15" customHeight="1" thickBot="1">
      <c r="A790" s="11" t="str">
        <f t="shared" si="42"/>
        <v>N006566 17</v>
      </c>
      <c r="B790" s="3" t="s">
        <v>134</v>
      </c>
      <c r="C790" s="313"/>
      <c r="D790" s="315"/>
      <c r="E790" s="193">
        <v>19425.46</v>
      </c>
      <c r="F790" s="194">
        <v>9565.2199999999993</v>
      </c>
      <c r="G790" s="193">
        <f>+D789+E790+F790</f>
        <v>66886.62999999999</v>
      </c>
      <c r="H790" s="195">
        <v>44526</v>
      </c>
      <c r="I790" s="42">
        <v>44664</v>
      </c>
      <c r="J790" s="30">
        <f t="shared" si="44"/>
        <v>44652</v>
      </c>
      <c r="L790" s="11" t="str">
        <f>IF(I790&lt;&gt;"",IF(SUMIF(Planes!BA:BA,'Control de pagos'!A790,Planes!BC:BC)=0,"",SUMIF(Planes!BA:BA,'Control de pagos'!A790,Planes!BC:BC)),"")</f>
        <v/>
      </c>
      <c r="N790" s="61">
        <f t="shared" si="43"/>
        <v>37895.949999999997</v>
      </c>
    </row>
    <row r="791" spans="1:14" ht="15" customHeight="1" thickBot="1">
      <c r="A791" s="11" t="str">
        <f t="shared" si="42"/>
        <v>N006566 18</v>
      </c>
      <c r="B791" s="3" t="s">
        <v>134</v>
      </c>
      <c r="C791" s="312">
        <v>18</v>
      </c>
      <c r="D791" s="314">
        <v>37895.949999999997</v>
      </c>
      <c r="E791" s="193">
        <v>21108.04</v>
      </c>
      <c r="F791" s="166" t="s">
        <v>97</v>
      </c>
      <c r="G791" s="165">
        <v>59003.99</v>
      </c>
      <c r="H791" s="167">
        <v>44546</v>
      </c>
      <c r="J791" s="30" t="str">
        <f t="shared" si="44"/>
        <v>-</v>
      </c>
      <c r="L791" s="11" t="str">
        <f>IF(I791&lt;&gt;"",IF(SUMIF(Planes!BA:BA,'Control de pagos'!A791,Planes!BC:BC)=0,"",SUMIF(Planes!BA:BA,'Control de pagos'!A791,Planes!BC:BC)),"")</f>
        <v/>
      </c>
      <c r="N791" s="61">
        <f t="shared" si="43"/>
        <v>37895.949999999997</v>
      </c>
    </row>
    <row r="792" spans="1:14" ht="15" customHeight="1" thickBot="1">
      <c r="A792" s="11" t="str">
        <f t="shared" si="42"/>
        <v>N006566 18</v>
      </c>
      <c r="B792" s="3" t="s">
        <v>134</v>
      </c>
      <c r="C792" s="313"/>
      <c r="D792" s="315"/>
      <c r="E792" s="193">
        <v>20501.71</v>
      </c>
      <c r="F792" s="194">
        <v>7788.5</v>
      </c>
      <c r="G792" s="193">
        <f>+D791+E792+F792</f>
        <v>66186.16</v>
      </c>
      <c r="H792" s="195">
        <v>44556</v>
      </c>
      <c r="I792" s="42">
        <v>44664</v>
      </c>
      <c r="J792" s="30">
        <f t="shared" si="44"/>
        <v>44652</v>
      </c>
      <c r="L792" s="11" t="str">
        <f>IF(I792&lt;&gt;"",IF(SUMIF(Planes!BA:BA,'Control de pagos'!A792,Planes!BC:BC)=0,"",SUMIF(Planes!BA:BA,'Control de pagos'!A792,Planes!BC:BC)),"")</f>
        <v/>
      </c>
      <c r="N792" s="61">
        <f t="shared" si="43"/>
        <v>37895.949999999997</v>
      </c>
    </row>
    <row r="793" spans="1:14" ht="15" customHeight="1" thickBot="1">
      <c r="A793" s="11" t="str">
        <f t="shared" si="42"/>
        <v>N006566 19</v>
      </c>
      <c r="B793" s="3" t="s">
        <v>134</v>
      </c>
      <c r="C793" s="312">
        <v>19</v>
      </c>
      <c r="D793" s="314">
        <v>37895.949999999997</v>
      </c>
      <c r="E793" s="165">
        <v>22282.82</v>
      </c>
      <c r="F793" s="166" t="s">
        <v>97</v>
      </c>
      <c r="G793" s="165">
        <v>60178.77</v>
      </c>
      <c r="H793" s="167">
        <v>44577</v>
      </c>
      <c r="J793" s="30" t="str">
        <f t="shared" si="44"/>
        <v>-</v>
      </c>
      <c r="L793" s="11" t="str">
        <f>IF(I793&lt;&gt;"",IF(SUMIF(Planes!BA:BA,'Control de pagos'!A793,Planes!BC:BC)=0,"",SUMIF(Planes!BA:BA,'Control de pagos'!A793,Planes!BC:BC)),"")</f>
        <v/>
      </c>
      <c r="N793" s="61">
        <f t="shared" si="43"/>
        <v>37895.949999999997</v>
      </c>
    </row>
    <row r="794" spans="1:14" ht="15" customHeight="1" thickBot="1">
      <c r="A794" s="11" t="str">
        <f t="shared" si="42"/>
        <v>N006566 19</v>
      </c>
      <c r="B794" s="3" t="s">
        <v>134</v>
      </c>
      <c r="C794" s="313"/>
      <c r="D794" s="315"/>
      <c r="E794" s="193">
        <v>21577.95</v>
      </c>
      <c r="F794" s="194">
        <v>8889.56</v>
      </c>
      <c r="G794" s="193">
        <f>+D793+E794+F794</f>
        <v>68363.459999999992</v>
      </c>
      <c r="H794" s="195">
        <v>44587</v>
      </c>
      <c r="I794" s="42">
        <v>44704</v>
      </c>
      <c r="J794" s="30">
        <f t="shared" si="44"/>
        <v>44682</v>
      </c>
      <c r="L794" s="11" t="str">
        <f>IF(I794&lt;&gt;"",IF(SUMIF(Planes!BA:BA,'Control de pagos'!A794,Planes!BC:BC)=0,"",SUMIF(Planes!BA:BA,'Control de pagos'!A794,Planes!BC:BC)),"")</f>
        <v/>
      </c>
      <c r="N794" s="61">
        <f t="shared" si="43"/>
        <v>37895.949999999997</v>
      </c>
    </row>
    <row r="795" spans="1:14" ht="15" customHeight="1" thickBot="1">
      <c r="A795" s="11" t="str">
        <f t="shared" si="42"/>
        <v>N006566 20</v>
      </c>
      <c r="B795" s="3" t="s">
        <v>134</v>
      </c>
      <c r="C795" s="312">
        <v>20</v>
      </c>
      <c r="D795" s="314">
        <v>37895.949999999997</v>
      </c>
      <c r="E795" s="165">
        <v>23419.7</v>
      </c>
      <c r="F795" s="166" t="s">
        <v>97</v>
      </c>
      <c r="G795" s="165">
        <v>61315.65</v>
      </c>
      <c r="H795" s="167">
        <v>44608</v>
      </c>
      <c r="J795" s="30" t="str">
        <f t="shared" si="44"/>
        <v>-</v>
      </c>
      <c r="L795" s="11" t="str">
        <f>IF(I795&lt;&gt;"",IF(SUMIF(Planes!BA:BA,'Control de pagos'!A795,Planes!BC:BC)=0,"",SUMIF(Planes!BA:BA,'Control de pagos'!A795,Planes!BC:BC)),"")</f>
        <v/>
      </c>
      <c r="N795" s="61">
        <f t="shared" si="43"/>
        <v>37895.949999999997</v>
      </c>
    </row>
    <row r="796" spans="1:14" ht="15" customHeight="1" thickBot="1">
      <c r="A796" s="11" t="str">
        <f t="shared" si="42"/>
        <v>N006566 20</v>
      </c>
      <c r="B796" s="3" t="s">
        <v>134</v>
      </c>
      <c r="C796" s="313"/>
      <c r="D796" s="315"/>
      <c r="E796" s="193">
        <v>22764.1</v>
      </c>
      <c r="F796" s="194">
        <v>7109.96</v>
      </c>
      <c r="G796" s="193">
        <f>+D795+E796+F796</f>
        <v>67770.009999999995</v>
      </c>
      <c r="H796" s="195">
        <v>44618</v>
      </c>
      <c r="I796" s="42">
        <v>44705</v>
      </c>
      <c r="J796" s="30">
        <f t="shared" si="44"/>
        <v>44682</v>
      </c>
      <c r="L796" s="11" t="str">
        <f>IF(I796&lt;&gt;"",IF(SUMIF(Planes!BA:BA,'Control de pagos'!A796,Planes!BC:BC)=0,"",SUMIF(Planes!BA:BA,'Control de pagos'!A796,Planes!BC:BC)),"")</f>
        <v/>
      </c>
      <c r="N796" s="61">
        <f t="shared" si="43"/>
        <v>37895.949999999997</v>
      </c>
    </row>
    <row r="797" spans="1:14" ht="15" customHeight="1" thickBot="1">
      <c r="A797" s="11" t="str">
        <f t="shared" si="42"/>
        <v>N006566 21</v>
      </c>
      <c r="B797" s="3" t="s">
        <v>134</v>
      </c>
      <c r="C797" s="312">
        <v>21</v>
      </c>
      <c r="D797" s="314">
        <v>37895.949999999997</v>
      </c>
      <c r="E797" s="103">
        <v>24480.78</v>
      </c>
      <c r="F797" s="104" t="s">
        <v>97</v>
      </c>
      <c r="G797" s="103">
        <v>62376.73</v>
      </c>
      <c r="H797" s="105">
        <v>44636</v>
      </c>
      <c r="J797" s="30" t="str">
        <f t="shared" si="44"/>
        <v>-</v>
      </c>
      <c r="L797" s="11" t="str">
        <f>IF(I797&lt;&gt;"",IF(SUMIF(Planes!BA:BA,'Control de pagos'!A797,Planes!BC:BC)=0,"",SUMIF(Planes!BA:BA,'Control de pagos'!A797,Planes!BC:BC)),"")</f>
        <v/>
      </c>
      <c r="N797" s="61">
        <f t="shared" si="43"/>
        <v>37895.949999999997</v>
      </c>
    </row>
    <row r="798" spans="1:14" ht="15" customHeight="1" thickBot="1">
      <c r="A798" s="11" t="str">
        <f t="shared" si="42"/>
        <v>N006566 21</v>
      </c>
      <c r="B798" s="3" t="s">
        <v>134</v>
      </c>
      <c r="C798" s="313"/>
      <c r="D798" s="315"/>
      <c r="E798" s="193">
        <v>23950.240000000002</v>
      </c>
      <c r="F798" s="194">
        <v>5177.1400000000003</v>
      </c>
      <c r="G798" s="193">
        <f>+D797+E798+F798</f>
        <v>67023.33</v>
      </c>
      <c r="H798" s="195">
        <v>44646</v>
      </c>
      <c r="I798" s="42">
        <v>44705</v>
      </c>
      <c r="J798" s="30">
        <f t="shared" si="44"/>
        <v>44682</v>
      </c>
      <c r="L798" s="11" t="str">
        <f>IF(I798&lt;&gt;"",IF(SUMIF(Planes!BA:BA,'Control de pagos'!A798,Planes!BC:BC)=0,"",SUMIF(Planes!BA:BA,'Control de pagos'!A798,Planes!BC:BC)),"")</f>
        <v/>
      </c>
      <c r="N798" s="61">
        <f t="shared" si="43"/>
        <v>37895.949999999997</v>
      </c>
    </row>
    <row r="799" spans="1:14" ht="15" customHeight="1" thickBot="1">
      <c r="A799" s="11" t="str">
        <f t="shared" si="42"/>
        <v>N006566 22</v>
      </c>
      <c r="B799" s="3" t="s">
        <v>134</v>
      </c>
      <c r="C799" s="312">
        <v>22</v>
      </c>
      <c r="D799" s="314">
        <v>37895.949999999997</v>
      </c>
      <c r="E799" s="193">
        <v>25136.38</v>
      </c>
      <c r="F799" s="194" t="s">
        <v>97</v>
      </c>
      <c r="G799" s="193">
        <f>+D799+E799</f>
        <v>63032.33</v>
      </c>
      <c r="H799" s="195">
        <v>44667</v>
      </c>
      <c r="I799" s="42">
        <v>44667</v>
      </c>
      <c r="J799" s="30">
        <f t="shared" si="44"/>
        <v>44652</v>
      </c>
      <c r="L799" s="11" t="str">
        <f>IF(I799&lt;&gt;"",IF(SUMIF(Planes!BA:BA,'Control de pagos'!A799,Planes!BC:BC)=0,"",SUMIF(Planes!BA:BA,'Control de pagos'!A799,Planes!BC:BC)),"")</f>
        <v/>
      </c>
      <c r="N799" s="61">
        <f t="shared" si="43"/>
        <v>37895.949999999997</v>
      </c>
    </row>
    <row r="800" spans="1:14" ht="15" customHeight="1" thickBot="1">
      <c r="A800" s="11" t="str">
        <f t="shared" si="42"/>
        <v>N006566 22</v>
      </c>
      <c r="B800" s="3" t="s">
        <v>134</v>
      </c>
      <c r="C800" s="313"/>
      <c r="D800" s="315"/>
      <c r="E800" s="103">
        <v>25693.45</v>
      </c>
      <c r="F800" s="104">
        <v>585.02</v>
      </c>
      <c r="G800" s="103">
        <v>64174.42</v>
      </c>
      <c r="H800" s="105">
        <v>44677</v>
      </c>
      <c r="J800" s="30" t="str">
        <f t="shared" si="44"/>
        <v>-</v>
      </c>
      <c r="L800" s="11" t="str">
        <f>IF(I800&lt;&gt;"",IF(SUMIF(Planes!BA:BA,'Control de pagos'!A800,Planes!BC:BC)=0,"",SUMIF(Planes!BA:BA,'Control de pagos'!A800,Planes!BC:BC)),"")</f>
        <v/>
      </c>
      <c r="N800" s="61">
        <f t="shared" si="43"/>
        <v>37895.949999999997</v>
      </c>
    </row>
    <row r="801" spans="1:14" ht="15" customHeight="1" thickBot="1">
      <c r="A801" s="11" t="str">
        <f t="shared" si="42"/>
        <v>N006566 23</v>
      </c>
      <c r="B801" s="3" t="s">
        <v>134</v>
      </c>
      <c r="C801" s="312">
        <v>23</v>
      </c>
      <c r="D801" s="314">
        <v>37895.949999999997</v>
      </c>
      <c r="E801" s="193">
        <v>26322.53</v>
      </c>
      <c r="F801" s="194" t="s">
        <v>97</v>
      </c>
      <c r="G801" s="193">
        <f>+D801+E801</f>
        <v>64218.479999999996</v>
      </c>
      <c r="H801" s="195">
        <v>44697</v>
      </c>
      <c r="I801" s="42">
        <v>44697</v>
      </c>
      <c r="J801" s="30">
        <f t="shared" si="44"/>
        <v>44682</v>
      </c>
      <c r="L801" s="11" t="str">
        <f>IF(I801&lt;&gt;"",IF(SUMIF(Planes!BA:BA,'Control de pagos'!A801,Planes!BC:BC)=0,"",SUMIF(Planes!BA:BA,'Control de pagos'!A801,Planes!BC:BC)),"")</f>
        <v/>
      </c>
      <c r="N801" s="61">
        <f t="shared" si="43"/>
        <v>37895.949999999997</v>
      </c>
    </row>
    <row r="802" spans="1:14" ht="15" customHeight="1" thickBot="1">
      <c r="A802" s="11" t="str">
        <f t="shared" si="42"/>
        <v>N006566 23</v>
      </c>
      <c r="B802" s="3" t="s">
        <v>134</v>
      </c>
      <c r="C802" s="313"/>
      <c r="D802" s="315"/>
      <c r="E802" s="103">
        <v>26792.44</v>
      </c>
      <c r="F802" s="104">
        <v>595.13</v>
      </c>
      <c r="G802" s="103">
        <v>65283.519999999997</v>
      </c>
      <c r="H802" s="105">
        <v>44707</v>
      </c>
      <c r="J802" s="30" t="str">
        <f t="shared" si="44"/>
        <v>-</v>
      </c>
      <c r="L802" s="11" t="str">
        <f>IF(I802&lt;&gt;"",IF(SUMIF(Planes!BA:BA,'Control de pagos'!A802,Planes!BC:BC)=0,"",SUMIF(Planes!BA:BA,'Control de pagos'!A802,Planes!BC:BC)),"")</f>
        <v/>
      </c>
      <c r="N802" s="61">
        <f t="shared" si="43"/>
        <v>37895.949999999997</v>
      </c>
    </row>
    <row r="803" spans="1:14" ht="15" customHeight="1" thickBot="1">
      <c r="A803" s="11" t="str">
        <f t="shared" si="42"/>
        <v>N006566 24</v>
      </c>
      <c r="B803" s="3" t="s">
        <v>134</v>
      </c>
      <c r="C803" s="312">
        <v>24</v>
      </c>
      <c r="D803" s="314">
        <v>37895.949999999997</v>
      </c>
      <c r="E803" s="193">
        <v>27967.21</v>
      </c>
      <c r="F803" s="194" t="s">
        <v>97</v>
      </c>
      <c r="G803" s="193">
        <v>65863.16</v>
      </c>
      <c r="H803" s="195">
        <v>44728</v>
      </c>
      <c r="I803" s="42">
        <v>44728</v>
      </c>
      <c r="J803" s="30">
        <f t="shared" si="44"/>
        <v>44713</v>
      </c>
      <c r="L803" s="11" t="str">
        <f>IF(I803&lt;&gt;"",IF(SUMIF(Planes!BA:BA,'Control de pagos'!A803,Planes!BC:BC)=0,"",SUMIF(Planes!BA:BA,'Control de pagos'!A803,Planes!BC:BC)),"")</f>
        <v/>
      </c>
      <c r="N803" s="61">
        <f t="shared" si="43"/>
        <v>37895.949999999997</v>
      </c>
    </row>
    <row r="804" spans="1:14" ht="15" customHeight="1" thickBot="1">
      <c r="A804" s="11" t="str">
        <f t="shared" si="42"/>
        <v>N006566 24</v>
      </c>
      <c r="B804" s="3" t="s">
        <v>134</v>
      </c>
      <c r="C804" s="313"/>
      <c r="D804" s="315"/>
      <c r="E804" s="103">
        <v>27967.21</v>
      </c>
      <c r="F804" s="104">
        <v>605.94000000000005</v>
      </c>
      <c r="G804" s="103">
        <v>66469.100000000006</v>
      </c>
      <c r="H804" s="105">
        <v>44738</v>
      </c>
      <c r="J804" s="30" t="str">
        <f t="shared" si="44"/>
        <v>-</v>
      </c>
      <c r="L804" s="11" t="str">
        <f>IF(I804&lt;&gt;"",IF(SUMIF(Planes!BA:BA,'Control de pagos'!A804,Planes!BC:BC)=0,"",SUMIF(Planes!BA:BA,'Control de pagos'!A804,Planes!BC:BC)),"")</f>
        <v/>
      </c>
      <c r="N804" s="61">
        <f t="shared" si="43"/>
        <v>37895.949999999997</v>
      </c>
    </row>
    <row r="805" spans="1:14" ht="15" customHeight="1" thickBot="1">
      <c r="A805" s="11" t="str">
        <f t="shared" si="42"/>
        <v>N006566 25</v>
      </c>
      <c r="B805" s="3" t="s">
        <v>134</v>
      </c>
      <c r="C805" s="312">
        <v>25</v>
      </c>
      <c r="D805" s="314">
        <v>37895.949999999997</v>
      </c>
      <c r="E805" s="193">
        <v>28694.81</v>
      </c>
      <c r="F805" s="194" t="s">
        <v>97</v>
      </c>
      <c r="G805" s="193">
        <f>+D805+E805</f>
        <v>66590.759999999995</v>
      </c>
      <c r="H805" s="195">
        <v>44758</v>
      </c>
      <c r="I805" s="42">
        <v>44758</v>
      </c>
      <c r="J805" s="30">
        <f t="shared" si="44"/>
        <v>44743</v>
      </c>
      <c r="L805" s="11" t="str">
        <f>IF(I805&lt;&gt;"",IF(SUMIF(Planes!BA:BA,'Control de pagos'!A805,Planes!BC:BC)=0,"",SUMIF(Planes!BA:BA,'Control de pagos'!A805,Planes!BC:BC)),"")</f>
        <v/>
      </c>
      <c r="N805" s="61">
        <f t="shared" si="43"/>
        <v>37895.949999999997</v>
      </c>
    </row>
    <row r="806" spans="1:14" ht="15" customHeight="1" thickBot="1">
      <c r="A806" s="11" t="str">
        <f t="shared" si="42"/>
        <v>N006566 25</v>
      </c>
      <c r="B806" s="3" t="s">
        <v>134</v>
      </c>
      <c r="C806" s="313"/>
      <c r="D806" s="315"/>
      <c r="E806" s="103">
        <v>29066.19</v>
      </c>
      <c r="F806" s="104">
        <v>616.04999999999995</v>
      </c>
      <c r="G806" s="103">
        <v>67578.19</v>
      </c>
      <c r="H806" s="105">
        <v>44768</v>
      </c>
      <c r="J806" s="30" t="str">
        <f t="shared" si="44"/>
        <v>-</v>
      </c>
      <c r="L806" s="11" t="str">
        <f>IF(I806&lt;&gt;"",IF(SUMIF(Planes!BA:BA,'Control de pagos'!A806,Planes!BC:BC)=0,"",SUMIF(Planes!BA:BA,'Control de pagos'!A806,Planes!BC:BC)),"")</f>
        <v/>
      </c>
      <c r="N806" s="61">
        <f t="shared" si="43"/>
        <v>37895.949999999997</v>
      </c>
    </row>
    <row r="807" spans="1:14" ht="15" customHeight="1" thickBot="1">
      <c r="A807" s="11" t="str">
        <f t="shared" si="42"/>
        <v>N006566 26</v>
      </c>
      <c r="B807" s="3" t="s">
        <v>134</v>
      </c>
      <c r="C807" s="312">
        <v>26</v>
      </c>
      <c r="D807" s="314">
        <v>37895.949999999997</v>
      </c>
      <c r="E807" s="103">
        <v>30240.97</v>
      </c>
      <c r="F807" s="104" t="s">
        <v>97</v>
      </c>
      <c r="G807" s="103">
        <v>68136.92</v>
      </c>
      <c r="H807" s="105">
        <v>44789</v>
      </c>
      <c r="J807" s="30" t="str">
        <f t="shared" si="44"/>
        <v>-</v>
      </c>
      <c r="L807" s="11" t="str">
        <f>IF(I807&lt;&gt;"",IF(SUMIF(Planes!BA:BA,'Control de pagos'!A807,Planes!BC:BC)=0,"",SUMIF(Planes!BA:BA,'Control de pagos'!A807,Planes!BC:BC)),"")</f>
        <v/>
      </c>
      <c r="N807" s="61">
        <f t="shared" si="43"/>
        <v>37895.949999999997</v>
      </c>
    </row>
    <row r="808" spans="1:14" ht="15" customHeight="1" thickBot="1">
      <c r="A808" s="11" t="str">
        <f t="shared" si="42"/>
        <v>N006566 26</v>
      </c>
      <c r="B808" s="3" t="s">
        <v>134</v>
      </c>
      <c r="C808" s="313"/>
      <c r="D808" s="315"/>
      <c r="E808" s="193">
        <v>30240.97</v>
      </c>
      <c r="F808" s="194">
        <v>626.86</v>
      </c>
      <c r="G808" s="193">
        <v>68763.78</v>
      </c>
      <c r="H808" s="195">
        <v>44799</v>
      </c>
      <c r="I808" s="42">
        <v>44799</v>
      </c>
      <c r="J808" s="30">
        <f t="shared" si="44"/>
        <v>44774</v>
      </c>
      <c r="L808" s="11" t="str">
        <f>IF(I808&lt;&gt;"",IF(SUMIF(Planes!BA:BA,'Control de pagos'!A808,Planes!BC:BC)=0,"",SUMIF(Planes!BA:BA,'Control de pagos'!A808,Planes!BC:BC)),"")</f>
        <v/>
      </c>
      <c r="N808" s="61">
        <f t="shared" si="43"/>
        <v>37895.949999999997</v>
      </c>
    </row>
    <row r="809" spans="1:14" ht="15" customHeight="1" thickBot="1">
      <c r="A809" s="11" t="str">
        <f t="shared" si="42"/>
        <v>N006566 27</v>
      </c>
      <c r="B809" s="3" t="s">
        <v>134</v>
      </c>
      <c r="C809" s="312">
        <v>27</v>
      </c>
      <c r="D809" s="314">
        <v>37895.949999999997</v>
      </c>
      <c r="E809" s="103">
        <v>31377.85</v>
      </c>
      <c r="F809" s="104" t="s">
        <v>97</v>
      </c>
      <c r="G809" s="103">
        <v>69273.8</v>
      </c>
      <c r="H809" s="105">
        <v>44820</v>
      </c>
      <c r="J809" s="30" t="str">
        <f t="shared" si="44"/>
        <v>-</v>
      </c>
      <c r="L809" s="11" t="str">
        <f>IF(I809&lt;&gt;"",IF(SUMIF(Planes!BA:BA,'Control de pagos'!A809,Planes!BC:BC)=0,"",SUMIF(Planes!BA:BA,'Control de pagos'!A809,Planes!BC:BC)),"")</f>
        <v/>
      </c>
      <c r="N809" s="61">
        <f t="shared" si="43"/>
        <v>37895.949999999997</v>
      </c>
    </row>
    <row r="810" spans="1:14" ht="15" customHeight="1" thickBot="1">
      <c r="A810" s="11" t="str">
        <f t="shared" ref="A810:A873" si="45">B810&amp;" "&amp;IF(C810="",C809,C810)</f>
        <v>N006566 27</v>
      </c>
      <c r="B810" s="3" t="s">
        <v>134</v>
      </c>
      <c r="C810" s="313"/>
      <c r="D810" s="315"/>
      <c r="E810" s="193">
        <v>31377.85</v>
      </c>
      <c r="F810" s="194">
        <v>637.32000000000005</v>
      </c>
      <c r="G810" s="193">
        <v>69911.12</v>
      </c>
      <c r="H810" s="195">
        <v>44830</v>
      </c>
      <c r="I810" s="42">
        <v>44830</v>
      </c>
      <c r="J810" s="30">
        <f t="shared" si="44"/>
        <v>44805</v>
      </c>
      <c r="L810" s="11" t="str">
        <f>IF(I810&lt;&gt;"",IF(SUMIF(Planes!BA:BA,'Control de pagos'!A810,Planes!BC:BC)=0,"",SUMIF(Planes!BA:BA,'Control de pagos'!A810,Planes!BC:BC)),"")</f>
        <v/>
      </c>
      <c r="N810" s="61">
        <f t="shared" si="43"/>
        <v>37895.949999999997</v>
      </c>
    </row>
    <row r="811" spans="1:14" ht="15" customHeight="1" thickBot="1">
      <c r="A811" s="11" t="str">
        <f t="shared" si="45"/>
        <v>N006566 28</v>
      </c>
      <c r="B811" s="3" t="s">
        <v>134</v>
      </c>
      <c r="C811" s="312">
        <v>28</v>
      </c>
      <c r="D811" s="314">
        <v>37895.949999999997</v>
      </c>
      <c r="E811" s="193">
        <v>32476.83</v>
      </c>
      <c r="F811" s="194" t="s">
        <v>97</v>
      </c>
      <c r="G811" s="193">
        <v>70372.78</v>
      </c>
      <c r="H811" s="195">
        <v>44850</v>
      </c>
      <c r="I811" s="42">
        <v>44850</v>
      </c>
      <c r="J811" s="30">
        <f t="shared" si="44"/>
        <v>44835</v>
      </c>
      <c r="L811" s="11" t="str">
        <f>IF(I811&lt;&gt;"",IF(SUMIF(Planes!BA:BA,'Control de pagos'!A811,Planes!BC:BC)=0,"",SUMIF(Planes!BA:BA,'Control de pagos'!A811,Planes!BC:BC)),"")</f>
        <v/>
      </c>
      <c r="N811" s="61">
        <f t="shared" si="43"/>
        <v>37895.949999999997</v>
      </c>
    </row>
    <row r="812" spans="1:14" ht="15" customHeight="1" thickBot="1">
      <c r="A812" s="11" t="str">
        <f t="shared" si="45"/>
        <v>N006566 28</v>
      </c>
      <c r="B812" s="3" t="s">
        <v>134</v>
      </c>
      <c r="C812" s="313"/>
      <c r="D812" s="315"/>
      <c r="E812" s="103">
        <v>32476.83</v>
      </c>
      <c r="F812" s="104">
        <v>647.42999999999995</v>
      </c>
      <c r="G812" s="103">
        <v>71020.210000000006</v>
      </c>
      <c r="H812" s="105">
        <v>44860</v>
      </c>
      <c r="J812" s="30" t="str">
        <f t="shared" si="44"/>
        <v>-</v>
      </c>
      <c r="L812" s="11" t="str">
        <f>IF(I812&lt;&gt;"",IF(SUMIF(Planes!BA:BA,'Control de pagos'!A812,Planes!BC:BC)=0,"",SUMIF(Planes!BA:BA,'Control de pagos'!A812,Planes!BC:BC)),"")</f>
        <v/>
      </c>
      <c r="N812" s="61">
        <f t="shared" si="43"/>
        <v>37895.949999999997</v>
      </c>
    </row>
    <row r="813" spans="1:14" ht="15" customHeight="1" thickBot="1">
      <c r="A813" s="11" t="str">
        <f t="shared" si="45"/>
        <v>N006566 29</v>
      </c>
      <c r="B813" s="3" t="s">
        <v>134</v>
      </c>
      <c r="C813" s="312">
        <v>29</v>
      </c>
      <c r="D813" s="314">
        <v>37895.949999999997</v>
      </c>
      <c r="E813" s="193">
        <v>33651.599999999999</v>
      </c>
      <c r="F813" s="194" t="s">
        <v>97</v>
      </c>
      <c r="G813" s="193">
        <v>71547.55</v>
      </c>
      <c r="H813" s="195">
        <v>44881</v>
      </c>
      <c r="I813" s="42">
        <v>44881</v>
      </c>
      <c r="J813" s="30">
        <f t="shared" si="44"/>
        <v>44866</v>
      </c>
      <c r="L813" s="11" t="str">
        <f>IF(I813&lt;&gt;"",IF(SUMIF(Planes!BA:BA,'Control de pagos'!A813,Planes!BC:BC)=0,"",SUMIF(Planes!BA:BA,'Control de pagos'!A813,Planes!BC:BC)),"")</f>
        <v/>
      </c>
      <c r="N813" s="61">
        <f t="shared" si="43"/>
        <v>37895.949999999997</v>
      </c>
    </row>
    <row r="814" spans="1:14" ht="15" customHeight="1" thickBot="1">
      <c r="A814" s="11" t="str">
        <f t="shared" si="45"/>
        <v>N006566 29</v>
      </c>
      <c r="B814" s="3" t="s">
        <v>134</v>
      </c>
      <c r="C814" s="313"/>
      <c r="D814" s="315"/>
      <c r="E814" s="103">
        <v>33651.599999999999</v>
      </c>
      <c r="F814" s="104">
        <v>658.24</v>
      </c>
      <c r="G814" s="103">
        <v>72205.789999999994</v>
      </c>
      <c r="H814" s="105">
        <v>44891</v>
      </c>
      <c r="J814" s="30" t="str">
        <f t="shared" si="44"/>
        <v>-</v>
      </c>
      <c r="L814" s="11" t="str">
        <f>IF(I814&lt;&gt;"",IF(SUMIF(Planes!BA:BA,'Control de pagos'!A814,Planes!BC:BC)=0,"",SUMIF(Planes!BA:BA,'Control de pagos'!A814,Planes!BC:BC)),"")</f>
        <v/>
      </c>
      <c r="N814" s="61">
        <f t="shared" si="43"/>
        <v>37895.949999999997</v>
      </c>
    </row>
    <row r="815" spans="1:14" ht="15" customHeight="1" thickBot="1">
      <c r="A815" s="11" t="str">
        <f t="shared" si="45"/>
        <v>N006566 30</v>
      </c>
      <c r="B815" s="3" t="s">
        <v>134</v>
      </c>
      <c r="C815" s="312">
        <v>30</v>
      </c>
      <c r="D815" s="314">
        <v>37895.949999999997</v>
      </c>
      <c r="E815" s="103">
        <v>34750.589999999997</v>
      </c>
      <c r="F815" s="104" t="s">
        <v>97</v>
      </c>
      <c r="G815" s="103">
        <v>72646.539999999994</v>
      </c>
      <c r="H815" s="105">
        <v>44911</v>
      </c>
      <c r="J815" s="30" t="str">
        <f t="shared" si="44"/>
        <v>-</v>
      </c>
      <c r="L815" s="11" t="str">
        <f>IF(I815&lt;&gt;"",IF(SUMIF(Planes!BA:BA,'Control de pagos'!A815,Planes!BC:BC)=0,"",SUMIF(Planes!BA:BA,'Control de pagos'!A815,Planes!BC:BC)),"")</f>
        <v/>
      </c>
      <c r="N815" s="61">
        <f t="shared" si="43"/>
        <v>37895.949999999997</v>
      </c>
    </row>
    <row r="816" spans="1:14" ht="15" customHeight="1" thickBot="1">
      <c r="A816" s="11" t="str">
        <f t="shared" si="45"/>
        <v>N006566 30</v>
      </c>
      <c r="B816" s="3" t="s">
        <v>134</v>
      </c>
      <c r="C816" s="313"/>
      <c r="D816" s="315"/>
      <c r="E816" s="193">
        <v>34750.589999999997</v>
      </c>
      <c r="F816" s="194">
        <v>668.35</v>
      </c>
      <c r="G816" s="193">
        <v>73314.89</v>
      </c>
      <c r="H816" s="195">
        <v>44921</v>
      </c>
      <c r="I816" s="42">
        <v>44921</v>
      </c>
      <c r="J816" s="30">
        <f t="shared" si="44"/>
        <v>44896</v>
      </c>
      <c r="L816" s="11" t="str">
        <f>IF(I816&lt;&gt;"",IF(SUMIF(Planes!BA:BA,'Control de pagos'!A816,Planes!BC:BC)=0,"",SUMIF(Planes!BA:BA,'Control de pagos'!A816,Planes!BC:BC)),"")</f>
        <v/>
      </c>
      <c r="N816" s="61">
        <f t="shared" si="43"/>
        <v>37895.949999999997</v>
      </c>
    </row>
    <row r="817" spans="1:14" ht="15" customHeight="1" thickBot="1">
      <c r="A817" s="11" t="str">
        <f t="shared" si="45"/>
        <v>N006566 31</v>
      </c>
      <c r="B817" s="3" t="s">
        <v>134</v>
      </c>
      <c r="C817" s="312">
        <v>31</v>
      </c>
      <c r="D817" s="314">
        <v>37895.949999999997</v>
      </c>
      <c r="E817" s="103">
        <v>35925.360000000001</v>
      </c>
      <c r="F817" s="104" t="s">
        <v>97</v>
      </c>
      <c r="G817" s="103">
        <v>73821.31</v>
      </c>
      <c r="H817" s="105">
        <v>44942</v>
      </c>
      <c r="J817" s="30" t="str">
        <f t="shared" si="44"/>
        <v>-</v>
      </c>
      <c r="L817" s="11" t="str">
        <f>IF(I817&lt;&gt;"",IF(SUMIF(Planes!BA:BA,'Control de pagos'!A817,Planes!BC:BC)=0,"",SUMIF(Planes!BA:BA,'Control de pagos'!A817,Planes!BC:BC)),"")</f>
        <v/>
      </c>
      <c r="N817" s="61">
        <f t="shared" si="43"/>
        <v>37895.949999999997</v>
      </c>
    </row>
    <row r="818" spans="1:14" ht="15" customHeight="1" thickBot="1">
      <c r="A818" s="11" t="str">
        <f t="shared" si="45"/>
        <v>N006566 31</v>
      </c>
      <c r="B818" s="3" t="s">
        <v>134</v>
      </c>
      <c r="C818" s="313"/>
      <c r="D818" s="315"/>
      <c r="E818" s="193">
        <v>35925.360000000001</v>
      </c>
      <c r="F818" s="194">
        <v>679.16</v>
      </c>
      <c r="G818" s="193">
        <v>74500.47</v>
      </c>
      <c r="H818" s="195">
        <v>44952</v>
      </c>
      <c r="I818" s="42">
        <v>44952</v>
      </c>
      <c r="J818" s="30">
        <f t="shared" si="44"/>
        <v>44927</v>
      </c>
      <c r="L818" s="11" t="str">
        <f>IF(I818&lt;&gt;"",IF(SUMIF(Planes!BA:BA,'Control de pagos'!A818,Planes!BC:BC)=0,"",SUMIF(Planes!BA:BA,'Control de pagos'!A818,Planes!BC:BC)),"")</f>
        <v/>
      </c>
      <c r="N818" s="61">
        <f t="shared" si="43"/>
        <v>37895.949999999997</v>
      </c>
    </row>
    <row r="819" spans="1:14" ht="15" customHeight="1" thickBot="1">
      <c r="A819" s="11" t="str">
        <f t="shared" si="45"/>
        <v>N006566 32</v>
      </c>
      <c r="B819" s="3" t="s">
        <v>134</v>
      </c>
      <c r="C819" s="312">
        <v>32</v>
      </c>
      <c r="D819" s="314">
        <v>37895.949999999997</v>
      </c>
      <c r="E819" s="103">
        <v>37062.239999999998</v>
      </c>
      <c r="F819" s="104" t="s">
        <v>97</v>
      </c>
      <c r="G819" s="103">
        <v>74958.19</v>
      </c>
      <c r="H819" s="105">
        <v>44973</v>
      </c>
      <c r="J819" s="30" t="str">
        <f t="shared" si="44"/>
        <v>-</v>
      </c>
      <c r="L819" s="11" t="str">
        <f>IF(I819&lt;&gt;"",IF(SUMIF(Planes!BA:BA,'Control de pagos'!A819,Planes!BC:BC)=0,"",SUMIF(Planes!BA:BA,'Control de pagos'!A819,Planes!BC:BC)),"")</f>
        <v/>
      </c>
      <c r="N819" s="61">
        <f t="shared" si="43"/>
        <v>37895.949999999997</v>
      </c>
    </row>
    <row r="820" spans="1:14" ht="15" customHeight="1" thickBot="1">
      <c r="A820" s="11" t="str">
        <f t="shared" si="45"/>
        <v>N006566 32</v>
      </c>
      <c r="B820" s="3" t="s">
        <v>134</v>
      </c>
      <c r="C820" s="313"/>
      <c r="D820" s="315"/>
      <c r="E820" s="193">
        <v>37062.239999999998</v>
      </c>
      <c r="F820" s="194">
        <v>689.62</v>
      </c>
      <c r="G820" s="193">
        <v>75647.81</v>
      </c>
      <c r="H820" s="195">
        <v>44983</v>
      </c>
      <c r="I820" s="42">
        <v>45001</v>
      </c>
      <c r="J820" s="30">
        <f t="shared" si="44"/>
        <v>44986</v>
      </c>
      <c r="L820" s="11" t="str">
        <f>IF(I820&lt;&gt;"",IF(SUMIF(Planes!BA:BA,'Control de pagos'!A820,Planes!BC:BC)=0,"",SUMIF(Planes!BA:BA,'Control de pagos'!A820,Planes!BC:BC)),"")</f>
        <v/>
      </c>
      <c r="N820" s="61">
        <f t="shared" si="43"/>
        <v>37895.949999999997</v>
      </c>
    </row>
    <row r="821" spans="1:14" ht="15" customHeight="1" thickBot="1">
      <c r="A821" s="11" t="str">
        <f t="shared" si="45"/>
        <v>N006566 33</v>
      </c>
      <c r="B821" s="3" t="s">
        <v>134</v>
      </c>
      <c r="C821" s="312">
        <v>33</v>
      </c>
      <c r="D821" s="314">
        <v>37895.949999999997</v>
      </c>
      <c r="E821" s="193">
        <v>38123.33</v>
      </c>
      <c r="F821" s="194" t="s">
        <v>97</v>
      </c>
      <c r="G821" s="193">
        <v>76019.28</v>
      </c>
      <c r="H821" s="195">
        <v>45001</v>
      </c>
      <c r="I821" s="42">
        <v>45001</v>
      </c>
      <c r="J821" s="30">
        <f t="shared" si="44"/>
        <v>44986</v>
      </c>
      <c r="L821" s="11" t="str">
        <f>IF(I821&lt;&gt;"",IF(SUMIF(Planes!BA:BA,'Control de pagos'!A821,Planes!BC:BC)=0,"",SUMIF(Planes!BA:BA,'Control de pagos'!A821,Planes!BC:BC)),"")</f>
        <v/>
      </c>
      <c r="N821" s="61">
        <f t="shared" si="43"/>
        <v>37895.949999999997</v>
      </c>
    </row>
    <row r="822" spans="1:14" ht="15" customHeight="1" thickBot="1">
      <c r="A822" s="11" t="str">
        <f t="shared" si="45"/>
        <v>N006566 33</v>
      </c>
      <c r="B822" s="3" t="s">
        <v>134</v>
      </c>
      <c r="C822" s="313"/>
      <c r="D822" s="315"/>
      <c r="E822" s="103">
        <v>38123.33</v>
      </c>
      <c r="F822" s="104">
        <v>699.38</v>
      </c>
      <c r="G822" s="103">
        <v>76718.66</v>
      </c>
      <c r="H822" s="105">
        <v>45011</v>
      </c>
      <c r="J822" s="30" t="str">
        <f t="shared" si="44"/>
        <v>-</v>
      </c>
      <c r="L822" s="11" t="str">
        <f>IF(I822&lt;&gt;"",IF(SUMIF(Planes!BA:BA,'Control de pagos'!A822,Planes!BC:BC)=0,"",SUMIF(Planes!BA:BA,'Control de pagos'!A822,Planes!BC:BC)),"")</f>
        <v/>
      </c>
      <c r="N822" s="61">
        <f t="shared" si="43"/>
        <v>37895.949999999997</v>
      </c>
    </row>
    <row r="823" spans="1:14" ht="15" customHeight="1" thickBot="1">
      <c r="A823" s="11" t="str">
        <f t="shared" si="45"/>
        <v>N006566 34</v>
      </c>
      <c r="B823" s="3" t="s">
        <v>134</v>
      </c>
      <c r="C823" s="258">
        <v>34</v>
      </c>
      <c r="D823" s="260">
        <v>37895.949999999997</v>
      </c>
      <c r="E823" s="103">
        <v>39336</v>
      </c>
      <c r="F823" s="104" t="s">
        <v>97</v>
      </c>
      <c r="G823" s="103">
        <v>77231.95</v>
      </c>
      <c r="H823" s="105">
        <v>45032</v>
      </c>
      <c r="J823" s="30" t="str">
        <f t="shared" si="44"/>
        <v/>
      </c>
      <c r="L823" s="11" t="str">
        <f>IF(I823&lt;&gt;"",IF(SUMIF(Planes!BA:BA,'Control de pagos'!A823,Planes!BC:BC)=0,"",SUMIF(Planes!BA:BA,'Control de pagos'!A823,Planes!BC:BC)),"")</f>
        <v/>
      </c>
      <c r="N823" s="61">
        <f t="shared" si="43"/>
        <v>37895.949999999997</v>
      </c>
    </row>
    <row r="824" spans="1:14" ht="15" customHeight="1" thickBot="1">
      <c r="A824" s="11" t="str">
        <f t="shared" si="45"/>
        <v>N006566 34</v>
      </c>
      <c r="B824" s="3" t="s">
        <v>134</v>
      </c>
      <c r="C824" s="259"/>
      <c r="D824" s="261"/>
      <c r="E824" s="103">
        <v>39336</v>
      </c>
      <c r="F824" s="104">
        <v>710.53</v>
      </c>
      <c r="G824" s="103">
        <v>77942.48</v>
      </c>
      <c r="H824" s="105">
        <v>45042</v>
      </c>
      <c r="J824" s="30" t="str">
        <f t="shared" si="44"/>
        <v/>
      </c>
      <c r="L824" s="11" t="str">
        <f>IF(I824&lt;&gt;"",IF(SUMIF(Planes!BA:BA,'Control de pagos'!A824,Planes!BC:BC)=0,"",SUMIF(Planes!BA:BA,'Control de pagos'!A824,Planes!BC:BC)),"")</f>
        <v/>
      </c>
      <c r="N824" s="61">
        <f t="shared" si="43"/>
        <v>37895.949999999997</v>
      </c>
    </row>
    <row r="825" spans="1:14" ht="15" customHeight="1" thickBot="1">
      <c r="A825" s="11" t="str">
        <f t="shared" si="45"/>
        <v>N006566 35</v>
      </c>
      <c r="B825" s="3" t="s">
        <v>134</v>
      </c>
      <c r="C825" s="258">
        <v>35</v>
      </c>
      <c r="D825" s="260">
        <v>37895.949999999997</v>
      </c>
      <c r="E825" s="103">
        <v>40434.980000000003</v>
      </c>
      <c r="F825" s="104" t="s">
        <v>97</v>
      </c>
      <c r="G825" s="103">
        <v>78330.929999999993</v>
      </c>
      <c r="H825" s="105">
        <v>45062</v>
      </c>
      <c r="J825" s="30" t="str">
        <f t="shared" si="44"/>
        <v/>
      </c>
      <c r="L825" s="11" t="str">
        <f>IF(I825&lt;&gt;"",IF(SUMIF(Planes!BA:BA,'Control de pagos'!A825,Planes!BC:BC)=0,"",SUMIF(Planes!BA:BA,'Control de pagos'!A825,Planes!BC:BC)),"")</f>
        <v/>
      </c>
      <c r="N825" s="61">
        <f t="shared" si="43"/>
        <v>37895.949999999997</v>
      </c>
    </row>
    <row r="826" spans="1:14" ht="15" customHeight="1" thickBot="1">
      <c r="A826" s="11" t="str">
        <f t="shared" si="45"/>
        <v>N006566 35</v>
      </c>
      <c r="B826" s="3" t="s">
        <v>134</v>
      </c>
      <c r="C826" s="259"/>
      <c r="D826" s="261"/>
      <c r="E826" s="103">
        <v>40434.980000000003</v>
      </c>
      <c r="F826" s="104">
        <v>720.64</v>
      </c>
      <c r="G826" s="103">
        <v>79051.570000000007</v>
      </c>
      <c r="H826" s="105">
        <v>45072</v>
      </c>
      <c r="J826" s="30" t="str">
        <f t="shared" si="44"/>
        <v/>
      </c>
      <c r="L826" s="11" t="str">
        <f>IF(I826&lt;&gt;"",IF(SUMIF(Planes!BA:BA,'Control de pagos'!A826,Planes!BC:BC)=0,"",SUMIF(Planes!BA:BA,'Control de pagos'!A826,Planes!BC:BC)),"")</f>
        <v/>
      </c>
      <c r="N826" s="61">
        <f t="shared" si="43"/>
        <v>37895.949999999997</v>
      </c>
    </row>
    <row r="827" spans="1:14" ht="15" customHeight="1" thickBot="1">
      <c r="A827" s="11" t="str">
        <f t="shared" si="45"/>
        <v>N006566 36</v>
      </c>
      <c r="B827" s="3" t="s">
        <v>134</v>
      </c>
      <c r="C827" s="258">
        <v>36</v>
      </c>
      <c r="D827" s="260">
        <v>37895.949999999997</v>
      </c>
      <c r="E827" s="103">
        <v>41609.75</v>
      </c>
      <c r="F827" s="104" t="s">
        <v>97</v>
      </c>
      <c r="G827" s="103">
        <v>79505.7</v>
      </c>
      <c r="H827" s="105">
        <v>45093</v>
      </c>
      <c r="J827" s="30" t="str">
        <f t="shared" si="44"/>
        <v/>
      </c>
      <c r="L827" s="11" t="str">
        <f>IF(I827&lt;&gt;"",IF(SUMIF(Planes!BA:BA,'Control de pagos'!A827,Planes!BC:BC)=0,"",SUMIF(Planes!BA:BA,'Control de pagos'!A827,Planes!BC:BC)),"")</f>
        <v/>
      </c>
      <c r="N827" s="61">
        <f t="shared" si="43"/>
        <v>37895.949999999997</v>
      </c>
    </row>
    <row r="828" spans="1:14" ht="15" customHeight="1" thickBot="1">
      <c r="A828" s="11" t="str">
        <f t="shared" si="45"/>
        <v>N006566 36</v>
      </c>
      <c r="B828" s="3" t="s">
        <v>134</v>
      </c>
      <c r="C828" s="259"/>
      <c r="D828" s="261"/>
      <c r="E828" s="103">
        <v>41609.75</v>
      </c>
      <c r="F828" s="104">
        <v>731.45</v>
      </c>
      <c r="G828" s="103">
        <v>80237.149999999994</v>
      </c>
      <c r="H828" s="105">
        <v>45103</v>
      </c>
      <c r="J828" s="30" t="str">
        <f t="shared" si="44"/>
        <v/>
      </c>
      <c r="L828" s="11" t="str">
        <f>IF(I828&lt;&gt;"",IF(SUMIF(Planes!BA:BA,'Control de pagos'!A828,Planes!BC:BC)=0,"",SUMIF(Planes!BA:BA,'Control de pagos'!A828,Planes!BC:BC)),"")</f>
        <v/>
      </c>
      <c r="N828" s="61">
        <f t="shared" si="43"/>
        <v>37895.949999999997</v>
      </c>
    </row>
    <row r="829" spans="1:14" ht="15" customHeight="1" thickBot="1">
      <c r="A829" s="11" t="str">
        <f t="shared" si="45"/>
        <v>N006566 37</v>
      </c>
      <c r="B829" s="3" t="s">
        <v>134</v>
      </c>
      <c r="C829" s="258">
        <v>37</v>
      </c>
      <c r="D829" s="260">
        <v>37895.949999999997</v>
      </c>
      <c r="E829" s="103">
        <v>42708.74</v>
      </c>
      <c r="F829" s="104" t="s">
        <v>97</v>
      </c>
      <c r="G829" s="103">
        <v>80604.69</v>
      </c>
      <c r="H829" s="105">
        <v>45123</v>
      </c>
      <c r="J829" s="30" t="str">
        <f t="shared" si="44"/>
        <v/>
      </c>
      <c r="L829" s="11" t="str">
        <f>IF(I829&lt;&gt;"",IF(SUMIF(Planes!BA:BA,'Control de pagos'!A829,Planes!BC:BC)=0,"",SUMIF(Planes!BA:BA,'Control de pagos'!A829,Planes!BC:BC)),"")</f>
        <v/>
      </c>
      <c r="N829" s="61">
        <f t="shared" si="43"/>
        <v>37895.949999999997</v>
      </c>
    </row>
    <row r="830" spans="1:14" ht="15" customHeight="1" thickBot="1">
      <c r="A830" s="11" t="str">
        <f t="shared" si="45"/>
        <v>N006566 37</v>
      </c>
      <c r="B830" s="3" t="s">
        <v>134</v>
      </c>
      <c r="C830" s="259"/>
      <c r="D830" s="261"/>
      <c r="E830" s="103">
        <v>42708.74</v>
      </c>
      <c r="F830" s="104">
        <v>741.56</v>
      </c>
      <c r="G830" s="103">
        <v>81346.25</v>
      </c>
      <c r="H830" s="105">
        <v>45133</v>
      </c>
      <c r="J830" s="30" t="str">
        <f t="shared" si="44"/>
        <v/>
      </c>
      <c r="L830" s="11" t="str">
        <f>IF(I830&lt;&gt;"",IF(SUMIF(Planes!BA:BA,'Control de pagos'!A830,Planes!BC:BC)=0,"",SUMIF(Planes!BA:BA,'Control de pagos'!A830,Planes!BC:BC)),"")</f>
        <v/>
      </c>
      <c r="N830" s="61">
        <f t="shared" si="43"/>
        <v>37895.949999999997</v>
      </c>
    </row>
    <row r="831" spans="1:14" ht="15" customHeight="1" thickBot="1">
      <c r="A831" s="11" t="str">
        <f t="shared" si="45"/>
        <v>N006566 38</v>
      </c>
      <c r="B831" s="3" t="s">
        <v>134</v>
      </c>
      <c r="C831" s="258">
        <v>38</v>
      </c>
      <c r="D831" s="260">
        <v>37895.949999999997</v>
      </c>
      <c r="E831" s="103">
        <v>43883.51</v>
      </c>
      <c r="F831" s="104" t="s">
        <v>97</v>
      </c>
      <c r="G831" s="103">
        <v>81779.460000000006</v>
      </c>
      <c r="H831" s="105">
        <v>45154</v>
      </c>
      <c r="J831" s="30" t="str">
        <f t="shared" si="44"/>
        <v/>
      </c>
      <c r="L831" s="11" t="str">
        <f>IF(I831&lt;&gt;"",IF(SUMIF(Planes!BA:BA,'Control de pagos'!A831,Planes!BC:BC)=0,"",SUMIF(Planes!BA:BA,'Control de pagos'!A831,Planes!BC:BC)),"")</f>
        <v/>
      </c>
      <c r="N831" s="61">
        <f t="shared" si="43"/>
        <v>37895.949999999997</v>
      </c>
    </row>
    <row r="832" spans="1:14" ht="15" customHeight="1" thickBot="1">
      <c r="A832" s="11" t="str">
        <f t="shared" si="45"/>
        <v>N006566 38</v>
      </c>
      <c r="B832" s="3" t="s">
        <v>134</v>
      </c>
      <c r="C832" s="259"/>
      <c r="D832" s="261"/>
      <c r="E832" s="103">
        <v>43883.51</v>
      </c>
      <c r="F832" s="104">
        <v>752.37</v>
      </c>
      <c r="G832" s="103">
        <v>82531.83</v>
      </c>
      <c r="H832" s="105">
        <v>45164</v>
      </c>
      <c r="J832" s="30" t="str">
        <f t="shared" si="44"/>
        <v/>
      </c>
      <c r="L832" s="11" t="str">
        <f>IF(I832&lt;&gt;"",IF(SUMIF(Planes!BA:BA,'Control de pagos'!A832,Planes!BC:BC)=0,"",SUMIF(Planes!BA:BA,'Control de pagos'!A832,Planes!BC:BC)),"")</f>
        <v/>
      </c>
      <c r="N832" s="61">
        <f t="shared" si="43"/>
        <v>37895.949999999997</v>
      </c>
    </row>
    <row r="833" spans="1:14" ht="15" customHeight="1" thickBot="1">
      <c r="A833" s="11" t="str">
        <f t="shared" si="45"/>
        <v>N006566 39</v>
      </c>
      <c r="B833" s="3" t="s">
        <v>134</v>
      </c>
      <c r="C833" s="258">
        <v>39</v>
      </c>
      <c r="D833" s="260">
        <v>37895.949999999997</v>
      </c>
      <c r="E833" s="103">
        <v>45020.39</v>
      </c>
      <c r="F833" s="104" t="s">
        <v>97</v>
      </c>
      <c r="G833" s="103">
        <v>82916.34</v>
      </c>
      <c r="H833" s="105">
        <v>45185</v>
      </c>
      <c r="J833" s="30" t="str">
        <f t="shared" si="44"/>
        <v/>
      </c>
      <c r="L833" s="11" t="str">
        <f>IF(I833&lt;&gt;"",IF(SUMIF(Planes!BA:BA,'Control de pagos'!A833,Planes!BC:BC)=0,"",SUMIF(Planes!BA:BA,'Control de pagos'!A833,Planes!BC:BC)),"")</f>
        <v/>
      </c>
      <c r="N833" s="61">
        <f t="shared" si="43"/>
        <v>37895.949999999997</v>
      </c>
    </row>
    <row r="834" spans="1:14" ht="15" customHeight="1" thickBot="1">
      <c r="A834" s="11" t="str">
        <f t="shared" si="45"/>
        <v>N006566 39</v>
      </c>
      <c r="B834" s="3" t="s">
        <v>134</v>
      </c>
      <c r="C834" s="259"/>
      <c r="D834" s="261"/>
      <c r="E834" s="103">
        <v>45020.39</v>
      </c>
      <c r="F834" s="104">
        <v>762.83</v>
      </c>
      <c r="G834" s="103">
        <v>83679.17</v>
      </c>
      <c r="H834" s="105">
        <v>45195</v>
      </c>
      <c r="J834" s="30" t="str">
        <f t="shared" si="44"/>
        <v/>
      </c>
      <c r="L834" s="11" t="str">
        <f>IF(I834&lt;&gt;"",IF(SUMIF(Planes!BA:BA,'Control de pagos'!A834,Planes!BC:BC)=0,"",SUMIF(Planes!BA:BA,'Control de pagos'!A834,Planes!BC:BC)),"")</f>
        <v/>
      </c>
      <c r="N834" s="61">
        <f t="shared" si="43"/>
        <v>37895.949999999997</v>
      </c>
    </row>
    <row r="835" spans="1:14" ht="15" customHeight="1" thickBot="1">
      <c r="A835" s="11" t="str">
        <f t="shared" si="45"/>
        <v>N006566 40</v>
      </c>
      <c r="B835" s="3" t="s">
        <v>134</v>
      </c>
      <c r="C835" s="258">
        <v>40</v>
      </c>
      <c r="D835" s="260">
        <v>37895.949999999997</v>
      </c>
      <c r="E835" s="103">
        <v>46119.37</v>
      </c>
      <c r="F835" s="104" t="s">
        <v>97</v>
      </c>
      <c r="G835" s="103">
        <v>84015.32</v>
      </c>
      <c r="H835" s="105">
        <v>45215</v>
      </c>
      <c r="J835" s="30" t="str">
        <f t="shared" si="44"/>
        <v/>
      </c>
      <c r="L835" s="11" t="str">
        <f>IF(I835&lt;&gt;"",IF(SUMIF(Planes!BA:BA,'Control de pagos'!A835,Planes!BC:BC)=0,"",SUMIF(Planes!BA:BA,'Control de pagos'!A835,Planes!BC:BC)),"")</f>
        <v/>
      </c>
      <c r="N835" s="61">
        <f t="shared" si="43"/>
        <v>37895.949999999997</v>
      </c>
    </row>
    <row r="836" spans="1:14" ht="15" customHeight="1" thickBot="1">
      <c r="A836" s="11" t="str">
        <f t="shared" si="45"/>
        <v>N006566 40</v>
      </c>
      <c r="B836" s="3" t="s">
        <v>134</v>
      </c>
      <c r="C836" s="259"/>
      <c r="D836" s="261"/>
      <c r="E836" s="103">
        <v>46119.37</v>
      </c>
      <c r="F836" s="104">
        <v>772.94</v>
      </c>
      <c r="G836" s="103">
        <v>84788.26</v>
      </c>
      <c r="H836" s="105">
        <v>45225</v>
      </c>
      <c r="J836" s="30" t="str">
        <f t="shared" si="44"/>
        <v/>
      </c>
      <c r="L836" s="11" t="str">
        <f>IF(I836&lt;&gt;"",IF(SUMIF(Planes!BA:BA,'Control de pagos'!A836,Planes!BC:BC)=0,"",SUMIF(Planes!BA:BA,'Control de pagos'!A836,Planes!BC:BC)),"")</f>
        <v/>
      </c>
      <c r="N836" s="61">
        <f t="shared" ref="N836:N899" si="46">IF(D836=0,D835,D836)</f>
        <v>37895.949999999997</v>
      </c>
    </row>
    <row r="837" spans="1:14" ht="15" customHeight="1" thickBot="1">
      <c r="A837" s="11" t="str">
        <f t="shared" si="45"/>
        <v>N006566 41</v>
      </c>
      <c r="B837" s="3" t="s">
        <v>134</v>
      </c>
      <c r="C837" s="258">
        <v>41</v>
      </c>
      <c r="D837" s="260">
        <v>37895.949999999997</v>
      </c>
      <c r="E837" s="103">
        <v>47294.15</v>
      </c>
      <c r="F837" s="104" t="s">
        <v>97</v>
      </c>
      <c r="G837" s="103">
        <v>85190.1</v>
      </c>
      <c r="H837" s="105">
        <v>45246</v>
      </c>
      <c r="J837" s="30" t="str">
        <f t="shared" si="44"/>
        <v/>
      </c>
      <c r="L837" s="11" t="str">
        <f>IF(I837&lt;&gt;"",IF(SUMIF(Planes!BA:BA,'Control de pagos'!A837,Planes!BC:BC)=0,"",SUMIF(Planes!BA:BA,'Control de pagos'!A837,Planes!BC:BC)),"")</f>
        <v/>
      </c>
      <c r="N837" s="61">
        <f t="shared" si="46"/>
        <v>37895.949999999997</v>
      </c>
    </row>
    <row r="838" spans="1:14" ht="15" customHeight="1" thickBot="1">
      <c r="A838" s="11" t="str">
        <f t="shared" si="45"/>
        <v>N006566 41</v>
      </c>
      <c r="B838" s="3" t="s">
        <v>134</v>
      </c>
      <c r="C838" s="259"/>
      <c r="D838" s="261"/>
      <c r="E838" s="103">
        <v>47294.15</v>
      </c>
      <c r="F838" s="104">
        <v>783.75</v>
      </c>
      <c r="G838" s="103">
        <v>85973.85</v>
      </c>
      <c r="H838" s="105">
        <v>45256</v>
      </c>
      <c r="J838" s="30" t="str">
        <f t="shared" si="44"/>
        <v/>
      </c>
      <c r="L838" s="11" t="str">
        <f>IF(I838&lt;&gt;"",IF(SUMIF(Planes!BA:BA,'Control de pagos'!A838,Planes!BC:BC)=0,"",SUMIF(Planes!BA:BA,'Control de pagos'!A838,Planes!BC:BC)),"")</f>
        <v/>
      </c>
      <c r="N838" s="61">
        <f t="shared" si="46"/>
        <v>37895.949999999997</v>
      </c>
    </row>
    <row r="839" spans="1:14" ht="15" customHeight="1" thickBot="1">
      <c r="A839" s="11" t="str">
        <f t="shared" si="45"/>
        <v>N006566 42</v>
      </c>
      <c r="B839" s="3" t="s">
        <v>134</v>
      </c>
      <c r="C839" s="258">
        <v>42</v>
      </c>
      <c r="D839" s="260">
        <v>37895.949999999997</v>
      </c>
      <c r="E839" s="103">
        <v>48393.13</v>
      </c>
      <c r="F839" s="104" t="s">
        <v>97</v>
      </c>
      <c r="G839" s="103">
        <v>86289.08</v>
      </c>
      <c r="H839" s="105">
        <v>45276</v>
      </c>
      <c r="J839" s="30" t="str">
        <f t="shared" si="44"/>
        <v/>
      </c>
      <c r="L839" s="11" t="str">
        <f>IF(I839&lt;&gt;"",IF(SUMIF(Planes!BA:BA,'Control de pagos'!A839,Planes!BC:BC)=0,"",SUMIF(Planes!BA:BA,'Control de pagos'!A839,Planes!BC:BC)),"")</f>
        <v/>
      </c>
      <c r="N839" s="61">
        <f t="shared" si="46"/>
        <v>37895.949999999997</v>
      </c>
    </row>
    <row r="840" spans="1:14" ht="15" customHeight="1" thickBot="1">
      <c r="A840" s="11" t="str">
        <f t="shared" si="45"/>
        <v>N006566 42</v>
      </c>
      <c r="B840" s="3" t="s">
        <v>134</v>
      </c>
      <c r="C840" s="259"/>
      <c r="D840" s="261"/>
      <c r="E840" s="103">
        <v>48393.13</v>
      </c>
      <c r="F840" s="104">
        <v>793.86</v>
      </c>
      <c r="G840" s="103">
        <v>87082.94</v>
      </c>
      <c r="H840" s="105">
        <v>45286</v>
      </c>
      <c r="J840" s="30" t="str">
        <f t="shared" si="44"/>
        <v/>
      </c>
      <c r="L840" s="11" t="str">
        <f>IF(I840&lt;&gt;"",IF(SUMIF(Planes!BA:BA,'Control de pagos'!A840,Planes!BC:BC)=0,"",SUMIF(Planes!BA:BA,'Control de pagos'!A840,Planes!BC:BC)),"")</f>
        <v/>
      </c>
      <c r="N840" s="61">
        <f t="shared" si="46"/>
        <v>37895.949999999997</v>
      </c>
    </row>
    <row r="841" spans="1:14" ht="15" customHeight="1" thickBot="1">
      <c r="A841" s="11" t="str">
        <f t="shared" si="45"/>
        <v>N006566 43</v>
      </c>
      <c r="B841" s="3" t="s">
        <v>134</v>
      </c>
      <c r="C841" s="258">
        <v>43</v>
      </c>
      <c r="D841" s="260">
        <v>37895.949999999997</v>
      </c>
      <c r="E841" s="103">
        <v>49567.9</v>
      </c>
      <c r="F841" s="104" t="s">
        <v>97</v>
      </c>
      <c r="G841" s="103">
        <v>87463.85</v>
      </c>
      <c r="H841" s="105">
        <v>45307</v>
      </c>
      <c r="J841" s="30" t="str">
        <f t="shared" si="44"/>
        <v/>
      </c>
      <c r="L841" s="11" t="str">
        <f>IF(I841&lt;&gt;"",IF(SUMIF(Planes!BA:BA,'Control de pagos'!A841,Planes!BC:BC)=0,"",SUMIF(Planes!BA:BA,'Control de pagos'!A841,Planes!BC:BC)),"")</f>
        <v/>
      </c>
      <c r="N841" s="61">
        <f t="shared" si="46"/>
        <v>37895.949999999997</v>
      </c>
    </row>
    <row r="842" spans="1:14" ht="15" customHeight="1" thickBot="1">
      <c r="A842" s="11" t="str">
        <f t="shared" si="45"/>
        <v>N006566 43</v>
      </c>
      <c r="B842" s="3" t="s">
        <v>134</v>
      </c>
      <c r="C842" s="259"/>
      <c r="D842" s="261"/>
      <c r="E842" s="103">
        <v>49567.9</v>
      </c>
      <c r="F842" s="104">
        <v>804.67</v>
      </c>
      <c r="G842" s="103">
        <v>88268.52</v>
      </c>
      <c r="H842" s="105">
        <v>45317</v>
      </c>
      <c r="J842" s="30" t="str">
        <f t="shared" si="44"/>
        <v/>
      </c>
      <c r="L842" s="11" t="str">
        <f>IF(I842&lt;&gt;"",IF(SUMIF(Planes!BA:BA,'Control de pagos'!A842,Planes!BC:BC)=0,"",SUMIF(Planes!BA:BA,'Control de pagos'!A842,Planes!BC:BC)),"")</f>
        <v/>
      </c>
      <c r="N842" s="61">
        <f t="shared" si="46"/>
        <v>37895.949999999997</v>
      </c>
    </row>
    <row r="843" spans="1:14" ht="15" customHeight="1" thickBot="1">
      <c r="A843" s="11" t="str">
        <f t="shared" si="45"/>
        <v>N006566 44</v>
      </c>
      <c r="B843" s="3" t="s">
        <v>134</v>
      </c>
      <c r="C843" s="258">
        <v>44</v>
      </c>
      <c r="D843" s="260">
        <v>37895.949999999997</v>
      </c>
      <c r="E843" s="103">
        <v>50704.78</v>
      </c>
      <c r="F843" s="104" t="s">
        <v>97</v>
      </c>
      <c r="G843" s="103">
        <v>88600.73</v>
      </c>
      <c r="H843" s="105">
        <v>45338</v>
      </c>
      <c r="J843" s="30" t="str">
        <f t="shared" si="44"/>
        <v/>
      </c>
      <c r="L843" s="11" t="str">
        <f>IF(I843&lt;&gt;"",IF(SUMIF(Planes!BA:BA,'Control de pagos'!A843,Planes!BC:BC)=0,"",SUMIF(Planes!BA:BA,'Control de pagos'!A843,Planes!BC:BC)),"")</f>
        <v/>
      </c>
      <c r="N843" s="61">
        <f t="shared" si="46"/>
        <v>37895.949999999997</v>
      </c>
    </row>
    <row r="844" spans="1:14" ht="15" customHeight="1" thickBot="1">
      <c r="A844" s="11" t="str">
        <f t="shared" si="45"/>
        <v>N006566 44</v>
      </c>
      <c r="B844" s="3" t="s">
        <v>134</v>
      </c>
      <c r="C844" s="259"/>
      <c r="D844" s="261"/>
      <c r="E844" s="103">
        <v>50704.78</v>
      </c>
      <c r="F844" s="104">
        <v>815.13</v>
      </c>
      <c r="G844" s="103">
        <v>89415.86</v>
      </c>
      <c r="H844" s="105">
        <v>45348</v>
      </c>
      <c r="J844" s="30" t="str">
        <f t="shared" si="44"/>
        <v/>
      </c>
      <c r="L844" s="11" t="str">
        <f>IF(I844&lt;&gt;"",IF(SUMIF(Planes!BA:BA,'Control de pagos'!A844,Planes!BC:BC)=0,"",SUMIF(Planes!BA:BA,'Control de pagos'!A844,Planes!BC:BC)),"")</f>
        <v/>
      </c>
      <c r="N844" s="61">
        <f t="shared" si="46"/>
        <v>37895.949999999997</v>
      </c>
    </row>
    <row r="845" spans="1:14" ht="15" customHeight="1" thickBot="1">
      <c r="A845" s="11" t="str">
        <f t="shared" si="45"/>
        <v>N006566 45</v>
      </c>
      <c r="B845" s="3" t="s">
        <v>134</v>
      </c>
      <c r="C845" s="258">
        <v>45</v>
      </c>
      <c r="D845" s="260">
        <v>37895.949999999997</v>
      </c>
      <c r="E845" s="103">
        <v>51765.87</v>
      </c>
      <c r="F845" s="104" t="s">
        <v>97</v>
      </c>
      <c r="G845" s="103">
        <v>89661.82</v>
      </c>
      <c r="H845" s="105">
        <v>45367</v>
      </c>
      <c r="J845" s="30" t="str">
        <f t="shared" si="44"/>
        <v/>
      </c>
      <c r="L845" s="11" t="str">
        <f>IF(I845&lt;&gt;"",IF(SUMIF(Planes!BA:BA,'Control de pagos'!A845,Planes!BC:BC)=0,"",SUMIF(Planes!BA:BA,'Control de pagos'!A845,Planes!BC:BC)),"")</f>
        <v/>
      </c>
      <c r="N845" s="61">
        <f t="shared" si="46"/>
        <v>37895.949999999997</v>
      </c>
    </row>
    <row r="846" spans="1:14" ht="15" customHeight="1" thickBot="1">
      <c r="A846" s="11" t="str">
        <f t="shared" si="45"/>
        <v>N006566 45</v>
      </c>
      <c r="B846" s="3" t="s">
        <v>134</v>
      </c>
      <c r="C846" s="259"/>
      <c r="D846" s="261"/>
      <c r="E846" s="103">
        <v>51765.87</v>
      </c>
      <c r="F846" s="104">
        <v>824.89</v>
      </c>
      <c r="G846" s="103">
        <v>90486.71</v>
      </c>
      <c r="H846" s="105">
        <v>45377</v>
      </c>
      <c r="J846" s="30" t="str">
        <f t="shared" si="44"/>
        <v/>
      </c>
      <c r="L846" s="11" t="str">
        <f>IF(I846&lt;&gt;"",IF(SUMIF(Planes!BA:BA,'Control de pagos'!A846,Planes!BC:BC)=0,"",SUMIF(Planes!BA:BA,'Control de pagos'!A846,Planes!BC:BC)),"")</f>
        <v/>
      </c>
      <c r="N846" s="61">
        <f t="shared" si="46"/>
        <v>37895.949999999997</v>
      </c>
    </row>
    <row r="847" spans="1:14" ht="15" customHeight="1" thickBot="1">
      <c r="A847" s="11" t="str">
        <f t="shared" si="45"/>
        <v>N006566 46</v>
      </c>
      <c r="B847" s="3" t="s">
        <v>134</v>
      </c>
      <c r="C847" s="258">
        <v>46</v>
      </c>
      <c r="D847" s="260">
        <v>37895.949999999997</v>
      </c>
      <c r="E847" s="103">
        <v>52978.54</v>
      </c>
      <c r="F847" s="104" t="s">
        <v>97</v>
      </c>
      <c r="G847" s="103">
        <v>90874.49</v>
      </c>
      <c r="H847" s="105">
        <v>45398</v>
      </c>
      <c r="J847" s="30" t="str">
        <f t="shared" si="44"/>
        <v/>
      </c>
      <c r="L847" s="11" t="str">
        <f>IF(I847&lt;&gt;"",IF(SUMIF(Planes!BA:BA,'Control de pagos'!A847,Planes!BC:BC)=0,"",SUMIF(Planes!BA:BA,'Control de pagos'!A847,Planes!BC:BC)),"")</f>
        <v/>
      </c>
      <c r="N847" s="61">
        <f t="shared" si="46"/>
        <v>37895.949999999997</v>
      </c>
    </row>
    <row r="848" spans="1:14" ht="15" customHeight="1" thickBot="1">
      <c r="A848" s="11" t="str">
        <f t="shared" si="45"/>
        <v>N006566 46</v>
      </c>
      <c r="B848" s="3" t="s">
        <v>134</v>
      </c>
      <c r="C848" s="259"/>
      <c r="D848" s="261"/>
      <c r="E848" s="103">
        <v>52978.54</v>
      </c>
      <c r="F848" s="104">
        <v>836.05</v>
      </c>
      <c r="G848" s="103">
        <v>91710.54</v>
      </c>
      <c r="H848" s="105">
        <v>45408</v>
      </c>
      <c r="J848" s="30" t="str">
        <f t="shared" si="44"/>
        <v/>
      </c>
      <c r="L848" s="11" t="str">
        <f>IF(I848&lt;&gt;"",IF(SUMIF(Planes!BA:BA,'Control de pagos'!A848,Planes!BC:BC)=0,"",SUMIF(Planes!BA:BA,'Control de pagos'!A848,Planes!BC:BC)),"")</f>
        <v/>
      </c>
      <c r="N848" s="61">
        <f t="shared" si="46"/>
        <v>37895.949999999997</v>
      </c>
    </row>
    <row r="849" spans="1:14" ht="15" customHeight="1" thickBot="1">
      <c r="A849" s="11" t="str">
        <f t="shared" si="45"/>
        <v>N006566 47</v>
      </c>
      <c r="B849" s="3" t="s">
        <v>134</v>
      </c>
      <c r="C849" s="258">
        <v>47</v>
      </c>
      <c r="D849" s="260">
        <v>37895.949999999997</v>
      </c>
      <c r="E849" s="103">
        <v>54077.52</v>
      </c>
      <c r="F849" s="104" t="s">
        <v>97</v>
      </c>
      <c r="G849" s="103">
        <v>91973.47</v>
      </c>
      <c r="H849" s="105">
        <v>45428</v>
      </c>
      <c r="J849" s="30" t="str">
        <f t="shared" ref="J849:J912" si="47">IF(I849&lt;&gt;"",I849-DAY(I849)+1,IF(A848=A849,IF(I848&lt;&gt;"","-",""),IF(A849=A850,IF(I850&lt;&gt;"","-",""),"")))</f>
        <v/>
      </c>
      <c r="L849" s="11" t="str">
        <f>IF(I849&lt;&gt;"",IF(SUMIF(Planes!BA:BA,'Control de pagos'!A849,Planes!BC:BC)=0,"",SUMIF(Planes!BA:BA,'Control de pagos'!A849,Planes!BC:BC)),"")</f>
        <v/>
      </c>
      <c r="N849" s="61">
        <f t="shared" si="46"/>
        <v>37895.949999999997</v>
      </c>
    </row>
    <row r="850" spans="1:14" ht="15" customHeight="1" thickBot="1">
      <c r="A850" s="11" t="str">
        <f t="shared" si="45"/>
        <v>N006566 47</v>
      </c>
      <c r="B850" s="3" t="s">
        <v>134</v>
      </c>
      <c r="C850" s="259"/>
      <c r="D850" s="261"/>
      <c r="E850" s="103">
        <v>54077.52</v>
      </c>
      <c r="F850" s="104">
        <v>846.16</v>
      </c>
      <c r="G850" s="103">
        <v>92819.63</v>
      </c>
      <c r="H850" s="105">
        <v>45438</v>
      </c>
      <c r="J850" s="30" t="str">
        <f t="shared" si="47"/>
        <v/>
      </c>
      <c r="L850" s="11" t="str">
        <f>IF(I850&lt;&gt;"",IF(SUMIF(Planes!BA:BA,'Control de pagos'!A850,Planes!BC:BC)=0,"",SUMIF(Planes!BA:BA,'Control de pagos'!A850,Planes!BC:BC)),"")</f>
        <v/>
      </c>
      <c r="N850" s="61">
        <f t="shared" si="46"/>
        <v>37895.949999999997</v>
      </c>
    </row>
    <row r="851" spans="1:14" ht="15" customHeight="1" thickBot="1">
      <c r="A851" s="11" t="str">
        <f t="shared" si="45"/>
        <v>N006566 48</v>
      </c>
      <c r="B851" s="3" t="s">
        <v>134</v>
      </c>
      <c r="C851" s="258">
        <v>48</v>
      </c>
      <c r="D851" s="260">
        <v>37895.949999999997</v>
      </c>
      <c r="E851" s="103">
        <v>55252.3</v>
      </c>
      <c r="F851" s="104" t="s">
        <v>97</v>
      </c>
      <c r="G851" s="103">
        <v>93148.25</v>
      </c>
      <c r="H851" s="105">
        <v>45459</v>
      </c>
      <c r="J851" s="30" t="str">
        <f t="shared" si="47"/>
        <v/>
      </c>
      <c r="L851" s="11" t="str">
        <f>IF(I851&lt;&gt;"",IF(SUMIF(Planes!BA:BA,'Control de pagos'!A851,Planes!BC:BC)=0,"",SUMIF(Planes!BA:BA,'Control de pagos'!A851,Planes!BC:BC)),"")</f>
        <v/>
      </c>
      <c r="N851" s="61">
        <f t="shared" si="46"/>
        <v>37895.949999999997</v>
      </c>
    </row>
    <row r="852" spans="1:14" ht="15" customHeight="1" thickBot="1">
      <c r="A852" s="11" t="str">
        <f t="shared" si="45"/>
        <v>N006566 48</v>
      </c>
      <c r="B852" s="3" t="s">
        <v>134</v>
      </c>
      <c r="C852" s="259"/>
      <c r="D852" s="261"/>
      <c r="E852" s="103">
        <v>55252.3</v>
      </c>
      <c r="F852" s="104">
        <v>856.96</v>
      </c>
      <c r="G852" s="103">
        <v>94005.21</v>
      </c>
      <c r="H852" s="105">
        <v>45469</v>
      </c>
      <c r="J852" s="30" t="str">
        <f t="shared" si="47"/>
        <v/>
      </c>
      <c r="L852" s="11" t="str">
        <f>IF(I852&lt;&gt;"",IF(SUMIF(Planes!BA:BA,'Control de pagos'!A852,Planes!BC:BC)=0,"",SUMIF(Planes!BA:BA,'Control de pagos'!A852,Planes!BC:BC)),"")</f>
        <v/>
      </c>
      <c r="N852" s="61">
        <f t="shared" si="46"/>
        <v>37895.949999999997</v>
      </c>
    </row>
    <row r="853" spans="1:14" ht="15" customHeight="1" thickBot="1">
      <c r="A853" s="11" t="str">
        <f t="shared" si="45"/>
        <v>N006566 49</v>
      </c>
      <c r="B853" s="3" t="s">
        <v>134</v>
      </c>
      <c r="C853" s="258">
        <v>49</v>
      </c>
      <c r="D853" s="260">
        <v>37895.949999999997</v>
      </c>
      <c r="E853" s="103">
        <v>56351.28</v>
      </c>
      <c r="F853" s="104" t="s">
        <v>97</v>
      </c>
      <c r="G853" s="103">
        <v>94247.23</v>
      </c>
      <c r="H853" s="105">
        <v>45489</v>
      </c>
      <c r="J853" s="30" t="str">
        <f t="shared" si="47"/>
        <v/>
      </c>
      <c r="L853" s="11" t="str">
        <f>IF(I853&lt;&gt;"",IF(SUMIF(Planes!BA:BA,'Control de pagos'!A853,Planes!BC:BC)=0,"",SUMIF(Planes!BA:BA,'Control de pagos'!A853,Planes!BC:BC)),"")</f>
        <v/>
      </c>
      <c r="N853" s="61">
        <f t="shared" si="46"/>
        <v>37895.949999999997</v>
      </c>
    </row>
    <row r="854" spans="1:14" ht="15" customHeight="1" thickBot="1">
      <c r="A854" s="11" t="str">
        <f t="shared" si="45"/>
        <v>N006566 49</v>
      </c>
      <c r="B854" s="3" t="s">
        <v>134</v>
      </c>
      <c r="C854" s="259"/>
      <c r="D854" s="261"/>
      <c r="E854" s="103">
        <v>56351.28</v>
      </c>
      <c r="F854" s="104">
        <v>867.07</v>
      </c>
      <c r="G854" s="103">
        <v>95114.3</v>
      </c>
      <c r="H854" s="105">
        <v>45499</v>
      </c>
      <c r="J854" s="30" t="str">
        <f t="shared" si="47"/>
        <v/>
      </c>
      <c r="L854" s="11" t="str">
        <f>IF(I854&lt;&gt;"",IF(SUMIF(Planes!BA:BA,'Control de pagos'!A854,Planes!BC:BC)=0,"",SUMIF(Planes!BA:BA,'Control de pagos'!A854,Planes!BC:BC)),"")</f>
        <v/>
      </c>
      <c r="N854" s="61">
        <f t="shared" si="46"/>
        <v>37895.949999999997</v>
      </c>
    </row>
    <row r="855" spans="1:14" ht="15" customHeight="1" thickBot="1">
      <c r="A855" s="11" t="str">
        <f t="shared" si="45"/>
        <v>N006566 50</v>
      </c>
      <c r="B855" s="3" t="s">
        <v>134</v>
      </c>
      <c r="C855" s="258">
        <v>50</v>
      </c>
      <c r="D855" s="260">
        <v>37895.949999999997</v>
      </c>
      <c r="E855" s="103">
        <v>57526.05</v>
      </c>
      <c r="F855" s="104" t="s">
        <v>97</v>
      </c>
      <c r="G855" s="103">
        <v>95422</v>
      </c>
      <c r="H855" s="105">
        <v>45520</v>
      </c>
      <c r="J855" s="30" t="str">
        <f t="shared" si="47"/>
        <v/>
      </c>
      <c r="L855" s="11" t="str">
        <f>IF(I855&lt;&gt;"",IF(SUMIF(Planes!BA:BA,'Control de pagos'!A855,Planes!BC:BC)=0,"",SUMIF(Planes!BA:BA,'Control de pagos'!A855,Planes!BC:BC)),"")</f>
        <v/>
      </c>
      <c r="N855" s="61">
        <f t="shared" si="46"/>
        <v>37895.949999999997</v>
      </c>
    </row>
    <row r="856" spans="1:14" ht="15" customHeight="1" thickBot="1">
      <c r="A856" s="11" t="str">
        <f t="shared" si="45"/>
        <v>N006566 50</v>
      </c>
      <c r="B856" s="3" t="s">
        <v>134</v>
      </c>
      <c r="C856" s="259"/>
      <c r="D856" s="261"/>
      <c r="E856" s="103">
        <v>57526.05</v>
      </c>
      <c r="F856" s="104">
        <v>877.88</v>
      </c>
      <c r="G856" s="103">
        <v>96299.88</v>
      </c>
      <c r="H856" s="105">
        <v>45530</v>
      </c>
      <c r="J856" s="30" t="str">
        <f t="shared" si="47"/>
        <v/>
      </c>
      <c r="L856" s="11" t="str">
        <f>IF(I856&lt;&gt;"",IF(SUMIF(Planes!BA:BA,'Control de pagos'!A856,Planes!BC:BC)=0,"",SUMIF(Planes!BA:BA,'Control de pagos'!A856,Planes!BC:BC)),"")</f>
        <v/>
      </c>
      <c r="N856" s="61">
        <f t="shared" si="46"/>
        <v>37895.949999999997</v>
      </c>
    </row>
    <row r="857" spans="1:14" ht="15" customHeight="1" thickBot="1">
      <c r="A857" s="11" t="str">
        <f t="shared" si="45"/>
        <v>N006566 51</v>
      </c>
      <c r="B857" s="3" t="s">
        <v>134</v>
      </c>
      <c r="C857" s="258">
        <v>51</v>
      </c>
      <c r="D857" s="260">
        <v>37895.949999999997</v>
      </c>
      <c r="E857" s="103">
        <v>58662.93</v>
      </c>
      <c r="F857" s="104" t="s">
        <v>97</v>
      </c>
      <c r="G857" s="103">
        <v>96558.88</v>
      </c>
      <c r="H857" s="105">
        <v>45551</v>
      </c>
      <c r="J857" s="30" t="str">
        <f t="shared" si="47"/>
        <v/>
      </c>
      <c r="L857" s="11" t="str">
        <f>IF(I857&lt;&gt;"",IF(SUMIF(Planes!BA:BA,'Control de pagos'!A857,Planes!BC:BC)=0,"",SUMIF(Planes!BA:BA,'Control de pagos'!A857,Planes!BC:BC)),"")</f>
        <v/>
      </c>
      <c r="N857" s="61">
        <f t="shared" si="46"/>
        <v>37895.949999999997</v>
      </c>
    </row>
    <row r="858" spans="1:14" ht="15" customHeight="1" thickBot="1">
      <c r="A858" s="11" t="str">
        <f t="shared" si="45"/>
        <v>N006566 51</v>
      </c>
      <c r="B858" s="3" t="s">
        <v>134</v>
      </c>
      <c r="C858" s="259"/>
      <c r="D858" s="261"/>
      <c r="E858" s="103">
        <v>58662.93</v>
      </c>
      <c r="F858" s="104">
        <v>888.34</v>
      </c>
      <c r="G858" s="103">
        <v>97447.22</v>
      </c>
      <c r="H858" s="105">
        <v>45561</v>
      </c>
      <c r="J858" s="30" t="str">
        <f t="shared" si="47"/>
        <v/>
      </c>
      <c r="L858" s="11" t="str">
        <f>IF(I858&lt;&gt;"",IF(SUMIF(Planes!BA:BA,'Control de pagos'!A858,Planes!BC:BC)=0,"",SUMIF(Planes!BA:BA,'Control de pagos'!A858,Planes!BC:BC)),"")</f>
        <v/>
      </c>
      <c r="N858" s="61">
        <f t="shared" si="46"/>
        <v>37895.949999999997</v>
      </c>
    </row>
    <row r="859" spans="1:14" ht="15" customHeight="1" thickBot="1">
      <c r="A859" s="11" t="str">
        <f t="shared" si="45"/>
        <v>N006566 52</v>
      </c>
      <c r="B859" s="3" t="s">
        <v>134</v>
      </c>
      <c r="C859" s="258">
        <v>52</v>
      </c>
      <c r="D859" s="260">
        <v>37895.949999999997</v>
      </c>
      <c r="E859" s="103">
        <v>59761.91</v>
      </c>
      <c r="F859" s="104" t="s">
        <v>97</v>
      </c>
      <c r="G859" s="103">
        <v>97657.86</v>
      </c>
      <c r="H859" s="105">
        <v>45581</v>
      </c>
      <c r="J859" s="30" t="str">
        <f t="shared" si="47"/>
        <v/>
      </c>
      <c r="L859" s="11" t="str">
        <f>IF(I859&lt;&gt;"",IF(SUMIF(Planes!BA:BA,'Control de pagos'!A859,Planes!BC:BC)=0,"",SUMIF(Planes!BA:BA,'Control de pagos'!A859,Planes!BC:BC)),"")</f>
        <v/>
      </c>
      <c r="N859" s="61">
        <f t="shared" si="46"/>
        <v>37895.949999999997</v>
      </c>
    </row>
    <row r="860" spans="1:14" ht="15" customHeight="1" thickBot="1">
      <c r="A860" s="11" t="str">
        <f t="shared" si="45"/>
        <v>N006566 52</v>
      </c>
      <c r="B860" s="3" t="s">
        <v>134</v>
      </c>
      <c r="C860" s="259"/>
      <c r="D860" s="261"/>
      <c r="E860" s="103">
        <v>59761.91</v>
      </c>
      <c r="F860" s="104">
        <v>898.45</v>
      </c>
      <c r="G860" s="103">
        <v>98556.31</v>
      </c>
      <c r="H860" s="105">
        <v>45591</v>
      </c>
      <c r="J860" s="30" t="str">
        <f t="shared" si="47"/>
        <v/>
      </c>
      <c r="L860" s="11" t="str">
        <f>IF(I860&lt;&gt;"",IF(SUMIF(Planes!BA:BA,'Control de pagos'!A860,Planes!BC:BC)=0,"",SUMIF(Planes!BA:BA,'Control de pagos'!A860,Planes!BC:BC)),"")</f>
        <v/>
      </c>
      <c r="N860" s="61">
        <f t="shared" si="46"/>
        <v>37895.949999999997</v>
      </c>
    </row>
    <row r="861" spans="1:14" ht="15" customHeight="1" thickBot="1">
      <c r="A861" s="11" t="str">
        <f t="shared" si="45"/>
        <v>N006566 53</v>
      </c>
      <c r="B861" s="3" t="s">
        <v>134</v>
      </c>
      <c r="C861" s="258">
        <v>53</v>
      </c>
      <c r="D861" s="260">
        <v>37895.949999999997</v>
      </c>
      <c r="E861" s="103">
        <v>60936.69</v>
      </c>
      <c r="F861" s="104" t="s">
        <v>97</v>
      </c>
      <c r="G861" s="103">
        <v>98832.639999999999</v>
      </c>
      <c r="H861" s="105">
        <v>45612</v>
      </c>
      <c r="J861" s="30" t="str">
        <f t="shared" si="47"/>
        <v/>
      </c>
      <c r="L861" s="11" t="str">
        <f>IF(I861&lt;&gt;"",IF(SUMIF(Planes!BA:BA,'Control de pagos'!A861,Planes!BC:BC)=0,"",SUMIF(Planes!BA:BA,'Control de pagos'!A861,Planes!BC:BC)),"")</f>
        <v/>
      </c>
      <c r="N861" s="61">
        <f t="shared" si="46"/>
        <v>37895.949999999997</v>
      </c>
    </row>
    <row r="862" spans="1:14" ht="15" customHeight="1" thickBot="1">
      <c r="A862" s="11" t="str">
        <f t="shared" si="45"/>
        <v>N006566 53</v>
      </c>
      <c r="B862" s="3" t="s">
        <v>134</v>
      </c>
      <c r="C862" s="259"/>
      <c r="D862" s="261"/>
      <c r="E862" s="103">
        <v>60936.69</v>
      </c>
      <c r="F862" s="104">
        <v>909.26</v>
      </c>
      <c r="G862" s="103">
        <v>99741.9</v>
      </c>
      <c r="H862" s="105">
        <v>45622</v>
      </c>
      <c r="J862" s="30" t="str">
        <f t="shared" si="47"/>
        <v/>
      </c>
      <c r="L862" s="11" t="str">
        <f>IF(I862&lt;&gt;"",IF(SUMIF(Planes!BA:BA,'Control de pagos'!A862,Planes!BC:BC)=0,"",SUMIF(Planes!BA:BA,'Control de pagos'!A862,Planes!BC:BC)),"")</f>
        <v/>
      </c>
      <c r="N862" s="61">
        <f t="shared" si="46"/>
        <v>37895.949999999997</v>
      </c>
    </row>
    <row r="863" spans="1:14" ht="15" customHeight="1" thickBot="1">
      <c r="A863" s="11" t="str">
        <f t="shared" si="45"/>
        <v>N006566 54</v>
      </c>
      <c r="B863" s="3" t="s">
        <v>134</v>
      </c>
      <c r="C863" s="258">
        <v>54</v>
      </c>
      <c r="D863" s="260">
        <v>37895.949999999997</v>
      </c>
      <c r="E863" s="103">
        <v>62035.67</v>
      </c>
      <c r="F863" s="104" t="s">
        <v>97</v>
      </c>
      <c r="G863" s="103">
        <v>99931.62</v>
      </c>
      <c r="H863" s="105">
        <v>45642</v>
      </c>
      <c r="J863" s="30" t="str">
        <f t="shared" si="47"/>
        <v/>
      </c>
      <c r="L863" s="11" t="str">
        <f>IF(I863&lt;&gt;"",IF(SUMIF(Planes!BA:BA,'Control de pagos'!A863,Planes!BC:BC)=0,"",SUMIF(Planes!BA:BA,'Control de pagos'!A863,Planes!BC:BC)),"")</f>
        <v/>
      </c>
      <c r="N863" s="61">
        <f t="shared" si="46"/>
        <v>37895.949999999997</v>
      </c>
    </row>
    <row r="864" spans="1:14" ht="15" customHeight="1" thickBot="1">
      <c r="A864" s="11" t="str">
        <f t="shared" si="45"/>
        <v>N006566 54</v>
      </c>
      <c r="B864" s="3" t="s">
        <v>134</v>
      </c>
      <c r="C864" s="259"/>
      <c r="D864" s="261"/>
      <c r="E864" s="103">
        <v>62035.67</v>
      </c>
      <c r="F864" s="104">
        <v>919.37</v>
      </c>
      <c r="G864" s="103">
        <v>100850.99</v>
      </c>
      <c r="H864" s="105">
        <v>45652</v>
      </c>
      <c r="J864" s="30" t="str">
        <f t="shared" si="47"/>
        <v/>
      </c>
      <c r="L864" s="11" t="str">
        <f>IF(I864&lt;&gt;"",IF(SUMIF(Planes!BA:BA,'Control de pagos'!A864,Planes!BC:BC)=0,"",SUMIF(Planes!BA:BA,'Control de pagos'!A864,Planes!BC:BC)),"")</f>
        <v/>
      </c>
      <c r="N864" s="61">
        <f t="shared" si="46"/>
        <v>37895.949999999997</v>
      </c>
    </row>
    <row r="865" spans="1:14" ht="15" customHeight="1" thickBot="1">
      <c r="A865" s="11" t="str">
        <f t="shared" si="45"/>
        <v>N006566 55</v>
      </c>
      <c r="B865" s="3" t="s">
        <v>134</v>
      </c>
      <c r="C865" s="258">
        <v>55</v>
      </c>
      <c r="D865" s="260">
        <v>37895.949999999997</v>
      </c>
      <c r="E865" s="103">
        <v>63210.44</v>
      </c>
      <c r="F865" s="104" t="s">
        <v>97</v>
      </c>
      <c r="G865" s="103">
        <v>101106.39</v>
      </c>
      <c r="H865" s="105">
        <v>45673</v>
      </c>
      <c r="J865" s="30" t="str">
        <f t="shared" si="47"/>
        <v/>
      </c>
      <c r="L865" s="11" t="str">
        <f>IF(I865&lt;&gt;"",IF(SUMIF(Planes!BA:BA,'Control de pagos'!A865,Planes!BC:BC)=0,"",SUMIF(Planes!BA:BA,'Control de pagos'!A865,Planes!BC:BC)),"")</f>
        <v/>
      </c>
      <c r="N865" s="61">
        <f t="shared" si="46"/>
        <v>37895.949999999997</v>
      </c>
    </row>
    <row r="866" spans="1:14" ht="15" customHeight="1" thickBot="1">
      <c r="A866" s="11" t="str">
        <f t="shared" si="45"/>
        <v>N006566 55</v>
      </c>
      <c r="B866" s="3" t="s">
        <v>134</v>
      </c>
      <c r="C866" s="259"/>
      <c r="D866" s="261"/>
      <c r="E866" s="103">
        <v>63210.44</v>
      </c>
      <c r="F866" s="104">
        <v>930.18</v>
      </c>
      <c r="G866" s="103">
        <v>102036.57</v>
      </c>
      <c r="H866" s="105">
        <v>45683</v>
      </c>
      <c r="J866" s="30" t="str">
        <f t="shared" si="47"/>
        <v/>
      </c>
      <c r="L866" s="11" t="str">
        <f>IF(I866&lt;&gt;"",IF(SUMIF(Planes!BA:BA,'Control de pagos'!A866,Planes!BC:BC)=0,"",SUMIF(Planes!BA:BA,'Control de pagos'!A866,Planes!BC:BC)),"")</f>
        <v/>
      </c>
      <c r="N866" s="61">
        <f t="shared" si="46"/>
        <v>37895.949999999997</v>
      </c>
    </row>
    <row r="867" spans="1:14" ht="15" customHeight="1" thickBot="1">
      <c r="A867" s="11" t="str">
        <f t="shared" si="45"/>
        <v>N006566 56</v>
      </c>
      <c r="B867" s="3" t="s">
        <v>134</v>
      </c>
      <c r="C867" s="258">
        <v>56</v>
      </c>
      <c r="D867" s="260">
        <v>37895.949999999997</v>
      </c>
      <c r="E867" s="103">
        <v>64347.32</v>
      </c>
      <c r="F867" s="104" t="s">
        <v>97</v>
      </c>
      <c r="G867" s="103">
        <v>102243.27</v>
      </c>
      <c r="H867" s="105">
        <v>45704</v>
      </c>
      <c r="J867" s="30" t="str">
        <f t="shared" si="47"/>
        <v/>
      </c>
      <c r="L867" s="11" t="str">
        <f>IF(I867&lt;&gt;"",IF(SUMIF(Planes!BA:BA,'Control de pagos'!A867,Planes!BC:BC)=0,"",SUMIF(Planes!BA:BA,'Control de pagos'!A867,Planes!BC:BC)),"")</f>
        <v/>
      </c>
      <c r="N867" s="61">
        <f t="shared" si="46"/>
        <v>37895.949999999997</v>
      </c>
    </row>
    <row r="868" spans="1:14" ht="15" customHeight="1" thickBot="1">
      <c r="A868" s="11" t="str">
        <f t="shared" si="45"/>
        <v>N006566 56</v>
      </c>
      <c r="B868" s="3" t="s">
        <v>134</v>
      </c>
      <c r="C868" s="259"/>
      <c r="D868" s="261"/>
      <c r="E868" s="103">
        <v>64347.32</v>
      </c>
      <c r="F868" s="104">
        <v>940.64</v>
      </c>
      <c r="G868" s="103">
        <v>103183.91</v>
      </c>
      <c r="H868" s="105">
        <v>45714</v>
      </c>
      <c r="J868" s="30" t="str">
        <f t="shared" si="47"/>
        <v/>
      </c>
      <c r="L868" s="11" t="str">
        <f>IF(I868&lt;&gt;"",IF(SUMIF(Planes!BA:BA,'Control de pagos'!A868,Planes!BC:BC)=0,"",SUMIF(Planes!BA:BA,'Control de pagos'!A868,Planes!BC:BC)),"")</f>
        <v/>
      </c>
      <c r="N868" s="61">
        <f t="shared" si="46"/>
        <v>37895.949999999997</v>
      </c>
    </row>
    <row r="869" spans="1:14" ht="15" customHeight="1" thickBot="1">
      <c r="A869" s="11" t="str">
        <f t="shared" si="45"/>
        <v>N006566 57</v>
      </c>
      <c r="B869" s="3" t="s">
        <v>134</v>
      </c>
      <c r="C869" s="258">
        <v>57</v>
      </c>
      <c r="D869" s="260">
        <v>37895.949999999997</v>
      </c>
      <c r="E869" s="103">
        <v>65408.41</v>
      </c>
      <c r="F869" s="104" t="s">
        <v>97</v>
      </c>
      <c r="G869" s="103">
        <v>103304.36</v>
      </c>
      <c r="H869" s="105">
        <v>45732</v>
      </c>
      <c r="J869" s="30" t="str">
        <f t="shared" si="47"/>
        <v/>
      </c>
      <c r="L869" s="11" t="str">
        <f>IF(I869&lt;&gt;"",IF(SUMIF(Planes!BA:BA,'Control de pagos'!A869,Planes!BC:BC)=0,"",SUMIF(Planes!BA:BA,'Control de pagos'!A869,Planes!BC:BC)),"")</f>
        <v/>
      </c>
      <c r="N869" s="61">
        <f t="shared" si="46"/>
        <v>37895.949999999997</v>
      </c>
    </row>
    <row r="870" spans="1:14" ht="15" customHeight="1" thickBot="1">
      <c r="A870" s="11" t="str">
        <f t="shared" si="45"/>
        <v>N006566 57</v>
      </c>
      <c r="B870" s="3" t="s">
        <v>134</v>
      </c>
      <c r="C870" s="259"/>
      <c r="D870" s="261"/>
      <c r="E870" s="103">
        <v>65408.41</v>
      </c>
      <c r="F870" s="104">
        <v>950.4</v>
      </c>
      <c r="G870" s="103">
        <v>104254.76</v>
      </c>
      <c r="H870" s="105">
        <v>45742</v>
      </c>
      <c r="J870" s="30" t="str">
        <f t="shared" si="47"/>
        <v/>
      </c>
      <c r="L870" s="11" t="str">
        <f>IF(I870&lt;&gt;"",IF(SUMIF(Planes!BA:BA,'Control de pagos'!A870,Planes!BC:BC)=0,"",SUMIF(Planes!BA:BA,'Control de pagos'!A870,Planes!BC:BC)),"")</f>
        <v/>
      </c>
      <c r="N870" s="61">
        <f t="shared" si="46"/>
        <v>37895.949999999997</v>
      </c>
    </row>
    <row r="871" spans="1:14" ht="15" customHeight="1" thickBot="1">
      <c r="A871" s="11" t="str">
        <f t="shared" si="45"/>
        <v>N006566 58</v>
      </c>
      <c r="B871" s="3" t="s">
        <v>134</v>
      </c>
      <c r="C871" s="258">
        <v>58</v>
      </c>
      <c r="D871" s="260">
        <v>37895.949999999997</v>
      </c>
      <c r="E871" s="103">
        <v>66621.08</v>
      </c>
      <c r="F871" s="104" t="s">
        <v>97</v>
      </c>
      <c r="G871" s="103">
        <v>104517.03</v>
      </c>
      <c r="H871" s="105">
        <v>45763</v>
      </c>
      <c r="J871" s="30" t="str">
        <f t="shared" si="47"/>
        <v/>
      </c>
      <c r="L871" s="11" t="str">
        <f>IF(I871&lt;&gt;"",IF(SUMIF(Planes!BA:BA,'Control de pagos'!A871,Planes!BC:BC)=0,"",SUMIF(Planes!BA:BA,'Control de pagos'!A871,Planes!BC:BC)),"")</f>
        <v/>
      </c>
      <c r="N871" s="61">
        <f t="shared" si="46"/>
        <v>37895.949999999997</v>
      </c>
    </row>
    <row r="872" spans="1:14" ht="15" customHeight="1" thickBot="1">
      <c r="A872" s="11" t="str">
        <f t="shared" si="45"/>
        <v>N006566 58</v>
      </c>
      <c r="B872" s="3" t="s">
        <v>134</v>
      </c>
      <c r="C872" s="259"/>
      <c r="D872" s="261"/>
      <c r="E872" s="103">
        <v>66621.08</v>
      </c>
      <c r="F872" s="104">
        <v>961.56</v>
      </c>
      <c r="G872" s="103">
        <v>105478.59</v>
      </c>
      <c r="H872" s="105">
        <v>45773</v>
      </c>
      <c r="J872" s="30" t="str">
        <f t="shared" si="47"/>
        <v/>
      </c>
      <c r="L872" s="11" t="str">
        <f>IF(I872&lt;&gt;"",IF(SUMIF(Planes!BA:BA,'Control de pagos'!A872,Planes!BC:BC)=0,"",SUMIF(Planes!BA:BA,'Control de pagos'!A872,Planes!BC:BC)),"")</f>
        <v/>
      </c>
      <c r="N872" s="61">
        <f t="shared" si="46"/>
        <v>37895.949999999997</v>
      </c>
    </row>
    <row r="873" spans="1:14" ht="15" customHeight="1" thickBot="1">
      <c r="A873" s="11" t="str">
        <f t="shared" si="45"/>
        <v>N006566 59</v>
      </c>
      <c r="B873" s="3" t="s">
        <v>134</v>
      </c>
      <c r="C873" s="258">
        <v>59</v>
      </c>
      <c r="D873" s="260">
        <v>37895.949999999997</v>
      </c>
      <c r="E873" s="103">
        <v>67720.06</v>
      </c>
      <c r="F873" s="104" t="s">
        <v>97</v>
      </c>
      <c r="G873" s="103">
        <v>105616.01</v>
      </c>
      <c r="H873" s="105">
        <v>45793</v>
      </c>
      <c r="J873" s="30" t="str">
        <f t="shared" si="47"/>
        <v/>
      </c>
      <c r="L873" s="11" t="str">
        <f>IF(I873&lt;&gt;"",IF(SUMIF(Planes!BA:BA,'Control de pagos'!A873,Planes!BC:BC)=0,"",SUMIF(Planes!BA:BA,'Control de pagos'!A873,Planes!BC:BC)),"")</f>
        <v/>
      </c>
      <c r="N873" s="61">
        <f t="shared" si="46"/>
        <v>37895.949999999997</v>
      </c>
    </row>
    <row r="874" spans="1:14" ht="15" customHeight="1" thickBot="1">
      <c r="A874" s="11" t="str">
        <f t="shared" ref="A874:A937" si="48">B874&amp;" "&amp;IF(C874="",C873,C874)</f>
        <v>N006566 59</v>
      </c>
      <c r="B874" s="3" t="s">
        <v>134</v>
      </c>
      <c r="C874" s="259"/>
      <c r="D874" s="261"/>
      <c r="E874" s="103">
        <v>67720.06</v>
      </c>
      <c r="F874" s="104">
        <v>971.67</v>
      </c>
      <c r="G874" s="103">
        <v>106587.68</v>
      </c>
      <c r="H874" s="105">
        <v>45803</v>
      </c>
      <c r="J874" s="30" t="str">
        <f t="shared" si="47"/>
        <v/>
      </c>
      <c r="L874" s="11" t="str">
        <f>IF(I874&lt;&gt;"",IF(SUMIF(Planes!BA:BA,'Control de pagos'!A874,Planes!BC:BC)=0,"",SUMIF(Planes!BA:BA,'Control de pagos'!A874,Planes!BC:BC)),"")</f>
        <v/>
      </c>
      <c r="N874" s="61">
        <f t="shared" si="46"/>
        <v>37895.949999999997</v>
      </c>
    </row>
    <row r="875" spans="1:14" ht="15" customHeight="1" thickBot="1">
      <c r="A875" s="11" t="str">
        <f t="shared" si="48"/>
        <v>N006566 60</v>
      </c>
      <c r="B875" s="3" t="s">
        <v>134</v>
      </c>
      <c r="C875" s="258">
        <v>60</v>
      </c>
      <c r="D875" s="260">
        <v>37895.949999999997</v>
      </c>
      <c r="E875" s="103">
        <v>68894.84</v>
      </c>
      <c r="F875" s="104" t="s">
        <v>97</v>
      </c>
      <c r="G875" s="103">
        <v>106790.79</v>
      </c>
      <c r="H875" s="105">
        <v>45824</v>
      </c>
      <c r="J875" s="30" t="str">
        <f t="shared" si="47"/>
        <v/>
      </c>
      <c r="L875" s="11" t="str">
        <f>IF(I875&lt;&gt;"",IF(SUMIF(Planes!BA:BA,'Control de pagos'!A875,Planes!BC:BC)=0,"",SUMIF(Planes!BA:BA,'Control de pagos'!A875,Planes!BC:BC)),"")</f>
        <v/>
      </c>
      <c r="N875" s="61">
        <f t="shared" si="46"/>
        <v>37895.949999999997</v>
      </c>
    </row>
    <row r="876" spans="1:14" ht="15" customHeight="1" thickBot="1">
      <c r="A876" s="11" t="str">
        <f t="shared" si="48"/>
        <v>N006566 60</v>
      </c>
      <c r="B876" s="3" t="s">
        <v>134</v>
      </c>
      <c r="C876" s="259"/>
      <c r="D876" s="261"/>
      <c r="E876" s="103">
        <v>68894.84</v>
      </c>
      <c r="F876" s="104">
        <v>982.48</v>
      </c>
      <c r="G876" s="103">
        <v>107773.27</v>
      </c>
      <c r="H876" s="105">
        <v>45834</v>
      </c>
      <c r="J876" s="30" t="str">
        <f t="shared" si="47"/>
        <v/>
      </c>
      <c r="L876" s="11" t="str">
        <f>IF(I876&lt;&gt;"",IF(SUMIF(Planes!BA:BA,'Control de pagos'!A876,Planes!BC:BC)=0,"",SUMIF(Planes!BA:BA,'Control de pagos'!A876,Planes!BC:BC)),"")</f>
        <v/>
      </c>
      <c r="N876" s="61">
        <f t="shared" si="46"/>
        <v>37895.949999999997</v>
      </c>
    </row>
    <row r="877" spans="1:14" ht="15" customHeight="1" thickBot="1">
      <c r="A877" s="11" t="str">
        <f t="shared" si="48"/>
        <v>N006566 61</v>
      </c>
      <c r="B877" s="3" t="s">
        <v>134</v>
      </c>
      <c r="C877" s="258">
        <v>61</v>
      </c>
      <c r="D877" s="260">
        <v>37895.949999999997</v>
      </c>
      <c r="E877" s="103">
        <v>69993.820000000007</v>
      </c>
      <c r="F877" s="104" t="s">
        <v>97</v>
      </c>
      <c r="G877" s="103">
        <v>107889.77</v>
      </c>
      <c r="H877" s="105">
        <v>45854</v>
      </c>
      <c r="J877" s="30" t="str">
        <f t="shared" si="47"/>
        <v/>
      </c>
      <c r="L877" s="11" t="str">
        <f>IF(I877&lt;&gt;"",IF(SUMIF(Planes!BA:BA,'Control de pagos'!A877,Planes!BC:BC)=0,"",SUMIF(Planes!BA:BA,'Control de pagos'!A877,Planes!BC:BC)),"")</f>
        <v/>
      </c>
      <c r="N877" s="61">
        <f t="shared" si="46"/>
        <v>37895.949999999997</v>
      </c>
    </row>
    <row r="878" spans="1:14" ht="15" customHeight="1" thickBot="1">
      <c r="A878" s="11" t="str">
        <f t="shared" si="48"/>
        <v>N006566 61</v>
      </c>
      <c r="B878" s="3" t="s">
        <v>134</v>
      </c>
      <c r="C878" s="259"/>
      <c r="D878" s="261"/>
      <c r="E878" s="103">
        <v>69993.820000000007</v>
      </c>
      <c r="F878" s="104">
        <v>992.59</v>
      </c>
      <c r="G878" s="103">
        <v>108882.36</v>
      </c>
      <c r="H878" s="105">
        <v>45864</v>
      </c>
      <c r="J878" s="30" t="str">
        <f t="shared" si="47"/>
        <v/>
      </c>
      <c r="L878" s="11" t="str">
        <f>IF(I878&lt;&gt;"",IF(SUMIF(Planes!BA:BA,'Control de pagos'!A878,Planes!BC:BC)=0,"",SUMIF(Planes!BA:BA,'Control de pagos'!A878,Planes!BC:BC)),"")</f>
        <v/>
      </c>
      <c r="N878" s="61">
        <f t="shared" si="46"/>
        <v>37895.949999999997</v>
      </c>
    </row>
    <row r="879" spans="1:14" ht="15" customHeight="1" thickBot="1">
      <c r="A879" s="11" t="str">
        <f t="shared" si="48"/>
        <v>N006566 62</v>
      </c>
      <c r="B879" s="3" t="s">
        <v>134</v>
      </c>
      <c r="C879" s="258">
        <v>62</v>
      </c>
      <c r="D879" s="260">
        <v>37895.949999999997</v>
      </c>
      <c r="E879" s="103">
        <v>71168.59</v>
      </c>
      <c r="F879" s="104" t="s">
        <v>97</v>
      </c>
      <c r="G879" s="103">
        <v>109064.54</v>
      </c>
      <c r="H879" s="105">
        <v>45885</v>
      </c>
      <c r="J879" s="30" t="str">
        <f t="shared" si="47"/>
        <v/>
      </c>
      <c r="L879" s="11" t="str">
        <f>IF(I879&lt;&gt;"",IF(SUMIF(Planes!BA:BA,'Control de pagos'!A879,Planes!BC:BC)=0,"",SUMIF(Planes!BA:BA,'Control de pagos'!A879,Planes!BC:BC)),"")</f>
        <v/>
      </c>
      <c r="N879" s="61">
        <f t="shared" si="46"/>
        <v>37895.949999999997</v>
      </c>
    </row>
    <row r="880" spans="1:14" ht="15" customHeight="1" thickBot="1">
      <c r="A880" s="11" t="str">
        <f t="shared" si="48"/>
        <v>N006566 62</v>
      </c>
      <c r="B880" s="3" t="s">
        <v>134</v>
      </c>
      <c r="C880" s="259"/>
      <c r="D880" s="261"/>
      <c r="E880" s="103">
        <v>71168.59</v>
      </c>
      <c r="F880" s="103">
        <v>1003.39</v>
      </c>
      <c r="G880" s="103">
        <v>110067.93</v>
      </c>
      <c r="H880" s="105">
        <v>45895</v>
      </c>
      <c r="J880" s="30" t="str">
        <f t="shared" si="47"/>
        <v/>
      </c>
      <c r="L880" s="11" t="str">
        <f>IF(I880&lt;&gt;"",IF(SUMIF(Planes!BA:BA,'Control de pagos'!A880,Planes!BC:BC)=0,"",SUMIF(Planes!BA:BA,'Control de pagos'!A880,Planes!BC:BC)),"")</f>
        <v/>
      </c>
      <c r="N880" s="61">
        <f t="shared" si="46"/>
        <v>37895.949999999997</v>
      </c>
    </row>
    <row r="881" spans="1:14" ht="15" customHeight="1" thickBot="1">
      <c r="A881" s="11" t="str">
        <f t="shared" si="48"/>
        <v>N006566 63</v>
      </c>
      <c r="B881" s="3" t="s">
        <v>134</v>
      </c>
      <c r="C881" s="258">
        <v>63</v>
      </c>
      <c r="D881" s="260">
        <v>37895.949999999997</v>
      </c>
      <c r="E881" s="103">
        <v>72305.47</v>
      </c>
      <c r="F881" s="104" t="s">
        <v>97</v>
      </c>
      <c r="G881" s="103">
        <v>110201.42</v>
      </c>
      <c r="H881" s="105">
        <v>45916</v>
      </c>
      <c r="J881" s="30" t="str">
        <f t="shared" si="47"/>
        <v/>
      </c>
      <c r="L881" s="11" t="str">
        <f>IF(I881&lt;&gt;"",IF(SUMIF(Planes!BA:BA,'Control de pagos'!A881,Planes!BC:BC)=0,"",SUMIF(Planes!BA:BA,'Control de pagos'!A881,Planes!BC:BC)),"")</f>
        <v/>
      </c>
      <c r="N881" s="61">
        <f t="shared" si="46"/>
        <v>37895.949999999997</v>
      </c>
    </row>
    <row r="882" spans="1:14" ht="15" customHeight="1" thickBot="1">
      <c r="A882" s="11" t="str">
        <f t="shared" si="48"/>
        <v>N006566 63</v>
      </c>
      <c r="B882" s="3" t="s">
        <v>134</v>
      </c>
      <c r="C882" s="259"/>
      <c r="D882" s="261"/>
      <c r="E882" s="103">
        <v>72305.47</v>
      </c>
      <c r="F882" s="103">
        <v>1013.85</v>
      </c>
      <c r="G882" s="103">
        <v>111215.27</v>
      </c>
      <c r="H882" s="105">
        <v>45926</v>
      </c>
      <c r="J882" s="30" t="str">
        <f t="shared" si="47"/>
        <v/>
      </c>
      <c r="L882" s="11" t="str">
        <f>IF(I882&lt;&gt;"",IF(SUMIF(Planes!BA:BA,'Control de pagos'!A882,Planes!BC:BC)=0,"",SUMIF(Planes!BA:BA,'Control de pagos'!A882,Planes!BC:BC)),"")</f>
        <v/>
      </c>
      <c r="N882" s="61">
        <f t="shared" si="46"/>
        <v>37895.949999999997</v>
      </c>
    </row>
    <row r="883" spans="1:14" ht="15" customHeight="1" thickBot="1">
      <c r="A883" s="11" t="str">
        <f t="shared" si="48"/>
        <v>N006566 64</v>
      </c>
      <c r="B883" s="3" t="s">
        <v>134</v>
      </c>
      <c r="C883" s="258">
        <v>64</v>
      </c>
      <c r="D883" s="260">
        <v>37895.949999999997</v>
      </c>
      <c r="E883" s="103">
        <v>73404.460000000006</v>
      </c>
      <c r="F883" s="104" t="s">
        <v>97</v>
      </c>
      <c r="G883" s="103">
        <v>111300.41</v>
      </c>
      <c r="H883" s="105">
        <v>45946</v>
      </c>
      <c r="J883" s="30" t="str">
        <f t="shared" si="47"/>
        <v/>
      </c>
      <c r="L883" s="11" t="str">
        <f>IF(I883&lt;&gt;"",IF(SUMIF(Planes!BA:BA,'Control de pagos'!A883,Planes!BC:BC)=0,"",SUMIF(Planes!BA:BA,'Control de pagos'!A883,Planes!BC:BC)),"")</f>
        <v/>
      </c>
      <c r="N883" s="61">
        <f t="shared" si="46"/>
        <v>37895.949999999997</v>
      </c>
    </row>
    <row r="884" spans="1:14" ht="15" customHeight="1" thickBot="1">
      <c r="A884" s="11" t="str">
        <f t="shared" si="48"/>
        <v>N006566 64</v>
      </c>
      <c r="B884" s="3" t="s">
        <v>134</v>
      </c>
      <c r="C884" s="259"/>
      <c r="D884" s="261"/>
      <c r="E884" s="103">
        <v>73404.460000000006</v>
      </c>
      <c r="F884" s="103">
        <v>1023.96</v>
      </c>
      <c r="G884" s="103">
        <v>112324.37</v>
      </c>
      <c r="H884" s="105">
        <v>45956</v>
      </c>
      <c r="J884" s="30" t="str">
        <f t="shared" si="47"/>
        <v/>
      </c>
      <c r="L884" s="11" t="str">
        <f>IF(I884&lt;&gt;"",IF(SUMIF(Planes!BA:BA,'Control de pagos'!A884,Planes!BC:BC)=0,"",SUMIF(Planes!BA:BA,'Control de pagos'!A884,Planes!BC:BC)),"")</f>
        <v/>
      </c>
      <c r="N884" s="61">
        <f t="shared" si="46"/>
        <v>37895.949999999997</v>
      </c>
    </row>
    <row r="885" spans="1:14" ht="15" customHeight="1" thickBot="1">
      <c r="A885" s="11" t="str">
        <f t="shared" si="48"/>
        <v>N006566 65</v>
      </c>
      <c r="B885" s="3" t="s">
        <v>134</v>
      </c>
      <c r="C885" s="258">
        <v>65</v>
      </c>
      <c r="D885" s="260">
        <v>37895.949999999997</v>
      </c>
      <c r="E885" s="103">
        <v>74579.23</v>
      </c>
      <c r="F885" s="104" t="s">
        <v>97</v>
      </c>
      <c r="G885" s="103">
        <v>112475.18</v>
      </c>
      <c r="H885" s="105">
        <v>45977</v>
      </c>
      <c r="J885" s="30" t="str">
        <f t="shared" si="47"/>
        <v/>
      </c>
      <c r="L885" s="11" t="str">
        <f>IF(I885&lt;&gt;"",IF(SUMIF(Planes!BA:BA,'Control de pagos'!A885,Planes!BC:BC)=0,"",SUMIF(Planes!BA:BA,'Control de pagos'!A885,Planes!BC:BC)),"")</f>
        <v/>
      </c>
      <c r="N885" s="61">
        <f t="shared" si="46"/>
        <v>37895.949999999997</v>
      </c>
    </row>
    <row r="886" spans="1:14" ht="15" customHeight="1" thickBot="1">
      <c r="A886" s="11" t="str">
        <f t="shared" si="48"/>
        <v>N006566 65</v>
      </c>
      <c r="B886" s="3" t="s">
        <v>134</v>
      </c>
      <c r="C886" s="259"/>
      <c r="D886" s="261"/>
      <c r="E886" s="103">
        <v>74579.23</v>
      </c>
      <c r="F886" s="103">
        <v>1034.77</v>
      </c>
      <c r="G886" s="103">
        <v>113509.95</v>
      </c>
      <c r="H886" s="105">
        <v>45987</v>
      </c>
      <c r="J886" s="30" t="str">
        <f t="shared" si="47"/>
        <v/>
      </c>
      <c r="L886" s="11" t="str">
        <f>IF(I886&lt;&gt;"",IF(SUMIF(Planes!BA:BA,'Control de pagos'!A886,Planes!BC:BC)=0,"",SUMIF(Planes!BA:BA,'Control de pagos'!A886,Planes!BC:BC)),"")</f>
        <v/>
      </c>
      <c r="N886" s="61">
        <f t="shared" si="46"/>
        <v>37895.949999999997</v>
      </c>
    </row>
    <row r="887" spans="1:14" ht="15" customHeight="1" thickBot="1">
      <c r="A887" s="11" t="str">
        <f t="shared" si="48"/>
        <v>N006566 66</v>
      </c>
      <c r="B887" s="3" t="s">
        <v>134</v>
      </c>
      <c r="C887" s="258">
        <v>66</v>
      </c>
      <c r="D887" s="260">
        <v>37895.949999999997</v>
      </c>
      <c r="E887" s="103">
        <v>75678.210000000006</v>
      </c>
      <c r="F887" s="104" t="s">
        <v>97</v>
      </c>
      <c r="G887" s="103">
        <v>113574.16</v>
      </c>
      <c r="H887" s="105">
        <v>46007</v>
      </c>
      <c r="J887" s="30" t="str">
        <f t="shared" si="47"/>
        <v/>
      </c>
      <c r="L887" s="11" t="str">
        <f>IF(I887&lt;&gt;"",IF(SUMIF(Planes!BA:BA,'Control de pagos'!A887,Planes!BC:BC)=0,"",SUMIF(Planes!BA:BA,'Control de pagos'!A887,Planes!BC:BC)),"")</f>
        <v/>
      </c>
      <c r="N887" s="61">
        <f t="shared" si="46"/>
        <v>37895.949999999997</v>
      </c>
    </row>
    <row r="888" spans="1:14" ht="15" customHeight="1" thickBot="1">
      <c r="A888" s="11" t="str">
        <f t="shared" si="48"/>
        <v>N006566 66</v>
      </c>
      <c r="B888" s="3" t="s">
        <v>134</v>
      </c>
      <c r="C888" s="259"/>
      <c r="D888" s="261"/>
      <c r="E888" s="103">
        <v>75678.210000000006</v>
      </c>
      <c r="F888" s="103">
        <v>1044.8800000000001</v>
      </c>
      <c r="G888" s="103">
        <v>114619.04</v>
      </c>
      <c r="H888" s="105">
        <v>46017</v>
      </c>
      <c r="J888" s="30" t="str">
        <f t="shared" si="47"/>
        <v/>
      </c>
      <c r="L888" s="11" t="str">
        <f>IF(I888&lt;&gt;"",IF(SUMIF(Planes!BA:BA,'Control de pagos'!A888,Planes!BC:BC)=0,"",SUMIF(Planes!BA:BA,'Control de pagos'!A888,Planes!BC:BC)),"")</f>
        <v/>
      </c>
      <c r="N888" s="61">
        <f t="shared" si="46"/>
        <v>37895.949999999997</v>
      </c>
    </row>
    <row r="889" spans="1:14" ht="15" customHeight="1" thickBot="1">
      <c r="A889" s="11" t="str">
        <f t="shared" si="48"/>
        <v>N006566 67</v>
      </c>
      <c r="B889" s="3" t="s">
        <v>134</v>
      </c>
      <c r="C889" s="258">
        <v>67</v>
      </c>
      <c r="D889" s="260">
        <v>37895.949999999997</v>
      </c>
      <c r="E889" s="103">
        <v>76852.990000000005</v>
      </c>
      <c r="F889" s="104" t="s">
        <v>97</v>
      </c>
      <c r="G889" s="103">
        <v>114748.94</v>
      </c>
      <c r="H889" s="105">
        <v>46038</v>
      </c>
      <c r="J889" s="30" t="str">
        <f t="shared" si="47"/>
        <v/>
      </c>
      <c r="L889" s="11" t="str">
        <f>IF(I889&lt;&gt;"",IF(SUMIF(Planes!BA:BA,'Control de pagos'!A889,Planes!BC:BC)=0,"",SUMIF(Planes!BA:BA,'Control de pagos'!A889,Planes!BC:BC)),"")</f>
        <v/>
      </c>
      <c r="N889" s="61">
        <f t="shared" si="46"/>
        <v>37895.949999999997</v>
      </c>
    </row>
    <row r="890" spans="1:14" ht="15" customHeight="1" thickBot="1">
      <c r="A890" s="11" t="str">
        <f t="shared" si="48"/>
        <v>N006566 67</v>
      </c>
      <c r="B890" s="3" t="s">
        <v>134</v>
      </c>
      <c r="C890" s="259"/>
      <c r="D890" s="261"/>
      <c r="E890" s="103">
        <v>76852.990000000005</v>
      </c>
      <c r="F890" s="103">
        <v>1055.69</v>
      </c>
      <c r="G890" s="103">
        <v>115804.63</v>
      </c>
      <c r="H890" s="105">
        <v>46048</v>
      </c>
      <c r="J890" s="30" t="str">
        <f t="shared" si="47"/>
        <v/>
      </c>
      <c r="L890" s="11" t="str">
        <f>IF(I890&lt;&gt;"",IF(SUMIF(Planes!BA:BA,'Control de pagos'!A890,Planes!BC:BC)=0,"",SUMIF(Planes!BA:BA,'Control de pagos'!A890,Planes!BC:BC)),"")</f>
        <v/>
      </c>
      <c r="N890" s="61">
        <f t="shared" si="46"/>
        <v>37895.949999999997</v>
      </c>
    </row>
    <row r="891" spans="1:14" ht="15" customHeight="1" thickBot="1">
      <c r="A891" s="11" t="str">
        <f t="shared" si="48"/>
        <v>N006566 68</v>
      </c>
      <c r="B891" s="3" t="s">
        <v>134</v>
      </c>
      <c r="C891" s="258">
        <v>68</v>
      </c>
      <c r="D891" s="260">
        <v>37895.949999999997</v>
      </c>
      <c r="E891" s="103">
        <v>77989.87</v>
      </c>
      <c r="F891" s="104" t="s">
        <v>97</v>
      </c>
      <c r="G891" s="103">
        <v>115885.82</v>
      </c>
      <c r="H891" s="105">
        <v>46069</v>
      </c>
      <c r="J891" s="30" t="str">
        <f t="shared" si="47"/>
        <v/>
      </c>
      <c r="L891" s="11" t="str">
        <f>IF(I891&lt;&gt;"",IF(SUMIF(Planes!BA:BA,'Control de pagos'!A891,Planes!BC:BC)=0,"",SUMIF(Planes!BA:BA,'Control de pagos'!A891,Planes!BC:BC)),"")</f>
        <v/>
      </c>
      <c r="N891" s="61">
        <f t="shared" si="46"/>
        <v>37895.949999999997</v>
      </c>
    </row>
    <row r="892" spans="1:14" ht="15" customHeight="1" thickBot="1">
      <c r="A892" s="11" t="str">
        <f t="shared" si="48"/>
        <v>N006566 68</v>
      </c>
      <c r="B892" s="3" t="s">
        <v>134</v>
      </c>
      <c r="C892" s="259"/>
      <c r="D892" s="261"/>
      <c r="E892" s="103">
        <v>77989.87</v>
      </c>
      <c r="F892" s="103">
        <v>1066.1500000000001</v>
      </c>
      <c r="G892" s="103">
        <v>116951.97</v>
      </c>
      <c r="H892" s="105">
        <v>46079</v>
      </c>
      <c r="J892" s="30" t="str">
        <f t="shared" si="47"/>
        <v/>
      </c>
      <c r="L892" s="11" t="str">
        <f>IF(I892&lt;&gt;"",IF(SUMIF(Planes!BA:BA,'Control de pagos'!A892,Planes!BC:BC)=0,"",SUMIF(Planes!BA:BA,'Control de pagos'!A892,Planes!BC:BC)),"")</f>
        <v/>
      </c>
      <c r="N892" s="61">
        <f t="shared" si="46"/>
        <v>37895.949999999997</v>
      </c>
    </row>
    <row r="893" spans="1:14" ht="15" customHeight="1" thickBot="1">
      <c r="A893" s="11" t="str">
        <f t="shared" si="48"/>
        <v>N006566 69</v>
      </c>
      <c r="B893" s="3" t="s">
        <v>134</v>
      </c>
      <c r="C893" s="258">
        <v>69</v>
      </c>
      <c r="D893" s="260">
        <v>37895.949999999997</v>
      </c>
      <c r="E893" s="103">
        <v>79050.95</v>
      </c>
      <c r="F893" s="104" t="s">
        <v>97</v>
      </c>
      <c r="G893" s="103">
        <v>116946.9</v>
      </c>
      <c r="H893" s="105">
        <v>46097</v>
      </c>
      <c r="J893" s="30" t="str">
        <f t="shared" si="47"/>
        <v/>
      </c>
      <c r="L893" s="11" t="str">
        <f>IF(I893&lt;&gt;"",IF(SUMIF(Planes!BA:BA,'Control de pagos'!A893,Planes!BC:BC)=0,"",SUMIF(Planes!BA:BA,'Control de pagos'!A893,Planes!BC:BC)),"")</f>
        <v/>
      </c>
      <c r="N893" s="61">
        <f t="shared" si="46"/>
        <v>37895.949999999997</v>
      </c>
    </row>
    <row r="894" spans="1:14" ht="15" customHeight="1" thickBot="1">
      <c r="A894" s="11" t="str">
        <f t="shared" si="48"/>
        <v>N006566 69</v>
      </c>
      <c r="B894" s="3" t="s">
        <v>134</v>
      </c>
      <c r="C894" s="259"/>
      <c r="D894" s="261"/>
      <c r="E894" s="103">
        <v>79050.95</v>
      </c>
      <c r="F894" s="103">
        <v>1075.9100000000001</v>
      </c>
      <c r="G894" s="103">
        <v>118022.81</v>
      </c>
      <c r="H894" s="105">
        <v>46107</v>
      </c>
      <c r="J894" s="30" t="str">
        <f t="shared" si="47"/>
        <v/>
      </c>
      <c r="L894" s="11" t="str">
        <f>IF(I894&lt;&gt;"",IF(SUMIF(Planes!BA:BA,'Control de pagos'!A894,Planes!BC:BC)=0,"",SUMIF(Planes!BA:BA,'Control de pagos'!A894,Planes!BC:BC)),"")</f>
        <v/>
      </c>
      <c r="N894" s="61">
        <f t="shared" si="46"/>
        <v>37895.949999999997</v>
      </c>
    </row>
    <row r="895" spans="1:14" ht="15" customHeight="1" thickBot="1">
      <c r="A895" s="11" t="str">
        <f t="shared" si="48"/>
        <v>N006566 70</v>
      </c>
      <c r="B895" s="3" t="s">
        <v>134</v>
      </c>
      <c r="C895" s="258">
        <v>70</v>
      </c>
      <c r="D895" s="260">
        <v>37895.949999999997</v>
      </c>
      <c r="E895" s="103">
        <v>80263.62</v>
      </c>
      <c r="F895" s="104" t="s">
        <v>97</v>
      </c>
      <c r="G895" s="103">
        <v>118159.57</v>
      </c>
      <c r="H895" s="105">
        <v>46128</v>
      </c>
      <c r="J895" s="30" t="str">
        <f t="shared" si="47"/>
        <v/>
      </c>
      <c r="L895" s="11" t="str">
        <f>IF(I895&lt;&gt;"",IF(SUMIF(Planes!BA:BA,'Control de pagos'!A895,Planes!BC:BC)=0,"",SUMIF(Planes!BA:BA,'Control de pagos'!A895,Planes!BC:BC)),"")</f>
        <v/>
      </c>
      <c r="N895" s="61">
        <f t="shared" si="46"/>
        <v>37895.949999999997</v>
      </c>
    </row>
    <row r="896" spans="1:14" ht="15" customHeight="1" thickBot="1">
      <c r="A896" s="11" t="str">
        <f t="shared" si="48"/>
        <v>N006566 70</v>
      </c>
      <c r="B896" s="3" t="s">
        <v>134</v>
      </c>
      <c r="C896" s="259"/>
      <c r="D896" s="261"/>
      <c r="E896" s="103">
        <v>80263.62</v>
      </c>
      <c r="F896" s="103">
        <v>1087.07</v>
      </c>
      <c r="G896" s="103">
        <v>119246.64</v>
      </c>
      <c r="H896" s="105">
        <v>46138</v>
      </c>
      <c r="J896" s="30" t="str">
        <f t="shared" si="47"/>
        <v/>
      </c>
      <c r="L896" s="11" t="str">
        <f>IF(I896&lt;&gt;"",IF(SUMIF(Planes!BA:BA,'Control de pagos'!A896,Planes!BC:BC)=0,"",SUMIF(Planes!BA:BA,'Control de pagos'!A896,Planes!BC:BC)),"")</f>
        <v/>
      </c>
      <c r="N896" s="61">
        <f t="shared" si="46"/>
        <v>37895.949999999997</v>
      </c>
    </row>
    <row r="897" spans="1:14" ht="15" customHeight="1" thickBot="1">
      <c r="A897" s="11" t="str">
        <f t="shared" si="48"/>
        <v>N006566 71</v>
      </c>
      <c r="B897" s="3" t="s">
        <v>134</v>
      </c>
      <c r="C897" s="258">
        <v>71</v>
      </c>
      <c r="D897" s="260">
        <v>37895.949999999997</v>
      </c>
      <c r="E897" s="103">
        <v>81362.600000000006</v>
      </c>
      <c r="F897" s="104" t="s">
        <v>97</v>
      </c>
      <c r="G897" s="103">
        <v>119258.55</v>
      </c>
      <c r="H897" s="105">
        <v>46158</v>
      </c>
      <c r="J897" s="30" t="str">
        <f t="shared" si="47"/>
        <v/>
      </c>
      <c r="L897" s="11" t="str">
        <f>IF(I897&lt;&gt;"",IF(SUMIF(Planes!BA:BA,'Control de pagos'!A897,Planes!BC:BC)=0,"",SUMIF(Planes!BA:BA,'Control de pagos'!A897,Planes!BC:BC)),"")</f>
        <v/>
      </c>
      <c r="N897" s="61">
        <f t="shared" si="46"/>
        <v>37895.949999999997</v>
      </c>
    </row>
    <row r="898" spans="1:14" ht="15" customHeight="1" thickBot="1">
      <c r="A898" s="11" t="str">
        <f t="shared" si="48"/>
        <v>N006566 71</v>
      </c>
      <c r="B898" s="3" t="s">
        <v>134</v>
      </c>
      <c r="C898" s="259"/>
      <c r="D898" s="261"/>
      <c r="E898" s="103">
        <v>81362.600000000006</v>
      </c>
      <c r="F898" s="103">
        <v>1097.18</v>
      </c>
      <c r="G898" s="103">
        <v>120355.73</v>
      </c>
      <c r="H898" s="105">
        <v>46168</v>
      </c>
      <c r="J898" s="30" t="str">
        <f t="shared" si="47"/>
        <v/>
      </c>
      <c r="L898" s="11" t="str">
        <f>IF(I898&lt;&gt;"",IF(SUMIF(Planes!BA:BA,'Control de pagos'!A898,Planes!BC:BC)=0,"",SUMIF(Planes!BA:BA,'Control de pagos'!A898,Planes!BC:BC)),"")</f>
        <v/>
      </c>
      <c r="N898" s="61">
        <f t="shared" si="46"/>
        <v>37895.949999999997</v>
      </c>
    </row>
    <row r="899" spans="1:14" ht="15" customHeight="1" thickBot="1">
      <c r="A899" s="11" t="str">
        <f t="shared" si="48"/>
        <v>N006566 72</v>
      </c>
      <c r="B899" s="3" t="s">
        <v>134</v>
      </c>
      <c r="C899" s="258">
        <v>72</v>
      </c>
      <c r="D899" s="260">
        <v>37895.949999999997</v>
      </c>
      <c r="E899" s="103">
        <v>82537.38</v>
      </c>
      <c r="F899" s="104" t="s">
        <v>97</v>
      </c>
      <c r="G899" s="103">
        <v>120433.33</v>
      </c>
      <c r="H899" s="105">
        <v>46189</v>
      </c>
      <c r="J899" s="30" t="str">
        <f t="shared" si="47"/>
        <v/>
      </c>
      <c r="L899" s="11" t="str">
        <f>IF(I899&lt;&gt;"",IF(SUMIF(Planes!BA:BA,'Control de pagos'!A899,Planes!BC:BC)=0,"",SUMIF(Planes!BA:BA,'Control de pagos'!A899,Planes!BC:BC)),"")</f>
        <v/>
      </c>
      <c r="N899" s="61">
        <f t="shared" si="46"/>
        <v>37895.949999999997</v>
      </c>
    </row>
    <row r="900" spans="1:14" ht="15" customHeight="1" thickBot="1">
      <c r="A900" s="11" t="str">
        <f t="shared" si="48"/>
        <v>N006566 72</v>
      </c>
      <c r="B900" s="3" t="s">
        <v>134</v>
      </c>
      <c r="C900" s="259"/>
      <c r="D900" s="261"/>
      <c r="E900" s="103">
        <v>82537.38</v>
      </c>
      <c r="F900" s="103">
        <v>1107.99</v>
      </c>
      <c r="G900" s="103">
        <v>121541.32</v>
      </c>
      <c r="H900" s="105">
        <v>46199</v>
      </c>
      <c r="J900" s="30" t="str">
        <f t="shared" si="47"/>
        <v/>
      </c>
      <c r="L900" s="11" t="str">
        <f>IF(I900&lt;&gt;"",IF(SUMIF(Planes!BA:BA,'Control de pagos'!A900,Planes!BC:BC)=0,"",SUMIF(Planes!BA:BA,'Control de pagos'!A900,Planes!BC:BC)),"")</f>
        <v/>
      </c>
      <c r="N900" s="61">
        <f t="shared" ref="N900:N963" si="49">IF(D900=0,D899,D900)</f>
        <v>37895.949999999997</v>
      </c>
    </row>
    <row r="901" spans="1:14" ht="15" customHeight="1" thickBot="1">
      <c r="A901" s="11" t="str">
        <f t="shared" si="48"/>
        <v>N006566 73</v>
      </c>
      <c r="B901" s="3" t="s">
        <v>134</v>
      </c>
      <c r="C901" s="258">
        <v>73</v>
      </c>
      <c r="D901" s="260">
        <v>37895.949999999997</v>
      </c>
      <c r="E901" s="103">
        <v>83636.36</v>
      </c>
      <c r="F901" s="104" t="s">
        <v>97</v>
      </c>
      <c r="G901" s="103">
        <v>121532.31</v>
      </c>
      <c r="H901" s="105">
        <v>46219</v>
      </c>
      <c r="J901" s="30" t="str">
        <f t="shared" si="47"/>
        <v/>
      </c>
      <c r="L901" s="11" t="str">
        <f>IF(I901&lt;&gt;"",IF(SUMIF(Planes!BA:BA,'Control de pagos'!A901,Planes!BC:BC)=0,"",SUMIF(Planes!BA:BA,'Control de pagos'!A901,Planes!BC:BC)),"")</f>
        <v/>
      </c>
      <c r="N901" s="61">
        <f t="shared" si="49"/>
        <v>37895.949999999997</v>
      </c>
    </row>
    <row r="902" spans="1:14" ht="15" customHeight="1" thickBot="1">
      <c r="A902" s="11" t="str">
        <f t="shared" si="48"/>
        <v>N006566 73</v>
      </c>
      <c r="B902" s="3" t="s">
        <v>134</v>
      </c>
      <c r="C902" s="259"/>
      <c r="D902" s="261"/>
      <c r="E902" s="103">
        <v>83636.36</v>
      </c>
      <c r="F902" s="103">
        <v>1118.0999999999999</v>
      </c>
      <c r="G902" s="103">
        <v>122650.41</v>
      </c>
      <c r="H902" s="105">
        <v>46229</v>
      </c>
      <c r="J902" s="30" t="str">
        <f t="shared" si="47"/>
        <v/>
      </c>
      <c r="L902" s="11" t="str">
        <f>IF(I902&lt;&gt;"",IF(SUMIF(Planes!BA:BA,'Control de pagos'!A902,Planes!BC:BC)=0,"",SUMIF(Planes!BA:BA,'Control de pagos'!A902,Planes!BC:BC)),"")</f>
        <v/>
      </c>
      <c r="N902" s="61">
        <f t="shared" si="49"/>
        <v>37895.949999999997</v>
      </c>
    </row>
    <row r="903" spans="1:14" ht="15" customHeight="1" thickBot="1">
      <c r="A903" s="11" t="str">
        <f t="shared" si="48"/>
        <v>N006566 74</v>
      </c>
      <c r="B903" s="3" t="s">
        <v>134</v>
      </c>
      <c r="C903" s="258">
        <v>74</v>
      </c>
      <c r="D903" s="260">
        <v>37895.949999999997</v>
      </c>
      <c r="E903" s="103">
        <v>84811.14</v>
      </c>
      <c r="F903" s="104" t="s">
        <v>97</v>
      </c>
      <c r="G903" s="103">
        <v>122707.09</v>
      </c>
      <c r="H903" s="105">
        <v>46250</v>
      </c>
      <c r="J903" s="30" t="str">
        <f t="shared" si="47"/>
        <v/>
      </c>
      <c r="L903" s="11" t="str">
        <f>IF(I903&lt;&gt;"",IF(SUMIF(Planes!BA:BA,'Control de pagos'!A903,Planes!BC:BC)=0,"",SUMIF(Planes!BA:BA,'Control de pagos'!A903,Planes!BC:BC)),"")</f>
        <v/>
      </c>
      <c r="N903" s="61">
        <f t="shared" si="49"/>
        <v>37895.949999999997</v>
      </c>
    </row>
    <row r="904" spans="1:14" ht="15" customHeight="1" thickBot="1">
      <c r="A904" s="11" t="str">
        <f t="shared" si="48"/>
        <v>N006566 74</v>
      </c>
      <c r="B904" s="3" t="s">
        <v>134</v>
      </c>
      <c r="C904" s="259"/>
      <c r="D904" s="261"/>
      <c r="E904" s="103">
        <v>84811.14</v>
      </c>
      <c r="F904" s="103">
        <v>1128.9100000000001</v>
      </c>
      <c r="G904" s="103">
        <v>123836</v>
      </c>
      <c r="H904" s="105">
        <v>46260</v>
      </c>
      <c r="J904" s="30" t="str">
        <f t="shared" si="47"/>
        <v/>
      </c>
      <c r="L904" s="11" t="str">
        <f>IF(I904&lt;&gt;"",IF(SUMIF(Planes!BA:BA,'Control de pagos'!A904,Planes!BC:BC)=0,"",SUMIF(Planes!BA:BA,'Control de pagos'!A904,Planes!BC:BC)),"")</f>
        <v/>
      </c>
      <c r="N904" s="61">
        <f t="shared" si="49"/>
        <v>37895.949999999997</v>
      </c>
    </row>
    <row r="905" spans="1:14" ht="15" customHeight="1" thickBot="1">
      <c r="A905" s="11" t="str">
        <f t="shared" si="48"/>
        <v>N006566 75</v>
      </c>
      <c r="B905" s="3" t="s">
        <v>134</v>
      </c>
      <c r="C905" s="258">
        <v>75</v>
      </c>
      <c r="D905" s="260">
        <v>37895.949999999997</v>
      </c>
      <c r="E905" s="103">
        <v>85948.01</v>
      </c>
      <c r="F905" s="104" t="s">
        <v>97</v>
      </c>
      <c r="G905" s="103">
        <v>123843.96</v>
      </c>
      <c r="H905" s="105">
        <v>46281</v>
      </c>
      <c r="J905" s="30" t="str">
        <f t="shared" si="47"/>
        <v/>
      </c>
      <c r="L905" s="11" t="str">
        <f>IF(I905&lt;&gt;"",IF(SUMIF(Planes!BA:BA,'Control de pagos'!A905,Planes!BC:BC)=0,"",SUMIF(Planes!BA:BA,'Control de pagos'!A905,Planes!BC:BC)),"")</f>
        <v/>
      </c>
      <c r="N905" s="61">
        <f t="shared" si="49"/>
        <v>37895.949999999997</v>
      </c>
    </row>
    <row r="906" spans="1:14" ht="15" customHeight="1" thickBot="1">
      <c r="A906" s="11" t="str">
        <f t="shared" si="48"/>
        <v>N006566 75</v>
      </c>
      <c r="B906" s="3" t="s">
        <v>134</v>
      </c>
      <c r="C906" s="259"/>
      <c r="D906" s="261"/>
      <c r="E906" s="103">
        <v>85948.01</v>
      </c>
      <c r="F906" s="103">
        <v>1139.3599999999999</v>
      </c>
      <c r="G906" s="103">
        <v>124983.32</v>
      </c>
      <c r="H906" s="105">
        <v>46291</v>
      </c>
      <c r="J906" s="30" t="str">
        <f t="shared" si="47"/>
        <v/>
      </c>
      <c r="L906" s="11" t="str">
        <f>IF(I906&lt;&gt;"",IF(SUMIF(Planes!BA:BA,'Control de pagos'!A906,Planes!BC:BC)=0,"",SUMIF(Planes!BA:BA,'Control de pagos'!A906,Planes!BC:BC)),"")</f>
        <v/>
      </c>
      <c r="N906" s="61">
        <f t="shared" si="49"/>
        <v>37895.949999999997</v>
      </c>
    </row>
    <row r="907" spans="1:14" ht="15" customHeight="1" thickBot="1">
      <c r="A907" s="11" t="str">
        <f t="shared" si="48"/>
        <v>N006566 76</v>
      </c>
      <c r="B907" s="3" t="s">
        <v>134</v>
      </c>
      <c r="C907" s="258">
        <v>76</v>
      </c>
      <c r="D907" s="260">
        <v>37895.949999999997</v>
      </c>
      <c r="E907" s="103">
        <v>87047</v>
      </c>
      <c r="F907" s="104" t="s">
        <v>97</v>
      </c>
      <c r="G907" s="103">
        <v>124942.95</v>
      </c>
      <c r="H907" s="105">
        <v>46311</v>
      </c>
      <c r="J907" s="30" t="str">
        <f t="shared" si="47"/>
        <v/>
      </c>
      <c r="L907" s="11" t="str">
        <f>IF(I907&lt;&gt;"",IF(SUMIF(Planes!BA:BA,'Control de pagos'!A907,Planes!BC:BC)=0,"",SUMIF(Planes!BA:BA,'Control de pagos'!A907,Planes!BC:BC)),"")</f>
        <v/>
      </c>
      <c r="N907" s="61">
        <f t="shared" si="49"/>
        <v>37895.949999999997</v>
      </c>
    </row>
    <row r="908" spans="1:14" ht="15" customHeight="1" thickBot="1">
      <c r="A908" s="11" t="str">
        <f t="shared" si="48"/>
        <v>N006566 76</v>
      </c>
      <c r="B908" s="3" t="s">
        <v>134</v>
      </c>
      <c r="C908" s="259"/>
      <c r="D908" s="261"/>
      <c r="E908" s="103">
        <v>87047</v>
      </c>
      <c r="F908" s="103">
        <v>1149.48</v>
      </c>
      <c r="G908" s="103">
        <v>126092.43</v>
      </c>
      <c r="H908" s="105">
        <v>46321</v>
      </c>
      <c r="J908" s="30" t="str">
        <f t="shared" si="47"/>
        <v/>
      </c>
      <c r="L908" s="11" t="str">
        <f>IF(I908&lt;&gt;"",IF(SUMIF(Planes!BA:BA,'Control de pagos'!A908,Planes!BC:BC)=0,"",SUMIF(Planes!BA:BA,'Control de pagos'!A908,Planes!BC:BC)),"")</f>
        <v/>
      </c>
      <c r="N908" s="61">
        <f t="shared" si="49"/>
        <v>37895.949999999997</v>
      </c>
    </row>
    <row r="909" spans="1:14" ht="15" customHeight="1" thickBot="1">
      <c r="A909" s="11" t="str">
        <f t="shared" si="48"/>
        <v>N006566 77</v>
      </c>
      <c r="B909" s="3" t="s">
        <v>134</v>
      </c>
      <c r="C909" s="258">
        <v>77</v>
      </c>
      <c r="D909" s="260">
        <v>37895.949999999997</v>
      </c>
      <c r="E909" s="103">
        <v>88221.77</v>
      </c>
      <c r="F909" s="104" t="s">
        <v>97</v>
      </c>
      <c r="G909" s="103">
        <v>126117.72</v>
      </c>
      <c r="H909" s="105">
        <v>46342</v>
      </c>
      <c r="J909" s="30" t="str">
        <f t="shared" si="47"/>
        <v/>
      </c>
      <c r="L909" s="11" t="str">
        <f>IF(I909&lt;&gt;"",IF(SUMIF(Planes!BA:BA,'Control de pagos'!A909,Planes!BC:BC)=0,"",SUMIF(Planes!BA:BA,'Control de pagos'!A909,Planes!BC:BC)),"")</f>
        <v/>
      </c>
      <c r="N909" s="61">
        <f t="shared" si="49"/>
        <v>37895.949999999997</v>
      </c>
    </row>
    <row r="910" spans="1:14" ht="15" customHeight="1" thickBot="1">
      <c r="A910" s="11" t="str">
        <f t="shared" si="48"/>
        <v>N006566 77</v>
      </c>
      <c r="B910" s="3" t="s">
        <v>134</v>
      </c>
      <c r="C910" s="259"/>
      <c r="D910" s="261"/>
      <c r="E910" s="103">
        <v>88221.77</v>
      </c>
      <c r="F910" s="103">
        <v>1160.28</v>
      </c>
      <c r="G910" s="103">
        <v>127278</v>
      </c>
      <c r="H910" s="105">
        <v>46352</v>
      </c>
      <c r="J910" s="30" t="str">
        <f t="shared" si="47"/>
        <v/>
      </c>
      <c r="L910" s="11" t="str">
        <f>IF(I910&lt;&gt;"",IF(SUMIF(Planes!BA:BA,'Control de pagos'!A910,Planes!BC:BC)=0,"",SUMIF(Planes!BA:BA,'Control de pagos'!A910,Planes!BC:BC)),"")</f>
        <v/>
      </c>
      <c r="N910" s="61">
        <f t="shared" si="49"/>
        <v>37895.949999999997</v>
      </c>
    </row>
    <row r="911" spans="1:14" ht="15" customHeight="1" thickBot="1">
      <c r="A911" s="11" t="str">
        <f t="shared" si="48"/>
        <v>N006566 78</v>
      </c>
      <c r="B911" s="3" t="s">
        <v>134</v>
      </c>
      <c r="C911" s="258">
        <v>78</v>
      </c>
      <c r="D911" s="260">
        <v>37895.949999999997</v>
      </c>
      <c r="E911" s="103">
        <v>89320.75</v>
      </c>
      <c r="F911" s="104" t="s">
        <v>97</v>
      </c>
      <c r="G911" s="103">
        <v>127216.7</v>
      </c>
      <c r="H911" s="105">
        <v>46372</v>
      </c>
      <c r="J911" s="30" t="str">
        <f t="shared" si="47"/>
        <v/>
      </c>
      <c r="L911" s="11" t="str">
        <f>IF(I911&lt;&gt;"",IF(SUMIF(Planes!BA:BA,'Control de pagos'!A911,Planes!BC:BC)=0,"",SUMIF(Planes!BA:BA,'Control de pagos'!A911,Planes!BC:BC)),"")</f>
        <v/>
      </c>
      <c r="N911" s="61">
        <f t="shared" si="49"/>
        <v>37895.949999999997</v>
      </c>
    </row>
    <row r="912" spans="1:14" ht="15" customHeight="1" thickBot="1">
      <c r="A912" s="11" t="str">
        <f t="shared" si="48"/>
        <v>N006566 78</v>
      </c>
      <c r="B912" s="3" t="s">
        <v>134</v>
      </c>
      <c r="C912" s="259"/>
      <c r="D912" s="261"/>
      <c r="E912" s="103">
        <v>89320.75</v>
      </c>
      <c r="F912" s="103">
        <v>1170.3900000000001</v>
      </c>
      <c r="G912" s="103">
        <v>128387.09</v>
      </c>
      <c r="H912" s="105">
        <v>46382</v>
      </c>
      <c r="J912" s="30" t="str">
        <f t="shared" si="47"/>
        <v/>
      </c>
      <c r="L912" s="11" t="str">
        <f>IF(I912&lt;&gt;"",IF(SUMIF(Planes!BA:BA,'Control de pagos'!A912,Planes!BC:BC)=0,"",SUMIF(Planes!BA:BA,'Control de pagos'!A912,Planes!BC:BC)),"")</f>
        <v/>
      </c>
      <c r="N912" s="61">
        <f t="shared" si="49"/>
        <v>37895.949999999997</v>
      </c>
    </row>
    <row r="913" spans="1:14" ht="15" customHeight="1" thickBot="1">
      <c r="A913" s="11" t="str">
        <f t="shared" si="48"/>
        <v>N006566 79</v>
      </c>
      <c r="B913" s="3" t="s">
        <v>134</v>
      </c>
      <c r="C913" s="258">
        <v>79</v>
      </c>
      <c r="D913" s="260">
        <v>37895.949999999997</v>
      </c>
      <c r="E913" s="103">
        <v>90495.53</v>
      </c>
      <c r="F913" s="104" t="s">
        <v>97</v>
      </c>
      <c r="G913" s="103">
        <v>128391.48</v>
      </c>
      <c r="H913" s="105">
        <v>46403</v>
      </c>
      <c r="J913" s="30" t="str">
        <f t="shared" ref="J913:J976" si="50">IF(I913&lt;&gt;"",I913-DAY(I913)+1,IF(A912=A913,IF(I912&lt;&gt;"","-",""),IF(A913=A914,IF(I914&lt;&gt;"","-",""),"")))</f>
        <v/>
      </c>
      <c r="L913" s="11" t="str">
        <f>IF(I913&lt;&gt;"",IF(SUMIF(Planes!BA:BA,'Control de pagos'!A913,Planes!BC:BC)=0,"",SUMIF(Planes!BA:BA,'Control de pagos'!A913,Planes!BC:BC)),"")</f>
        <v/>
      </c>
      <c r="N913" s="61">
        <f t="shared" si="49"/>
        <v>37895.949999999997</v>
      </c>
    </row>
    <row r="914" spans="1:14" ht="15" customHeight="1" thickBot="1">
      <c r="A914" s="11" t="str">
        <f t="shared" si="48"/>
        <v>N006566 79</v>
      </c>
      <c r="B914" s="3" t="s">
        <v>134</v>
      </c>
      <c r="C914" s="259"/>
      <c r="D914" s="261"/>
      <c r="E914" s="103">
        <v>90495.53</v>
      </c>
      <c r="F914" s="103">
        <v>1181.2</v>
      </c>
      <c r="G914" s="103">
        <v>129572.68</v>
      </c>
      <c r="H914" s="105">
        <v>46413</v>
      </c>
      <c r="J914" s="30" t="str">
        <f t="shared" si="50"/>
        <v/>
      </c>
      <c r="L914" s="11" t="str">
        <f>IF(I914&lt;&gt;"",IF(SUMIF(Planes!BA:BA,'Control de pagos'!A914,Planes!BC:BC)=0,"",SUMIF(Planes!BA:BA,'Control de pagos'!A914,Planes!BC:BC)),"")</f>
        <v/>
      </c>
      <c r="N914" s="61">
        <f t="shared" si="49"/>
        <v>37895.949999999997</v>
      </c>
    </row>
    <row r="915" spans="1:14" ht="15" customHeight="1" thickBot="1">
      <c r="A915" s="11" t="str">
        <f t="shared" si="48"/>
        <v>N006566 80</v>
      </c>
      <c r="B915" s="3" t="s">
        <v>134</v>
      </c>
      <c r="C915" s="258">
        <v>80</v>
      </c>
      <c r="D915" s="260">
        <v>37895.949999999997</v>
      </c>
      <c r="E915" s="103">
        <v>91632.41</v>
      </c>
      <c r="F915" s="104" t="s">
        <v>97</v>
      </c>
      <c r="G915" s="103">
        <v>129528.36</v>
      </c>
      <c r="H915" s="105">
        <v>46434</v>
      </c>
      <c r="J915" s="30" t="str">
        <f t="shared" si="50"/>
        <v/>
      </c>
      <c r="L915" s="11" t="str">
        <f>IF(I915&lt;&gt;"",IF(SUMIF(Planes!BA:BA,'Control de pagos'!A915,Planes!BC:BC)=0,"",SUMIF(Planes!BA:BA,'Control de pagos'!A915,Planes!BC:BC)),"")</f>
        <v/>
      </c>
      <c r="N915" s="61">
        <f t="shared" si="49"/>
        <v>37895.949999999997</v>
      </c>
    </row>
    <row r="916" spans="1:14" ht="15" customHeight="1" thickBot="1">
      <c r="A916" s="11" t="str">
        <f t="shared" si="48"/>
        <v>N006566 80</v>
      </c>
      <c r="B916" s="3" t="s">
        <v>134</v>
      </c>
      <c r="C916" s="259"/>
      <c r="D916" s="261"/>
      <c r="E916" s="103">
        <v>91632.41</v>
      </c>
      <c r="F916" s="103">
        <v>1191.6600000000001</v>
      </c>
      <c r="G916" s="103">
        <v>130720.02</v>
      </c>
      <c r="H916" s="105">
        <v>46444</v>
      </c>
      <c r="J916" s="30" t="str">
        <f t="shared" si="50"/>
        <v/>
      </c>
      <c r="L916" s="11" t="str">
        <f>IF(I916&lt;&gt;"",IF(SUMIF(Planes!BA:BA,'Control de pagos'!A916,Planes!BC:BC)=0,"",SUMIF(Planes!BA:BA,'Control de pagos'!A916,Planes!BC:BC)),"")</f>
        <v/>
      </c>
      <c r="N916" s="61">
        <f t="shared" si="49"/>
        <v>37895.949999999997</v>
      </c>
    </row>
    <row r="917" spans="1:14" ht="15" customHeight="1" thickBot="1">
      <c r="A917" s="11" t="str">
        <f t="shared" si="48"/>
        <v>N006566 81</v>
      </c>
      <c r="B917" s="3" t="s">
        <v>134</v>
      </c>
      <c r="C917" s="258">
        <v>81</v>
      </c>
      <c r="D917" s="260">
        <v>37895.949999999997</v>
      </c>
      <c r="E917" s="103">
        <v>92693.49</v>
      </c>
      <c r="F917" s="104" t="s">
        <v>97</v>
      </c>
      <c r="G917" s="103">
        <v>130589.44</v>
      </c>
      <c r="H917" s="105">
        <v>46462</v>
      </c>
      <c r="J917" s="30" t="str">
        <f t="shared" si="50"/>
        <v/>
      </c>
      <c r="L917" s="11" t="str">
        <f>IF(I917&lt;&gt;"",IF(SUMIF(Planes!BA:BA,'Control de pagos'!A917,Planes!BC:BC)=0,"",SUMIF(Planes!BA:BA,'Control de pagos'!A917,Planes!BC:BC)),"")</f>
        <v/>
      </c>
      <c r="N917" s="61">
        <f t="shared" si="49"/>
        <v>37895.949999999997</v>
      </c>
    </row>
    <row r="918" spans="1:14" ht="15" customHeight="1" thickBot="1">
      <c r="A918" s="11" t="str">
        <f t="shared" si="48"/>
        <v>N006566 81</v>
      </c>
      <c r="B918" s="3" t="s">
        <v>134</v>
      </c>
      <c r="C918" s="259"/>
      <c r="D918" s="261"/>
      <c r="E918" s="103">
        <v>92693.49</v>
      </c>
      <c r="F918" s="103">
        <v>1201.42</v>
      </c>
      <c r="G918" s="103">
        <v>131790.85999999999</v>
      </c>
      <c r="H918" s="105">
        <v>46472</v>
      </c>
      <c r="J918" s="30" t="str">
        <f t="shared" si="50"/>
        <v/>
      </c>
      <c r="L918" s="11" t="str">
        <f>IF(I918&lt;&gt;"",IF(SUMIF(Planes!BA:BA,'Control de pagos'!A918,Planes!BC:BC)=0,"",SUMIF(Planes!BA:BA,'Control de pagos'!A918,Planes!BC:BC)),"")</f>
        <v/>
      </c>
      <c r="N918" s="61">
        <f t="shared" si="49"/>
        <v>37895.949999999997</v>
      </c>
    </row>
    <row r="919" spans="1:14" ht="15" customHeight="1" thickBot="1">
      <c r="A919" s="11" t="str">
        <f t="shared" si="48"/>
        <v>N006566 82</v>
      </c>
      <c r="B919" s="3" t="s">
        <v>134</v>
      </c>
      <c r="C919" s="258">
        <v>82</v>
      </c>
      <c r="D919" s="260">
        <v>37895.949999999997</v>
      </c>
      <c r="E919" s="103">
        <v>93906.16</v>
      </c>
      <c r="F919" s="104" t="s">
        <v>97</v>
      </c>
      <c r="G919" s="103">
        <v>131802.10999999999</v>
      </c>
      <c r="H919" s="105">
        <v>46493</v>
      </c>
      <c r="J919" s="30" t="str">
        <f t="shared" si="50"/>
        <v/>
      </c>
      <c r="L919" s="11" t="str">
        <f>IF(I919&lt;&gt;"",IF(SUMIF(Planes!BA:BA,'Control de pagos'!A919,Planes!BC:BC)=0,"",SUMIF(Planes!BA:BA,'Control de pagos'!A919,Planes!BC:BC)),"")</f>
        <v/>
      </c>
      <c r="N919" s="61">
        <f t="shared" si="49"/>
        <v>37895.949999999997</v>
      </c>
    </row>
    <row r="920" spans="1:14" ht="15" customHeight="1" thickBot="1">
      <c r="A920" s="11" t="str">
        <f t="shared" si="48"/>
        <v>N006566 82</v>
      </c>
      <c r="B920" s="3" t="s">
        <v>134</v>
      </c>
      <c r="C920" s="259"/>
      <c r="D920" s="261"/>
      <c r="E920" s="103">
        <v>93906.16</v>
      </c>
      <c r="F920" s="103">
        <v>1212.58</v>
      </c>
      <c r="G920" s="103">
        <v>133014.69</v>
      </c>
      <c r="H920" s="105">
        <v>46503</v>
      </c>
      <c r="J920" s="30" t="str">
        <f t="shared" si="50"/>
        <v/>
      </c>
      <c r="L920" s="11" t="str">
        <f>IF(I920&lt;&gt;"",IF(SUMIF(Planes!BA:BA,'Control de pagos'!A920,Planes!BC:BC)=0,"",SUMIF(Planes!BA:BA,'Control de pagos'!A920,Planes!BC:BC)),"")</f>
        <v/>
      </c>
      <c r="N920" s="61">
        <f t="shared" si="49"/>
        <v>37895.949999999997</v>
      </c>
    </row>
    <row r="921" spans="1:14" ht="15" customHeight="1" thickBot="1">
      <c r="A921" s="11" t="str">
        <f t="shared" si="48"/>
        <v>N006566 83</v>
      </c>
      <c r="B921" s="3" t="s">
        <v>134</v>
      </c>
      <c r="C921" s="258">
        <v>83</v>
      </c>
      <c r="D921" s="260">
        <v>37895.949999999997</v>
      </c>
      <c r="E921" s="103">
        <v>95005.15</v>
      </c>
      <c r="F921" s="104" t="s">
        <v>97</v>
      </c>
      <c r="G921" s="103">
        <v>132901.1</v>
      </c>
      <c r="H921" s="105">
        <v>46523</v>
      </c>
      <c r="J921" s="30" t="str">
        <f t="shared" si="50"/>
        <v/>
      </c>
      <c r="L921" s="11" t="str">
        <f>IF(I921&lt;&gt;"",IF(SUMIF(Planes!BA:BA,'Control de pagos'!A921,Planes!BC:BC)=0,"",SUMIF(Planes!BA:BA,'Control de pagos'!A921,Planes!BC:BC)),"")</f>
        <v/>
      </c>
      <c r="N921" s="61">
        <f t="shared" si="49"/>
        <v>37895.949999999997</v>
      </c>
    </row>
    <row r="922" spans="1:14" ht="15" customHeight="1" thickBot="1">
      <c r="A922" s="11" t="str">
        <f t="shared" si="48"/>
        <v>N006566 83</v>
      </c>
      <c r="B922" s="3" t="s">
        <v>134</v>
      </c>
      <c r="C922" s="259"/>
      <c r="D922" s="261"/>
      <c r="E922" s="103">
        <v>95005.15</v>
      </c>
      <c r="F922" s="103">
        <v>1222.69</v>
      </c>
      <c r="G922" s="103">
        <v>134123.79</v>
      </c>
      <c r="H922" s="105">
        <v>46533</v>
      </c>
      <c r="J922" s="30" t="str">
        <f t="shared" si="50"/>
        <v/>
      </c>
      <c r="L922" s="11" t="str">
        <f>IF(I922&lt;&gt;"",IF(SUMIF(Planes!BA:BA,'Control de pagos'!A922,Planes!BC:BC)=0,"",SUMIF(Planes!BA:BA,'Control de pagos'!A922,Planes!BC:BC)),"")</f>
        <v/>
      </c>
      <c r="N922" s="61">
        <f t="shared" si="49"/>
        <v>37895.949999999997</v>
      </c>
    </row>
    <row r="923" spans="1:14" ht="15" customHeight="1" thickBot="1">
      <c r="A923" s="11" t="str">
        <f t="shared" si="48"/>
        <v>N006566 84</v>
      </c>
      <c r="B923" s="3" t="s">
        <v>134</v>
      </c>
      <c r="C923" s="258">
        <v>84</v>
      </c>
      <c r="D923" s="260">
        <v>37895.949999999997</v>
      </c>
      <c r="E923" s="103">
        <v>96179.92</v>
      </c>
      <c r="F923" s="104" t="s">
        <v>97</v>
      </c>
      <c r="G923" s="103">
        <v>134075.87</v>
      </c>
      <c r="H923" s="105">
        <v>46554</v>
      </c>
      <c r="J923" s="30" t="str">
        <f t="shared" si="50"/>
        <v/>
      </c>
      <c r="L923" s="11" t="str">
        <f>IF(I923&lt;&gt;"",IF(SUMIF(Planes!BA:BA,'Control de pagos'!A923,Planes!BC:BC)=0,"",SUMIF(Planes!BA:BA,'Control de pagos'!A923,Planes!BC:BC)),"")</f>
        <v/>
      </c>
      <c r="N923" s="61">
        <f t="shared" si="49"/>
        <v>37895.949999999997</v>
      </c>
    </row>
    <row r="924" spans="1:14" ht="15" customHeight="1" thickBot="1">
      <c r="A924" s="11" t="str">
        <f t="shared" si="48"/>
        <v>N006566 84</v>
      </c>
      <c r="B924" s="3" t="s">
        <v>134</v>
      </c>
      <c r="C924" s="259"/>
      <c r="D924" s="261"/>
      <c r="E924" s="103">
        <v>96179.92</v>
      </c>
      <c r="F924" s="103">
        <v>1233.5</v>
      </c>
      <c r="G924" s="103">
        <v>135309.37</v>
      </c>
      <c r="H924" s="105">
        <v>46564</v>
      </c>
      <c r="J924" s="30" t="str">
        <f t="shared" si="50"/>
        <v/>
      </c>
      <c r="L924" s="11" t="str">
        <f>IF(I924&lt;&gt;"",IF(SUMIF(Planes!BA:BA,'Control de pagos'!A924,Planes!BC:BC)=0,"",SUMIF(Planes!BA:BA,'Control de pagos'!A924,Planes!BC:BC)),"")</f>
        <v/>
      </c>
      <c r="N924" s="61">
        <f t="shared" si="49"/>
        <v>37895.949999999997</v>
      </c>
    </row>
    <row r="925" spans="1:14" ht="15" customHeight="1" thickBot="1">
      <c r="A925" s="11" t="str">
        <f t="shared" si="48"/>
        <v>N006566 85</v>
      </c>
      <c r="B925" s="3" t="s">
        <v>134</v>
      </c>
      <c r="C925" s="258">
        <v>85</v>
      </c>
      <c r="D925" s="260">
        <v>37895.949999999997</v>
      </c>
      <c r="E925" s="103">
        <v>97278.9</v>
      </c>
      <c r="F925" s="104" t="s">
        <v>97</v>
      </c>
      <c r="G925" s="103">
        <v>135174.85</v>
      </c>
      <c r="H925" s="105">
        <v>46584</v>
      </c>
      <c r="J925" s="30" t="str">
        <f t="shared" si="50"/>
        <v/>
      </c>
      <c r="L925" s="11" t="str">
        <f>IF(I925&lt;&gt;"",IF(SUMIF(Planes!BA:BA,'Control de pagos'!A925,Planes!BC:BC)=0,"",SUMIF(Planes!BA:BA,'Control de pagos'!A925,Planes!BC:BC)),"")</f>
        <v/>
      </c>
      <c r="N925" s="61">
        <f t="shared" si="49"/>
        <v>37895.949999999997</v>
      </c>
    </row>
    <row r="926" spans="1:14" ht="15" customHeight="1" thickBot="1">
      <c r="A926" s="11" t="str">
        <f t="shared" si="48"/>
        <v>N006566 85</v>
      </c>
      <c r="B926" s="3" t="s">
        <v>134</v>
      </c>
      <c r="C926" s="259"/>
      <c r="D926" s="261"/>
      <c r="E926" s="103">
        <v>97278.9</v>
      </c>
      <c r="F926" s="103">
        <v>1243.6099999999999</v>
      </c>
      <c r="G926" s="103">
        <v>136418.46</v>
      </c>
      <c r="H926" s="105">
        <v>46594</v>
      </c>
      <c r="J926" s="30" t="str">
        <f t="shared" si="50"/>
        <v/>
      </c>
      <c r="L926" s="11" t="str">
        <f>IF(I926&lt;&gt;"",IF(SUMIF(Planes!BA:BA,'Control de pagos'!A926,Planes!BC:BC)=0,"",SUMIF(Planes!BA:BA,'Control de pagos'!A926,Planes!BC:BC)),"")</f>
        <v/>
      </c>
      <c r="N926" s="61">
        <f t="shared" si="49"/>
        <v>37895.949999999997</v>
      </c>
    </row>
    <row r="927" spans="1:14" ht="15" customHeight="1" thickBot="1">
      <c r="A927" s="11" t="str">
        <f t="shared" si="48"/>
        <v>N006566 86</v>
      </c>
      <c r="B927" s="3" t="s">
        <v>134</v>
      </c>
      <c r="C927" s="258">
        <v>86</v>
      </c>
      <c r="D927" s="260">
        <v>37895.949999999997</v>
      </c>
      <c r="E927" s="103">
        <v>98453.68</v>
      </c>
      <c r="F927" s="104" t="s">
        <v>97</v>
      </c>
      <c r="G927" s="103">
        <v>136349.63</v>
      </c>
      <c r="H927" s="105">
        <v>46615</v>
      </c>
      <c r="J927" s="30" t="str">
        <f t="shared" si="50"/>
        <v/>
      </c>
      <c r="L927" s="11" t="str">
        <f>IF(I927&lt;&gt;"",IF(SUMIF(Planes!BA:BA,'Control de pagos'!A927,Planes!BC:BC)=0,"",SUMIF(Planes!BA:BA,'Control de pagos'!A927,Planes!BC:BC)),"")</f>
        <v/>
      </c>
      <c r="N927" s="61">
        <f t="shared" si="49"/>
        <v>37895.949999999997</v>
      </c>
    </row>
    <row r="928" spans="1:14" ht="15" customHeight="1" thickBot="1">
      <c r="A928" s="11" t="str">
        <f t="shared" si="48"/>
        <v>N006566 86</v>
      </c>
      <c r="B928" s="3" t="s">
        <v>134</v>
      </c>
      <c r="C928" s="259"/>
      <c r="D928" s="261"/>
      <c r="E928" s="103">
        <v>98453.68</v>
      </c>
      <c r="F928" s="103">
        <v>1254.42</v>
      </c>
      <c r="G928" s="103">
        <v>137604.04999999999</v>
      </c>
      <c r="H928" s="105">
        <v>46625</v>
      </c>
      <c r="J928" s="30" t="str">
        <f t="shared" si="50"/>
        <v/>
      </c>
      <c r="L928" s="11" t="str">
        <f>IF(I928&lt;&gt;"",IF(SUMIF(Planes!BA:BA,'Control de pagos'!A928,Planes!BC:BC)=0,"",SUMIF(Planes!BA:BA,'Control de pagos'!A928,Planes!BC:BC)),"")</f>
        <v/>
      </c>
      <c r="N928" s="61">
        <f t="shared" si="49"/>
        <v>37895.949999999997</v>
      </c>
    </row>
    <row r="929" spans="1:14" ht="15" customHeight="1" thickBot="1">
      <c r="A929" s="11" t="str">
        <f t="shared" si="48"/>
        <v>N006566 87</v>
      </c>
      <c r="B929" s="3" t="s">
        <v>134</v>
      </c>
      <c r="C929" s="258">
        <v>87</v>
      </c>
      <c r="D929" s="260">
        <v>37895.949999999997</v>
      </c>
      <c r="E929" s="103">
        <v>99590.56</v>
      </c>
      <c r="F929" s="104" t="s">
        <v>97</v>
      </c>
      <c r="G929" s="103">
        <v>137486.51</v>
      </c>
      <c r="H929" s="105">
        <v>46646</v>
      </c>
      <c r="J929" s="30" t="str">
        <f t="shared" si="50"/>
        <v/>
      </c>
      <c r="L929" s="11" t="str">
        <f>IF(I929&lt;&gt;"",IF(SUMIF(Planes!BA:BA,'Control de pagos'!A929,Planes!BC:BC)=0,"",SUMIF(Planes!BA:BA,'Control de pagos'!A929,Planes!BC:BC)),"")</f>
        <v/>
      </c>
      <c r="N929" s="61">
        <f t="shared" si="49"/>
        <v>37895.949999999997</v>
      </c>
    </row>
    <row r="930" spans="1:14" ht="15" customHeight="1" thickBot="1">
      <c r="A930" s="11" t="str">
        <f t="shared" si="48"/>
        <v>N006566 87</v>
      </c>
      <c r="B930" s="3" t="s">
        <v>134</v>
      </c>
      <c r="C930" s="259"/>
      <c r="D930" s="261"/>
      <c r="E930" s="103">
        <v>99590.56</v>
      </c>
      <c r="F930" s="103">
        <v>1264.8800000000001</v>
      </c>
      <c r="G930" s="103">
        <v>138751.39000000001</v>
      </c>
      <c r="H930" s="105">
        <v>46656</v>
      </c>
      <c r="J930" s="30" t="str">
        <f t="shared" si="50"/>
        <v/>
      </c>
      <c r="L930" s="11" t="str">
        <f>IF(I930&lt;&gt;"",IF(SUMIF(Planes!BA:BA,'Control de pagos'!A930,Planes!BC:BC)=0,"",SUMIF(Planes!BA:BA,'Control de pagos'!A930,Planes!BC:BC)),"")</f>
        <v/>
      </c>
      <c r="N930" s="61">
        <f t="shared" si="49"/>
        <v>37895.949999999997</v>
      </c>
    </row>
    <row r="931" spans="1:14" ht="15" customHeight="1" thickBot="1">
      <c r="A931" s="11" t="str">
        <f t="shared" si="48"/>
        <v>N006566 88</v>
      </c>
      <c r="B931" s="3" t="s">
        <v>134</v>
      </c>
      <c r="C931" s="258">
        <v>88</v>
      </c>
      <c r="D931" s="260">
        <v>37895.949999999997</v>
      </c>
      <c r="E931" s="103">
        <v>100689.54</v>
      </c>
      <c r="F931" s="104" t="s">
        <v>97</v>
      </c>
      <c r="G931" s="103">
        <v>138585.49</v>
      </c>
      <c r="H931" s="105">
        <v>46676</v>
      </c>
      <c r="J931" s="30" t="str">
        <f t="shared" si="50"/>
        <v/>
      </c>
      <c r="L931" s="11" t="str">
        <f>IF(I931&lt;&gt;"",IF(SUMIF(Planes!BA:BA,'Control de pagos'!A931,Planes!BC:BC)=0,"",SUMIF(Planes!BA:BA,'Control de pagos'!A931,Planes!BC:BC)),"")</f>
        <v/>
      </c>
      <c r="N931" s="61">
        <f t="shared" si="49"/>
        <v>37895.949999999997</v>
      </c>
    </row>
    <row r="932" spans="1:14" ht="15" customHeight="1" thickBot="1">
      <c r="A932" s="11" t="str">
        <f t="shared" si="48"/>
        <v>N006566 88</v>
      </c>
      <c r="B932" s="3" t="s">
        <v>134</v>
      </c>
      <c r="C932" s="259"/>
      <c r="D932" s="261"/>
      <c r="E932" s="103">
        <v>100689.54</v>
      </c>
      <c r="F932" s="103">
        <v>1274.99</v>
      </c>
      <c r="G932" s="103">
        <v>139860.48000000001</v>
      </c>
      <c r="H932" s="105">
        <v>46686</v>
      </c>
      <c r="J932" s="30" t="str">
        <f t="shared" si="50"/>
        <v/>
      </c>
      <c r="L932" s="11" t="str">
        <f>IF(I932&lt;&gt;"",IF(SUMIF(Planes!BA:BA,'Control de pagos'!A932,Planes!BC:BC)=0,"",SUMIF(Planes!BA:BA,'Control de pagos'!A932,Planes!BC:BC)),"")</f>
        <v/>
      </c>
      <c r="N932" s="61">
        <f t="shared" si="49"/>
        <v>37895.949999999997</v>
      </c>
    </row>
    <row r="933" spans="1:14" ht="15" customHeight="1" thickBot="1">
      <c r="A933" s="11" t="str">
        <f t="shared" si="48"/>
        <v>N006566 89</v>
      </c>
      <c r="B933" s="3" t="s">
        <v>134</v>
      </c>
      <c r="C933" s="258">
        <v>89</v>
      </c>
      <c r="D933" s="260">
        <v>37895.949999999997</v>
      </c>
      <c r="E933" s="103">
        <v>101864.31</v>
      </c>
      <c r="F933" s="104" t="s">
        <v>97</v>
      </c>
      <c r="G933" s="103">
        <v>139760.26</v>
      </c>
      <c r="H933" s="105">
        <v>46707</v>
      </c>
      <c r="J933" s="30" t="str">
        <f t="shared" si="50"/>
        <v/>
      </c>
      <c r="L933" s="11" t="str">
        <f>IF(I933&lt;&gt;"",IF(SUMIF(Planes!BA:BA,'Control de pagos'!A933,Planes!BC:BC)=0,"",SUMIF(Planes!BA:BA,'Control de pagos'!A933,Planes!BC:BC)),"")</f>
        <v/>
      </c>
      <c r="N933" s="61">
        <f t="shared" si="49"/>
        <v>37895.949999999997</v>
      </c>
    </row>
    <row r="934" spans="1:14" ht="15" customHeight="1" thickBot="1">
      <c r="A934" s="11" t="str">
        <f t="shared" si="48"/>
        <v>N006566 89</v>
      </c>
      <c r="B934" s="3" t="s">
        <v>134</v>
      </c>
      <c r="C934" s="259"/>
      <c r="D934" s="261"/>
      <c r="E934" s="103">
        <v>101864.31</v>
      </c>
      <c r="F934" s="103">
        <v>1285.79</v>
      </c>
      <c r="G934" s="103">
        <v>141046.04999999999</v>
      </c>
      <c r="H934" s="105">
        <v>46717</v>
      </c>
      <c r="J934" s="30" t="str">
        <f t="shared" si="50"/>
        <v/>
      </c>
      <c r="L934" s="11" t="str">
        <f>IF(I934&lt;&gt;"",IF(SUMIF(Planes!BA:BA,'Control de pagos'!A934,Planes!BC:BC)=0,"",SUMIF(Planes!BA:BA,'Control de pagos'!A934,Planes!BC:BC)),"")</f>
        <v/>
      </c>
      <c r="N934" s="61">
        <f t="shared" si="49"/>
        <v>37895.949999999997</v>
      </c>
    </row>
    <row r="935" spans="1:14" ht="15" customHeight="1" thickBot="1">
      <c r="A935" s="11" t="str">
        <f t="shared" si="48"/>
        <v>N006566 90</v>
      </c>
      <c r="B935" s="3" t="s">
        <v>134</v>
      </c>
      <c r="C935" s="258">
        <v>90</v>
      </c>
      <c r="D935" s="260">
        <v>37895.949999999997</v>
      </c>
      <c r="E935" s="103">
        <v>102963.3</v>
      </c>
      <c r="F935" s="104" t="s">
        <v>97</v>
      </c>
      <c r="G935" s="103">
        <v>140859.25</v>
      </c>
      <c r="H935" s="105">
        <v>46737</v>
      </c>
      <c r="J935" s="30" t="str">
        <f t="shared" si="50"/>
        <v/>
      </c>
      <c r="L935" s="11" t="str">
        <f>IF(I935&lt;&gt;"",IF(SUMIF(Planes!BA:BA,'Control de pagos'!A935,Planes!BC:BC)=0,"",SUMIF(Planes!BA:BA,'Control de pagos'!A935,Planes!BC:BC)),"")</f>
        <v/>
      </c>
      <c r="N935" s="61">
        <f t="shared" si="49"/>
        <v>37895.949999999997</v>
      </c>
    </row>
    <row r="936" spans="1:14" ht="15" customHeight="1" thickBot="1">
      <c r="A936" s="11" t="str">
        <f t="shared" si="48"/>
        <v>N006566 90</v>
      </c>
      <c r="B936" s="3" t="s">
        <v>134</v>
      </c>
      <c r="C936" s="259"/>
      <c r="D936" s="261"/>
      <c r="E936" s="103">
        <v>102963.3</v>
      </c>
      <c r="F936" s="103">
        <v>1295.9100000000001</v>
      </c>
      <c r="G936" s="103">
        <v>142155.16</v>
      </c>
      <c r="H936" s="105">
        <v>46747</v>
      </c>
      <c r="J936" s="30" t="str">
        <f t="shared" si="50"/>
        <v/>
      </c>
      <c r="L936" s="11" t="str">
        <f>IF(I936&lt;&gt;"",IF(SUMIF(Planes!BA:BA,'Control de pagos'!A936,Planes!BC:BC)=0,"",SUMIF(Planes!BA:BA,'Control de pagos'!A936,Planes!BC:BC)),"")</f>
        <v/>
      </c>
      <c r="N936" s="61">
        <f t="shared" si="49"/>
        <v>37895.949999999997</v>
      </c>
    </row>
    <row r="937" spans="1:14" ht="15" customHeight="1" thickBot="1">
      <c r="A937" s="11" t="str">
        <f t="shared" si="48"/>
        <v>N006566 91</v>
      </c>
      <c r="B937" s="3" t="s">
        <v>134</v>
      </c>
      <c r="C937" s="258">
        <v>91</v>
      </c>
      <c r="D937" s="260">
        <v>37895.949999999997</v>
      </c>
      <c r="E937" s="103">
        <v>104138.07</v>
      </c>
      <c r="F937" s="104" t="s">
        <v>97</v>
      </c>
      <c r="G937" s="103">
        <v>142034.01999999999</v>
      </c>
      <c r="H937" s="105">
        <v>46768</v>
      </c>
      <c r="J937" s="30" t="str">
        <f t="shared" si="50"/>
        <v/>
      </c>
      <c r="L937" s="11" t="str">
        <f>IF(I937&lt;&gt;"",IF(SUMIF(Planes!BA:BA,'Control de pagos'!A937,Planes!BC:BC)=0,"",SUMIF(Planes!BA:BA,'Control de pagos'!A937,Planes!BC:BC)),"")</f>
        <v/>
      </c>
      <c r="N937" s="61">
        <f t="shared" si="49"/>
        <v>37895.949999999997</v>
      </c>
    </row>
    <row r="938" spans="1:14" ht="15" customHeight="1" thickBot="1">
      <c r="A938" s="11" t="str">
        <f t="shared" ref="A938:A1001" si="51">B938&amp;" "&amp;IF(C938="",C937,C938)</f>
        <v>N006566 91</v>
      </c>
      <c r="B938" s="3" t="s">
        <v>134</v>
      </c>
      <c r="C938" s="259"/>
      <c r="D938" s="261"/>
      <c r="E938" s="103">
        <v>104138.07</v>
      </c>
      <c r="F938" s="103">
        <v>1306.71</v>
      </c>
      <c r="G938" s="103">
        <v>143340.73000000001</v>
      </c>
      <c r="H938" s="105">
        <v>46778</v>
      </c>
      <c r="J938" s="30" t="str">
        <f t="shared" si="50"/>
        <v/>
      </c>
      <c r="L938" s="11" t="str">
        <f>IF(I938&lt;&gt;"",IF(SUMIF(Planes!BA:BA,'Control de pagos'!A938,Planes!BC:BC)=0,"",SUMIF(Planes!BA:BA,'Control de pagos'!A938,Planes!BC:BC)),"")</f>
        <v/>
      </c>
      <c r="N938" s="61">
        <f t="shared" si="49"/>
        <v>37895.949999999997</v>
      </c>
    </row>
    <row r="939" spans="1:14" ht="15" customHeight="1" thickBot="1">
      <c r="A939" s="11" t="str">
        <f t="shared" si="51"/>
        <v>N006566 92</v>
      </c>
      <c r="B939" s="3" t="s">
        <v>134</v>
      </c>
      <c r="C939" s="258">
        <v>92</v>
      </c>
      <c r="D939" s="260">
        <v>37895.949999999997</v>
      </c>
      <c r="E939" s="103">
        <v>105274.95</v>
      </c>
      <c r="F939" s="104" t="s">
        <v>97</v>
      </c>
      <c r="G939" s="103">
        <v>143170.9</v>
      </c>
      <c r="H939" s="105">
        <v>46799</v>
      </c>
      <c r="J939" s="30" t="str">
        <f t="shared" si="50"/>
        <v/>
      </c>
      <c r="L939" s="11" t="str">
        <f>IF(I939&lt;&gt;"",IF(SUMIF(Planes!BA:BA,'Control de pagos'!A939,Planes!BC:BC)=0,"",SUMIF(Planes!BA:BA,'Control de pagos'!A939,Planes!BC:BC)),"")</f>
        <v/>
      </c>
      <c r="N939" s="61">
        <f t="shared" si="49"/>
        <v>37895.949999999997</v>
      </c>
    </row>
    <row r="940" spans="1:14" ht="15" customHeight="1" thickBot="1">
      <c r="A940" s="11" t="str">
        <f t="shared" si="51"/>
        <v>N006566 92</v>
      </c>
      <c r="B940" s="3" t="s">
        <v>134</v>
      </c>
      <c r="C940" s="259"/>
      <c r="D940" s="261"/>
      <c r="E940" s="103">
        <v>105274.95</v>
      </c>
      <c r="F940" s="103">
        <v>1317.17</v>
      </c>
      <c r="G940" s="103">
        <v>144488.07</v>
      </c>
      <c r="H940" s="105">
        <v>46809</v>
      </c>
      <c r="J940" s="30" t="str">
        <f t="shared" si="50"/>
        <v/>
      </c>
      <c r="L940" s="11" t="str">
        <f>IF(I940&lt;&gt;"",IF(SUMIF(Planes!BA:BA,'Control de pagos'!A940,Planes!BC:BC)=0,"",SUMIF(Planes!BA:BA,'Control de pagos'!A940,Planes!BC:BC)),"")</f>
        <v/>
      </c>
      <c r="N940" s="61">
        <f t="shared" si="49"/>
        <v>37895.949999999997</v>
      </c>
    </row>
    <row r="941" spans="1:14" ht="15" customHeight="1" thickBot="1">
      <c r="A941" s="11" t="str">
        <f t="shared" si="51"/>
        <v>N006566 93</v>
      </c>
      <c r="B941" s="3" t="s">
        <v>134</v>
      </c>
      <c r="C941" s="258">
        <v>93</v>
      </c>
      <c r="D941" s="260">
        <v>37895.949999999997</v>
      </c>
      <c r="E941" s="103">
        <v>106336.04</v>
      </c>
      <c r="F941" s="104" t="s">
        <v>97</v>
      </c>
      <c r="G941" s="103">
        <v>144231.99</v>
      </c>
      <c r="H941" s="105">
        <v>46828</v>
      </c>
      <c r="J941" s="30" t="str">
        <f t="shared" si="50"/>
        <v/>
      </c>
      <c r="L941" s="11" t="str">
        <f>IF(I941&lt;&gt;"",IF(SUMIF(Planes!BA:BA,'Control de pagos'!A941,Planes!BC:BC)=0,"",SUMIF(Planes!BA:BA,'Control de pagos'!A941,Planes!BC:BC)),"")</f>
        <v/>
      </c>
      <c r="N941" s="61">
        <f t="shared" si="49"/>
        <v>37895.949999999997</v>
      </c>
    </row>
    <row r="942" spans="1:14" ht="15" customHeight="1" thickBot="1">
      <c r="A942" s="11" t="str">
        <f t="shared" si="51"/>
        <v>N006566 93</v>
      </c>
      <c r="B942" s="3" t="s">
        <v>134</v>
      </c>
      <c r="C942" s="259"/>
      <c r="D942" s="261"/>
      <c r="E942" s="103">
        <v>106336.04</v>
      </c>
      <c r="F942" s="103">
        <v>1326.93</v>
      </c>
      <c r="G942" s="103">
        <v>145558.92000000001</v>
      </c>
      <c r="H942" s="105">
        <v>46838</v>
      </c>
      <c r="J942" s="30" t="str">
        <f t="shared" si="50"/>
        <v/>
      </c>
      <c r="L942" s="11" t="str">
        <f>IF(I942&lt;&gt;"",IF(SUMIF(Planes!BA:BA,'Control de pagos'!A942,Planes!BC:BC)=0,"",SUMIF(Planes!BA:BA,'Control de pagos'!A942,Planes!BC:BC)),"")</f>
        <v/>
      </c>
      <c r="N942" s="61">
        <f t="shared" si="49"/>
        <v>37895.949999999997</v>
      </c>
    </row>
    <row r="943" spans="1:14" ht="15" customHeight="1" thickBot="1">
      <c r="A943" s="11" t="str">
        <f t="shared" si="51"/>
        <v>N006566 94</v>
      </c>
      <c r="B943" s="3" t="s">
        <v>134</v>
      </c>
      <c r="C943" s="258">
        <v>94</v>
      </c>
      <c r="D943" s="260">
        <v>37895.949999999997</v>
      </c>
      <c r="E943" s="103">
        <v>107548.71</v>
      </c>
      <c r="F943" s="104" t="s">
        <v>97</v>
      </c>
      <c r="G943" s="103">
        <v>145444.66</v>
      </c>
      <c r="H943" s="105">
        <v>46859</v>
      </c>
      <c r="J943" s="30" t="str">
        <f t="shared" si="50"/>
        <v/>
      </c>
      <c r="L943" s="11" t="str">
        <f>IF(I943&lt;&gt;"",IF(SUMIF(Planes!BA:BA,'Control de pagos'!A943,Planes!BC:BC)=0,"",SUMIF(Planes!BA:BA,'Control de pagos'!A943,Planes!BC:BC)),"")</f>
        <v/>
      </c>
      <c r="N943" s="61">
        <f t="shared" si="49"/>
        <v>37895.949999999997</v>
      </c>
    </row>
    <row r="944" spans="1:14" ht="15" customHeight="1" thickBot="1">
      <c r="A944" s="11" t="str">
        <f t="shared" si="51"/>
        <v>N006566 94</v>
      </c>
      <c r="B944" s="3" t="s">
        <v>134</v>
      </c>
      <c r="C944" s="259"/>
      <c r="D944" s="261"/>
      <c r="E944" s="103">
        <v>107548.71</v>
      </c>
      <c r="F944" s="103">
        <v>1338.09</v>
      </c>
      <c r="G944" s="103">
        <v>146782.75</v>
      </c>
      <c r="H944" s="105">
        <v>46869</v>
      </c>
      <c r="J944" s="30" t="str">
        <f t="shared" si="50"/>
        <v/>
      </c>
      <c r="L944" s="11" t="str">
        <f>IF(I944&lt;&gt;"",IF(SUMIF(Planes!BA:BA,'Control de pagos'!A944,Planes!BC:BC)=0,"",SUMIF(Planes!BA:BA,'Control de pagos'!A944,Planes!BC:BC)),"")</f>
        <v/>
      </c>
      <c r="N944" s="61">
        <f t="shared" si="49"/>
        <v>37895.949999999997</v>
      </c>
    </row>
    <row r="945" spans="1:14" ht="15" customHeight="1" thickBot="1">
      <c r="A945" s="11" t="str">
        <f t="shared" si="51"/>
        <v>N006566 95</v>
      </c>
      <c r="B945" s="3" t="s">
        <v>134</v>
      </c>
      <c r="C945" s="258">
        <v>95</v>
      </c>
      <c r="D945" s="260">
        <v>37895.949999999997</v>
      </c>
      <c r="E945" s="103">
        <v>108647.69</v>
      </c>
      <c r="F945" s="104" t="s">
        <v>97</v>
      </c>
      <c r="G945" s="103">
        <v>146543.64000000001</v>
      </c>
      <c r="H945" s="105">
        <v>46889</v>
      </c>
      <c r="J945" s="30" t="str">
        <f t="shared" si="50"/>
        <v/>
      </c>
      <c r="L945" s="11" t="str">
        <f>IF(I945&lt;&gt;"",IF(SUMIF(Planes!BA:BA,'Control de pagos'!A945,Planes!BC:BC)=0,"",SUMIF(Planes!BA:BA,'Control de pagos'!A945,Planes!BC:BC)),"")</f>
        <v/>
      </c>
      <c r="N945" s="61">
        <f t="shared" si="49"/>
        <v>37895.949999999997</v>
      </c>
    </row>
    <row r="946" spans="1:14" ht="15" customHeight="1" thickBot="1">
      <c r="A946" s="11" t="str">
        <f t="shared" si="51"/>
        <v>N006566 95</v>
      </c>
      <c r="B946" s="3" t="s">
        <v>134</v>
      </c>
      <c r="C946" s="259"/>
      <c r="D946" s="261"/>
      <c r="E946" s="103">
        <v>108647.69</v>
      </c>
      <c r="F946" s="103">
        <v>1348.2</v>
      </c>
      <c r="G946" s="103">
        <v>147891.84</v>
      </c>
      <c r="H946" s="105">
        <v>46899</v>
      </c>
      <c r="J946" s="30" t="str">
        <f t="shared" si="50"/>
        <v/>
      </c>
      <c r="L946" s="11" t="str">
        <f>IF(I946&lt;&gt;"",IF(SUMIF(Planes!BA:BA,'Control de pagos'!A946,Planes!BC:BC)=0,"",SUMIF(Planes!BA:BA,'Control de pagos'!A946,Planes!BC:BC)),"")</f>
        <v/>
      </c>
      <c r="N946" s="61">
        <f t="shared" si="49"/>
        <v>37895.949999999997</v>
      </c>
    </row>
    <row r="947" spans="1:14" ht="15" customHeight="1" thickBot="1">
      <c r="A947" s="11" t="str">
        <f t="shared" si="51"/>
        <v>N006566 96</v>
      </c>
      <c r="B947" s="3" t="s">
        <v>134</v>
      </c>
      <c r="C947" s="258">
        <v>96</v>
      </c>
      <c r="D947" s="260">
        <v>37895.949999999997</v>
      </c>
      <c r="E947" s="103">
        <v>109822.46</v>
      </c>
      <c r="F947" s="104" t="s">
        <v>97</v>
      </c>
      <c r="G947" s="103">
        <v>147718.41</v>
      </c>
      <c r="H947" s="105">
        <v>46920</v>
      </c>
      <c r="J947" s="30" t="str">
        <f t="shared" si="50"/>
        <v/>
      </c>
      <c r="L947" s="11" t="str">
        <f>IF(I947&lt;&gt;"",IF(SUMIF(Planes!BA:BA,'Control de pagos'!A947,Planes!BC:BC)=0,"",SUMIF(Planes!BA:BA,'Control de pagos'!A947,Planes!BC:BC)),"")</f>
        <v/>
      </c>
      <c r="N947" s="61">
        <f t="shared" si="49"/>
        <v>37895.949999999997</v>
      </c>
    </row>
    <row r="948" spans="1:14" ht="15" customHeight="1" thickBot="1">
      <c r="A948" s="11" t="str">
        <f t="shared" si="51"/>
        <v>N006566 96</v>
      </c>
      <c r="B948" s="3" t="s">
        <v>134</v>
      </c>
      <c r="C948" s="259"/>
      <c r="D948" s="261"/>
      <c r="E948" s="103">
        <v>109822.46</v>
      </c>
      <c r="F948" s="103">
        <v>1359.01</v>
      </c>
      <c r="G948" s="103">
        <v>149077.42000000001</v>
      </c>
      <c r="H948" s="105">
        <v>46930</v>
      </c>
      <c r="J948" s="30" t="str">
        <f t="shared" si="50"/>
        <v/>
      </c>
      <c r="L948" s="11" t="str">
        <f>IF(I948&lt;&gt;"",IF(SUMIF(Planes!BA:BA,'Control de pagos'!A948,Planes!BC:BC)=0,"",SUMIF(Planes!BA:BA,'Control de pagos'!A948,Planes!BC:BC)),"")</f>
        <v/>
      </c>
      <c r="N948" s="61">
        <f t="shared" si="49"/>
        <v>37895.949999999997</v>
      </c>
    </row>
    <row r="949" spans="1:14" ht="15" customHeight="1" thickBot="1">
      <c r="A949" s="11" t="str">
        <f t="shared" si="51"/>
        <v>N006566 97</v>
      </c>
      <c r="B949" s="3" t="s">
        <v>134</v>
      </c>
      <c r="C949" s="258">
        <v>97</v>
      </c>
      <c r="D949" s="260">
        <v>37895.949999999997</v>
      </c>
      <c r="E949" s="103">
        <v>110921.45</v>
      </c>
      <c r="F949" s="104" t="s">
        <v>97</v>
      </c>
      <c r="G949" s="103">
        <v>148817.4</v>
      </c>
      <c r="H949" s="105">
        <v>46950</v>
      </c>
      <c r="J949" s="30" t="str">
        <f t="shared" si="50"/>
        <v/>
      </c>
      <c r="L949" s="11" t="str">
        <f>IF(I949&lt;&gt;"",IF(SUMIF(Planes!BA:BA,'Control de pagos'!A949,Planes!BC:BC)=0,"",SUMIF(Planes!BA:BA,'Control de pagos'!A949,Planes!BC:BC)),"")</f>
        <v/>
      </c>
      <c r="N949" s="61">
        <f t="shared" si="49"/>
        <v>37895.949999999997</v>
      </c>
    </row>
    <row r="950" spans="1:14" ht="15" customHeight="1" thickBot="1">
      <c r="A950" s="11" t="str">
        <f t="shared" si="51"/>
        <v>N006566 97</v>
      </c>
      <c r="B950" s="3" t="s">
        <v>134</v>
      </c>
      <c r="C950" s="259"/>
      <c r="D950" s="261"/>
      <c r="E950" s="103">
        <v>110921.45</v>
      </c>
      <c r="F950" s="103">
        <v>1369.12</v>
      </c>
      <c r="G950" s="103">
        <v>150186.51999999999</v>
      </c>
      <c r="H950" s="105">
        <v>46960</v>
      </c>
      <c r="J950" s="30" t="str">
        <f t="shared" si="50"/>
        <v/>
      </c>
      <c r="L950" s="11" t="str">
        <f>IF(I950&lt;&gt;"",IF(SUMIF(Planes!BA:BA,'Control de pagos'!A950,Planes!BC:BC)=0,"",SUMIF(Planes!BA:BA,'Control de pagos'!A950,Planes!BC:BC)),"")</f>
        <v/>
      </c>
      <c r="N950" s="61">
        <f t="shared" si="49"/>
        <v>37895.949999999997</v>
      </c>
    </row>
    <row r="951" spans="1:14" ht="15" customHeight="1" thickBot="1">
      <c r="A951" s="11" t="str">
        <f t="shared" si="51"/>
        <v>N006566 98</v>
      </c>
      <c r="B951" s="3" t="s">
        <v>134</v>
      </c>
      <c r="C951" s="258">
        <v>98</v>
      </c>
      <c r="D951" s="260">
        <v>37895.949999999997</v>
      </c>
      <c r="E951" s="103">
        <v>112096.22</v>
      </c>
      <c r="F951" s="104" t="s">
        <v>97</v>
      </c>
      <c r="G951" s="103">
        <v>149992.17000000001</v>
      </c>
      <c r="H951" s="105">
        <v>46981</v>
      </c>
      <c r="J951" s="30" t="str">
        <f t="shared" si="50"/>
        <v/>
      </c>
      <c r="L951" s="11" t="str">
        <f>IF(I951&lt;&gt;"",IF(SUMIF(Planes!BA:BA,'Control de pagos'!A951,Planes!BC:BC)=0,"",SUMIF(Planes!BA:BA,'Control de pagos'!A951,Planes!BC:BC)),"")</f>
        <v/>
      </c>
      <c r="N951" s="61">
        <f t="shared" si="49"/>
        <v>37895.949999999997</v>
      </c>
    </row>
    <row r="952" spans="1:14" ht="15" customHeight="1" thickBot="1">
      <c r="A952" s="11" t="str">
        <f t="shared" si="51"/>
        <v>N006566 98</v>
      </c>
      <c r="B952" s="3" t="s">
        <v>134</v>
      </c>
      <c r="C952" s="259"/>
      <c r="D952" s="261"/>
      <c r="E952" s="103">
        <v>112096.22</v>
      </c>
      <c r="F952" s="103">
        <v>1379.93</v>
      </c>
      <c r="G952" s="103">
        <v>151372.1</v>
      </c>
      <c r="H952" s="105">
        <v>46991</v>
      </c>
      <c r="J952" s="30" t="str">
        <f t="shared" si="50"/>
        <v/>
      </c>
      <c r="L952" s="11" t="str">
        <f>IF(I952&lt;&gt;"",IF(SUMIF(Planes!BA:BA,'Control de pagos'!A952,Planes!BC:BC)=0,"",SUMIF(Planes!BA:BA,'Control de pagos'!A952,Planes!BC:BC)),"")</f>
        <v/>
      </c>
      <c r="N952" s="61">
        <f t="shared" si="49"/>
        <v>37895.949999999997</v>
      </c>
    </row>
    <row r="953" spans="1:14" ht="15" customHeight="1" thickBot="1">
      <c r="A953" s="11" t="str">
        <f t="shared" si="51"/>
        <v>N006566 99</v>
      </c>
      <c r="B953" s="3" t="s">
        <v>134</v>
      </c>
      <c r="C953" s="258">
        <v>99</v>
      </c>
      <c r="D953" s="260">
        <v>37895.949999999997</v>
      </c>
      <c r="E953" s="103">
        <v>113233.1</v>
      </c>
      <c r="F953" s="104" t="s">
        <v>97</v>
      </c>
      <c r="G953" s="103">
        <v>151129.04999999999</v>
      </c>
      <c r="H953" s="105">
        <v>47012</v>
      </c>
      <c r="J953" s="30" t="str">
        <f t="shared" si="50"/>
        <v/>
      </c>
      <c r="L953" s="11" t="str">
        <f>IF(I953&lt;&gt;"",IF(SUMIF(Planes!BA:BA,'Control de pagos'!A953,Planes!BC:BC)=0,"",SUMIF(Planes!BA:BA,'Control de pagos'!A953,Planes!BC:BC)),"")</f>
        <v/>
      </c>
      <c r="N953" s="61">
        <f t="shared" si="49"/>
        <v>37895.949999999997</v>
      </c>
    </row>
    <row r="954" spans="1:14" ht="15" customHeight="1" thickBot="1">
      <c r="A954" s="11" t="str">
        <f t="shared" si="51"/>
        <v>N006566 99</v>
      </c>
      <c r="B954" s="3" t="s">
        <v>134</v>
      </c>
      <c r="C954" s="259"/>
      <c r="D954" s="261"/>
      <c r="E954" s="103">
        <v>113233.1</v>
      </c>
      <c r="F954" s="103">
        <v>1390.39</v>
      </c>
      <c r="G954" s="103">
        <v>152519.44</v>
      </c>
      <c r="H954" s="105">
        <v>47022</v>
      </c>
      <c r="J954" s="30" t="str">
        <f t="shared" si="50"/>
        <v/>
      </c>
      <c r="L954" s="11" t="str">
        <f>IF(I954&lt;&gt;"",IF(SUMIF(Planes!BA:BA,'Control de pagos'!A954,Planes!BC:BC)=0,"",SUMIF(Planes!BA:BA,'Control de pagos'!A954,Planes!BC:BC)),"")</f>
        <v/>
      </c>
      <c r="N954" s="61">
        <f t="shared" si="49"/>
        <v>37895.949999999997</v>
      </c>
    </row>
    <row r="955" spans="1:14" ht="15" customHeight="1" thickBot="1">
      <c r="A955" s="11" t="str">
        <f t="shared" si="51"/>
        <v>N006566 100</v>
      </c>
      <c r="B955" s="3" t="s">
        <v>134</v>
      </c>
      <c r="C955" s="258">
        <v>100</v>
      </c>
      <c r="D955" s="260">
        <v>37895.949999999997</v>
      </c>
      <c r="E955" s="103">
        <v>114332.08</v>
      </c>
      <c r="F955" s="104" t="s">
        <v>97</v>
      </c>
      <c r="G955" s="103">
        <v>152228.03</v>
      </c>
      <c r="H955" s="105">
        <v>47042</v>
      </c>
      <c r="J955" s="30" t="str">
        <f t="shared" si="50"/>
        <v/>
      </c>
      <c r="L955" s="11" t="str">
        <f>IF(I955&lt;&gt;"",IF(SUMIF(Planes!BA:BA,'Control de pagos'!A955,Planes!BC:BC)=0,"",SUMIF(Planes!BA:BA,'Control de pagos'!A955,Planes!BC:BC)),"")</f>
        <v/>
      </c>
      <c r="N955" s="61">
        <f t="shared" si="49"/>
        <v>37895.949999999997</v>
      </c>
    </row>
    <row r="956" spans="1:14" ht="15" customHeight="1" thickBot="1">
      <c r="A956" s="11" t="str">
        <f t="shared" si="51"/>
        <v>N006566 100</v>
      </c>
      <c r="B956" s="3" t="s">
        <v>134</v>
      </c>
      <c r="C956" s="259"/>
      <c r="D956" s="261"/>
      <c r="E956" s="103">
        <v>114332.08</v>
      </c>
      <c r="F956" s="103">
        <v>1400.5</v>
      </c>
      <c r="G956" s="103">
        <v>153628.53</v>
      </c>
      <c r="H956" s="105">
        <v>47052</v>
      </c>
      <c r="J956" s="30" t="str">
        <f t="shared" si="50"/>
        <v/>
      </c>
      <c r="L956" s="11" t="str">
        <f>IF(I956&lt;&gt;"",IF(SUMIF(Planes!BA:BA,'Control de pagos'!A956,Planes!BC:BC)=0,"",SUMIF(Planes!BA:BA,'Control de pagos'!A956,Planes!BC:BC)),"")</f>
        <v/>
      </c>
      <c r="N956" s="61">
        <f t="shared" si="49"/>
        <v>37895.949999999997</v>
      </c>
    </row>
    <row r="957" spans="1:14" ht="15" customHeight="1" thickBot="1">
      <c r="A957" s="11" t="str">
        <f t="shared" si="51"/>
        <v>N006566 101</v>
      </c>
      <c r="B957" s="3" t="s">
        <v>134</v>
      </c>
      <c r="C957" s="258">
        <v>101</v>
      </c>
      <c r="D957" s="260">
        <v>37895.949999999997</v>
      </c>
      <c r="E957" s="103">
        <v>115506.86</v>
      </c>
      <c r="F957" s="104" t="s">
        <v>97</v>
      </c>
      <c r="G957" s="103">
        <v>153402.81</v>
      </c>
      <c r="H957" s="105">
        <v>47073</v>
      </c>
      <c r="J957" s="30" t="str">
        <f t="shared" si="50"/>
        <v/>
      </c>
      <c r="L957" s="11" t="str">
        <f>IF(I957&lt;&gt;"",IF(SUMIF(Planes!BA:BA,'Control de pagos'!A957,Planes!BC:BC)=0,"",SUMIF(Planes!BA:BA,'Control de pagos'!A957,Planes!BC:BC)),"")</f>
        <v/>
      </c>
      <c r="N957" s="61">
        <f t="shared" si="49"/>
        <v>37895.949999999997</v>
      </c>
    </row>
    <row r="958" spans="1:14" ht="15" customHeight="1" thickBot="1">
      <c r="A958" s="11" t="str">
        <f t="shared" si="51"/>
        <v>N006566 101</v>
      </c>
      <c r="B958" s="3" t="s">
        <v>134</v>
      </c>
      <c r="C958" s="259"/>
      <c r="D958" s="261"/>
      <c r="E958" s="103">
        <v>115506.86</v>
      </c>
      <c r="F958" s="103">
        <v>1411.31</v>
      </c>
      <c r="G958" s="103">
        <v>154814.12</v>
      </c>
      <c r="H958" s="105">
        <v>47083</v>
      </c>
      <c r="J958" s="30" t="str">
        <f t="shared" si="50"/>
        <v/>
      </c>
      <c r="L958" s="11" t="str">
        <f>IF(I958&lt;&gt;"",IF(SUMIF(Planes!BA:BA,'Control de pagos'!A958,Planes!BC:BC)=0,"",SUMIF(Planes!BA:BA,'Control de pagos'!A958,Planes!BC:BC)),"")</f>
        <v/>
      </c>
      <c r="N958" s="61">
        <f t="shared" si="49"/>
        <v>37895.949999999997</v>
      </c>
    </row>
    <row r="959" spans="1:14" ht="15" customHeight="1" thickBot="1">
      <c r="A959" s="11" t="str">
        <f t="shared" si="51"/>
        <v>N006566 102</v>
      </c>
      <c r="B959" s="3" t="s">
        <v>134</v>
      </c>
      <c r="C959" s="258">
        <v>102</v>
      </c>
      <c r="D959" s="260">
        <v>37895.949999999997</v>
      </c>
      <c r="E959" s="103">
        <v>116605.84</v>
      </c>
      <c r="F959" s="104" t="s">
        <v>97</v>
      </c>
      <c r="G959" s="103">
        <v>154501.79</v>
      </c>
      <c r="H959" s="105">
        <v>47103</v>
      </c>
      <c r="J959" s="30" t="str">
        <f t="shared" si="50"/>
        <v/>
      </c>
      <c r="L959" s="11" t="str">
        <f>IF(I959&lt;&gt;"",IF(SUMIF(Planes!BA:BA,'Control de pagos'!A959,Planes!BC:BC)=0,"",SUMIF(Planes!BA:BA,'Control de pagos'!A959,Planes!BC:BC)),"")</f>
        <v/>
      </c>
      <c r="N959" s="61">
        <f t="shared" si="49"/>
        <v>37895.949999999997</v>
      </c>
    </row>
    <row r="960" spans="1:14" ht="15" customHeight="1" thickBot="1">
      <c r="A960" s="11" t="str">
        <f t="shared" si="51"/>
        <v>N006566 102</v>
      </c>
      <c r="B960" s="3" t="s">
        <v>134</v>
      </c>
      <c r="C960" s="259"/>
      <c r="D960" s="261"/>
      <c r="E960" s="103">
        <v>116605.84</v>
      </c>
      <c r="F960" s="103">
        <v>1421.42</v>
      </c>
      <c r="G960" s="103">
        <v>155923.21</v>
      </c>
      <c r="H960" s="105">
        <v>47113</v>
      </c>
      <c r="J960" s="30" t="str">
        <f t="shared" si="50"/>
        <v/>
      </c>
      <c r="L960" s="11" t="str">
        <f>IF(I960&lt;&gt;"",IF(SUMIF(Planes!BA:BA,'Control de pagos'!A960,Planes!BC:BC)=0,"",SUMIF(Planes!BA:BA,'Control de pagos'!A960,Planes!BC:BC)),"")</f>
        <v/>
      </c>
      <c r="N960" s="61">
        <f t="shared" si="49"/>
        <v>37895.949999999997</v>
      </c>
    </row>
    <row r="961" spans="1:14" ht="15" customHeight="1" thickBot="1">
      <c r="A961" s="11" t="str">
        <f t="shared" si="51"/>
        <v>N006566 103</v>
      </c>
      <c r="B961" s="3" t="s">
        <v>134</v>
      </c>
      <c r="C961" s="258">
        <v>103</v>
      </c>
      <c r="D961" s="260">
        <v>37895.949999999997</v>
      </c>
      <c r="E961" s="103">
        <v>117780.61</v>
      </c>
      <c r="F961" s="104" t="s">
        <v>97</v>
      </c>
      <c r="G961" s="103">
        <v>155676.56</v>
      </c>
      <c r="H961" s="105">
        <v>47134</v>
      </c>
      <c r="J961" s="30" t="str">
        <f t="shared" si="50"/>
        <v/>
      </c>
      <c r="L961" s="11" t="str">
        <f>IF(I961&lt;&gt;"",IF(SUMIF(Planes!BA:BA,'Control de pagos'!A961,Planes!BC:BC)=0,"",SUMIF(Planes!BA:BA,'Control de pagos'!A961,Planes!BC:BC)),"")</f>
        <v/>
      </c>
      <c r="N961" s="61">
        <f t="shared" si="49"/>
        <v>37895.949999999997</v>
      </c>
    </row>
    <row r="962" spans="1:14" ht="15" customHeight="1" thickBot="1">
      <c r="A962" s="11" t="str">
        <f t="shared" si="51"/>
        <v>N006566 103</v>
      </c>
      <c r="B962" s="3" t="s">
        <v>134</v>
      </c>
      <c r="C962" s="259"/>
      <c r="D962" s="261"/>
      <c r="E962" s="103">
        <v>117780.61</v>
      </c>
      <c r="F962" s="103">
        <v>1432.22</v>
      </c>
      <c r="G962" s="103">
        <v>157108.78</v>
      </c>
      <c r="H962" s="105">
        <v>47144</v>
      </c>
      <c r="J962" s="30" t="str">
        <f t="shared" si="50"/>
        <v/>
      </c>
      <c r="L962" s="11" t="str">
        <f>IF(I962&lt;&gt;"",IF(SUMIF(Planes!BA:BA,'Control de pagos'!A962,Planes!BC:BC)=0,"",SUMIF(Planes!BA:BA,'Control de pagos'!A962,Planes!BC:BC)),"")</f>
        <v/>
      </c>
      <c r="N962" s="61">
        <f t="shared" si="49"/>
        <v>37895.949999999997</v>
      </c>
    </row>
    <row r="963" spans="1:14" ht="15" customHeight="1" thickBot="1">
      <c r="A963" s="11" t="str">
        <f t="shared" si="51"/>
        <v>N006566 104</v>
      </c>
      <c r="B963" s="3" t="s">
        <v>134</v>
      </c>
      <c r="C963" s="258">
        <v>104</v>
      </c>
      <c r="D963" s="260">
        <v>37895.949999999997</v>
      </c>
      <c r="E963" s="103">
        <v>118917.49</v>
      </c>
      <c r="F963" s="104" t="s">
        <v>97</v>
      </c>
      <c r="G963" s="103">
        <v>156813.44</v>
      </c>
      <c r="H963" s="105">
        <v>47165</v>
      </c>
      <c r="J963" s="30" t="str">
        <f t="shared" si="50"/>
        <v/>
      </c>
      <c r="L963" s="11" t="str">
        <f>IF(I963&lt;&gt;"",IF(SUMIF(Planes!BA:BA,'Control de pagos'!A963,Planes!BC:BC)=0,"",SUMIF(Planes!BA:BA,'Control de pagos'!A963,Planes!BC:BC)),"")</f>
        <v/>
      </c>
      <c r="N963" s="61">
        <f t="shared" si="49"/>
        <v>37895.949999999997</v>
      </c>
    </row>
    <row r="964" spans="1:14" ht="15" customHeight="1" thickBot="1">
      <c r="A964" s="11" t="str">
        <f t="shared" si="51"/>
        <v>N006566 104</v>
      </c>
      <c r="B964" s="3" t="s">
        <v>134</v>
      </c>
      <c r="C964" s="259"/>
      <c r="D964" s="261"/>
      <c r="E964" s="103">
        <v>118917.49</v>
      </c>
      <c r="F964" s="103">
        <v>1442.68</v>
      </c>
      <c r="G964" s="103">
        <v>158256.12</v>
      </c>
      <c r="H964" s="105">
        <v>47175</v>
      </c>
      <c r="J964" s="30" t="str">
        <f t="shared" si="50"/>
        <v/>
      </c>
      <c r="L964" s="11" t="str">
        <f>IF(I964&lt;&gt;"",IF(SUMIF(Planes!BA:BA,'Control de pagos'!A964,Planes!BC:BC)=0,"",SUMIF(Planes!BA:BA,'Control de pagos'!A964,Planes!BC:BC)),"")</f>
        <v/>
      </c>
      <c r="N964" s="61">
        <f t="shared" ref="N964:N1027" si="52">IF(D964=0,D963,D964)</f>
        <v>37895.949999999997</v>
      </c>
    </row>
    <row r="965" spans="1:14" ht="15" customHeight="1" thickBot="1">
      <c r="A965" s="11" t="str">
        <f t="shared" si="51"/>
        <v>N006566 105</v>
      </c>
      <c r="B965" s="3" t="s">
        <v>134</v>
      </c>
      <c r="C965" s="258">
        <v>105</v>
      </c>
      <c r="D965" s="260">
        <v>37895.949999999997</v>
      </c>
      <c r="E965" s="103">
        <v>119978.58</v>
      </c>
      <c r="F965" s="104" t="s">
        <v>97</v>
      </c>
      <c r="G965" s="103">
        <v>157874.53</v>
      </c>
      <c r="H965" s="105">
        <v>47193</v>
      </c>
      <c r="J965" s="30" t="str">
        <f t="shared" si="50"/>
        <v/>
      </c>
      <c r="L965" s="11" t="str">
        <f>IF(I965&lt;&gt;"",IF(SUMIF(Planes!BA:BA,'Control de pagos'!A965,Planes!BC:BC)=0,"",SUMIF(Planes!BA:BA,'Control de pagos'!A965,Planes!BC:BC)),"")</f>
        <v/>
      </c>
      <c r="N965" s="61">
        <f t="shared" si="52"/>
        <v>37895.949999999997</v>
      </c>
    </row>
    <row r="966" spans="1:14" ht="15" customHeight="1" thickBot="1">
      <c r="A966" s="11" t="str">
        <f t="shared" si="51"/>
        <v>N006566 105</v>
      </c>
      <c r="B966" s="3" t="s">
        <v>134</v>
      </c>
      <c r="C966" s="259"/>
      <c r="D966" s="261"/>
      <c r="E966" s="103">
        <v>119978.58</v>
      </c>
      <c r="F966" s="103">
        <v>1452.45</v>
      </c>
      <c r="G966" s="103">
        <v>159326.98000000001</v>
      </c>
      <c r="H966" s="105">
        <v>47203</v>
      </c>
      <c r="J966" s="30" t="str">
        <f t="shared" si="50"/>
        <v/>
      </c>
      <c r="L966" s="11" t="str">
        <f>IF(I966&lt;&gt;"",IF(SUMIF(Planes!BA:BA,'Control de pagos'!A966,Planes!BC:BC)=0,"",SUMIF(Planes!BA:BA,'Control de pagos'!A966,Planes!BC:BC)),"")</f>
        <v/>
      </c>
      <c r="N966" s="61">
        <f t="shared" si="52"/>
        <v>37895.949999999997</v>
      </c>
    </row>
    <row r="967" spans="1:14" ht="15" customHeight="1" thickBot="1">
      <c r="A967" s="11" t="str">
        <f t="shared" si="51"/>
        <v>N006566 106</v>
      </c>
      <c r="B967" s="3" t="s">
        <v>134</v>
      </c>
      <c r="C967" s="258">
        <v>106</v>
      </c>
      <c r="D967" s="260">
        <v>37895.949999999997</v>
      </c>
      <c r="E967" s="103">
        <v>121191.25</v>
      </c>
      <c r="F967" s="104" t="s">
        <v>97</v>
      </c>
      <c r="G967" s="103">
        <v>159087.20000000001</v>
      </c>
      <c r="H967" s="105">
        <v>47224</v>
      </c>
      <c r="J967" s="30" t="str">
        <f t="shared" si="50"/>
        <v/>
      </c>
      <c r="L967" s="11" t="str">
        <f>IF(I967&lt;&gt;"",IF(SUMIF(Planes!BA:BA,'Control de pagos'!A967,Planes!BC:BC)=0,"",SUMIF(Planes!BA:BA,'Control de pagos'!A967,Planes!BC:BC)),"")</f>
        <v/>
      </c>
      <c r="N967" s="61">
        <f t="shared" si="52"/>
        <v>37895.949999999997</v>
      </c>
    </row>
    <row r="968" spans="1:14" ht="15" customHeight="1" thickBot="1">
      <c r="A968" s="11" t="str">
        <f t="shared" si="51"/>
        <v>N006566 106</v>
      </c>
      <c r="B968" s="3" t="s">
        <v>134</v>
      </c>
      <c r="C968" s="259"/>
      <c r="D968" s="261"/>
      <c r="E968" s="103">
        <v>121191.25</v>
      </c>
      <c r="F968" s="103">
        <v>1463.6</v>
      </c>
      <c r="G968" s="103">
        <v>160550.79999999999</v>
      </c>
      <c r="H968" s="105">
        <v>47234</v>
      </c>
      <c r="J968" s="30" t="str">
        <f t="shared" si="50"/>
        <v/>
      </c>
      <c r="L968" s="11" t="str">
        <f>IF(I968&lt;&gt;"",IF(SUMIF(Planes!BA:BA,'Control de pagos'!A968,Planes!BC:BC)=0,"",SUMIF(Planes!BA:BA,'Control de pagos'!A968,Planes!BC:BC)),"")</f>
        <v/>
      </c>
      <c r="N968" s="61">
        <f t="shared" si="52"/>
        <v>37895.949999999997</v>
      </c>
    </row>
    <row r="969" spans="1:14" ht="15" customHeight="1" thickBot="1">
      <c r="A969" s="11" t="str">
        <f t="shared" si="51"/>
        <v>N006566 107</v>
      </c>
      <c r="B969" s="3" t="s">
        <v>134</v>
      </c>
      <c r="C969" s="258">
        <v>107</v>
      </c>
      <c r="D969" s="260">
        <v>37895.949999999997</v>
      </c>
      <c r="E969" s="103">
        <v>122290.23</v>
      </c>
      <c r="F969" s="104" t="s">
        <v>97</v>
      </c>
      <c r="G969" s="103">
        <v>160186.18</v>
      </c>
      <c r="H969" s="105">
        <v>47254</v>
      </c>
      <c r="J969" s="30" t="str">
        <f t="shared" si="50"/>
        <v/>
      </c>
      <c r="L969" s="11" t="str">
        <f>IF(I969&lt;&gt;"",IF(SUMIF(Planes!BA:BA,'Control de pagos'!A969,Planes!BC:BC)=0,"",SUMIF(Planes!BA:BA,'Control de pagos'!A969,Planes!BC:BC)),"")</f>
        <v/>
      </c>
      <c r="N969" s="61">
        <f t="shared" si="52"/>
        <v>37895.949999999997</v>
      </c>
    </row>
    <row r="970" spans="1:14" ht="15" customHeight="1" thickBot="1">
      <c r="A970" s="11" t="str">
        <f t="shared" si="51"/>
        <v>N006566 107</v>
      </c>
      <c r="B970" s="3" t="s">
        <v>134</v>
      </c>
      <c r="C970" s="259"/>
      <c r="D970" s="261"/>
      <c r="E970" s="103">
        <v>122290.23</v>
      </c>
      <c r="F970" s="103">
        <v>1473.71</v>
      </c>
      <c r="G970" s="103">
        <v>161659.89000000001</v>
      </c>
      <c r="H970" s="105">
        <v>47264</v>
      </c>
      <c r="J970" s="30" t="str">
        <f t="shared" si="50"/>
        <v/>
      </c>
      <c r="L970" s="11" t="str">
        <f>IF(I970&lt;&gt;"",IF(SUMIF(Planes!BA:BA,'Control de pagos'!A970,Planes!BC:BC)=0,"",SUMIF(Planes!BA:BA,'Control de pagos'!A970,Planes!BC:BC)),"")</f>
        <v/>
      </c>
      <c r="N970" s="61">
        <f t="shared" si="52"/>
        <v>37895.949999999997</v>
      </c>
    </row>
    <row r="971" spans="1:14" ht="15" customHeight="1" thickBot="1">
      <c r="A971" s="11" t="str">
        <f t="shared" si="51"/>
        <v>N006566 108</v>
      </c>
      <c r="B971" s="3" t="s">
        <v>134</v>
      </c>
      <c r="C971" s="258">
        <v>108</v>
      </c>
      <c r="D971" s="260">
        <v>37895.949999999997</v>
      </c>
      <c r="E971" s="103">
        <v>123465.01</v>
      </c>
      <c r="F971" s="104" t="s">
        <v>97</v>
      </c>
      <c r="G971" s="103">
        <v>161360.95999999999</v>
      </c>
      <c r="H971" s="105">
        <v>47285</v>
      </c>
      <c r="J971" s="30" t="str">
        <f t="shared" si="50"/>
        <v/>
      </c>
      <c r="L971" s="11" t="str">
        <f>IF(I971&lt;&gt;"",IF(SUMIF(Planes!BA:BA,'Control de pagos'!A971,Planes!BC:BC)=0,"",SUMIF(Planes!BA:BA,'Control de pagos'!A971,Planes!BC:BC)),"")</f>
        <v/>
      </c>
      <c r="N971" s="61">
        <f t="shared" si="52"/>
        <v>37895.949999999997</v>
      </c>
    </row>
    <row r="972" spans="1:14" ht="15" customHeight="1" thickBot="1">
      <c r="A972" s="11" t="str">
        <f t="shared" si="51"/>
        <v>N006566 108</v>
      </c>
      <c r="B972" s="3" t="s">
        <v>134</v>
      </c>
      <c r="C972" s="259"/>
      <c r="D972" s="261"/>
      <c r="E972" s="103">
        <v>123465.01</v>
      </c>
      <c r="F972" s="103">
        <v>1484.52</v>
      </c>
      <c r="G972" s="103">
        <v>162845.48000000001</v>
      </c>
      <c r="H972" s="105">
        <v>47295</v>
      </c>
      <c r="J972" s="30" t="str">
        <f t="shared" si="50"/>
        <v/>
      </c>
      <c r="L972" s="11" t="str">
        <f>IF(I972&lt;&gt;"",IF(SUMIF(Planes!BA:BA,'Control de pagos'!A972,Planes!BC:BC)=0,"",SUMIF(Planes!BA:BA,'Control de pagos'!A972,Planes!BC:BC)),"")</f>
        <v/>
      </c>
      <c r="N972" s="61">
        <f t="shared" si="52"/>
        <v>37895.949999999997</v>
      </c>
    </row>
    <row r="973" spans="1:14" ht="15" customHeight="1" thickBot="1">
      <c r="A973" s="11" t="str">
        <f t="shared" si="51"/>
        <v>N006566 109</v>
      </c>
      <c r="B973" s="3" t="s">
        <v>134</v>
      </c>
      <c r="C973" s="258">
        <v>109</v>
      </c>
      <c r="D973" s="260">
        <v>37895.949999999997</v>
      </c>
      <c r="E973" s="103">
        <v>124563.99</v>
      </c>
      <c r="F973" s="104" t="s">
        <v>97</v>
      </c>
      <c r="G973" s="103">
        <v>162459.94</v>
      </c>
      <c r="H973" s="105">
        <v>47315</v>
      </c>
      <c r="J973" s="30" t="str">
        <f t="shared" si="50"/>
        <v/>
      </c>
      <c r="L973" s="11" t="str">
        <f>IF(I973&lt;&gt;"",IF(SUMIF(Planes!BA:BA,'Control de pagos'!A973,Planes!BC:BC)=0,"",SUMIF(Planes!BA:BA,'Control de pagos'!A973,Planes!BC:BC)),"")</f>
        <v/>
      </c>
      <c r="N973" s="61">
        <f t="shared" si="52"/>
        <v>37895.949999999997</v>
      </c>
    </row>
    <row r="974" spans="1:14" ht="15" customHeight="1" thickBot="1">
      <c r="A974" s="11" t="str">
        <f t="shared" si="51"/>
        <v>N006566 109</v>
      </c>
      <c r="B974" s="3" t="s">
        <v>134</v>
      </c>
      <c r="C974" s="259"/>
      <c r="D974" s="261"/>
      <c r="E974" s="103">
        <v>124563.99</v>
      </c>
      <c r="F974" s="103">
        <v>1494.63</v>
      </c>
      <c r="G974" s="103">
        <v>163954.57</v>
      </c>
      <c r="H974" s="105">
        <v>47325</v>
      </c>
      <c r="J974" s="30" t="str">
        <f t="shared" si="50"/>
        <v/>
      </c>
      <c r="L974" s="11" t="str">
        <f>IF(I974&lt;&gt;"",IF(SUMIF(Planes!BA:BA,'Control de pagos'!A974,Planes!BC:BC)=0,"",SUMIF(Planes!BA:BA,'Control de pagos'!A974,Planes!BC:BC)),"")</f>
        <v/>
      </c>
      <c r="N974" s="61">
        <f t="shared" si="52"/>
        <v>37895.949999999997</v>
      </c>
    </row>
    <row r="975" spans="1:14" ht="15" customHeight="1" thickBot="1">
      <c r="A975" s="11" t="str">
        <f t="shared" si="51"/>
        <v>N006566 110</v>
      </c>
      <c r="B975" s="3" t="s">
        <v>134</v>
      </c>
      <c r="C975" s="258">
        <v>110</v>
      </c>
      <c r="D975" s="260">
        <v>37895.949999999997</v>
      </c>
      <c r="E975" s="103">
        <v>125738.76</v>
      </c>
      <c r="F975" s="104" t="s">
        <v>97</v>
      </c>
      <c r="G975" s="103">
        <v>163634.71</v>
      </c>
      <c r="H975" s="105">
        <v>47346</v>
      </c>
      <c r="J975" s="30" t="str">
        <f t="shared" si="50"/>
        <v/>
      </c>
      <c r="L975" s="11" t="str">
        <f>IF(I975&lt;&gt;"",IF(SUMIF(Planes!BA:BA,'Control de pagos'!A975,Planes!BC:BC)=0,"",SUMIF(Planes!BA:BA,'Control de pagos'!A975,Planes!BC:BC)),"")</f>
        <v/>
      </c>
      <c r="N975" s="61">
        <f t="shared" si="52"/>
        <v>37895.949999999997</v>
      </c>
    </row>
    <row r="976" spans="1:14" ht="15" customHeight="1" thickBot="1">
      <c r="A976" s="11" t="str">
        <f t="shared" si="51"/>
        <v>N006566 110</v>
      </c>
      <c r="B976" s="3" t="s">
        <v>134</v>
      </c>
      <c r="C976" s="259"/>
      <c r="D976" s="261"/>
      <c r="E976" s="103">
        <v>125738.76</v>
      </c>
      <c r="F976" s="103">
        <v>1505.44</v>
      </c>
      <c r="G976" s="103">
        <v>165140.15</v>
      </c>
      <c r="H976" s="105">
        <v>47356</v>
      </c>
      <c r="J976" s="30" t="str">
        <f t="shared" si="50"/>
        <v/>
      </c>
      <c r="L976" s="11" t="str">
        <f>IF(I976&lt;&gt;"",IF(SUMIF(Planes!BA:BA,'Control de pagos'!A976,Planes!BC:BC)=0,"",SUMIF(Planes!BA:BA,'Control de pagos'!A976,Planes!BC:BC)),"")</f>
        <v/>
      </c>
      <c r="N976" s="61">
        <f t="shared" si="52"/>
        <v>37895.949999999997</v>
      </c>
    </row>
    <row r="977" spans="1:14" ht="15" customHeight="1" thickBot="1">
      <c r="A977" s="11" t="str">
        <f t="shared" si="51"/>
        <v>N006566 111</v>
      </c>
      <c r="B977" s="3" t="s">
        <v>134</v>
      </c>
      <c r="C977" s="258">
        <v>111</v>
      </c>
      <c r="D977" s="260">
        <v>37895.949999999997</v>
      </c>
      <c r="E977" s="103">
        <v>126875.64</v>
      </c>
      <c r="F977" s="104" t="s">
        <v>97</v>
      </c>
      <c r="G977" s="103">
        <v>164771.59</v>
      </c>
      <c r="H977" s="105">
        <v>47377</v>
      </c>
      <c r="J977" s="30" t="str">
        <f t="shared" ref="J977:J1040" si="53">IF(I977&lt;&gt;"",I977-DAY(I977)+1,IF(A976=A977,IF(I976&lt;&gt;"","-",""),IF(A977=A978,IF(I978&lt;&gt;"","-",""),"")))</f>
        <v/>
      </c>
      <c r="L977" s="11" t="str">
        <f>IF(I977&lt;&gt;"",IF(SUMIF(Planes!BA:BA,'Control de pagos'!A977,Planes!BC:BC)=0,"",SUMIF(Planes!BA:BA,'Control de pagos'!A977,Planes!BC:BC)),"")</f>
        <v/>
      </c>
      <c r="N977" s="61">
        <f t="shared" si="52"/>
        <v>37895.949999999997</v>
      </c>
    </row>
    <row r="978" spans="1:14" ht="15" customHeight="1" thickBot="1">
      <c r="A978" s="11" t="str">
        <f t="shared" si="51"/>
        <v>N006566 111</v>
      </c>
      <c r="B978" s="3" t="s">
        <v>134</v>
      </c>
      <c r="C978" s="259"/>
      <c r="D978" s="261"/>
      <c r="E978" s="103">
        <v>126875.64</v>
      </c>
      <c r="F978" s="103">
        <v>1515.9</v>
      </c>
      <c r="G978" s="103">
        <v>166287.49</v>
      </c>
      <c r="H978" s="105">
        <v>47387</v>
      </c>
      <c r="J978" s="30" t="str">
        <f t="shared" si="53"/>
        <v/>
      </c>
      <c r="L978" s="11" t="str">
        <f>IF(I978&lt;&gt;"",IF(SUMIF(Planes!BA:BA,'Control de pagos'!A978,Planes!BC:BC)=0,"",SUMIF(Planes!BA:BA,'Control de pagos'!A978,Planes!BC:BC)),"")</f>
        <v/>
      </c>
      <c r="N978" s="61">
        <f t="shared" si="52"/>
        <v>37895.949999999997</v>
      </c>
    </row>
    <row r="979" spans="1:14" ht="15" customHeight="1" thickBot="1">
      <c r="A979" s="11" t="str">
        <f t="shared" si="51"/>
        <v>N006566 112</v>
      </c>
      <c r="B979" s="3" t="s">
        <v>134</v>
      </c>
      <c r="C979" s="258">
        <v>112</v>
      </c>
      <c r="D979" s="260">
        <v>37895.949999999997</v>
      </c>
      <c r="E979" s="103">
        <v>127974.62</v>
      </c>
      <c r="F979" s="104" t="s">
        <v>97</v>
      </c>
      <c r="G979" s="103">
        <v>165870.57</v>
      </c>
      <c r="H979" s="105">
        <v>47407</v>
      </c>
      <c r="J979" s="30" t="str">
        <f t="shared" si="53"/>
        <v/>
      </c>
      <c r="L979" s="11" t="str">
        <f>IF(I979&lt;&gt;"",IF(SUMIF(Planes!BA:BA,'Control de pagos'!A979,Planes!BC:BC)=0,"",SUMIF(Planes!BA:BA,'Control de pagos'!A979,Planes!BC:BC)),"")</f>
        <v/>
      </c>
      <c r="N979" s="61">
        <f t="shared" si="52"/>
        <v>37895.949999999997</v>
      </c>
    </row>
    <row r="980" spans="1:14" ht="15" customHeight="1" thickBot="1">
      <c r="A980" s="11" t="str">
        <f t="shared" si="51"/>
        <v>N006566 112</v>
      </c>
      <c r="B980" s="3" t="s">
        <v>134</v>
      </c>
      <c r="C980" s="259"/>
      <c r="D980" s="261"/>
      <c r="E980" s="103">
        <v>127974.62</v>
      </c>
      <c r="F980" s="103">
        <v>1526.01</v>
      </c>
      <c r="G980" s="103">
        <v>167396.57999999999</v>
      </c>
      <c r="H980" s="105">
        <v>47417</v>
      </c>
      <c r="J980" s="30" t="str">
        <f t="shared" si="53"/>
        <v/>
      </c>
      <c r="L980" s="11" t="str">
        <f>IF(I980&lt;&gt;"",IF(SUMIF(Planes!BA:BA,'Control de pagos'!A980,Planes!BC:BC)=0,"",SUMIF(Planes!BA:BA,'Control de pagos'!A980,Planes!BC:BC)),"")</f>
        <v/>
      </c>
      <c r="N980" s="61">
        <f t="shared" si="52"/>
        <v>37895.949999999997</v>
      </c>
    </row>
    <row r="981" spans="1:14" ht="15" customHeight="1" thickBot="1">
      <c r="A981" s="11" t="str">
        <f t="shared" si="51"/>
        <v>N006566 113</v>
      </c>
      <c r="B981" s="3" t="s">
        <v>134</v>
      </c>
      <c r="C981" s="258">
        <v>113</v>
      </c>
      <c r="D981" s="260">
        <v>37895.949999999997</v>
      </c>
      <c r="E981" s="103">
        <v>129149.4</v>
      </c>
      <c r="F981" s="104" t="s">
        <v>97</v>
      </c>
      <c r="G981" s="103">
        <v>167045.35</v>
      </c>
      <c r="H981" s="105">
        <v>47438</v>
      </c>
      <c r="J981" s="30" t="str">
        <f t="shared" si="53"/>
        <v/>
      </c>
      <c r="L981" s="11" t="str">
        <f>IF(I981&lt;&gt;"",IF(SUMIF(Planes!BA:BA,'Control de pagos'!A981,Planes!BC:BC)=0,"",SUMIF(Planes!BA:BA,'Control de pagos'!A981,Planes!BC:BC)),"")</f>
        <v/>
      </c>
      <c r="N981" s="61">
        <f t="shared" si="52"/>
        <v>37895.949999999997</v>
      </c>
    </row>
    <row r="982" spans="1:14" ht="15" customHeight="1" thickBot="1">
      <c r="A982" s="11" t="str">
        <f t="shared" si="51"/>
        <v>N006566 113</v>
      </c>
      <c r="B982" s="3" t="s">
        <v>134</v>
      </c>
      <c r="C982" s="259"/>
      <c r="D982" s="261"/>
      <c r="E982" s="103">
        <v>129149.4</v>
      </c>
      <c r="F982" s="103">
        <v>1536.82</v>
      </c>
      <c r="G982" s="103">
        <v>168582.17</v>
      </c>
      <c r="H982" s="105">
        <v>47448</v>
      </c>
      <c r="J982" s="30" t="str">
        <f t="shared" si="53"/>
        <v/>
      </c>
      <c r="L982" s="11" t="str">
        <f>IF(I982&lt;&gt;"",IF(SUMIF(Planes!BA:BA,'Control de pagos'!A982,Planes!BC:BC)=0,"",SUMIF(Planes!BA:BA,'Control de pagos'!A982,Planes!BC:BC)),"")</f>
        <v/>
      </c>
      <c r="N982" s="61">
        <f t="shared" si="52"/>
        <v>37895.949999999997</v>
      </c>
    </row>
    <row r="983" spans="1:14" ht="15" customHeight="1" thickBot="1">
      <c r="A983" s="11" t="str">
        <f t="shared" si="51"/>
        <v>N006566 114</v>
      </c>
      <c r="B983" s="3" t="s">
        <v>134</v>
      </c>
      <c r="C983" s="258">
        <v>114</v>
      </c>
      <c r="D983" s="260">
        <v>37895.949999999997</v>
      </c>
      <c r="E983" s="103">
        <v>130248.38</v>
      </c>
      <c r="F983" s="104" t="s">
        <v>97</v>
      </c>
      <c r="G983" s="103">
        <v>168144.33</v>
      </c>
      <c r="H983" s="105">
        <v>47468</v>
      </c>
      <c r="J983" s="30" t="str">
        <f t="shared" si="53"/>
        <v/>
      </c>
      <c r="L983" s="11" t="str">
        <f>IF(I983&lt;&gt;"",IF(SUMIF(Planes!BA:BA,'Control de pagos'!A983,Planes!BC:BC)=0,"",SUMIF(Planes!BA:BA,'Control de pagos'!A983,Planes!BC:BC)),"")</f>
        <v/>
      </c>
      <c r="N983" s="61">
        <f t="shared" si="52"/>
        <v>37895.949999999997</v>
      </c>
    </row>
    <row r="984" spans="1:14" ht="15" customHeight="1" thickBot="1">
      <c r="A984" s="11" t="str">
        <f t="shared" si="51"/>
        <v>N006566 114</v>
      </c>
      <c r="B984" s="3" t="s">
        <v>134</v>
      </c>
      <c r="C984" s="259"/>
      <c r="D984" s="261"/>
      <c r="E984" s="103">
        <v>130248.38</v>
      </c>
      <c r="F984" s="103">
        <v>1546.93</v>
      </c>
      <c r="G984" s="103">
        <v>169691.26</v>
      </c>
      <c r="H984" s="105">
        <v>47478</v>
      </c>
      <c r="J984" s="30" t="str">
        <f t="shared" si="53"/>
        <v/>
      </c>
      <c r="L984" s="11" t="str">
        <f>IF(I984&lt;&gt;"",IF(SUMIF(Planes!BA:BA,'Control de pagos'!A984,Planes!BC:BC)=0,"",SUMIF(Planes!BA:BA,'Control de pagos'!A984,Planes!BC:BC)),"")</f>
        <v/>
      </c>
      <c r="N984" s="61">
        <f t="shared" si="52"/>
        <v>37895.949999999997</v>
      </c>
    </row>
    <row r="985" spans="1:14" ht="15" customHeight="1" thickBot="1">
      <c r="A985" s="11" t="str">
        <f t="shared" si="51"/>
        <v>N006566 115</v>
      </c>
      <c r="B985" s="3" t="s">
        <v>134</v>
      </c>
      <c r="C985" s="258">
        <v>115</v>
      </c>
      <c r="D985" s="260">
        <v>37895.949999999997</v>
      </c>
      <c r="E985" s="103">
        <v>131423.15</v>
      </c>
      <c r="F985" s="104" t="s">
        <v>97</v>
      </c>
      <c r="G985" s="103">
        <v>169319.1</v>
      </c>
      <c r="H985" s="105">
        <v>47499</v>
      </c>
      <c r="J985" s="30" t="str">
        <f t="shared" si="53"/>
        <v/>
      </c>
      <c r="L985" s="11" t="str">
        <f>IF(I985&lt;&gt;"",IF(SUMIF(Planes!BA:BA,'Control de pagos'!A985,Planes!BC:BC)=0,"",SUMIF(Planes!BA:BA,'Control de pagos'!A985,Planes!BC:BC)),"")</f>
        <v/>
      </c>
      <c r="N985" s="61">
        <f t="shared" si="52"/>
        <v>37895.949999999997</v>
      </c>
    </row>
    <row r="986" spans="1:14" ht="15" customHeight="1" thickBot="1">
      <c r="A986" s="11" t="str">
        <f t="shared" si="51"/>
        <v>N006566 115</v>
      </c>
      <c r="B986" s="3" t="s">
        <v>134</v>
      </c>
      <c r="C986" s="259"/>
      <c r="D986" s="261"/>
      <c r="E986" s="103">
        <v>131423.15</v>
      </c>
      <c r="F986" s="103">
        <v>1557.74</v>
      </c>
      <c r="G986" s="103">
        <v>170876.84</v>
      </c>
      <c r="H986" s="105">
        <v>47509</v>
      </c>
      <c r="J986" s="30" t="str">
        <f t="shared" si="53"/>
        <v/>
      </c>
      <c r="L986" s="11" t="str">
        <f>IF(I986&lt;&gt;"",IF(SUMIF(Planes!BA:BA,'Control de pagos'!A986,Planes!BC:BC)=0,"",SUMIF(Planes!BA:BA,'Control de pagos'!A986,Planes!BC:BC)),"")</f>
        <v/>
      </c>
      <c r="N986" s="61">
        <f t="shared" si="52"/>
        <v>37895.949999999997</v>
      </c>
    </row>
    <row r="987" spans="1:14" ht="15" customHeight="1" thickBot="1">
      <c r="A987" s="11" t="str">
        <f t="shared" si="51"/>
        <v>N006566 116</v>
      </c>
      <c r="B987" s="3" t="s">
        <v>134</v>
      </c>
      <c r="C987" s="258">
        <v>116</v>
      </c>
      <c r="D987" s="260">
        <v>37895.949999999997</v>
      </c>
      <c r="E987" s="103">
        <v>132560.03</v>
      </c>
      <c r="F987" s="104" t="s">
        <v>97</v>
      </c>
      <c r="G987" s="103">
        <v>170455.98</v>
      </c>
      <c r="H987" s="105">
        <v>47530</v>
      </c>
      <c r="J987" s="30" t="str">
        <f t="shared" si="53"/>
        <v/>
      </c>
      <c r="L987" s="11" t="str">
        <f>IF(I987&lt;&gt;"",IF(SUMIF(Planes!BA:BA,'Control de pagos'!A987,Planes!BC:BC)=0,"",SUMIF(Planes!BA:BA,'Control de pagos'!A987,Planes!BC:BC)),"")</f>
        <v/>
      </c>
      <c r="N987" s="61">
        <f t="shared" si="52"/>
        <v>37895.949999999997</v>
      </c>
    </row>
    <row r="988" spans="1:14" ht="15" customHeight="1" thickBot="1">
      <c r="A988" s="11" t="str">
        <f t="shared" si="51"/>
        <v>N006566 116</v>
      </c>
      <c r="B988" s="3" t="s">
        <v>134</v>
      </c>
      <c r="C988" s="259"/>
      <c r="D988" s="261"/>
      <c r="E988" s="103">
        <v>132560.03</v>
      </c>
      <c r="F988" s="103">
        <v>1568.2</v>
      </c>
      <c r="G988" s="103">
        <v>172024.18</v>
      </c>
      <c r="H988" s="105">
        <v>47540</v>
      </c>
      <c r="J988" s="30" t="str">
        <f t="shared" si="53"/>
        <v/>
      </c>
      <c r="L988" s="11" t="str">
        <f>IF(I988&lt;&gt;"",IF(SUMIF(Planes!BA:BA,'Control de pagos'!A988,Planes!BC:BC)=0,"",SUMIF(Planes!BA:BA,'Control de pagos'!A988,Planes!BC:BC)),"")</f>
        <v/>
      </c>
      <c r="N988" s="61">
        <f t="shared" si="52"/>
        <v>37895.949999999997</v>
      </c>
    </row>
    <row r="989" spans="1:14" ht="15" customHeight="1" thickBot="1">
      <c r="A989" s="11" t="str">
        <f t="shared" si="51"/>
        <v>N006566 117</v>
      </c>
      <c r="B989" s="3" t="s">
        <v>134</v>
      </c>
      <c r="C989" s="258">
        <v>117</v>
      </c>
      <c r="D989" s="260">
        <v>37895.949999999997</v>
      </c>
      <c r="E989" s="103">
        <v>133621.12</v>
      </c>
      <c r="F989" s="104" t="s">
        <v>97</v>
      </c>
      <c r="G989" s="103">
        <v>171517.07</v>
      </c>
      <c r="H989" s="105">
        <v>47558</v>
      </c>
      <c r="J989" s="30" t="str">
        <f t="shared" si="53"/>
        <v/>
      </c>
      <c r="L989" s="11" t="str">
        <f>IF(I989&lt;&gt;"",IF(SUMIF(Planes!BA:BA,'Control de pagos'!A989,Planes!BC:BC)=0,"",SUMIF(Planes!BA:BA,'Control de pagos'!A989,Planes!BC:BC)),"")</f>
        <v/>
      </c>
      <c r="N989" s="61">
        <f t="shared" si="52"/>
        <v>37895.949999999997</v>
      </c>
    </row>
    <row r="990" spans="1:14" ht="15" customHeight="1" thickBot="1">
      <c r="A990" s="11" t="str">
        <f t="shared" si="51"/>
        <v>N006566 117</v>
      </c>
      <c r="B990" s="3" t="s">
        <v>134</v>
      </c>
      <c r="C990" s="259"/>
      <c r="D990" s="261"/>
      <c r="E990" s="103">
        <v>133621.12</v>
      </c>
      <c r="F990" s="103">
        <v>1577.96</v>
      </c>
      <c r="G990" s="103">
        <v>173095.03</v>
      </c>
      <c r="H990" s="105">
        <v>47568</v>
      </c>
      <c r="J990" s="30" t="str">
        <f t="shared" si="53"/>
        <v/>
      </c>
      <c r="L990" s="11" t="str">
        <f>IF(I990&lt;&gt;"",IF(SUMIF(Planes!BA:BA,'Control de pagos'!A990,Planes!BC:BC)=0,"",SUMIF(Planes!BA:BA,'Control de pagos'!A990,Planes!BC:BC)),"")</f>
        <v/>
      </c>
      <c r="N990" s="61">
        <f t="shared" si="52"/>
        <v>37895.949999999997</v>
      </c>
    </row>
    <row r="991" spans="1:14" ht="15" customHeight="1" thickBot="1">
      <c r="A991" s="11" t="str">
        <f t="shared" si="51"/>
        <v>N006566 118</v>
      </c>
      <c r="B991" s="3" t="s">
        <v>134</v>
      </c>
      <c r="C991" s="258">
        <v>118</v>
      </c>
      <c r="D991" s="260">
        <v>37895.949999999997</v>
      </c>
      <c r="E991" s="103">
        <v>134833.79</v>
      </c>
      <c r="F991" s="104" t="s">
        <v>97</v>
      </c>
      <c r="G991" s="103">
        <v>172729.74</v>
      </c>
      <c r="H991" s="105">
        <v>47589</v>
      </c>
      <c r="J991" s="30" t="str">
        <f t="shared" si="53"/>
        <v/>
      </c>
      <c r="L991" s="11" t="str">
        <f>IF(I991&lt;&gt;"",IF(SUMIF(Planes!BA:BA,'Control de pagos'!A991,Planes!BC:BC)=0,"",SUMIF(Planes!BA:BA,'Control de pagos'!A991,Planes!BC:BC)),"")</f>
        <v/>
      </c>
      <c r="N991" s="61">
        <f t="shared" si="52"/>
        <v>37895.949999999997</v>
      </c>
    </row>
    <row r="992" spans="1:14" ht="15" customHeight="1" thickBot="1">
      <c r="A992" s="11" t="str">
        <f t="shared" si="51"/>
        <v>N006566 118</v>
      </c>
      <c r="B992" s="3" t="s">
        <v>134</v>
      </c>
      <c r="C992" s="259"/>
      <c r="D992" s="261"/>
      <c r="E992" s="103">
        <v>134833.79</v>
      </c>
      <c r="F992" s="103">
        <v>1589.11</v>
      </c>
      <c r="G992" s="103">
        <v>174318.85</v>
      </c>
      <c r="H992" s="105">
        <v>47599</v>
      </c>
      <c r="J992" s="30" t="str">
        <f t="shared" si="53"/>
        <v/>
      </c>
      <c r="L992" s="11" t="str">
        <f>IF(I992&lt;&gt;"",IF(SUMIF(Planes!BA:BA,'Control de pagos'!A992,Planes!BC:BC)=0,"",SUMIF(Planes!BA:BA,'Control de pagos'!A992,Planes!BC:BC)),"")</f>
        <v/>
      </c>
      <c r="N992" s="61">
        <f t="shared" si="52"/>
        <v>37895.949999999997</v>
      </c>
    </row>
    <row r="993" spans="1:14" ht="15" customHeight="1" thickBot="1">
      <c r="A993" s="11" t="str">
        <f t="shared" si="51"/>
        <v>N006566 119</v>
      </c>
      <c r="B993" s="3" t="s">
        <v>134</v>
      </c>
      <c r="C993" s="258">
        <v>119</v>
      </c>
      <c r="D993" s="260">
        <v>37895.949999999997</v>
      </c>
      <c r="E993" s="103">
        <v>135932.76999999999</v>
      </c>
      <c r="F993" s="104" t="s">
        <v>97</v>
      </c>
      <c r="G993" s="103">
        <v>173828.72</v>
      </c>
      <c r="H993" s="105">
        <v>47619</v>
      </c>
      <c r="J993" s="30" t="str">
        <f t="shared" si="53"/>
        <v/>
      </c>
      <c r="L993" s="11" t="str">
        <f>IF(I993&lt;&gt;"",IF(SUMIF(Planes!BA:BA,'Control de pagos'!A993,Planes!BC:BC)=0,"",SUMIF(Planes!BA:BA,'Control de pagos'!A993,Planes!BC:BC)),"")</f>
        <v/>
      </c>
      <c r="N993" s="61">
        <f t="shared" si="52"/>
        <v>37895.949999999997</v>
      </c>
    </row>
    <row r="994" spans="1:14" ht="15" customHeight="1" thickBot="1">
      <c r="A994" s="11" t="str">
        <f t="shared" si="51"/>
        <v>N006566 119</v>
      </c>
      <c r="B994" s="3" t="s">
        <v>134</v>
      </c>
      <c r="C994" s="259"/>
      <c r="D994" s="261"/>
      <c r="E994" s="103">
        <v>135932.76999999999</v>
      </c>
      <c r="F994" s="103">
        <v>1599.22</v>
      </c>
      <c r="G994" s="103">
        <v>175427.94</v>
      </c>
      <c r="H994" s="105">
        <v>47629</v>
      </c>
      <c r="J994" s="30" t="str">
        <f t="shared" si="53"/>
        <v/>
      </c>
      <c r="L994" s="11" t="str">
        <f>IF(I994&lt;&gt;"",IF(SUMIF(Planes!BA:BA,'Control de pagos'!A994,Planes!BC:BC)=0,"",SUMIF(Planes!BA:BA,'Control de pagos'!A994,Planes!BC:BC)),"")</f>
        <v/>
      </c>
      <c r="N994" s="61">
        <f t="shared" si="52"/>
        <v>37895.949999999997</v>
      </c>
    </row>
    <row r="995" spans="1:14" ht="15" customHeight="1" thickBot="1">
      <c r="A995" s="11" t="str">
        <f t="shared" si="51"/>
        <v>N006566 120</v>
      </c>
      <c r="B995" s="3" t="s">
        <v>134</v>
      </c>
      <c r="C995" s="258">
        <v>120</v>
      </c>
      <c r="D995" s="260">
        <v>37896.480000000003</v>
      </c>
      <c r="E995" s="103">
        <v>137109.46</v>
      </c>
      <c r="F995" s="104" t="s">
        <v>97</v>
      </c>
      <c r="G995" s="103">
        <v>175005.94</v>
      </c>
      <c r="H995" s="105">
        <v>47650</v>
      </c>
      <c r="J995" s="30" t="str">
        <f t="shared" si="53"/>
        <v/>
      </c>
      <c r="L995" s="11" t="str">
        <f>IF(I995&lt;&gt;"",IF(SUMIF(Planes!BA:BA,'Control de pagos'!A995,Planes!BC:BC)=0,"",SUMIF(Planes!BA:BA,'Control de pagos'!A995,Planes!BC:BC)),"")</f>
        <v/>
      </c>
      <c r="N995" s="61">
        <f t="shared" si="52"/>
        <v>37896.480000000003</v>
      </c>
    </row>
    <row r="996" spans="1:14" ht="15" customHeight="1" thickBot="1">
      <c r="A996" s="11" t="str">
        <f t="shared" si="51"/>
        <v>N006566 120</v>
      </c>
      <c r="B996" s="3" t="s">
        <v>134</v>
      </c>
      <c r="C996" s="259"/>
      <c r="D996" s="261"/>
      <c r="E996" s="118">
        <v>137109.46</v>
      </c>
      <c r="F996" s="118">
        <v>1610.05</v>
      </c>
      <c r="G996" s="118">
        <v>176615.99</v>
      </c>
      <c r="H996" s="120">
        <v>47660</v>
      </c>
      <c r="J996" s="30" t="str">
        <f t="shared" si="53"/>
        <v/>
      </c>
      <c r="L996" s="11" t="str">
        <f>IF(I996&lt;&gt;"",IF(SUMIF(Planes!BA:BA,'Control de pagos'!A996,Planes!BC:BC)=0,"",SUMIF(Planes!BA:BA,'Control de pagos'!A996,Planes!BC:BC)),"")</f>
        <v/>
      </c>
      <c r="N996" s="61">
        <f t="shared" si="52"/>
        <v>37896.480000000003</v>
      </c>
    </row>
    <row r="997" spans="1:14" ht="15" customHeight="1">
      <c r="A997" s="11" t="str">
        <f t="shared" si="51"/>
        <v xml:space="preserve"> </v>
      </c>
      <c r="J997" s="30" t="str">
        <f t="shared" si="53"/>
        <v/>
      </c>
      <c r="L997" s="11" t="str">
        <f>IF(I997&lt;&gt;"",IF(SUMIF(Planes!BA:BA,'Control de pagos'!A997,Planes!BC:BC)=0,"",SUMIF(Planes!BA:BA,'Control de pagos'!A997,Planes!BC:BC)),"")</f>
        <v/>
      </c>
      <c r="N997" s="61">
        <f t="shared" si="52"/>
        <v>0</v>
      </c>
    </row>
    <row r="998" spans="1:14" ht="15" customHeight="1" thickBot="1">
      <c r="A998" s="11" t="str">
        <f t="shared" si="51"/>
        <v xml:space="preserve"> </v>
      </c>
      <c r="J998" s="30" t="str">
        <f t="shared" si="53"/>
        <v/>
      </c>
      <c r="L998" s="11" t="str">
        <f>IF(I998&lt;&gt;"",IF(SUMIF(Planes!BA:BA,'Control de pagos'!A998,Planes!BC:BC)=0,"",SUMIF(Planes!BA:BA,'Control de pagos'!A998,Planes!BC:BC)),"")</f>
        <v/>
      </c>
      <c r="N998" s="61">
        <f t="shared" si="52"/>
        <v>0</v>
      </c>
    </row>
    <row r="999" spans="1:14" ht="15" customHeight="1" thickBot="1">
      <c r="A999" s="11" t="str">
        <f t="shared" si="51"/>
        <v>N077711 1</v>
      </c>
      <c r="B999" s="3" t="str">
        <f>+Descripción!B71</f>
        <v>N077711</v>
      </c>
      <c r="C999" s="320">
        <v>1</v>
      </c>
      <c r="D999" s="322">
        <v>21158.080000000002</v>
      </c>
      <c r="E999" s="121">
        <v>3925.14</v>
      </c>
      <c r="F999" s="122" t="s">
        <v>97</v>
      </c>
      <c r="G999" s="121">
        <v>25083.22</v>
      </c>
      <c r="H999" s="123">
        <v>44028</v>
      </c>
      <c r="J999" s="30" t="str">
        <f t="shared" si="53"/>
        <v>-</v>
      </c>
      <c r="L999" s="11" t="str">
        <f>IF(I999&lt;&gt;"",IF(SUMIF(Planes!BA:BA,'Control de pagos'!A999,Planes!BC:BC)=0,"",SUMIF(Planes!BA:BA,'Control de pagos'!A999,Planes!BC:BC)),"")</f>
        <v/>
      </c>
      <c r="N999" s="61">
        <f t="shared" si="52"/>
        <v>21158.080000000002</v>
      </c>
    </row>
    <row r="1000" spans="1:14" ht="15" customHeight="1" thickBot="1">
      <c r="A1000" s="11" t="str">
        <f t="shared" si="51"/>
        <v>N077711 1</v>
      </c>
      <c r="B1000" s="3" t="s">
        <v>137</v>
      </c>
      <c r="C1000" s="321"/>
      <c r="D1000" s="323"/>
      <c r="E1000" s="96">
        <v>3925.14</v>
      </c>
      <c r="F1000" s="97">
        <v>115.38</v>
      </c>
      <c r="G1000" s="96">
        <f>+D999+E1000+F1000</f>
        <v>25198.600000000002</v>
      </c>
      <c r="H1000" s="98">
        <v>44038</v>
      </c>
      <c r="I1000" s="42">
        <f>+H1000</f>
        <v>44038</v>
      </c>
      <c r="J1000" s="30">
        <f t="shared" si="53"/>
        <v>44013</v>
      </c>
      <c r="L1000" s="11" t="str">
        <f>IF(I1000&lt;&gt;"",IF(SUMIF(Planes!BA:BA,'Control de pagos'!A1000,Planes!BC:BC)=0,"",SUMIF(Planes!BA:BA,'Control de pagos'!A1000,Planes!BC:BC)),"")</f>
        <v/>
      </c>
      <c r="N1000" s="61">
        <f t="shared" si="52"/>
        <v>21158.080000000002</v>
      </c>
    </row>
    <row r="1001" spans="1:14" ht="15" customHeight="1" thickBot="1">
      <c r="A1001" s="11" t="str">
        <f t="shared" si="51"/>
        <v>N077711 2</v>
      </c>
      <c r="B1001" s="3" t="s">
        <v>137</v>
      </c>
      <c r="C1001" s="324">
        <v>2</v>
      </c>
      <c r="D1001" s="326">
        <v>21612.98</v>
      </c>
      <c r="E1001" s="93">
        <v>3470.24</v>
      </c>
      <c r="F1001" s="94" t="s">
        <v>97</v>
      </c>
      <c r="G1001" s="93">
        <v>25083.22</v>
      </c>
      <c r="H1001" s="95">
        <v>44059</v>
      </c>
      <c r="I1001" s="42">
        <f>+H1001</f>
        <v>44059</v>
      </c>
      <c r="J1001" s="30">
        <f t="shared" si="53"/>
        <v>44044</v>
      </c>
      <c r="L1001" s="11" t="str">
        <f>IF(I1001&lt;&gt;"",IF(SUMIF(Planes!BA:BA,'Control de pagos'!A1001,Planes!BC:BC)=0,"",SUMIF(Planes!BA:BA,'Control de pagos'!A1001,Planes!BC:BC)),"")</f>
        <v/>
      </c>
      <c r="N1001" s="61">
        <f t="shared" si="52"/>
        <v>21612.98</v>
      </c>
    </row>
    <row r="1002" spans="1:14" ht="15" customHeight="1" thickBot="1">
      <c r="A1002" s="11" t="str">
        <f t="shared" ref="A1002:A1065" si="54">B1002&amp;" "&amp;IF(C1002="",C1001,C1002)</f>
        <v>N077711 2</v>
      </c>
      <c r="B1002" s="3" t="s">
        <v>137</v>
      </c>
      <c r="C1002" s="325"/>
      <c r="D1002" s="327"/>
      <c r="E1002" s="87">
        <v>3470.24</v>
      </c>
      <c r="F1002" s="88">
        <v>230.77</v>
      </c>
      <c r="G1002" s="87">
        <v>25313.99</v>
      </c>
      <c r="H1002" s="89">
        <v>44069</v>
      </c>
      <c r="J1002" s="30" t="str">
        <f t="shared" si="53"/>
        <v>-</v>
      </c>
      <c r="L1002" s="11" t="str">
        <f>IF(I1002&lt;&gt;"",IF(SUMIF(Planes!BA:BA,'Control de pagos'!A1002,Planes!BC:BC)=0,"",SUMIF(Planes!BA:BA,'Control de pagos'!A1002,Planes!BC:BC)),"")</f>
        <v/>
      </c>
      <c r="N1002" s="61">
        <f t="shared" si="52"/>
        <v>21612.98</v>
      </c>
    </row>
    <row r="1003" spans="1:14" ht="15" customHeight="1" thickBot="1">
      <c r="A1003" s="11" t="str">
        <f t="shared" si="54"/>
        <v>N077711 3</v>
      </c>
      <c r="B1003" s="3" t="s">
        <v>137</v>
      </c>
      <c r="C1003" s="316">
        <v>3</v>
      </c>
      <c r="D1003" s="318">
        <v>22077.66</v>
      </c>
      <c r="E1003" s="87">
        <v>3005.56</v>
      </c>
      <c r="F1003" s="88" t="s">
        <v>97</v>
      </c>
      <c r="G1003" s="87">
        <v>25083.22</v>
      </c>
      <c r="H1003" s="89">
        <v>44090</v>
      </c>
      <c r="J1003" s="30" t="str">
        <f t="shared" si="53"/>
        <v>-</v>
      </c>
      <c r="L1003" s="11" t="str">
        <f>IF(I1003&lt;&gt;"",IF(SUMIF(Planes!BA:BA,'Control de pagos'!A1003,Planes!BC:BC)=0,"",SUMIF(Planes!BA:BA,'Control de pagos'!A1003,Planes!BC:BC)),"")</f>
        <v/>
      </c>
      <c r="N1003" s="61">
        <f t="shared" si="52"/>
        <v>22077.66</v>
      </c>
    </row>
    <row r="1004" spans="1:14" ht="15" customHeight="1" thickBot="1">
      <c r="A1004" s="11" t="str">
        <f t="shared" si="54"/>
        <v>N077711 3</v>
      </c>
      <c r="B1004" s="3" t="s">
        <v>137</v>
      </c>
      <c r="C1004" s="317"/>
      <c r="D1004" s="319"/>
      <c r="E1004" s="90">
        <v>3005.56</v>
      </c>
      <c r="F1004" s="91">
        <v>23.08</v>
      </c>
      <c r="G1004" s="90">
        <f>+D1003+E1004+F1004</f>
        <v>25106.300000000003</v>
      </c>
      <c r="H1004" s="92">
        <v>44091</v>
      </c>
      <c r="I1004" s="42">
        <f>+H1004</f>
        <v>44091</v>
      </c>
      <c r="J1004" s="30">
        <f t="shared" si="53"/>
        <v>44075</v>
      </c>
      <c r="L1004" s="11" t="str">
        <f>IF(I1004&lt;&gt;"",IF(SUMIF(Planes!BA:BA,'Control de pagos'!A1004,Planes!BC:BC)=0,"",SUMIF(Planes!BA:BA,'Control de pagos'!A1004,Planes!BC:BC)),"")</f>
        <v/>
      </c>
      <c r="N1004" s="61">
        <f t="shared" si="52"/>
        <v>22077.66</v>
      </c>
    </row>
    <row r="1005" spans="1:14" ht="15" customHeight="1" thickBot="1">
      <c r="A1005" s="11" t="str">
        <f t="shared" si="54"/>
        <v>N077711 4</v>
      </c>
      <c r="B1005" s="3" t="s">
        <v>137</v>
      </c>
      <c r="C1005" s="320">
        <v>4</v>
      </c>
      <c r="D1005" s="322">
        <v>22552.33</v>
      </c>
      <c r="E1005" s="87">
        <v>2530.89</v>
      </c>
      <c r="F1005" s="88" t="s">
        <v>97</v>
      </c>
      <c r="G1005" s="87">
        <v>25083.22</v>
      </c>
      <c r="H1005" s="89">
        <v>44120</v>
      </c>
      <c r="J1005" s="30" t="str">
        <f t="shared" si="53"/>
        <v>-</v>
      </c>
      <c r="L1005" s="11" t="str">
        <f>IF(I1005&lt;&gt;"",IF(SUMIF(Planes!BA:BA,'Control de pagos'!A1005,Planes!BC:BC)=0,"",SUMIF(Planes!BA:BA,'Control de pagos'!A1005,Planes!BC:BC)),"")</f>
        <v/>
      </c>
      <c r="N1005" s="61">
        <f t="shared" si="52"/>
        <v>22552.33</v>
      </c>
    </row>
    <row r="1006" spans="1:14" ht="15" customHeight="1" thickBot="1">
      <c r="A1006" s="11" t="str">
        <f t="shared" si="54"/>
        <v>N077711 4</v>
      </c>
      <c r="B1006" s="3" t="s">
        <v>137</v>
      </c>
      <c r="C1006" s="321"/>
      <c r="D1006" s="323"/>
      <c r="E1006" s="96">
        <v>2530.89</v>
      </c>
      <c r="F1006" s="97">
        <v>303.01</v>
      </c>
      <c r="G1006" s="96">
        <f>+D1005+E1006+F1006</f>
        <v>25386.23</v>
      </c>
      <c r="H1006" s="98">
        <v>44132</v>
      </c>
      <c r="I1006" s="42">
        <f>+H1006</f>
        <v>44132</v>
      </c>
      <c r="J1006" s="30">
        <f t="shared" si="53"/>
        <v>44105</v>
      </c>
      <c r="L1006" s="11" t="str">
        <f>IF(I1006&lt;&gt;"",IF(SUMIF(Planes!BA:BA,'Control de pagos'!A1006,Planes!BC:BC)=0,"",SUMIF(Planes!BA:BA,'Control de pagos'!A1006,Planes!BC:BC)),"")</f>
        <v/>
      </c>
      <c r="N1006" s="61">
        <f t="shared" si="52"/>
        <v>22552.33</v>
      </c>
    </row>
    <row r="1007" spans="1:14" ht="15" customHeight="1" thickBot="1">
      <c r="A1007" s="11" t="str">
        <f t="shared" si="54"/>
        <v>N077711 5</v>
      </c>
      <c r="B1007" s="3" t="s">
        <v>137</v>
      </c>
      <c r="C1007" s="316">
        <v>5</v>
      </c>
      <c r="D1007" s="318">
        <v>23037.21</v>
      </c>
      <c r="E1007" s="90">
        <v>2046.01</v>
      </c>
      <c r="F1007" s="91" t="s">
        <v>97</v>
      </c>
      <c r="G1007" s="90">
        <v>25083.22</v>
      </c>
      <c r="H1007" s="92">
        <v>44151</v>
      </c>
      <c r="J1007" s="30" t="str">
        <f t="shared" si="53"/>
        <v>-</v>
      </c>
      <c r="L1007" s="11" t="str">
        <f>IF(I1007&lt;&gt;"",IF(SUMIF(Planes!BA:BA,'Control de pagos'!A1007,Planes!BC:BC)=0,"",SUMIF(Planes!BA:BA,'Control de pagos'!A1007,Planes!BC:BC)),"")</f>
        <v/>
      </c>
      <c r="N1007" s="61">
        <f t="shared" si="52"/>
        <v>23037.21</v>
      </c>
    </row>
    <row r="1008" spans="1:14" ht="15" customHeight="1" thickBot="1">
      <c r="A1008" s="11" t="str">
        <f t="shared" si="54"/>
        <v>N077711 5</v>
      </c>
      <c r="B1008" s="3" t="s">
        <v>137</v>
      </c>
      <c r="C1008" s="317"/>
      <c r="D1008" s="319"/>
      <c r="E1008" s="90">
        <v>2046.01</v>
      </c>
      <c r="F1008" s="91">
        <v>277.75</v>
      </c>
      <c r="G1008" s="90">
        <f>+D1007+E1008+F1008</f>
        <v>25360.969999999998</v>
      </c>
      <c r="H1008" s="92">
        <v>44162</v>
      </c>
      <c r="I1008" s="42">
        <f>+H1008</f>
        <v>44162</v>
      </c>
      <c r="J1008" s="30">
        <f t="shared" si="53"/>
        <v>44136</v>
      </c>
      <c r="L1008" s="11" t="str">
        <f>IF(I1008&lt;&gt;"",IF(SUMIF(Planes!BA:BA,'Control de pagos'!A1008,Planes!BC:BC)=0,"",SUMIF(Planes!BA:BA,'Control de pagos'!A1008,Planes!BC:BC)),"")</f>
        <v/>
      </c>
      <c r="N1008" s="61">
        <f t="shared" si="52"/>
        <v>23037.21</v>
      </c>
    </row>
    <row r="1009" spans="1:14" ht="15" customHeight="1" thickBot="1">
      <c r="A1009" s="11" t="str">
        <f t="shared" si="54"/>
        <v>N077711 6</v>
      </c>
      <c r="B1009" s="3" t="s">
        <v>137</v>
      </c>
      <c r="C1009" s="316">
        <v>6</v>
      </c>
      <c r="D1009" s="318">
        <v>23532.51</v>
      </c>
      <c r="E1009" s="87">
        <v>1550.71</v>
      </c>
      <c r="F1009" s="88" t="s">
        <v>97</v>
      </c>
      <c r="G1009" s="87">
        <v>25083.22</v>
      </c>
      <c r="H1009" s="89">
        <v>44181</v>
      </c>
      <c r="J1009" s="30" t="str">
        <f t="shared" si="53"/>
        <v>-</v>
      </c>
      <c r="L1009" s="11" t="str">
        <f>IF(I1009&lt;&gt;"",IF(SUMIF(Planes!BA:BA,'Control de pagos'!A1009,Planes!BC:BC)=0,"",SUMIF(Planes!BA:BA,'Control de pagos'!A1009,Planes!BC:BC)),"")</f>
        <v/>
      </c>
      <c r="N1009" s="61">
        <f t="shared" si="52"/>
        <v>23532.51</v>
      </c>
    </row>
    <row r="1010" spans="1:14" ht="15" customHeight="1" thickBot="1">
      <c r="A1010" s="11" t="str">
        <f t="shared" si="54"/>
        <v>N077711 6</v>
      </c>
      <c r="B1010" s="3" t="s">
        <v>137</v>
      </c>
      <c r="C1010" s="317"/>
      <c r="D1010" s="319"/>
      <c r="E1010" s="90">
        <v>1550.71</v>
      </c>
      <c r="F1010" s="91">
        <v>1107.01</v>
      </c>
      <c r="G1010" s="90">
        <f>+D1009+E1010+F1010</f>
        <v>26190.229999999996</v>
      </c>
      <c r="H1010" s="92">
        <v>44222</v>
      </c>
      <c r="I1010" s="42">
        <f>+H1010</f>
        <v>44222</v>
      </c>
      <c r="J1010" s="30">
        <f t="shared" si="53"/>
        <v>44197</v>
      </c>
      <c r="L1010" s="11" t="str">
        <f>IF(I1010&lt;&gt;"",IF(SUMIF(Planes!BA:BA,'Control de pagos'!A1010,Planes!BC:BC)=0,"",SUMIF(Planes!BA:BA,'Control de pagos'!A1010,Planes!BC:BC)),"")</f>
        <v/>
      </c>
      <c r="N1010" s="61">
        <f t="shared" si="52"/>
        <v>23532.51</v>
      </c>
    </row>
    <row r="1011" spans="1:14" ht="15" customHeight="1" thickBot="1">
      <c r="A1011" s="11" t="str">
        <f t="shared" si="54"/>
        <v>N077711 7</v>
      </c>
      <c r="B1011" s="3" t="s">
        <v>137</v>
      </c>
      <c r="C1011" s="316">
        <v>7</v>
      </c>
      <c r="D1011" s="318">
        <v>24038.46</v>
      </c>
      <c r="E1011" s="90">
        <v>1044.76</v>
      </c>
      <c r="F1011" s="91" t="s">
        <v>97</v>
      </c>
      <c r="G1011" s="90">
        <v>25083.22</v>
      </c>
      <c r="H1011" s="92">
        <v>44212</v>
      </c>
      <c r="I1011" s="42">
        <f>+H1011</f>
        <v>44212</v>
      </c>
      <c r="J1011" s="30">
        <f t="shared" si="53"/>
        <v>44197</v>
      </c>
      <c r="L1011" s="11" t="str">
        <f>IF(I1011&lt;&gt;"",IF(SUMIF(Planes!BA:BA,'Control de pagos'!A1011,Planes!BC:BC)=0,"",SUMIF(Planes!BA:BA,'Control de pagos'!A1011,Planes!BC:BC)),"")</f>
        <v/>
      </c>
      <c r="N1011" s="61">
        <f t="shared" si="52"/>
        <v>24038.46</v>
      </c>
    </row>
    <row r="1012" spans="1:14" ht="15" customHeight="1" thickBot="1">
      <c r="A1012" s="11" t="str">
        <f t="shared" si="54"/>
        <v>N077711 7</v>
      </c>
      <c r="B1012" s="3" t="s">
        <v>137</v>
      </c>
      <c r="C1012" s="317"/>
      <c r="D1012" s="319"/>
      <c r="E1012" s="87">
        <v>1044.76</v>
      </c>
      <c r="F1012" s="88">
        <v>230.77</v>
      </c>
      <c r="G1012" s="87">
        <v>25313.99</v>
      </c>
      <c r="H1012" s="89">
        <v>44222</v>
      </c>
      <c r="J1012" s="30" t="str">
        <f t="shared" si="53"/>
        <v>-</v>
      </c>
      <c r="L1012" s="11" t="str">
        <f>IF(I1012&lt;&gt;"",IF(SUMIF(Planes!BA:BA,'Control de pagos'!A1012,Planes!BC:BC)=0,"",SUMIF(Planes!BA:BA,'Control de pagos'!A1012,Planes!BC:BC)),"")</f>
        <v/>
      </c>
      <c r="N1012" s="61">
        <f t="shared" si="52"/>
        <v>24038.46</v>
      </c>
    </row>
    <row r="1013" spans="1:14" ht="15" customHeight="1" thickBot="1">
      <c r="A1013" s="11" t="str">
        <f t="shared" si="54"/>
        <v>N077711 8</v>
      </c>
      <c r="B1013" s="3" t="s">
        <v>137</v>
      </c>
      <c r="C1013" s="227">
        <v>8</v>
      </c>
      <c r="D1013" s="266">
        <v>24555.29</v>
      </c>
      <c r="E1013" s="88">
        <v>527.92999999999995</v>
      </c>
      <c r="F1013" s="88" t="s">
        <v>97</v>
      </c>
      <c r="G1013" s="87">
        <v>25083.22</v>
      </c>
      <c r="H1013" s="89">
        <v>44243</v>
      </c>
      <c r="I1013" s="42">
        <v>44243</v>
      </c>
      <c r="J1013" s="30">
        <f t="shared" si="53"/>
        <v>44228</v>
      </c>
      <c r="L1013" s="11" t="str">
        <f>IF(I1013&lt;&gt;"",IF(SUMIF(Planes!BA:BA,'Control de pagos'!A1013,Planes!BC:BC)=0,"",SUMIF(Planes!BA:BA,'Control de pagos'!A1013,Planes!BC:BC)),"")</f>
        <v/>
      </c>
      <c r="N1013" s="61">
        <f t="shared" si="52"/>
        <v>24555.29</v>
      </c>
    </row>
    <row r="1014" spans="1:14" ht="15" customHeight="1" thickBot="1">
      <c r="A1014" s="11" t="str">
        <f t="shared" si="54"/>
        <v>N077711 8</v>
      </c>
      <c r="B1014" s="3" t="s">
        <v>137</v>
      </c>
      <c r="C1014" s="229"/>
      <c r="D1014" s="267"/>
      <c r="E1014" s="122">
        <v>527.92999999999995</v>
      </c>
      <c r="F1014" s="122">
        <v>230.77</v>
      </c>
      <c r="G1014" s="121">
        <v>25313.99</v>
      </c>
      <c r="H1014" s="123">
        <v>44253</v>
      </c>
      <c r="J1014" s="30" t="str">
        <f t="shared" si="53"/>
        <v>-</v>
      </c>
      <c r="L1014" s="11" t="str">
        <f>IF(I1014&lt;&gt;"",IF(SUMIF(Planes!BA:BA,'Control de pagos'!A1014,Planes!BC:BC)=0,"",SUMIF(Planes!BA:BA,'Control de pagos'!A1014,Planes!BC:BC)),"")</f>
        <v/>
      </c>
      <c r="N1014" s="61">
        <f t="shared" si="52"/>
        <v>24555.29</v>
      </c>
    </row>
    <row r="1015" spans="1:14" ht="15" customHeight="1">
      <c r="A1015" s="11" t="str">
        <f t="shared" si="54"/>
        <v xml:space="preserve"> </v>
      </c>
      <c r="J1015" s="30" t="str">
        <f t="shared" si="53"/>
        <v/>
      </c>
      <c r="L1015" s="11" t="str">
        <f>IF(I1015&lt;&gt;"",IF(SUMIF(Planes!BA:BA,'Control de pagos'!A1015,Planes!BC:BC)=0,"",SUMIF(Planes!BA:BA,'Control de pagos'!A1015,Planes!BC:BC)),"")</f>
        <v/>
      </c>
      <c r="N1015" s="61">
        <f t="shared" si="52"/>
        <v>0</v>
      </c>
    </row>
    <row r="1016" spans="1:14" ht="15" customHeight="1" thickBot="1">
      <c r="A1016" s="11" t="str">
        <f t="shared" si="54"/>
        <v xml:space="preserve"> </v>
      </c>
      <c r="J1016" s="30" t="str">
        <f t="shared" si="53"/>
        <v/>
      </c>
      <c r="L1016" s="11" t="str">
        <f>IF(I1016&lt;&gt;"",IF(SUMIF(Planes!BA:BA,'Control de pagos'!A1016,Planes!BC:BC)=0,"",SUMIF(Planes!BA:BA,'Control de pagos'!A1016,Planes!BC:BC)),"")</f>
        <v/>
      </c>
      <c r="N1016" s="61">
        <f t="shared" si="52"/>
        <v>0</v>
      </c>
    </row>
    <row r="1017" spans="1:14" ht="15" customHeight="1" thickBot="1">
      <c r="A1017" s="11" t="str">
        <f t="shared" si="54"/>
        <v>N957174 Pago a Cuenta</v>
      </c>
      <c r="B1017" s="182" t="str">
        <f>+Descripción!B84</f>
        <v>N957174</v>
      </c>
      <c r="C1017" s="164" t="s">
        <v>101</v>
      </c>
      <c r="D1017" s="165">
        <v>1000</v>
      </c>
      <c r="E1017" s="165">
        <v>2653.24</v>
      </c>
      <c r="F1017" s="166" t="s">
        <v>97</v>
      </c>
      <c r="G1017" s="165">
        <v>3653.24</v>
      </c>
      <c r="H1017" s="167">
        <v>44130</v>
      </c>
      <c r="I1017" s="42">
        <f>+H1017</f>
        <v>44130</v>
      </c>
      <c r="J1017" s="30">
        <f t="shared" si="53"/>
        <v>44105</v>
      </c>
      <c r="L1017" s="11" t="str">
        <f>IF(I1017&lt;&gt;"",IF(SUMIF(Planes!BA:BA,'Control de pagos'!A1017,Planes!BC:BC)=0,"",SUMIF(Planes!BA:BA,'Control de pagos'!A1017,Planes!BC:BC)),"")</f>
        <v/>
      </c>
      <c r="N1017" s="61">
        <f t="shared" si="52"/>
        <v>1000</v>
      </c>
    </row>
    <row r="1018" spans="1:14" ht="15" customHeight="1" thickBot="1">
      <c r="A1018" s="11" t="str">
        <f t="shared" si="54"/>
        <v>N957174 1</v>
      </c>
      <c r="B1018" s="182" t="s">
        <v>139</v>
      </c>
      <c r="C1018" s="262">
        <v>1</v>
      </c>
      <c r="D1018" s="264">
        <v>8208.0300000000007</v>
      </c>
      <c r="E1018" s="166">
        <v>273.60000000000002</v>
      </c>
      <c r="F1018" s="166" t="s">
        <v>97</v>
      </c>
      <c r="G1018" s="165">
        <v>8481.6299999999992</v>
      </c>
      <c r="H1018" s="167">
        <v>44181</v>
      </c>
      <c r="J1018" s="30" t="str">
        <f t="shared" si="53"/>
        <v>-</v>
      </c>
      <c r="L1018" s="11" t="str">
        <f>IF(I1018&lt;&gt;"",IF(SUMIF(Planes!BA:BA,'Control de pagos'!A1018,Planes!BC:BC)=0,"",SUMIF(Planes!BA:BA,'Control de pagos'!A1018,Planes!BC:BC)),"")</f>
        <v/>
      </c>
      <c r="N1018" s="61">
        <f t="shared" si="52"/>
        <v>8208.0300000000007</v>
      </c>
    </row>
    <row r="1019" spans="1:14" ht="15" customHeight="1" thickBot="1">
      <c r="A1019" s="11" t="str">
        <f t="shared" si="54"/>
        <v>N957174 1</v>
      </c>
      <c r="B1019" s="182" t="s">
        <v>139</v>
      </c>
      <c r="C1019" s="263"/>
      <c r="D1019" s="265"/>
      <c r="E1019" s="166">
        <v>273.60000000000002</v>
      </c>
      <c r="F1019" s="166">
        <v>374.32</v>
      </c>
      <c r="G1019" s="165">
        <f>+D1018+E1019+F1019</f>
        <v>8855.9500000000007</v>
      </c>
      <c r="H1019" s="167">
        <v>44222</v>
      </c>
      <c r="I1019" s="42">
        <f>+H1019</f>
        <v>44222</v>
      </c>
      <c r="J1019" s="30">
        <f t="shared" si="53"/>
        <v>44197</v>
      </c>
      <c r="L1019" s="11" t="str">
        <f>IF(I1019&lt;&gt;"",IF(SUMIF(Planes!BA:BA,'Control de pagos'!A1019,Planes!BC:BC)=0,"",SUMIF(Planes!BA:BA,'Control de pagos'!A1019,Planes!BC:BC)),"")</f>
        <v/>
      </c>
      <c r="N1019" s="61">
        <f t="shared" si="52"/>
        <v>8208.0300000000007</v>
      </c>
    </row>
    <row r="1020" spans="1:14" ht="15" customHeight="1" thickBot="1">
      <c r="A1020" s="11" t="str">
        <f t="shared" si="54"/>
        <v>N957174 2</v>
      </c>
      <c r="B1020" s="182" t="s">
        <v>139</v>
      </c>
      <c r="C1020" s="262">
        <v>2</v>
      </c>
      <c r="D1020" s="264">
        <v>8208.0300000000007</v>
      </c>
      <c r="E1020" s="166">
        <v>443.23</v>
      </c>
      <c r="F1020" s="166" t="s">
        <v>97</v>
      </c>
      <c r="G1020" s="165">
        <v>8651.26</v>
      </c>
      <c r="H1020" s="167">
        <v>44212</v>
      </c>
      <c r="I1020" s="42">
        <f>+H1020</f>
        <v>44212</v>
      </c>
      <c r="J1020" s="30">
        <f t="shared" si="53"/>
        <v>44197</v>
      </c>
      <c r="L1020" s="11" t="str">
        <f>IF(I1020&lt;&gt;"",IF(SUMIF(Planes!BA:BA,'Control de pagos'!A1020,Planes!BC:BC)=0,"",SUMIF(Planes!BA:BA,'Control de pagos'!A1020,Planes!BC:BC)),"")</f>
        <v/>
      </c>
      <c r="N1020" s="61">
        <f t="shared" si="52"/>
        <v>8208.0300000000007</v>
      </c>
    </row>
    <row r="1021" spans="1:14" ht="15" customHeight="1" thickBot="1">
      <c r="A1021" s="11" t="str">
        <f t="shared" si="54"/>
        <v>N957174 2</v>
      </c>
      <c r="B1021" s="182" t="s">
        <v>139</v>
      </c>
      <c r="C1021" s="263"/>
      <c r="D1021" s="265"/>
      <c r="E1021" s="166">
        <v>443.23</v>
      </c>
      <c r="F1021" s="166">
        <v>87.09</v>
      </c>
      <c r="G1021" s="165">
        <v>8738.35</v>
      </c>
      <c r="H1021" s="167">
        <v>44222</v>
      </c>
      <c r="J1021" s="30" t="str">
        <f t="shared" si="53"/>
        <v>-</v>
      </c>
      <c r="L1021" s="11" t="str">
        <f>IF(I1021&lt;&gt;"",IF(SUMIF(Planes!BA:BA,'Control de pagos'!A1021,Planes!BC:BC)=0,"",SUMIF(Planes!BA:BA,'Control de pagos'!A1021,Planes!BC:BC)),"")</f>
        <v/>
      </c>
      <c r="N1021" s="61">
        <f t="shared" si="52"/>
        <v>8208.0300000000007</v>
      </c>
    </row>
    <row r="1022" spans="1:14" ht="15" customHeight="1" thickBot="1">
      <c r="A1022" s="11" t="str">
        <f t="shared" si="54"/>
        <v>N957174 3</v>
      </c>
      <c r="B1022" s="182" t="s">
        <v>139</v>
      </c>
      <c r="C1022" s="262">
        <v>3</v>
      </c>
      <c r="D1022" s="264">
        <v>8208.0300000000007</v>
      </c>
      <c r="E1022" s="166">
        <v>607.39</v>
      </c>
      <c r="F1022" s="166" t="s">
        <v>97</v>
      </c>
      <c r="G1022" s="165">
        <v>8815.42</v>
      </c>
      <c r="H1022" s="167">
        <v>44243</v>
      </c>
      <c r="I1022" s="42">
        <v>44243</v>
      </c>
      <c r="J1022" s="30">
        <f t="shared" si="53"/>
        <v>44228</v>
      </c>
      <c r="L1022" s="11" t="str">
        <f>IF(I1022&lt;&gt;"",IF(SUMIF(Planes!BA:BA,'Control de pagos'!A1022,Planes!BC:BC)=0,"",SUMIF(Planes!BA:BA,'Control de pagos'!A1022,Planes!BC:BC)),"")</f>
        <v/>
      </c>
      <c r="N1022" s="61">
        <f t="shared" si="52"/>
        <v>8208.0300000000007</v>
      </c>
    </row>
    <row r="1023" spans="1:14" ht="15" customHeight="1" thickBot="1">
      <c r="A1023" s="11" t="str">
        <f t="shared" si="54"/>
        <v>N957174 3</v>
      </c>
      <c r="B1023" s="182" t="s">
        <v>139</v>
      </c>
      <c r="C1023" s="263"/>
      <c r="D1023" s="265"/>
      <c r="E1023" s="166">
        <v>607.39</v>
      </c>
      <c r="F1023" s="166">
        <v>88.74</v>
      </c>
      <c r="G1023" s="165">
        <v>8904.16</v>
      </c>
      <c r="H1023" s="167">
        <v>44253</v>
      </c>
      <c r="J1023" s="30" t="str">
        <f t="shared" si="53"/>
        <v>-</v>
      </c>
      <c r="L1023" s="11" t="str">
        <f>IF(I1023&lt;&gt;"",IF(SUMIF(Planes!BA:BA,'Control de pagos'!A1023,Planes!BC:BC)=0,"",SUMIF(Planes!BA:BA,'Control de pagos'!A1023,Planes!BC:BC)),"")</f>
        <v/>
      </c>
      <c r="N1023" s="61">
        <f t="shared" si="52"/>
        <v>8208.0300000000007</v>
      </c>
    </row>
    <row r="1024" spans="1:14" ht="15" customHeight="1" thickBot="1">
      <c r="A1024" s="11" t="str">
        <f t="shared" si="54"/>
        <v>N957174 4</v>
      </c>
      <c r="B1024" s="182" t="s">
        <v>139</v>
      </c>
      <c r="C1024" s="262">
        <v>4</v>
      </c>
      <c r="D1024" s="264">
        <v>8208.0300000000007</v>
      </c>
      <c r="E1024" s="166">
        <v>755.14</v>
      </c>
      <c r="F1024" s="166" t="s">
        <v>97</v>
      </c>
      <c r="G1024" s="165">
        <v>8963.17</v>
      </c>
      <c r="H1024" s="167">
        <v>44271</v>
      </c>
      <c r="J1024" s="30" t="str">
        <f t="shared" si="53"/>
        <v>-</v>
      </c>
      <c r="L1024" s="11" t="str">
        <f>IF(I1024&lt;&gt;"",IF(SUMIF(Planes!BA:BA,'Control de pagos'!A1024,Planes!BC:BC)=0,"",SUMIF(Planes!BA:BA,'Control de pagos'!A1024,Planes!BC:BC)),"")</f>
        <v/>
      </c>
      <c r="N1024" s="61">
        <f t="shared" si="52"/>
        <v>8208.0300000000007</v>
      </c>
    </row>
    <row r="1025" spans="1:14" ht="15" customHeight="1" thickBot="1">
      <c r="A1025" s="11" t="str">
        <f t="shared" si="54"/>
        <v>N957174 4</v>
      </c>
      <c r="B1025" s="182" t="s">
        <v>139</v>
      </c>
      <c r="C1025" s="263"/>
      <c r="D1025" s="265"/>
      <c r="E1025" s="166">
        <v>755.14</v>
      </c>
      <c r="F1025" s="166">
        <v>90.23</v>
      </c>
      <c r="G1025" s="165">
        <v>9053.4</v>
      </c>
      <c r="H1025" s="167">
        <v>44281</v>
      </c>
      <c r="I1025" s="42">
        <v>44335</v>
      </c>
      <c r="J1025" s="30">
        <f t="shared" si="53"/>
        <v>44317</v>
      </c>
      <c r="L1025" s="11" t="str">
        <f>IF(I1025&lt;&gt;"",IF(SUMIF(Planes!BA:BA,'Control de pagos'!A1025,Planes!BC:BC)=0,"",SUMIF(Planes!BA:BA,'Control de pagos'!A1025,Planes!BC:BC)),"")</f>
        <v/>
      </c>
      <c r="N1025" s="61">
        <f t="shared" si="52"/>
        <v>8208.0300000000007</v>
      </c>
    </row>
    <row r="1026" spans="1:14" ht="15" customHeight="1" thickBot="1">
      <c r="A1026" s="11" t="str">
        <f t="shared" si="54"/>
        <v>N957174 5</v>
      </c>
      <c r="B1026" s="182" t="s">
        <v>139</v>
      </c>
      <c r="C1026" s="258">
        <v>5</v>
      </c>
      <c r="D1026" s="260">
        <v>8208.0300000000007</v>
      </c>
      <c r="E1026" s="104">
        <v>935.72</v>
      </c>
      <c r="F1026" s="104" t="s">
        <v>97</v>
      </c>
      <c r="G1026" s="103">
        <v>9143.75</v>
      </c>
      <c r="H1026" s="105">
        <v>44302</v>
      </c>
      <c r="J1026" s="30" t="str">
        <f t="shared" si="53"/>
        <v>-</v>
      </c>
      <c r="L1026" s="11" t="str">
        <f>IF(I1026&lt;&gt;"",IF(SUMIF(Planes!BA:BA,'Control de pagos'!A1026,Planes!BC:BC)=0,"",SUMIF(Planes!BA:BA,'Control de pagos'!A1026,Planes!BC:BC)),"")</f>
        <v/>
      </c>
      <c r="N1026" s="61">
        <f t="shared" si="52"/>
        <v>8208.0300000000007</v>
      </c>
    </row>
    <row r="1027" spans="1:14" ht="15" customHeight="1" thickBot="1">
      <c r="A1027" s="11" t="str">
        <f t="shared" si="54"/>
        <v>N957174 5</v>
      </c>
      <c r="B1027" s="182" t="s">
        <v>139</v>
      </c>
      <c r="C1027" s="259"/>
      <c r="D1027" s="261"/>
      <c r="E1027" s="104">
        <v>935.72</v>
      </c>
      <c r="F1027" s="104">
        <v>92.05</v>
      </c>
      <c r="G1027" s="103">
        <v>9235.7999999999993</v>
      </c>
      <c r="H1027" s="105">
        <v>44312</v>
      </c>
      <c r="I1027" s="42">
        <v>44335</v>
      </c>
      <c r="J1027" s="30">
        <f t="shared" si="53"/>
        <v>44317</v>
      </c>
      <c r="L1027" s="11" t="str">
        <f>IF(I1027&lt;&gt;"",IF(SUMIF(Planes!BA:BA,'Control de pagos'!A1027,Planes!BC:BC)=0,"",SUMIF(Planes!BA:BA,'Control de pagos'!A1027,Planes!BC:BC)),"")</f>
        <v/>
      </c>
      <c r="N1027" s="61">
        <f t="shared" si="52"/>
        <v>8208.0300000000007</v>
      </c>
    </row>
    <row r="1028" spans="1:14" ht="15" customHeight="1" thickBot="1">
      <c r="A1028" s="11" t="str">
        <f t="shared" si="54"/>
        <v>N957174 6</v>
      </c>
      <c r="B1028" s="182" t="s">
        <v>139</v>
      </c>
      <c r="C1028" s="258">
        <v>6</v>
      </c>
      <c r="D1028" s="260">
        <v>8208.0300000000007</v>
      </c>
      <c r="E1028" s="103">
        <v>1094.4000000000001</v>
      </c>
      <c r="F1028" s="104" t="s">
        <v>97</v>
      </c>
      <c r="G1028" s="103">
        <v>9302.43</v>
      </c>
      <c r="H1028" s="105">
        <v>44332</v>
      </c>
      <c r="I1028" s="42">
        <v>44332</v>
      </c>
      <c r="J1028" s="30">
        <f t="shared" si="53"/>
        <v>44317</v>
      </c>
      <c r="L1028" s="11" t="str">
        <f>IF(I1028&lt;&gt;"",IF(SUMIF(Planes!BA:BA,'Control de pagos'!A1028,Planes!BC:BC)=0,"",SUMIF(Planes!BA:BA,'Control de pagos'!A1028,Planes!BC:BC)),"")</f>
        <v/>
      </c>
      <c r="N1028" s="61">
        <f t="shared" ref="N1028:N1091" si="55">IF(D1028=0,D1027,D1028)</f>
        <v>8208.0300000000007</v>
      </c>
    </row>
    <row r="1029" spans="1:14" ht="15" customHeight="1" thickBot="1">
      <c r="A1029" s="11" t="str">
        <f t="shared" si="54"/>
        <v>N957174 6</v>
      </c>
      <c r="B1029" s="182" t="s">
        <v>139</v>
      </c>
      <c r="C1029" s="259"/>
      <c r="D1029" s="261"/>
      <c r="E1029" s="103">
        <v>1094.4000000000001</v>
      </c>
      <c r="F1029" s="104">
        <v>93.64</v>
      </c>
      <c r="G1029" s="103">
        <v>9396.07</v>
      </c>
      <c r="H1029" s="105">
        <v>44342</v>
      </c>
      <c r="J1029" s="30" t="str">
        <f t="shared" si="53"/>
        <v>-</v>
      </c>
      <c r="L1029" s="11" t="str">
        <f>IF(I1029&lt;&gt;"",IF(SUMIF(Planes!BA:BA,'Control de pagos'!A1029,Planes!BC:BC)=0,"",SUMIF(Planes!BA:BA,'Control de pagos'!A1029,Planes!BC:BC)),"")</f>
        <v/>
      </c>
      <c r="N1029" s="61">
        <f t="shared" si="55"/>
        <v>8208.0300000000007</v>
      </c>
    </row>
    <row r="1030" spans="1:14" ht="15" customHeight="1" thickBot="1">
      <c r="A1030" s="11" t="str">
        <f t="shared" si="54"/>
        <v>N957174 7</v>
      </c>
      <c r="B1030" s="182" t="s">
        <v>139</v>
      </c>
      <c r="C1030" s="258">
        <v>7</v>
      </c>
      <c r="D1030" s="260">
        <v>8208.0300000000007</v>
      </c>
      <c r="E1030" s="103">
        <v>1264.04</v>
      </c>
      <c r="F1030" s="104" t="s">
        <v>97</v>
      </c>
      <c r="G1030" s="103">
        <v>9472.07</v>
      </c>
      <c r="H1030" s="105">
        <v>44363</v>
      </c>
      <c r="I1030" s="42">
        <v>44363</v>
      </c>
      <c r="J1030" s="30">
        <f t="shared" si="53"/>
        <v>44348</v>
      </c>
      <c r="L1030" s="11" t="str">
        <f>IF(I1030&lt;&gt;"",IF(SUMIF(Planes!BA:BA,'Control de pagos'!A1030,Planes!BC:BC)=0,"",SUMIF(Planes!BA:BA,'Control de pagos'!A1030,Planes!BC:BC)),"")</f>
        <v/>
      </c>
      <c r="N1030" s="61">
        <f t="shared" si="55"/>
        <v>8208.0300000000007</v>
      </c>
    </row>
    <row r="1031" spans="1:14" ht="15" customHeight="1" thickBot="1">
      <c r="A1031" s="11" t="str">
        <f t="shared" si="54"/>
        <v>N957174 7</v>
      </c>
      <c r="B1031" s="182" t="s">
        <v>139</v>
      </c>
      <c r="C1031" s="259"/>
      <c r="D1031" s="261"/>
      <c r="E1031" s="103">
        <v>1264.04</v>
      </c>
      <c r="F1031" s="104">
        <v>95.35</v>
      </c>
      <c r="G1031" s="103">
        <v>9567.42</v>
      </c>
      <c r="H1031" s="105">
        <v>44373</v>
      </c>
      <c r="J1031" s="30" t="str">
        <f t="shared" si="53"/>
        <v>-</v>
      </c>
      <c r="L1031" s="11" t="str">
        <f>IF(I1031&lt;&gt;"",IF(SUMIF(Planes!BA:BA,'Control de pagos'!A1031,Planes!BC:BC)=0,"",SUMIF(Planes!BA:BA,'Control de pagos'!A1031,Planes!BC:BC)),"")</f>
        <v/>
      </c>
      <c r="N1031" s="61">
        <f t="shared" si="55"/>
        <v>8208.0300000000007</v>
      </c>
    </row>
    <row r="1032" spans="1:14" ht="15" customHeight="1" thickBot="1">
      <c r="A1032" s="11" t="str">
        <f t="shared" si="54"/>
        <v>N957174 8</v>
      </c>
      <c r="B1032" s="182" t="s">
        <v>139</v>
      </c>
      <c r="C1032" s="258">
        <v>8</v>
      </c>
      <c r="D1032" s="260">
        <v>8208.0300000000007</v>
      </c>
      <c r="E1032" s="103">
        <v>1422.73</v>
      </c>
      <c r="F1032" s="104" t="s">
        <v>97</v>
      </c>
      <c r="G1032" s="103">
        <v>9630.76</v>
      </c>
      <c r="H1032" s="105">
        <v>44393</v>
      </c>
      <c r="I1032" s="42">
        <v>44393</v>
      </c>
      <c r="J1032" s="30">
        <f t="shared" si="53"/>
        <v>44378</v>
      </c>
      <c r="L1032" s="11" t="str">
        <f>IF(I1032&lt;&gt;"",IF(SUMIF(Planes!BA:BA,'Control de pagos'!A1032,Planes!BC:BC)=0,"",SUMIF(Planes!BA:BA,'Control de pagos'!A1032,Planes!BC:BC)),"")</f>
        <v/>
      </c>
      <c r="N1032" s="61">
        <f t="shared" si="55"/>
        <v>8208.0300000000007</v>
      </c>
    </row>
    <row r="1033" spans="1:14" ht="15" customHeight="1" thickBot="1">
      <c r="A1033" s="11" t="str">
        <f t="shared" si="54"/>
        <v>N957174 8</v>
      </c>
      <c r="B1033" s="182" t="s">
        <v>139</v>
      </c>
      <c r="C1033" s="259"/>
      <c r="D1033" s="261"/>
      <c r="E1033" s="103">
        <v>1422.73</v>
      </c>
      <c r="F1033" s="104">
        <v>96.95</v>
      </c>
      <c r="G1033" s="103">
        <v>9727.7099999999991</v>
      </c>
      <c r="H1033" s="105">
        <v>44403</v>
      </c>
      <c r="J1033" s="30" t="str">
        <f t="shared" si="53"/>
        <v>-</v>
      </c>
      <c r="L1033" s="11" t="str">
        <f>IF(I1033&lt;&gt;"",IF(SUMIF(Planes!BA:BA,'Control de pagos'!A1033,Planes!BC:BC)=0,"",SUMIF(Planes!BA:BA,'Control de pagos'!A1033,Planes!BC:BC)),"")</f>
        <v/>
      </c>
      <c r="N1033" s="61">
        <f t="shared" si="55"/>
        <v>8208.0300000000007</v>
      </c>
    </row>
    <row r="1034" spans="1:14" ht="15" customHeight="1" thickBot="1">
      <c r="A1034" s="11" t="str">
        <f t="shared" si="54"/>
        <v>N957174 9</v>
      </c>
      <c r="B1034" s="182" t="s">
        <v>139</v>
      </c>
      <c r="C1034" s="328">
        <v>9</v>
      </c>
      <c r="D1034" s="330">
        <v>8208.0300000000007</v>
      </c>
      <c r="E1034" s="161">
        <v>1592.36</v>
      </c>
      <c r="F1034" s="162" t="s">
        <v>97</v>
      </c>
      <c r="G1034" s="161">
        <v>9800.39</v>
      </c>
      <c r="H1034" s="163">
        <v>44424</v>
      </c>
      <c r="J1034" s="30" t="str">
        <f t="shared" si="53"/>
        <v/>
      </c>
      <c r="L1034" s="11" t="str">
        <f>IF(I1034&lt;&gt;"",IF(SUMIF(Planes!BA:BA,'Control de pagos'!A1034,Planes!BC:BC)=0,"",SUMIF(Planes!BA:BA,'Control de pagos'!A1034,Planes!BC:BC)),"")</f>
        <v/>
      </c>
      <c r="N1034" s="61">
        <f t="shared" si="55"/>
        <v>8208.0300000000007</v>
      </c>
    </row>
    <row r="1035" spans="1:14" ht="15" customHeight="1" thickBot="1">
      <c r="A1035" s="11" t="str">
        <f t="shared" si="54"/>
        <v>N957174 9</v>
      </c>
      <c r="B1035" s="182" t="s">
        <v>139</v>
      </c>
      <c r="C1035" s="329"/>
      <c r="D1035" s="331"/>
      <c r="E1035" s="161">
        <v>1592.36</v>
      </c>
      <c r="F1035" s="162">
        <v>98.66</v>
      </c>
      <c r="G1035" s="161">
        <v>9899.0499999999993</v>
      </c>
      <c r="H1035" s="163">
        <v>44434</v>
      </c>
      <c r="J1035" s="30" t="str">
        <f t="shared" si="53"/>
        <v/>
      </c>
      <c r="L1035" s="11" t="str">
        <f>IF(I1035&lt;&gt;"",IF(SUMIF(Planes!BA:BA,'Control de pagos'!A1035,Planes!BC:BC)=0,"",SUMIF(Planes!BA:BA,'Control de pagos'!A1035,Planes!BC:BC)),"")</f>
        <v/>
      </c>
      <c r="N1035" s="61">
        <f t="shared" si="55"/>
        <v>8208.0300000000007</v>
      </c>
    </row>
    <row r="1036" spans="1:14" ht="15" customHeight="1" thickBot="1">
      <c r="A1036" s="11" t="str">
        <f t="shared" si="54"/>
        <v>N957174 10</v>
      </c>
      <c r="B1036" s="182" t="s">
        <v>139</v>
      </c>
      <c r="C1036" s="328">
        <v>10</v>
      </c>
      <c r="D1036" s="330">
        <v>8208.0300000000007</v>
      </c>
      <c r="E1036" s="161">
        <v>1756.52</v>
      </c>
      <c r="F1036" s="162" t="s">
        <v>97</v>
      </c>
      <c r="G1036" s="161">
        <v>9964.5499999999993</v>
      </c>
      <c r="H1036" s="163">
        <v>44455</v>
      </c>
      <c r="J1036" s="30" t="str">
        <f t="shared" si="53"/>
        <v/>
      </c>
      <c r="L1036" s="11" t="str">
        <f>IF(I1036&lt;&gt;"",IF(SUMIF(Planes!BA:BA,'Control de pagos'!A1036,Planes!BC:BC)=0,"",SUMIF(Planes!BA:BA,'Control de pagos'!A1036,Planes!BC:BC)),"")</f>
        <v/>
      </c>
      <c r="N1036" s="61">
        <f t="shared" si="55"/>
        <v>8208.0300000000007</v>
      </c>
    </row>
    <row r="1037" spans="1:14" ht="15" customHeight="1" thickBot="1">
      <c r="A1037" s="11" t="str">
        <f t="shared" si="54"/>
        <v>N957174 10</v>
      </c>
      <c r="B1037" s="182" t="s">
        <v>139</v>
      </c>
      <c r="C1037" s="329"/>
      <c r="D1037" s="331"/>
      <c r="E1037" s="161">
        <v>1756.52</v>
      </c>
      <c r="F1037" s="162">
        <v>100.31</v>
      </c>
      <c r="G1037" s="161">
        <v>10064.86</v>
      </c>
      <c r="H1037" s="163">
        <v>44465</v>
      </c>
      <c r="J1037" s="30" t="str">
        <f t="shared" si="53"/>
        <v/>
      </c>
      <c r="L1037" s="11" t="str">
        <f>IF(I1037&lt;&gt;"",IF(SUMIF(Planes!BA:BA,'Control de pagos'!A1037,Planes!BC:BC)=0,"",SUMIF(Planes!BA:BA,'Control de pagos'!A1037,Planes!BC:BC)),"")</f>
        <v/>
      </c>
      <c r="N1037" s="61">
        <f t="shared" si="55"/>
        <v>8208.0300000000007</v>
      </c>
    </row>
    <row r="1038" spans="1:14" ht="15" customHeight="1" thickBot="1">
      <c r="A1038" s="11" t="str">
        <f t="shared" si="54"/>
        <v>N957174 11</v>
      </c>
      <c r="B1038" s="182" t="s">
        <v>139</v>
      </c>
      <c r="C1038" s="328">
        <v>11</v>
      </c>
      <c r="D1038" s="330">
        <v>8208.0300000000007</v>
      </c>
      <c r="E1038" s="161">
        <v>1915.21</v>
      </c>
      <c r="F1038" s="162" t="s">
        <v>97</v>
      </c>
      <c r="G1038" s="161">
        <v>10123.24</v>
      </c>
      <c r="H1038" s="163">
        <v>44485</v>
      </c>
      <c r="J1038" s="30" t="str">
        <f t="shared" si="53"/>
        <v/>
      </c>
      <c r="L1038" s="11" t="str">
        <f>IF(I1038&lt;&gt;"",IF(SUMIF(Planes!BA:BA,'Control de pagos'!A1038,Planes!BC:BC)=0,"",SUMIF(Planes!BA:BA,'Control de pagos'!A1038,Planes!BC:BC)),"")</f>
        <v/>
      </c>
      <c r="N1038" s="61">
        <f t="shared" si="55"/>
        <v>8208.0300000000007</v>
      </c>
    </row>
    <row r="1039" spans="1:14" ht="15" customHeight="1" thickBot="1">
      <c r="A1039" s="11" t="str">
        <f t="shared" si="54"/>
        <v>N957174 11</v>
      </c>
      <c r="B1039" s="182" t="s">
        <v>139</v>
      </c>
      <c r="C1039" s="329"/>
      <c r="D1039" s="331"/>
      <c r="E1039" s="161">
        <v>1915.21</v>
      </c>
      <c r="F1039" s="162">
        <v>101.91</v>
      </c>
      <c r="G1039" s="161">
        <v>10225.15</v>
      </c>
      <c r="H1039" s="163">
        <v>44495</v>
      </c>
      <c r="J1039" s="30" t="str">
        <f t="shared" si="53"/>
        <v/>
      </c>
      <c r="L1039" s="11" t="str">
        <f>IF(I1039&lt;&gt;"",IF(SUMIF(Planes!BA:BA,'Control de pagos'!A1039,Planes!BC:BC)=0,"",SUMIF(Planes!BA:BA,'Control de pagos'!A1039,Planes!BC:BC)),"")</f>
        <v/>
      </c>
      <c r="N1039" s="61">
        <f t="shared" si="55"/>
        <v>8208.0300000000007</v>
      </c>
    </row>
    <row r="1040" spans="1:14" ht="15" customHeight="1" thickBot="1">
      <c r="A1040" s="11" t="str">
        <f t="shared" si="54"/>
        <v>N957174 12</v>
      </c>
      <c r="B1040" s="182" t="s">
        <v>139</v>
      </c>
      <c r="C1040" s="258">
        <v>12</v>
      </c>
      <c r="D1040" s="260">
        <v>8207.99</v>
      </c>
      <c r="E1040" s="103">
        <v>2084.83</v>
      </c>
      <c r="F1040" s="104" t="s">
        <v>97</v>
      </c>
      <c r="G1040" s="103">
        <v>10292.82</v>
      </c>
      <c r="H1040" s="105">
        <v>44516</v>
      </c>
      <c r="J1040" s="30" t="str">
        <f t="shared" si="53"/>
        <v/>
      </c>
      <c r="L1040" s="11" t="str">
        <f>IF(I1040&lt;&gt;"",IF(SUMIF(Planes!BA:BA,'Control de pagos'!A1040,Planes!BC:BC)=0,"",SUMIF(Planes!BA:BA,'Control de pagos'!A1040,Planes!BC:BC)),"")</f>
        <v/>
      </c>
      <c r="N1040" s="61">
        <f t="shared" si="55"/>
        <v>8207.99</v>
      </c>
    </row>
    <row r="1041" spans="1:14" ht="15" customHeight="1" thickBot="1">
      <c r="A1041" s="11" t="str">
        <f t="shared" si="54"/>
        <v>N957174 12</v>
      </c>
      <c r="B1041" s="182" t="s">
        <v>139</v>
      </c>
      <c r="C1041" s="259"/>
      <c r="D1041" s="261"/>
      <c r="E1041" s="118">
        <v>2084.83</v>
      </c>
      <c r="F1041" s="119">
        <v>103.61</v>
      </c>
      <c r="G1041" s="118">
        <v>10396.43</v>
      </c>
      <c r="H1041" s="120">
        <v>44526</v>
      </c>
      <c r="J1041" s="30" t="str">
        <f t="shared" ref="J1041:J1104" si="56">IF(I1041&lt;&gt;"",I1041-DAY(I1041)+1,IF(A1040=A1041,IF(I1040&lt;&gt;"","-",""),IF(A1041=A1042,IF(I1042&lt;&gt;"","-",""),"")))</f>
        <v/>
      </c>
      <c r="L1041" s="11" t="str">
        <f>IF(I1041&lt;&gt;"",IF(SUMIF(Planes!BA:BA,'Control de pagos'!A1041,Planes!BC:BC)=0,"",SUMIF(Planes!BA:BA,'Control de pagos'!A1041,Planes!BC:BC)),"")</f>
        <v/>
      </c>
      <c r="N1041" s="61">
        <f t="shared" si="55"/>
        <v>8207.99</v>
      </c>
    </row>
    <row r="1042" spans="1:14" ht="15" customHeight="1">
      <c r="A1042" s="11" t="str">
        <f t="shared" si="54"/>
        <v xml:space="preserve"> </v>
      </c>
      <c r="J1042" s="30" t="str">
        <f t="shared" si="56"/>
        <v/>
      </c>
      <c r="L1042" s="11" t="str">
        <f>IF(I1042&lt;&gt;"",IF(SUMIF(Planes!BA:BA,'Control de pagos'!A1042,Planes!BC:BC)=0,"",SUMIF(Planes!BA:BA,'Control de pagos'!A1042,Planes!BC:BC)),"")</f>
        <v/>
      </c>
      <c r="N1042" s="61">
        <f t="shared" si="55"/>
        <v>0</v>
      </c>
    </row>
    <row r="1043" spans="1:14" ht="15" customHeight="1" thickBot="1">
      <c r="A1043" s="11" t="str">
        <f t="shared" si="54"/>
        <v xml:space="preserve"> </v>
      </c>
      <c r="J1043" s="30" t="str">
        <f t="shared" si="56"/>
        <v/>
      </c>
      <c r="L1043" s="11" t="str">
        <f>IF(I1043&lt;&gt;"",IF(SUMIF(Planes!BA:BA,'Control de pagos'!A1043,Planes!BC:BC)=0,"",SUMIF(Planes!BA:BA,'Control de pagos'!A1043,Planes!BC:BC)),"")</f>
        <v/>
      </c>
      <c r="N1043" s="61">
        <f t="shared" si="55"/>
        <v>0</v>
      </c>
    </row>
    <row r="1044" spans="1:14" ht="15" customHeight="1" thickBot="1">
      <c r="A1044" s="11" t="str">
        <f t="shared" si="54"/>
        <v>N957171 Pago a Cuenta</v>
      </c>
      <c r="B1044" s="182" t="str">
        <f>+Descripción!B97</f>
        <v>N957171</v>
      </c>
      <c r="C1044" s="164" t="s">
        <v>101</v>
      </c>
      <c r="D1044" s="165">
        <v>1444.99</v>
      </c>
      <c r="E1044" s="165">
        <v>3853.31</v>
      </c>
      <c r="F1044" s="166" t="s">
        <v>97</v>
      </c>
      <c r="G1044" s="165">
        <v>5298.3</v>
      </c>
      <c r="H1044" s="167">
        <v>44130</v>
      </c>
      <c r="I1044" s="42">
        <f>+H1044</f>
        <v>44130</v>
      </c>
      <c r="J1044" s="30">
        <f t="shared" si="56"/>
        <v>44105</v>
      </c>
      <c r="L1044" s="11" t="str">
        <f>IF(I1044&lt;&gt;"",IF(SUMIF(Planes!BA:BA,'Control de pagos'!A1044,Planes!BC:BC)=0,"",SUMIF(Planes!BA:BA,'Control de pagos'!A1044,Planes!BC:BC)),"")</f>
        <v/>
      </c>
      <c r="N1044" s="61">
        <f t="shared" si="55"/>
        <v>1444.99</v>
      </c>
    </row>
    <row r="1045" spans="1:14" ht="15" customHeight="1" thickBot="1">
      <c r="A1045" s="11" t="str">
        <f t="shared" si="54"/>
        <v>N957171 1</v>
      </c>
      <c r="B1045" s="182" t="s">
        <v>141</v>
      </c>
      <c r="C1045" s="262">
        <v>1</v>
      </c>
      <c r="D1045" s="264">
        <v>11921.17</v>
      </c>
      <c r="E1045" s="166">
        <v>397.37</v>
      </c>
      <c r="F1045" s="166" t="s">
        <v>97</v>
      </c>
      <c r="G1045" s="165">
        <v>12318.54</v>
      </c>
      <c r="H1045" s="167">
        <v>44181</v>
      </c>
      <c r="J1045" s="30" t="str">
        <f t="shared" si="56"/>
        <v>-</v>
      </c>
      <c r="L1045" s="11" t="str">
        <f>IF(I1045&lt;&gt;"",IF(SUMIF(Planes!BA:BA,'Control de pagos'!A1045,Planes!BC:BC)=0,"",SUMIF(Planes!BA:BA,'Control de pagos'!A1045,Planes!BC:BC)),"")</f>
        <v/>
      </c>
      <c r="N1045" s="61">
        <f t="shared" si="55"/>
        <v>11921.17</v>
      </c>
    </row>
    <row r="1046" spans="1:14" ht="15" customHeight="1" thickBot="1">
      <c r="A1046" s="11" t="str">
        <f t="shared" si="54"/>
        <v>N957171 1</v>
      </c>
      <c r="B1046" s="182" t="s">
        <v>141</v>
      </c>
      <c r="C1046" s="263"/>
      <c r="D1046" s="265"/>
      <c r="E1046" s="166">
        <v>397.37</v>
      </c>
      <c r="F1046" s="166">
        <v>543.66</v>
      </c>
      <c r="G1046" s="165">
        <f>+D1045+E1046+F1046</f>
        <v>12862.2</v>
      </c>
      <c r="H1046" s="167">
        <v>44222</v>
      </c>
      <c r="I1046" s="42">
        <f>+H1046</f>
        <v>44222</v>
      </c>
      <c r="J1046" s="30">
        <f t="shared" si="56"/>
        <v>44197</v>
      </c>
      <c r="L1046" s="11" t="str">
        <f>IF(I1046&lt;&gt;"",IF(SUMIF(Planes!BA:BA,'Control de pagos'!A1046,Planes!BC:BC)=0,"",SUMIF(Planes!BA:BA,'Control de pagos'!A1046,Planes!BC:BC)),"")</f>
        <v/>
      </c>
      <c r="N1046" s="61">
        <f t="shared" si="55"/>
        <v>11921.17</v>
      </c>
    </row>
    <row r="1047" spans="1:14" ht="15" customHeight="1" thickBot="1">
      <c r="A1047" s="11" t="str">
        <f t="shared" si="54"/>
        <v>N957171 2</v>
      </c>
      <c r="B1047" s="182" t="s">
        <v>141</v>
      </c>
      <c r="C1047" s="262">
        <v>2</v>
      </c>
      <c r="D1047" s="264">
        <v>11921.17</v>
      </c>
      <c r="E1047" s="166">
        <v>643.74</v>
      </c>
      <c r="F1047" s="166" t="s">
        <v>97</v>
      </c>
      <c r="G1047" s="165">
        <v>12564.91</v>
      </c>
      <c r="H1047" s="167">
        <v>44212</v>
      </c>
      <c r="I1047" s="42">
        <f>+H1047</f>
        <v>44212</v>
      </c>
      <c r="J1047" s="30">
        <f t="shared" si="56"/>
        <v>44197</v>
      </c>
      <c r="L1047" s="11" t="str">
        <f>IF(I1047&lt;&gt;"",IF(SUMIF(Planes!BA:BA,'Control de pagos'!A1047,Planes!BC:BC)=0,"",SUMIF(Planes!BA:BA,'Control de pagos'!A1047,Planes!BC:BC)),"")</f>
        <v/>
      </c>
      <c r="N1047" s="61">
        <f t="shared" si="55"/>
        <v>11921.17</v>
      </c>
    </row>
    <row r="1048" spans="1:14" ht="15" customHeight="1" thickBot="1">
      <c r="A1048" s="11" t="str">
        <f t="shared" si="54"/>
        <v>N957171 2</v>
      </c>
      <c r="B1048" s="182" t="s">
        <v>141</v>
      </c>
      <c r="C1048" s="263"/>
      <c r="D1048" s="265"/>
      <c r="E1048" s="166">
        <v>643.74</v>
      </c>
      <c r="F1048" s="166">
        <v>126.49</v>
      </c>
      <c r="G1048" s="165">
        <v>12691.4</v>
      </c>
      <c r="H1048" s="167">
        <v>44222</v>
      </c>
      <c r="J1048" s="30" t="str">
        <f t="shared" si="56"/>
        <v>-</v>
      </c>
      <c r="L1048" s="11" t="str">
        <f>IF(I1048&lt;&gt;"",IF(SUMIF(Planes!BA:BA,'Control de pagos'!A1048,Planes!BC:BC)=0,"",SUMIF(Planes!BA:BA,'Control de pagos'!A1048,Planes!BC:BC)),"")</f>
        <v/>
      </c>
      <c r="N1048" s="61">
        <f t="shared" si="55"/>
        <v>11921.17</v>
      </c>
    </row>
    <row r="1049" spans="1:14" ht="15" customHeight="1" thickBot="1">
      <c r="A1049" s="11" t="str">
        <f t="shared" si="54"/>
        <v>N957171 3</v>
      </c>
      <c r="B1049" s="182" t="s">
        <v>141</v>
      </c>
      <c r="C1049" s="262">
        <v>3</v>
      </c>
      <c r="D1049" s="264">
        <v>11921.17</v>
      </c>
      <c r="E1049" s="166">
        <v>882.17</v>
      </c>
      <c r="F1049" s="166" t="s">
        <v>97</v>
      </c>
      <c r="G1049" s="165">
        <v>12803.34</v>
      </c>
      <c r="H1049" s="167">
        <v>44243</v>
      </c>
      <c r="I1049" s="42">
        <v>44243</v>
      </c>
      <c r="J1049" s="30">
        <f t="shared" si="56"/>
        <v>44228</v>
      </c>
      <c r="L1049" s="11" t="str">
        <f>IF(I1049&lt;&gt;"",IF(SUMIF(Planes!BA:BA,'Control de pagos'!A1049,Planes!BC:BC)=0,"",SUMIF(Planes!BA:BA,'Control de pagos'!A1049,Planes!BC:BC)),"")</f>
        <v/>
      </c>
      <c r="N1049" s="61">
        <f t="shared" si="55"/>
        <v>11921.17</v>
      </c>
    </row>
    <row r="1050" spans="1:14" ht="15" customHeight="1" thickBot="1">
      <c r="A1050" s="11" t="str">
        <f t="shared" si="54"/>
        <v>N957171 3</v>
      </c>
      <c r="B1050" s="182" t="s">
        <v>141</v>
      </c>
      <c r="C1050" s="263"/>
      <c r="D1050" s="265"/>
      <c r="E1050" s="166">
        <v>882.17</v>
      </c>
      <c r="F1050" s="166">
        <v>128.88999999999999</v>
      </c>
      <c r="G1050" s="165">
        <v>12932.23</v>
      </c>
      <c r="H1050" s="167">
        <v>44253</v>
      </c>
      <c r="J1050" s="30" t="str">
        <f t="shared" si="56"/>
        <v>-</v>
      </c>
      <c r="L1050" s="11" t="str">
        <f>IF(I1050&lt;&gt;"",IF(SUMIF(Planes!BA:BA,'Control de pagos'!A1050,Planes!BC:BC)=0,"",SUMIF(Planes!BA:BA,'Control de pagos'!A1050,Planes!BC:BC)),"")</f>
        <v/>
      </c>
      <c r="N1050" s="61">
        <f t="shared" si="55"/>
        <v>11921.17</v>
      </c>
    </row>
    <row r="1051" spans="1:14" ht="15" customHeight="1" thickBot="1">
      <c r="A1051" s="11" t="str">
        <f t="shared" si="54"/>
        <v>N957171 4</v>
      </c>
      <c r="B1051" s="182" t="s">
        <v>141</v>
      </c>
      <c r="C1051" s="262">
        <v>4</v>
      </c>
      <c r="D1051" s="264">
        <v>11921.17</v>
      </c>
      <c r="E1051" s="165">
        <v>1096.75</v>
      </c>
      <c r="F1051" s="166" t="s">
        <v>97</v>
      </c>
      <c r="G1051" s="165">
        <v>13017.92</v>
      </c>
      <c r="H1051" s="167">
        <v>44271</v>
      </c>
      <c r="J1051" s="30" t="str">
        <f t="shared" si="56"/>
        <v>-</v>
      </c>
      <c r="L1051" s="11" t="str">
        <f>IF(I1051&lt;&gt;"",IF(SUMIF(Planes!BA:BA,'Control de pagos'!A1051,Planes!BC:BC)=0,"",SUMIF(Planes!BA:BA,'Control de pagos'!A1051,Planes!BC:BC)),"")</f>
        <v/>
      </c>
      <c r="N1051" s="61">
        <f t="shared" si="55"/>
        <v>11921.17</v>
      </c>
    </row>
    <row r="1052" spans="1:14" ht="15" customHeight="1" thickBot="1">
      <c r="A1052" s="11" t="str">
        <f t="shared" si="54"/>
        <v>N957171 4</v>
      </c>
      <c r="B1052" s="182" t="s">
        <v>141</v>
      </c>
      <c r="C1052" s="263"/>
      <c r="D1052" s="265"/>
      <c r="E1052" s="165">
        <v>1096.75</v>
      </c>
      <c r="F1052" s="166">
        <v>131.05000000000001</v>
      </c>
      <c r="G1052" s="165">
        <v>13148.97</v>
      </c>
      <c r="H1052" s="167">
        <v>44281</v>
      </c>
      <c r="I1052" s="42">
        <v>44335</v>
      </c>
      <c r="J1052" s="30">
        <f t="shared" si="56"/>
        <v>44317</v>
      </c>
      <c r="L1052" s="11" t="str">
        <f>IF(I1052&lt;&gt;"",IF(SUMIF(Planes!BA:BA,'Control de pagos'!A1052,Planes!BC:BC)=0,"",SUMIF(Planes!BA:BA,'Control de pagos'!A1052,Planes!BC:BC)),"")</f>
        <v/>
      </c>
      <c r="N1052" s="61">
        <f t="shared" si="55"/>
        <v>11921.17</v>
      </c>
    </row>
    <row r="1053" spans="1:14" ht="15" customHeight="1" thickBot="1">
      <c r="A1053" s="11" t="str">
        <f t="shared" si="54"/>
        <v>N957171 5</v>
      </c>
      <c r="B1053" s="182" t="s">
        <v>141</v>
      </c>
      <c r="C1053" s="258">
        <v>5</v>
      </c>
      <c r="D1053" s="260">
        <v>11921.17</v>
      </c>
      <c r="E1053" s="103">
        <v>1359.01</v>
      </c>
      <c r="F1053" s="104" t="s">
        <v>97</v>
      </c>
      <c r="G1053" s="103">
        <v>13280.18</v>
      </c>
      <c r="H1053" s="105">
        <v>44302</v>
      </c>
      <c r="J1053" s="30" t="str">
        <f t="shared" si="56"/>
        <v>-</v>
      </c>
      <c r="L1053" s="11" t="str">
        <f>IF(I1053&lt;&gt;"",IF(SUMIF(Planes!BA:BA,'Control de pagos'!A1053,Planes!BC:BC)=0,"",SUMIF(Planes!BA:BA,'Control de pagos'!A1053,Planes!BC:BC)),"")</f>
        <v/>
      </c>
      <c r="N1053" s="61">
        <f t="shared" si="55"/>
        <v>11921.17</v>
      </c>
    </row>
    <row r="1054" spans="1:14" ht="15" customHeight="1" thickBot="1">
      <c r="A1054" s="11" t="str">
        <f t="shared" si="54"/>
        <v>N957171 5</v>
      </c>
      <c r="B1054" s="182" t="s">
        <v>141</v>
      </c>
      <c r="C1054" s="259"/>
      <c r="D1054" s="261"/>
      <c r="E1054" s="103">
        <v>1359.01</v>
      </c>
      <c r="F1054" s="104">
        <v>133.69</v>
      </c>
      <c r="G1054" s="103">
        <v>13413.87</v>
      </c>
      <c r="H1054" s="105">
        <v>44312</v>
      </c>
      <c r="I1054" s="42">
        <v>44335</v>
      </c>
      <c r="J1054" s="30">
        <f t="shared" si="56"/>
        <v>44317</v>
      </c>
      <c r="L1054" s="11" t="str">
        <f>IF(I1054&lt;&gt;"",IF(SUMIF(Planes!BA:BA,'Control de pagos'!A1054,Planes!BC:BC)=0,"",SUMIF(Planes!BA:BA,'Control de pagos'!A1054,Planes!BC:BC)),"")</f>
        <v/>
      </c>
      <c r="N1054" s="61">
        <f t="shared" si="55"/>
        <v>11921.17</v>
      </c>
    </row>
    <row r="1055" spans="1:14" ht="15" customHeight="1" thickBot="1">
      <c r="A1055" s="11" t="str">
        <f t="shared" si="54"/>
        <v>N957171 6</v>
      </c>
      <c r="B1055" s="182" t="s">
        <v>141</v>
      </c>
      <c r="C1055" s="258">
        <v>6</v>
      </c>
      <c r="D1055" s="260">
        <v>11921.17</v>
      </c>
      <c r="E1055" s="103">
        <v>1589.49</v>
      </c>
      <c r="F1055" s="104" t="s">
        <v>97</v>
      </c>
      <c r="G1055" s="103">
        <v>13510.66</v>
      </c>
      <c r="H1055" s="105">
        <v>44332</v>
      </c>
      <c r="I1055" s="42">
        <v>44332</v>
      </c>
      <c r="J1055" s="30">
        <f t="shared" si="56"/>
        <v>44317</v>
      </c>
      <c r="L1055" s="11" t="str">
        <f>IF(I1055&lt;&gt;"",IF(SUMIF(Planes!BA:BA,'Control de pagos'!A1055,Planes!BC:BC)=0,"",SUMIF(Planes!BA:BA,'Control de pagos'!A1055,Planes!BC:BC)),"")</f>
        <v/>
      </c>
      <c r="N1055" s="61">
        <f t="shared" si="55"/>
        <v>11921.17</v>
      </c>
    </row>
    <row r="1056" spans="1:14" ht="15" customHeight="1" thickBot="1">
      <c r="A1056" s="11" t="str">
        <f t="shared" si="54"/>
        <v>N957171 6</v>
      </c>
      <c r="B1056" s="182" t="s">
        <v>141</v>
      </c>
      <c r="C1056" s="259"/>
      <c r="D1056" s="261"/>
      <c r="E1056" s="103">
        <v>1589.49</v>
      </c>
      <c r="F1056" s="104">
        <v>136.01</v>
      </c>
      <c r="G1056" s="103">
        <v>13646.67</v>
      </c>
      <c r="H1056" s="105">
        <v>44342</v>
      </c>
      <c r="J1056" s="30" t="str">
        <f t="shared" si="56"/>
        <v>-</v>
      </c>
      <c r="L1056" s="11" t="str">
        <f>IF(I1056&lt;&gt;"",IF(SUMIF(Planes!BA:BA,'Control de pagos'!A1056,Planes!BC:BC)=0,"",SUMIF(Planes!BA:BA,'Control de pagos'!A1056,Planes!BC:BC)),"")</f>
        <v/>
      </c>
      <c r="N1056" s="61">
        <f t="shared" si="55"/>
        <v>11921.17</v>
      </c>
    </row>
    <row r="1057" spans="1:14" ht="15" customHeight="1" thickBot="1">
      <c r="A1057" s="11" t="str">
        <f t="shared" si="54"/>
        <v>N957171 7</v>
      </c>
      <c r="B1057" s="182" t="s">
        <v>141</v>
      </c>
      <c r="C1057" s="258">
        <v>7</v>
      </c>
      <c r="D1057" s="260">
        <v>11921.17</v>
      </c>
      <c r="E1057" s="103">
        <v>1835.86</v>
      </c>
      <c r="F1057" s="104" t="s">
        <v>97</v>
      </c>
      <c r="G1057" s="103">
        <v>13757.03</v>
      </c>
      <c r="H1057" s="105">
        <v>44363</v>
      </c>
      <c r="I1057" s="42">
        <v>44363</v>
      </c>
      <c r="J1057" s="30">
        <f t="shared" si="56"/>
        <v>44348</v>
      </c>
      <c r="L1057" s="11" t="str">
        <f>IF(I1057&lt;&gt;"",IF(SUMIF(Planes!BA:BA,'Control de pagos'!A1057,Planes!BC:BC)=0,"",SUMIF(Planes!BA:BA,'Control de pagos'!A1057,Planes!BC:BC)),"")</f>
        <v/>
      </c>
      <c r="N1057" s="61">
        <f t="shared" si="55"/>
        <v>11921.17</v>
      </c>
    </row>
    <row r="1058" spans="1:14" ht="15" customHeight="1" thickBot="1">
      <c r="A1058" s="11" t="str">
        <f t="shared" si="54"/>
        <v>N957171 7</v>
      </c>
      <c r="B1058" s="182" t="s">
        <v>141</v>
      </c>
      <c r="C1058" s="259"/>
      <c r="D1058" s="261"/>
      <c r="E1058" s="103">
        <v>1835.86</v>
      </c>
      <c r="F1058" s="104">
        <v>138.49</v>
      </c>
      <c r="G1058" s="103">
        <v>13895.52</v>
      </c>
      <c r="H1058" s="105">
        <v>44373</v>
      </c>
      <c r="J1058" s="30" t="str">
        <f t="shared" si="56"/>
        <v>-</v>
      </c>
      <c r="L1058" s="11" t="str">
        <f>IF(I1058&lt;&gt;"",IF(SUMIF(Planes!BA:BA,'Control de pagos'!A1058,Planes!BC:BC)=0,"",SUMIF(Planes!BA:BA,'Control de pagos'!A1058,Planes!BC:BC)),"")</f>
        <v/>
      </c>
      <c r="N1058" s="61">
        <f t="shared" si="55"/>
        <v>11921.17</v>
      </c>
    </row>
    <row r="1059" spans="1:14" ht="15" customHeight="1" thickBot="1">
      <c r="A1059" s="11" t="str">
        <f t="shared" si="54"/>
        <v>N957171 8</v>
      </c>
      <c r="B1059" s="182" t="s">
        <v>141</v>
      </c>
      <c r="C1059" s="258">
        <v>8</v>
      </c>
      <c r="D1059" s="260">
        <v>11921.17</v>
      </c>
      <c r="E1059" s="103">
        <v>2066.34</v>
      </c>
      <c r="F1059" s="104" t="s">
        <v>97</v>
      </c>
      <c r="G1059" s="103">
        <v>13987.51</v>
      </c>
      <c r="H1059" s="105">
        <v>44393</v>
      </c>
      <c r="I1059" s="42">
        <v>44393</v>
      </c>
      <c r="J1059" s="30">
        <f t="shared" si="56"/>
        <v>44378</v>
      </c>
      <c r="L1059" s="11" t="str">
        <f>IF(I1059&lt;&gt;"",IF(SUMIF(Planes!BA:BA,'Control de pagos'!A1059,Planes!BC:BC)=0,"",SUMIF(Planes!BA:BA,'Control de pagos'!A1059,Planes!BC:BC)),"")</f>
        <v/>
      </c>
      <c r="N1059" s="61">
        <f t="shared" si="55"/>
        <v>11921.17</v>
      </c>
    </row>
    <row r="1060" spans="1:14" ht="15" customHeight="1" thickBot="1">
      <c r="A1060" s="11" t="str">
        <f t="shared" si="54"/>
        <v>N957171 8</v>
      </c>
      <c r="B1060" s="182" t="s">
        <v>141</v>
      </c>
      <c r="C1060" s="259"/>
      <c r="D1060" s="261"/>
      <c r="E1060" s="103">
        <v>2066.34</v>
      </c>
      <c r="F1060" s="104">
        <v>140.81</v>
      </c>
      <c r="G1060" s="103">
        <v>14128.32</v>
      </c>
      <c r="H1060" s="105">
        <v>44403</v>
      </c>
      <c r="J1060" s="30" t="str">
        <f t="shared" si="56"/>
        <v>-</v>
      </c>
      <c r="L1060" s="11" t="str">
        <f>IF(I1060&lt;&gt;"",IF(SUMIF(Planes!BA:BA,'Control de pagos'!A1060,Planes!BC:BC)=0,"",SUMIF(Planes!BA:BA,'Control de pagos'!A1060,Planes!BC:BC)),"")</f>
        <v/>
      </c>
      <c r="N1060" s="61">
        <f t="shared" si="55"/>
        <v>11921.17</v>
      </c>
    </row>
    <row r="1061" spans="1:14" ht="15" customHeight="1" thickBot="1">
      <c r="A1061" s="11" t="str">
        <f t="shared" si="54"/>
        <v>N957171 9</v>
      </c>
      <c r="B1061" s="182" t="s">
        <v>141</v>
      </c>
      <c r="C1061" s="328">
        <v>9</v>
      </c>
      <c r="D1061" s="330">
        <v>11921.17</v>
      </c>
      <c r="E1061" s="161">
        <v>2312.71</v>
      </c>
      <c r="F1061" s="162" t="s">
        <v>97</v>
      </c>
      <c r="G1061" s="161">
        <v>14233.88</v>
      </c>
      <c r="H1061" s="163">
        <v>44424</v>
      </c>
      <c r="J1061" s="30" t="str">
        <f t="shared" si="56"/>
        <v/>
      </c>
      <c r="L1061" s="11" t="str">
        <f>IF(I1061&lt;&gt;"",IF(SUMIF(Planes!BA:BA,'Control de pagos'!A1061,Planes!BC:BC)=0,"",SUMIF(Planes!BA:BA,'Control de pagos'!A1061,Planes!BC:BC)),"")</f>
        <v/>
      </c>
      <c r="N1061" s="61">
        <f t="shared" si="55"/>
        <v>11921.17</v>
      </c>
    </row>
    <row r="1062" spans="1:14" ht="15" customHeight="1" thickBot="1">
      <c r="A1062" s="11" t="str">
        <f t="shared" si="54"/>
        <v>N957171 9</v>
      </c>
      <c r="B1062" s="182" t="s">
        <v>141</v>
      </c>
      <c r="C1062" s="329"/>
      <c r="D1062" s="331"/>
      <c r="E1062" s="161">
        <v>2312.71</v>
      </c>
      <c r="F1062" s="162">
        <v>143.29</v>
      </c>
      <c r="G1062" s="161">
        <v>14377.17</v>
      </c>
      <c r="H1062" s="163">
        <v>44434</v>
      </c>
      <c r="J1062" s="30" t="str">
        <f t="shared" si="56"/>
        <v/>
      </c>
      <c r="L1062" s="11" t="str">
        <f>IF(I1062&lt;&gt;"",IF(SUMIF(Planes!BA:BA,'Control de pagos'!A1062,Planes!BC:BC)=0,"",SUMIF(Planes!BA:BA,'Control de pagos'!A1062,Planes!BC:BC)),"")</f>
        <v/>
      </c>
      <c r="N1062" s="61">
        <f t="shared" si="55"/>
        <v>11921.17</v>
      </c>
    </row>
    <row r="1063" spans="1:14" ht="15" customHeight="1" thickBot="1">
      <c r="A1063" s="11" t="str">
        <f t="shared" si="54"/>
        <v>N957171 10</v>
      </c>
      <c r="B1063" s="182" t="s">
        <v>141</v>
      </c>
      <c r="C1063" s="328">
        <v>10</v>
      </c>
      <c r="D1063" s="330">
        <v>11921.17</v>
      </c>
      <c r="E1063" s="161">
        <v>2551.13</v>
      </c>
      <c r="F1063" s="162" t="s">
        <v>97</v>
      </c>
      <c r="G1063" s="161">
        <v>14472.3</v>
      </c>
      <c r="H1063" s="163">
        <v>44455</v>
      </c>
      <c r="J1063" s="30" t="str">
        <f t="shared" si="56"/>
        <v/>
      </c>
      <c r="L1063" s="11" t="str">
        <f>IF(I1063&lt;&gt;"",IF(SUMIF(Planes!BA:BA,'Control de pagos'!A1063,Planes!BC:BC)=0,"",SUMIF(Planes!BA:BA,'Control de pagos'!A1063,Planes!BC:BC)),"")</f>
        <v/>
      </c>
      <c r="N1063" s="61">
        <f t="shared" si="55"/>
        <v>11921.17</v>
      </c>
    </row>
    <row r="1064" spans="1:14" ht="15" customHeight="1" thickBot="1">
      <c r="A1064" s="11" t="str">
        <f t="shared" si="54"/>
        <v>N957171 10</v>
      </c>
      <c r="B1064" s="182" t="s">
        <v>141</v>
      </c>
      <c r="C1064" s="329"/>
      <c r="D1064" s="331"/>
      <c r="E1064" s="161">
        <v>2551.13</v>
      </c>
      <c r="F1064" s="162">
        <v>145.69</v>
      </c>
      <c r="G1064" s="161">
        <v>14617.99</v>
      </c>
      <c r="H1064" s="163">
        <v>44465</v>
      </c>
      <c r="J1064" s="30" t="str">
        <f t="shared" si="56"/>
        <v/>
      </c>
      <c r="L1064" s="11" t="str">
        <f>IF(I1064&lt;&gt;"",IF(SUMIF(Planes!BA:BA,'Control de pagos'!A1064,Planes!BC:BC)=0,"",SUMIF(Planes!BA:BA,'Control de pagos'!A1064,Planes!BC:BC)),"")</f>
        <v/>
      </c>
      <c r="N1064" s="61">
        <f t="shared" si="55"/>
        <v>11921.17</v>
      </c>
    </row>
    <row r="1065" spans="1:14" ht="15" customHeight="1" thickBot="1">
      <c r="A1065" s="11" t="str">
        <f t="shared" si="54"/>
        <v>N957171 11</v>
      </c>
      <c r="B1065" s="182" t="s">
        <v>141</v>
      </c>
      <c r="C1065" s="328">
        <v>11</v>
      </c>
      <c r="D1065" s="330">
        <v>11921.17</v>
      </c>
      <c r="E1065" s="161">
        <v>2781.61</v>
      </c>
      <c r="F1065" s="162" t="s">
        <v>97</v>
      </c>
      <c r="G1065" s="161">
        <v>14702.78</v>
      </c>
      <c r="H1065" s="163">
        <v>44485</v>
      </c>
      <c r="J1065" s="30" t="str">
        <f t="shared" si="56"/>
        <v/>
      </c>
      <c r="L1065" s="11" t="str">
        <f>IF(I1065&lt;&gt;"",IF(SUMIF(Planes!BA:BA,'Control de pagos'!A1065,Planes!BC:BC)=0,"",SUMIF(Planes!BA:BA,'Control de pagos'!A1065,Planes!BC:BC)),"")</f>
        <v/>
      </c>
      <c r="N1065" s="61">
        <f t="shared" si="55"/>
        <v>11921.17</v>
      </c>
    </row>
    <row r="1066" spans="1:14" ht="15" customHeight="1" thickBot="1">
      <c r="A1066" s="11" t="str">
        <f t="shared" ref="A1066:A1129" si="57">B1066&amp;" "&amp;IF(C1066="",C1065,C1066)</f>
        <v>N957171 11</v>
      </c>
      <c r="B1066" s="182" t="s">
        <v>141</v>
      </c>
      <c r="C1066" s="329"/>
      <c r="D1066" s="331"/>
      <c r="E1066" s="161">
        <v>2781.61</v>
      </c>
      <c r="F1066" s="162">
        <v>148.01</v>
      </c>
      <c r="G1066" s="161">
        <v>14850.79</v>
      </c>
      <c r="H1066" s="163">
        <v>44495</v>
      </c>
      <c r="J1066" s="30" t="str">
        <f t="shared" si="56"/>
        <v/>
      </c>
      <c r="L1066" s="11" t="str">
        <f>IF(I1066&lt;&gt;"",IF(SUMIF(Planes!BA:BA,'Control de pagos'!A1066,Planes!BC:BC)=0,"",SUMIF(Planes!BA:BA,'Control de pagos'!A1066,Planes!BC:BC)),"")</f>
        <v/>
      </c>
      <c r="N1066" s="61">
        <f t="shared" si="55"/>
        <v>11921.17</v>
      </c>
    </row>
    <row r="1067" spans="1:14" ht="15" customHeight="1" thickBot="1">
      <c r="A1067" s="11" t="str">
        <f t="shared" si="57"/>
        <v>N957171 12</v>
      </c>
      <c r="B1067" s="182" t="s">
        <v>141</v>
      </c>
      <c r="C1067" s="258">
        <v>12</v>
      </c>
      <c r="D1067" s="260">
        <v>11921.18</v>
      </c>
      <c r="E1067" s="103">
        <v>3027.98</v>
      </c>
      <c r="F1067" s="104" t="s">
        <v>97</v>
      </c>
      <c r="G1067" s="103">
        <v>14949.16</v>
      </c>
      <c r="H1067" s="105">
        <v>44516</v>
      </c>
      <c r="J1067" s="30" t="str">
        <f t="shared" si="56"/>
        <v/>
      </c>
      <c r="L1067" s="11" t="str">
        <f>IF(I1067&lt;&gt;"",IF(SUMIF(Planes!BA:BA,'Control de pagos'!A1067,Planes!BC:BC)=0,"",SUMIF(Planes!BA:BA,'Control de pagos'!A1067,Planes!BC:BC)),"")</f>
        <v/>
      </c>
      <c r="N1067" s="61">
        <f t="shared" si="55"/>
        <v>11921.18</v>
      </c>
    </row>
    <row r="1068" spans="1:14" ht="15" customHeight="1" thickBot="1">
      <c r="A1068" s="11" t="str">
        <f t="shared" si="57"/>
        <v>N957171 12</v>
      </c>
      <c r="B1068" s="182" t="s">
        <v>141</v>
      </c>
      <c r="C1068" s="259"/>
      <c r="D1068" s="261"/>
      <c r="E1068" s="118">
        <v>3027.98</v>
      </c>
      <c r="F1068" s="119">
        <v>150.49</v>
      </c>
      <c r="G1068" s="118">
        <v>15099.65</v>
      </c>
      <c r="H1068" s="120">
        <v>44526</v>
      </c>
      <c r="J1068" s="30" t="str">
        <f t="shared" si="56"/>
        <v/>
      </c>
      <c r="L1068" s="11" t="str">
        <f>IF(I1068&lt;&gt;"",IF(SUMIF(Planes!BA:BA,'Control de pagos'!A1068,Planes!BC:BC)=0,"",SUMIF(Planes!BA:BA,'Control de pagos'!A1068,Planes!BC:BC)),"")</f>
        <v/>
      </c>
      <c r="N1068" s="61">
        <f t="shared" si="55"/>
        <v>11921.18</v>
      </c>
    </row>
    <row r="1069" spans="1:14" ht="15" customHeight="1">
      <c r="A1069" s="11" t="str">
        <f t="shared" si="57"/>
        <v xml:space="preserve"> </v>
      </c>
      <c r="J1069" s="30" t="str">
        <f t="shared" si="56"/>
        <v/>
      </c>
      <c r="L1069" s="11" t="str">
        <f>IF(I1069&lt;&gt;"",IF(SUMIF(Planes!BA:BA,'Control de pagos'!A1069,Planes!BC:BC)=0,"",SUMIF(Planes!BA:BA,'Control de pagos'!A1069,Planes!BC:BC)),"")</f>
        <v/>
      </c>
      <c r="N1069" s="61">
        <f t="shared" si="55"/>
        <v>0</v>
      </c>
    </row>
    <row r="1070" spans="1:14" ht="15" customHeight="1">
      <c r="A1070" s="11" t="str">
        <f t="shared" si="57"/>
        <v xml:space="preserve"> </v>
      </c>
      <c r="J1070" s="30" t="str">
        <f t="shared" si="56"/>
        <v/>
      </c>
      <c r="L1070" s="11" t="str">
        <f>IF(I1070&lt;&gt;"",IF(SUMIF(Planes!BA:BA,'Control de pagos'!A1070,Planes!BC:BC)=0,"",SUMIF(Planes!BA:BA,'Control de pagos'!A1070,Planes!BC:BC)),"")</f>
        <v/>
      </c>
      <c r="N1070" s="61">
        <f t="shared" si="55"/>
        <v>0</v>
      </c>
    </row>
    <row r="1071" spans="1:14" ht="15" customHeight="1" thickBot="1">
      <c r="A1071" s="11" t="str">
        <f t="shared" si="57"/>
        <v xml:space="preserve"> </v>
      </c>
      <c r="J1071" s="30" t="str">
        <f t="shared" si="56"/>
        <v/>
      </c>
      <c r="L1071" s="11" t="str">
        <f>IF(I1071&lt;&gt;"",IF(SUMIF(Planes!BA:BA,'Control de pagos'!A1071,Planes!BC:BC)=0,"",SUMIF(Planes!BA:BA,'Control de pagos'!A1071,Planes!BC:BC)),"")</f>
        <v/>
      </c>
      <c r="N1071" s="61">
        <f t="shared" si="55"/>
        <v>0</v>
      </c>
    </row>
    <row r="1072" spans="1:14" ht="15" customHeight="1" thickBot="1">
      <c r="A1072" s="11" t="str">
        <f t="shared" si="57"/>
        <v>O165862 Pago a Cuenta</v>
      </c>
      <c r="B1072" s="3" t="str">
        <f>+Descripción!B110</f>
        <v>O165862</v>
      </c>
      <c r="C1072" s="131" t="s">
        <v>101</v>
      </c>
      <c r="D1072" s="96">
        <v>1000</v>
      </c>
      <c r="E1072" s="97" t="s">
        <v>97</v>
      </c>
      <c r="F1072" s="97" t="s">
        <v>97</v>
      </c>
      <c r="G1072" s="96">
        <v>1000</v>
      </c>
      <c r="H1072" s="98">
        <v>44147</v>
      </c>
      <c r="I1072" s="42">
        <f>+H1072</f>
        <v>44147</v>
      </c>
      <c r="J1072" s="30">
        <f t="shared" si="56"/>
        <v>44136</v>
      </c>
      <c r="L1072" s="11" t="str">
        <f>IF(I1072&lt;&gt;"",IF(SUMIF(Planes!BA:BA,'Control de pagos'!A1072,Planes!BC:BC)=0,"",SUMIF(Planes!BA:BA,'Control de pagos'!A1072,Planes!BC:BC)),"")</f>
        <v/>
      </c>
      <c r="N1072" s="61">
        <f t="shared" si="55"/>
        <v>1000</v>
      </c>
    </row>
    <row r="1073" spans="1:14" ht="15" customHeight="1" thickBot="1">
      <c r="A1073" s="11" t="str">
        <f t="shared" si="57"/>
        <v>O165862 1</v>
      </c>
      <c r="B1073" s="3" t="s">
        <v>142</v>
      </c>
      <c r="C1073" s="320">
        <v>1</v>
      </c>
      <c r="D1073" s="322">
        <v>23664.1</v>
      </c>
      <c r="E1073" s="88">
        <v>536.39</v>
      </c>
      <c r="F1073" s="88" t="s">
        <v>97</v>
      </c>
      <c r="G1073" s="87">
        <v>24200.49</v>
      </c>
      <c r="H1073" s="89">
        <v>44181</v>
      </c>
      <c r="J1073" s="30" t="str">
        <f t="shared" si="56"/>
        <v>-</v>
      </c>
      <c r="L1073" s="11" t="str">
        <f>IF(I1073&lt;&gt;"",IF(SUMIF(Planes!BA:BA,'Control de pagos'!A1073,Planes!BC:BC)=0,"",SUMIF(Planes!BA:BA,'Control de pagos'!A1073,Planes!BC:BC)),"")</f>
        <v/>
      </c>
      <c r="N1073" s="61">
        <f t="shared" si="55"/>
        <v>23664.1</v>
      </c>
    </row>
    <row r="1074" spans="1:14" ht="15" customHeight="1" thickBot="1">
      <c r="A1074" s="11" t="str">
        <f t="shared" si="57"/>
        <v>O165862 1</v>
      </c>
      <c r="B1074" s="3" t="s">
        <v>142</v>
      </c>
      <c r="C1074" s="321"/>
      <c r="D1074" s="323"/>
      <c r="E1074" s="97">
        <v>536.39</v>
      </c>
      <c r="F1074" s="97">
        <v>1068.05</v>
      </c>
      <c r="G1074" s="96">
        <f>+D1073+E1074+F1074</f>
        <v>25268.539999999997</v>
      </c>
      <c r="H1074" s="98">
        <v>44222</v>
      </c>
      <c r="I1074" s="42">
        <f>+H1074</f>
        <v>44222</v>
      </c>
      <c r="J1074" s="30">
        <f t="shared" si="56"/>
        <v>44197</v>
      </c>
      <c r="L1074" s="11" t="str">
        <f>IF(I1074&lt;&gt;"",IF(SUMIF(Planes!BA:BA,'Control de pagos'!A1074,Planes!BC:BC)=0,"",SUMIF(Planes!BA:BA,'Control de pagos'!A1074,Planes!BC:BC)),"")</f>
        <v/>
      </c>
      <c r="N1074" s="61">
        <f t="shared" si="55"/>
        <v>23664.1</v>
      </c>
    </row>
    <row r="1075" spans="1:14" ht="15" customHeight="1" thickBot="1">
      <c r="A1075" s="11" t="str">
        <f t="shared" si="57"/>
        <v>O165862 2</v>
      </c>
      <c r="B1075" s="3" t="s">
        <v>142</v>
      </c>
      <c r="C1075" s="320">
        <v>2</v>
      </c>
      <c r="D1075" s="322">
        <v>23664.1</v>
      </c>
      <c r="E1075" s="96">
        <v>1009.67</v>
      </c>
      <c r="F1075" s="97" t="s">
        <v>97</v>
      </c>
      <c r="G1075" s="96">
        <v>24673.77</v>
      </c>
      <c r="H1075" s="98">
        <v>44212</v>
      </c>
      <c r="I1075" s="42">
        <f>+H1075</f>
        <v>44212</v>
      </c>
      <c r="J1075" s="30">
        <f t="shared" si="56"/>
        <v>44197</v>
      </c>
      <c r="L1075" s="11" t="str">
        <f>IF(I1075&lt;&gt;"",IF(SUMIF(Planes!BA:BA,'Control de pagos'!A1075,Planes!BC:BC)=0,"",SUMIF(Planes!BA:BA,'Control de pagos'!A1075,Planes!BC:BC)),"")</f>
        <v/>
      </c>
      <c r="N1075" s="61">
        <f t="shared" si="55"/>
        <v>23664.1</v>
      </c>
    </row>
    <row r="1076" spans="1:14" ht="15" customHeight="1" thickBot="1">
      <c r="A1076" s="11" t="str">
        <f t="shared" si="57"/>
        <v>O165862 2</v>
      </c>
      <c r="B1076" s="3" t="s">
        <v>142</v>
      </c>
      <c r="C1076" s="321"/>
      <c r="D1076" s="323"/>
      <c r="E1076" s="87">
        <v>1009.67</v>
      </c>
      <c r="F1076" s="88">
        <v>248.38</v>
      </c>
      <c r="G1076" s="87">
        <v>24922.15</v>
      </c>
      <c r="H1076" s="89">
        <v>44222</v>
      </c>
      <c r="J1076" s="30" t="str">
        <f t="shared" si="56"/>
        <v>-</v>
      </c>
      <c r="L1076" s="11" t="str">
        <f>IF(I1076&lt;&gt;"",IF(SUMIF(Planes!BA:BA,'Control de pagos'!A1076,Planes!BC:BC)=0,"",SUMIF(Planes!BA:BA,'Control de pagos'!A1076,Planes!BC:BC)),"")</f>
        <v/>
      </c>
      <c r="N1076" s="61">
        <f t="shared" si="55"/>
        <v>23664.1</v>
      </c>
    </row>
    <row r="1077" spans="1:14" ht="15" customHeight="1" thickBot="1">
      <c r="A1077" s="11" t="str">
        <f t="shared" si="57"/>
        <v>O165862 3</v>
      </c>
      <c r="B1077" s="3" t="s">
        <v>142</v>
      </c>
      <c r="C1077" s="227">
        <v>3</v>
      </c>
      <c r="D1077" s="266">
        <v>23664.09</v>
      </c>
      <c r="E1077" s="87">
        <v>1482.95</v>
      </c>
      <c r="F1077" s="88" t="s">
        <v>97</v>
      </c>
      <c r="G1077" s="87">
        <v>25147.040000000001</v>
      </c>
      <c r="H1077" s="89">
        <v>44243</v>
      </c>
      <c r="I1077" s="42">
        <v>44243</v>
      </c>
      <c r="J1077" s="30">
        <f t="shared" si="56"/>
        <v>44228</v>
      </c>
      <c r="L1077" s="11" t="str">
        <f>IF(I1077&lt;&gt;"",IF(SUMIF(Planes!BA:BA,'Control de pagos'!A1077,Planes!BC:BC)=0,"",SUMIF(Planes!BA:BA,'Control de pagos'!A1077,Planes!BC:BC)),"")</f>
        <v/>
      </c>
      <c r="N1077" s="61">
        <f t="shared" si="55"/>
        <v>23664.09</v>
      </c>
    </row>
    <row r="1078" spans="1:14" ht="15" customHeight="1" thickBot="1">
      <c r="A1078" s="11" t="str">
        <f t="shared" si="57"/>
        <v>O165862 3</v>
      </c>
      <c r="B1078" s="3" t="s">
        <v>142</v>
      </c>
      <c r="C1078" s="229"/>
      <c r="D1078" s="267"/>
      <c r="E1078" s="87">
        <v>1482.95</v>
      </c>
      <c r="F1078" s="88">
        <v>253.15</v>
      </c>
      <c r="G1078" s="87">
        <v>25400.19</v>
      </c>
      <c r="H1078" s="89">
        <v>44253</v>
      </c>
      <c r="J1078" s="30" t="str">
        <f t="shared" si="56"/>
        <v>-</v>
      </c>
      <c r="L1078" s="11" t="str">
        <f>IF(I1078&lt;&gt;"",IF(SUMIF(Planes!BA:BA,'Control de pagos'!A1078,Planes!BC:BC)=0,"",SUMIF(Planes!BA:BA,'Control de pagos'!A1078,Planes!BC:BC)),"")</f>
        <v/>
      </c>
      <c r="N1078" s="61">
        <f t="shared" si="55"/>
        <v>23664.09</v>
      </c>
    </row>
    <row r="1079" spans="1:14" ht="15" customHeight="1">
      <c r="A1079" s="11" t="str">
        <f t="shared" si="57"/>
        <v xml:space="preserve"> </v>
      </c>
      <c r="J1079" s="30" t="str">
        <f t="shared" si="56"/>
        <v/>
      </c>
      <c r="L1079" s="11" t="str">
        <f>IF(I1079&lt;&gt;"",IF(SUMIF(Planes!BA:BA,'Control de pagos'!A1079,Planes!BC:BC)=0,"",SUMIF(Planes!BA:BA,'Control de pagos'!A1079,Planes!BC:BC)),"")</f>
        <v/>
      </c>
      <c r="N1079" s="61">
        <f t="shared" si="55"/>
        <v>0</v>
      </c>
    </row>
    <row r="1080" spans="1:14" ht="15" customHeight="1" thickBot="1">
      <c r="A1080" s="11" t="str">
        <f t="shared" si="57"/>
        <v xml:space="preserve"> </v>
      </c>
      <c r="J1080" s="30" t="str">
        <f t="shared" si="56"/>
        <v/>
      </c>
      <c r="L1080" s="11" t="str">
        <f>IF(I1080&lt;&gt;"",IF(SUMIF(Planes!BA:BA,'Control de pagos'!A1080,Planes!BC:BC)=0,"",SUMIF(Planes!BA:BA,'Control de pagos'!A1080,Planes!BC:BC)),"")</f>
        <v/>
      </c>
      <c r="N1080" s="61">
        <f t="shared" si="55"/>
        <v>0</v>
      </c>
    </row>
    <row r="1081" spans="1:14" ht="15" customHeight="1" thickBot="1">
      <c r="A1081" s="11" t="str">
        <f t="shared" si="57"/>
        <v>O228553 1</v>
      </c>
      <c r="B1081" s="3" t="str">
        <f>+Descripción!B123</f>
        <v>O228553</v>
      </c>
      <c r="C1081" s="320">
        <v>1</v>
      </c>
      <c r="D1081" s="322">
        <v>236488.4</v>
      </c>
      <c r="E1081" s="121">
        <v>55950.45</v>
      </c>
      <c r="F1081" s="122" t="s">
        <v>97</v>
      </c>
      <c r="G1081" s="121">
        <v>292438.84999999998</v>
      </c>
      <c r="H1081" s="123">
        <v>44181</v>
      </c>
      <c r="J1081" s="30" t="str">
        <f t="shared" si="56"/>
        <v>-</v>
      </c>
      <c r="L1081" s="11" t="str">
        <f>IF(I1081&lt;&gt;"",IF(SUMIF(Planes!BA:BA,'Control de pagos'!A1081,Planes!BC:BC)=0,"",SUMIF(Planes!BA:BA,'Control de pagos'!A1081,Planes!BC:BC)),"")</f>
        <v/>
      </c>
      <c r="N1081" s="61">
        <f t="shared" si="55"/>
        <v>236488.4</v>
      </c>
    </row>
    <row r="1082" spans="1:14" ht="15" customHeight="1" thickBot="1">
      <c r="A1082" s="11" t="str">
        <f t="shared" si="57"/>
        <v>O228553 1</v>
      </c>
      <c r="B1082" s="3" t="s">
        <v>144</v>
      </c>
      <c r="C1082" s="321"/>
      <c r="D1082" s="323"/>
      <c r="E1082" s="96">
        <v>55950.45</v>
      </c>
      <c r="F1082" s="96">
        <v>12906.3</v>
      </c>
      <c r="G1082" s="96">
        <f>+D1081+E1082+F1082</f>
        <v>305345.14999999997</v>
      </c>
      <c r="H1082" s="98">
        <v>44222</v>
      </c>
      <c r="I1082" s="42">
        <f>+H1082</f>
        <v>44222</v>
      </c>
      <c r="J1082" s="30">
        <f t="shared" si="56"/>
        <v>44197</v>
      </c>
      <c r="L1082" s="11" t="str">
        <f>IF(I1082&lt;&gt;"",IF(SUMIF(Planes!BA:BA,'Control de pagos'!A1082,Planes!BC:BC)=0,"",SUMIF(Planes!BA:BA,'Control de pagos'!A1082,Planes!BC:BC)),"")</f>
        <v/>
      </c>
      <c r="N1082" s="61">
        <f t="shared" si="55"/>
        <v>236488.4</v>
      </c>
    </row>
    <row r="1083" spans="1:14" ht="15" customHeight="1" thickBot="1">
      <c r="A1083" s="11" t="str">
        <f t="shared" si="57"/>
        <v>O228553 2</v>
      </c>
      <c r="B1083" s="3" t="s">
        <v>144</v>
      </c>
      <c r="C1083" s="320">
        <v>2</v>
      </c>
      <c r="D1083" s="322">
        <v>242849.94</v>
      </c>
      <c r="E1083" s="96">
        <v>49588.91</v>
      </c>
      <c r="F1083" s="97" t="s">
        <v>97</v>
      </c>
      <c r="G1083" s="96">
        <v>292438.84999999998</v>
      </c>
      <c r="H1083" s="98">
        <v>44212</v>
      </c>
      <c r="I1083" s="42">
        <f>+H1083</f>
        <v>44212</v>
      </c>
      <c r="J1083" s="30">
        <f t="shared" si="56"/>
        <v>44197</v>
      </c>
      <c r="L1083" s="11" t="str">
        <f>IF(I1083&lt;&gt;"",IF(SUMIF(Planes!BA:BA,'Control de pagos'!A1083,Planes!BC:BC)=0,"",SUMIF(Planes!BA:BA,'Control de pagos'!A1083,Planes!BC:BC)),"")</f>
        <v/>
      </c>
      <c r="N1083" s="61">
        <f t="shared" si="55"/>
        <v>242849.94</v>
      </c>
    </row>
    <row r="1084" spans="1:14" ht="15" customHeight="1" thickBot="1">
      <c r="A1084" s="11" t="str">
        <f t="shared" si="57"/>
        <v>O228553 2</v>
      </c>
      <c r="B1084" s="3" t="s">
        <v>144</v>
      </c>
      <c r="C1084" s="321"/>
      <c r="D1084" s="323"/>
      <c r="E1084" s="87">
        <v>49588.91</v>
      </c>
      <c r="F1084" s="87">
        <v>2943.88</v>
      </c>
      <c r="G1084" s="87">
        <v>295382.73</v>
      </c>
      <c r="H1084" s="89">
        <v>44222</v>
      </c>
      <c r="J1084" s="30" t="str">
        <f t="shared" si="56"/>
        <v>-</v>
      </c>
      <c r="L1084" s="11" t="str">
        <f>IF(I1084&lt;&gt;"",IF(SUMIF(Planes!BA:BA,'Control de pagos'!A1084,Planes!BC:BC)=0,"",SUMIF(Planes!BA:BA,'Control de pagos'!A1084,Planes!BC:BC)),"")</f>
        <v/>
      </c>
      <c r="N1084" s="61">
        <f t="shared" si="55"/>
        <v>242849.94</v>
      </c>
    </row>
    <row r="1085" spans="1:14" ht="15" customHeight="1" thickBot="1">
      <c r="A1085" s="11" t="str">
        <f t="shared" si="57"/>
        <v>O228553 3</v>
      </c>
      <c r="B1085" s="3" t="s">
        <v>144</v>
      </c>
      <c r="C1085" s="227">
        <v>3</v>
      </c>
      <c r="D1085" s="266">
        <v>249382.6</v>
      </c>
      <c r="E1085" s="87">
        <v>43056.25</v>
      </c>
      <c r="F1085" s="88" t="s">
        <v>97</v>
      </c>
      <c r="G1085" s="87">
        <v>292438.84999999998</v>
      </c>
      <c r="H1085" s="89">
        <v>44243</v>
      </c>
      <c r="I1085" s="42">
        <v>44243</v>
      </c>
      <c r="J1085" s="30">
        <f t="shared" si="56"/>
        <v>44228</v>
      </c>
      <c r="L1085" s="11" t="str">
        <f>IF(I1085&lt;&gt;"",IF(SUMIF(Planes!BA:BA,'Control de pagos'!A1085,Planes!BC:BC)=0,"",SUMIF(Planes!BA:BA,'Control de pagos'!A1085,Planes!BC:BC)),"")</f>
        <v/>
      </c>
      <c r="N1085" s="61">
        <f t="shared" si="55"/>
        <v>249382.6</v>
      </c>
    </row>
    <row r="1086" spans="1:14" ht="15" customHeight="1" thickBot="1">
      <c r="A1086" s="11" t="str">
        <f t="shared" si="57"/>
        <v>O228553 3</v>
      </c>
      <c r="B1086" s="3" t="s">
        <v>144</v>
      </c>
      <c r="C1086" s="229"/>
      <c r="D1086" s="267"/>
      <c r="E1086" s="87">
        <v>43056.25</v>
      </c>
      <c r="F1086" s="87">
        <v>2943.88</v>
      </c>
      <c r="G1086" s="87">
        <v>295382.73</v>
      </c>
      <c r="H1086" s="89">
        <v>44253</v>
      </c>
      <c r="J1086" s="30" t="str">
        <f t="shared" si="56"/>
        <v>-</v>
      </c>
      <c r="L1086" s="11" t="str">
        <f>IF(I1086&lt;&gt;"",IF(SUMIF(Planes!BA:BA,'Control de pagos'!A1086,Planes!BC:BC)=0,"",SUMIF(Planes!BA:BA,'Control de pagos'!A1086,Planes!BC:BC)),"")</f>
        <v/>
      </c>
      <c r="N1086" s="61">
        <f t="shared" si="55"/>
        <v>249382.6</v>
      </c>
    </row>
    <row r="1087" spans="1:14" ht="15" customHeight="1" thickBot="1">
      <c r="A1087" s="11" t="str">
        <f t="shared" si="57"/>
        <v>O228553 4</v>
      </c>
      <c r="B1087" s="3" t="s">
        <v>144</v>
      </c>
      <c r="C1087" s="272">
        <v>4</v>
      </c>
      <c r="D1087" s="274">
        <v>256090.99</v>
      </c>
      <c r="E1087" s="132">
        <v>36347.86</v>
      </c>
      <c r="F1087" s="133" t="s">
        <v>97</v>
      </c>
      <c r="G1087" s="132">
        <v>292438.84999999998</v>
      </c>
      <c r="H1087" s="134">
        <v>44271</v>
      </c>
      <c r="J1087" s="30" t="str">
        <f t="shared" si="56"/>
        <v>-</v>
      </c>
      <c r="L1087" s="11" t="str">
        <f>IF(I1087&lt;&gt;"",IF(SUMIF(Planes!BA:BA,'Control de pagos'!A1087,Planes!BC:BC)=0,"",SUMIF(Planes!BA:BA,'Control de pagos'!A1087,Planes!BC:BC)),"")</f>
        <v/>
      </c>
      <c r="N1087" s="61">
        <f t="shared" si="55"/>
        <v>256090.99</v>
      </c>
    </row>
    <row r="1088" spans="1:14" ht="15" customHeight="1" thickBot="1">
      <c r="A1088" s="11" t="str">
        <f t="shared" si="57"/>
        <v>O228553 4</v>
      </c>
      <c r="B1088" s="3" t="s">
        <v>144</v>
      </c>
      <c r="C1088" s="273"/>
      <c r="D1088" s="275"/>
      <c r="E1088" s="132">
        <v>36347.86</v>
      </c>
      <c r="F1088" s="132">
        <v>2943.88</v>
      </c>
      <c r="G1088" s="132">
        <v>295382.73</v>
      </c>
      <c r="H1088" s="134">
        <v>44281</v>
      </c>
      <c r="I1088" s="42">
        <v>44335</v>
      </c>
      <c r="J1088" s="30">
        <f t="shared" si="56"/>
        <v>44317</v>
      </c>
      <c r="L1088" s="11" t="str">
        <f>IF(I1088&lt;&gt;"",IF(SUMIF(Planes!BA:BA,'Control de pagos'!A1088,Planes!BC:BC)=0,"",SUMIF(Planes!BA:BA,'Control de pagos'!A1088,Planes!BC:BC)),"")</f>
        <v/>
      </c>
      <c r="N1088" s="61">
        <f t="shared" si="55"/>
        <v>256090.99</v>
      </c>
    </row>
    <row r="1089" spans="1:14" ht="15" customHeight="1" thickBot="1">
      <c r="A1089" s="11" t="str">
        <f t="shared" si="57"/>
        <v>O228553 5</v>
      </c>
      <c r="B1089" s="3" t="s">
        <v>144</v>
      </c>
      <c r="C1089" s="227">
        <v>5</v>
      </c>
      <c r="D1089" s="266">
        <v>262979.84000000003</v>
      </c>
      <c r="E1089" s="87">
        <v>29459.01</v>
      </c>
      <c r="F1089" s="88" t="s">
        <v>97</v>
      </c>
      <c r="G1089" s="87">
        <v>292438.84999999998</v>
      </c>
      <c r="H1089" s="89">
        <v>44302</v>
      </c>
      <c r="J1089" s="30" t="str">
        <f t="shared" si="56"/>
        <v>-</v>
      </c>
      <c r="L1089" s="11" t="str">
        <f>IF(I1089&lt;&gt;"",IF(SUMIF(Planes!BA:BA,'Control de pagos'!A1089,Planes!BC:BC)=0,"",SUMIF(Planes!BA:BA,'Control de pagos'!A1089,Planes!BC:BC)),"")</f>
        <v/>
      </c>
      <c r="N1089" s="61">
        <f t="shared" si="55"/>
        <v>262979.84000000003</v>
      </c>
    </row>
    <row r="1090" spans="1:14" ht="15" customHeight="1" thickBot="1">
      <c r="A1090" s="11" t="str">
        <f t="shared" si="57"/>
        <v>O228553 5</v>
      </c>
      <c r="B1090" s="3" t="s">
        <v>144</v>
      </c>
      <c r="C1090" s="229"/>
      <c r="D1090" s="267"/>
      <c r="E1090" s="87">
        <v>29459.01</v>
      </c>
      <c r="F1090" s="87">
        <v>2943.88</v>
      </c>
      <c r="G1090" s="87">
        <v>295382.73</v>
      </c>
      <c r="H1090" s="89">
        <v>44312</v>
      </c>
      <c r="I1090" s="42">
        <v>44335</v>
      </c>
      <c r="J1090" s="30">
        <f t="shared" si="56"/>
        <v>44317</v>
      </c>
      <c r="L1090" s="11" t="str">
        <f>IF(I1090&lt;&gt;"",IF(SUMIF(Planes!BA:BA,'Control de pagos'!A1090,Planes!BC:BC)=0,"",SUMIF(Planes!BA:BA,'Control de pagos'!A1090,Planes!BC:BC)),"")</f>
        <v/>
      </c>
      <c r="N1090" s="61">
        <f t="shared" si="55"/>
        <v>262979.84000000003</v>
      </c>
    </row>
    <row r="1091" spans="1:14" ht="15" customHeight="1" thickBot="1">
      <c r="A1091" s="11" t="str">
        <f t="shared" si="57"/>
        <v>O228553 6</v>
      </c>
      <c r="B1091" s="3" t="s">
        <v>144</v>
      </c>
      <c r="C1091" s="227">
        <v>6</v>
      </c>
      <c r="D1091" s="266">
        <v>270054</v>
      </c>
      <c r="E1091" s="87">
        <v>22384.85</v>
      </c>
      <c r="F1091" s="88" t="s">
        <v>97</v>
      </c>
      <c r="G1091" s="87">
        <v>292438.84999999998</v>
      </c>
      <c r="H1091" s="89">
        <v>44332</v>
      </c>
      <c r="I1091" s="42">
        <v>44332</v>
      </c>
      <c r="J1091" s="30">
        <f t="shared" si="56"/>
        <v>44317</v>
      </c>
      <c r="L1091" s="11" t="str">
        <f>IF(I1091&lt;&gt;"",IF(SUMIF(Planes!BA:BA,'Control de pagos'!A1091,Planes!BC:BC)=0,"",SUMIF(Planes!BA:BA,'Control de pagos'!A1091,Planes!BC:BC)),"")</f>
        <v/>
      </c>
      <c r="N1091" s="61">
        <f t="shared" si="55"/>
        <v>270054</v>
      </c>
    </row>
    <row r="1092" spans="1:14" ht="15" customHeight="1" thickBot="1">
      <c r="A1092" s="11" t="str">
        <f t="shared" si="57"/>
        <v>O228553 6</v>
      </c>
      <c r="B1092" s="3" t="s">
        <v>144</v>
      </c>
      <c r="C1092" s="229"/>
      <c r="D1092" s="267"/>
      <c r="E1092" s="87">
        <v>22384.85</v>
      </c>
      <c r="F1092" s="87">
        <v>2943.88</v>
      </c>
      <c r="G1092" s="87">
        <v>295382.73</v>
      </c>
      <c r="H1092" s="89">
        <v>44342</v>
      </c>
      <c r="J1092" s="30" t="str">
        <f t="shared" si="56"/>
        <v>-</v>
      </c>
      <c r="L1092" s="11" t="str">
        <f>IF(I1092&lt;&gt;"",IF(SUMIF(Planes!BA:BA,'Control de pagos'!A1092,Planes!BC:BC)=0,"",SUMIF(Planes!BA:BA,'Control de pagos'!A1092,Planes!BC:BC)),"")</f>
        <v/>
      </c>
      <c r="N1092" s="61">
        <f t="shared" ref="N1092:N1155" si="58">IF(D1092=0,D1091,D1092)</f>
        <v>270054</v>
      </c>
    </row>
    <row r="1093" spans="1:14" ht="15" customHeight="1" thickBot="1">
      <c r="A1093" s="11" t="str">
        <f t="shared" si="57"/>
        <v>O228553 7</v>
      </c>
      <c r="B1093" s="3" t="s">
        <v>144</v>
      </c>
      <c r="C1093" s="227">
        <v>7</v>
      </c>
      <c r="D1093" s="266">
        <v>277318.45</v>
      </c>
      <c r="E1093" s="87">
        <v>15120.4</v>
      </c>
      <c r="F1093" s="88" t="s">
        <v>97</v>
      </c>
      <c r="G1093" s="87">
        <v>292438.84999999998</v>
      </c>
      <c r="H1093" s="89">
        <v>44363</v>
      </c>
      <c r="I1093" s="42">
        <v>44363</v>
      </c>
      <c r="J1093" s="30">
        <f t="shared" si="56"/>
        <v>44348</v>
      </c>
      <c r="L1093" s="11" t="str">
        <f>IF(I1093&lt;&gt;"",IF(SUMIF(Planes!BA:BA,'Control de pagos'!A1093,Planes!BC:BC)=0,"",SUMIF(Planes!BA:BA,'Control de pagos'!A1093,Planes!BC:BC)),"")</f>
        <v/>
      </c>
      <c r="N1093" s="61">
        <f t="shared" si="58"/>
        <v>277318.45</v>
      </c>
    </row>
    <row r="1094" spans="1:14" ht="15" customHeight="1" thickBot="1">
      <c r="A1094" s="11" t="str">
        <f t="shared" si="57"/>
        <v>O228553 7</v>
      </c>
      <c r="B1094" s="3" t="s">
        <v>144</v>
      </c>
      <c r="C1094" s="229"/>
      <c r="D1094" s="267"/>
      <c r="E1094" s="87">
        <v>15120.4</v>
      </c>
      <c r="F1094" s="87">
        <v>2943.88</v>
      </c>
      <c r="G1094" s="87">
        <v>295382.73</v>
      </c>
      <c r="H1094" s="89">
        <v>44373</v>
      </c>
      <c r="J1094" s="30" t="str">
        <f t="shared" si="56"/>
        <v>-</v>
      </c>
      <c r="L1094" s="11" t="str">
        <f>IF(I1094&lt;&gt;"",IF(SUMIF(Planes!BA:BA,'Control de pagos'!A1094,Planes!BC:BC)=0,"",SUMIF(Planes!BA:BA,'Control de pagos'!A1094,Planes!BC:BC)),"")</f>
        <v/>
      </c>
      <c r="N1094" s="61">
        <f t="shared" si="58"/>
        <v>277318.45</v>
      </c>
    </row>
    <row r="1095" spans="1:14" ht="15" customHeight="1" thickBot="1">
      <c r="A1095" s="11" t="str">
        <f t="shared" si="57"/>
        <v>O228553 8</v>
      </c>
      <c r="B1095" s="3" t="s">
        <v>144</v>
      </c>
      <c r="C1095" s="227">
        <v>8</v>
      </c>
      <c r="D1095" s="266">
        <v>284778.31</v>
      </c>
      <c r="E1095" s="87">
        <v>7660.54</v>
      </c>
      <c r="F1095" s="88" t="s">
        <v>97</v>
      </c>
      <c r="G1095" s="87">
        <v>292438.84999999998</v>
      </c>
      <c r="H1095" s="89">
        <v>44393</v>
      </c>
      <c r="I1095" s="42">
        <v>44393</v>
      </c>
      <c r="J1095" s="30">
        <f t="shared" si="56"/>
        <v>44378</v>
      </c>
      <c r="L1095" s="11" t="str">
        <f>IF(I1095&lt;&gt;"",IF(SUMIF(Planes!BA:BA,'Control de pagos'!A1095,Planes!BC:BC)=0,"",SUMIF(Planes!BA:BA,'Control de pagos'!A1095,Planes!BC:BC)),"")</f>
        <v/>
      </c>
      <c r="N1095" s="61">
        <f t="shared" si="58"/>
        <v>284778.31</v>
      </c>
    </row>
    <row r="1096" spans="1:14" ht="15" customHeight="1" thickBot="1">
      <c r="A1096" s="11" t="str">
        <f t="shared" si="57"/>
        <v>O228553 8</v>
      </c>
      <c r="B1096" s="3" t="s">
        <v>144</v>
      </c>
      <c r="C1096" s="229"/>
      <c r="D1096" s="267"/>
      <c r="E1096" s="87">
        <v>7660.54</v>
      </c>
      <c r="F1096" s="87">
        <v>2943.88</v>
      </c>
      <c r="G1096" s="87">
        <v>295382.73</v>
      </c>
      <c r="H1096" s="89">
        <v>44403</v>
      </c>
      <c r="J1096" s="30" t="str">
        <f t="shared" si="56"/>
        <v>-</v>
      </c>
      <c r="L1096" s="11" t="str">
        <f>IF(I1096&lt;&gt;"",IF(SUMIF(Planes!BA:BA,'Control de pagos'!A1096,Planes!BC:BC)=0,"",SUMIF(Planes!BA:BA,'Control de pagos'!A1096,Planes!BC:BC)),"")</f>
        <v/>
      </c>
      <c r="N1096" s="61">
        <f t="shared" si="58"/>
        <v>284778.31</v>
      </c>
    </row>
    <row r="1097" spans="1:14" ht="15" customHeight="1" thickBot="1">
      <c r="A1097" s="11" t="str">
        <f t="shared" si="57"/>
        <v>O871889 1</v>
      </c>
      <c r="B1097" s="3" t="s">
        <v>147</v>
      </c>
      <c r="C1097" s="332">
        <v>1</v>
      </c>
      <c r="D1097" s="334">
        <v>30055.4</v>
      </c>
      <c r="E1097" s="152">
        <v>7723.17</v>
      </c>
      <c r="F1097" s="153" t="s">
        <v>97</v>
      </c>
      <c r="G1097" s="152">
        <v>37778.57</v>
      </c>
      <c r="H1097" s="156">
        <v>44393</v>
      </c>
      <c r="J1097" s="30" t="str">
        <f t="shared" si="56"/>
        <v>-</v>
      </c>
      <c r="L1097" s="11" t="str">
        <f>IF(I1097&lt;&gt;"",IF(SUMIF(Planes!BA:BA,'Control de pagos'!A1097,Planes!BC:BC)=0,"",SUMIF(Planes!BA:BA,'Control de pagos'!A1097,Planes!BC:BC)),"")</f>
        <v/>
      </c>
      <c r="N1097" s="61">
        <f t="shared" si="58"/>
        <v>30055.4</v>
      </c>
    </row>
    <row r="1098" spans="1:14" ht="15" customHeight="1" thickBot="1">
      <c r="A1098" s="11" t="str">
        <f t="shared" si="57"/>
        <v>O871889 1</v>
      </c>
      <c r="B1098" s="3" t="s">
        <v>147</v>
      </c>
      <c r="C1098" s="333"/>
      <c r="D1098" s="335"/>
      <c r="E1098" s="154">
        <v>7723.17</v>
      </c>
      <c r="F1098" s="155">
        <v>421.86</v>
      </c>
      <c r="G1098" s="154">
        <v>38200.43</v>
      </c>
      <c r="H1098" s="157">
        <v>44403</v>
      </c>
      <c r="I1098" s="42">
        <v>44403</v>
      </c>
      <c r="J1098" s="30">
        <f t="shared" si="56"/>
        <v>44378</v>
      </c>
      <c r="L1098" s="11" t="str">
        <f>IF(I1098&lt;&gt;"",IF(SUMIF(Planes!BA:BA,'Control de pagos'!A1098,Planes!BC:BC)=0,"",SUMIF(Planes!BA:BA,'Control de pagos'!A1098,Planes!BC:BC)),"")</f>
        <v/>
      </c>
      <c r="N1098" s="61">
        <f t="shared" si="58"/>
        <v>30055.4</v>
      </c>
    </row>
    <row r="1099" spans="1:14" ht="15" customHeight="1" thickBot="1">
      <c r="A1099" s="11" t="str">
        <f t="shared" si="57"/>
        <v>O871889 2</v>
      </c>
      <c r="B1099" s="3" t="s">
        <v>147</v>
      </c>
      <c r="C1099" s="336">
        <v>2</v>
      </c>
      <c r="D1099" s="338">
        <v>30927</v>
      </c>
      <c r="E1099" s="179">
        <v>6851.57</v>
      </c>
      <c r="F1099" s="180" t="s">
        <v>97</v>
      </c>
      <c r="G1099" s="179">
        <v>37778.57</v>
      </c>
      <c r="H1099" s="181">
        <v>44424</v>
      </c>
      <c r="J1099" s="30" t="str">
        <f t="shared" si="56"/>
        <v>-</v>
      </c>
      <c r="L1099" s="11" t="str">
        <f>IF(I1099&lt;&gt;"",IF(SUMIF(Planes!BA:BA,'Control de pagos'!A1099,Planes!BC:BC)=0,"",SUMIF(Planes!BA:BA,'Control de pagos'!A1099,Planes!BC:BC)),"")</f>
        <v/>
      </c>
      <c r="N1099" s="61">
        <f t="shared" si="58"/>
        <v>30927</v>
      </c>
    </row>
    <row r="1100" spans="1:14" ht="15" customHeight="1" thickBot="1">
      <c r="A1100" s="11" t="str">
        <f t="shared" si="57"/>
        <v>O871889 2</v>
      </c>
      <c r="B1100" s="3" t="s">
        <v>147</v>
      </c>
      <c r="C1100" s="337"/>
      <c r="D1100" s="339"/>
      <c r="E1100" s="179">
        <v>6851.57</v>
      </c>
      <c r="F1100" s="180">
        <v>421.86</v>
      </c>
      <c r="G1100" s="179">
        <v>38200.43</v>
      </c>
      <c r="H1100" s="181">
        <v>44434</v>
      </c>
      <c r="I1100" s="42">
        <v>44494</v>
      </c>
      <c r="J1100" s="30">
        <f t="shared" si="56"/>
        <v>44470</v>
      </c>
      <c r="L1100" s="11" t="str">
        <f>IF(I1100&lt;&gt;"",IF(SUMIF(Planes!BA:BA,'Control de pagos'!A1100,Planes!BC:BC)=0,"",SUMIF(Planes!BA:BA,'Control de pagos'!A1100,Planes!BC:BC)),"")</f>
        <v/>
      </c>
      <c r="N1100" s="61">
        <f t="shared" si="58"/>
        <v>30927</v>
      </c>
    </row>
    <row r="1101" spans="1:14" ht="15" customHeight="1" thickBot="1">
      <c r="A1101" s="11" t="str">
        <f t="shared" si="57"/>
        <v>O871889 3</v>
      </c>
      <c r="B1101" s="3" t="s">
        <v>147</v>
      </c>
      <c r="C1101" s="336">
        <v>3</v>
      </c>
      <c r="D1101" s="338">
        <v>31823.89</v>
      </c>
      <c r="E1101" s="179">
        <v>5954.68</v>
      </c>
      <c r="F1101" s="180" t="s">
        <v>97</v>
      </c>
      <c r="G1101" s="179">
        <v>37778.57</v>
      </c>
      <c r="H1101" s="181">
        <v>44455</v>
      </c>
      <c r="J1101" s="30" t="str">
        <f t="shared" si="56"/>
        <v>-</v>
      </c>
      <c r="L1101" s="11" t="str">
        <f>IF(I1101&lt;&gt;"",IF(SUMIF(Planes!BA:BA,'Control de pagos'!A1101,Planes!BC:BC)=0,"",SUMIF(Planes!BA:BA,'Control de pagos'!A1101,Planes!BC:BC)),"")</f>
        <v/>
      </c>
      <c r="N1101" s="61">
        <f t="shared" si="58"/>
        <v>31823.89</v>
      </c>
    </row>
    <row r="1102" spans="1:14" ht="15" customHeight="1" thickBot="1">
      <c r="A1102" s="11" t="str">
        <f t="shared" si="57"/>
        <v>O871889 3</v>
      </c>
      <c r="B1102" s="3" t="s">
        <v>147</v>
      </c>
      <c r="C1102" s="337"/>
      <c r="D1102" s="339"/>
      <c r="E1102" s="179">
        <v>5954.68</v>
      </c>
      <c r="F1102" s="180">
        <v>421.86</v>
      </c>
      <c r="G1102" s="179">
        <v>38200.43</v>
      </c>
      <c r="H1102" s="181">
        <v>44465</v>
      </c>
      <c r="I1102" s="42">
        <v>44494</v>
      </c>
      <c r="J1102" s="30">
        <f t="shared" si="56"/>
        <v>44470</v>
      </c>
      <c r="L1102" s="11" t="str">
        <f>IF(I1102&lt;&gt;"",IF(SUMIF(Planes!BA:BA,'Control de pagos'!A1102,Planes!BC:BC)=0,"",SUMIF(Planes!BA:BA,'Control de pagos'!A1102,Planes!BC:BC)),"")</f>
        <v/>
      </c>
      <c r="N1102" s="61">
        <f t="shared" si="58"/>
        <v>31823.89</v>
      </c>
    </row>
    <row r="1103" spans="1:14" ht="15" customHeight="1" thickBot="1">
      <c r="A1103" s="11" t="str">
        <f t="shared" si="57"/>
        <v>O871889 4</v>
      </c>
      <c r="B1103" s="3" t="s">
        <v>147</v>
      </c>
      <c r="C1103" s="340">
        <v>4</v>
      </c>
      <c r="D1103" s="342">
        <v>32746.78</v>
      </c>
      <c r="E1103" s="158">
        <v>5031.79</v>
      </c>
      <c r="F1103" s="159" t="s">
        <v>97</v>
      </c>
      <c r="G1103" s="158">
        <v>37778.57</v>
      </c>
      <c r="H1103" s="160">
        <v>44485</v>
      </c>
      <c r="J1103" s="30" t="str">
        <f t="shared" si="56"/>
        <v/>
      </c>
      <c r="L1103" s="11" t="str">
        <f>IF(I1103&lt;&gt;"",IF(SUMIF(Planes!BA:BA,'Control de pagos'!A1103,Planes!BC:BC)=0,"",SUMIF(Planes!BA:BA,'Control de pagos'!A1103,Planes!BC:BC)),"")</f>
        <v/>
      </c>
      <c r="N1103" s="61">
        <f t="shared" si="58"/>
        <v>32746.78</v>
      </c>
    </row>
    <row r="1104" spans="1:14" ht="15" customHeight="1" thickBot="1">
      <c r="A1104" s="11" t="str">
        <f t="shared" si="57"/>
        <v>O871889 4</v>
      </c>
      <c r="B1104" s="3" t="s">
        <v>147</v>
      </c>
      <c r="C1104" s="341"/>
      <c r="D1104" s="343"/>
      <c r="E1104" s="158">
        <v>5031.79</v>
      </c>
      <c r="F1104" s="159">
        <v>421.86</v>
      </c>
      <c r="G1104" s="158">
        <v>38200.43</v>
      </c>
      <c r="H1104" s="160">
        <v>44495</v>
      </c>
      <c r="J1104" s="30" t="str">
        <f t="shared" si="56"/>
        <v/>
      </c>
      <c r="L1104" s="11" t="str">
        <f>IF(I1104&lt;&gt;"",IF(SUMIF(Planes!BA:BA,'Control de pagos'!A1104,Planes!BC:BC)=0,"",SUMIF(Planes!BA:BA,'Control de pagos'!A1104,Planes!BC:BC)),"")</f>
        <v/>
      </c>
      <c r="N1104" s="61">
        <f t="shared" si="58"/>
        <v>32746.78</v>
      </c>
    </row>
    <row r="1105" spans="1:14" ht="15" customHeight="1" thickBot="1">
      <c r="A1105" s="11" t="str">
        <f t="shared" si="57"/>
        <v>O871889 5</v>
      </c>
      <c r="B1105" s="3" t="s">
        <v>147</v>
      </c>
      <c r="C1105" s="340">
        <v>5</v>
      </c>
      <c r="D1105" s="342">
        <v>33696.44</v>
      </c>
      <c r="E1105" s="158">
        <v>4082.13</v>
      </c>
      <c r="F1105" s="159" t="s">
        <v>97</v>
      </c>
      <c r="G1105" s="158">
        <v>37778.57</v>
      </c>
      <c r="H1105" s="160">
        <v>44516</v>
      </c>
      <c r="J1105" s="30" t="str">
        <f t="shared" ref="J1105:J1168" si="59">IF(I1105&lt;&gt;"",I1105-DAY(I1105)+1,IF(A1104=A1105,IF(I1104&lt;&gt;"","-",""),IF(A1105=A1106,IF(I1106&lt;&gt;"","-",""),"")))</f>
        <v/>
      </c>
      <c r="L1105" s="11" t="str">
        <f>IF(I1105&lt;&gt;"",IF(SUMIF(Planes!BA:BA,'Control de pagos'!A1105,Planes!BC:BC)=0,"",SUMIF(Planes!BA:BA,'Control de pagos'!A1105,Planes!BC:BC)),"")</f>
        <v/>
      </c>
      <c r="N1105" s="61">
        <f t="shared" si="58"/>
        <v>33696.44</v>
      </c>
    </row>
    <row r="1106" spans="1:14" ht="15" customHeight="1" thickBot="1">
      <c r="A1106" s="11" t="str">
        <f t="shared" si="57"/>
        <v>O871889 5</v>
      </c>
      <c r="B1106" s="3" t="s">
        <v>147</v>
      </c>
      <c r="C1106" s="341"/>
      <c r="D1106" s="343"/>
      <c r="E1106" s="158">
        <v>4082.13</v>
      </c>
      <c r="F1106" s="159">
        <v>421.86</v>
      </c>
      <c r="G1106" s="158">
        <v>38200.43</v>
      </c>
      <c r="H1106" s="160">
        <v>44526</v>
      </c>
      <c r="J1106" s="30" t="str">
        <f t="shared" si="59"/>
        <v/>
      </c>
      <c r="L1106" s="11" t="str">
        <f>IF(I1106&lt;&gt;"",IF(SUMIF(Planes!BA:BA,'Control de pagos'!A1106,Planes!BC:BC)=0,"",SUMIF(Planes!BA:BA,'Control de pagos'!A1106,Planes!BC:BC)),"")</f>
        <v/>
      </c>
      <c r="N1106" s="61">
        <f t="shared" si="58"/>
        <v>33696.44</v>
      </c>
    </row>
    <row r="1107" spans="1:14" ht="15" customHeight="1" thickBot="1">
      <c r="A1107" s="11" t="str">
        <f t="shared" si="57"/>
        <v>O871889 6</v>
      </c>
      <c r="B1107" s="3" t="s">
        <v>147</v>
      </c>
      <c r="C1107" s="332">
        <v>6</v>
      </c>
      <c r="D1107" s="334">
        <v>34673.629999999997</v>
      </c>
      <c r="E1107" s="154">
        <v>3104.94</v>
      </c>
      <c r="F1107" s="155" t="s">
        <v>97</v>
      </c>
      <c r="G1107" s="154">
        <v>37778.57</v>
      </c>
      <c r="H1107" s="157">
        <v>44546</v>
      </c>
      <c r="J1107" s="30" t="str">
        <f t="shared" si="59"/>
        <v/>
      </c>
      <c r="L1107" s="11" t="str">
        <f>IF(I1107&lt;&gt;"",IF(SUMIF(Planes!BA:BA,'Control de pagos'!A1107,Planes!BC:BC)=0,"",SUMIF(Planes!BA:BA,'Control de pagos'!A1107,Planes!BC:BC)),"")</f>
        <v/>
      </c>
      <c r="N1107" s="61">
        <f t="shared" si="58"/>
        <v>34673.629999999997</v>
      </c>
    </row>
    <row r="1108" spans="1:14" ht="15" customHeight="1" thickBot="1">
      <c r="A1108" s="11" t="str">
        <f t="shared" si="57"/>
        <v>O871889 6</v>
      </c>
      <c r="B1108" s="3" t="s">
        <v>147</v>
      </c>
      <c r="C1108" s="333"/>
      <c r="D1108" s="335"/>
      <c r="E1108" s="154">
        <v>3104.94</v>
      </c>
      <c r="F1108" s="155">
        <v>421.86</v>
      </c>
      <c r="G1108" s="154">
        <v>38200.43</v>
      </c>
      <c r="H1108" s="157">
        <v>44556</v>
      </c>
      <c r="J1108" s="30" t="str">
        <f t="shared" si="59"/>
        <v/>
      </c>
      <c r="L1108" s="11" t="str">
        <f>IF(I1108&lt;&gt;"",IF(SUMIF(Planes!BA:BA,'Control de pagos'!A1108,Planes!BC:BC)=0,"",SUMIF(Planes!BA:BA,'Control de pagos'!A1108,Planes!BC:BC)),"")</f>
        <v/>
      </c>
      <c r="N1108" s="61">
        <f t="shared" si="58"/>
        <v>34673.629999999997</v>
      </c>
    </row>
    <row r="1109" spans="1:14" ht="15" customHeight="1" thickBot="1">
      <c r="A1109" s="11" t="str">
        <f t="shared" si="57"/>
        <v>O871889 7</v>
      </c>
      <c r="B1109" s="3" t="s">
        <v>147</v>
      </c>
      <c r="C1109" s="332">
        <v>7</v>
      </c>
      <c r="D1109" s="334">
        <v>35679.17</v>
      </c>
      <c r="E1109" s="154">
        <v>2099.4</v>
      </c>
      <c r="F1109" s="155" t="s">
        <v>97</v>
      </c>
      <c r="G1109" s="154">
        <v>37778.57</v>
      </c>
      <c r="H1109" s="157">
        <v>44577</v>
      </c>
      <c r="J1109" s="30" t="str">
        <f t="shared" si="59"/>
        <v/>
      </c>
      <c r="L1109" s="11" t="str">
        <f>IF(I1109&lt;&gt;"",IF(SUMIF(Planes!BA:BA,'Control de pagos'!A1109,Planes!BC:BC)=0,"",SUMIF(Planes!BA:BA,'Control de pagos'!A1109,Planes!BC:BC)),"")</f>
        <v/>
      </c>
      <c r="N1109" s="61">
        <f t="shared" si="58"/>
        <v>35679.17</v>
      </c>
    </row>
    <row r="1110" spans="1:14" ht="15" customHeight="1" thickBot="1">
      <c r="A1110" s="11" t="str">
        <f t="shared" si="57"/>
        <v>O871889 7</v>
      </c>
      <c r="B1110" s="3" t="s">
        <v>147</v>
      </c>
      <c r="C1110" s="333"/>
      <c r="D1110" s="335"/>
      <c r="E1110" s="154">
        <v>2099.4</v>
      </c>
      <c r="F1110" s="155">
        <v>421.86</v>
      </c>
      <c r="G1110" s="154">
        <v>38200.43</v>
      </c>
      <c r="H1110" s="157">
        <v>44587</v>
      </c>
      <c r="J1110" s="30" t="str">
        <f t="shared" si="59"/>
        <v/>
      </c>
      <c r="L1110" s="11" t="str">
        <f>IF(I1110&lt;&gt;"",IF(SUMIF(Planes!BA:BA,'Control de pagos'!A1110,Planes!BC:BC)=0,"",SUMIF(Planes!BA:BA,'Control de pagos'!A1110,Planes!BC:BC)),"")</f>
        <v/>
      </c>
      <c r="N1110" s="61">
        <f t="shared" si="58"/>
        <v>35679.17</v>
      </c>
    </row>
    <row r="1111" spans="1:14" ht="15" customHeight="1" thickBot="1">
      <c r="A1111" s="11" t="str">
        <f t="shared" si="57"/>
        <v>O871889 8</v>
      </c>
      <c r="B1111" s="3" t="s">
        <v>147</v>
      </c>
      <c r="C1111" s="332">
        <v>8</v>
      </c>
      <c r="D1111" s="334">
        <v>36713.86</v>
      </c>
      <c r="E1111" s="154">
        <v>1064.71</v>
      </c>
      <c r="F1111" s="155" t="s">
        <v>97</v>
      </c>
      <c r="G1111" s="154">
        <v>37778.57</v>
      </c>
      <c r="H1111" s="157">
        <v>44608</v>
      </c>
      <c r="J1111" s="30" t="str">
        <f t="shared" si="59"/>
        <v/>
      </c>
      <c r="L1111" s="11" t="str">
        <f>IF(I1111&lt;&gt;"",IF(SUMIF(Planes!BA:BA,'Control de pagos'!A1111,Planes!BC:BC)=0,"",SUMIF(Planes!BA:BA,'Control de pagos'!A1111,Planes!BC:BC)),"")</f>
        <v/>
      </c>
      <c r="N1111" s="61">
        <f t="shared" si="58"/>
        <v>36713.86</v>
      </c>
    </row>
    <row r="1112" spans="1:14" ht="15" customHeight="1" thickBot="1">
      <c r="A1112" s="11" t="str">
        <f t="shared" si="57"/>
        <v>O871889 8</v>
      </c>
      <c r="B1112" s="3" t="s">
        <v>147</v>
      </c>
      <c r="C1112" s="333"/>
      <c r="D1112" s="335"/>
      <c r="E1112" s="154">
        <v>1064.71</v>
      </c>
      <c r="F1112" s="155">
        <v>421.86</v>
      </c>
      <c r="G1112" s="154">
        <v>38200.43</v>
      </c>
      <c r="H1112" s="157">
        <v>44618</v>
      </c>
      <c r="J1112" s="30" t="str">
        <f t="shared" si="59"/>
        <v/>
      </c>
      <c r="L1112" s="11" t="str">
        <f>IF(I1112&lt;&gt;"",IF(SUMIF(Planes!BA:BA,'Control de pagos'!A1112,Planes!BC:BC)=0,"",SUMIF(Planes!BA:BA,'Control de pagos'!A1112,Planes!BC:BC)),"")</f>
        <v/>
      </c>
      <c r="N1112" s="61">
        <f t="shared" si="58"/>
        <v>36713.86</v>
      </c>
    </row>
    <row r="1113" spans="1:14" ht="15" customHeight="1" thickBot="1">
      <c r="A1113" s="11" t="str">
        <f t="shared" si="57"/>
        <v>P563131 Cuota N°</v>
      </c>
      <c r="B1113" s="3" t="s">
        <v>149</v>
      </c>
      <c r="C1113" s="188" t="s">
        <v>19</v>
      </c>
      <c r="D1113" s="188" t="s">
        <v>20</v>
      </c>
      <c r="E1113" s="188" t="s">
        <v>21</v>
      </c>
      <c r="F1113" s="188" t="s">
        <v>22</v>
      </c>
      <c r="G1113" s="188" t="s">
        <v>23</v>
      </c>
      <c r="H1113" s="188" t="s">
        <v>24</v>
      </c>
      <c r="J1113" s="30" t="str">
        <f t="shared" si="59"/>
        <v/>
      </c>
      <c r="L1113" s="11" t="str">
        <f>IF(I1113&lt;&gt;"",IF(SUMIF(Planes!BA:BA,'Control de pagos'!A1113,Planes!BC:BC)=0,"",SUMIF(Planes!BA:BA,'Control de pagos'!A1113,Planes!BC:BC)),"")</f>
        <v/>
      </c>
      <c r="N1113" s="61" t="str">
        <f t="shared" si="58"/>
        <v>Capital($)</v>
      </c>
    </row>
    <row r="1114" spans="1:14" ht="15" customHeight="1" thickBot="1">
      <c r="A1114" s="11" t="str">
        <f t="shared" si="57"/>
        <v>P563131 1</v>
      </c>
      <c r="B1114" s="3" t="s">
        <v>149</v>
      </c>
      <c r="C1114" s="332">
        <v>1</v>
      </c>
      <c r="D1114" s="334">
        <v>95893.17</v>
      </c>
      <c r="E1114" s="152">
        <v>24641.15</v>
      </c>
      <c r="F1114" s="153" t="s">
        <v>97</v>
      </c>
      <c r="G1114" s="152">
        <v>120534.32</v>
      </c>
      <c r="H1114" s="156">
        <v>44577</v>
      </c>
      <c r="I1114" s="42">
        <v>44607</v>
      </c>
      <c r="J1114" s="30">
        <f t="shared" si="59"/>
        <v>44593</v>
      </c>
      <c r="L1114" s="11" t="str">
        <f>IF(I1114&lt;&gt;"",IF(SUMIF(Planes!BA:BA,'Control de pagos'!A1114,Planes!BC:BC)=0,"",SUMIF(Planes!BA:BA,'Control de pagos'!A1114,Planes!BC:BC)),"")</f>
        <v/>
      </c>
      <c r="N1114" s="61">
        <f t="shared" si="58"/>
        <v>95893.17</v>
      </c>
    </row>
    <row r="1115" spans="1:14" ht="15" customHeight="1" thickBot="1">
      <c r="A1115" s="11" t="str">
        <f t="shared" si="57"/>
        <v>P563131 1</v>
      </c>
      <c r="B1115" s="3" t="s">
        <v>149</v>
      </c>
      <c r="C1115" s="333"/>
      <c r="D1115" s="335"/>
      <c r="E1115" s="154">
        <v>24641.15</v>
      </c>
      <c r="F1115" s="154">
        <v>1345.97</v>
      </c>
      <c r="G1115" s="154">
        <v>121880.29</v>
      </c>
      <c r="H1115" s="157">
        <v>44587</v>
      </c>
      <c r="J1115" s="30" t="str">
        <f t="shared" si="59"/>
        <v>-</v>
      </c>
      <c r="L1115" s="11" t="str">
        <f>IF(I1115&lt;&gt;"",IF(SUMIF(Planes!BA:BA,'Control de pagos'!A1115,Planes!BC:BC)=0,"",SUMIF(Planes!BA:BA,'Control de pagos'!A1115,Planes!BC:BC)),"")</f>
        <v/>
      </c>
      <c r="N1115" s="61">
        <f t="shared" si="58"/>
        <v>95893.17</v>
      </c>
    </row>
    <row r="1116" spans="1:14" ht="15" customHeight="1" thickBot="1">
      <c r="A1116" s="11" t="str">
        <f t="shared" si="57"/>
        <v>P563131 2</v>
      </c>
      <c r="B1116" s="3" t="s">
        <v>149</v>
      </c>
      <c r="C1116" s="250">
        <v>2</v>
      </c>
      <c r="D1116" s="252">
        <v>98674.08</v>
      </c>
      <c r="E1116" s="154">
        <v>21860.240000000002</v>
      </c>
      <c r="F1116" s="155" t="s">
        <v>97</v>
      </c>
      <c r="G1116" s="154">
        <v>120534.32</v>
      </c>
      <c r="H1116" s="157">
        <v>44608</v>
      </c>
      <c r="J1116" s="30" t="str">
        <f t="shared" si="59"/>
        <v>-</v>
      </c>
      <c r="L1116" s="11" t="str">
        <f>IF(I1116&lt;&gt;"",IF(SUMIF(Planes!BA:BA,'Control de pagos'!A1116,Planes!BC:BC)=0,"",SUMIF(Planes!BA:BA,'Control de pagos'!A1116,Planes!BC:BC)),"")</f>
        <v/>
      </c>
      <c r="N1116" s="61">
        <f t="shared" si="58"/>
        <v>98674.08</v>
      </c>
    </row>
    <row r="1117" spans="1:14" ht="15" customHeight="1" thickBot="1">
      <c r="A1117" s="11" t="str">
        <f t="shared" si="57"/>
        <v>P563131 2</v>
      </c>
      <c r="B1117" s="3" t="s">
        <v>149</v>
      </c>
      <c r="C1117" s="251"/>
      <c r="D1117" s="253"/>
      <c r="E1117" s="196">
        <v>21860.240000000002</v>
      </c>
      <c r="F1117" s="199">
        <v>1345.97</v>
      </c>
      <c r="G1117" s="199">
        <v>121880.29</v>
      </c>
      <c r="H1117" s="197">
        <v>44618</v>
      </c>
      <c r="I1117" s="42">
        <v>44664</v>
      </c>
      <c r="J1117" s="30">
        <f t="shared" si="59"/>
        <v>44652</v>
      </c>
      <c r="L1117" s="11" t="str">
        <f>IF(I1117&lt;&gt;"",IF(SUMIF(Planes!BA:BA,'Control de pagos'!A1117,Planes!BC:BC)=0,"",SUMIF(Planes!BA:BA,'Control de pagos'!A1117,Planes!BC:BC)),"")</f>
        <v/>
      </c>
      <c r="N1117" s="61">
        <f t="shared" si="58"/>
        <v>98674.08</v>
      </c>
    </row>
    <row r="1118" spans="1:14" ht="15" customHeight="1" thickBot="1">
      <c r="A1118" s="11" t="str">
        <f t="shared" si="57"/>
        <v>P563131 3</v>
      </c>
      <c r="B1118" s="3" t="s">
        <v>149</v>
      </c>
      <c r="C1118" s="250">
        <v>3</v>
      </c>
      <c r="D1118" s="252">
        <v>101535.62</v>
      </c>
      <c r="E1118" s="154">
        <v>18998.7</v>
      </c>
      <c r="F1118" s="155" t="s">
        <v>97</v>
      </c>
      <c r="G1118" s="154">
        <v>120534.32</v>
      </c>
      <c r="H1118" s="157">
        <v>44636</v>
      </c>
      <c r="J1118" s="30" t="str">
        <f t="shared" si="59"/>
        <v>-</v>
      </c>
      <c r="L1118" s="11" t="str">
        <f>IF(I1118&lt;&gt;"",IF(SUMIF(Planes!BA:BA,'Control de pagos'!A1118,Planes!BC:BC)=0,"",SUMIF(Planes!BA:BA,'Control de pagos'!A1118,Planes!BC:BC)),"")</f>
        <v/>
      </c>
      <c r="N1118" s="61">
        <f t="shared" si="58"/>
        <v>101535.62</v>
      </c>
    </row>
    <row r="1119" spans="1:14" ht="15" customHeight="1" thickBot="1">
      <c r="A1119" s="11" t="str">
        <f t="shared" si="57"/>
        <v>P563131 3</v>
      </c>
      <c r="B1119" s="3" t="s">
        <v>149</v>
      </c>
      <c r="C1119" s="251"/>
      <c r="D1119" s="253"/>
      <c r="E1119" s="196">
        <v>18998.7</v>
      </c>
      <c r="F1119" s="199">
        <v>1345.97</v>
      </c>
      <c r="G1119" s="199">
        <v>121880.29</v>
      </c>
      <c r="H1119" s="197">
        <v>44646</v>
      </c>
      <c r="I1119" s="42">
        <v>44664</v>
      </c>
      <c r="J1119" s="30">
        <f t="shared" si="59"/>
        <v>44652</v>
      </c>
      <c r="L1119" s="11" t="str">
        <f>IF(I1119&lt;&gt;"",IF(SUMIF(Planes!BA:BA,'Control de pagos'!A1119,Planes!BC:BC)=0,"",SUMIF(Planes!BA:BA,'Control de pagos'!A1119,Planes!BC:BC)),"")</f>
        <v/>
      </c>
      <c r="N1119" s="61">
        <f t="shared" si="58"/>
        <v>101535.62</v>
      </c>
    </row>
    <row r="1120" spans="1:14" ht="15" customHeight="1" thickBot="1">
      <c r="A1120" s="11" t="str">
        <f t="shared" si="57"/>
        <v>P563131 4</v>
      </c>
      <c r="B1120" s="3" t="s">
        <v>149</v>
      </c>
      <c r="C1120" s="250">
        <v>4</v>
      </c>
      <c r="D1120" s="252">
        <v>104480.16</v>
      </c>
      <c r="E1120" s="196">
        <v>16054.16</v>
      </c>
      <c r="F1120" s="198" t="s">
        <v>97</v>
      </c>
      <c r="G1120" s="196">
        <v>120534.32</v>
      </c>
      <c r="H1120" s="197">
        <v>44667</v>
      </c>
      <c r="I1120" s="42">
        <v>44667</v>
      </c>
      <c r="J1120" s="30">
        <f t="shared" si="59"/>
        <v>44652</v>
      </c>
      <c r="L1120" s="11" t="str">
        <f>IF(I1120&lt;&gt;"",IF(SUMIF(Planes!BA:BA,'Control de pagos'!A1120,Planes!BC:BC)=0,"",SUMIF(Planes!BA:BA,'Control de pagos'!A1120,Planes!BC:BC)),"")</f>
        <v/>
      </c>
      <c r="N1120" s="61">
        <f t="shared" si="58"/>
        <v>104480.16</v>
      </c>
    </row>
    <row r="1121" spans="1:14" ht="15" customHeight="1" thickBot="1">
      <c r="A1121" s="11" t="str">
        <f t="shared" si="57"/>
        <v>P563131 4</v>
      </c>
      <c r="B1121" s="3" t="s">
        <v>149</v>
      </c>
      <c r="C1121" s="251"/>
      <c r="D1121" s="253"/>
      <c r="E1121" s="154">
        <v>16054.16</v>
      </c>
      <c r="F1121" s="154">
        <v>1345.97</v>
      </c>
      <c r="G1121" s="154">
        <v>121880.29</v>
      </c>
      <c r="H1121" s="157">
        <v>44677</v>
      </c>
      <c r="J1121" s="30" t="str">
        <f t="shared" si="59"/>
        <v>-</v>
      </c>
      <c r="L1121" s="11" t="str">
        <f>IF(I1121&lt;&gt;"",IF(SUMIF(Planes!BA:BA,'Control de pagos'!A1121,Planes!BC:BC)=0,"",SUMIF(Planes!BA:BA,'Control de pagos'!A1121,Planes!BC:BC)),"")</f>
        <v/>
      </c>
      <c r="N1121" s="61">
        <f t="shared" si="58"/>
        <v>104480.16</v>
      </c>
    </row>
    <row r="1122" spans="1:14" ht="15" customHeight="1" thickBot="1">
      <c r="A1122" s="11" t="str">
        <f t="shared" si="57"/>
        <v>P563131 5</v>
      </c>
      <c r="B1122" s="3" t="s">
        <v>149</v>
      </c>
      <c r="C1122" s="250">
        <v>5</v>
      </c>
      <c r="D1122" s="252">
        <v>107510.08</v>
      </c>
      <c r="E1122" s="196">
        <v>13024.24</v>
      </c>
      <c r="F1122" s="198" t="s">
        <v>97</v>
      </c>
      <c r="G1122" s="196">
        <v>120534.32</v>
      </c>
      <c r="H1122" s="197">
        <v>44697</v>
      </c>
      <c r="I1122" s="42">
        <v>44697</v>
      </c>
      <c r="J1122" s="30">
        <f t="shared" si="59"/>
        <v>44682</v>
      </c>
      <c r="L1122" s="11" t="str">
        <f>IF(I1122&lt;&gt;"",IF(SUMIF(Planes!BA:BA,'Control de pagos'!A1122,Planes!BC:BC)=0,"",SUMIF(Planes!BA:BA,'Control de pagos'!A1122,Planes!BC:BC)),"")</f>
        <v/>
      </c>
      <c r="N1122" s="61">
        <f t="shared" si="58"/>
        <v>107510.08</v>
      </c>
    </row>
    <row r="1123" spans="1:14" ht="15" customHeight="1" thickBot="1">
      <c r="A1123" s="11" t="str">
        <f t="shared" si="57"/>
        <v>P563131 5</v>
      </c>
      <c r="B1123" s="3" t="s">
        <v>149</v>
      </c>
      <c r="C1123" s="251"/>
      <c r="D1123" s="253"/>
      <c r="E1123" s="154">
        <v>13024.24</v>
      </c>
      <c r="F1123" s="154">
        <v>1345.97</v>
      </c>
      <c r="G1123" s="154">
        <v>121880.29</v>
      </c>
      <c r="H1123" s="157">
        <v>44707</v>
      </c>
      <c r="J1123" s="30" t="str">
        <f t="shared" si="59"/>
        <v>-</v>
      </c>
      <c r="L1123" s="11" t="str">
        <f>IF(I1123&lt;&gt;"",IF(SUMIF(Planes!BA:BA,'Control de pagos'!A1123,Planes!BC:BC)=0,"",SUMIF(Planes!BA:BA,'Control de pagos'!A1123,Planes!BC:BC)),"")</f>
        <v/>
      </c>
      <c r="N1123" s="61">
        <f t="shared" si="58"/>
        <v>107510.08</v>
      </c>
    </row>
    <row r="1124" spans="1:14" ht="15" customHeight="1" thickBot="1">
      <c r="A1124" s="11" t="str">
        <f t="shared" si="57"/>
        <v>P563131 6</v>
      </c>
      <c r="B1124" s="3" t="s">
        <v>149</v>
      </c>
      <c r="C1124" s="250">
        <v>6</v>
      </c>
      <c r="D1124" s="252">
        <v>110627.88</v>
      </c>
      <c r="E1124" s="196">
        <v>9906.44</v>
      </c>
      <c r="F1124" s="198" t="s">
        <v>97</v>
      </c>
      <c r="G1124" s="196">
        <v>120534.32</v>
      </c>
      <c r="H1124" s="197">
        <v>44728</v>
      </c>
      <c r="I1124" s="42">
        <v>44728</v>
      </c>
      <c r="J1124" s="30">
        <f t="shared" si="59"/>
        <v>44713</v>
      </c>
      <c r="L1124" s="11" t="str">
        <f>IF(I1124&lt;&gt;"",IF(SUMIF(Planes!BA:BA,'Control de pagos'!A1124,Planes!BC:BC)=0,"",SUMIF(Planes!BA:BA,'Control de pagos'!A1124,Planes!BC:BC)),"")</f>
        <v/>
      </c>
      <c r="N1124" s="61">
        <f t="shared" si="58"/>
        <v>110627.88</v>
      </c>
    </row>
    <row r="1125" spans="1:14" ht="15" customHeight="1" thickBot="1">
      <c r="A1125" s="11" t="str">
        <f t="shared" si="57"/>
        <v>P563131 6</v>
      </c>
      <c r="B1125" s="3" t="s">
        <v>149</v>
      </c>
      <c r="C1125" s="251"/>
      <c r="D1125" s="253"/>
      <c r="E1125" s="154">
        <v>9906.44</v>
      </c>
      <c r="F1125" s="154">
        <v>1345.97</v>
      </c>
      <c r="G1125" s="154">
        <v>121880.29</v>
      </c>
      <c r="H1125" s="157">
        <v>44738</v>
      </c>
      <c r="I1125" s="209"/>
      <c r="J1125" s="30" t="str">
        <f t="shared" si="59"/>
        <v>-</v>
      </c>
      <c r="L1125" s="11" t="str">
        <f>IF(I1125&lt;&gt;"",IF(SUMIF(Planes!BA:BA,'Control de pagos'!A1125,Planes!BC:BC)=0,"",SUMIF(Planes!BA:BA,'Control de pagos'!A1125,Planes!BC:BC)),"")</f>
        <v/>
      </c>
      <c r="N1125" s="61">
        <f t="shared" si="58"/>
        <v>110627.88</v>
      </c>
    </row>
    <row r="1126" spans="1:14" ht="15" customHeight="1" thickBot="1">
      <c r="A1126" s="11" t="str">
        <f t="shared" si="57"/>
        <v>P563131 7</v>
      </c>
      <c r="B1126" s="3" t="s">
        <v>149</v>
      </c>
      <c r="C1126" s="250">
        <v>7</v>
      </c>
      <c r="D1126" s="252">
        <v>113836.08</v>
      </c>
      <c r="E1126" s="196">
        <v>6698.24</v>
      </c>
      <c r="F1126" s="198" t="s">
        <v>97</v>
      </c>
      <c r="G1126" s="196">
        <v>120534.32</v>
      </c>
      <c r="H1126" s="197">
        <v>44758</v>
      </c>
      <c r="I1126" s="42">
        <v>44758</v>
      </c>
      <c r="J1126" s="30">
        <f t="shared" si="59"/>
        <v>44743</v>
      </c>
      <c r="L1126" s="11" t="str">
        <f>IF(I1126&lt;&gt;"",IF(SUMIF(Planes!BA:BA,'Control de pagos'!A1126,Planes!BC:BC)=0,"",SUMIF(Planes!BA:BA,'Control de pagos'!A1126,Planes!BC:BC)),"")</f>
        <v/>
      </c>
      <c r="N1126" s="61">
        <f t="shared" si="58"/>
        <v>113836.08</v>
      </c>
    </row>
    <row r="1127" spans="1:14" ht="15" customHeight="1" thickBot="1">
      <c r="A1127" s="11" t="str">
        <f t="shared" si="57"/>
        <v>P563131 7</v>
      </c>
      <c r="B1127" s="3" t="s">
        <v>149</v>
      </c>
      <c r="C1127" s="251"/>
      <c r="D1127" s="253"/>
      <c r="E1127" s="154">
        <v>6698.24</v>
      </c>
      <c r="F1127" s="154">
        <v>1345.97</v>
      </c>
      <c r="G1127" s="154">
        <v>121880.29</v>
      </c>
      <c r="H1127" s="157">
        <v>44768</v>
      </c>
      <c r="J1127" s="30" t="str">
        <f t="shared" si="59"/>
        <v>-</v>
      </c>
      <c r="L1127" s="11" t="str">
        <f>IF(I1127&lt;&gt;"",IF(SUMIF(Planes!BA:BA,'Control de pagos'!A1127,Planes!BC:BC)=0,"",SUMIF(Planes!BA:BA,'Control de pagos'!A1127,Planes!BC:BC)),"")</f>
        <v/>
      </c>
      <c r="N1127" s="61">
        <f t="shared" si="58"/>
        <v>113836.08</v>
      </c>
    </row>
    <row r="1128" spans="1:14" ht="15" customHeight="1" thickBot="1">
      <c r="A1128" s="11" t="str">
        <f t="shared" si="57"/>
        <v>P563131 8</v>
      </c>
      <c r="B1128" s="3" t="s">
        <v>149</v>
      </c>
      <c r="C1128" s="254">
        <v>8</v>
      </c>
      <c r="D1128" s="256">
        <v>117137.41</v>
      </c>
      <c r="E1128" s="154">
        <v>3396.91</v>
      </c>
      <c r="F1128" s="155" t="s">
        <v>97</v>
      </c>
      <c r="G1128" s="154">
        <v>120534.32</v>
      </c>
      <c r="H1128" s="157">
        <v>44789</v>
      </c>
      <c r="J1128" s="30" t="str">
        <f t="shared" si="59"/>
        <v>-</v>
      </c>
      <c r="L1128" s="11" t="str">
        <f>IF(I1128&lt;&gt;"",IF(SUMIF(Planes!BA:BA,'Control de pagos'!A1128,Planes!BC:BC)=0,"",SUMIF(Planes!BA:BA,'Control de pagos'!A1128,Planes!BC:BC)),"")</f>
        <v/>
      </c>
      <c r="N1128" s="61">
        <f t="shared" si="58"/>
        <v>117137.41</v>
      </c>
    </row>
    <row r="1129" spans="1:14" ht="15" customHeight="1" thickBot="1">
      <c r="A1129" s="11" t="str">
        <f t="shared" si="57"/>
        <v>P563131 8</v>
      </c>
      <c r="B1129" s="3" t="s">
        <v>149</v>
      </c>
      <c r="C1129" s="255"/>
      <c r="D1129" s="257"/>
      <c r="E1129" s="210">
        <v>3396.91</v>
      </c>
      <c r="F1129" s="211">
        <v>1345.97</v>
      </c>
      <c r="G1129" s="210">
        <v>121880.29</v>
      </c>
      <c r="H1129" s="212">
        <v>44799</v>
      </c>
      <c r="I1129" s="42">
        <v>44799</v>
      </c>
      <c r="J1129" s="30">
        <f t="shared" si="59"/>
        <v>44774</v>
      </c>
      <c r="L1129" s="11" t="str">
        <f>IF(I1129&lt;&gt;"",IF(SUMIF(Planes!BA:BA,'Control de pagos'!A1129,Planes!BC:BC)=0,"",SUMIF(Planes!BA:BA,'Control de pagos'!A1129,Planes!BC:BC)),"")</f>
        <v/>
      </c>
      <c r="N1129" s="61">
        <f t="shared" si="58"/>
        <v>117137.41</v>
      </c>
    </row>
    <row r="1130" spans="1:14" ht="15" customHeight="1" thickBot="1">
      <c r="A1130" s="11" t="str">
        <f t="shared" ref="A1130:A1193" si="60">B1130&amp;" "&amp;IF(C1130="",C1129,C1130)</f>
        <v>P654335 Cuota N°</v>
      </c>
      <c r="B1130" s="3" t="s">
        <v>151</v>
      </c>
      <c r="C1130" s="188" t="s">
        <v>19</v>
      </c>
      <c r="D1130" s="188" t="s">
        <v>20</v>
      </c>
      <c r="E1130" s="188" t="s">
        <v>21</v>
      </c>
      <c r="F1130" s="188" t="s">
        <v>22</v>
      </c>
      <c r="G1130" s="188" t="s">
        <v>23</v>
      </c>
      <c r="H1130" s="188" t="s">
        <v>24</v>
      </c>
      <c r="J1130" s="30" t="str">
        <f t="shared" si="59"/>
        <v/>
      </c>
      <c r="L1130" s="11" t="str">
        <f>IF(I1130&lt;&gt;"",IF(SUMIF(Planes!BA:BA,'Control de pagos'!A1130,Planes!BC:BC)=0,"",SUMIF(Planes!BA:BA,'Control de pagos'!A1130,Planes!BC:BC)),"")</f>
        <v/>
      </c>
      <c r="N1130" s="61" t="str">
        <f t="shared" si="58"/>
        <v>Capital($)</v>
      </c>
    </row>
    <row r="1131" spans="1:14" ht="15" customHeight="1" thickBot="1">
      <c r="A1131" s="11" t="str">
        <f t="shared" si="60"/>
        <v>P654335 Pago a Cuenta</v>
      </c>
      <c r="B1131" s="3" t="s">
        <v>151</v>
      </c>
      <c r="C1131" s="200" t="s">
        <v>101</v>
      </c>
      <c r="D1131" s="196">
        <v>1735.1</v>
      </c>
      <c r="E1131" s="196">
        <v>2515.89</v>
      </c>
      <c r="F1131" s="198" t="s">
        <v>97</v>
      </c>
      <c r="G1131" s="196">
        <v>4250.99</v>
      </c>
      <c r="H1131" s="197">
        <v>44575</v>
      </c>
      <c r="I1131" s="42">
        <v>44575</v>
      </c>
      <c r="J1131" s="30">
        <f t="shared" si="59"/>
        <v>44562</v>
      </c>
      <c r="L1131" s="11" t="str">
        <f>IF(I1131&lt;&gt;"",IF(SUMIF(Planes!BA:BA,'Control de pagos'!A1131,Planes!BC:BC)=0,"",SUMIF(Planes!BA:BA,'Control de pagos'!A1131,Planes!BC:BC)),"")</f>
        <v/>
      </c>
      <c r="N1131" s="61">
        <f t="shared" si="58"/>
        <v>1735.1</v>
      </c>
    </row>
    <row r="1132" spans="1:14" ht="15" customHeight="1" thickBot="1">
      <c r="A1132" s="11" t="str">
        <f t="shared" si="60"/>
        <v>P654335 1</v>
      </c>
      <c r="B1132" s="3" t="s">
        <v>151</v>
      </c>
      <c r="C1132" s="250">
        <v>1</v>
      </c>
      <c r="D1132" s="252">
        <v>21471.85</v>
      </c>
      <c r="E1132" s="196">
        <v>2633.88</v>
      </c>
      <c r="F1132" s="198" t="s">
        <v>97</v>
      </c>
      <c r="G1132" s="196">
        <v>24105.73</v>
      </c>
      <c r="H1132" s="197">
        <v>44667</v>
      </c>
      <c r="I1132" s="42">
        <v>44667</v>
      </c>
      <c r="J1132" s="30">
        <f t="shared" si="59"/>
        <v>44652</v>
      </c>
      <c r="L1132" s="11" t="str">
        <f>IF(I1132&lt;&gt;"",IF(SUMIF(Planes!BA:BA,'Control de pagos'!A1132,Planes!BC:BC)=0,"",SUMIF(Planes!BA:BA,'Control de pagos'!A1132,Planes!BC:BC)),"")</f>
        <v/>
      </c>
      <c r="N1132" s="61">
        <f t="shared" si="58"/>
        <v>21471.85</v>
      </c>
    </row>
    <row r="1133" spans="1:14" ht="15" customHeight="1" thickBot="1">
      <c r="A1133" s="11" t="str">
        <f t="shared" si="60"/>
        <v>P654335 1</v>
      </c>
      <c r="B1133" s="3" t="s">
        <v>151</v>
      </c>
      <c r="C1133" s="251"/>
      <c r="D1133" s="253"/>
      <c r="E1133" s="154">
        <v>2633.88</v>
      </c>
      <c r="F1133" s="155">
        <v>269.18</v>
      </c>
      <c r="G1133" s="154">
        <v>24374.91</v>
      </c>
      <c r="H1133" s="157">
        <v>44677</v>
      </c>
      <c r="J1133" s="30" t="str">
        <f t="shared" si="59"/>
        <v>-</v>
      </c>
      <c r="L1133" s="11" t="str">
        <f>IF(I1133&lt;&gt;"",IF(SUMIF(Planes!BA:BA,'Control de pagos'!A1133,Planes!BC:BC)=0,"",SUMIF(Planes!BA:BA,'Control de pagos'!A1133,Planes!BC:BC)),"")</f>
        <v/>
      </c>
      <c r="N1133" s="61">
        <f t="shared" si="58"/>
        <v>21471.85</v>
      </c>
    </row>
    <row r="1134" spans="1:14" ht="15" customHeight="1" thickBot="1">
      <c r="A1134" s="11" t="str">
        <f t="shared" si="60"/>
        <v>P654335 2</v>
      </c>
      <c r="B1134" s="3" t="s">
        <v>151</v>
      </c>
      <c r="C1134" s="250">
        <v>2</v>
      </c>
      <c r="D1134" s="252">
        <v>21471.85</v>
      </c>
      <c r="E1134" s="196">
        <v>2254.54</v>
      </c>
      <c r="F1134" s="198" t="s">
        <v>97</v>
      </c>
      <c r="G1134" s="196">
        <v>23726.39</v>
      </c>
      <c r="H1134" s="197">
        <v>44697</v>
      </c>
      <c r="I1134" s="42">
        <v>44697</v>
      </c>
      <c r="J1134" s="30">
        <f t="shared" si="59"/>
        <v>44682</v>
      </c>
      <c r="L1134" s="11" t="str">
        <f>IF(I1134&lt;&gt;"",IF(SUMIF(Planes!BA:BA,'Control de pagos'!A1134,Planes!BC:BC)=0,"",SUMIF(Planes!BA:BA,'Control de pagos'!A1134,Planes!BC:BC)),"")</f>
        <v/>
      </c>
      <c r="N1134" s="61">
        <f t="shared" si="58"/>
        <v>21471.85</v>
      </c>
    </row>
    <row r="1135" spans="1:14" ht="15" customHeight="1" thickBot="1">
      <c r="A1135" s="11" t="str">
        <f t="shared" si="60"/>
        <v>P654335 2</v>
      </c>
      <c r="B1135" s="3" t="s">
        <v>151</v>
      </c>
      <c r="C1135" s="251"/>
      <c r="D1135" s="253"/>
      <c r="E1135" s="154">
        <v>2254.54</v>
      </c>
      <c r="F1135" s="155">
        <v>264.94</v>
      </c>
      <c r="G1135" s="154">
        <v>23991.33</v>
      </c>
      <c r="H1135" s="157">
        <v>44707</v>
      </c>
      <c r="J1135" s="30" t="str">
        <f t="shared" si="59"/>
        <v>-</v>
      </c>
      <c r="L1135" s="11" t="str">
        <f>IF(I1135&lt;&gt;"",IF(SUMIF(Planes!BA:BA,'Control de pagos'!A1135,Planes!BC:BC)=0,"",SUMIF(Planes!BA:BA,'Control de pagos'!A1135,Planes!BC:BC)),"")</f>
        <v/>
      </c>
      <c r="N1135" s="61">
        <f t="shared" si="58"/>
        <v>21471.85</v>
      </c>
    </row>
    <row r="1136" spans="1:14" ht="15" customHeight="1" thickBot="1">
      <c r="A1136" s="11" t="str">
        <f t="shared" si="60"/>
        <v>P654335 3</v>
      </c>
      <c r="B1136" s="3" t="s">
        <v>151</v>
      </c>
      <c r="C1136" s="250">
        <v>3</v>
      </c>
      <c r="D1136" s="252">
        <v>21471.85</v>
      </c>
      <c r="E1136" s="196">
        <v>1932.47</v>
      </c>
      <c r="F1136" s="198" t="s">
        <v>97</v>
      </c>
      <c r="G1136" s="196">
        <v>23404.32</v>
      </c>
      <c r="H1136" s="197">
        <v>44728</v>
      </c>
      <c r="I1136" s="42">
        <v>44728</v>
      </c>
      <c r="J1136" s="30">
        <f t="shared" si="59"/>
        <v>44713</v>
      </c>
      <c r="L1136" s="11" t="str">
        <f>IF(I1136&lt;&gt;"",IF(SUMIF(Planes!BA:BA,'Control de pagos'!A1136,Planes!BC:BC)=0,"",SUMIF(Planes!BA:BA,'Control de pagos'!A1136,Planes!BC:BC)),"")</f>
        <v/>
      </c>
      <c r="N1136" s="61">
        <f t="shared" si="58"/>
        <v>21471.85</v>
      </c>
    </row>
    <row r="1137" spans="1:14" ht="15" customHeight="1" thickBot="1">
      <c r="A1137" s="11" t="str">
        <f t="shared" si="60"/>
        <v>P654335 3</v>
      </c>
      <c r="B1137" s="3" t="s">
        <v>151</v>
      </c>
      <c r="C1137" s="251"/>
      <c r="D1137" s="253"/>
      <c r="E1137" s="154">
        <v>1932.47</v>
      </c>
      <c r="F1137" s="155">
        <v>261.35000000000002</v>
      </c>
      <c r="G1137" s="154">
        <v>23665.67</v>
      </c>
      <c r="H1137" s="157">
        <v>44738</v>
      </c>
      <c r="J1137" s="30" t="str">
        <f t="shared" si="59"/>
        <v>-</v>
      </c>
      <c r="L1137" s="11" t="str">
        <f>IF(I1137&lt;&gt;"",IF(SUMIF(Planes!BA:BA,'Control de pagos'!A1137,Planes!BC:BC)=0,"",SUMIF(Planes!BA:BA,'Control de pagos'!A1137,Planes!BC:BC)),"")</f>
        <v/>
      </c>
      <c r="N1137" s="61">
        <f t="shared" si="58"/>
        <v>21471.85</v>
      </c>
    </row>
    <row r="1138" spans="1:14" ht="15" customHeight="1" thickBot="1">
      <c r="A1138" s="11" t="str">
        <f t="shared" si="60"/>
        <v>P654335 4</v>
      </c>
      <c r="B1138" s="3" t="s">
        <v>151</v>
      </c>
      <c r="C1138" s="250">
        <v>4</v>
      </c>
      <c r="D1138" s="252">
        <v>21471.85</v>
      </c>
      <c r="E1138" s="196">
        <v>1610.39</v>
      </c>
      <c r="F1138" s="198" t="s">
        <v>97</v>
      </c>
      <c r="G1138" s="196">
        <v>23082.240000000002</v>
      </c>
      <c r="H1138" s="197">
        <v>44758</v>
      </c>
      <c r="I1138" s="42">
        <v>44758</v>
      </c>
      <c r="J1138" s="30">
        <f t="shared" si="59"/>
        <v>44743</v>
      </c>
      <c r="L1138" s="11" t="str">
        <f>IF(I1138&lt;&gt;"",IF(SUMIF(Planes!BA:BA,'Control de pagos'!A1138,Planes!BC:BC)=0,"",SUMIF(Planes!BA:BA,'Control de pagos'!A1138,Planes!BC:BC)),"")</f>
        <v/>
      </c>
      <c r="N1138" s="61">
        <f t="shared" si="58"/>
        <v>21471.85</v>
      </c>
    </row>
    <row r="1139" spans="1:14" ht="15" customHeight="1" thickBot="1">
      <c r="A1139" s="11" t="str">
        <f t="shared" si="60"/>
        <v>P654335 4</v>
      </c>
      <c r="B1139" s="3" t="s">
        <v>151</v>
      </c>
      <c r="C1139" s="251"/>
      <c r="D1139" s="253"/>
      <c r="E1139" s="154">
        <v>1610.39</v>
      </c>
      <c r="F1139" s="155">
        <v>257.75</v>
      </c>
      <c r="G1139" s="154">
        <v>23339.99</v>
      </c>
      <c r="H1139" s="157">
        <v>44768</v>
      </c>
      <c r="J1139" s="30" t="str">
        <f t="shared" si="59"/>
        <v>-</v>
      </c>
      <c r="L1139" s="11" t="str">
        <f>IF(I1139&lt;&gt;"",IF(SUMIF(Planes!BA:BA,'Control de pagos'!A1139,Planes!BC:BC)=0,"",SUMIF(Planes!BA:BA,'Control de pagos'!A1139,Planes!BC:BC)),"")</f>
        <v/>
      </c>
      <c r="N1139" s="61">
        <f t="shared" si="58"/>
        <v>21471.85</v>
      </c>
    </row>
    <row r="1140" spans="1:14" ht="15" customHeight="1" thickBot="1">
      <c r="A1140" s="11" t="str">
        <f t="shared" si="60"/>
        <v>P654335 5</v>
      </c>
      <c r="B1140" s="3" t="s">
        <v>151</v>
      </c>
      <c r="C1140" s="254">
        <v>5</v>
      </c>
      <c r="D1140" s="256">
        <v>21471.85</v>
      </c>
      <c r="E1140" s="154">
        <v>1288.31</v>
      </c>
      <c r="F1140" s="155" t="s">
        <v>97</v>
      </c>
      <c r="G1140" s="154">
        <v>22760.16</v>
      </c>
      <c r="H1140" s="157">
        <v>44789</v>
      </c>
      <c r="J1140" s="30" t="str">
        <f t="shared" si="59"/>
        <v>-</v>
      </c>
      <c r="L1140" s="11" t="str">
        <f>IF(I1140&lt;&gt;"",IF(SUMIF(Planes!BA:BA,'Control de pagos'!A1140,Planes!BC:BC)=0,"",SUMIF(Planes!BA:BA,'Control de pagos'!A1140,Planes!BC:BC)),"")</f>
        <v/>
      </c>
      <c r="N1140" s="61">
        <f t="shared" si="58"/>
        <v>21471.85</v>
      </c>
    </row>
    <row r="1141" spans="1:14" ht="15" customHeight="1" thickBot="1">
      <c r="A1141" s="11" t="str">
        <f t="shared" si="60"/>
        <v>P654335 5</v>
      </c>
      <c r="B1141" s="3" t="s">
        <v>151</v>
      </c>
      <c r="C1141" s="255"/>
      <c r="D1141" s="257"/>
      <c r="E1141" s="210">
        <v>1288.31</v>
      </c>
      <c r="F1141" s="211">
        <v>254.16</v>
      </c>
      <c r="G1141" s="210">
        <v>23014.32</v>
      </c>
      <c r="H1141" s="212">
        <v>44799</v>
      </c>
      <c r="I1141" s="42">
        <v>44799</v>
      </c>
      <c r="J1141" s="30">
        <f t="shared" si="59"/>
        <v>44774</v>
      </c>
      <c r="L1141" s="11" t="str">
        <f>IF(I1141&lt;&gt;"",IF(SUMIF(Planes!BA:BA,'Control de pagos'!A1141,Planes!BC:BC)=0,"",SUMIF(Planes!BA:BA,'Control de pagos'!A1141,Planes!BC:BC)),"")</f>
        <v/>
      </c>
      <c r="N1141" s="61">
        <f t="shared" si="58"/>
        <v>21471.85</v>
      </c>
    </row>
    <row r="1142" spans="1:14" ht="15" customHeight="1" thickBot="1">
      <c r="A1142" s="11" t="str">
        <f t="shared" si="60"/>
        <v>P654335 6</v>
      </c>
      <c r="B1142" s="3" t="s">
        <v>151</v>
      </c>
      <c r="C1142" s="254">
        <v>6</v>
      </c>
      <c r="D1142" s="256">
        <v>21471.85</v>
      </c>
      <c r="E1142" s="155">
        <v>966.23</v>
      </c>
      <c r="F1142" s="155" t="s">
        <v>97</v>
      </c>
      <c r="G1142" s="154">
        <v>22438.080000000002</v>
      </c>
      <c r="H1142" s="157">
        <v>44820</v>
      </c>
      <c r="J1142" s="30" t="str">
        <f t="shared" si="59"/>
        <v>-</v>
      </c>
      <c r="L1142" s="11" t="str">
        <f>IF(I1142&lt;&gt;"",IF(SUMIF(Planes!BA:BA,'Control de pagos'!A1142,Planes!BC:BC)=0,"",SUMIF(Planes!BA:BA,'Control de pagos'!A1142,Planes!BC:BC)),"")</f>
        <v/>
      </c>
      <c r="N1142" s="61">
        <f t="shared" si="58"/>
        <v>21471.85</v>
      </c>
    </row>
    <row r="1143" spans="1:14" ht="15" customHeight="1" thickBot="1">
      <c r="A1143" s="11" t="str">
        <f t="shared" si="60"/>
        <v>P654335 6</v>
      </c>
      <c r="B1143" s="3" t="s">
        <v>151</v>
      </c>
      <c r="C1143" s="255"/>
      <c r="D1143" s="257"/>
      <c r="E1143" s="210">
        <v>966.23</v>
      </c>
      <c r="F1143" s="211">
        <v>250.56</v>
      </c>
      <c r="G1143" s="210">
        <v>22688.639999999999</v>
      </c>
      <c r="H1143" s="212">
        <v>44830</v>
      </c>
      <c r="I1143" s="42">
        <v>44830</v>
      </c>
      <c r="J1143" s="30">
        <f t="shared" si="59"/>
        <v>44805</v>
      </c>
      <c r="L1143" s="11" t="str">
        <f>IF(I1143&lt;&gt;"",IF(SUMIF(Planes!BA:BA,'Control de pagos'!A1143,Planes!BC:BC)=0,"",SUMIF(Planes!BA:BA,'Control de pagos'!A1143,Planes!BC:BC)),"")</f>
        <v/>
      </c>
      <c r="N1143" s="61">
        <f t="shared" si="58"/>
        <v>21471.85</v>
      </c>
    </row>
    <row r="1144" spans="1:14" ht="15" customHeight="1" thickBot="1">
      <c r="A1144" s="11" t="str">
        <f t="shared" si="60"/>
        <v>P654335 7</v>
      </c>
      <c r="B1144" s="3" t="s">
        <v>151</v>
      </c>
      <c r="C1144" s="250">
        <v>7</v>
      </c>
      <c r="D1144" s="252">
        <v>21471.85</v>
      </c>
      <c r="E1144" s="198">
        <v>644.16</v>
      </c>
      <c r="F1144" s="198" t="s">
        <v>97</v>
      </c>
      <c r="G1144" s="196">
        <v>22116.01</v>
      </c>
      <c r="H1144" s="197">
        <v>44850</v>
      </c>
      <c r="I1144" s="42">
        <v>44850</v>
      </c>
      <c r="J1144" s="30">
        <f t="shared" si="59"/>
        <v>44835</v>
      </c>
      <c r="L1144" s="11" t="str">
        <f>IF(I1144&lt;&gt;"",IF(SUMIF(Planes!BA:BA,'Control de pagos'!A1144,Planes!BC:BC)=0,"",SUMIF(Planes!BA:BA,'Control de pagos'!A1144,Planes!BC:BC)),"")</f>
        <v/>
      </c>
      <c r="N1144" s="61">
        <f t="shared" si="58"/>
        <v>21471.85</v>
      </c>
    </row>
    <row r="1145" spans="1:14" ht="15" customHeight="1" thickBot="1">
      <c r="A1145" s="11" t="str">
        <f t="shared" si="60"/>
        <v>P654335 7</v>
      </c>
      <c r="B1145" s="3" t="s">
        <v>151</v>
      </c>
      <c r="C1145" s="251"/>
      <c r="D1145" s="253"/>
      <c r="E1145" s="155">
        <v>644.16</v>
      </c>
      <c r="F1145" s="155">
        <v>246.96</v>
      </c>
      <c r="G1145" s="154">
        <v>22362.97</v>
      </c>
      <c r="H1145" s="157">
        <v>44860</v>
      </c>
      <c r="J1145" s="30" t="str">
        <f t="shared" si="59"/>
        <v>-</v>
      </c>
      <c r="L1145" s="11" t="str">
        <f>IF(I1145&lt;&gt;"",IF(SUMIF(Planes!BA:BA,'Control de pagos'!A1145,Planes!BC:BC)=0,"",SUMIF(Planes!BA:BA,'Control de pagos'!A1145,Planes!BC:BC)),"")</f>
        <v/>
      </c>
      <c r="N1145" s="61">
        <f t="shared" si="58"/>
        <v>21471.85</v>
      </c>
    </row>
    <row r="1146" spans="1:14" ht="15" customHeight="1" thickBot="1">
      <c r="A1146" s="11" t="str">
        <f t="shared" si="60"/>
        <v>P654335 8</v>
      </c>
      <c r="B1146" s="3" t="s">
        <v>151</v>
      </c>
      <c r="C1146" s="250">
        <v>8</v>
      </c>
      <c r="D1146" s="252">
        <v>21471.83</v>
      </c>
      <c r="E1146" s="198">
        <v>322.08</v>
      </c>
      <c r="F1146" s="198" t="s">
        <v>97</v>
      </c>
      <c r="G1146" s="196">
        <v>21793.91</v>
      </c>
      <c r="H1146" s="197">
        <v>44881</v>
      </c>
      <c r="I1146" s="42">
        <v>44881</v>
      </c>
      <c r="J1146" s="30">
        <f t="shared" si="59"/>
        <v>44866</v>
      </c>
      <c r="L1146" s="11" t="str">
        <f>IF(I1146&lt;&gt;"",IF(SUMIF(Planes!BA:BA,'Control de pagos'!A1146,Planes!BC:BC)=0,"",SUMIF(Planes!BA:BA,'Control de pagos'!A1146,Planes!BC:BC)),"")</f>
        <v/>
      </c>
      <c r="N1146" s="61">
        <f t="shared" si="58"/>
        <v>21471.83</v>
      </c>
    </row>
    <row r="1147" spans="1:14" ht="15" customHeight="1" thickBot="1">
      <c r="A1147" s="11" t="str">
        <f t="shared" si="60"/>
        <v>P654335 8</v>
      </c>
      <c r="B1147" s="3" t="s">
        <v>151</v>
      </c>
      <c r="C1147" s="251"/>
      <c r="D1147" s="253"/>
      <c r="E1147" s="155">
        <v>322.08</v>
      </c>
      <c r="F1147" s="155">
        <v>243.37</v>
      </c>
      <c r="G1147" s="154">
        <v>22037.279999999999</v>
      </c>
      <c r="H1147" s="157">
        <v>44891</v>
      </c>
      <c r="J1147" s="30" t="str">
        <f t="shared" si="59"/>
        <v>-</v>
      </c>
      <c r="L1147" s="11" t="str">
        <f>IF(I1147&lt;&gt;"",IF(SUMIF(Planes!BA:BA,'Control de pagos'!A1147,Planes!BC:BC)=0,"",SUMIF(Planes!BA:BA,'Control de pagos'!A1147,Planes!BC:BC)),"")</f>
        <v/>
      </c>
      <c r="N1147" s="61">
        <f t="shared" si="58"/>
        <v>21471.83</v>
      </c>
    </row>
    <row r="1148" spans="1:14" ht="15" customHeight="1" thickBot="1">
      <c r="A1148" s="11" t="str">
        <f t="shared" si="60"/>
        <v xml:space="preserve"> </v>
      </c>
      <c r="J1148" s="30" t="str">
        <f t="shared" si="59"/>
        <v/>
      </c>
      <c r="L1148" s="11" t="str">
        <f>IF(I1148&lt;&gt;"",IF(SUMIF(Planes!BA:BA,'Control de pagos'!A1148,Planes!BC:BC)=0,"",SUMIF(Planes!BA:BA,'Control de pagos'!A1148,Planes!BC:BC)),"")</f>
        <v/>
      </c>
      <c r="N1148" s="61">
        <f t="shared" si="58"/>
        <v>0</v>
      </c>
    </row>
    <row r="1149" spans="1:14" ht="15" customHeight="1" thickBot="1">
      <c r="A1149" s="11" t="str">
        <f t="shared" si="60"/>
        <v>Q214277 Pago contado</v>
      </c>
      <c r="B1149" s="3" t="s">
        <v>152</v>
      </c>
      <c r="C1149" s="202" t="s">
        <v>153</v>
      </c>
      <c r="D1149" s="203">
        <v>77013</v>
      </c>
      <c r="E1149" s="204" t="s">
        <v>97</v>
      </c>
      <c r="F1149" s="204" t="s">
        <v>97</v>
      </c>
      <c r="G1149" s="203">
        <v>77013</v>
      </c>
      <c r="H1149" s="205">
        <v>44679</v>
      </c>
      <c r="I1149" s="42">
        <v>44679</v>
      </c>
      <c r="J1149" s="30">
        <f t="shared" si="59"/>
        <v>44652</v>
      </c>
      <c r="L1149" s="11">
        <f>IF(I1149&lt;&gt;"",IF(SUMIF(Planes!BA:BA,'Control de pagos'!A1149,Planes!BC:BC)=0,"",SUMIF(Planes!BA:BA,'Control de pagos'!A1149,Planes!BC:BC)),"")</f>
        <v>2233.7028</v>
      </c>
      <c r="N1149" s="61">
        <f t="shared" si="58"/>
        <v>77013</v>
      </c>
    </row>
    <row r="1150" spans="1:14" ht="15" customHeight="1">
      <c r="A1150" s="11" t="str">
        <f t="shared" si="60"/>
        <v xml:space="preserve"> Pago contado</v>
      </c>
      <c r="J1150" s="30" t="str">
        <f t="shared" si="59"/>
        <v/>
      </c>
      <c r="L1150" s="11" t="str">
        <f>IF(I1150&lt;&gt;"",IF(SUMIF(Planes!BA:BA,'Control de pagos'!A1150,Planes!BC:BC)=0,"",SUMIF(Planes!BA:BA,'Control de pagos'!A1150,Planes!BC:BC)),"")</f>
        <v/>
      </c>
      <c r="N1150" s="61">
        <f t="shared" si="58"/>
        <v>77013</v>
      </c>
    </row>
    <row r="1151" spans="1:14" ht="15" customHeight="1">
      <c r="A1151" s="11" t="str">
        <f t="shared" si="60"/>
        <v xml:space="preserve"> </v>
      </c>
      <c r="J1151" s="30" t="str">
        <f t="shared" si="59"/>
        <v/>
      </c>
      <c r="L1151" s="11" t="str">
        <f>IF(I1151&lt;&gt;"",IF(SUMIF(Planes!BA:BA,'Control de pagos'!A1151,Planes!BC:BC)=0,"",SUMIF(Planes!BA:BA,'Control de pagos'!A1151,Planes!BC:BC)),"")</f>
        <v/>
      </c>
      <c r="N1151" s="61">
        <f t="shared" si="58"/>
        <v>0</v>
      </c>
    </row>
    <row r="1152" spans="1:14" ht="15" customHeight="1">
      <c r="A1152" s="11" t="str">
        <f t="shared" si="60"/>
        <v xml:space="preserve"> </v>
      </c>
      <c r="J1152" s="30" t="str">
        <f t="shared" si="59"/>
        <v/>
      </c>
      <c r="L1152" s="11" t="str">
        <f>IF(I1152&lt;&gt;"",IF(SUMIF(Planes!BA:BA,'Control de pagos'!A1152,Planes!BC:BC)=0,"",SUMIF(Planes!BA:BA,'Control de pagos'!A1152,Planes!BC:BC)),"")</f>
        <v/>
      </c>
      <c r="N1152" s="61">
        <f t="shared" si="58"/>
        <v>0</v>
      </c>
    </row>
    <row r="1153" spans="1:14" ht="15" customHeight="1">
      <c r="A1153" s="11" t="str">
        <f t="shared" si="60"/>
        <v xml:space="preserve"> </v>
      </c>
      <c r="J1153" s="30" t="str">
        <f t="shared" si="59"/>
        <v/>
      </c>
      <c r="L1153" s="11" t="str">
        <f>IF(I1153&lt;&gt;"",IF(SUMIF(Planes!BA:BA,'Control de pagos'!A1153,Planes!BC:BC)=0,"",SUMIF(Planes!BA:BA,'Control de pagos'!A1153,Planes!BC:BC)),"")</f>
        <v/>
      </c>
      <c r="N1153" s="61">
        <f t="shared" si="58"/>
        <v>0</v>
      </c>
    </row>
    <row r="1154" spans="1:14" ht="15" customHeight="1">
      <c r="A1154" s="11" t="str">
        <f t="shared" si="60"/>
        <v xml:space="preserve"> </v>
      </c>
      <c r="J1154" s="30" t="str">
        <f t="shared" si="59"/>
        <v/>
      </c>
      <c r="L1154" s="11" t="str">
        <f>IF(I1154&lt;&gt;"",IF(SUMIF(Planes!BA:BA,'Control de pagos'!A1154,Planes!BC:BC)=0,"",SUMIF(Planes!BA:BA,'Control de pagos'!A1154,Planes!BC:BC)),"")</f>
        <v/>
      </c>
      <c r="N1154" s="61">
        <f t="shared" si="58"/>
        <v>0</v>
      </c>
    </row>
    <row r="1155" spans="1:14" ht="15" customHeight="1">
      <c r="A1155" s="11" t="str">
        <f t="shared" si="60"/>
        <v xml:space="preserve"> </v>
      </c>
      <c r="J1155" s="30" t="str">
        <f t="shared" si="59"/>
        <v/>
      </c>
      <c r="L1155" s="11" t="str">
        <f>IF(I1155&lt;&gt;"",IF(SUMIF(Planes!BA:BA,'Control de pagos'!A1155,Planes!BC:BC)=0,"",SUMIF(Planes!BA:BA,'Control de pagos'!A1155,Planes!BC:BC)),"")</f>
        <v/>
      </c>
      <c r="N1155" s="61">
        <f t="shared" si="58"/>
        <v>0</v>
      </c>
    </row>
    <row r="1156" spans="1:14" ht="15" customHeight="1">
      <c r="A1156" s="11" t="str">
        <f t="shared" si="60"/>
        <v xml:space="preserve"> </v>
      </c>
      <c r="J1156" s="30" t="str">
        <f t="shared" si="59"/>
        <v/>
      </c>
      <c r="L1156" s="11" t="str">
        <f>IF(I1156&lt;&gt;"",IF(SUMIF(Planes!BA:BA,'Control de pagos'!A1156,Planes!BC:BC)=0,"",SUMIF(Planes!BA:BA,'Control de pagos'!A1156,Planes!BC:BC)),"")</f>
        <v/>
      </c>
      <c r="N1156" s="61">
        <f t="shared" ref="N1156:N1219" si="61">IF(D1156=0,D1155,D1156)</f>
        <v>0</v>
      </c>
    </row>
    <row r="1157" spans="1:14" ht="15" customHeight="1">
      <c r="A1157" s="11" t="str">
        <f t="shared" si="60"/>
        <v xml:space="preserve"> </v>
      </c>
      <c r="J1157" s="30" t="str">
        <f t="shared" si="59"/>
        <v/>
      </c>
      <c r="L1157" s="11" t="str">
        <f>IF(I1157&lt;&gt;"",IF(SUMIF(Planes!BA:BA,'Control de pagos'!A1157,Planes!BC:BC)=0,"",SUMIF(Planes!BA:BA,'Control de pagos'!A1157,Planes!BC:BC)),"")</f>
        <v/>
      </c>
      <c r="N1157" s="61">
        <f t="shared" si="61"/>
        <v>0</v>
      </c>
    </row>
    <row r="1158" spans="1:14" ht="15" customHeight="1">
      <c r="A1158" s="11" t="str">
        <f t="shared" si="60"/>
        <v xml:space="preserve"> </v>
      </c>
      <c r="J1158" s="30" t="str">
        <f t="shared" si="59"/>
        <v/>
      </c>
      <c r="L1158" s="11" t="str">
        <f>IF(I1158&lt;&gt;"",IF(SUMIF(Planes!BA:BA,'Control de pagos'!A1158,Planes!BC:BC)=0,"",SUMIF(Planes!BA:BA,'Control de pagos'!A1158,Planes!BC:BC)),"")</f>
        <v/>
      </c>
      <c r="N1158" s="61">
        <f t="shared" si="61"/>
        <v>0</v>
      </c>
    </row>
    <row r="1159" spans="1:14" ht="15" customHeight="1">
      <c r="A1159" s="11" t="str">
        <f t="shared" si="60"/>
        <v xml:space="preserve"> </v>
      </c>
      <c r="J1159" s="30" t="str">
        <f t="shared" si="59"/>
        <v/>
      </c>
      <c r="L1159" s="11" t="str">
        <f>IF(I1159&lt;&gt;"",IF(SUMIF(Planes!BA:BA,'Control de pagos'!A1159,Planes!BC:BC)=0,"",SUMIF(Planes!BA:BA,'Control de pagos'!A1159,Planes!BC:BC)),"")</f>
        <v/>
      </c>
      <c r="N1159" s="61">
        <f t="shared" si="61"/>
        <v>0</v>
      </c>
    </row>
    <row r="1160" spans="1:14" ht="15" customHeight="1">
      <c r="A1160" s="11" t="str">
        <f t="shared" si="60"/>
        <v xml:space="preserve"> </v>
      </c>
      <c r="J1160" s="30" t="str">
        <f t="shared" si="59"/>
        <v/>
      </c>
      <c r="L1160" s="11" t="str">
        <f>IF(I1160&lt;&gt;"",IF(SUMIF(Planes!BA:BA,'Control de pagos'!A1160,Planes!BC:BC)=0,"",SUMIF(Planes!BA:BA,'Control de pagos'!A1160,Planes!BC:BC)),"")</f>
        <v/>
      </c>
      <c r="N1160" s="61">
        <f t="shared" si="61"/>
        <v>0</v>
      </c>
    </row>
    <row r="1161" spans="1:14" ht="15" customHeight="1">
      <c r="A1161" s="11" t="str">
        <f t="shared" si="60"/>
        <v xml:space="preserve"> </v>
      </c>
      <c r="J1161" s="30" t="str">
        <f t="shared" si="59"/>
        <v/>
      </c>
      <c r="L1161" s="11" t="str">
        <f>IF(I1161&lt;&gt;"",IF(SUMIF(Planes!BA:BA,'Control de pagos'!A1161,Planes!BC:BC)=0,"",SUMIF(Planes!BA:BA,'Control de pagos'!A1161,Planes!BC:BC)),"")</f>
        <v/>
      </c>
      <c r="N1161" s="61">
        <f t="shared" si="61"/>
        <v>0</v>
      </c>
    </row>
    <row r="1162" spans="1:14" ht="15" customHeight="1">
      <c r="A1162" s="11" t="str">
        <f t="shared" si="60"/>
        <v xml:space="preserve"> </v>
      </c>
      <c r="J1162" s="30" t="str">
        <f t="shared" si="59"/>
        <v/>
      </c>
      <c r="L1162" s="11" t="str">
        <f>IF(I1162&lt;&gt;"",IF(SUMIF(Planes!BA:BA,'Control de pagos'!A1162,Planes!BC:BC)=0,"",SUMIF(Planes!BA:BA,'Control de pagos'!A1162,Planes!BC:BC)),"")</f>
        <v/>
      </c>
      <c r="N1162" s="61">
        <f t="shared" si="61"/>
        <v>0</v>
      </c>
    </row>
    <row r="1163" spans="1:14" ht="15" customHeight="1">
      <c r="A1163" s="11" t="str">
        <f t="shared" si="60"/>
        <v xml:space="preserve"> </v>
      </c>
      <c r="J1163" s="30" t="str">
        <f t="shared" si="59"/>
        <v/>
      </c>
      <c r="L1163" s="11" t="str">
        <f>IF(I1163&lt;&gt;"",IF(SUMIF(Planes!BA:BA,'Control de pagos'!A1163,Planes!BC:BC)=0,"",SUMIF(Planes!BA:BA,'Control de pagos'!A1163,Planes!BC:BC)),"")</f>
        <v/>
      </c>
      <c r="N1163" s="61">
        <f t="shared" si="61"/>
        <v>0</v>
      </c>
    </row>
    <row r="1164" spans="1:14" ht="15" customHeight="1">
      <c r="A1164" s="11" t="str">
        <f t="shared" si="60"/>
        <v xml:space="preserve"> </v>
      </c>
      <c r="J1164" s="30" t="str">
        <f t="shared" si="59"/>
        <v/>
      </c>
      <c r="L1164" s="11" t="str">
        <f>IF(I1164&lt;&gt;"",IF(SUMIF(Planes!BA:BA,'Control de pagos'!A1164,Planes!BC:BC)=0,"",SUMIF(Planes!BA:BA,'Control de pagos'!A1164,Planes!BC:BC)),"")</f>
        <v/>
      </c>
      <c r="N1164" s="61">
        <f t="shared" si="61"/>
        <v>0</v>
      </c>
    </row>
    <row r="1165" spans="1:14" ht="15" customHeight="1">
      <c r="A1165" s="11" t="str">
        <f t="shared" si="60"/>
        <v xml:space="preserve"> </v>
      </c>
      <c r="J1165" s="30" t="str">
        <f t="shared" si="59"/>
        <v/>
      </c>
      <c r="L1165" s="11" t="str">
        <f>IF(I1165&lt;&gt;"",IF(SUMIF(Planes!BA:BA,'Control de pagos'!A1165,Planes!BC:BC)=0,"",SUMIF(Planes!BA:BA,'Control de pagos'!A1165,Planes!BC:BC)),"")</f>
        <v/>
      </c>
      <c r="N1165" s="61">
        <f t="shared" si="61"/>
        <v>0</v>
      </c>
    </row>
    <row r="1166" spans="1:14" ht="15" customHeight="1">
      <c r="A1166" s="11" t="str">
        <f t="shared" si="60"/>
        <v xml:space="preserve"> </v>
      </c>
      <c r="J1166" s="30" t="str">
        <f t="shared" si="59"/>
        <v/>
      </c>
      <c r="L1166" s="11" t="str">
        <f>IF(I1166&lt;&gt;"",IF(SUMIF(Planes!BA:BA,'Control de pagos'!A1166,Planes!BC:BC)=0,"",SUMIF(Planes!BA:BA,'Control de pagos'!A1166,Planes!BC:BC)),"")</f>
        <v/>
      </c>
      <c r="N1166" s="61">
        <f t="shared" si="61"/>
        <v>0</v>
      </c>
    </row>
    <row r="1167" spans="1:14" ht="15" customHeight="1">
      <c r="A1167" s="11" t="str">
        <f t="shared" si="60"/>
        <v xml:space="preserve"> </v>
      </c>
      <c r="J1167" s="30" t="str">
        <f t="shared" si="59"/>
        <v/>
      </c>
      <c r="L1167" s="11" t="str">
        <f>IF(I1167&lt;&gt;"",IF(SUMIF(Planes!BA:BA,'Control de pagos'!A1167,Planes!BC:BC)=0,"",SUMIF(Planes!BA:BA,'Control de pagos'!A1167,Planes!BC:BC)),"")</f>
        <v/>
      </c>
      <c r="N1167" s="61">
        <f t="shared" si="61"/>
        <v>0</v>
      </c>
    </row>
    <row r="1168" spans="1:14" ht="15" customHeight="1">
      <c r="A1168" s="11" t="str">
        <f t="shared" si="60"/>
        <v xml:space="preserve"> </v>
      </c>
      <c r="J1168" s="30" t="str">
        <f t="shared" si="59"/>
        <v/>
      </c>
      <c r="L1168" s="11" t="str">
        <f>IF(I1168&lt;&gt;"",IF(SUMIF(Planes!BA:BA,'Control de pagos'!A1168,Planes!BC:BC)=0,"",SUMIF(Planes!BA:BA,'Control de pagos'!A1168,Planes!BC:BC)),"")</f>
        <v/>
      </c>
      <c r="N1168" s="61">
        <f t="shared" si="61"/>
        <v>0</v>
      </c>
    </row>
    <row r="1169" spans="1:14" ht="15" customHeight="1">
      <c r="A1169" s="11" t="str">
        <f t="shared" si="60"/>
        <v xml:space="preserve"> </v>
      </c>
      <c r="J1169" s="30" t="str">
        <f t="shared" ref="J1169:J1232" si="62">IF(I1169&lt;&gt;"",I1169-DAY(I1169)+1,IF(A1168=A1169,IF(I1168&lt;&gt;"","-",""),IF(A1169=A1170,IF(I1170&lt;&gt;"","-",""),"")))</f>
        <v/>
      </c>
      <c r="L1169" s="11" t="str">
        <f>IF(I1169&lt;&gt;"",IF(SUMIF(Planes!BA:BA,'Control de pagos'!A1169,Planes!BC:BC)=0,"",SUMIF(Planes!BA:BA,'Control de pagos'!A1169,Planes!BC:BC)),"")</f>
        <v/>
      </c>
      <c r="N1169" s="61">
        <f t="shared" si="61"/>
        <v>0</v>
      </c>
    </row>
    <row r="1170" spans="1:14" ht="15" customHeight="1">
      <c r="A1170" s="11" t="str">
        <f t="shared" si="60"/>
        <v xml:space="preserve"> </v>
      </c>
      <c r="J1170" s="30" t="str">
        <f t="shared" si="62"/>
        <v/>
      </c>
      <c r="L1170" s="11" t="str">
        <f>IF(I1170&lt;&gt;"",IF(SUMIF(Planes!BA:BA,'Control de pagos'!A1170,Planes!BC:BC)=0,"",SUMIF(Planes!BA:BA,'Control de pagos'!A1170,Planes!BC:BC)),"")</f>
        <v/>
      </c>
      <c r="N1170" s="61">
        <f t="shared" si="61"/>
        <v>0</v>
      </c>
    </row>
    <row r="1171" spans="1:14" ht="15" customHeight="1">
      <c r="A1171" s="11" t="str">
        <f t="shared" si="60"/>
        <v xml:space="preserve"> </v>
      </c>
      <c r="J1171" s="30" t="str">
        <f t="shared" si="62"/>
        <v/>
      </c>
      <c r="L1171" s="11" t="str">
        <f>IF(I1171&lt;&gt;"",IF(SUMIF(Planes!BA:BA,'Control de pagos'!A1171,Planes!BC:BC)=0,"",SUMIF(Planes!BA:BA,'Control de pagos'!A1171,Planes!BC:BC)),"")</f>
        <v/>
      </c>
      <c r="N1171" s="61">
        <f t="shared" si="61"/>
        <v>0</v>
      </c>
    </row>
    <row r="1172" spans="1:14" ht="15" customHeight="1">
      <c r="A1172" s="11" t="str">
        <f t="shared" si="60"/>
        <v xml:space="preserve"> </v>
      </c>
      <c r="J1172" s="30" t="str">
        <f t="shared" si="62"/>
        <v/>
      </c>
      <c r="L1172" s="11" t="str">
        <f>IF(I1172&lt;&gt;"",IF(SUMIF(Planes!BA:BA,'Control de pagos'!A1172,Planes!BC:BC)=0,"",SUMIF(Planes!BA:BA,'Control de pagos'!A1172,Planes!BC:BC)),"")</f>
        <v/>
      </c>
      <c r="N1172" s="61">
        <f t="shared" si="61"/>
        <v>0</v>
      </c>
    </row>
    <row r="1173" spans="1:14" ht="15" customHeight="1">
      <c r="A1173" s="11" t="str">
        <f t="shared" si="60"/>
        <v xml:space="preserve"> </v>
      </c>
      <c r="J1173" s="30" t="str">
        <f t="shared" si="62"/>
        <v/>
      </c>
      <c r="L1173" s="11" t="str">
        <f>IF(I1173&lt;&gt;"",IF(SUMIF(Planes!BA:BA,'Control de pagos'!A1173,Planes!BC:BC)=0,"",SUMIF(Planes!BA:BA,'Control de pagos'!A1173,Planes!BC:BC)),"")</f>
        <v/>
      </c>
      <c r="N1173" s="61">
        <f t="shared" si="61"/>
        <v>0</v>
      </c>
    </row>
    <row r="1174" spans="1:14" ht="15" customHeight="1">
      <c r="A1174" s="11" t="str">
        <f t="shared" si="60"/>
        <v xml:space="preserve"> </v>
      </c>
      <c r="J1174" s="30" t="str">
        <f t="shared" si="62"/>
        <v/>
      </c>
      <c r="L1174" s="11" t="str">
        <f>IF(I1174&lt;&gt;"",IF(SUMIF(Planes!BA:BA,'Control de pagos'!A1174,Planes!BC:BC)=0,"",SUMIF(Planes!BA:BA,'Control de pagos'!A1174,Planes!BC:BC)),"")</f>
        <v/>
      </c>
      <c r="N1174" s="61">
        <f t="shared" si="61"/>
        <v>0</v>
      </c>
    </row>
    <row r="1175" spans="1:14" ht="15" customHeight="1">
      <c r="A1175" s="11" t="str">
        <f t="shared" si="60"/>
        <v xml:space="preserve"> </v>
      </c>
      <c r="J1175" s="30" t="str">
        <f t="shared" si="62"/>
        <v/>
      </c>
      <c r="L1175" s="11" t="str">
        <f>IF(I1175&lt;&gt;"",IF(SUMIF(Planes!BA:BA,'Control de pagos'!A1175,Planes!BC:BC)=0,"",SUMIF(Planes!BA:BA,'Control de pagos'!A1175,Planes!BC:BC)),"")</f>
        <v/>
      </c>
      <c r="N1175" s="61">
        <f t="shared" si="61"/>
        <v>0</v>
      </c>
    </row>
    <row r="1176" spans="1:14" ht="15" customHeight="1">
      <c r="A1176" s="11" t="str">
        <f t="shared" si="60"/>
        <v xml:space="preserve"> </v>
      </c>
      <c r="J1176" s="30" t="str">
        <f t="shared" si="62"/>
        <v/>
      </c>
      <c r="L1176" s="11" t="str">
        <f>IF(I1176&lt;&gt;"",IF(SUMIF(Planes!BA:BA,'Control de pagos'!A1176,Planes!BC:BC)=0,"",SUMIF(Planes!BA:BA,'Control de pagos'!A1176,Planes!BC:BC)),"")</f>
        <v/>
      </c>
      <c r="N1176" s="61">
        <f t="shared" si="61"/>
        <v>0</v>
      </c>
    </row>
    <row r="1177" spans="1:14" ht="15" customHeight="1">
      <c r="A1177" s="11" t="str">
        <f t="shared" si="60"/>
        <v xml:space="preserve"> </v>
      </c>
      <c r="J1177" s="30" t="str">
        <f t="shared" si="62"/>
        <v/>
      </c>
      <c r="L1177" s="11" t="str">
        <f>IF(I1177&lt;&gt;"",IF(SUMIF(Planes!BA:BA,'Control de pagos'!A1177,Planes!BC:BC)=0,"",SUMIF(Planes!BA:BA,'Control de pagos'!A1177,Planes!BC:BC)),"")</f>
        <v/>
      </c>
      <c r="N1177" s="61">
        <f t="shared" si="61"/>
        <v>0</v>
      </c>
    </row>
    <row r="1178" spans="1:14" ht="15" customHeight="1">
      <c r="A1178" s="11" t="str">
        <f t="shared" si="60"/>
        <v xml:space="preserve"> </v>
      </c>
      <c r="J1178" s="30" t="str">
        <f t="shared" si="62"/>
        <v/>
      </c>
      <c r="L1178" s="11" t="str">
        <f>IF(I1178&lt;&gt;"",IF(SUMIF(Planes!BA:BA,'Control de pagos'!A1178,Planes!BC:BC)=0,"",SUMIF(Planes!BA:BA,'Control de pagos'!A1178,Planes!BC:BC)),"")</f>
        <v/>
      </c>
      <c r="N1178" s="61">
        <f t="shared" si="61"/>
        <v>0</v>
      </c>
    </row>
    <row r="1179" spans="1:14" ht="15" customHeight="1">
      <c r="A1179" s="11" t="str">
        <f t="shared" si="60"/>
        <v xml:space="preserve"> </v>
      </c>
      <c r="J1179" s="30" t="str">
        <f t="shared" si="62"/>
        <v/>
      </c>
      <c r="L1179" s="11" t="str">
        <f>IF(I1179&lt;&gt;"",IF(SUMIF(Planes!BA:BA,'Control de pagos'!A1179,Planes!BC:BC)=0,"",SUMIF(Planes!BA:BA,'Control de pagos'!A1179,Planes!BC:BC)),"")</f>
        <v/>
      </c>
      <c r="N1179" s="61">
        <f t="shared" si="61"/>
        <v>0</v>
      </c>
    </row>
    <row r="1180" spans="1:14" ht="15" customHeight="1">
      <c r="A1180" s="11" t="str">
        <f t="shared" si="60"/>
        <v xml:space="preserve"> </v>
      </c>
      <c r="J1180" s="30" t="str">
        <f t="shared" si="62"/>
        <v/>
      </c>
      <c r="L1180" s="11" t="str">
        <f>IF(I1180&lt;&gt;"",IF(SUMIF(Planes!BA:BA,'Control de pagos'!A1180,Planes!BC:BC)=0,"",SUMIF(Planes!BA:BA,'Control de pagos'!A1180,Planes!BC:BC)),"")</f>
        <v/>
      </c>
      <c r="N1180" s="61">
        <f t="shared" si="61"/>
        <v>0</v>
      </c>
    </row>
    <row r="1181" spans="1:14" ht="15" customHeight="1">
      <c r="A1181" s="11" t="str">
        <f t="shared" si="60"/>
        <v xml:space="preserve"> </v>
      </c>
      <c r="J1181" s="30" t="str">
        <f t="shared" si="62"/>
        <v/>
      </c>
      <c r="L1181" s="11" t="str">
        <f>IF(I1181&lt;&gt;"",IF(SUMIF(Planes!BA:BA,'Control de pagos'!A1181,Planes!BC:BC)=0,"",SUMIF(Planes!BA:BA,'Control de pagos'!A1181,Planes!BC:BC)),"")</f>
        <v/>
      </c>
      <c r="N1181" s="61">
        <f t="shared" si="61"/>
        <v>0</v>
      </c>
    </row>
    <row r="1182" spans="1:14" ht="15" customHeight="1">
      <c r="A1182" s="11" t="str">
        <f t="shared" si="60"/>
        <v xml:space="preserve"> </v>
      </c>
      <c r="J1182" s="30" t="str">
        <f t="shared" si="62"/>
        <v/>
      </c>
      <c r="L1182" s="11" t="str">
        <f>IF(I1182&lt;&gt;"",IF(SUMIF(Planes!BA:BA,'Control de pagos'!A1182,Planes!BC:BC)=0,"",SUMIF(Planes!BA:BA,'Control de pagos'!A1182,Planes!BC:BC)),"")</f>
        <v/>
      </c>
      <c r="N1182" s="61">
        <f t="shared" si="61"/>
        <v>0</v>
      </c>
    </row>
    <row r="1183" spans="1:14" ht="15" customHeight="1">
      <c r="A1183" s="11" t="str">
        <f t="shared" si="60"/>
        <v xml:space="preserve"> </v>
      </c>
      <c r="J1183" s="30" t="str">
        <f t="shared" si="62"/>
        <v/>
      </c>
      <c r="L1183" s="11" t="str">
        <f>IF(I1183&lt;&gt;"",IF(SUMIF(Planes!BA:BA,'Control de pagos'!A1183,Planes!BC:BC)=0,"",SUMIF(Planes!BA:BA,'Control de pagos'!A1183,Planes!BC:BC)),"")</f>
        <v/>
      </c>
      <c r="N1183" s="61">
        <f t="shared" si="61"/>
        <v>0</v>
      </c>
    </row>
    <row r="1184" spans="1:14" ht="15" customHeight="1">
      <c r="A1184" s="11" t="str">
        <f t="shared" si="60"/>
        <v xml:space="preserve"> </v>
      </c>
      <c r="J1184" s="30" t="str">
        <f t="shared" si="62"/>
        <v/>
      </c>
      <c r="L1184" s="11" t="str">
        <f>IF(I1184&lt;&gt;"",IF(SUMIF(Planes!BA:BA,'Control de pagos'!A1184,Planes!BC:BC)=0,"",SUMIF(Planes!BA:BA,'Control de pagos'!A1184,Planes!BC:BC)),"")</f>
        <v/>
      </c>
      <c r="N1184" s="61">
        <f t="shared" si="61"/>
        <v>0</v>
      </c>
    </row>
    <row r="1185" spans="1:14" ht="15" customHeight="1">
      <c r="A1185" s="11" t="str">
        <f t="shared" si="60"/>
        <v xml:space="preserve"> </v>
      </c>
      <c r="J1185" s="30" t="str">
        <f t="shared" si="62"/>
        <v/>
      </c>
      <c r="L1185" s="11" t="str">
        <f>IF(I1185&lt;&gt;"",IF(SUMIF(Planes!BA:BA,'Control de pagos'!A1185,Planes!BC:BC)=0,"",SUMIF(Planes!BA:BA,'Control de pagos'!A1185,Planes!BC:BC)),"")</f>
        <v/>
      </c>
      <c r="N1185" s="61">
        <f t="shared" si="61"/>
        <v>0</v>
      </c>
    </row>
    <row r="1186" spans="1:14" ht="15" customHeight="1">
      <c r="A1186" s="11" t="str">
        <f t="shared" si="60"/>
        <v xml:space="preserve"> </v>
      </c>
      <c r="J1186" s="30" t="str">
        <f t="shared" si="62"/>
        <v/>
      </c>
      <c r="L1186" s="11" t="str">
        <f>IF(I1186&lt;&gt;"",IF(SUMIF(Planes!BA:BA,'Control de pagos'!A1186,Planes!BC:BC)=0,"",SUMIF(Planes!BA:BA,'Control de pagos'!A1186,Planes!BC:BC)),"")</f>
        <v/>
      </c>
      <c r="N1186" s="61">
        <f t="shared" si="61"/>
        <v>0</v>
      </c>
    </row>
    <row r="1187" spans="1:14" ht="15" customHeight="1">
      <c r="A1187" s="11" t="str">
        <f t="shared" si="60"/>
        <v xml:space="preserve"> </v>
      </c>
      <c r="J1187" s="30" t="str">
        <f t="shared" si="62"/>
        <v/>
      </c>
      <c r="L1187" s="11" t="str">
        <f>IF(I1187&lt;&gt;"",IF(SUMIF(Planes!BA:BA,'Control de pagos'!A1187,Planes!BC:BC)=0,"",SUMIF(Planes!BA:BA,'Control de pagos'!A1187,Planes!BC:BC)),"")</f>
        <v/>
      </c>
      <c r="N1187" s="61">
        <f t="shared" si="61"/>
        <v>0</v>
      </c>
    </row>
    <row r="1188" spans="1:14" ht="15" customHeight="1">
      <c r="A1188" s="11" t="str">
        <f t="shared" si="60"/>
        <v xml:space="preserve"> </v>
      </c>
      <c r="J1188" s="30" t="str">
        <f t="shared" si="62"/>
        <v/>
      </c>
      <c r="L1188" s="11" t="str">
        <f>IF(I1188&lt;&gt;"",IF(SUMIF(Planes!BA:BA,'Control de pagos'!A1188,Planes!BC:BC)=0,"",SUMIF(Planes!BA:BA,'Control de pagos'!A1188,Planes!BC:BC)),"")</f>
        <v/>
      </c>
      <c r="N1188" s="61">
        <f t="shared" si="61"/>
        <v>0</v>
      </c>
    </row>
    <row r="1189" spans="1:14" ht="15" customHeight="1">
      <c r="A1189" s="11" t="str">
        <f t="shared" si="60"/>
        <v xml:space="preserve"> </v>
      </c>
      <c r="J1189" s="30" t="str">
        <f t="shared" si="62"/>
        <v/>
      </c>
      <c r="L1189" s="11" t="str">
        <f>IF(I1189&lt;&gt;"",IF(SUMIF(Planes!BA:BA,'Control de pagos'!A1189,Planes!BC:BC)=0,"",SUMIF(Planes!BA:BA,'Control de pagos'!A1189,Planes!BC:BC)),"")</f>
        <v/>
      </c>
      <c r="N1189" s="61">
        <f t="shared" si="61"/>
        <v>0</v>
      </c>
    </row>
    <row r="1190" spans="1:14" ht="15" customHeight="1">
      <c r="A1190" s="11" t="str">
        <f t="shared" si="60"/>
        <v xml:space="preserve"> </v>
      </c>
      <c r="J1190" s="30" t="str">
        <f t="shared" si="62"/>
        <v/>
      </c>
      <c r="L1190" s="11" t="str">
        <f>IF(I1190&lt;&gt;"",IF(SUMIF(Planes!BA:BA,'Control de pagos'!A1190,Planes!BC:BC)=0,"",SUMIF(Planes!BA:BA,'Control de pagos'!A1190,Planes!BC:BC)),"")</f>
        <v/>
      </c>
      <c r="N1190" s="61">
        <f t="shared" si="61"/>
        <v>0</v>
      </c>
    </row>
    <row r="1191" spans="1:14" ht="15" customHeight="1">
      <c r="A1191" s="11" t="str">
        <f t="shared" si="60"/>
        <v xml:space="preserve"> </v>
      </c>
      <c r="J1191" s="30" t="str">
        <f t="shared" si="62"/>
        <v/>
      </c>
      <c r="L1191" s="11" t="str">
        <f>IF(I1191&lt;&gt;"",IF(SUMIF(Planes!BA:BA,'Control de pagos'!A1191,Planes!BC:BC)=0,"",SUMIF(Planes!BA:BA,'Control de pagos'!A1191,Planes!BC:BC)),"")</f>
        <v/>
      </c>
      <c r="N1191" s="61">
        <f t="shared" si="61"/>
        <v>0</v>
      </c>
    </row>
    <row r="1192" spans="1:14" ht="15" customHeight="1">
      <c r="A1192" s="11" t="str">
        <f t="shared" si="60"/>
        <v xml:space="preserve"> </v>
      </c>
      <c r="J1192" s="30" t="str">
        <f t="shared" si="62"/>
        <v/>
      </c>
      <c r="L1192" s="11" t="str">
        <f>IF(I1192&lt;&gt;"",IF(SUMIF(Planes!BA:BA,'Control de pagos'!A1192,Planes!BC:BC)=0,"",SUMIF(Planes!BA:BA,'Control de pagos'!A1192,Planes!BC:BC)),"")</f>
        <v/>
      </c>
      <c r="N1192" s="61">
        <f t="shared" si="61"/>
        <v>0</v>
      </c>
    </row>
    <row r="1193" spans="1:14" ht="15" customHeight="1">
      <c r="A1193" s="11" t="str">
        <f t="shared" si="60"/>
        <v xml:space="preserve"> </v>
      </c>
      <c r="J1193" s="30" t="str">
        <f t="shared" si="62"/>
        <v/>
      </c>
      <c r="L1193" s="11" t="str">
        <f>IF(I1193&lt;&gt;"",IF(SUMIF(Planes!BA:BA,'Control de pagos'!A1193,Planes!BC:BC)=0,"",SUMIF(Planes!BA:BA,'Control de pagos'!A1193,Planes!BC:BC)),"")</f>
        <v/>
      </c>
      <c r="N1193" s="61">
        <f t="shared" si="61"/>
        <v>0</v>
      </c>
    </row>
    <row r="1194" spans="1:14" ht="15" customHeight="1">
      <c r="A1194" s="11" t="str">
        <f t="shared" ref="A1194:A1257" si="63">B1194&amp;" "&amp;IF(C1194="",C1193,C1194)</f>
        <v xml:space="preserve"> </v>
      </c>
      <c r="J1194" s="30" t="str">
        <f t="shared" si="62"/>
        <v/>
      </c>
      <c r="L1194" s="11" t="str">
        <f>IF(I1194&lt;&gt;"",IF(SUMIF(Planes!BA:BA,'Control de pagos'!A1194,Planes!BC:BC)=0,"",SUMIF(Planes!BA:BA,'Control de pagos'!A1194,Planes!BC:BC)),"")</f>
        <v/>
      </c>
      <c r="N1194" s="61">
        <f t="shared" si="61"/>
        <v>0</v>
      </c>
    </row>
    <row r="1195" spans="1:14" ht="15" customHeight="1">
      <c r="A1195" s="11" t="str">
        <f t="shared" si="63"/>
        <v xml:space="preserve"> </v>
      </c>
      <c r="J1195" s="30" t="str">
        <f t="shared" si="62"/>
        <v/>
      </c>
      <c r="L1195" s="11" t="str">
        <f>IF(I1195&lt;&gt;"",IF(SUMIF(Planes!BA:BA,'Control de pagos'!A1195,Planes!BC:BC)=0,"",SUMIF(Planes!BA:BA,'Control de pagos'!A1195,Planes!BC:BC)),"")</f>
        <v/>
      </c>
      <c r="N1195" s="61">
        <f t="shared" si="61"/>
        <v>0</v>
      </c>
    </row>
    <row r="1196" spans="1:14" ht="15" customHeight="1">
      <c r="A1196" s="11" t="str">
        <f t="shared" si="63"/>
        <v xml:space="preserve"> </v>
      </c>
      <c r="J1196" s="30" t="str">
        <f t="shared" si="62"/>
        <v/>
      </c>
      <c r="L1196" s="11" t="str">
        <f>IF(I1196&lt;&gt;"",IF(SUMIF(Planes!BA:BA,'Control de pagos'!A1196,Planes!BC:BC)=0,"",SUMIF(Planes!BA:BA,'Control de pagos'!A1196,Planes!BC:BC)),"")</f>
        <v/>
      </c>
      <c r="N1196" s="61">
        <f t="shared" si="61"/>
        <v>0</v>
      </c>
    </row>
    <row r="1197" spans="1:14" ht="15" customHeight="1">
      <c r="A1197" s="11" t="str">
        <f t="shared" si="63"/>
        <v xml:space="preserve"> </v>
      </c>
      <c r="J1197" s="30" t="str">
        <f t="shared" si="62"/>
        <v/>
      </c>
      <c r="L1197" s="11" t="str">
        <f>IF(I1197&lt;&gt;"",IF(SUMIF(Planes!BA:BA,'Control de pagos'!A1197,Planes!BC:BC)=0,"",SUMIF(Planes!BA:BA,'Control de pagos'!A1197,Planes!BC:BC)),"")</f>
        <v/>
      </c>
      <c r="N1197" s="61">
        <f t="shared" si="61"/>
        <v>0</v>
      </c>
    </row>
    <row r="1198" spans="1:14" ht="15" customHeight="1">
      <c r="A1198" s="11" t="str">
        <f t="shared" si="63"/>
        <v xml:space="preserve"> </v>
      </c>
      <c r="J1198" s="30" t="str">
        <f t="shared" si="62"/>
        <v/>
      </c>
      <c r="L1198" s="11" t="str">
        <f>IF(I1198&lt;&gt;"",IF(SUMIF(Planes!BA:BA,'Control de pagos'!A1198,Planes!BC:BC)=0,"",SUMIF(Planes!BA:BA,'Control de pagos'!A1198,Planes!BC:BC)),"")</f>
        <v/>
      </c>
      <c r="N1198" s="61">
        <f t="shared" si="61"/>
        <v>0</v>
      </c>
    </row>
    <row r="1199" spans="1:14" ht="15" customHeight="1">
      <c r="A1199" s="11" t="str">
        <f t="shared" si="63"/>
        <v xml:space="preserve"> </v>
      </c>
      <c r="J1199" s="30" t="str">
        <f t="shared" si="62"/>
        <v/>
      </c>
      <c r="L1199" s="11" t="str">
        <f>IF(I1199&lt;&gt;"",IF(SUMIF(Planes!BA:BA,'Control de pagos'!A1199,Planes!BC:BC)=0,"",SUMIF(Planes!BA:BA,'Control de pagos'!A1199,Planes!BC:BC)),"")</f>
        <v/>
      </c>
      <c r="N1199" s="61">
        <f t="shared" si="61"/>
        <v>0</v>
      </c>
    </row>
    <row r="1200" spans="1:14" ht="15" customHeight="1">
      <c r="A1200" s="11" t="str">
        <f t="shared" si="63"/>
        <v xml:space="preserve"> </v>
      </c>
      <c r="J1200" s="30" t="str">
        <f t="shared" si="62"/>
        <v/>
      </c>
      <c r="L1200" s="11" t="str">
        <f>IF(I1200&lt;&gt;"",IF(SUMIF(Planes!BA:BA,'Control de pagos'!A1200,Planes!BC:BC)=0,"",SUMIF(Planes!BA:BA,'Control de pagos'!A1200,Planes!BC:BC)),"")</f>
        <v/>
      </c>
      <c r="N1200" s="61">
        <f t="shared" si="61"/>
        <v>0</v>
      </c>
    </row>
    <row r="1201" spans="1:14" ht="15" customHeight="1">
      <c r="A1201" s="11" t="str">
        <f t="shared" si="63"/>
        <v xml:space="preserve"> </v>
      </c>
      <c r="J1201" s="30" t="str">
        <f t="shared" si="62"/>
        <v/>
      </c>
      <c r="L1201" s="11" t="str">
        <f>IF(I1201&lt;&gt;"",IF(SUMIF(Planes!BA:BA,'Control de pagos'!A1201,Planes!BC:BC)=0,"",SUMIF(Planes!BA:BA,'Control de pagos'!A1201,Planes!BC:BC)),"")</f>
        <v/>
      </c>
      <c r="N1201" s="61">
        <f t="shared" si="61"/>
        <v>0</v>
      </c>
    </row>
    <row r="1202" spans="1:14" ht="15" customHeight="1">
      <c r="A1202" s="11" t="str">
        <f t="shared" si="63"/>
        <v xml:space="preserve"> </v>
      </c>
      <c r="J1202" s="30" t="str">
        <f t="shared" si="62"/>
        <v/>
      </c>
      <c r="L1202" s="11" t="str">
        <f>IF(I1202&lt;&gt;"",IF(SUMIF(Planes!BA:BA,'Control de pagos'!A1202,Planes!BC:BC)=0,"",SUMIF(Planes!BA:BA,'Control de pagos'!A1202,Planes!BC:BC)),"")</f>
        <v/>
      </c>
      <c r="N1202" s="61">
        <f t="shared" si="61"/>
        <v>0</v>
      </c>
    </row>
    <row r="1203" spans="1:14" ht="15" customHeight="1">
      <c r="A1203" s="11" t="str">
        <f t="shared" si="63"/>
        <v xml:space="preserve"> </v>
      </c>
      <c r="J1203" s="30" t="str">
        <f t="shared" si="62"/>
        <v/>
      </c>
      <c r="L1203" s="11" t="str">
        <f>IF(I1203&lt;&gt;"",IF(SUMIF(Planes!BA:BA,'Control de pagos'!A1203,Planes!BC:BC)=0,"",SUMIF(Planes!BA:BA,'Control de pagos'!A1203,Planes!BC:BC)),"")</f>
        <v/>
      </c>
      <c r="N1203" s="61">
        <f t="shared" si="61"/>
        <v>0</v>
      </c>
    </row>
    <row r="1204" spans="1:14" ht="15" customHeight="1">
      <c r="A1204" s="11" t="str">
        <f t="shared" si="63"/>
        <v xml:space="preserve"> </v>
      </c>
      <c r="J1204" s="30" t="str">
        <f t="shared" si="62"/>
        <v/>
      </c>
      <c r="L1204" s="11" t="str">
        <f>IF(I1204&lt;&gt;"",IF(SUMIF(Planes!BA:BA,'Control de pagos'!A1204,Planes!BC:BC)=0,"",SUMIF(Planes!BA:BA,'Control de pagos'!A1204,Planes!BC:BC)),"")</f>
        <v/>
      </c>
      <c r="N1204" s="61">
        <f t="shared" si="61"/>
        <v>0</v>
      </c>
    </row>
    <row r="1205" spans="1:14" ht="15" customHeight="1">
      <c r="A1205" s="11" t="str">
        <f t="shared" si="63"/>
        <v xml:space="preserve"> </v>
      </c>
      <c r="J1205" s="30" t="str">
        <f t="shared" si="62"/>
        <v/>
      </c>
      <c r="L1205" s="11" t="str">
        <f>IF(I1205&lt;&gt;"",IF(SUMIF(Planes!BA:BA,'Control de pagos'!A1205,Planes!BC:BC)=0,"",SUMIF(Planes!BA:BA,'Control de pagos'!A1205,Planes!BC:BC)),"")</f>
        <v/>
      </c>
      <c r="N1205" s="61">
        <f t="shared" si="61"/>
        <v>0</v>
      </c>
    </row>
    <row r="1206" spans="1:14" ht="15" customHeight="1">
      <c r="A1206" s="11" t="str">
        <f t="shared" si="63"/>
        <v xml:space="preserve"> </v>
      </c>
      <c r="J1206" s="30" t="str">
        <f t="shared" si="62"/>
        <v/>
      </c>
      <c r="L1206" s="11" t="str">
        <f>IF(I1206&lt;&gt;"",IF(SUMIF(Planes!BA:BA,'Control de pagos'!A1206,Planes!BC:BC)=0,"",SUMIF(Planes!BA:BA,'Control de pagos'!A1206,Planes!BC:BC)),"")</f>
        <v/>
      </c>
      <c r="N1206" s="61">
        <f t="shared" si="61"/>
        <v>0</v>
      </c>
    </row>
    <row r="1207" spans="1:14" ht="15" customHeight="1">
      <c r="A1207" s="11" t="str">
        <f t="shared" si="63"/>
        <v xml:space="preserve"> </v>
      </c>
      <c r="J1207" s="30" t="str">
        <f t="shared" si="62"/>
        <v/>
      </c>
      <c r="L1207" s="11" t="str">
        <f>IF(I1207&lt;&gt;"",IF(SUMIF(Planes!BA:BA,'Control de pagos'!A1207,Planes!BC:BC)=0,"",SUMIF(Planes!BA:BA,'Control de pagos'!A1207,Planes!BC:BC)),"")</f>
        <v/>
      </c>
      <c r="N1207" s="61">
        <f t="shared" si="61"/>
        <v>0</v>
      </c>
    </row>
    <row r="1208" spans="1:14" ht="15" customHeight="1">
      <c r="A1208" s="11" t="str">
        <f t="shared" si="63"/>
        <v xml:space="preserve"> </v>
      </c>
      <c r="J1208" s="30" t="str">
        <f t="shared" si="62"/>
        <v/>
      </c>
      <c r="L1208" s="11" t="str">
        <f>IF(I1208&lt;&gt;"",IF(SUMIF(Planes!BA:BA,'Control de pagos'!A1208,Planes!BC:BC)=0,"",SUMIF(Planes!BA:BA,'Control de pagos'!A1208,Planes!BC:BC)),"")</f>
        <v/>
      </c>
      <c r="N1208" s="61">
        <f t="shared" si="61"/>
        <v>0</v>
      </c>
    </row>
    <row r="1209" spans="1:14" ht="15" customHeight="1">
      <c r="A1209" s="11" t="str">
        <f t="shared" si="63"/>
        <v xml:space="preserve"> </v>
      </c>
      <c r="J1209" s="30" t="str">
        <f t="shared" si="62"/>
        <v/>
      </c>
      <c r="L1209" s="11" t="str">
        <f>IF(I1209&lt;&gt;"",IF(SUMIF(Planes!BA:BA,'Control de pagos'!A1209,Planes!BC:BC)=0,"",SUMIF(Planes!BA:BA,'Control de pagos'!A1209,Planes!BC:BC)),"")</f>
        <v/>
      </c>
      <c r="N1209" s="61">
        <f t="shared" si="61"/>
        <v>0</v>
      </c>
    </row>
    <row r="1210" spans="1:14" ht="15" customHeight="1">
      <c r="A1210" s="11" t="str">
        <f t="shared" si="63"/>
        <v xml:space="preserve"> </v>
      </c>
      <c r="J1210" s="30" t="str">
        <f t="shared" si="62"/>
        <v/>
      </c>
      <c r="L1210" s="11" t="str">
        <f>IF(I1210&lt;&gt;"",IF(SUMIF(Planes!BA:BA,'Control de pagos'!A1210,Planes!BC:BC)=0,"",SUMIF(Planes!BA:BA,'Control de pagos'!A1210,Planes!BC:BC)),"")</f>
        <v/>
      </c>
      <c r="N1210" s="61">
        <f t="shared" si="61"/>
        <v>0</v>
      </c>
    </row>
    <row r="1211" spans="1:14" ht="15" customHeight="1">
      <c r="A1211" s="11" t="str">
        <f t="shared" si="63"/>
        <v xml:space="preserve"> </v>
      </c>
      <c r="J1211" s="30" t="str">
        <f t="shared" si="62"/>
        <v/>
      </c>
      <c r="L1211" s="11" t="str">
        <f>IF(I1211&lt;&gt;"",IF(SUMIF(Planes!BA:BA,'Control de pagos'!A1211,Planes!BC:BC)=0,"",SUMIF(Planes!BA:BA,'Control de pagos'!A1211,Planes!BC:BC)),"")</f>
        <v/>
      </c>
      <c r="N1211" s="61">
        <f t="shared" si="61"/>
        <v>0</v>
      </c>
    </row>
    <row r="1212" spans="1:14" ht="15" customHeight="1">
      <c r="A1212" s="11" t="str">
        <f t="shared" si="63"/>
        <v xml:space="preserve"> </v>
      </c>
      <c r="J1212" s="30" t="str">
        <f t="shared" si="62"/>
        <v/>
      </c>
      <c r="L1212" s="11" t="str">
        <f>IF(I1212&lt;&gt;"",IF(SUMIF(Planes!BA:BA,'Control de pagos'!A1212,Planes!BC:BC)=0,"",SUMIF(Planes!BA:BA,'Control de pagos'!A1212,Planes!BC:BC)),"")</f>
        <v/>
      </c>
      <c r="N1212" s="61">
        <f t="shared" si="61"/>
        <v>0</v>
      </c>
    </row>
    <row r="1213" spans="1:14" ht="15" customHeight="1">
      <c r="A1213" s="11" t="str">
        <f t="shared" si="63"/>
        <v xml:space="preserve"> </v>
      </c>
      <c r="J1213" s="30" t="str">
        <f t="shared" si="62"/>
        <v/>
      </c>
      <c r="L1213" s="11" t="str">
        <f>IF(I1213&lt;&gt;"",IF(SUMIF(Planes!BA:BA,'Control de pagos'!A1213,Planes!BC:BC)=0,"",SUMIF(Planes!BA:BA,'Control de pagos'!A1213,Planes!BC:BC)),"")</f>
        <v/>
      </c>
      <c r="N1213" s="61">
        <f t="shared" si="61"/>
        <v>0</v>
      </c>
    </row>
    <row r="1214" spans="1:14" ht="15" customHeight="1">
      <c r="A1214" s="11" t="str">
        <f t="shared" si="63"/>
        <v xml:space="preserve"> </v>
      </c>
      <c r="J1214" s="30" t="str">
        <f t="shared" si="62"/>
        <v/>
      </c>
      <c r="L1214" s="11" t="str">
        <f>IF(I1214&lt;&gt;"",IF(SUMIF(Planes!BA:BA,'Control de pagos'!A1214,Planes!BC:BC)=0,"",SUMIF(Planes!BA:BA,'Control de pagos'!A1214,Planes!BC:BC)),"")</f>
        <v/>
      </c>
      <c r="N1214" s="61">
        <f t="shared" si="61"/>
        <v>0</v>
      </c>
    </row>
    <row r="1215" spans="1:14" ht="15" customHeight="1">
      <c r="A1215" s="11" t="str">
        <f t="shared" si="63"/>
        <v xml:space="preserve"> </v>
      </c>
      <c r="J1215" s="30" t="str">
        <f t="shared" si="62"/>
        <v/>
      </c>
      <c r="L1215" s="11" t="str">
        <f>IF(I1215&lt;&gt;"",IF(SUMIF(Planes!BA:BA,'Control de pagos'!A1215,Planes!BC:BC)=0,"",SUMIF(Planes!BA:BA,'Control de pagos'!A1215,Planes!BC:BC)),"")</f>
        <v/>
      </c>
      <c r="N1215" s="61">
        <f t="shared" si="61"/>
        <v>0</v>
      </c>
    </row>
    <row r="1216" spans="1:14" ht="15" customHeight="1">
      <c r="A1216" s="11" t="str">
        <f t="shared" si="63"/>
        <v xml:space="preserve"> </v>
      </c>
      <c r="J1216" s="30" t="str">
        <f t="shared" si="62"/>
        <v/>
      </c>
      <c r="L1216" s="11" t="str">
        <f>IF(I1216&lt;&gt;"",IF(SUMIF(Planes!BA:BA,'Control de pagos'!A1216,Planes!BC:BC)=0,"",SUMIF(Planes!BA:BA,'Control de pagos'!A1216,Planes!BC:BC)),"")</f>
        <v/>
      </c>
      <c r="N1216" s="61">
        <f t="shared" si="61"/>
        <v>0</v>
      </c>
    </row>
    <row r="1217" spans="1:14" ht="15" customHeight="1">
      <c r="A1217" s="11" t="str">
        <f t="shared" si="63"/>
        <v xml:space="preserve"> </v>
      </c>
      <c r="J1217" s="30" t="str">
        <f t="shared" si="62"/>
        <v/>
      </c>
      <c r="L1217" s="11" t="str">
        <f>IF(I1217&lt;&gt;"",IF(SUMIF(Planes!BA:BA,'Control de pagos'!A1217,Planes!BC:BC)=0,"",SUMIF(Planes!BA:BA,'Control de pagos'!A1217,Planes!BC:BC)),"")</f>
        <v/>
      </c>
      <c r="N1217" s="61">
        <f t="shared" si="61"/>
        <v>0</v>
      </c>
    </row>
    <row r="1218" spans="1:14" ht="15" customHeight="1">
      <c r="A1218" s="11" t="str">
        <f t="shared" si="63"/>
        <v xml:space="preserve"> </v>
      </c>
      <c r="J1218" s="30" t="str">
        <f t="shared" si="62"/>
        <v/>
      </c>
      <c r="L1218" s="11" t="str">
        <f>IF(I1218&lt;&gt;"",IF(SUMIF(Planes!BA:BA,'Control de pagos'!A1218,Planes!BC:BC)=0,"",SUMIF(Planes!BA:BA,'Control de pagos'!A1218,Planes!BC:BC)),"")</f>
        <v/>
      </c>
      <c r="N1218" s="61">
        <f t="shared" si="61"/>
        <v>0</v>
      </c>
    </row>
    <row r="1219" spans="1:14" ht="15" customHeight="1">
      <c r="A1219" s="11" t="str">
        <f t="shared" si="63"/>
        <v xml:space="preserve"> </v>
      </c>
      <c r="J1219" s="30" t="str">
        <f t="shared" si="62"/>
        <v/>
      </c>
      <c r="L1219" s="11" t="str">
        <f>IF(I1219&lt;&gt;"",IF(SUMIF(Planes!BA:BA,'Control de pagos'!A1219,Planes!BC:BC)=0,"",SUMIF(Planes!BA:BA,'Control de pagos'!A1219,Planes!BC:BC)),"")</f>
        <v/>
      </c>
      <c r="N1219" s="61">
        <f t="shared" si="61"/>
        <v>0</v>
      </c>
    </row>
    <row r="1220" spans="1:14" ht="15" customHeight="1">
      <c r="A1220" s="11" t="str">
        <f t="shared" si="63"/>
        <v xml:space="preserve"> </v>
      </c>
      <c r="J1220" s="30" t="str">
        <f t="shared" si="62"/>
        <v/>
      </c>
      <c r="L1220" s="11" t="str">
        <f>IF(I1220&lt;&gt;"",IF(SUMIF(Planes!BA:BA,'Control de pagos'!A1220,Planes!BC:BC)=0,"",SUMIF(Planes!BA:BA,'Control de pagos'!A1220,Planes!BC:BC)),"")</f>
        <v/>
      </c>
      <c r="N1220" s="61">
        <f t="shared" ref="N1220:N1283" si="64">IF(D1220=0,D1219,D1220)</f>
        <v>0</v>
      </c>
    </row>
    <row r="1221" spans="1:14" ht="15" customHeight="1">
      <c r="A1221" s="11" t="str">
        <f t="shared" si="63"/>
        <v xml:space="preserve"> </v>
      </c>
      <c r="J1221" s="30" t="str">
        <f t="shared" si="62"/>
        <v/>
      </c>
      <c r="L1221" s="11" t="str">
        <f>IF(I1221&lt;&gt;"",IF(SUMIF(Planes!BA:BA,'Control de pagos'!A1221,Planes!BC:BC)=0,"",SUMIF(Planes!BA:BA,'Control de pagos'!A1221,Planes!BC:BC)),"")</f>
        <v/>
      </c>
      <c r="N1221" s="61">
        <f t="shared" si="64"/>
        <v>0</v>
      </c>
    </row>
    <row r="1222" spans="1:14" ht="15" customHeight="1">
      <c r="A1222" s="11" t="str">
        <f t="shared" si="63"/>
        <v xml:space="preserve"> </v>
      </c>
      <c r="J1222" s="30" t="str">
        <f t="shared" si="62"/>
        <v/>
      </c>
      <c r="L1222" s="11" t="str">
        <f>IF(I1222&lt;&gt;"",IF(SUMIF(Planes!BA:BA,'Control de pagos'!A1222,Planes!BC:BC)=0,"",SUMIF(Planes!BA:BA,'Control de pagos'!A1222,Planes!BC:BC)),"")</f>
        <v/>
      </c>
      <c r="N1222" s="61">
        <f t="shared" si="64"/>
        <v>0</v>
      </c>
    </row>
    <row r="1223" spans="1:14" ht="15" customHeight="1">
      <c r="A1223" s="11" t="str">
        <f t="shared" si="63"/>
        <v xml:space="preserve"> </v>
      </c>
      <c r="J1223" s="30" t="str">
        <f t="shared" si="62"/>
        <v/>
      </c>
      <c r="L1223" s="11" t="str">
        <f>IF(I1223&lt;&gt;"",IF(SUMIF(Planes!BA:BA,'Control de pagos'!A1223,Planes!BC:BC)=0,"",SUMIF(Planes!BA:BA,'Control de pagos'!A1223,Planes!BC:BC)),"")</f>
        <v/>
      </c>
      <c r="N1223" s="61">
        <f t="shared" si="64"/>
        <v>0</v>
      </c>
    </row>
    <row r="1224" spans="1:14" ht="15" customHeight="1">
      <c r="A1224" s="11" t="str">
        <f t="shared" si="63"/>
        <v xml:space="preserve"> </v>
      </c>
      <c r="J1224" s="30" t="str">
        <f t="shared" si="62"/>
        <v/>
      </c>
      <c r="L1224" s="11" t="str">
        <f>IF(I1224&lt;&gt;"",IF(SUMIF(Planes!BA:BA,'Control de pagos'!A1224,Planes!BC:BC)=0,"",SUMIF(Planes!BA:BA,'Control de pagos'!A1224,Planes!BC:BC)),"")</f>
        <v/>
      </c>
      <c r="N1224" s="61">
        <f t="shared" si="64"/>
        <v>0</v>
      </c>
    </row>
    <row r="1225" spans="1:14" ht="15" customHeight="1">
      <c r="A1225" s="11" t="str">
        <f t="shared" si="63"/>
        <v xml:space="preserve"> </v>
      </c>
      <c r="J1225" s="30" t="str">
        <f t="shared" si="62"/>
        <v/>
      </c>
      <c r="L1225" s="11" t="str">
        <f>IF(I1225&lt;&gt;"",IF(SUMIF(Planes!BA:BA,'Control de pagos'!A1225,Planes!BC:BC)=0,"",SUMIF(Planes!BA:BA,'Control de pagos'!A1225,Planes!BC:BC)),"")</f>
        <v/>
      </c>
      <c r="N1225" s="61">
        <f t="shared" si="64"/>
        <v>0</v>
      </c>
    </row>
    <row r="1226" spans="1:14" ht="15" customHeight="1">
      <c r="A1226" s="11" t="str">
        <f t="shared" si="63"/>
        <v xml:space="preserve"> </v>
      </c>
      <c r="J1226" s="30" t="str">
        <f t="shared" si="62"/>
        <v/>
      </c>
      <c r="L1226" s="11" t="str">
        <f>IF(I1226&lt;&gt;"",IF(SUMIF(Planes!BA:BA,'Control de pagos'!A1226,Planes!BC:BC)=0,"",SUMIF(Planes!BA:BA,'Control de pagos'!A1226,Planes!BC:BC)),"")</f>
        <v/>
      </c>
      <c r="N1226" s="61">
        <f t="shared" si="64"/>
        <v>0</v>
      </c>
    </row>
    <row r="1227" spans="1:14" ht="15" customHeight="1">
      <c r="A1227" s="11" t="str">
        <f t="shared" si="63"/>
        <v xml:space="preserve"> </v>
      </c>
      <c r="J1227" s="30" t="str">
        <f t="shared" si="62"/>
        <v/>
      </c>
      <c r="L1227" s="11" t="str">
        <f>IF(I1227&lt;&gt;"",IF(SUMIF(Planes!BA:BA,'Control de pagos'!A1227,Planes!BC:BC)=0,"",SUMIF(Planes!BA:BA,'Control de pagos'!A1227,Planes!BC:BC)),"")</f>
        <v/>
      </c>
      <c r="N1227" s="61">
        <f t="shared" si="64"/>
        <v>0</v>
      </c>
    </row>
    <row r="1228" spans="1:14" ht="15" customHeight="1">
      <c r="A1228" s="11" t="str">
        <f t="shared" si="63"/>
        <v xml:space="preserve"> </v>
      </c>
      <c r="J1228" s="30" t="str">
        <f t="shared" si="62"/>
        <v/>
      </c>
      <c r="L1228" s="11" t="str">
        <f>IF(I1228&lt;&gt;"",IF(SUMIF(Planes!BA:BA,'Control de pagos'!A1228,Planes!BC:BC)=0,"",SUMIF(Planes!BA:BA,'Control de pagos'!A1228,Planes!BC:BC)),"")</f>
        <v/>
      </c>
      <c r="N1228" s="61">
        <f t="shared" si="64"/>
        <v>0</v>
      </c>
    </row>
    <row r="1229" spans="1:14" ht="15" customHeight="1">
      <c r="A1229" s="11" t="str">
        <f t="shared" si="63"/>
        <v xml:space="preserve"> </v>
      </c>
      <c r="J1229" s="30" t="str">
        <f t="shared" si="62"/>
        <v/>
      </c>
      <c r="L1229" s="11" t="str">
        <f>IF(I1229&lt;&gt;"",IF(SUMIF(Planes!BA:BA,'Control de pagos'!A1229,Planes!BC:BC)=0,"",SUMIF(Planes!BA:BA,'Control de pagos'!A1229,Planes!BC:BC)),"")</f>
        <v/>
      </c>
      <c r="N1229" s="61">
        <f t="shared" si="64"/>
        <v>0</v>
      </c>
    </row>
    <row r="1230" spans="1:14" ht="15" customHeight="1">
      <c r="A1230" s="11" t="str">
        <f t="shared" si="63"/>
        <v xml:space="preserve"> </v>
      </c>
      <c r="J1230" s="30" t="str">
        <f t="shared" si="62"/>
        <v/>
      </c>
      <c r="L1230" s="11" t="str">
        <f>IF(I1230&lt;&gt;"",IF(SUMIF(Planes!BA:BA,'Control de pagos'!A1230,Planes!BC:BC)=0,"",SUMIF(Planes!BA:BA,'Control de pagos'!A1230,Planes!BC:BC)),"")</f>
        <v/>
      </c>
      <c r="N1230" s="61">
        <f t="shared" si="64"/>
        <v>0</v>
      </c>
    </row>
    <row r="1231" spans="1:14" ht="15" customHeight="1">
      <c r="A1231" s="11" t="str">
        <f t="shared" si="63"/>
        <v xml:space="preserve"> </v>
      </c>
      <c r="J1231" s="30" t="str">
        <f t="shared" si="62"/>
        <v/>
      </c>
      <c r="L1231" s="11" t="str">
        <f>IF(I1231&lt;&gt;"",IF(SUMIF(Planes!BA:BA,'Control de pagos'!A1231,Planes!BC:BC)=0,"",SUMIF(Planes!BA:BA,'Control de pagos'!A1231,Planes!BC:BC)),"")</f>
        <v/>
      </c>
      <c r="N1231" s="61">
        <f t="shared" si="64"/>
        <v>0</v>
      </c>
    </row>
    <row r="1232" spans="1:14" ht="15" customHeight="1">
      <c r="A1232" s="11" t="str">
        <f t="shared" si="63"/>
        <v xml:space="preserve"> </v>
      </c>
      <c r="J1232" s="30" t="str">
        <f t="shared" si="62"/>
        <v/>
      </c>
      <c r="L1232" s="11" t="str">
        <f>IF(I1232&lt;&gt;"",IF(SUMIF(Planes!BA:BA,'Control de pagos'!A1232,Planes!BC:BC)=0,"",SUMIF(Planes!BA:BA,'Control de pagos'!A1232,Planes!BC:BC)),"")</f>
        <v/>
      </c>
      <c r="N1232" s="61">
        <f t="shared" si="64"/>
        <v>0</v>
      </c>
    </row>
    <row r="1233" spans="1:14" ht="15" customHeight="1">
      <c r="A1233" s="11" t="str">
        <f t="shared" si="63"/>
        <v xml:space="preserve"> </v>
      </c>
      <c r="J1233" s="30" t="str">
        <f t="shared" ref="J1233:J1296" si="65">IF(I1233&lt;&gt;"",I1233-DAY(I1233)+1,IF(A1232=A1233,IF(I1232&lt;&gt;"","-",""),IF(A1233=A1234,IF(I1234&lt;&gt;"","-",""),"")))</f>
        <v/>
      </c>
      <c r="L1233" s="11" t="str">
        <f>IF(I1233&lt;&gt;"",IF(SUMIF(Planes!BA:BA,'Control de pagos'!A1233,Planes!BC:BC)=0,"",SUMIF(Planes!BA:BA,'Control de pagos'!A1233,Planes!BC:BC)),"")</f>
        <v/>
      </c>
      <c r="N1233" s="61">
        <f t="shared" si="64"/>
        <v>0</v>
      </c>
    </row>
    <row r="1234" spans="1:14" ht="15" customHeight="1">
      <c r="A1234" s="11" t="str">
        <f t="shared" si="63"/>
        <v xml:space="preserve"> </v>
      </c>
      <c r="J1234" s="30" t="str">
        <f t="shared" si="65"/>
        <v/>
      </c>
      <c r="L1234" s="11" t="str">
        <f>IF(I1234&lt;&gt;"",IF(SUMIF(Planes!BA:BA,'Control de pagos'!A1234,Planes!BC:BC)=0,"",SUMIF(Planes!BA:BA,'Control de pagos'!A1234,Planes!BC:BC)),"")</f>
        <v/>
      </c>
      <c r="N1234" s="61">
        <f t="shared" si="64"/>
        <v>0</v>
      </c>
    </row>
    <row r="1235" spans="1:14" ht="15" customHeight="1">
      <c r="A1235" s="11" t="str">
        <f t="shared" si="63"/>
        <v xml:space="preserve"> </v>
      </c>
      <c r="J1235" s="30" t="str">
        <f t="shared" si="65"/>
        <v/>
      </c>
      <c r="L1235" s="11" t="str">
        <f>IF(I1235&lt;&gt;"",IF(SUMIF(Planes!BA:BA,'Control de pagos'!A1235,Planes!BC:BC)=0,"",SUMIF(Planes!BA:BA,'Control de pagos'!A1235,Planes!BC:BC)),"")</f>
        <v/>
      </c>
      <c r="N1235" s="61">
        <f t="shared" si="64"/>
        <v>0</v>
      </c>
    </row>
    <row r="1236" spans="1:14" ht="15" customHeight="1">
      <c r="A1236" s="11" t="str">
        <f t="shared" si="63"/>
        <v xml:space="preserve"> </v>
      </c>
      <c r="J1236" s="30" t="str">
        <f t="shared" si="65"/>
        <v/>
      </c>
      <c r="L1236" s="11" t="str">
        <f>IF(I1236&lt;&gt;"",IF(SUMIF(Planes!BA:BA,'Control de pagos'!A1236,Planes!BC:BC)=0,"",SUMIF(Planes!BA:BA,'Control de pagos'!A1236,Planes!BC:BC)),"")</f>
        <v/>
      </c>
      <c r="N1236" s="61">
        <f t="shared" si="64"/>
        <v>0</v>
      </c>
    </row>
    <row r="1237" spans="1:14" ht="15" customHeight="1">
      <c r="A1237" s="11" t="str">
        <f t="shared" si="63"/>
        <v xml:space="preserve"> </v>
      </c>
      <c r="J1237" s="30" t="str">
        <f t="shared" si="65"/>
        <v/>
      </c>
      <c r="L1237" s="11" t="str">
        <f>IF(I1237&lt;&gt;"",IF(SUMIF(Planes!BA:BA,'Control de pagos'!A1237,Planes!BC:BC)=0,"",SUMIF(Planes!BA:BA,'Control de pagos'!A1237,Planes!BC:BC)),"")</f>
        <v/>
      </c>
      <c r="N1237" s="61">
        <f t="shared" si="64"/>
        <v>0</v>
      </c>
    </row>
    <row r="1238" spans="1:14" ht="15" customHeight="1">
      <c r="A1238" s="11" t="str">
        <f t="shared" si="63"/>
        <v xml:space="preserve"> </v>
      </c>
      <c r="J1238" s="30" t="str">
        <f t="shared" si="65"/>
        <v/>
      </c>
      <c r="L1238" s="11" t="str">
        <f>IF(I1238&lt;&gt;"",IF(SUMIF(Planes!BA:BA,'Control de pagos'!A1238,Planes!BC:BC)=0,"",SUMIF(Planes!BA:BA,'Control de pagos'!A1238,Planes!BC:BC)),"")</f>
        <v/>
      </c>
      <c r="N1238" s="61">
        <f t="shared" si="64"/>
        <v>0</v>
      </c>
    </row>
    <row r="1239" spans="1:14" ht="15" customHeight="1">
      <c r="A1239" s="11" t="str">
        <f t="shared" si="63"/>
        <v xml:space="preserve"> </v>
      </c>
      <c r="J1239" s="30" t="str">
        <f t="shared" si="65"/>
        <v/>
      </c>
      <c r="L1239" s="11" t="str">
        <f>IF(I1239&lt;&gt;"",IF(SUMIF(Planes!BA:BA,'Control de pagos'!A1239,Planes!BC:BC)=0,"",SUMIF(Planes!BA:BA,'Control de pagos'!A1239,Planes!BC:BC)),"")</f>
        <v/>
      </c>
      <c r="N1239" s="61">
        <f t="shared" si="64"/>
        <v>0</v>
      </c>
    </row>
    <row r="1240" spans="1:14" ht="15" customHeight="1">
      <c r="A1240" s="11" t="str">
        <f t="shared" si="63"/>
        <v xml:space="preserve"> </v>
      </c>
      <c r="J1240" s="30" t="str">
        <f t="shared" si="65"/>
        <v/>
      </c>
      <c r="L1240" s="11" t="str">
        <f>IF(I1240&lt;&gt;"",IF(SUMIF(Planes!BA:BA,'Control de pagos'!A1240,Planes!BC:BC)=0,"",SUMIF(Planes!BA:BA,'Control de pagos'!A1240,Planes!BC:BC)),"")</f>
        <v/>
      </c>
      <c r="N1240" s="61">
        <f t="shared" si="64"/>
        <v>0</v>
      </c>
    </row>
    <row r="1241" spans="1:14" ht="15" customHeight="1">
      <c r="A1241" s="11" t="str">
        <f t="shared" si="63"/>
        <v xml:space="preserve"> </v>
      </c>
      <c r="J1241" s="30" t="str">
        <f t="shared" si="65"/>
        <v/>
      </c>
      <c r="L1241" s="11" t="str">
        <f>IF(I1241&lt;&gt;"",IF(SUMIF(Planes!BA:BA,'Control de pagos'!A1241,Planes!BC:BC)=0,"",SUMIF(Planes!BA:BA,'Control de pagos'!A1241,Planes!BC:BC)),"")</f>
        <v/>
      </c>
      <c r="N1241" s="61">
        <f t="shared" si="64"/>
        <v>0</v>
      </c>
    </row>
    <row r="1242" spans="1:14" ht="15" customHeight="1">
      <c r="A1242" s="11" t="str">
        <f t="shared" si="63"/>
        <v xml:space="preserve"> </v>
      </c>
      <c r="J1242" s="30" t="str">
        <f t="shared" si="65"/>
        <v/>
      </c>
      <c r="L1242" s="11" t="str">
        <f>IF(I1242&lt;&gt;"",IF(SUMIF(Planes!BA:BA,'Control de pagos'!A1242,Planes!BC:BC)=0,"",SUMIF(Planes!BA:BA,'Control de pagos'!A1242,Planes!BC:BC)),"")</f>
        <v/>
      </c>
      <c r="N1242" s="61">
        <f t="shared" si="64"/>
        <v>0</v>
      </c>
    </row>
    <row r="1243" spans="1:14" ht="15" customHeight="1">
      <c r="A1243" s="11" t="str">
        <f t="shared" si="63"/>
        <v xml:space="preserve"> </v>
      </c>
      <c r="J1243" s="30" t="str">
        <f t="shared" si="65"/>
        <v/>
      </c>
      <c r="L1243" s="11" t="str">
        <f>IF(I1243&lt;&gt;"",IF(SUMIF(Planes!BA:BA,'Control de pagos'!A1243,Planes!BC:BC)=0,"",SUMIF(Planes!BA:BA,'Control de pagos'!A1243,Planes!BC:BC)),"")</f>
        <v/>
      </c>
      <c r="N1243" s="61">
        <f t="shared" si="64"/>
        <v>0</v>
      </c>
    </row>
    <row r="1244" spans="1:14" ht="15" customHeight="1">
      <c r="A1244" s="11" t="str">
        <f t="shared" si="63"/>
        <v xml:space="preserve"> </v>
      </c>
      <c r="J1244" s="30" t="str">
        <f t="shared" si="65"/>
        <v/>
      </c>
      <c r="L1244" s="11" t="str">
        <f>IF(I1244&lt;&gt;"",IF(SUMIF(Planes!BA:BA,'Control de pagos'!A1244,Planes!BC:BC)=0,"",SUMIF(Planes!BA:BA,'Control de pagos'!A1244,Planes!BC:BC)),"")</f>
        <v/>
      </c>
      <c r="N1244" s="61">
        <f t="shared" si="64"/>
        <v>0</v>
      </c>
    </row>
    <row r="1245" spans="1:14" ht="15" customHeight="1">
      <c r="A1245" s="11" t="str">
        <f t="shared" si="63"/>
        <v xml:space="preserve"> </v>
      </c>
      <c r="J1245" s="30" t="str">
        <f t="shared" si="65"/>
        <v/>
      </c>
      <c r="L1245" s="11" t="str">
        <f>IF(I1245&lt;&gt;"",IF(SUMIF(Planes!BA:BA,'Control de pagos'!A1245,Planes!BC:BC)=0,"",SUMIF(Planes!BA:BA,'Control de pagos'!A1245,Planes!BC:BC)),"")</f>
        <v/>
      </c>
      <c r="N1245" s="61">
        <f t="shared" si="64"/>
        <v>0</v>
      </c>
    </row>
    <row r="1246" spans="1:14" ht="15" customHeight="1">
      <c r="A1246" s="11" t="str">
        <f t="shared" si="63"/>
        <v xml:space="preserve"> </v>
      </c>
      <c r="J1246" s="30" t="str">
        <f t="shared" si="65"/>
        <v/>
      </c>
      <c r="L1246" s="11" t="str">
        <f>IF(I1246&lt;&gt;"",IF(SUMIF(Planes!BA:BA,'Control de pagos'!A1246,Planes!BC:BC)=0,"",SUMIF(Planes!BA:BA,'Control de pagos'!A1246,Planes!BC:BC)),"")</f>
        <v/>
      </c>
      <c r="N1246" s="61">
        <f t="shared" si="64"/>
        <v>0</v>
      </c>
    </row>
    <row r="1247" spans="1:14" ht="15" customHeight="1">
      <c r="A1247" s="11" t="str">
        <f t="shared" si="63"/>
        <v xml:space="preserve"> </v>
      </c>
      <c r="J1247" s="30" t="str">
        <f t="shared" si="65"/>
        <v/>
      </c>
      <c r="L1247" s="11" t="str">
        <f>IF(I1247&lt;&gt;"",IF(SUMIF(Planes!BA:BA,'Control de pagos'!A1247,Planes!BC:BC)=0,"",SUMIF(Planes!BA:BA,'Control de pagos'!A1247,Planes!BC:BC)),"")</f>
        <v/>
      </c>
      <c r="N1247" s="61">
        <f t="shared" si="64"/>
        <v>0</v>
      </c>
    </row>
    <row r="1248" spans="1:14" ht="15" customHeight="1">
      <c r="A1248" s="11" t="str">
        <f t="shared" si="63"/>
        <v xml:space="preserve"> </v>
      </c>
      <c r="J1248" s="30" t="str">
        <f t="shared" si="65"/>
        <v/>
      </c>
      <c r="L1248" s="11" t="str">
        <f>IF(I1248&lt;&gt;"",IF(SUMIF(Planes!BA:BA,'Control de pagos'!A1248,Planes!BC:BC)=0,"",SUMIF(Planes!BA:BA,'Control de pagos'!A1248,Planes!BC:BC)),"")</f>
        <v/>
      </c>
      <c r="N1248" s="61">
        <f t="shared" si="64"/>
        <v>0</v>
      </c>
    </row>
    <row r="1249" spans="1:14" ht="15" customHeight="1">
      <c r="A1249" s="11" t="str">
        <f t="shared" si="63"/>
        <v xml:space="preserve"> </v>
      </c>
      <c r="J1249" s="30" t="str">
        <f t="shared" si="65"/>
        <v/>
      </c>
      <c r="L1249" s="11" t="str">
        <f>IF(I1249&lt;&gt;"",IF(SUMIF(Planes!BA:BA,'Control de pagos'!A1249,Planes!BC:BC)=0,"",SUMIF(Planes!BA:BA,'Control de pagos'!A1249,Planes!BC:BC)),"")</f>
        <v/>
      </c>
      <c r="N1249" s="61">
        <f t="shared" si="64"/>
        <v>0</v>
      </c>
    </row>
    <row r="1250" spans="1:14" ht="15" customHeight="1">
      <c r="A1250" s="11" t="str">
        <f t="shared" si="63"/>
        <v xml:space="preserve"> </v>
      </c>
      <c r="J1250" s="30" t="str">
        <f t="shared" si="65"/>
        <v/>
      </c>
      <c r="L1250" s="11" t="str">
        <f>IF(I1250&lt;&gt;"",IF(SUMIF(Planes!BA:BA,'Control de pagos'!A1250,Planes!BC:BC)=0,"",SUMIF(Planes!BA:BA,'Control de pagos'!A1250,Planes!BC:BC)),"")</f>
        <v/>
      </c>
      <c r="N1250" s="61">
        <f t="shared" si="64"/>
        <v>0</v>
      </c>
    </row>
    <row r="1251" spans="1:14" ht="15" customHeight="1">
      <c r="A1251" s="11" t="str">
        <f t="shared" si="63"/>
        <v xml:space="preserve"> </v>
      </c>
      <c r="J1251" s="30" t="str">
        <f t="shared" si="65"/>
        <v/>
      </c>
      <c r="L1251" s="11" t="str">
        <f>IF(I1251&lt;&gt;"",IF(SUMIF(Planes!BA:BA,'Control de pagos'!A1251,Planes!BC:BC)=0,"",SUMIF(Planes!BA:BA,'Control de pagos'!A1251,Planes!BC:BC)),"")</f>
        <v/>
      </c>
      <c r="N1251" s="61">
        <f t="shared" si="64"/>
        <v>0</v>
      </c>
    </row>
    <row r="1252" spans="1:14" ht="15" customHeight="1">
      <c r="A1252" s="11" t="str">
        <f t="shared" si="63"/>
        <v xml:space="preserve"> </v>
      </c>
      <c r="J1252" s="30" t="str">
        <f t="shared" si="65"/>
        <v/>
      </c>
      <c r="L1252" s="11" t="str">
        <f>IF(I1252&lt;&gt;"",IF(SUMIF(Planes!BA:BA,'Control de pagos'!A1252,Planes!BC:BC)=0,"",SUMIF(Planes!BA:BA,'Control de pagos'!A1252,Planes!BC:BC)),"")</f>
        <v/>
      </c>
      <c r="N1252" s="61">
        <f t="shared" si="64"/>
        <v>0</v>
      </c>
    </row>
    <row r="1253" spans="1:14" ht="15" customHeight="1">
      <c r="A1253" s="11" t="str">
        <f t="shared" si="63"/>
        <v xml:space="preserve"> </v>
      </c>
      <c r="J1253" s="30" t="str">
        <f t="shared" si="65"/>
        <v/>
      </c>
      <c r="L1253" s="11" t="str">
        <f>IF(I1253&lt;&gt;"",IF(SUMIF(Planes!BA:BA,'Control de pagos'!A1253,Planes!BC:BC)=0,"",SUMIF(Planes!BA:BA,'Control de pagos'!A1253,Planes!BC:BC)),"")</f>
        <v/>
      </c>
      <c r="N1253" s="61">
        <f t="shared" si="64"/>
        <v>0</v>
      </c>
    </row>
    <row r="1254" spans="1:14" ht="15" customHeight="1">
      <c r="A1254" s="11" t="str">
        <f t="shared" si="63"/>
        <v xml:space="preserve"> </v>
      </c>
      <c r="J1254" s="30" t="str">
        <f t="shared" si="65"/>
        <v/>
      </c>
      <c r="L1254" s="11" t="str">
        <f>IF(I1254&lt;&gt;"",IF(SUMIF(Planes!BA:BA,'Control de pagos'!A1254,Planes!BC:BC)=0,"",SUMIF(Planes!BA:BA,'Control de pagos'!A1254,Planes!BC:BC)),"")</f>
        <v/>
      </c>
      <c r="N1254" s="61">
        <f t="shared" si="64"/>
        <v>0</v>
      </c>
    </row>
    <row r="1255" spans="1:14" ht="15" customHeight="1">
      <c r="A1255" s="11" t="str">
        <f t="shared" si="63"/>
        <v xml:space="preserve"> </v>
      </c>
      <c r="J1255" s="30" t="str">
        <f t="shared" si="65"/>
        <v/>
      </c>
      <c r="L1255" s="11" t="str">
        <f>IF(I1255&lt;&gt;"",IF(SUMIF(Planes!BA:BA,'Control de pagos'!A1255,Planes!BC:BC)=0,"",SUMIF(Planes!BA:BA,'Control de pagos'!A1255,Planes!BC:BC)),"")</f>
        <v/>
      </c>
      <c r="N1255" s="61">
        <f t="shared" si="64"/>
        <v>0</v>
      </c>
    </row>
    <row r="1256" spans="1:14" ht="15" customHeight="1">
      <c r="A1256" s="11" t="str">
        <f t="shared" si="63"/>
        <v xml:space="preserve"> </v>
      </c>
      <c r="J1256" s="30" t="str">
        <f t="shared" si="65"/>
        <v/>
      </c>
      <c r="L1256" s="11" t="str">
        <f>IF(I1256&lt;&gt;"",IF(SUMIF(Planes!BA:BA,'Control de pagos'!A1256,Planes!BC:BC)=0,"",SUMIF(Planes!BA:BA,'Control de pagos'!A1256,Planes!BC:BC)),"")</f>
        <v/>
      </c>
      <c r="N1256" s="61">
        <f t="shared" si="64"/>
        <v>0</v>
      </c>
    </row>
    <row r="1257" spans="1:14" ht="15" customHeight="1">
      <c r="A1257" s="11" t="str">
        <f t="shared" si="63"/>
        <v xml:space="preserve"> </v>
      </c>
      <c r="J1257" s="30" t="str">
        <f t="shared" si="65"/>
        <v/>
      </c>
      <c r="L1257" s="11" t="str">
        <f>IF(I1257&lt;&gt;"",IF(SUMIF(Planes!BA:BA,'Control de pagos'!A1257,Planes!BC:BC)=0,"",SUMIF(Planes!BA:BA,'Control de pagos'!A1257,Planes!BC:BC)),"")</f>
        <v/>
      </c>
      <c r="N1257" s="61">
        <f t="shared" si="64"/>
        <v>0</v>
      </c>
    </row>
    <row r="1258" spans="1:14" ht="15" customHeight="1">
      <c r="A1258" s="11" t="str">
        <f t="shared" ref="A1258:A1321" si="66">B1258&amp;" "&amp;IF(C1258="",C1257,C1258)</f>
        <v xml:space="preserve"> </v>
      </c>
      <c r="J1258" s="30" t="str">
        <f t="shared" si="65"/>
        <v/>
      </c>
      <c r="L1258" s="11" t="str">
        <f>IF(I1258&lt;&gt;"",IF(SUMIF(Planes!BA:BA,'Control de pagos'!A1258,Planes!BC:BC)=0,"",SUMIF(Planes!BA:BA,'Control de pagos'!A1258,Planes!BC:BC)),"")</f>
        <v/>
      </c>
      <c r="N1258" s="61">
        <f t="shared" si="64"/>
        <v>0</v>
      </c>
    </row>
    <row r="1259" spans="1:14" ht="15" customHeight="1">
      <c r="A1259" s="11" t="str">
        <f t="shared" si="66"/>
        <v xml:space="preserve"> </v>
      </c>
      <c r="J1259" s="30" t="str">
        <f t="shared" si="65"/>
        <v/>
      </c>
      <c r="L1259" s="11" t="str">
        <f>IF(I1259&lt;&gt;"",IF(SUMIF(Planes!BA:BA,'Control de pagos'!A1259,Planes!BC:BC)=0,"",SUMIF(Planes!BA:BA,'Control de pagos'!A1259,Planes!BC:BC)),"")</f>
        <v/>
      </c>
      <c r="N1259" s="61">
        <f t="shared" si="64"/>
        <v>0</v>
      </c>
    </row>
    <row r="1260" spans="1:14" ht="15" customHeight="1">
      <c r="A1260" s="11" t="str">
        <f t="shared" si="66"/>
        <v xml:space="preserve"> </v>
      </c>
      <c r="J1260" s="30" t="str">
        <f t="shared" si="65"/>
        <v/>
      </c>
      <c r="L1260" s="11" t="str">
        <f>IF(I1260&lt;&gt;"",IF(SUMIF(Planes!BA:BA,'Control de pagos'!A1260,Planes!BC:BC)=0,"",SUMIF(Planes!BA:BA,'Control de pagos'!A1260,Planes!BC:BC)),"")</f>
        <v/>
      </c>
      <c r="N1260" s="61">
        <f t="shared" si="64"/>
        <v>0</v>
      </c>
    </row>
    <row r="1261" spans="1:14" ht="15" customHeight="1">
      <c r="A1261" s="11" t="str">
        <f t="shared" si="66"/>
        <v xml:space="preserve"> </v>
      </c>
      <c r="J1261" s="30" t="str">
        <f t="shared" si="65"/>
        <v/>
      </c>
      <c r="L1261" s="11" t="str">
        <f>IF(I1261&lt;&gt;"",IF(SUMIF(Planes!BA:BA,'Control de pagos'!A1261,Planes!BC:BC)=0,"",SUMIF(Planes!BA:BA,'Control de pagos'!A1261,Planes!BC:BC)),"")</f>
        <v/>
      </c>
      <c r="N1261" s="61">
        <f t="shared" si="64"/>
        <v>0</v>
      </c>
    </row>
    <row r="1262" spans="1:14" ht="15" customHeight="1">
      <c r="A1262" s="11" t="str">
        <f t="shared" si="66"/>
        <v xml:space="preserve"> </v>
      </c>
      <c r="J1262" s="30" t="str">
        <f t="shared" si="65"/>
        <v/>
      </c>
      <c r="L1262" s="11" t="str">
        <f>IF(I1262&lt;&gt;"",IF(SUMIF(Planes!BA:BA,'Control de pagos'!A1262,Planes!BC:BC)=0,"",SUMIF(Planes!BA:BA,'Control de pagos'!A1262,Planes!BC:BC)),"")</f>
        <v/>
      </c>
      <c r="N1262" s="61">
        <f t="shared" si="64"/>
        <v>0</v>
      </c>
    </row>
    <row r="1263" spans="1:14" ht="15" customHeight="1">
      <c r="A1263" s="11" t="str">
        <f t="shared" si="66"/>
        <v xml:space="preserve"> </v>
      </c>
      <c r="J1263" s="30" t="str">
        <f t="shared" si="65"/>
        <v/>
      </c>
      <c r="L1263" s="11" t="str">
        <f>IF(I1263&lt;&gt;"",IF(SUMIF(Planes!BA:BA,'Control de pagos'!A1263,Planes!BC:BC)=0,"",SUMIF(Planes!BA:BA,'Control de pagos'!A1263,Planes!BC:BC)),"")</f>
        <v/>
      </c>
      <c r="N1263" s="61">
        <f t="shared" si="64"/>
        <v>0</v>
      </c>
    </row>
    <row r="1264" spans="1:14" ht="15" customHeight="1">
      <c r="A1264" s="11" t="str">
        <f t="shared" si="66"/>
        <v xml:space="preserve"> </v>
      </c>
      <c r="J1264" s="30" t="str">
        <f t="shared" si="65"/>
        <v/>
      </c>
      <c r="L1264" s="11" t="str">
        <f>IF(I1264&lt;&gt;"",IF(SUMIF(Planes!BA:BA,'Control de pagos'!A1264,Planes!BC:BC)=0,"",SUMIF(Planes!BA:BA,'Control de pagos'!A1264,Planes!BC:BC)),"")</f>
        <v/>
      </c>
      <c r="N1264" s="61">
        <f t="shared" si="64"/>
        <v>0</v>
      </c>
    </row>
    <row r="1265" spans="1:14" ht="15" customHeight="1">
      <c r="A1265" s="11" t="str">
        <f t="shared" si="66"/>
        <v xml:space="preserve"> </v>
      </c>
      <c r="J1265" s="30" t="str">
        <f t="shared" si="65"/>
        <v/>
      </c>
      <c r="L1265" s="11" t="str">
        <f>IF(I1265&lt;&gt;"",IF(SUMIF(Planes!BA:BA,'Control de pagos'!A1265,Planes!BC:BC)=0,"",SUMIF(Planes!BA:BA,'Control de pagos'!A1265,Planes!BC:BC)),"")</f>
        <v/>
      </c>
      <c r="N1265" s="61">
        <f t="shared" si="64"/>
        <v>0</v>
      </c>
    </row>
    <row r="1266" spans="1:14" ht="15" customHeight="1">
      <c r="A1266" s="11" t="str">
        <f t="shared" si="66"/>
        <v xml:space="preserve"> </v>
      </c>
      <c r="J1266" s="30" t="str">
        <f t="shared" si="65"/>
        <v/>
      </c>
      <c r="L1266" s="11" t="str">
        <f>IF(I1266&lt;&gt;"",IF(SUMIF(Planes!BA:BA,'Control de pagos'!A1266,Planes!BC:BC)=0,"",SUMIF(Planes!BA:BA,'Control de pagos'!A1266,Planes!BC:BC)),"")</f>
        <v/>
      </c>
      <c r="N1266" s="61">
        <f t="shared" si="64"/>
        <v>0</v>
      </c>
    </row>
    <row r="1267" spans="1:14" ht="15" customHeight="1">
      <c r="A1267" s="11" t="str">
        <f t="shared" si="66"/>
        <v xml:space="preserve"> </v>
      </c>
      <c r="J1267" s="30" t="str">
        <f t="shared" si="65"/>
        <v/>
      </c>
      <c r="L1267" s="11" t="str">
        <f>IF(I1267&lt;&gt;"",IF(SUMIF(Planes!BA:BA,'Control de pagos'!A1267,Planes!BC:BC)=0,"",SUMIF(Planes!BA:BA,'Control de pagos'!A1267,Planes!BC:BC)),"")</f>
        <v/>
      </c>
      <c r="N1267" s="61">
        <f t="shared" si="64"/>
        <v>0</v>
      </c>
    </row>
    <row r="1268" spans="1:14" ht="15" customHeight="1">
      <c r="A1268" s="11" t="str">
        <f t="shared" si="66"/>
        <v xml:space="preserve"> </v>
      </c>
      <c r="J1268" s="30" t="str">
        <f t="shared" si="65"/>
        <v/>
      </c>
      <c r="L1268" s="11" t="str">
        <f>IF(I1268&lt;&gt;"",IF(SUMIF(Planes!BA:BA,'Control de pagos'!A1268,Planes!BC:BC)=0,"",SUMIF(Planes!BA:BA,'Control de pagos'!A1268,Planes!BC:BC)),"")</f>
        <v/>
      </c>
      <c r="N1268" s="61">
        <f t="shared" si="64"/>
        <v>0</v>
      </c>
    </row>
    <row r="1269" spans="1:14" ht="15" customHeight="1">
      <c r="A1269" s="11" t="str">
        <f t="shared" si="66"/>
        <v xml:space="preserve"> </v>
      </c>
      <c r="J1269" s="30" t="str">
        <f t="shared" si="65"/>
        <v/>
      </c>
      <c r="L1269" s="11" t="str">
        <f>IF(I1269&lt;&gt;"",IF(SUMIF(Planes!BA:BA,'Control de pagos'!A1269,Planes!BC:BC)=0,"",SUMIF(Planes!BA:BA,'Control de pagos'!A1269,Planes!BC:BC)),"")</f>
        <v/>
      </c>
      <c r="N1269" s="61">
        <f t="shared" si="64"/>
        <v>0</v>
      </c>
    </row>
    <row r="1270" spans="1:14" ht="15" customHeight="1">
      <c r="A1270" s="11" t="str">
        <f t="shared" si="66"/>
        <v xml:space="preserve"> </v>
      </c>
      <c r="J1270" s="30" t="str">
        <f t="shared" si="65"/>
        <v/>
      </c>
      <c r="L1270" s="11" t="str">
        <f>IF(I1270&lt;&gt;"",IF(SUMIF(Planes!BA:BA,'Control de pagos'!A1270,Planes!BC:BC)=0,"",SUMIF(Planes!BA:BA,'Control de pagos'!A1270,Planes!BC:BC)),"")</f>
        <v/>
      </c>
      <c r="N1270" s="61">
        <f t="shared" si="64"/>
        <v>0</v>
      </c>
    </row>
    <row r="1271" spans="1:14" ht="15" customHeight="1">
      <c r="A1271" s="11" t="str">
        <f t="shared" si="66"/>
        <v xml:space="preserve"> </v>
      </c>
      <c r="J1271" s="30" t="str">
        <f t="shared" si="65"/>
        <v/>
      </c>
      <c r="L1271" s="11" t="str">
        <f>IF(I1271&lt;&gt;"",IF(SUMIF(Planes!BA:BA,'Control de pagos'!A1271,Planes!BC:BC)=0,"",SUMIF(Planes!BA:BA,'Control de pagos'!A1271,Planes!BC:BC)),"")</f>
        <v/>
      </c>
      <c r="N1271" s="61">
        <f t="shared" si="64"/>
        <v>0</v>
      </c>
    </row>
    <row r="1272" spans="1:14" ht="15" customHeight="1">
      <c r="A1272" s="11" t="str">
        <f t="shared" si="66"/>
        <v xml:space="preserve"> </v>
      </c>
      <c r="J1272" s="30" t="str">
        <f t="shared" si="65"/>
        <v/>
      </c>
      <c r="L1272" s="11" t="str">
        <f>IF(I1272&lt;&gt;"",IF(SUMIF(Planes!BA:BA,'Control de pagos'!A1272,Planes!BC:BC)=0,"",SUMIF(Planes!BA:BA,'Control de pagos'!A1272,Planes!BC:BC)),"")</f>
        <v/>
      </c>
      <c r="N1272" s="61">
        <f t="shared" si="64"/>
        <v>0</v>
      </c>
    </row>
    <row r="1273" spans="1:14" ht="15" customHeight="1">
      <c r="A1273" s="11" t="str">
        <f t="shared" si="66"/>
        <v xml:space="preserve"> </v>
      </c>
      <c r="J1273" s="30" t="str">
        <f t="shared" si="65"/>
        <v/>
      </c>
      <c r="L1273" s="11" t="str">
        <f>IF(I1273&lt;&gt;"",IF(SUMIF(Planes!BA:BA,'Control de pagos'!A1273,Planes!BC:BC)=0,"",SUMIF(Planes!BA:BA,'Control de pagos'!A1273,Planes!BC:BC)),"")</f>
        <v/>
      </c>
      <c r="N1273" s="61">
        <f t="shared" si="64"/>
        <v>0</v>
      </c>
    </row>
    <row r="1274" spans="1:14" ht="15" customHeight="1">
      <c r="A1274" s="11" t="str">
        <f t="shared" si="66"/>
        <v xml:space="preserve"> </v>
      </c>
      <c r="J1274" s="30" t="str">
        <f t="shared" si="65"/>
        <v/>
      </c>
      <c r="L1274" s="11" t="str">
        <f>IF(I1274&lt;&gt;"",IF(SUMIF(Planes!BA:BA,'Control de pagos'!A1274,Planes!BC:BC)=0,"",SUMIF(Planes!BA:BA,'Control de pagos'!A1274,Planes!BC:BC)),"")</f>
        <v/>
      </c>
      <c r="N1274" s="61">
        <f t="shared" si="64"/>
        <v>0</v>
      </c>
    </row>
    <row r="1275" spans="1:14" ht="15" customHeight="1">
      <c r="A1275" s="11" t="str">
        <f t="shared" si="66"/>
        <v xml:space="preserve"> </v>
      </c>
      <c r="J1275" s="30" t="str">
        <f t="shared" si="65"/>
        <v/>
      </c>
      <c r="L1275" s="11" t="str">
        <f>IF(I1275&lt;&gt;"",IF(SUMIF(Planes!BA:BA,'Control de pagos'!A1275,Planes!BC:BC)=0,"",SUMIF(Planes!BA:BA,'Control de pagos'!A1275,Planes!BC:BC)),"")</f>
        <v/>
      </c>
      <c r="N1275" s="61">
        <f t="shared" si="64"/>
        <v>0</v>
      </c>
    </row>
    <row r="1276" spans="1:14" ht="15" customHeight="1">
      <c r="A1276" s="11" t="str">
        <f t="shared" si="66"/>
        <v xml:space="preserve"> </v>
      </c>
      <c r="J1276" s="30" t="str">
        <f t="shared" si="65"/>
        <v/>
      </c>
      <c r="L1276" s="11" t="str">
        <f>IF(I1276&lt;&gt;"",IF(SUMIF(Planes!BA:BA,'Control de pagos'!A1276,Planes!BC:BC)=0,"",SUMIF(Planes!BA:BA,'Control de pagos'!A1276,Planes!BC:BC)),"")</f>
        <v/>
      </c>
      <c r="N1276" s="61">
        <f t="shared" si="64"/>
        <v>0</v>
      </c>
    </row>
    <row r="1277" spans="1:14" ht="15" customHeight="1">
      <c r="A1277" s="11" t="str">
        <f t="shared" si="66"/>
        <v xml:space="preserve"> </v>
      </c>
      <c r="J1277" s="30" t="str">
        <f t="shared" si="65"/>
        <v/>
      </c>
      <c r="L1277" s="11" t="str">
        <f>IF(I1277&lt;&gt;"",IF(SUMIF(Planes!BA:BA,'Control de pagos'!A1277,Planes!BC:BC)=0,"",SUMIF(Planes!BA:BA,'Control de pagos'!A1277,Planes!BC:BC)),"")</f>
        <v/>
      </c>
      <c r="N1277" s="61">
        <f t="shared" si="64"/>
        <v>0</v>
      </c>
    </row>
    <row r="1278" spans="1:14" ht="15" customHeight="1">
      <c r="A1278" s="11" t="str">
        <f t="shared" si="66"/>
        <v xml:space="preserve"> </v>
      </c>
      <c r="J1278" s="30" t="str">
        <f t="shared" si="65"/>
        <v/>
      </c>
      <c r="L1278" s="11" t="str">
        <f>IF(I1278&lt;&gt;"",IF(SUMIF(Planes!BA:BA,'Control de pagos'!A1278,Planes!BC:BC)=0,"",SUMIF(Planes!BA:BA,'Control de pagos'!A1278,Planes!BC:BC)),"")</f>
        <v/>
      </c>
      <c r="N1278" s="61">
        <f t="shared" si="64"/>
        <v>0</v>
      </c>
    </row>
    <row r="1279" spans="1:14" ht="15" customHeight="1">
      <c r="A1279" s="11" t="str">
        <f t="shared" si="66"/>
        <v xml:space="preserve"> </v>
      </c>
      <c r="J1279" s="30" t="str">
        <f t="shared" si="65"/>
        <v/>
      </c>
      <c r="L1279" s="11" t="str">
        <f>IF(I1279&lt;&gt;"",IF(SUMIF(Planes!BA:BA,'Control de pagos'!A1279,Planes!BC:BC)=0,"",SUMIF(Planes!BA:BA,'Control de pagos'!A1279,Planes!BC:BC)),"")</f>
        <v/>
      </c>
      <c r="N1279" s="61">
        <f t="shared" si="64"/>
        <v>0</v>
      </c>
    </row>
    <row r="1280" spans="1:14" ht="15" customHeight="1">
      <c r="A1280" s="11" t="str">
        <f t="shared" si="66"/>
        <v xml:space="preserve"> </v>
      </c>
      <c r="J1280" s="30" t="str">
        <f t="shared" si="65"/>
        <v/>
      </c>
      <c r="L1280" s="11" t="str">
        <f>IF(I1280&lt;&gt;"",IF(SUMIF(Planes!BA:BA,'Control de pagos'!A1280,Planes!BC:BC)=0,"",SUMIF(Planes!BA:BA,'Control de pagos'!A1280,Planes!BC:BC)),"")</f>
        <v/>
      </c>
      <c r="N1280" s="61">
        <f t="shared" si="64"/>
        <v>0</v>
      </c>
    </row>
    <row r="1281" spans="1:14" ht="15" customHeight="1">
      <c r="A1281" s="11" t="str">
        <f t="shared" si="66"/>
        <v xml:space="preserve"> </v>
      </c>
      <c r="J1281" s="30" t="str">
        <f t="shared" si="65"/>
        <v/>
      </c>
      <c r="L1281" s="11" t="str">
        <f>IF(I1281&lt;&gt;"",IF(SUMIF(Planes!BA:BA,'Control de pagos'!A1281,Planes!BC:BC)=0,"",SUMIF(Planes!BA:BA,'Control de pagos'!A1281,Planes!BC:BC)),"")</f>
        <v/>
      </c>
      <c r="N1281" s="61">
        <f t="shared" si="64"/>
        <v>0</v>
      </c>
    </row>
    <row r="1282" spans="1:14" ht="15" customHeight="1">
      <c r="A1282" s="11" t="str">
        <f t="shared" si="66"/>
        <v xml:space="preserve"> </v>
      </c>
      <c r="J1282" s="30" t="str">
        <f t="shared" si="65"/>
        <v/>
      </c>
      <c r="L1282" s="11" t="str">
        <f>IF(I1282&lt;&gt;"",IF(SUMIF(Planes!BA:BA,'Control de pagos'!A1282,Planes!BC:BC)=0,"",SUMIF(Planes!BA:BA,'Control de pagos'!A1282,Planes!BC:BC)),"")</f>
        <v/>
      </c>
      <c r="N1282" s="61">
        <f t="shared" si="64"/>
        <v>0</v>
      </c>
    </row>
    <row r="1283" spans="1:14" ht="15" customHeight="1">
      <c r="A1283" s="11" t="str">
        <f t="shared" si="66"/>
        <v xml:space="preserve"> </v>
      </c>
      <c r="J1283" s="30" t="str">
        <f t="shared" si="65"/>
        <v/>
      </c>
      <c r="L1283" s="11" t="str">
        <f>IF(I1283&lt;&gt;"",IF(SUMIF(Planes!BA:BA,'Control de pagos'!A1283,Planes!BC:BC)=0,"",SUMIF(Planes!BA:BA,'Control de pagos'!A1283,Planes!BC:BC)),"")</f>
        <v/>
      </c>
      <c r="N1283" s="61">
        <f t="shared" si="64"/>
        <v>0</v>
      </c>
    </row>
    <row r="1284" spans="1:14" ht="15" customHeight="1">
      <c r="A1284" s="11" t="str">
        <f t="shared" si="66"/>
        <v xml:space="preserve"> </v>
      </c>
      <c r="J1284" s="30" t="str">
        <f t="shared" si="65"/>
        <v/>
      </c>
      <c r="L1284" s="11" t="str">
        <f>IF(I1284&lt;&gt;"",IF(SUMIF(Planes!BA:BA,'Control de pagos'!A1284,Planes!BC:BC)=0,"",SUMIF(Planes!BA:BA,'Control de pagos'!A1284,Planes!BC:BC)),"")</f>
        <v/>
      </c>
      <c r="N1284" s="61">
        <f t="shared" ref="N1284:N1347" si="67">IF(D1284=0,D1283,D1284)</f>
        <v>0</v>
      </c>
    </row>
    <row r="1285" spans="1:14" ht="15" customHeight="1">
      <c r="A1285" s="11" t="str">
        <f t="shared" si="66"/>
        <v xml:space="preserve"> </v>
      </c>
      <c r="J1285" s="30" t="str">
        <f t="shared" si="65"/>
        <v/>
      </c>
      <c r="L1285" s="11" t="str">
        <f>IF(I1285&lt;&gt;"",IF(SUMIF(Planes!BA:BA,'Control de pagos'!A1285,Planes!BC:BC)=0,"",SUMIF(Planes!BA:BA,'Control de pagos'!A1285,Planes!BC:BC)),"")</f>
        <v/>
      </c>
      <c r="N1285" s="61">
        <f t="shared" si="67"/>
        <v>0</v>
      </c>
    </row>
    <row r="1286" spans="1:14" ht="15" customHeight="1">
      <c r="A1286" s="11" t="str">
        <f t="shared" si="66"/>
        <v xml:space="preserve"> </v>
      </c>
      <c r="J1286" s="30" t="str">
        <f t="shared" si="65"/>
        <v/>
      </c>
      <c r="L1286" s="11" t="str">
        <f>IF(I1286&lt;&gt;"",IF(SUMIF(Planes!BA:BA,'Control de pagos'!A1286,Planes!BC:BC)=0,"",SUMIF(Planes!BA:BA,'Control de pagos'!A1286,Planes!BC:BC)),"")</f>
        <v/>
      </c>
      <c r="N1286" s="61">
        <f t="shared" si="67"/>
        <v>0</v>
      </c>
    </row>
    <row r="1287" spans="1:14" ht="15" customHeight="1">
      <c r="A1287" s="11" t="str">
        <f t="shared" si="66"/>
        <v xml:space="preserve"> </v>
      </c>
      <c r="J1287" s="30" t="str">
        <f t="shared" si="65"/>
        <v/>
      </c>
      <c r="L1287" s="11" t="str">
        <f>IF(I1287&lt;&gt;"",IF(SUMIF(Planes!BA:BA,'Control de pagos'!A1287,Planes!BC:BC)=0,"",SUMIF(Planes!BA:BA,'Control de pagos'!A1287,Planes!BC:BC)),"")</f>
        <v/>
      </c>
      <c r="N1287" s="61">
        <f t="shared" si="67"/>
        <v>0</v>
      </c>
    </row>
    <row r="1288" spans="1:14" ht="15" customHeight="1">
      <c r="A1288" s="11" t="str">
        <f t="shared" si="66"/>
        <v xml:space="preserve"> </v>
      </c>
      <c r="J1288" s="30" t="str">
        <f t="shared" si="65"/>
        <v/>
      </c>
      <c r="L1288" s="11" t="str">
        <f>IF(I1288&lt;&gt;"",IF(SUMIF(Planes!BA:BA,'Control de pagos'!A1288,Planes!BC:BC)=0,"",SUMIF(Planes!BA:BA,'Control de pagos'!A1288,Planes!BC:BC)),"")</f>
        <v/>
      </c>
      <c r="N1288" s="61">
        <f t="shared" si="67"/>
        <v>0</v>
      </c>
    </row>
    <row r="1289" spans="1:14" ht="15" customHeight="1">
      <c r="A1289" s="11" t="str">
        <f t="shared" si="66"/>
        <v xml:space="preserve"> </v>
      </c>
      <c r="J1289" s="30" t="str">
        <f t="shared" si="65"/>
        <v/>
      </c>
      <c r="L1289" s="11" t="str">
        <f>IF(I1289&lt;&gt;"",IF(SUMIF(Planes!BA:BA,'Control de pagos'!A1289,Planes!BC:BC)=0,"",SUMIF(Planes!BA:BA,'Control de pagos'!A1289,Planes!BC:BC)),"")</f>
        <v/>
      </c>
      <c r="N1289" s="61">
        <f t="shared" si="67"/>
        <v>0</v>
      </c>
    </row>
    <row r="1290" spans="1:14" ht="15" customHeight="1">
      <c r="A1290" s="11" t="str">
        <f t="shared" si="66"/>
        <v xml:space="preserve"> </v>
      </c>
      <c r="J1290" s="30" t="str">
        <f t="shared" si="65"/>
        <v/>
      </c>
      <c r="L1290" s="11" t="str">
        <f>IF(I1290&lt;&gt;"",IF(SUMIF(Planes!BA:BA,'Control de pagos'!A1290,Planes!BC:BC)=0,"",SUMIF(Planes!BA:BA,'Control de pagos'!A1290,Planes!BC:BC)),"")</f>
        <v/>
      </c>
      <c r="N1290" s="61">
        <f t="shared" si="67"/>
        <v>0</v>
      </c>
    </row>
    <row r="1291" spans="1:14" ht="15" customHeight="1">
      <c r="A1291" s="11" t="str">
        <f t="shared" si="66"/>
        <v xml:space="preserve"> </v>
      </c>
      <c r="J1291" s="30" t="str">
        <f t="shared" si="65"/>
        <v/>
      </c>
      <c r="L1291" s="11" t="str">
        <f>IF(I1291&lt;&gt;"",IF(SUMIF(Planes!BA:BA,'Control de pagos'!A1291,Planes!BC:BC)=0,"",SUMIF(Planes!BA:BA,'Control de pagos'!A1291,Planes!BC:BC)),"")</f>
        <v/>
      </c>
      <c r="N1291" s="61">
        <f t="shared" si="67"/>
        <v>0</v>
      </c>
    </row>
    <row r="1292" spans="1:14" ht="15" customHeight="1">
      <c r="A1292" s="11" t="str">
        <f t="shared" si="66"/>
        <v xml:space="preserve"> </v>
      </c>
      <c r="J1292" s="30" t="str">
        <f t="shared" si="65"/>
        <v/>
      </c>
      <c r="L1292" s="11" t="str">
        <f>IF(I1292&lt;&gt;"",IF(SUMIF(Planes!BA:BA,'Control de pagos'!A1292,Planes!BC:BC)=0,"",SUMIF(Planes!BA:BA,'Control de pagos'!A1292,Planes!BC:BC)),"")</f>
        <v/>
      </c>
      <c r="N1292" s="61">
        <f t="shared" si="67"/>
        <v>0</v>
      </c>
    </row>
    <row r="1293" spans="1:14" ht="15" customHeight="1">
      <c r="A1293" s="11" t="str">
        <f t="shared" si="66"/>
        <v xml:space="preserve"> </v>
      </c>
      <c r="J1293" s="30" t="str">
        <f t="shared" si="65"/>
        <v/>
      </c>
      <c r="L1293" s="11" t="str">
        <f>IF(I1293&lt;&gt;"",IF(SUMIF(Planes!BA:BA,'Control de pagos'!A1293,Planes!BC:BC)=0,"",SUMIF(Planes!BA:BA,'Control de pagos'!A1293,Planes!BC:BC)),"")</f>
        <v/>
      </c>
      <c r="N1293" s="61">
        <f t="shared" si="67"/>
        <v>0</v>
      </c>
    </row>
    <row r="1294" spans="1:14" ht="15" customHeight="1">
      <c r="A1294" s="11" t="str">
        <f t="shared" si="66"/>
        <v xml:space="preserve"> </v>
      </c>
      <c r="J1294" s="30" t="str">
        <f t="shared" si="65"/>
        <v/>
      </c>
      <c r="L1294" s="11" t="str">
        <f>IF(I1294&lt;&gt;"",IF(SUMIF(Planes!BA:BA,'Control de pagos'!A1294,Planes!BC:BC)=0,"",SUMIF(Planes!BA:BA,'Control de pagos'!A1294,Planes!BC:BC)),"")</f>
        <v/>
      </c>
      <c r="N1294" s="61">
        <f t="shared" si="67"/>
        <v>0</v>
      </c>
    </row>
    <row r="1295" spans="1:14" ht="15" customHeight="1">
      <c r="A1295" s="11" t="str">
        <f t="shared" si="66"/>
        <v xml:space="preserve"> </v>
      </c>
      <c r="J1295" s="30" t="str">
        <f t="shared" si="65"/>
        <v/>
      </c>
      <c r="L1295" s="11" t="str">
        <f>IF(I1295&lt;&gt;"",IF(SUMIF(Planes!BA:BA,'Control de pagos'!A1295,Planes!BC:BC)=0,"",SUMIF(Planes!BA:BA,'Control de pagos'!A1295,Planes!BC:BC)),"")</f>
        <v/>
      </c>
      <c r="N1295" s="61">
        <f t="shared" si="67"/>
        <v>0</v>
      </c>
    </row>
    <row r="1296" spans="1:14" ht="15" customHeight="1">
      <c r="A1296" s="11" t="str">
        <f t="shared" si="66"/>
        <v xml:space="preserve"> </v>
      </c>
      <c r="J1296" s="30" t="str">
        <f t="shared" si="65"/>
        <v/>
      </c>
      <c r="L1296" s="11" t="str">
        <f>IF(I1296&lt;&gt;"",IF(SUMIF(Planes!BA:BA,'Control de pagos'!A1296,Planes!BC:BC)=0,"",SUMIF(Planes!BA:BA,'Control de pagos'!A1296,Planes!BC:BC)),"")</f>
        <v/>
      </c>
      <c r="N1296" s="61">
        <f t="shared" si="67"/>
        <v>0</v>
      </c>
    </row>
    <row r="1297" spans="1:14" ht="15" customHeight="1">
      <c r="A1297" s="11" t="str">
        <f t="shared" si="66"/>
        <v xml:space="preserve"> </v>
      </c>
      <c r="J1297" s="30" t="str">
        <f t="shared" ref="J1297:J1360" si="68">IF(I1297&lt;&gt;"",I1297-DAY(I1297)+1,IF(A1296=A1297,IF(I1296&lt;&gt;"","-",""),IF(A1297=A1298,IF(I1298&lt;&gt;"","-",""),"")))</f>
        <v/>
      </c>
      <c r="L1297" s="11" t="str">
        <f>IF(I1297&lt;&gt;"",IF(SUMIF(Planes!BA:BA,'Control de pagos'!A1297,Planes!BC:BC)=0,"",SUMIF(Planes!BA:BA,'Control de pagos'!A1297,Planes!BC:BC)),"")</f>
        <v/>
      </c>
      <c r="N1297" s="61">
        <f t="shared" si="67"/>
        <v>0</v>
      </c>
    </row>
    <row r="1298" spans="1:14" ht="15" customHeight="1">
      <c r="A1298" s="11" t="str">
        <f t="shared" si="66"/>
        <v xml:space="preserve"> </v>
      </c>
      <c r="J1298" s="30" t="str">
        <f t="shared" si="68"/>
        <v/>
      </c>
      <c r="L1298" s="11" t="str">
        <f>IF(I1298&lt;&gt;"",IF(SUMIF(Planes!BA:BA,'Control de pagos'!A1298,Planes!BC:BC)=0,"",SUMIF(Planes!BA:BA,'Control de pagos'!A1298,Planes!BC:BC)),"")</f>
        <v/>
      </c>
      <c r="N1298" s="61">
        <f t="shared" si="67"/>
        <v>0</v>
      </c>
    </row>
    <row r="1299" spans="1:14" ht="15" customHeight="1">
      <c r="A1299" s="11" t="str">
        <f t="shared" si="66"/>
        <v xml:space="preserve"> </v>
      </c>
      <c r="J1299" s="30" t="str">
        <f t="shared" si="68"/>
        <v/>
      </c>
      <c r="L1299" s="11" t="str">
        <f>IF(I1299&lt;&gt;"",IF(SUMIF(Planes!BA:BA,'Control de pagos'!A1299,Planes!BC:BC)=0,"",SUMIF(Planes!BA:BA,'Control de pagos'!A1299,Planes!BC:BC)),"")</f>
        <v/>
      </c>
      <c r="N1299" s="61">
        <f t="shared" si="67"/>
        <v>0</v>
      </c>
    </row>
    <row r="1300" spans="1:14" ht="15" customHeight="1">
      <c r="A1300" s="11" t="str">
        <f t="shared" si="66"/>
        <v xml:space="preserve"> </v>
      </c>
      <c r="J1300" s="30" t="str">
        <f t="shared" si="68"/>
        <v/>
      </c>
      <c r="L1300" s="11" t="str">
        <f>IF(I1300&lt;&gt;"",IF(SUMIF(Planes!BA:BA,'Control de pagos'!A1300,Planes!BC:BC)=0,"",SUMIF(Planes!BA:BA,'Control de pagos'!A1300,Planes!BC:BC)),"")</f>
        <v/>
      </c>
      <c r="N1300" s="61">
        <f t="shared" si="67"/>
        <v>0</v>
      </c>
    </row>
    <row r="1301" spans="1:14" ht="15" customHeight="1">
      <c r="A1301" s="11" t="str">
        <f t="shared" si="66"/>
        <v xml:space="preserve"> </v>
      </c>
      <c r="J1301" s="30" t="str">
        <f t="shared" si="68"/>
        <v/>
      </c>
      <c r="L1301" s="11" t="str">
        <f>IF(I1301&lt;&gt;"",IF(SUMIF(Planes!BA:BA,'Control de pagos'!A1301,Planes!BC:BC)=0,"",SUMIF(Planes!BA:BA,'Control de pagos'!A1301,Planes!BC:BC)),"")</f>
        <v/>
      </c>
      <c r="N1301" s="61">
        <f t="shared" si="67"/>
        <v>0</v>
      </c>
    </row>
    <row r="1302" spans="1:14" ht="15" customHeight="1">
      <c r="A1302" s="11" t="str">
        <f t="shared" si="66"/>
        <v xml:space="preserve"> </v>
      </c>
      <c r="J1302" s="30" t="str">
        <f t="shared" si="68"/>
        <v/>
      </c>
      <c r="L1302" s="11" t="str">
        <f>IF(I1302&lt;&gt;"",IF(SUMIF(Planes!BA:BA,'Control de pagos'!A1302,Planes!BC:BC)=0,"",SUMIF(Planes!BA:BA,'Control de pagos'!A1302,Planes!BC:BC)),"")</f>
        <v/>
      </c>
      <c r="N1302" s="61">
        <f t="shared" si="67"/>
        <v>0</v>
      </c>
    </row>
    <row r="1303" spans="1:14" ht="15" customHeight="1">
      <c r="A1303" s="11" t="str">
        <f t="shared" si="66"/>
        <v xml:space="preserve"> </v>
      </c>
      <c r="J1303" s="30" t="str">
        <f t="shared" si="68"/>
        <v/>
      </c>
      <c r="L1303" s="11" t="str">
        <f>IF(I1303&lt;&gt;"",IF(SUMIF(Planes!BA:BA,'Control de pagos'!A1303,Planes!BC:BC)=0,"",SUMIF(Planes!BA:BA,'Control de pagos'!A1303,Planes!BC:BC)),"")</f>
        <v/>
      </c>
      <c r="N1303" s="61">
        <f t="shared" si="67"/>
        <v>0</v>
      </c>
    </row>
    <row r="1304" spans="1:14" ht="15" customHeight="1">
      <c r="A1304" s="11" t="str">
        <f t="shared" si="66"/>
        <v xml:space="preserve"> </v>
      </c>
      <c r="J1304" s="30" t="str">
        <f t="shared" si="68"/>
        <v/>
      </c>
      <c r="L1304" s="11" t="str">
        <f>IF(I1304&lt;&gt;"",IF(SUMIF(Planes!BA:BA,'Control de pagos'!A1304,Planes!BC:BC)=0,"",SUMIF(Planes!BA:BA,'Control de pagos'!A1304,Planes!BC:BC)),"")</f>
        <v/>
      </c>
      <c r="N1304" s="61">
        <f t="shared" si="67"/>
        <v>0</v>
      </c>
    </row>
    <row r="1305" spans="1:14" ht="15" customHeight="1">
      <c r="A1305" s="11" t="str">
        <f t="shared" si="66"/>
        <v xml:space="preserve"> </v>
      </c>
      <c r="J1305" s="30" t="str">
        <f t="shared" si="68"/>
        <v/>
      </c>
      <c r="L1305" s="11" t="str">
        <f>IF(I1305&lt;&gt;"",IF(SUMIF(Planes!BA:BA,'Control de pagos'!A1305,Planes!BC:BC)=0,"",SUMIF(Planes!BA:BA,'Control de pagos'!A1305,Planes!BC:BC)),"")</f>
        <v/>
      </c>
      <c r="N1305" s="61">
        <f t="shared" si="67"/>
        <v>0</v>
      </c>
    </row>
    <row r="1306" spans="1:14" ht="15" customHeight="1">
      <c r="A1306" s="11" t="str">
        <f t="shared" si="66"/>
        <v xml:space="preserve"> </v>
      </c>
      <c r="J1306" s="30" t="str">
        <f t="shared" si="68"/>
        <v/>
      </c>
      <c r="L1306" s="11" t="str">
        <f>IF(I1306&lt;&gt;"",IF(SUMIF(Planes!BA:BA,'Control de pagos'!A1306,Planes!BC:BC)=0,"",SUMIF(Planes!BA:BA,'Control de pagos'!A1306,Planes!BC:BC)),"")</f>
        <v/>
      </c>
      <c r="N1306" s="61">
        <f t="shared" si="67"/>
        <v>0</v>
      </c>
    </row>
    <row r="1307" spans="1:14" ht="15" customHeight="1">
      <c r="A1307" s="11" t="str">
        <f t="shared" si="66"/>
        <v xml:space="preserve"> </v>
      </c>
      <c r="J1307" s="30" t="str">
        <f t="shared" si="68"/>
        <v/>
      </c>
      <c r="L1307" s="11" t="str">
        <f>IF(I1307&lt;&gt;"",IF(SUMIF(Planes!BA:BA,'Control de pagos'!A1307,Planes!BC:BC)=0,"",SUMIF(Planes!BA:BA,'Control de pagos'!A1307,Planes!BC:BC)),"")</f>
        <v/>
      </c>
      <c r="N1307" s="61">
        <f t="shared" si="67"/>
        <v>0</v>
      </c>
    </row>
    <row r="1308" spans="1:14" ht="15" customHeight="1">
      <c r="A1308" s="11" t="str">
        <f t="shared" si="66"/>
        <v xml:space="preserve"> </v>
      </c>
      <c r="J1308" s="30" t="str">
        <f t="shared" si="68"/>
        <v/>
      </c>
      <c r="L1308" s="11" t="str">
        <f>IF(I1308&lt;&gt;"",IF(SUMIF(Planes!BA:BA,'Control de pagos'!A1308,Planes!BC:BC)=0,"",SUMIF(Planes!BA:BA,'Control de pagos'!A1308,Planes!BC:BC)),"")</f>
        <v/>
      </c>
      <c r="N1308" s="61">
        <f t="shared" si="67"/>
        <v>0</v>
      </c>
    </row>
    <row r="1309" spans="1:14" ht="15" customHeight="1">
      <c r="A1309" s="11" t="str">
        <f t="shared" si="66"/>
        <v xml:space="preserve"> </v>
      </c>
      <c r="J1309" s="30" t="str">
        <f t="shared" si="68"/>
        <v/>
      </c>
      <c r="L1309" s="11" t="str">
        <f>IF(I1309&lt;&gt;"",IF(SUMIF(Planes!BA:BA,'Control de pagos'!A1309,Planes!BC:BC)=0,"",SUMIF(Planes!BA:BA,'Control de pagos'!A1309,Planes!BC:BC)),"")</f>
        <v/>
      </c>
      <c r="N1309" s="61">
        <f t="shared" si="67"/>
        <v>0</v>
      </c>
    </row>
    <row r="1310" spans="1:14" ht="15" customHeight="1">
      <c r="A1310" s="11" t="str">
        <f t="shared" si="66"/>
        <v xml:space="preserve"> </v>
      </c>
      <c r="J1310" s="30" t="str">
        <f t="shared" si="68"/>
        <v/>
      </c>
      <c r="L1310" s="11" t="str">
        <f>IF(I1310&lt;&gt;"",IF(SUMIF(Planes!BA:BA,'Control de pagos'!A1310,Planes!BC:BC)=0,"",SUMIF(Planes!BA:BA,'Control de pagos'!A1310,Planes!BC:BC)),"")</f>
        <v/>
      </c>
      <c r="N1310" s="61">
        <f t="shared" si="67"/>
        <v>0</v>
      </c>
    </row>
    <row r="1311" spans="1:14" ht="15" customHeight="1">
      <c r="A1311" s="11" t="str">
        <f t="shared" si="66"/>
        <v xml:space="preserve"> </v>
      </c>
      <c r="J1311" s="30" t="str">
        <f t="shared" si="68"/>
        <v/>
      </c>
      <c r="L1311" s="11" t="str">
        <f>IF(I1311&lt;&gt;"",IF(SUMIF(Planes!BA:BA,'Control de pagos'!A1311,Planes!BC:BC)=0,"",SUMIF(Planes!BA:BA,'Control de pagos'!A1311,Planes!BC:BC)),"")</f>
        <v/>
      </c>
      <c r="N1311" s="61">
        <f t="shared" si="67"/>
        <v>0</v>
      </c>
    </row>
    <row r="1312" spans="1:14" ht="15" customHeight="1">
      <c r="A1312" s="11" t="str">
        <f t="shared" si="66"/>
        <v xml:space="preserve"> </v>
      </c>
      <c r="J1312" s="30" t="str">
        <f t="shared" si="68"/>
        <v/>
      </c>
      <c r="L1312" s="11" t="str">
        <f>IF(I1312&lt;&gt;"",IF(SUMIF(Planes!BA:BA,'Control de pagos'!A1312,Planes!BC:BC)=0,"",SUMIF(Planes!BA:BA,'Control de pagos'!A1312,Planes!BC:BC)),"")</f>
        <v/>
      </c>
      <c r="N1312" s="61">
        <f t="shared" si="67"/>
        <v>0</v>
      </c>
    </row>
    <row r="1313" spans="1:14" ht="15" customHeight="1">
      <c r="A1313" s="11" t="str">
        <f t="shared" si="66"/>
        <v xml:space="preserve"> </v>
      </c>
      <c r="J1313" s="30" t="str">
        <f t="shared" si="68"/>
        <v/>
      </c>
      <c r="L1313" s="11" t="str">
        <f>IF(I1313&lt;&gt;"",IF(SUMIF(Planes!BA:BA,'Control de pagos'!A1313,Planes!BC:BC)=0,"",SUMIF(Planes!BA:BA,'Control de pagos'!A1313,Planes!BC:BC)),"")</f>
        <v/>
      </c>
      <c r="N1313" s="61">
        <f t="shared" si="67"/>
        <v>0</v>
      </c>
    </row>
    <row r="1314" spans="1:14" ht="15" customHeight="1">
      <c r="A1314" s="11" t="str">
        <f t="shared" si="66"/>
        <v xml:space="preserve"> </v>
      </c>
      <c r="J1314" s="30" t="str">
        <f t="shared" si="68"/>
        <v/>
      </c>
      <c r="L1314" s="11" t="str">
        <f>IF(I1314&lt;&gt;"",IF(SUMIF(Planes!BA:BA,'Control de pagos'!A1314,Planes!BC:BC)=0,"",SUMIF(Planes!BA:BA,'Control de pagos'!A1314,Planes!BC:BC)),"")</f>
        <v/>
      </c>
      <c r="N1314" s="61">
        <f t="shared" si="67"/>
        <v>0</v>
      </c>
    </row>
    <row r="1315" spans="1:14" ht="15" customHeight="1">
      <c r="A1315" s="11" t="str">
        <f t="shared" si="66"/>
        <v xml:space="preserve"> </v>
      </c>
      <c r="J1315" s="30" t="str">
        <f t="shared" si="68"/>
        <v/>
      </c>
      <c r="L1315" s="11" t="str">
        <f>IF(I1315&lt;&gt;"",IF(SUMIF(Planes!BA:BA,'Control de pagos'!A1315,Planes!BC:BC)=0,"",SUMIF(Planes!BA:BA,'Control de pagos'!A1315,Planes!BC:BC)),"")</f>
        <v/>
      </c>
      <c r="N1315" s="61">
        <f t="shared" si="67"/>
        <v>0</v>
      </c>
    </row>
    <row r="1316" spans="1:14" ht="15" customHeight="1">
      <c r="A1316" s="11" t="str">
        <f t="shared" si="66"/>
        <v xml:space="preserve"> </v>
      </c>
      <c r="J1316" s="30" t="str">
        <f t="shared" si="68"/>
        <v/>
      </c>
      <c r="L1316" s="11" t="str">
        <f>IF(I1316&lt;&gt;"",IF(SUMIF(Planes!BA:BA,'Control de pagos'!A1316,Planes!BC:BC)=0,"",SUMIF(Planes!BA:BA,'Control de pagos'!A1316,Planes!BC:BC)),"")</f>
        <v/>
      </c>
      <c r="N1316" s="61">
        <f t="shared" si="67"/>
        <v>0</v>
      </c>
    </row>
    <row r="1317" spans="1:14" ht="15" customHeight="1">
      <c r="A1317" s="11" t="str">
        <f t="shared" si="66"/>
        <v xml:space="preserve"> </v>
      </c>
      <c r="J1317" s="30" t="str">
        <f t="shared" si="68"/>
        <v/>
      </c>
      <c r="L1317" s="11" t="str">
        <f>IF(I1317&lt;&gt;"",IF(SUMIF(Planes!BA:BA,'Control de pagos'!A1317,Planes!BC:BC)=0,"",SUMIF(Planes!BA:BA,'Control de pagos'!A1317,Planes!BC:BC)),"")</f>
        <v/>
      </c>
      <c r="N1317" s="61">
        <f t="shared" si="67"/>
        <v>0</v>
      </c>
    </row>
    <row r="1318" spans="1:14" ht="15" customHeight="1">
      <c r="A1318" s="11" t="str">
        <f t="shared" si="66"/>
        <v xml:space="preserve"> </v>
      </c>
      <c r="J1318" s="30" t="str">
        <f t="shared" si="68"/>
        <v/>
      </c>
      <c r="L1318" s="11" t="str">
        <f>IF(I1318&lt;&gt;"",IF(SUMIF(Planes!BA:BA,'Control de pagos'!A1318,Planes!BC:BC)=0,"",SUMIF(Planes!BA:BA,'Control de pagos'!A1318,Planes!BC:BC)),"")</f>
        <v/>
      </c>
      <c r="N1318" s="61">
        <f t="shared" si="67"/>
        <v>0</v>
      </c>
    </row>
    <row r="1319" spans="1:14" ht="15" customHeight="1">
      <c r="A1319" s="11" t="str">
        <f t="shared" si="66"/>
        <v xml:space="preserve"> </v>
      </c>
      <c r="J1319" s="30" t="str">
        <f t="shared" si="68"/>
        <v/>
      </c>
      <c r="L1319" s="11" t="str">
        <f>IF(I1319&lt;&gt;"",IF(SUMIF(Planes!BA:BA,'Control de pagos'!A1319,Planes!BC:BC)=0,"",SUMIF(Planes!BA:BA,'Control de pagos'!A1319,Planes!BC:BC)),"")</f>
        <v/>
      </c>
      <c r="N1319" s="61">
        <f t="shared" si="67"/>
        <v>0</v>
      </c>
    </row>
    <row r="1320" spans="1:14" ht="15" customHeight="1">
      <c r="A1320" s="11" t="str">
        <f t="shared" si="66"/>
        <v xml:space="preserve"> </v>
      </c>
      <c r="J1320" s="30" t="str">
        <f t="shared" si="68"/>
        <v/>
      </c>
      <c r="L1320" s="11" t="str">
        <f>IF(I1320&lt;&gt;"",IF(SUMIF(Planes!BA:BA,'Control de pagos'!A1320,Planes!BC:BC)=0,"",SUMIF(Planes!BA:BA,'Control de pagos'!A1320,Planes!BC:BC)),"")</f>
        <v/>
      </c>
      <c r="N1320" s="61">
        <f t="shared" si="67"/>
        <v>0</v>
      </c>
    </row>
    <row r="1321" spans="1:14" ht="15" customHeight="1">
      <c r="A1321" s="11" t="str">
        <f t="shared" si="66"/>
        <v xml:space="preserve"> </v>
      </c>
      <c r="J1321" s="30" t="str">
        <f t="shared" si="68"/>
        <v/>
      </c>
      <c r="L1321" s="11" t="str">
        <f>IF(I1321&lt;&gt;"",IF(SUMIF(Planes!BA:BA,'Control de pagos'!A1321,Planes!BC:BC)=0,"",SUMIF(Planes!BA:BA,'Control de pagos'!A1321,Planes!BC:BC)),"")</f>
        <v/>
      </c>
      <c r="N1321" s="61">
        <f t="shared" si="67"/>
        <v>0</v>
      </c>
    </row>
    <row r="1322" spans="1:14" ht="15" customHeight="1">
      <c r="A1322" s="11" t="str">
        <f t="shared" ref="A1322:A1385" si="69">B1322&amp;" "&amp;IF(C1322="",C1321,C1322)</f>
        <v xml:space="preserve"> </v>
      </c>
      <c r="J1322" s="30" t="str">
        <f t="shared" si="68"/>
        <v/>
      </c>
      <c r="L1322" s="11" t="str">
        <f>IF(I1322&lt;&gt;"",IF(SUMIF(Planes!BA:BA,'Control de pagos'!A1322,Planes!BC:BC)=0,"",SUMIF(Planes!BA:BA,'Control de pagos'!A1322,Planes!BC:BC)),"")</f>
        <v/>
      </c>
      <c r="N1322" s="61">
        <f t="shared" si="67"/>
        <v>0</v>
      </c>
    </row>
    <row r="1323" spans="1:14" ht="15" customHeight="1">
      <c r="A1323" s="11" t="str">
        <f t="shared" si="69"/>
        <v xml:space="preserve"> </v>
      </c>
      <c r="J1323" s="30" t="str">
        <f t="shared" si="68"/>
        <v/>
      </c>
      <c r="L1323" s="11" t="str">
        <f>IF(I1323&lt;&gt;"",IF(SUMIF(Planes!BA:BA,'Control de pagos'!A1323,Planes!BC:BC)=0,"",SUMIF(Planes!BA:BA,'Control de pagos'!A1323,Planes!BC:BC)),"")</f>
        <v/>
      </c>
      <c r="N1323" s="61">
        <f t="shared" si="67"/>
        <v>0</v>
      </c>
    </row>
    <row r="1324" spans="1:14" ht="15" customHeight="1">
      <c r="A1324" s="11" t="str">
        <f t="shared" si="69"/>
        <v xml:space="preserve"> </v>
      </c>
      <c r="J1324" s="30" t="str">
        <f t="shared" si="68"/>
        <v/>
      </c>
      <c r="L1324" s="11" t="str">
        <f>IF(I1324&lt;&gt;"",IF(SUMIF(Planes!BA:BA,'Control de pagos'!A1324,Planes!BC:BC)=0,"",SUMIF(Planes!BA:BA,'Control de pagos'!A1324,Planes!BC:BC)),"")</f>
        <v/>
      </c>
      <c r="N1324" s="61">
        <f t="shared" si="67"/>
        <v>0</v>
      </c>
    </row>
    <row r="1325" spans="1:14" ht="15" customHeight="1">
      <c r="A1325" s="11" t="str">
        <f t="shared" si="69"/>
        <v xml:space="preserve"> </v>
      </c>
      <c r="J1325" s="30" t="str">
        <f t="shared" si="68"/>
        <v/>
      </c>
      <c r="L1325" s="11" t="str">
        <f>IF(I1325&lt;&gt;"",IF(SUMIF(Planes!BA:BA,'Control de pagos'!A1325,Planes!BC:BC)=0,"",SUMIF(Planes!BA:BA,'Control de pagos'!A1325,Planes!BC:BC)),"")</f>
        <v/>
      </c>
      <c r="N1325" s="61">
        <f t="shared" si="67"/>
        <v>0</v>
      </c>
    </row>
    <row r="1326" spans="1:14" ht="15" customHeight="1">
      <c r="A1326" s="11" t="str">
        <f t="shared" si="69"/>
        <v xml:space="preserve"> </v>
      </c>
      <c r="J1326" s="30" t="str">
        <f t="shared" si="68"/>
        <v/>
      </c>
      <c r="L1326" s="11" t="str">
        <f>IF(I1326&lt;&gt;"",IF(SUMIF(Planes!BA:BA,'Control de pagos'!A1326,Planes!BC:BC)=0,"",SUMIF(Planes!BA:BA,'Control de pagos'!A1326,Planes!BC:BC)),"")</f>
        <v/>
      </c>
      <c r="N1326" s="61">
        <f t="shared" si="67"/>
        <v>0</v>
      </c>
    </row>
    <row r="1327" spans="1:14" ht="15" customHeight="1">
      <c r="A1327" s="11" t="str">
        <f t="shared" si="69"/>
        <v xml:space="preserve"> </v>
      </c>
      <c r="J1327" s="30" t="str">
        <f t="shared" si="68"/>
        <v/>
      </c>
      <c r="L1327" s="11" t="str">
        <f>IF(I1327&lt;&gt;"",IF(SUMIF(Planes!BA:BA,'Control de pagos'!A1327,Planes!BC:BC)=0,"",SUMIF(Planes!BA:BA,'Control de pagos'!A1327,Planes!BC:BC)),"")</f>
        <v/>
      </c>
      <c r="N1327" s="61">
        <f t="shared" si="67"/>
        <v>0</v>
      </c>
    </row>
    <row r="1328" spans="1:14" ht="15" customHeight="1">
      <c r="A1328" s="11" t="str">
        <f t="shared" si="69"/>
        <v xml:space="preserve"> </v>
      </c>
      <c r="J1328" s="30" t="str">
        <f t="shared" si="68"/>
        <v/>
      </c>
      <c r="L1328" s="11" t="str">
        <f>IF(I1328&lt;&gt;"",IF(SUMIF(Planes!BA:BA,'Control de pagos'!A1328,Planes!BC:BC)=0,"",SUMIF(Planes!BA:BA,'Control de pagos'!A1328,Planes!BC:BC)),"")</f>
        <v/>
      </c>
      <c r="N1328" s="61">
        <f t="shared" si="67"/>
        <v>0</v>
      </c>
    </row>
    <row r="1329" spans="1:14" ht="15" customHeight="1">
      <c r="A1329" s="11" t="str">
        <f t="shared" si="69"/>
        <v xml:space="preserve"> </v>
      </c>
      <c r="J1329" s="30" t="str">
        <f t="shared" si="68"/>
        <v/>
      </c>
      <c r="L1329" s="11" t="str">
        <f>IF(I1329&lt;&gt;"",IF(SUMIF(Planes!BA:BA,'Control de pagos'!A1329,Planes!BC:BC)=0,"",SUMIF(Planes!BA:BA,'Control de pagos'!A1329,Planes!BC:BC)),"")</f>
        <v/>
      </c>
      <c r="N1329" s="61">
        <f t="shared" si="67"/>
        <v>0</v>
      </c>
    </row>
    <row r="1330" spans="1:14" ht="15" customHeight="1">
      <c r="A1330" s="11" t="str">
        <f t="shared" si="69"/>
        <v xml:space="preserve"> </v>
      </c>
      <c r="J1330" s="30" t="str">
        <f t="shared" si="68"/>
        <v/>
      </c>
      <c r="L1330" s="11" t="str">
        <f>IF(I1330&lt;&gt;"",IF(SUMIF(Planes!BA:BA,'Control de pagos'!A1330,Planes!BC:BC)=0,"",SUMIF(Planes!BA:BA,'Control de pagos'!A1330,Planes!BC:BC)),"")</f>
        <v/>
      </c>
      <c r="N1330" s="61">
        <f t="shared" si="67"/>
        <v>0</v>
      </c>
    </row>
    <row r="1331" spans="1:14" ht="15" customHeight="1">
      <c r="A1331" s="11" t="str">
        <f t="shared" si="69"/>
        <v xml:space="preserve"> </v>
      </c>
      <c r="J1331" s="30" t="str">
        <f t="shared" si="68"/>
        <v/>
      </c>
      <c r="L1331" s="11" t="str">
        <f>IF(I1331&lt;&gt;"",IF(SUMIF(Planes!BA:BA,'Control de pagos'!A1331,Planes!BC:BC)=0,"",SUMIF(Planes!BA:BA,'Control de pagos'!A1331,Planes!BC:BC)),"")</f>
        <v/>
      </c>
      <c r="N1331" s="61">
        <f t="shared" si="67"/>
        <v>0</v>
      </c>
    </row>
    <row r="1332" spans="1:14" ht="15" customHeight="1">
      <c r="A1332" s="11" t="str">
        <f t="shared" si="69"/>
        <v xml:space="preserve"> </v>
      </c>
      <c r="J1332" s="30" t="str">
        <f t="shared" si="68"/>
        <v/>
      </c>
      <c r="L1332" s="11" t="str">
        <f>IF(I1332&lt;&gt;"",IF(SUMIF(Planes!BA:BA,'Control de pagos'!A1332,Planes!BC:BC)=0,"",SUMIF(Planes!BA:BA,'Control de pagos'!A1332,Planes!BC:BC)),"")</f>
        <v/>
      </c>
      <c r="N1332" s="61">
        <f t="shared" si="67"/>
        <v>0</v>
      </c>
    </row>
    <row r="1333" spans="1:14" ht="15" customHeight="1">
      <c r="A1333" s="11" t="str">
        <f t="shared" si="69"/>
        <v xml:space="preserve"> </v>
      </c>
      <c r="J1333" s="30" t="str">
        <f t="shared" si="68"/>
        <v/>
      </c>
      <c r="L1333" s="11" t="str">
        <f>IF(I1333&lt;&gt;"",IF(SUMIF(Planes!BA:BA,'Control de pagos'!A1333,Planes!BC:BC)=0,"",SUMIF(Planes!BA:BA,'Control de pagos'!A1333,Planes!BC:BC)),"")</f>
        <v/>
      </c>
      <c r="N1333" s="61">
        <f t="shared" si="67"/>
        <v>0</v>
      </c>
    </row>
    <row r="1334" spans="1:14" ht="15" customHeight="1">
      <c r="A1334" s="11" t="str">
        <f t="shared" si="69"/>
        <v xml:space="preserve"> </v>
      </c>
      <c r="J1334" s="30" t="str">
        <f t="shared" si="68"/>
        <v/>
      </c>
      <c r="L1334" s="11" t="str">
        <f>IF(I1334&lt;&gt;"",IF(SUMIF(Planes!BA:BA,'Control de pagos'!A1334,Planes!BC:BC)=0,"",SUMIF(Planes!BA:BA,'Control de pagos'!A1334,Planes!BC:BC)),"")</f>
        <v/>
      </c>
      <c r="N1334" s="61">
        <f t="shared" si="67"/>
        <v>0</v>
      </c>
    </row>
    <row r="1335" spans="1:14" ht="15" customHeight="1">
      <c r="A1335" s="11" t="str">
        <f t="shared" si="69"/>
        <v xml:space="preserve"> </v>
      </c>
      <c r="J1335" s="30" t="str">
        <f t="shared" si="68"/>
        <v/>
      </c>
      <c r="L1335" s="11" t="str">
        <f>IF(I1335&lt;&gt;"",IF(SUMIF(Planes!BA:BA,'Control de pagos'!A1335,Planes!BC:BC)=0,"",SUMIF(Planes!BA:BA,'Control de pagos'!A1335,Planes!BC:BC)),"")</f>
        <v/>
      </c>
      <c r="N1335" s="61">
        <f t="shared" si="67"/>
        <v>0</v>
      </c>
    </row>
    <row r="1336" spans="1:14" ht="15" customHeight="1">
      <c r="A1336" s="11" t="str">
        <f t="shared" si="69"/>
        <v xml:space="preserve"> </v>
      </c>
      <c r="J1336" s="30" t="str">
        <f t="shared" si="68"/>
        <v/>
      </c>
      <c r="L1336" s="11" t="str">
        <f>IF(I1336&lt;&gt;"",IF(SUMIF(Planes!BA:BA,'Control de pagos'!A1336,Planes!BC:BC)=0,"",SUMIF(Planes!BA:BA,'Control de pagos'!A1336,Planes!BC:BC)),"")</f>
        <v/>
      </c>
      <c r="N1336" s="61">
        <f t="shared" si="67"/>
        <v>0</v>
      </c>
    </row>
    <row r="1337" spans="1:14" ht="15" customHeight="1">
      <c r="A1337" s="11" t="str">
        <f t="shared" si="69"/>
        <v xml:space="preserve"> </v>
      </c>
      <c r="J1337" s="30" t="str">
        <f t="shared" si="68"/>
        <v/>
      </c>
      <c r="L1337" s="11" t="str">
        <f>IF(I1337&lt;&gt;"",IF(SUMIF(Planes!BA:BA,'Control de pagos'!A1337,Planes!BC:BC)=0,"",SUMIF(Planes!BA:BA,'Control de pagos'!A1337,Planes!BC:BC)),"")</f>
        <v/>
      </c>
      <c r="N1337" s="61">
        <f t="shared" si="67"/>
        <v>0</v>
      </c>
    </row>
    <row r="1338" spans="1:14" ht="15" customHeight="1">
      <c r="A1338" s="11" t="str">
        <f t="shared" si="69"/>
        <v xml:space="preserve"> </v>
      </c>
      <c r="J1338" s="30" t="str">
        <f t="shared" si="68"/>
        <v/>
      </c>
      <c r="L1338" s="11" t="str">
        <f>IF(I1338&lt;&gt;"",IF(SUMIF(Planes!BA:BA,'Control de pagos'!A1338,Planes!BC:BC)=0,"",SUMIF(Planes!BA:BA,'Control de pagos'!A1338,Planes!BC:BC)),"")</f>
        <v/>
      </c>
      <c r="N1338" s="61">
        <f t="shared" si="67"/>
        <v>0</v>
      </c>
    </row>
    <row r="1339" spans="1:14" ht="15" customHeight="1">
      <c r="A1339" s="11" t="str">
        <f t="shared" si="69"/>
        <v xml:space="preserve"> </v>
      </c>
      <c r="J1339" s="30" t="str">
        <f t="shared" si="68"/>
        <v/>
      </c>
      <c r="L1339" s="11" t="str">
        <f>IF(I1339&lt;&gt;"",IF(SUMIF(Planes!BA:BA,'Control de pagos'!A1339,Planes!BC:BC)=0,"",SUMIF(Planes!BA:BA,'Control de pagos'!A1339,Planes!BC:BC)),"")</f>
        <v/>
      </c>
      <c r="N1339" s="61">
        <f t="shared" si="67"/>
        <v>0</v>
      </c>
    </row>
    <row r="1340" spans="1:14" ht="15" customHeight="1">
      <c r="A1340" s="11" t="str">
        <f t="shared" si="69"/>
        <v xml:space="preserve"> </v>
      </c>
      <c r="J1340" s="30" t="str">
        <f t="shared" si="68"/>
        <v/>
      </c>
      <c r="L1340" s="11" t="str">
        <f>IF(I1340&lt;&gt;"",IF(SUMIF(Planes!BA:BA,'Control de pagos'!A1340,Planes!BC:BC)=0,"",SUMIF(Planes!BA:BA,'Control de pagos'!A1340,Planes!BC:BC)),"")</f>
        <v/>
      </c>
      <c r="N1340" s="61">
        <f t="shared" si="67"/>
        <v>0</v>
      </c>
    </row>
    <row r="1341" spans="1:14" ht="15" customHeight="1">
      <c r="A1341" s="11" t="str">
        <f t="shared" si="69"/>
        <v xml:space="preserve"> </v>
      </c>
      <c r="J1341" s="30" t="str">
        <f t="shared" si="68"/>
        <v/>
      </c>
      <c r="L1341" s="11" t="str">
        <f>IF(I1341&lt;&gt;"",IF(SUMIF(Planes!BA:BA,'Control de pagos'!A1341,Planes!BC:BC)=0,"",SUMIF(Planes!BA:BA,'Control de pagos'!A1341,Planes!BC:BC)),"")</f>
        <v/>
      </c>
      <c r="N1341" s="61">
        <f t="shared" si="67"/>
        <v>0</v>
      </c>
    </row>
    <row r="1342" spans="1:14" ht="15" customHeight="1">
      <c r="A1342" s="11" t="str">
        <f t="shared" si="69"/>
        <v xml:space="preserve"> </v>
      </c>
      <c r="J1342" s="30" t="str">
        <f t="shared" si="68"/>
        <v/>
      </c>
      <c r="L1342" s="11" t="str">
        <f>IF(I1342&lt;&gt;"",IF(SUMIF(Planes!BA:BA,'Control de pagos'!A1342,Planes!BC:BC)=0,"",SUMIF(Planes!BA:BA,'Control de pagos'!A1342,Planes!BC:BC)),"")</f>
        <v/>
      </c>
      <c r="N1342" s="61">
        <f t="shared" si="67"/>
        <v>0</v>
      </c>
    </row>
    <row r="1343" spans="1:14" ht="15" customHeight="1">
      <c r="A1343" s="11" t="str">
        <f t="shared" si="69"/>
        <v xml:space="preserve"> </v>
      </c>
      <c r="J1343" s="30" t="str">
        <f t="shared" si="68"/>
        <v/>
      </c>
      <c r="L1343" s="11" t="str">
        <f>IF(I1343&lt;&gt;"",IF(SUMIF(Planes!BA:BA,'Control de pagos'!A1343,Planes!BC:BC)=0,"",SUMIF(Planes!BA:BA,'Control de pagos'!A1343,Planes!BC:BC)),"")</f>
        <v/>
      </c>
      <c r="N1343" s="61">
        <f t="shared" si="67"/>
        <v>0</v>
      </c>
    </row>
    <row r="1344" spans="1:14" ht="15" customHeight="1">
      <c r="A1344" s="11" t="str">
        <f t="shared" si="69"/>
        <v xml:space="preserve"> </v>
      </c>
      <c r="J1344" s="30" t="str">
        <f t="shared" si="68"/>
        <v/>
      </c>
      <c r="L1344" s="11" t="str">
        <f>IF(I1344&lt;&gt;"",IF(SUMIF(Planes!BA:BA,'Control de pagos'!A1344,Planes!BC:BC)=0,"",SUMIF(Planes!BA:BA,'Control de pagos'!A1344,Planes!BC:BC)),"")</f>
        <v/>
      </c>
      <c r="N1344" s="61">
        <f t="shared" si="67"/>
        <v>0</v>
      </c>
    </row>
    <row r="1345" spans="1:14" ht="15" customHeight="1">
      <c r="A1345" s="11" t="str">
        <f t="shared" si="69"/>
        <v xml:space="preserve"> </v>
      </c>
      <c r="J1345" s="30" t="str">
        <f t="shared" si="68"/>
        <v/>
      </c>
      <c r="L1345" s="11" t="str">
        <f>IF(I1345&lt;&gt;"",IF(SUMIF(Planes!BA:BA,'Control de pagos'!A1345,Planes!BC:BC)=0,"",SUMIF(Planes!BA:BA,'Control de pagos'!A1345,Planes!BC:BC)),"")</f>
        <v/>
      </c>
      <c r="N1345" s="61">
        <f t="shared" si="67"/>
        <v>0</v>
      </c>
    </row>
    <row r="1346" spans="1:14" ht="15" customHeight="1">
      <c r="A1346" s="11" t="str">
        <f t="shared" si="69"/>
        <v xml:space="preserve"> </v>
      </c>
      <c r="J1346" s="30" t="str">
        <f t="shared" si="68"/>
        <v/>
      </c>
      <c r="L1346" s="11" t="str">
        <f>IF(I1346&lt;&gt;"",IF(SUMIF(Planes!BA:BA,'Control de pagos'!A1346,Planes!BC:BC)=0,"",SUMIF(Planes!BA:BA,'Control de pagos'!A1346,Planes!BC:BC)),"")</f>
        <v/>
      </c>
      <c r="N1346" s="61">
        <f t="shared" si="67"/>
        <v>0</v>
      </c>
    </row>
    <row r="1347" spans="1:14" ht="15" customHeight="1">
      <c r="A1347" s="11" t="str">
        <f t="shared" si="69"/>
        <v xml:space="preserve"> </v>
      </c>
      <c r="J1347" s="30" t="str">
        <f t="shared" si="68"/>
        <v/>
      </c>
      <c r="L1347" s="11" t="str">
        <f>IF(I1347&lt;&gt;"",IF(SUMIF(Planes!BA:BA,'Control de pagos'!A1347,Planes!BC:BC)=0,"",SUMIF(Planes!BA:BA,'Control de pagos'!A1347,Planes!BC:BC)),"")</f>
        <v/>
      </c>
      <c r="N1347" s="61">
        <f t="shared" si="67"/>
        <v>0</v>
      </c>
    </row>
    <row r="1348" spans="1:14" ht="15" customHeight="1">
      <c r="A1348" s="11" t="str">
        <f t="shared" si="69"/>
        <v xml:space="preserve"> </v>
      </c>
      <c r="J1348" s="30" t="str">
        <f t="shared" si="68"/>
        <v/>
      </c>
      <c r="L1348" s="11" t="str">
        <f>IF(I1348&lt;&gt;"",IF(SUMIF(Planes!BA:BA,'Control de pagos'!A1348,Planes!BC:BC)=0,"",SUMIF(Planes!BA:BA,'Control de pagos'!A1348,Planes!BC:BC)),"")</f>
        <v/>
      </c>
      <c r="N1348" s="61">
        <f t="shared" ref="N1348:N1411" si="70">IF(D1348=0,D1347,D1348)</f>
        <v>0</v>
      </c>
    </row>
    <row r="1349" spans="1:14" ht="15" customHeight="1">
      <c r="A1349" s="11" t="str">
        <f t="shared" si="69"/>
        <v xml:space="preserve"> </v>
      </c>
      <c r="J1349" s="30" t="str">
        <f t="shared" si="68"/>
        <v/>
      </c>
      <c r="L1349" s="11" t="str">
        <f>IF(I1349&lt;&gt;"",IF(SUMIF(Planes!BA:BA,'Control de pagos'!A1349,Planes!BC:BC)=0,"",SUMIF(Planes!BA:BA,'Control de pagos'!A1349,Planes!BC:BC)),"")</f>
        <v/>
      </c>
      <c r="N1349" s="61">
        <f t="shared" si="70"/>
        <v>0</v>
      </c>
    </row>
    <row r="1350" spans="1:14" ht="15" customHeight="1">
      <c r="A1350" s="11" t="str">
        <f t="shared" si="69"/>
        <v xml:space="preserve"> </v>
      </c>
      <c r="J1350" s="30" t="str">
        <f t="shared" si="68"/>
        <v/>
      </c>
      <c r="L1350" s="11" t="str">
        <f>IF(I1350&lt;&gt;"",IF(SUMIF(Planes!BA:BA,'Control de pagos'!A1350,Planes!BC:BC)=0,"",SUMIF(Planes!BA:BA,'Control de pagos'!A1350,Planes!BC:BC)),"")</f>
        <v/>
      </c>
      <c r="N1350" s="61">
        <f t="shared" si="70"/>
        <v>0</v>
      </c>
    </row>
    <row r="1351" spans="1:14" ht="15" customHeight="1">
      <c r="A1351" s="11" t="str">
        <f t="shared" si="69"/>
        <v xml:space="preserve"> </v>
      </c>
      <c r="J1351" s="30" t="str">
        <f t="shared" si="68"/>
        <v/>
      </c>
      <c r="L1351" s="11" t="str">
        <f>IF(I1351&lt;&gt;"",IF(SUMIF(Planes!BA:BA,'Control de pagos'!A1351,Planes!BC:BC)=0,"",SUMIF(Planes!BA:BA,'Control de pagos'!A1351,Planes!BC:BC)),"")</f>
        <v/>
      </c>
      <c r="N1351" s="61">
        <f t="shared" si="70"/>
        <v>0</v>
      </c>
    </row>
    <row r="1352" spans="1:14" ht="15" customHeight="1">
      <c r="A1352" s="11" t="str">
        <f t="shared" si="69"/>
        <v xml:space="preserve"> </v>
      </c>
      <c r="J1352" s="30" t="str">
        <f t="shared" si="68"/>
        <v/>
      </c>
      <c r="L1352" s="11" t="str">
        <f>IF(I1352&lt;&gt;"",IF(SUMIF(Planes!BA:BA,'Control de pagos'!A1352,Planes!BC:BC)=0,"",SUMIF(Planes!BA:BA,'Control de pagos'!A1352,Planes!BC:BC)),"")</f>
        <v/>
      </c>
      <c r="N1352" s="61">
        <f t="shared" si="70"/>
        <v>0</v>
      </c>
    </row>
    <row r="1353" spans="1:14" ht="15" customHeight="1">
      <c r="A1353" s="11" t="str">
        <f t="shared" si="69"/>
        <v xml:space="preserve"> </v>
      </c>
      <c r="J1353" s="30" t="str">
        <f t="shared" si="68"/>
        <v/>
      </c>
      <c r="L1353" s="11" t="str">
        <f>IF(I1353&lt;&gt;"",IF(SUMIF(Planes!BA:BA,'Control de pagos'!A1353,Planes!BC:BC)=0,"",SUMIF(Planes!BA:BA,'Control de pagos'!A1353,Planes!BC:BC)),"")</f>
        <v/>
      </c>
      <c r="N1353" s="61">
        <f t="shared" si="70"/>
        <v>0</v>
      </c>
    </row>
    <row r="1354" spans="1:14" ht="15" customHeight="1">
      <c r="A1354" s="11" t="str">
        <f t="shared" si="69"/>
        <v xml:space="preserve"> </v>
      </c>
      <c r="J1354" s="30" t="str">
        <f t="shared" si="68"/>
        <v/>
      </c>
      <c r="L1354" s="11" t="str">
        <f>IF(I1354&lt;&gt;"",IF(SUMIF(Planes!BA:BA,'Control de pagos'!A1354,Planes!BC:BC)=0,"",SUMIF(Planes!BA:BA,'Control de pagos'!A1354,Planes!BC:BC)),"")</f>
        <v/>
      </c>
      <c r="N1354" s="61">
        <f t="shared" si="70"/>
        <v>0</v>
      </c>
    </row>
    <row r="1355" spans="1:14" ht="15" customHeight="1">
      <c r="A1355" s="11" t="str">
        <f t="shared" si="69"/>
        <v xml:space="preserve"> </v>
      </c>
      <c r="J1355" s="30" t="str">
        <f t="shared" si="68"/>
        <v/>
      </c>
      <c r="L1355" s="11" t="str">
        <f>IF(I1355&lt;&gt;"",IF(SUMIF(Planes!BA:BA,'Control de pagos'!A1355,Planes!BC:BC)=0,"",SUMIF(Planes!BA:BA,'Control de pagos'!A1355,Planes!BC:BC)),"")</f>
        <v/>
      </c>
      <c r="N1355" s="61">
        <f t="shared" si="70"/>
        <v>0</v>
      </c>
    </row>
    <row r="1356" spans="1:14" ht="15" customHeight="1">
      <c r="A1356" s="11" t="str">
        <f t="shared" si="69"/>
        <v xml:space="preserve"> </v>
      </c>
      <c r="J1356" s="30" t="str">
        <f t="shared" si="68"/>
        <v/>
      </c>
      <c r="L1356" s="11" t="str">
        <f>IF(I1356&lt;&gt;"",IF(SUMIF(Planes!BA:BA,'Control de pagos'!A1356,Planes!BC:BC)=0,"",SUMIF(Planes!BA:BA,'Control de pagos'!A1356,Planes!BC:BC)),"")</f>
        <v/>
      </c>
      <c r="N1356" s="61">
        <f t="shared" si="70"/>
        <v>0</v>
      </c>
    </row>
    <row r="1357" spans="1:14" ht="15" customHeight="1">
      <c r="A1357" s="11" t="str">
        <f t="shared" si="69"/>
        <v xml:space="preserve"> </v>
      </c>
      <c r="J1357" s="30" t="str">
        <f t="shared" si="68"/>
        <v/>
      </c>
      <c r="L1357" s="11" t="str">
        <f>IF(I1357&lt;&gt;"",IF(SUMIF(Planes!BA:BA,'Control de pagos'!A1357,Planes!BC:BC)=0,"",SUMIF(Planes!BA:BA,'Control de pagos'!A1357,Planes!BC:BC)),"")</f>
        <v/>
      </c>
      <c r="N1357" s="61">
        <f t="shared" si="70"/>
        <v>0</v>
      </c>
    </row>
    <row r="1358" spans="1:14" ht="15" customHeight="1">
      <c r="A1358" s="11" t="str">
        <f t="shared" si="69"/>
        <v xml:space="preserve"> </v>
      </c>
      <c r="J1358" s="30" t="str">
        <f t="shared" si="68"/>
        <v/>
      </c>
      <c r="L1358" s="11" t="str">
        <f>IF(I1358&lt;&gt;"",IF(SUMIF(Planes!BA:BA,'Control de pagos'!A1358,Planes!BC:BC)=0,"",SUMIF(Planes!BA:BA,'Control de pagos'!A1358,Planes!BC:BC)),"")</f>
        <v/>
      </c>
      <c r="N1358" s="61">
        <f t="shared" si="70"/>
        <v>0</v>
      </c>
    </row>
    <row r="1359" spans="1:14" ht="15" customHeight="1">
      <c r="A1359" s="11" t="str">
        <f t="shared" si="69"/>
        <v xml:space="preserve"> </v>
      </c>
      <c r="J1359" s="30" t="str">
        <f t="shared" si="68"/>
        <v/>
      </c>
      <c r="L1359" s="11" t="str">
        <f>IF(I1359&lt;&gt;"",IF(SUMIF(Planes!BA:BA,'Control de pagos'!A1359,Planes!BC:BC)=0,"",SUMIF(Planes!BA:BA,'Control de pagos'!A1359,Planes!BC:BC)),"")</f>
        <v/>
      </c>
      <c r="N1359" s="61">
        <f t="shared" si="70"/>
        <v>0</v>
      </c>
    </row>
    <row r="1360" spans="1:14" ht="15" customHeight="1">
      <c r="A1360" s="11" t="str">
        <f t="shared" si="69"/>
        <v xml:space="preserve"> </v>
      </c>
      <c r="J1360" s="30" t="str">
        <f t="shared" si="68"/>
        <v/>
      </c>
      <c r="L1360" s="11" t="str">
        <f>IF(I1360&lt;&gt;"",IF(SUMIF(Planes!BA:BA,'Control de pagos'!A1360,Planes!BC:BC)=0,"",SUMIF(Planes!BA:BA,'Control de pagos'!A1360,Planes!BC:BC)),"")</f>
        <v/>
      </c>
      <c r="N1360" s="61">
        <f t="shared" si="70"/>
        <v>0</v>
      </c>
    </row>
    <row r="1361" spans="1:14" ht="15" customHeight="1">
      <c r="A1361" s="11" t="str">
        <f t="shared" si="69"/>
        <v xml:space="preserve"> </v>
      </c>
      <c r="J1361" s="30" t="str">
        <f t="shared" ref="J1361:J1424" si="71">IF(I1361&lt;&gt;"",I1361-DAY(I1361)+1,IF(A1360=A1361,IF(I1360&lt;&gt;"","-",""),IF(A1361=A1362,IF(I1362&lt;&gt;"","-",""),"")))</f>
        <v/>
      </c>
      <c r="L1361" s="11" t="str">
        <f>IF(I1361&lt;&gt;"",IF(SUMIF(Planes!BA:BA,'Control de pagos'!A1361,Planes!BC:BC)=0,"",SUMIF(Planes!BA:BA,'Control de pagos'!A1361,Planes!BC:BC)),"")</f>
        <v/>
      </c>
      <c r="N1361" s="61">
        <f t="shared" si="70"/>
        <v>0</v>
      </c>
    </row>
    <row r="1362" spans="1:14" ht="15" customHeight="1">
      <c r="A1362" s="11" t="str">
        <f t="shared" si="69"/>
        <v xml:space="preserve"> </v>
      </c>
      <c r="J1362" s="30" t="str">
        <f t="shared" si="71"/>
        <v/>
      </c>
      <c r="L1362" s="11" t="str">
        <f>IF(I1362&lt;&gt;"",IF(SUMIF(Planes!BA:BA,'Control de pagos'!A1362,Planes!BC:BC)=0,"",SUMIF(Planes!BA:BA,'Control de pagos'!A1362,Planes!BC:BC)),"")</f>
        <v/>
      </c>
      <c r="N1362" s="61">
        <f t="shared" si="70"/>
        <v>0</v>
      </c>
    </row>
    <row r="1363" spans="1:14" ht="15" customHeight="1">
      <c r="A1363" s="11" t="str">
        <f t="shared" si="69"/>
        <v xml:space="preserve"> </v>
      </c>
      <c r="J1363" s="30" t="str">
        <f t="shared" si="71"/>
        <v/>
      </c>
      <c r="L1363" s="11" t="str">
        <f>IF(I1363&lt;&gt;"",IF(SUMIF(Planes!BA:BA,'Control de pagos'!A1363,Planes!BC:BC)=0,"",SUMIF(Planes!BA:BA,'Control de pagos'!A1363,Planes!BC:BC)),"")</f>
        <v/>
      </c>
      <c r="N1363" s="61">
        <f t="shared" si="70"/>
        <v>0</v>
      </c>
    </row>
    <row r="1364" spans="1:14" ht="15" customHeight="1">
      <c r="A1364" s="11" t="str">
        <f t="shared" si="69"/>
        <v xml:space="preserve"> </v>
      </c>
      <c r="J1364" s="30" t="str">
        <f t="shared" si="71"/>
        <v/>
      </c>
      <c r="L1364" s="11" t="str">
        <f>IF(I1364&lt;&gt;"",IF(SUMIF(Planes!BA:BA,'Control de pagos'!A1364,Planes!BC:BC)=0,"",SUMIF(Planes!BA:BA,'Control de pagos'!A1364,Planes!BC:BC)),"")</f>
        <v/>
      </c>
      <c r="N1364" s="61">
        <f t="shared" si="70"/>
        <v>0</v>
      </c>
    </row>
    <row r="1365" spans="1:14" ht="15" customHeight="1">
      <c r="A1365" s="11" t="str">
        <f t="shared" si="69"/>
        <v xml:space="preserve"> </v>
      </c>
      <c r="J1365" s="30" t="str">
        <f t="shared" si="71"/>
        <v/>
      </c>
      <c r="L1365" s="11" t="str">
        <f>IF(I1365&lt;&gt;"",IF(SUMIF(Planes!BA:BA,'Control de pagos'!A1365,Planes!BC:BC)=0,"",SUMIF(Planes!BA:BA,'Control de pagos'!A1365,Planes!BC:BC)),"")</f>
        <v/>
      </c>
      <c r="N1365" s="61">
        <f t="shared" si="70"/>
        <v>0</v>
      </c>
    </row>
    <row r="1366" spans="1:14" ht="15" customHeight="1">
      <c r="A1366" s="11" t="str">
        <f t="shared" si="69"/>
        <v xml:space="preserve"> </v>
      </c>
      <c r="J1366" s="30" t="str">
        <f t="shared" si="71"/>
        <v/>
      </c>
      <c r="L1366" s="11" t="str">
        <f>IF(I1366&lt;&gt;"",IF(SUMIF(Planes!BA:BA,'Control de pagos'!A1366,Planes!BC:BC)=0,"",SUMIF(Planes!BA:BA,'Control de pagos'!A1366,Planes!BC:BC)),"")</f>
        <v/>
      </c>
      <c r="N1366" s="61">
        <f t="shared" si="70"/>
        <v>0</v>
      </c>
    </row>
    <row r="1367" spans="1:14" ht="15" customHeight="1">
      <c r="A1367" s="11" t="str">
        <f t="shared" si="69"/>
        <v xml:space="preserve"> </v>
      </c>
      <c r="J1367" s="30" t="str">
        <f t="shared" si="71"/>
        <v/>
      </c>
      <c r="L1367" s="11" t="str">
        <f>IF(I1367&lt;&gt;"",IF(SUMIF(Planes!BA:BA,'Control de pagos'!A1367,Planes!BC:BC)=0,"",SUMIF(Planes!BA:BA,'Control de pagos'!A1367,Planes!BC:BC)),"")</f>
        <v/>
      </c>
      <c r="N1367" s="61">
        <f t="shared" si="70"/>
        <v>0</v>
      </c>
    </row>
    <row r="1368" spans="1:14" ht="15" customHeight="1">
      <c r="A1368" s="11" t="str">
        <f t="shared" si="69"/>
        <v xml:space="preserve"> </v>
      </c>
      <c r="J1368" s="30" t="str">
        <f t="shared" si="71"/>
        <v/>
      </c>
      <c r="L1368" s="11" t="str">
        <f>IF(I1368&lt;&gt;"",IF(SUMIF(Planes!BA:BA,'Control de pagos'!A1368,Planes!BC:BC)=0,"",SUMIF(Planes!BA:BA,'Control de pagos'!A1368,Planes!BC:BC)),"")</f>
        <v/>
      </c>
      <c r="N1368" s="61">
        <f t="shared" si="70"/>
        <v>0</v>
      </c>
    </row>
    <row r="1369" spans="1:14" ht="15" customHeight="1">
      <c r="A1369" s="11" t="str">
        <f t="shared" si="69"/>
        <v xml:space="preserve"> </v>
      </c>
      <c r="J1369" s="30" t="str">
        <f t="shared" si="71"/>
        <v/>
      </c>
      <c r="L1369" s="11" t="str">
        <f>IF(I1369&lt;&gt;"",IF(SUMIF(Planes!BA:BA,'Control de pagos'!A1369,Planes!BC:BC)=0,"",SUMIF(Planes!BA:BA,'Control de pagos'!A1369,Planes!BC:BC)),"")</f>
        <v/>
      </c>
      <c r="N1369" s="61">
        <f t="shared" si="70"/>
        <v>0</v>
      </c>
    </row>
    <row r="1370" spans="1:14" ht="15" customHeight="1">
      <c r="A1370" s="11" t="str">
        <f t="shared" si="69"/>
        <v xml:space="preserve"> </v>
      </c>
      <c r="J1370" s="30" t="str">
        <f t="shared" si="71"/>
        <v/>
      </c>
      <c r="L1370" s="11" t="str">
        <f>IF(I1370&lt;&gt;"",IF(SUMIF(Planes!BA:BA,'Control de pagos'!A1370,Planes!BC:BC)=0,"",SUMIF(Planes!BA:BA,'Control de pagos'!A1370,Planes!BC:BC)),"")</f>
        <v/>
      </c>
      <c r="N1370" s="61">
        <f t="shared" si="70"/>
        <v>0</v>
      </c>
    </row>
    <row r="1371" spans="1:14" ht="15" customHeight="1">
      <c r="A1371" s="11" t="str">
        <f t="shared" si="69"/>
        <v xml:space="preserve"> </v>
      </c>
      <c r="J1371" s="30" t="str">
        <f t="shared" si="71"/>
        <v/>
      </c>
      <c r="L1371" s="11" t="str">
        <f>IF(I1371&lt;&gt;"",IF(SUMIF(Planes!BA:BA,'Control de pagos'!A1371,Planes!BC:BC)=0,"",SUMIF(Planes!BA:BA,'Control de pagos'!A1371,Planes!BC:BC)),"")</f>
        <v/>
      </c>
      <c r="N1371" s="61">
        <f t="shared" si="70"/>
        <v>0</v>
      </c>
    </row>
    <row r="1372" spans="1:14" ht="15" customHeight="1">
      <c r="A1372" s="11" t="str">
        <f t="shared" si="69"/>
        <v xml:space="preserve"> </v>
      </c>
      <c r="J1372" s="30" t="str">
        <f t="shared" si="71"/>
        <v/>
      </c>
      <c r="L1372" s="11" t="str">
        <f>IF(I1372&lt;&gt;"",IF(SUMIF(Planes!BA:BA,'Control de pagos'!A1372,Planes!BC:BC)=0,"",SUMIF(Planes!BA:BA,'Control de pagos'!A1372,Planes!BC:BC)),"")</f>
        <v/>
      </c>
      <c r="N1372" s="61">
        <f t="shared" si="70"/>
        <v>0</v>
      </c>
    </row>
    <row r="1373" spans="1:14" ht="15" customHeight="1">
      <c r="A1373" s="11" t="str">
        <f t="shared" si="69"/>
        <v xml:space="preserve"> </v>
      </c>
      <c r="J1373" s="30" t="str">
        <f t="shared" si="71"/>
        <v/>
      </c>
      <c r="L1373" s="11" t="str">
        <f>IF(I1373&lt;&gt;"",IF(SUMIF(Planes!BA:BA,'Control de pagos'!A1373,Planes!BC:BC)=0,"",SUMIF(Planes!BA:BA,'Control de pagos'!A1373,Planes!BC:BC)),"")</f>
        <v/>
      </c>
      <c r="N1373" s="61">
        <f t="shared" si="70"/>
        <v>0</v>
      </c>
    </row>
    <row r="1374" spans="1:14" ht="15" customHeight="1">
      <c r="A1374" s="11" t="str">
        <f t="shared" si="69"/>
        <v xml:space="preserve"> </v>
      </c>
      <c r="J1374" s="30" t="str">
        <f t="shared" si="71"/>
        <v/>
      </c>
      <c r="L1374" s="11" t="str">
        <f>IF(I1374&lt;&gt;"",IF(SUMIF(Planes!BA:BA,'Control de pagos'!A1374,Planes!BC:BC)=0,"",SUMIF(Planes!BA:BA,'Control de pagos'!A1374,Planes!BC:BC)),"")</f>
        <v/>
      </c>
      <c r="N1374" s="61">
        <f t="shared" si="70"/>
        <v>0</v>
      </c>
    </row>
    <row r="1375" spans="1:14" ht="15" customHeight="1">
      <c r="A1375" s="11" t="str">
        <f t="shared" si="69"/>
        <v xml:space="preserve"> </v>
      </c>
      <c r="J1375" s="30" t="str">
        <f t="shared" si="71"/>
        <v/>
      </c>
      <c r="L1375" s="11" t="str">
        <f>IF(I1375&lt;&gt;"",IF(SUMIF(Planes!BA:BA,'Control de pagos'!A1375,Planes!BC:BC)=0,"",SUMIF(Planes!BA:BA,'Control de pagos'!A1375,Planes!BC:BC)),"")</f>
        <v/>
      </c>
      <c r="N1375" s="61">
        <f t="shared" si="70"/>
        <v>0</v>
      </c>
    </row>
    <row r="1376" spans="1:14" ht="15" customHeight="1">
      <c r="A1376" s="11" t="str">
        <f t="shared" si="69"/>
        <v xml:space="preserve"> </v>
      </c>
      <c r="J1376" s="30" t="str">
        <f t="shared" si="71"/>
        <v/>
      </c>
      <c r="L1376" s="11" t="str">
        <f>IF(I1376&lt;&gt;"",IF(SUMIF(Planes!BA:BA,'Control de pagos'!A1376,Planes!BC:BC)=0,"",SUMIF(Planes!BA:BA,'Control de pagos'!A1376,Planes!BC:BC)),"")</f>
        <v/>
      </c>
      <c r="N1376" s="61">
        <f t="shared" si="70"/>
        <v>0</v>
      </c>
    </row>
    <row r="1377" spans="1:14" ht="15" customHeight="1">
      <c r="A1377" s="11" t="str">
        <f t="shared" si="69"/>
        <v xml:space="preserve"> </v>
      </c>
      <c r="J1377" s="30" t="str">
        <f t="shared" si="71"/>
        <v/>
      </c>
      <c r="L1377" s="11" t="str">
        <f>IF(I1377&lt;&gt;"",IF(SUMIF(Planes!BA:BA,'Control de pagos'!A1377,Planes!BC:BC)=0,"",SUMIF(Planes!BA:BA,'Control de pagos'!A1377,Planes!BC:BC)),"")</f>
        <v/>
      </c>
      <c r="N1377" s="61">
        <f t="shared" si="70"/>
        <v>0</v>
      </c>
    </row>
    <row r="1378" spans="1:14" ht="15" customHeight="1">
      <c r="A1378" s="11" t="str">
        <f t="shared" si="69"/>
        <v xml:space="preserve"> </v>
      </c>
      <c r="J1378" s="30" t="str">
        <f t="shared" si="71"/>
        <v/>
      </c>
      <c r="L1378" s="11" t="str">
        <f>IF(I1378&lt;&gt;"",IF(SUMIF(Planes!BA:BA,'Control de pagos'!A1378,Planes!BC:BC)=0,"",SUMIF(Planes!BA:BA,'Control de pagos'!A1378,Planes!BC:BC)),"")</f>
        <v/>
      </c>
      <c r="N1378" s="61">
        <f t="shared" si="70"/>
        <v>0</v>
      </c>
    </row>
    <row r="1379" spans="1:14" ht="15" customHeight="1">
      <c r="A1379" s="11" t="str">
        <f t="shared" si="69"/>
        <v xml:space="preserve"> </v>
      </c>
      <c r="J1379" s="30" t="str">
        <f t="shared" si="71"/>
        <v/>
      </c>
      <c r="L1379" s="11" t="str">
        <f>IF(I1379&lt;&gt;"",IF(SUMIF(Planes!BA:BA,'Control de pagos'!A1379,Planes!BC:BC)=0,"",SUMIF(Planes!BA:BA,'Control de pagos'!A1379,Planes!BC:BC)),"")</f>
        <v/>
      </c>
      <c r="N1379" s="61">
        <f t="shared" si="70"/>
        <v>0</v>
      </c>
    </row>
    <row r="1380" spans="1:14" ht="15" customHeight="1">
      <c r="A1380" s="11" t="str">
        <f t="shared" si="69"/>
        <v xml:space="preserve"> </v>
      </c>
      <c r="J1380" s="30" t="str">
        <f t="shared" si="71"/>
        <v/>
      </c>
      <c r="L1380" s="11" t="str">
        <f>IF(I1380&lt;&gt;"",IF(SUMIF(Planes!BA:BA,'Control de pagos'!A1380,Planes!BC:BC)=0,"",SUMIF(Planes!BA:BA,'Control de pagos'!A1380,Planes!BC:BC)),"")</f>
        <v/>
      </c>
      <c r="N1380" s="61">
        <f t="shared" si="70"/>
        <v>0</v>
      </c>
    </row>
    <row r="1381" spans="1:14" ht="15" customHeight="1">
      <c r="A1381" s="11" t="str">
        <f t="shared" si="69"/>
        <v xml:space="preserve"> </v>
      </c>
      <c r="J1381" s="30" t="str">
        <f t="shared" si="71"/>
        <v/>
      </c>
      <c r="L1381" s="11" t="str">
        <f>IF(I1381&lt;&gt;"",IF(SUMIF(Planes!BA:BA,'Control de pagos'!A1381,Planes!BC:BC)=0,"",SUMIF(Planes!BA:BA,'Control de pagos'!A1381,Planes!BC:BC)),"")</f>
        <v/>
      </c>
      <c r="N1381" s="61">
        <f t="shared" si="70"/>
        <v>0</v>
      </c>
    </row>
    <row r="1382" spans="1:14" ht="15" customHeight="1">
      <c r="A1382" s="11" t="str">
        <f t="shared" si="69"/>
        <v xml:space="preserve"> </v>
      </c>
      <c r="J1382" s="30" t="str">
        <f t="shared" si="71"/>
        <v/>
      </c>
      <c r="L1382" s="11" t="str">
        <f>IF(I1382&lt;&gt;"",IF(SUMIF(Planes!BA:BA,'Control de pagos'!A1382,Planes!BC:BC)=0,"",SUMIF(Planes!BA:BA,'Control de pagos'!A1382,Planes!BC:BC)),"")</f>
        <v/>
      </c>
      <c r="N1382" s="61">
        <f t="shared" si="70"/>
        <v>0</v>
      </c>
    </row>
    <row r="1383" spans="1:14" ht="15" customHeight="1">
      <c r="A1383" s="11" t="str">
        <f t="shared" si="69"/>
        <v xml:space="preserve"> </v>
      </c>
      <c r="J1383" s="30" t="str">
        <f t="shared" si="71"/>
        <v/>
      </c>
      <c r="L1383" s="11" t="str">
        <f>IF(I1383&lt;&gt;"",IF(SUMIF(Planes!BA:BA,'Control de pagos'!A1383,Planes!BC:BC)=0,"",SUMIF(Planes!BA:BA,'Control de pagos'!A1383,Planes!BC:BC)),"")</f>
        <v/>
      </c>
      <c r="N1383" s="61">
        <f t="shared" si="70"/>
        <v>0</v>
      </c>
    </row>
    <row r="1384" spans="1:14" ht="15" customHeight="1">
      <c r="A1384" s="11" t="str">
        <f t="shared" si="69"/>
        <v xml:space="preserve"> </v>
      </c>
      <c r="J1384" s="30" t="str">
        <f t="shared" si="71"/>
        <v/>
      </c>
      <c r="L1384" s="11" t="str">
        <f>IF(I1384&lt;&gt;"",IF(SUMIF(Planes!BA:BA,'Control de pagos'!A1384,Planes!BC:BC)=0,"",SUMIF(Planes!BA:BA,'Control de pagos'!A1384,Planes!BC:BC)),"")</f>
        <v/>
      </c>
      <c r="N1384" s="61">
        <f t="shared" si="70"/>
        <v>0</v>
      </c>
    </row>
    <row r="1385" spans="1:14" ht="15" customHeight="1">
      <c r="A1385" s="11" t="str">
        <f t="shared" si="69"/>
        <v xml:space="preserve"> </v>
      </c>
      <c r="J1385" s="30" t="str">
        <f t="shared" si="71"/>
        <v/>
      </c>
      <c r="L1385" s="11" t="str">
        <f>IF(I1385&lt;&gt;"",IF(SUMIF(Planes!BA:BA,'Control de pagos'!A1385,Planes!BC:BC)=0,"",SUMIF(Planes!BA:BA,'Control de pagos'!A1385,Planes!BC:BC)),"")</f>
        <v/>
      </c>
      <c r="N1385" s="61">
        <f t="shared" si="70"/>
        <v>0</v>
      </c>
    </row>
    <row r="1386" spans="1:14" ht="15" customHeight="1">
      <c r="A1386" s="11" t="str">
        <f t="shared" ref="A1386:A1449" si="72">B1386&amp;" "&amp;IF(C1386="",C1385,C1386)</f>
        <v xml:space="preserve"> </v>
      </c>
      <c r="J1386" s="30" t="str">
        <f t="shared" si="71"/>
        <v/>
      </c>
      <c r="L1386" s="11" t="str">
        <f>IF(I1386&lt;&gt;"",IF(SUMIF(Planes!BA:BA,'Control de pagos'!A1386,Planes!BC:BC)=0,"",SUMIF(Planes!BA:BA,'Control de pagos'!A1386,Planes!BC:BC)),"")</f>
        <v/>
      </c>
      <c r="N1386" s="61">
        <f t="shared" si="70"/>
        <v>0</v>
      </c>
    </row>
    <row r="1387" spans="1:14" ht="15" customHeight="1">
      <c r="A1387" s="11" t="str">
        <f t="shared" si="72"/>
        <v xml:space="preserve"> </v>
      </c>
      <c r="J1387" s="30" t="str">
        <f t="shared" si="71"/>
        <v/>
      </c>
      <c r="L1387" s="11" t="str">
        <f>IF(I1387&lt;&gt;"",IF(SUMIF(Planes!BA:BA,'Control de pagos'!A1387,Planes!BC:BC)=0,"",SUMIF(Planes!BA:BA,'Control de pagos'!A1387,Planes!BC:BC)),"")</f>
        <v/>
      </c>
      <c r="N1387" s="61">
        <f t="shared" si="70"/>
        <v>0</v>
      </c>
    </row>
    <row r="1388" spans="1:14" ht="15" customHeight="1">
      <c r="A1388" s="11" t="str">
        <f t="shared" si="72"/>
        <v xml:space="preserve"> </v>
      </c>
      <c r="J1388" s="30" t="str">
        <f t="shared" si="71"/>
        <v/>
      </c>
      <c r="L1388" s="11" t="str">
        <f>IF(I1388&lt;&gt;"",IF(SUMIF(Planes!BA:BA,'Control de pagos'!A1388,Planes!BC:BC)=0,"",SUMIF(Planes!BA:BA,'Control de pagos'!A1388,Planes!BC:BC)),"")</f>
        <v/>
      </c>
      <c r="N1388" s="61">
        <f t="shared" si="70"/>
        <v>0</v>
      </c>
    </row>
    <row r="1389" spans="1:14" ht="15" customHeight="1">
      <c r="A1389" s="11" t="str">
        <f t="shared" si="72"/>
        <v xml:space="preserve"> </v>
      </c>
      <c r="J1389" s="30" t="str">
        <f t="shared" si="71"/>
        <v/>
      </c>
      <c r="L1389" s="11" t="str">
        <f>IF(I1389&lt;&gt;"",IF(SUMIF(Planes!BA:BA,'Control de pagos'!A1389,Planes!BC:BC)=0,"",SUMIF(Planes!BA:BA,'Control de pagos'!A1389,Planes!BC:BC)),"")</f>
        <v/>
      </c>
      <c r="N1389" s="61">
        <f t="shared" si="70"/>
        <v>0</v>
      </c>
    </row>
    <row r="1390" spans="1:14" ht="15" customHeight="1">
      <c r="A1390" s="11" t="str">
        <f t="shared" si="72"/>
        <v xml:space="preserve"> </v>
      </c>
      <c r="J1390" s="30" t="str">
        <f t="shared" si="71"/>
        <v/>
      </c>
      <c r="L1390" s="11" t="str">
        <f>IF(I1390&lt;&gt;"",IF(SUMIF(Planes!BA:BA,'Control de pagos'!A1390,Planes!BC:BC)=0,"",SUMIF(Planes!BA:BA,'Control de pagos'!A1390,Planes!BC:BC)),"")</f>
        <v/>
      </c>
      <c r="N1390" s="61">
        <f t="shared" si="70"/>
        <v>0</v>
      </c>
    </row>
    <row r="1391" spans="1:14" ht="15" customHeight="1">
      <c r="A1391" s="11" t="str">
        <f t="shared" si="72"/>
        <v xml:space="preserve"> </v>
      </c>
      <c r="J1391" s="30" t="str">
        <f t="shared" si="71"/>
        <v/>
      </c>
      <c r="L1391" s="11" t="str">
        <f>IF(I1391&lt;&gt;"",IF(SUMIF(Planes!BA:BA,'Control de pagos'!A1391,Planes!BC:BC)=0,"",SUMIF(Planes!BA:BA,'Control de pagos'!A1391,Planes!BC:BC)),"")</f>
        <v/>
      </c>
      <c r="N1391" s="61">
        <f t="shared" si="70"/>
        <v>0</v>
      </c>
    </row>
    <row r="1392" spans="1:14" ht="15" customHeight="1">
      <c r="A1392" s="11" t="str">
        <f t="shared" si="72"/>
        <v xml:space="preserve"> </v>
      </c>
      <c r="J1392" s="30" t="str">
        <f t="shared" si="71"/>
        <v/>
      </c>
      <c r="L1392" s="11" t="str">
        <f>IF(I1392&lt;&gt;"",IF(SUMIF(Planes!BA:BA,'Control de pagos'!A1392,Planes!BC:BC)=0,"",SUMIF(Planes!BA:BA,'Control de pagos'!A1392,Planes!BC:BC)),"")</f>
        <v/>
      </c>
      <c r="N1392" s="61">
        <f t="shared" si="70"/>
        <v>0</v>
      </c>
    </row>
    <row r="1393" spans="1:14" ht="15" customHeight="1">
      <c r="A1393" s="11" t="str">
        <f t="shared" si="72"/>
        <v xml:space="preserve"> </v>
      </c>
      <c r="J1393" s="30" t="str">
        <f t="shared" si="71"/>
        <v/>
      </c>
      <c r="L1393" s="11" t="str">
        <f>IF(I1393&lt;&gt;"",IF(SUMIF(Planes!BA:BA,'Control de pagos'!A1393,Planes!BC:BC)=0,"",SUMIF(Planes!BA:BA,'Control de pagos'!A1393,Planes!BC:BC)),"")</f>
        <v/>
      </c>
      <c r="N1393" s="61">
        <f t="shared" si="70"/>
        <v>0</v>
      </c>
    </row>
    <row r="1394" spans="1:14" ht="15" customHeight="1">
      <c r="A1394" s="11" t="str">
        <f t="shared" si="72"/>
        <v xml:space="preserve"> </v>
      </c>
      <c r="J1394" s="30" t="str">
        <f t="shared" si="71"/>
        <v/>
      </c>
      <c r="L1394" s="11" t="str">
        <f>IF(I1394&lt;&gt;"",IF(SUMIF(Planes!BA:BA,'Control de pagos'!A1394,Planes!BC:BC)=0,"",SUMIF(Planes!BA:BA,'Control de pagos'!A1394,Planes!BC:BC)),"")</f>
        <v/>
      </c>
      <c r="N1394" s="61">
        <f t="shared" si="70"/>
        <v>0</v>
      </c>
    </row>
    <row r="1395" spans="1:14" ht="15" customHeight="1">
      <c r="A1395" s="11" t="str">
        <f t="shared" si="72"/>
        <v xml:space="preserve"> </v>
      </c>
      <c r="J1395" s="30" t="str">
        <f t="shared" si="71"/>
        <v/>
      </c>
      <c r="L1395" s="11" t="str">
        <f>IF(I1395&lt;&gt;"",IF(SUMIF(Planes!BA:BA,'Control de pagos'!A1395,Planes!BC:BC)=0,"",SUMIF(Planes!BA:BA,'Control de pagos'!A1395,Planes!BC:BC)),"")</f>
        <v/>
      </c>
      <c r="N1395" s="61">
        <f t="shared" si="70"/>
        <v>0</v>
      </c>
    </row>
    <row r="1396" spans="1:14" ht="15" customHeight="1">
      <c r="A1396" s="11" t="str">
        <f t="shared" si="72"/>
        <v xml:space="preserve"> </v>
      </c>
      <c r="J1396" s="30" t="str">
        <f t="shared" si="71"/>
        <v/>
      </c>
      <c r="L1396" s="11" t="str">
        <f>IF(I1396&lt;&gt;"",IF(SUMIF(Planes!BA:BA,'Control de pagos'!A1396,Planes!BC:BC)=0,"",SUMIF(Planes!BA:BA,'Control de pagos'!A1396,Planes!BC:BC)),"")</f>
        <v/>
      </c>
      <c r="N1396" s="61">
        <f t="shared" si="70"/>
        <v>0</v>
      </c>
    </row>
    <row r="1397" spans="1:14" ht="15" customHeight="1">
      <c r="A1397" s="11" t="str">
        <f t="shared" si="72"/>
        <v xml:space="preserve"> </v>
      </c>
      <c r="J1397" s="30" t="str">
        <f t="shared" si="71"/>
        <v/>
      </c>
      <c r="L1397" s="11" t="str">
        <f>IF(I1397&lt;&gt;"",IF(SUMIF(Planes!BA:BA,'Control de pagos'!A1397,Planes!BC:BC)=0,"",SUMIF(Planes!BA:BA,'Control de pagos'!A1397,Planes!BC:BC)),"")</f>
        <v/>
      </c>
      <c r="N1397" s="61">
        <f t="shared" si="70"/>
        <v>0</v>
      </c>
    </row>
    <row r="1398" spans="1:14" ht="15" customHeight="1">
      <c r="A1398" s="11" t="str">
        <f t="shared" si="72"/>
        <v xml:space="preserve"> </v>
      </c>
      <c r="J1398" s="30" t="str">
        <f t="shared" si="71"/>
        <v/>
      </c>
      <c r="L1398" s="11" t="str">
        <f>IF(I1398&lt;&gt;"",IF(SUMIF(Planes!BA:BA,'Control de pagos'!A1398,Planes!BC:BC)=0,"",SUMIF(Planes!BA:BA,'Control de pagos'!A1398,Planes!BC:BC)),"")</f>
        <v/>
      </c>
      <c r="N1398" s="61">
        <f t="shared" si="70"/>
        <v>0</v>
      </c>
    </row>
    <row r="1399" spans="1:14" ht="15" customHeight="1">
      <c r="A1399" s="11" t="str">
        <f t="shared" si="72"/>
        <v xml:space="preserve"> </v>
      </c>
      <c r="J1399" s="30" t="str">
        <f t="shared" si="71"/>
        <v/>
      </c>
      <c r="L1399" s="11" t="str">
        <f>IF(I1399&lt;&gt;"",IF(SUMIF(Planes!BA:BA,'Control de pagos'!A1399,Planes!BC:BC)=0,"",SUMIF(Planes!BA:BA,'Control de pagos'!A1399,Planes!BC:BC)),"")</f>
        <v/>
      </c>
      <c r="N1399" s="61">
        <f t="shared" si="70"/>
        <v>0</v>
      </c>
    </row>
    <row r="1400" spans="1:14" ht="15" customHeight="1">
      <c r="A1400" s="11" t="str">
        <f t="shared" si="72"/>
        <v xml:space="preserve"> </v>
      </c>
      <c r="J1400" s="30" t="str">
        <f t="shared" si="71"/>
        <v/>
      </c>
      <c r="L1400" s="11" t="str">
        <f>IF(I1400&lt;&gt;"",IF(SUMIF(Planes!BA:BA,'Control de pagos'!A1400,Planes!BC:BC)=0,"",SUMIF(Planes!BA:BA,'Control de pagos'!A1400,Planes!BC:BC)),"")</f>
        <v/>
      </c>
      <c r="N1400" s="61">
        <f t="shared" si="70"/>
        <v>0</v>
      </c>
    </row>
    <row r="1401" spans="1:14" ht="15" customHeight="1">
      <c r="A1401" s="11" t="str">
        <f t="shared" si="72"/>
        <v xml:space="preserve"> </v>
      </c>
      <c r="J1401" s="30" t="str">
        <f t="shared" si="71"/>
        <v/>
      </c>
      <c r="L1401" s="11" t="str">
        <f>IF(I1401&lt;&gt;"",IF(SUMIF(Planes!BA:BA,'Control de pagos'!A1401,Planes!BC:BC)=0,"",SUMIF(Planes!BA:BA,'Control de pagos'!A1401,Planes!BC:BC)),"")</f>
        <v/>
      </c>
      <c r="N1401" s="61">
        <f t="shared" si="70"/>
        <v>0</v>
      </c>
    </row>
    <row r="1402" spans="1:14" ht="15" customHeight="1">
      <c r="A1402" s="11" t="str">
        <f t="shared" si="72"/>
        <v xml:space="preserve"> </v>
      </c>
      <c r="J1402" s="30" t="str">
        <f t="shared" si="71"/>
        <v/>
      </c>
      <c r="L1402" s="11" t="str">
        <f>IF(I1402&lt;&gt;"",IF(SUMIF(Planes!BA:BA,'Control de pagos'!A1402,Planes!BC:BC)=0,"",SUMIF(Planes!BA:BA,'Control de pagos'!A1402,Planes!BC:BC)),"")</f>
        <v/>
      </c>
      <c r="N1402" s="61">
        <f t="shared" si="70"/>
        <v>0</v>
      </c>
    </row>
    <row r="1403" spans="1:14" ht="15" customHeight="1">
      <c r="A1403" s="11" t="str">
        <f t="shared" si="72"/>
        <v xml:space="preserve"> </v>
      </c>
      <c r="J1403" s="30" t="str">
        <f t="shared" si="71"/>
        <v/>
      </c>
      <c r="L1403" s="11" t="str">
        <f>IF(I1403&lt;&gt;"",IF(SUMIF(Planes!BA:BA,'Control de pagos'!A1403,Planes!BC:BC)=0,"",SUMIF(Planes!BA:BA,'Control de pagos'!A1403,Planes!BC:BC)),"")</f>
        <v/>
      </c>
      <c r="N1403" s="61">
        <f t="shared" si="70"/>
        <v>0</v>
      </c>
    </row>
    <row r="1404" spans="1:14" ht="15" customHeight="1">
      <c r="A1404" s="11" t="str">
        <f t="shared" si="72"/>
        <v xml:space="preserve"> </v>
      </c>
      <c r="J1404" s="30" t="str">
        <f t="shared" si="71"/>
        <v/>
      </c>
      <c r="L1404" s="11" t="str">
        <f>IF(I1404&lt;&gt;"",IF(SUMIF(Planes!BA:BA,'Control de pagos'!A1404,Planes!BC:BC)=0,"",SUMIF(Planes!BA:BA,'Control de pagos'!A1404,Planes!BC:BC)),"")</f>
        <v/>
      </c>
      <c r="N1404" s="61">
        <f t="shared" si="70"/>
        <v>0</v>
      </c>
    </row>
    <row r="1405" spans="1:14" ht="15" customHeight="1">
      <c r="A1405" s="11" t="str">
        <f t="shared" si="72"/>
        <v xml:space="preserve"> </v>
      </c>
      <c r="J1405" s="30" t="str">
        <f t="shared" si="71"/>
        <v/>
      </c>
      <c r="L1405" s="11" t="str">
        <f>IF(I1405&lt;&gt;"",IF(SUMIF(Planes!BA:BA,'Control de pagos'!A1405,Planes!BC:BC)=0,"",SUMIF(Planes!BA:BA,'Control de pagos'!A1405,Planes!BC:BC)),"")</f>
        <v/>
      </c>
      <c r="N1405" s="61">
        <f t="shared" si="70"/>
        <v>0</v>
      </c>
    </row>
    <row r="1406" spans="1:14" ht="15" customHeight="1">
      <c r="A1406" s="11" t="str">
        <f t="shared" si="72"/>
        <v xml:space="preserve"> </v>
      </c>
      <c r="J1406" s="30" t="str">
        <f t="shared" si="71"/>
        <v/>
      </c>
      <c r="L1406" s="11" t="str">
        <f>IF(I1406&lt;&gt;"",IF(SUMIF(Planes!BA:BA,'Control de pagos'!A1406,Planes!BC:BC)=0,"",SUMIF(Planes!BA:BA,'Control de pagos'!A1406,Planes!BC:BC)),"")</f>
        <v/>
      </c>
      <c r="N1406" s="61">
        <f t="shared" si="70"/>
        <v>0</v>
      </c>
    </row>
    <row r="1407" spans="1:14" ht="15" customHeight="1">
      <c r="A1407" s="11" t="str">
        <f t="shared" si="72"/>
        <v xml:space="preserve"> </v>
      </c>
      <c r="J1407" s="30" t="str">
        <f t="shared" si="71"/>
        <v/>
      </c>
      <c r="L1407" s="11" t="str">
        <f>IF(I1407&lt;&gt;"",IF(SUMIF(Planes!BA:BA,'Control de pagos'!A1407,Planes!BC:BC)=0,"",SUMIF(Planes!BA:BA,'Control de pagos'!A1407,Planes!BC:BC)),"")</f>
        <v/>
      </c>
      <c r="N1407" s="61">
        <f t="shared" si="70"/>
        <v>0</v>
      </c>
    </row>
    <row r="1408" spans="1:14" ht="15" customHeight="1">
      <c r="A1408" s="11" t="str">
        <f t="shared" si="72"/>
        <v xml:space="preserve"> </v>
      </c>
      <c r="J1408" s="30" t="str">
        <f t="shared" si="71"/>
        <v/>
      </c>
      <c r="L1408" s="11" t="str">
        <f>IF(I1408&lt;&gt;"",IF(SUMIF(Planes!BA:BA,'Control de pagos'!A1408,Planes!BC:BC)=0,"",SUMIF(Planes!BA:BA,'Control de pagos'!A1408,Planes!BC:BC)),"")</f>
        <v/>
      </c>
      <c r="N1408" s="61">
        <f t="shared" si="70"/>
        <v>0</v>
      </c>
    </row>
    <row r="1409" spans="1:14" ht="15" customHeight="1">
      <c r="A1409" s="11" t="str">
        <f t="shared" si="72"/>
        <v xml:space="preserve"> </v>
      </c>
      <c r="J1409" s="30" t="str">
        <f t="shared" si="71"/>
        <v/>
      </c>
      <c r="L1409" s="11" t="str">
        <f>IF(I1409&lt;&gt;"",IF(SUMIF(Planes!BA:BA,'Control de pagos'!A1409,Planes!BC:BC)=0,"",SUMIF(Planes!BA:BA,'Control de pagos'!A1409,Planes!BC:BC)),"")</f>
        <v/>
      </c>
      <c r="N1409" s="61">
        <f t="shared" si="70"/>
        <v>0</v>
      </c>
    </row>
    <row r="1410" spans="1:14" ht="15" customHeight="1">
      <c r="A1410" s="11" t="str">
        <f t="shared" si="72"/>
        <v xml:space="preserve"> </v>
      </c>
      <c r="J1410" s="30" t="str">
        <f t="shared" si="71"/>
        <v/>
      </c>
      <c r="L1410" s="11" t="str">
        <f>IF(I1410&lt;&gt;"",IF(SUMIF(Planes!BA:BA,'Control de pagos'!A1410,Planes!BC:BC)=0,"",SUMIF(Planes!BA:BA,'Control de pagos'!A1410,Planes!BC:BC)),"")</f>
        <v/>
      </c>
      <c r="N1410" s="61">
        <f t="shared" si="70"/>
        <v>0</v>
      </c>
    </row>
    <row r="1411" spans="1:14" ht="15" customHeight="1">
      <c r="A1411" s="11" t="str">
        <f t="shared" si="72"/>
        <v xml:space="preserve"> </v>
      </c>
      <c r="J1411" s="30" t="str">
        <f t="shared" si="71"/>
        <v/>
      </c>
      <c r="L1411" s="11" t="str">
        <f>IF(I1411&lt;&gt;"",IF(SUMIF(Planes!BA:BA,'Control de pagos'!A1411,Planes!BC:BC)=0,"",SUMIF(Planes!BA:BA,'Control de pagos'!A1411,Planes!BC:BC)),"")</f>
        <v/>
      </c>
      <c r="N1411" s="61">
        <f t="shared" si="70"/>
        <v>0</v>
      </c>
    </row>
    <row r="1412" spans="1:14" ht="15" customHeight="1">
      <c r="A1412" s="11" t="str">
        <f t="shared" si="72"/>
        <v xml:space="preserve"> </v>
      </c>
      <c r="J1412" s="30" t="str">
        <f t="shared" si="71"/>
        <v/>
      </c>
      <c r="L1412" s="11" t="str">
        <f>IF(I1412&lt;&gt;"",IF(SUMIF(Planes!BA:BA,'Control de pagos'!A1412,Planes!BC:BC)=0,"",SUMIF(Planes!BA:BA,'Control de pagos'!A1412,Planes!BC:BC)),"")</f>
        <v/>
      </c>
      <c r="N1412" s="61">
        <f t="shared" ref="N1412:N1475" si="73">IF(D1412=0,D1411,D1412)</f>
        <v>0</v>
      </c>
    </row>
    <row r="1413" spans="1:14" ht="15" customHeight="1">
      <c r="A1413" s="11" t="str">
        <f t="shared" si="72"/>
        <v xml:space="preserve"> </v>
      </c>
      <c r="J1413" s="30" t="str">
        <f t="shared" si="71"/>
        <v/>
      </c>
      <c r="L1413" s="11" t="str">
        <f>IF(I1413&lt;&gt;"",IF(SUMIF(Planes!BA:BA,'Control de pagos'!A1413,Planes!BC:BC)=0,"",SUMIF(Planes!BA:BA,'Control de pagos'!A1413,Planes!BC:BC)),"")</f>
        <v/>
      </c>
      <c r="N1413" s="61">
        <f t="shared" si="73"/>
        <v>0</v>
      </c>
    </row>
    <row r="1414" spans="1:14" ht="15" customHeight="1">
      <c r="A1414" s="11" t="str">
        <f t="shared" si="72"/>
        <v xml:space="preserve"> </v>
      </c>
      <c r="J1414" s="30" t="str">
        <f t="shared" si="71"/>
        <v/>
      </c>
      <c r="L1414" s="11" t="str">
        <f>IF(I1414&lt;&gt;"",IF(SUMIF(Planes!BA:BA,'Control de pagos'!A1414,Planes!BC:BC)=0,"",SUMIF(Planes!BA:BA,'Control de pagos'!A1414,Planes!BC:BC)),"")</f>
        <v/>
      </c>
      <c r="N1414" s="61">
        <f t="shared" si="73"/>
        <v>0</v>
      </c>
    </row>
    <row r="1415" spans="1:14" ht="15" customHeight="1">
      <c r="A1415" s="11" t="str">
        <f t="shared" si="72"/>
        <v xml:space="preserve"> </v>
      </c>
      <c r="J1415" s="30" t="str">
        <f t="shared" si="71"/>
        <v/>
      </c>
      <c r="L1415" s="11" t="str">
        <f>IF(I1415&lt;&gt;"",IF(SUMIF(Planes!BA:BA,'Control de pagos'!A1415,Planes!BC:BC)=0,"",SUMIF(Planes!BA:BA,'Control de pagos'!A1415,Planes!BC:BC)),"")</f>
        <v/>
      </c>
      <c r="N1415" s="61">
        <f t="shared" si="73"/>
        <v>0</v>
      </c>
    </row>
    <row r="1416" spans="1:14" ht="15" customHeight="1">
      <c r="A1416" s="11" t="str">
        <f t="shared" si="72"/>
        <v xml:space="preserve"> </v>
      </c>
      <c r="J1416" s="30" t="str">
        <f t="shared" si="71"/>
        <v/>
      </c>
      <c r="L1416" s="11" t="str">
        <f>IF(I1416&lt;&gt;"",IF(SUMIF(Planes!BA:BA,'Control de pagos'!A1416,Planes!BC:BC)=0,"",SUMIF(Planes!BA:BA,'Control de pagos'!A1416,Planes!BC:BC)),"")</f>
        <v/>
      </c>
      <c r="N1416" s="61">
        <f t="shared" si="73"/>
        <v>0</v>
      </c>
    </row>
    <row r="1417" spans="1:14" ht="15" customHeight="1">
      <c r="A1417" s="11" t="str">
        <f t="shared" si="72"/>
        <v xml:space="preserve"> </v>
      </c>
      <c r="J1417" s="30" t="str">
        <f t="shared" si="71"/>
        <v/>
      </c>
      <c r="L1417" s="11" t="str">
        <f>IF(I1417&lt;&gt;"",IF(SUMIF(Planes!BA:BA,'Control de pagos'!A1417,Planes!BC:BC)=0,"",SUMIF(Planes!BA:BA,'Control de pagos'!A1417,Planes!BC:BC)),"")</f>
        <v/>
      </c>
      <c r="N1417" s="61">
        <f t="shared" si="73"/>
        <v>0</v>
      </c>
    </row>
    <row r="1418" spans="1:14" ht="15" customHeight="1">
      <c r="A1418" s="11" t="str">
        <f t="shared" si="72"/>
        <v xml:space="preserve"> </v>
      </c>
      <c r="J1418" s="30" t="str">
        <f t="shared" si="71"/>
        <v/>
      </c>
      <c r="L1418" s="11" t="str">
        <f>IF(I1418&lt;&gt;"",IF(SUMIF(Planes!BA:BA,'Control de pagos'!A1418,Planes!BC:BC)=0,"",SUMIF(Planes!BA:BA,'Control de pagos'!A1418,Planes!BC:BC)),"")</f>
        <v/>
      </c>
      <c r="N1418" s="61">
        <f t="shared" si="73"/>
        <v>0</v>
      </c>
    </row>
    <row r="1419" spans="1:14" ht="15" customHeight="1">
      <c r="A1419" s="11" t="str">
        <f t="shared" si="72"/>
        <v xml:space="preserve"> </v>
      </c>
      <c r="J1419" s="30" t="str">
        <f t="shared" si="71"/>
        <v/>
      </c>
      <c r="L1419" s="11" t="str">
        <f>IF(I1419&lt;&gt;"",IF(SUMIF(Planes!BA:BA,'Control de pagos'!A1419,Planes!BC:BC)=0,"",SUMIF(Planes!BA:BA,'Control de pagos'!A1419,Planes!BC:BC)),"")</f>
        <v/>
      </c>
      <c r="N1419" s="61">
        <f t="shared" si="73"/>
        <v>0</v>
      </c>
    </row>
    <row r="1420" spans="1:14" ht="15" customHeight="1">
      <c r="A1420" s="11" t="str">
        <f t="shared" si="72"/>
        <v xml:space="preserve"> </v>
      </c>
      <c r="J1420" s="30" t="str">
        <f t="shared" si="71"/>
        <v/>
      </c>
      <c r="L1420" s="11" t="str">
        <f>IF(I1420&lt;&gt;"",IF(SUMIF(Planes!BA:BA,'Control de pagos'!A1420,Planes!BC:BC)=0,"",SUMIF(Planes!BA:BA,'Control de pagos'!A1420,Planes!BC:BC)),"")</f>
        <v/>
      </c>
      <c r="N1420" s="61">
        <f t="shared" si="73"/>
        <v>0</v>
      </c>
    </row>
    <row r="1421" spans="1:14" ht="15" customHeight="1">
      <c r="A1421" s="11" t="str">
        <f t="shared" si="72"/>
        <v xml:space="preserve"> </v>
      </c>
      <c r="J1421" s="30" t="str">
        <f t="shared" si="71"/>
        <v/>
      </c>
      <c r="L1421" s="11" t="str">
        <f>IF(I1421&lt;&gt;"",IF(SUMIF(Planes!BA:BA,'Control de pagos'!A1421,Planes!BC:BC)=0,"",SUMIF(Planes!BA:BA,'Control de pagos'!A1421,Planes!BC:BC)),"")</f>
        <v/>
      </c>
      <c r="N1421" s="61">
        <f t="shared" si="73"/>
        <v>0</v>
      </c>
    </row>
    <row r="1422" spans="1:14" ht="15" customHeight="1">
      <c r="A1422" s="11" t="str">
        <f t="shared" si="72"/>
        <v xml:space="preserve"> </v>
      </c>
      <c r="J1422" s="30" t="str">
        <f t="shared" si="71"/>
        <v/>
      </c>
      <c r="L1422" s="11" t="str">
        <f>IF(I1422&lt;&gt;"",IF(SUMIF(Planes!BA:BA,'Control de pagos'!A1422,Planes!BC:BC)=0,"",SUMIF(Planes!BA:BA,'Control de pagos'!A1422,Planes!BC:BC)),"")</f>
        <v/>
      </c>
      <c r="N1422" s="61">
        <f t="shared" si="73"/>
        <v>0</v>
      </c>
    </row>
    <row r="1423" spans="1:14" ht="15" customHeight="1">
      <c r="A1423" s="11" t="str">
        <f t="shared" si="72"/>
        <v xml:space="preserve"> </v>
      </c>
      <c r="J1423" s="30" t="str">
        <f t="shared" si="71"/>
        <v/>
      </c>
      <c r="L1423" s="11" t="str">
        <f>IF(I1423&lt;&gt;"",IF(SUMIF(Planes!BA:BA,'Control de pagos'!A1423,Planes!BC:BC)=0,"",SUMIF(Planes!BA:BA,'Control de pagos'!A1423,Planes!BC:BC)),"")</f>
        <v/>
      </c>
      <c r="N1423" s="61">
        <f t="shared" si="73"/>
        <v>0</v>
      </c>
    </row>
    <row r="1424" spans="1:14" ht="15" customHeight="1">
      <c r="A1424" s="11" t="str">
        <f t="shared" si="72"/>
        <v xml:space="preserve"> </v>
      </c>
      <c r="J1424" s="30" t="str">
        <f t="shared" si="71"/>
        <v/>
      </c>
      <c r="L1424" s="11" t="str">
        <f>IF(I1424&lt;&gt;"",IF(SUMIF(Planes!BA:BA,'Control de pagos'!A1424,Planes!BC:BC)=0,"",SUMIF(Planes!BA:BA,'Control de pagos'!A1424,Planes!BC:BC)),"")</f>
        <v/>
      </c>
      <c r="N1424" s="61">
        <f t="shared" si="73"/>
        <v>0</v>
      </c>
    </row>
    <row r="1425" spans="1:14" ht="15" customHeight="1">
      <c r="A1425" s="11" t="str">
        <f t="shared" si="72"/>
        <v xml:space="preserve"> </v>
      </c>
      <c r="J1425" s="30" t="str">
        <f t="shared" ref="J1425:J1488" si="74">IF(I1425&lt;&gt;"",I1425-DAY(I1425)+1,IF(A1424=A1425,IF(I1424&lt;&gt;"","-",""),IF(A1425=A1426,IF(I1426&lt;&gt;"","-",""),"")))</f>
        <v/>
      </c>
      <c r="L1425" s="11" t="str">
        <f>IF(I1425&lt;&gt;"",IF(SUMIF(Planes!BA:BA,'Control de pagos'!A1425,Planes!BC:BC)=0,"",SUMIF(Planes!BA:BA,'Control de pagos'!A1425,Planes!BC:BC)),"")</f>
        <v/>
      </c>
      <c r="N1425" s="61">
        <f t="shared" si="73"/>
        <v>0</v>
      </c>
    </row>
    <row r="1426" spans="1:14" ht="15" customHeight="1">
      <c r="A1426" s="11" t="str">
        <f t="shared" si="72"/>
        <v xml:space="preserve"> </v>
      </c>
      <c r="J1426" s="30" t="str">
        <f t="shared" si="74"/>
        <v/>
      </c>
      <c r="L1426" s="11" t="str">
        <f>IF(I1426&lt;&gt;"",IF(SUMIF(Planes!BA:BA,'Control de pagos'!A1426,Planes!BC:BC)=0,"",SUMIF(Planes!BA:BA,'Control de pagos'!A1426,Planes!BC:BC)),"")</f>
        <v/>
      </c>
      <c r="N1426" s="61">
        <f t="shared" si="73"/>
        <v>0</v>
      </c>
    </row>
    <row r="1427" spans="1:14" ht="15" customHeight="1">
      <c r="A1427" s="11" t="str">
        <f t="shared" si="72"/>
        <v xml:space="preserve"> </v>
      </c>
      <c r="J1427" s="30" t="str">
        <f t="shared" si="74"/>
        <v/>
      </c>
      <c r="L1427" s="11" t="str">
        <f>IF(I1427&lt;&gt;"",IF(SUMIF(Planes!BA:BA,'Control de pagos'!A1427,Planes!BC:BC)=0,"",SUMIF(Planes!BA:BA,'Control de pagos'!A1427,Planes!BC:BC)),"")</f>
        <v/>
      </c>
      <c r="N1427" s="61">
        <f t="shared" si="73"/>
        <v>0</v>
      </c>
    </row>
    <row r="1428" spans="1:14" ht="15" customHeight="1">
      <c r="A1428" s="11" t="str">
        <f t="shared" si="72"/>
        <v xml:space="preserve"> </v>
      </c>
      <c r="J1428" s="30" t="str">
        <f t="shared" si="74"/>
        <v/>
      </c>
      <c r="L1428" s="11" t="str">
        <f>IF(I1428&lt;&gt;"",IF(SUMIF(Planes!BA:BA,'Control de pagos'!A1428,Planes!BC:BC)=0,"",SUMIF(Planes!BA:BA,'Control de pagos'!A1428,Planes!BC:BC)),"")</f>
        <v/>
      </c>
      <c r="N1428" s="61">
        <f t="shared" si="73"/>
        <v>0</v>
      </c>
    </row>
    <row r="1429" spans="1:14" ht="15" customHeight="1">
      <c r="A1429" s="11" t="str">
        <f t="shared" si="72"/>
        <v xml:space="preserve"> </v>
      </c>
      <c r="J1429" s="30" t="str">
        <f t="shared" si="74"/>
        <v/>
      </c>
      <c r="L1429" s="11" t="str">
        <f>IF(I1429&lt;&gt;"",IF(SUMIF(Planes!BA:BA,'Control de pagos'!A1429,Planes!BC:BC)=0,"",SUMIF(Planes!BA:BA,'Control de pagos'!A1429,Planes!BC:BC)),"")</f>
        <v/>
      </c>
      <c r="N1429" s="61">
        <f t="shared" si="73"/>
        <v>0</v>
      </c>
    </row>
    <row r="1430" spans="1:14" ht="15" customHeight="1">
      <c r="A1430" s="11" t="str">
        <f t="shared" si="72"/>
        <v xml:space="preserve"> </v>
      </c>
      <c r="J1430" s="30" t="str">
        <f t="shared" si="74"/>
        <v/>
      </c>
      <c r="L1430" s="11" t="str">
        <f>IF(I1430&lt;&gt;"",IF(SUMIF(Planes!BA:BA,'Control de pagos'!A1430,Planes!BC:BC)=0,"",SUMIF(Planes!BA:BA,'Control de pagos'!A1430,Planes!BC:BC)),"")</f>
        <v/>
      </c>
      <c r="N1430" s="61">
        <f t="shared" si="73"/>
        <v>0</v>
      </c>
    </row>
    <row r="1431" spans="1:14" ht="15" customHeight="1">
      <c r="A1431" s="11" t="str">
        <f t="shared" si="72"/>
        <v xml:space="preserve"> </v>
      </c>
      <c r="J1431" s="30" t="str">
        <f t="shared" si="74"/>
        <v/>
      </c>
      <c r="L1431" s="11" t="str">
        <f>IF(I1431&lt;&gt;"",IF(SUMIF(Planes!BA:BA,'Control de pagos'!A1431,Planes!BC:BC)=0,"",SUMIF(Planes!BA:BA,'Control de pagos'!A1431,Planes!BC:BC)),"")</f>
        <v/>
      </c>
      <c r="N1431" s="61">
        <f t="shared" si="73"/>
        <v>0</v>
      </c>
    </row>
    <row r="1432" spans="1:14" ht="15" customHeight="1">
      <c r="A1432" s="11" t="str">
        <f t="shared" si="72"/>
        <v xml:space="preserve"> </v>
      </c>
      <c r="J1432" s="30" t="str">
        <f t="shared" si="74"/>
        <v/>
      </c>
      <c r="L1432" s="11" t="str">
        <f>IF(I1432&lt;&gt;"",IF(SUMIF(Planes!BA:BA,'Control de pagos'!A1432,Planes!BC:BC)=0,"",SUMIF(Planes!BA:BA,'Control de pagos'!A1432,Planes!BC:BC)),"")</f>
        <v/>
      </c>
      <c r="N1432" s="61">
        <f t="shared" si="73"/>
        <v>0</v>
      </c>
    </row>
    <row r="1433" spans="1:14" ht="15" customHeight="1">
      <c r="A1433" s="11" t="str">
        <f t="shared" si="72"/>
        <v xml:space="preserve"> </v>
      </c>
      <c r="J1433" s="30" t="str">
        <f t="shared" si="74"/>
        <v/>
      </c>
      <c r="L1433" s="11" t="str">
        <f>IF(I1433&lt;&gt;"",IF(SUMIF(Planes!BA:BA,'Control de pagos'!A1433,Planes!BC:BC)=0,"",SUMIF(Planes!BA:BA,'Control de pagos'!A1433,Planes!BC:BC)),"")</f>
        <v/>
      </c>
      <c r="N1433" s="61">
        <f t="shared" si="73"/>
        <v>0</v>
      </c>
    </row>
    <row r="1434" spans="1:14" ht="15" customHeight="1">
      <c r="A1434" s="11" t="str">
        <f t="shared" si="72"/>
        <v xml:space="preserve"> </v>
      </c>
      <c r="J1434" s="30" t="str">
        <f t="shared" si="74"/>
        <v/>
      </c>
      <c r="L1434" s="11" t="str">
        <f>IF(I1434&lt;&gt;"",IF(SUMIF(Planes!BA:BA,'Control de pagos'!A1434,Planes!BC:BC)=0,"",SUMIF(Planes!BA:BA,'Control de pagos'!A1434,Planes!BC:BC)),"")</f>
        <v/>
      </c>
      <c r="N1434" s="61">
        <f t="shared" si="73"/>
        <v>0</v>
      </c>
    </row>
    <row r="1435" spans="1:14" ht="15" customHeight="1">
      <c r="A1435" s="11" t="str">
        <f t="shared" si="72"/>
        <v xml:space="preserve"> </v>
      </c>
      <c r="J1435" s="30" t="str">
        <f t="shared" si="74"/>
        <v/>
      </c>
      <c r="L1435" s="11" t="str">
        <f>IF(I1435&lt;&gt;"",IF(SUMIF(Planes!BA:BA,'Control de pagos'!A1435,Planes!BC:BC)=0,"",SUMIF(Planes!BA:BA,'Control de pagos'!A1435,Planes!BC:BC)),"")</f>
        <v/>
      </c>
      <c r="N1435" s="61">
        <f t="shared" si="73"/>
        <v>0</v>
      </c>
    </row>
    <row r="1436" spans="1:14" ht="15" customHeight="1">
      <c r="A1436" s="11" t="str">
        <f t="shared" si="72"/>
        <v xml:space="preserve"> </v>
      </c>
      <c r="J1436" s="30" t="str">
        <f t="shared" si="74"/>
        <v/>
      </c>
      <c r="L1436" s="11" t="str">
        <f>IF(I1436&lt;&gt;"",IF(SUMIF(Planes!BA:BA,'Control de pagos'!A1436,Planes!BC:BC)=0,"",SUMIF(Planes!BA:BA,'Control de pagos'!A1436,Planes!BC:BC)),"")</f>
        <v/>
      </c>
      <c r="N1436" s="61">
        <f t="shared" si="73"/>
        <v>0</v>
      </c>
    </row>
    <row r="1437" spans="1:14" ht="15" customHeight="1">
      <c r="A1437" s="11" t="str">
        <f t="shared" si="72"/>
        <v xml:space="preserve"> </v>
      </c>
      <c r="J1437" s="30" t="str">
        <f t="shared" si="74"/>
        <v/>
      </c>
      <c r="L1437" s="11" t="str">
        <f>IF(I1437&lt;&gt;"",IF(SUMIF(Planes!BA:BA,'Control de pagos'!A1437,Planes!BC:BC)=0,"",SUMIF(Planes!BA:BA,'Control de pagos'!A1437,Planes!BC:BC)),"")</f>
        <v/>
      </c>
      <c r="N1437" s="61">
        <f t="shared" si="73"/>
        <v>0</v>
      </c>
    </row>
    <row r="1438" spans="1:14" ht="15" customHeight="1">
      <c r="A1438" s="11" t="str">
        <f t="shared" si="72"/>
        <v xml:space="preserve"> </v>
      </c>
      <c r="J1438" s="30" t="str">
        <f t="shared" si="74"/>
        <v/>
      </c>
      <c r="L1438" s="11" t="str">
        <f>IF(I1438&lt;&gt;"",IF(SUMIF(Planes!BA:BA,'Control de pagos'!A1438,Planes!BC:BC)=0,"",SUMIF(Planes!BA:BA,'Control de pagos'!A1438,Planes!BC:BC)),"")</f>
        <v/>
      </c>
      <c r="N1438" s="61">
        <f t="shared" si="73"/>
        <v>0</v>
      </c>
    </row>
    <row r="1439" spans="1:14" ht="15" customHeight="1">
      <c r="A1439" s="11" t="str">
        <f t="shared" si="72"/>
        <v xml:space="preserve"> </v>
      </c>
      <c r="J1439" s="30" t="str">
        <f t="shared" si="74"/>
        <v/>
      </c>
      <c r="L1439" s="11" t="str">
        <f>IF(I1439&lt;&gt;"",IF(SUMIF(Planes!BA:BA,'Control de pagos'!A1439,Planes!BC:BC)=0,"",SUMIF(Planes!BA:BA,'Control de pagos'!A1439,Planes!BC:BC)),"")</f>
        <v/>
      </c>
      <c r="N1439" s="61">
        <f t="shared" si="73"/>
        <v>0</v>
      </c>
    </row>
    <row r="1440" spans="1:14" ht="15" customHeight="1">
      <c r="A1440" s="11" t="str">
        <f t="shared" si="72"/>
        <v xml:space="preserve"> </v>
      </c>
      <c r="J1440" s="30" t="str">
        <f t="shared" si="74"/>
        <v/>
      </c>
      <c r="L1440" s="11" t="str">
        <f>IF(I1440&lt;&gt;"",IF(SUMIF(Planes!BA:BA,'Control de pagos'!A1440,Planes!BC:BC)=0,"",SUMIF(Planes!BA:BA,'Control de pagos'!A1440,Planes!BC:BC)),"")</f>
        <v/>
      </c>
      <c r="N1440" s="61">
        <f t="shared" si="73"/>
        <v>0</v>
      </c>
    </row>
    <row r="1441" spans="1:14" ht="15" customHeight="1">
      <c r="A1441" s="11" t="str">
        <f t="shared" si="72"/>
        <v xml:space="preserve"> </v>
      </c>
      <c r="J1441" s="30" t="str">
        <f t="shared" si="74"/>
        <v/>
      </c>
      <c r="L1441" s="11" t="str">
        <f>IF(I1441&lt;&gt;"",IF(SUMIF(Planes!BA:BA,'Control de pagos'!A1441,Planes!BC:BC)=0,"",SUMIF(Planes!BA:BA,'Control de pagos'!A1441,Planes!BC:BC)),"")</f>
        <v/>
      </c>
      <c r="N1441" s="61">
        <f t="shared" si="73"/>
        <v>0</v>
      </c>
    </row>
    <row r="1442" spans="1:14" ht="15" customHeight="1">
      <c r="A1442" s="11" t="str">
        <f t="shared" si="72"/>
        <v xml:space="preserve"> </v>
      </c>
      <c r="J1442" s="30" t="str">
        <f t="shared" si="74"/>
        <v/>
      </c>
      <c r="L1442" s="11" t="str">
        <f>IF(I1442&lt;&gt;"",IF(SUMIF(Planes!BA:BA,'Control de pagos'!A1442,Planes!BC:BC)=0,"",SUMIF(Planes!BA:BA,'Control de pagos'!A1442,Planes!BC:BC)),"")</f>
        <v/>
      </c>
      <c r="N1442" s="61">
        <f t="shared" si="73"/>
        <v>0</v>
      </c>
    </row>
    <row r="1443" spans="1:14" ht="15" customHeight="1">
      <c r="A1443" s="11" t="str">
        <f t="shared" si="72"/>
        <v xml:space="preserve"> </v>
      </c>
      <c r="J1443" s="30" t="str">
        <f t="shared" si="74"/>
        <v/>
      </c>
      <c r="L1443" s="11" t="str">
        <f>IF(I1443&lt;&gt;"",IF(SUMIF(Planes!BA:BA,'Control de pagos'!A1443,Planes!BC:BC)=0,"",SUMIF(Planes!BA:BA,'Control de pagos'!A1443,Planes!BC:BC)),"")</f>
        <v/>
      </c>
      <c r="N1443" s="61">
        <f t="shared" si="73"/>
        <v>0</v>
      </c>
    </row>
    <row r="1444" spans="1:14" ht="15" customHeight="1">
      <c r="A1444" s="11" t="str">
        <f t="shared" si="72"/>
        <v xml:space="preserve"> </v>
      </c>
      <c r="J1444" s="30" t="str">
        <f t="shared" si="74"/>
        <v/>
      </c>
      <c r="L1444" s="11" t="str">
        <f>IF(I1444&lt;&gt;"",IF(SUMIF(Planes!BA:BA,'Control de pagos'!A1444,Planes!BC:BC)=0,"",SUMIF(Planes!BA:BA,'Control de pagos'!A1444,Planes!BC:BC)),"")</f>
        <v/>
      </c>
      <c r="N1444" s="61">
        <f t="shared" si="73"/>
        <v>0</v>
      </c>
    </row>
    <row r="1445" spans="1:14" ht="15" customHeight="1">
      <c r="A1445" s="11" t="str">
        <f t="shared" si="72"/>
        <v xml:space="preserve"> </v>
      </c>
      <c r="J1445" s="30" t="str">
        <f t="shared" si="74"/>
        <v/>
      </c>
      <c r="L1445" s="11" t="str">
        <f>IF(I1445&lt;&gt;"",IF(SUMIF(Planes!BA:BA,'Control de pagos'!A1445,Planes!BC:BC)=0,"",SUMIF(Planes!BA:BA,'Control de pagos'!A1445,Planes!BC:BC)),"")</f>
        <v/>
      </c>
      <c r="N1445" s="61">
        <f t="shared" si="73"/>
        <v>0</v>
      </c>
    </row>
    <row r="1446" spans="1:14" ht="15" customHeight="1">
      <c r="A1446" s="11" t="str">
        <f t="shared" si="72"/>
        <v xml:space="preserve"> </v>
      </c>
      <c r="J1446" s="30" t="str">
        <f t="shared" si="74"/>
        <v/>
      </c>
      <c r="L1446" s="11" t="str">
        <f>IF(I1446&lt;&gt;"",IF(SUMIF(Planes!BA:BA,'Control de pagos'!A1446,Planes!BC:BC)=0,"",SUMIF(Planes!BA:BA,'Control de pagos'!A1446,Planes!BC:BC)),"")</f>
        <v/>
      </c>
      <c r="N1446" s="61">
        <f t="shared" si="73"/>
        <v>0</v>
      </c>
    </row>
    <row r="1447" spans="1:14" ht="15" customHeight="1">
      <c r="A1447" s="11" t="str">
        <f t="shared" si="72"/>
        <v xml:space="preserve"> </v>
      </c>
      <c r="J1447" s="30" t="str">
        <f t="shared" si="74"/>
        <v/>
      </c>
      <c r="L1447" s="11" t="str">
        <f>IF(I1447&lt;&gt;"",IF(SUMIF(Planes!BA:BA,'Control de pagos'!A1447,Planes!BC:BC)=0,"",SUMIF(Planes!BA:BA,'Control de pagos'!A1447,Planes!BC:BC)),"")</f>
        <v/>
      </c>
      <c r="N1447" s="61">
        <f t="shared" si="73"/>
        <v>0</v>
      </c>
    </row>
    <row r="1448" spans="1:14" ht="15" customHeight="1">
      <c r="A1448" s="11" t="str">
        <f t="shared" si="72"/>
        <v xml:space="preserve"> </v>
      </c>
      <c r="J1448" s="30" t="str">
        <f t="shared" si="74"/>
        <v/>
      </c>
      <c r="L1448" s="11" t="str">
        <f>IF(I1448&lt;&gt;"",IF(SUMIF(Planes!BA:BA,'Control de pagos'!A1448,Planes!BC:BC)=0,"",SUMIF(Planes!BA:BA,'Control de pagos'!A1448,Planes!BC:BC)),"")</f>
        <v/>
      </c>
      <c r="N1448" s="61">
        <f t="shared" si="73"/>
        <v>0</v>
      </c>
    </row>
    <row r="1449" spans="1:14" ht="15" customHeight="1">
      <c r="A1449" s="11" t="str">
        <f t="shared" si="72"/>
        <v xml:space="preserve"> </v>
      </c>
      <c r="J1449" s="30" t="str">
        <f t="shared" si="74"/>
        <v/>
      </c>
      <c r="L1449" s="11" t="str">
        <f>IF(I1449&lt;&gt;"",IF(SUMIF(Planes!BA:BA,'Control de pagos'!A1449,Planes!BC:BC)=0,"",SUMIF(Planes!BA:BA,'Control de pagos'!A1449,Planes!BC:BC)),"")</f>
        <v/>
      </c>
      <c r="N1449" s="61">
        <f t="shared" si="73"/>
        <v>0</v>
      </c>
    </row>
    <row r="1450" spans="1:14" ht="15" customHeight="1">
      <c r="A1450" s="11" t="str">
        <f t="shared" ref="A1450:A1500" si="75">B1450&amp;" "&amp;IF(C1450="",C1449,C1450)</f>
        <v xml:space="preserve"> </v>
      </c>
      <c r="J1450" s="30" t="str">
        <f t="shared" si="74"/>
        <v/>
      </c>
      <c r="L1450" s="11" t="str">
        <f>IF(I1450&lt;&gt;"",IF(SUMIF(Planes!BA:BA,'Control de pagos'!A1450,Planes!BC:BC)=0,"",SUMIF(Planes!BA:BA,'Control de pagos'!A1450,Planes!BC:BC)),"")</f>
        <v/>
      </c>
      <c r="N1450" s="61">
        <f t="shared" si="73"/>
        <v>0</v>
      </c>
    </row>
    <row r="1451" spans="1:14" ht="15" customHeight="1">
      <c r="A1451" s="11" t="str">
        <f t="shared" si="75"/>
        <v xml:space="preserve"> </v>
      </c>
      <c r="J1451" s="30" t="str">
        <f t="shared" si="74"/>
        <v/>
      </c>
      <c r="L1451" s="11" t="str">
        <f>IF(I1451&lt;&gt;"",IF(SUMIF(Planes!BA:BA,'Control de pagos'!A1451,Planes!BC:BC)=0,"",SUMIF(Planes!BA:BA,'Control de pagos'!A1451,Planes!BC:BC)),"")</f>
        <v/>
      </c>
      <c r="N1451" s="61">
        <f t="shared" si="73"/>
        <v>0</v>
      </c>
    </row>
    <row r="1452" spans="1:14" ht="15" customHeight="1">
      <c r="A1452" s="11" t="str">
        <f t="shared" si="75"/>
        <v xml:space="preserve"> </v>
      </c>
      <c r="J1452" s="30" t="str">
        <f t="shared" si="74"/>
        <v/>
      </c>
      <c r="L1452" s="11" t="str">
        <f>IF(I1452&lt;&gt;"",IF(SUMIF(Planes!BA:BA,'Control de pagos'!A1452,Planes!BC:BC)=0,"",SUMIF(Planes!BA:BA,'Control de pagos'!A1452,Planes!BC:BC)),"")</f>
        <v/>
      </c>
      <c r="N1452" s="61">
        <f t="shared" si="73"/>
        <v>0</v>
      </c>
    </row>
    <row r="1453" spans="1:14" ht="15" customHeight="1">
      <c r="A1453" s="11" t="str">
        <f t="shared" si="75"/>
        <v xml:space="preserve"> </v>
      </c>
      <c r="J1453" s="30" t="str">
        <f t="shared" si="74"/>
        <v/>
      </c>
      <c r="L1453" s="11" t="str">
        <f>IF(I1453&lt;&gt;"",IF(SUMIF(Planes!BA:BA,'Control de pagos'!A1453,Planes!BC:BC)=0,"",SUMIF(Planes!BA:BA,'Control de pagos'!A1453,Planes!BC:BC)),"")</f>
        <v/>
      </c>
      <c r="N1453" s="61">
        <f t="shared" si="73"/>
        <v>0</v>
      </c>
    </row>
    <row r="1454" spans="1:14" ht="15" customHeight="1">
      <c r="A1454" s="11" t="str">
        <f t="shared" si="75"/>
        <v xml:space="preserve"> </v>
      </c>
      <c r="J1454" s="30" t="str">
        <f t="shared" si="74"/>
        <v/>
      </c>
      <c r="L1454" s="11" t="str">
        <f>IF(I1454&lt;&gt;"",IF(SUMIF(Planes!BA:BA,'Control de pagos'!A1454,Planes!BC:BC)=0,"",SUMIF(Planes!BA:BA,'Control de pagos'!A1454,Planes!BC:BC)),"")</f>
        <v/>
      </c>
      <c r="N1454" s="61">
        <f t="shared" si="73"/>
        <v>0</v>
      </c>
    </row>
    <row r="1455" spans="1:14" ht="15" customHeight="1">
      <c r="A1455" s="11" t="str">
        <f t="shared" si="75"/>
        <v xml:space="preserve"> </v>
      </c>
      <c r="J1455" s="30" t="str">
        <f t="shared" si="74"/>
        <v/>
      </c>
      <c r="L1455" s="11" t="str">
        <f>IF(I1455&lt;&gt;"",IF(SUMIF(Planes!BA:BA,'Control de pagos'!A1455,Planes!BC:BC)=0,"",SUMIF(Planes!BA:BA,'Control de pagos'!A1455,Planes!BC:BC)),"")</f>
        <v/>
      </c>
      <c r="N1455" s="61">
        <f t="shared" si="73"/>
        <v>0</v>
      </c>
    </row>
    <row r="1456" spans="1:14" ht="15" customHeight="1">
      <c r="A1456" s="11" t="str">
        <f t="shared" si="75"/>
        <v xml:space="preserve"> </v>
      </c>
      <c r="J1456" s="30" t="str">
        <f t="shared" si="74"/>
        <v/>
      </c>
      <c r="L1456" s="11" t="str">
        <f>IF(I1456&lt;&gt;"",IF(SUMIF(Planes!BA:BA,'Control de pagos'!A1456,Planes!BC:BC)=0,"",SUMIF(Planes!BA:BA,'Control de pagos'!A1456,Planes!BC:BC)),"")</f>
        <v/>
      </c>
      <c r="N1456" s="61">
        <f t="shared" si="73"/>
        <v>0</v>
      </c>
    </row>
    <row r="1457" spans="1:14" ht="15" customHeight="1">
      <c r="A1457" s="11" t="str">
        <f t="shared" si="75"/>
        <v xml:space="preserve"> </v>
      </c>
      <c r="J1457" s="30" t="str">
        <f t="shared" si="74"/>
        <v/>
      </c>
      <c r="L1457" s="11" t="str">
        <f>IF(I1457&lt;&gt;"",IF(SUMIF(Planes!BA:BA,'Control de pagos'!A1457,Planes!BC:BC)=0,"",SUMIF(Planes!BA:BA,'Control de pagos'!A1457,Planes!BC:BC)),"")</f>
        <v/>
      </c>
      <c r="N1457" s="61">
        <f t="shared" si="73"/>
        <v>0</v>
      </c>
    </row>
    <row r="1458" spans="1:14" ht="15" customHeight="1">
      <c r="A1458" s="11" t="str">
        <f t="shared" si="75"/>
        <v xml:space="preserve"> </v>
      </c>
      <c r="J1458" s="30" t="str">
        <f t="shared" si="74"/>
        <v/>
      </c>
      <c r="L1458" s="11" t="str">
        <f>IF(I1458&lt;&gt;"",IF(SUMIF(Planes!BA:BA,'Control de pagos'!A1458,Planes!BC:BC)=0,"",SUMIF(Planes!BA:BA,'Control de pagos'!A1458,Planes!BC:BC)),"")</f>
        <v/>
      </c>
      <c r="N1458" s="61">
        <f t="shared" si="73"/>
        <v>0</v>
      </c>
    </row>
    <row r="1459" spans="1:14" ht="15" customHeight="1">
      <c r="A1459" s="11" t="str">
        <f t="shared" si="75"/>
        <v xml:space="preserve"> </v>
      </c>
      <c r="J1459" s="30" t="str">
        <f t="shared" si="74"/>
        <v/>
      </c>
      <c r="L1459" s="11" t="str">
        <f>IF(I1459&lt;&gt;"",IF(SUMIF(Planes!BA:BA,'Control de pagos'!A1459,Planes!BC:BC)=0,"",SUMIF(Planes!BA:BA,'Control de pagos'!A1459,Planes!BC:BC)),"")</f>
        <v/>
      </c>
      <c r="N1459" s="61">
        <f t="shared" si="73"/>
        <v>0</v>
      </c>
    </row>
    <row r="1460" spans="1:14" ht="15" customHeight="1">
      <c r="A1460" s="11" t="str">
        <f t="shared" si="75"/>
        <v xml:space="preserve"> </v>
      </c>
      <c r="J1460" s="30" t="str">
        <f t="shared" si="74"/>
        <v/>
      </c>
      <c r="L1460" s="11" t="str">
        <f>IF(I1460&lt;&gt;"",IF(SUMIF(Planes!BA:BA,'Control de pagos'!A1460,Planes!BC:BC)=0,"",SUMIF(Planes!BA:BA,'Control de pagos'!A1460,Planes!BC:BC)),"")</f>
        <v/>
      </c>
      <c r="N1460" s="61">
        <f t="shared" si="73"/>
        <v>0</v>
      </c>
    </row>
    <row r="1461" spans="1:14" ht="15" customHeight="1">
      <c r="A1461" s="11" t="str">
        <f t="shared" si="75"/>
        <v xml:space="preserve"> </v>
      </c>
      <c r="J1461" s="30" t="str">
        <f t="shared" si="74"/>
        <v/>
      </c>
      <c r="L1461" s="11" t="str">
        <f>IF(I1461&lt;&gt;"",IF(SUMIF(Planes!BA:BA,'Control de pagos'!A1461,Planes!BC:BC)=0,"",SUMIF(Planes!BA:BA,'Control de pagos'!A1461,Planes!BC:BC)),"")</f>
        <v/>
      </c>
      <c r="N1461" s="61">
        <f t="shared" si="73"/>
        <v>0</v>
      </c>
    </row>
    <row r="1462" spans="1:14" ht="15" customHeight="1">
      <c r="A1462" s="11" t="str">
        <f t="shared" si="75"/>
        <v xml:space="preserve"> </v>
      </c>
      <c r="J1462" s="30" t="str">
        <f t="shared" si="74"/>
        <v/>
      </c>
      <c r="L1462" s="11" t="str">
        <f>IF(I1462&lt;&gt;"",IF(SUMIF(Planes!BA:BA,'Control de pagos'!A1462,Planes!BC:BC)=0,"",SUMIF(Planes!BA:BA,'Control de pagos'!A1462,Planes!BC:BC)),"")</f>
        <v/>
      </c>
      <c r="N1462" s="61">
        <f t="shared" si="73"/>
        <v>0</v>
      </c>
    </row>
    <row r="1463" spans="1:14" ht="15" customHeight="1">
      <c r="A1463" s="11" t="str">
        <f t="shared" si="75"/>
        <v xml:space="preserve"> </v>
      </c>
      <c r="J1463" s="30" t="str">
        <f t="shared" si="74"/>
        <v/>
      </c>
      <c r="L1463" s="11" t="str">
        <f>IF(I1463&lt;&gt;"",IF(SUMIF(Planes!BA:BA,'Control de pagos'!A1463,Planes!BC:BC)=0,"",SUMIF(Planes!BA:BA,'Control de pagos'!A1463,Planes!BC:BC)),"")</f>
        <v/>
      </c>
      <c r="N1463" s="61">
        <f t="shared" si="73"/>
        <v>0</v>
      </c>
    </row>
    <row r="1464" spans="1:14" ht="15" customHeight="1">
      <c r="A1464" s="11" t="str">
        <f t="shared" si="75"/>
        <v xml:space="preserve"> </v>
      </c>
      <c r="J1464" s="30" t="str">
        <f t="shared" si="74"/>
        <v/>
      </c>
      <c r="L1464" s="11" t="str">
        <f>IF(I1464&lt;&gt;"",IF(SUMIF(Planes!BA:BA,'Control de pagos'!A1464,Planes!BC:BC)=0,"",SUMIF(Planes!BA:BA,'Control de pagos'!A1464,Planes!BC:BC)),"")</f>
        <v/>
      </c>
      <c r="N1464" s="61">
        <f t="shared" si="73"/>
        <v>0</v>
      </c>
    </row>
    <row r="1465" spans="1:14" ht="15" customHeight="1">
      <c r="A1465" s="11" t="str">
        <f t="shared" si="75"/>
        <v xml:space="preserve"> </v>
      </c>
      <c r="J1465" s="30" t="str">
        <f t="shared" si="74"/>
        <v/>
      </c>
      <c r="L1465" s="11" t="str">
        <f>IF(I1465&lt;&gt;"",IF(SUMIF(Planes!BA:BA,'Control de pagos'!A1465,Planes!BC:BC)=0,"",SUMIF(Planes!BA:BA,'Control de pagos'!A1465,Planes!BC:BC)),"")</f>
        <v/>
      </c>
      <c r="N1465" s="61">
        <f t="shared" si="73"/>
        <v>0</v>
      </c>
    </row>
    <row r="1466" spans="1:14" ht="15" customHeight="1">
      <c r="A1466" s="11" t="str">
        <f t="shared" si="75"/>
        <v xml:space="preserve"> </v>
      </c>
      <c r="J1466" s="30" t="str">
        <f t="shared" si="74"/>
        <v/>
      </c>
      <c r="L1466" s="11" t="str">
        <f>IF(I1466&lt;&gt;"",IF(SUMIF(Planes!BA:BA,'Control de pagos'!A1466,Planes!BC:BC)=0,"",SUMIF(Planes!BA:BA,'Control de pagos'!A1466,Planes!BC:BC)),"")</f>
        <v/>
      </c>
      <c r="N1466" s="61">
        <f t="shared" si="73"/>
        <v>0</v>
      </c>
    </row>
    <row r="1467" spans="1:14" ht="15" customHeight="1">
      <c r="A1467" s="11" t="str">
        <f t="shared" si="75"/>
        <v xml:space="preserve"> </v>
      </c>
      <c r="J1467" s="30" t="str">
        <f t="shared" si="74"/>
        <v/>
      </c>
      <c r="L1467" s="11" t="str">
        <f>IF(I1467&lt;&gt;"",IF(SUMIF(Planes!BA:BA,'Control de pagos'!A1467,Planes!BC:BC)=0,"",SUMIF(Planes!BA:BA,'Control de pagos'!A1467,Planes!BC:BC)),"")</f>
        <v/>
      </c>
      <c r="N1467" s="61">
        <f t="shared" si="73"/>
        <v>0</v>
      </c>
    </row>
    <row r="1468" spans="1:14" ht="15" customHeight="1">
      <c r="A1468" s="11" t="str">
        <f t="shared" si="75"/>
        <v xml:space="preserve"> </v>
      </c>
      <c r="J1468" s="30" t="str">
        <f t="shared" si="74"/>
        <v/>
      </c>
      <c r="L1468" s="11" t="str">
        <f>IF(I1468&lt;&gt;"",IF(SUMIF(Planes!BA:BA,'Control de pagos'!A1468,Planes!BC:BC)=0,"",SUMIF(Planes!BA:BA,'Control de pagos'!A1468,Planes!BC:BC)),"")</f>
        <v/>
      </c>
      <c r="N1468" s="61">
        <f t="shared" si="73"/>
        <v>0</v>
      </c>
    </row>
    <row r="1469" spans="1:14" ht="15" customHeight="1">
      <c r="A1469" s="11" t="str">
        <f t="shared" si="75"/>
        <v xml:space="preserve"> </v>
      </c>
      <c r="J1469" s="30" t="str">
        <f t="shared" si="74"/>
        <v/>
      </c>
      <c r="L1469" s="11" t="str">
        <f>IF(I1469&lt;&gt;"",IF(SUMIF(Planes!BA:BA,'Control de pagos'!A1469,Planes!BC:BC)=0,"",SUMIF(Planes!BA:BA,'Control de pagos'!A1469,Planes!BC:BC)),"")</f>
        <v/>
      </c>
      <c r="N1469" s="61">
        <f t="shared" si="73"/>
        <v>0</v>
      </c>
    </row>
    <row r="1470" spans="1:14" ht="15" customHeight="1">
      <c r="A1470" s="11" t="str">
        <f t="shared" si="75"/>
        <v xml:space="preserve"> </v>
      </c>
      <c r="J1470" s="30" t="str">
        <f t="shared" si="74"/>
        <v/>
      </c>
      <c r="L1470" s="11" t="str">
        <f>IF(I1470&lt;&gt;"",IF(SUMIF(Planes!BA:BA,'Control de pagos'!A1470,Planes!BC:BC)=0,"",SUMIF(Planes!BA:BA,'Control de pagos'!A1470,Planes!BC:BC)),"")</f>
        <v/>
      </c>
      <c r="N1470" s="61">
        <f t="shared" si="73"/>
        <v>0</v>
      </c>
    </row>
    <row r="1471" spans="1:14" ht="15" customHeight="1">
      <c r="A1471" s="11" t="str">
        <f t="shared" si="75"/>
        <v xml:space="preserve"> </v>
      </c>
      <c r="J1471" s="30" t="str">
        <f t="shared" si="74"/>
        <v/>
      </c>
      <c r="L1471" s="11" t="str">
        <f>IF(I1471&lt;&gt;"",IF(SUMIF(Planes!BA:BA,'Control de pagos'!A1471,Planes!BC:BC)=0,"",SUMIF(Planes!BA:BA,'Control de pagos'!A1471,Planes!BC:BC)),"")</f>
        <v/>
      </c>
      <c r="N1471" s="61">
        <f t="shared" si="73"/>
        <v>0</v>
      </c>
    </row>
    <row r="1472" spans="1:14" ht="15" customHeight="1">
      <c r="A1472" s="11" t="str">
        <f t="shared" si="75"/>
        <v xml:space="preserve"> </v>
      </c>
      <c r="J1472" s="30" t="str">
        <f t="shared" si="74"/>
        <v/>
      </c>
      <c r="L1472" s="11" t="str">
        <f>IF(I1472&lt;&gt;"",IF(SUMIF(Planes!BA:BA,'Control de pagos'!A1472,Planes!BC:BC)=0,"",SUMIF(Planes!BA:BA,'Control de pagos'!A1472,Planes!BC:BC)),"")</f>
        <v/>
      </c>
      <c r="N1472" s="61">
        <f t="shared" si="73"/>
        <v>0</v>
      </c>
    </row>
    <row r="1473" spans="1:14" ht="15" customHeight="1">
      <c r="A1473" s="11" t="str">
        <f t="shared" si="75"/>
        <v xml:space="preserve"> </v>
      </c>
      <c r="J1473" s="30" t="str">
        <f t="shared" si="74"/>
        <v/>
      </c>
      <c r="L1473" s="11" t="str">
        <f>IF(I1473&lt;&gt;"",IF(SUMIF(Planes!BA:BA,'Control de pagos'!A1473,Planes!BC:BC)=0,"",SUMIF(Planes!BA:BA,'Control de pagos'!A1473,Planes!BC:BC)),"")</f>
        <v/>
      </c>
      <c r="N1473" s="61">
        <f t="shared" si="73"/>
        <v>0</v>
      </c>
    </row>
    <row r="1474" spans="1:14" ht="15" customHeight="1">
      <c r="A1474" s="11" t="str">
        <f t="shared" si="75"/>
        <v xml:space="preserve"> </v>
      </c>
      <c r="J1474" s="30" t="str">
        <f t="shared" si="74"/>
        <v/>
      </c>
      <c r="L1474" s="11" t="str">
        <f>IF(I1474&lt;&gt;"",IF(SUMIF(Planes!BA:BA,'Control de pagos'!A1474,Planes!BC:BC)=0,"",SUMIF(Planes!BA:BA,'Control de pagos'!A1474,Planes!BC:BC)),"")</f>
        <v/>
      </c>
      <c r="N1474" s="61">
        <f t="shared" si="73"/>
        <v>0</v>
      </c>
    </row>
    <row r="1475" spans="1:14" ht="15" customHeight="1">
      <c r="A1475" s="11" t="str">
        <f t="shared" si="75"/>
        <v xml:space="preserve"> </v>
      </c>
      <c r="J1475" s="30" t="str">
        <f t="shared" si="74"/>
        <v/>
      </c>
      <c r="L1475" s="11" t="str">
        <f>IF(I1475&lt;&gt;"",IF(SUMIF(Planes!BA:BA,'Control de pagos'!A1475,Planes!BC:BC)=0,"",SUMIF(Planes!BA:BA,'Control de pagos'!A1475,Planes!BC:BC)),"")</f>
        <v/>
      </c>
      <c r="N1475" s="61">
        <f t="shared" si="73"/>
        <v>0</v>
      </c>
    </row>
    <row r="1476" spans="1:14" ht="15" customHeight="1">
      <c r="A1476" s="11" t="str">
        <f t="shared" si="75"/>
        <v xml:space="preserve"> </v>
      </c>
      <c r="J1476" s="30" t="str">
        <f t="shared" si="74"/>
        <v/>
      </c>
      <c r="L1476" s="11" t="str">
        <f>IF(I1476&lt;&gt;"",IF(SUMIF(Planes!BA:BA,'Control de pagos'!A1476,Planes!BC:BC)=0,"",SUMIF(Planes!BA:BA,'Control de pagos'!A1476,Planes!BC:BC)),"")</f>
        <v/>
      </c>
      <c r="N1476" s="61">
        <f t="shared" ref="N1476:N1500" si="76">IF(D1476=0,D1475,D1476)</f>
        <v>0</v>
      </c>
    </row>
    <row r="1477" spans="1:14" ht="15" customHeight="1">
      <c r="A1477" s="11" t="str">
        <f t="shared" si="75"/>
        <v xml:space="preserve"> </v>
      </c>
      <c r="J1477" s="30" t="str">
        <f t="shared" si="74"/>
        <v/>
      </c>
      <c r="L1477" s="11" t="str">
        <f>IF(I1477&lt;&gt;"",IF(SUMIF(Planes!BA:BA,'Control de pagos'!A1477,Planes!BC:BC)=0,"",SUMIF(Planes!BA:BA,'Control de pagos'!A1477,Planes!BC:BC)),"")</f>
        <v/>
      </c>
      <c r="N1477" s="61">
        <f t="shared" si="76"/>
        <v>0</v>
      </c>
    </row>
    <row r="1478" spans="1:14" ht="15" customHeight="1">
      <c r="A1478" s="11" t="str">
        <f t="shared" si="75"/>
        <v xml:space="preserve"> </v>
      </c>
      <c r="J1478" s="30" t="str">
        <f t="shared" si="74"/>
        <v/>
      </c>
      <c r="L1478" s="11" t="str">
        <f>IF(I1478&lt;&gt;"",IF(SUMIF(Planes!BA:BA,'Control de pagos'!A1478,Planes!BC:BC)=0,"",SUMIF(Planes!BA:BA,'Control de pagos'!A1478,Planes!BC:BC)),"")</f>
        <v/>
      </c>
      <c r="N1478" s="61">
        <f t="shared" si="76"/>
        <v>0</v>
      </c>
    </row>
    <row r="1479" spans="1:14" ht="15" customHeight="1">
      <c r="A1479" s="11" t="str">
        <f t="shared" si="75"/>
        <v xml:space="preserve"> </v>
      </c>
      <c r="J1479" s="30" t="str">
        <f t="shared" si="74"/>
        <v/>
      </c>
      <c r="L1479" s="11" t="str">
        <f>IF(I1479&lt;&gt;"",IF(SUMIF(Planes!BA:BA,'Control de pagos'!A1479,Planes!BC:BC)=0,"",SUMIF(Planes!BA:BA,'Control de pagos'!A1479,Planes!BC:BC)),"")</f>
        <v/>
      </c>
      <c r="N1479" s="61">
        <f t="shared" si="76"/>
        <v>0</v>
      </c>
    </row>
    <row r="1480" spans="1:14" ht="15" customHeight="1">
      <c r="A1480" s="11" t="str">
        <f t="shared" si="75"/>
        <v xml:space="preserve"> </v>
      </c>
      <c r="J1480" s="30" t="str">
        <f t="shared" si="74"/>
        <v/>
      </c>
      <c r="L1480" s="11" t="str">
        <f>IF(I1480&lt;&gt;"",IF(SUMIF(Planes!BA:BA,'Control de pagos'!A1480,Planes!BC:BC)=0,"",SUMIF(Planes!BA:BA,'Control de pagos'!A1480,Planes!BC:BC)),"")</f>
        <v/>
      </c>
      <c r="N1480" s="61">
        <f t="shared" si="76"/>
        <v>0</v>
      </c>
    </row>
    <row r="1481" spans="1:14" ht="15" customHeight="1">
      <c r="A1481" s="11" t="str">
        <f t="shared" si="75"/>
        <v xml:space="preserve"> </v>
      </c>
      <c r="J1481" s="30" t="str">
        <f t="shared" si="74"/>
        <v/>
      </c>
      <c r="L1481" s="11" t="str">
        <f>IF(I1481&lt;&gt;"",IF(SUMIF(Planes!BA:BA,'Control de pagos'!A1481,Planes!BC:BC)=0,"",SUMIF(Planes!BA:BA,'Control de pagos'!A1481,Planes!BC:BC)),"")</f>
        <v/>
      </c>
      <c r="N1481" s="61">
        <f t="shared" si="76"/>
        <v>0</v>
      </c>
    </row>
    <row r="1482" spans="1:14" ht="15" customHeight="1">
      <c r="A1482" s="11" t="str">
        <f t="shared" si="75"/>
        <v xml:space="preserve"> </v>
      </c>
      <c r="J1482" s="30" t="str">
        <f t="shared" si="74"/>
        <v/>
      </c>
      <c r="L1482" s="11" t="str">
        <f>IF(I1482&lt;&gt;"",IF(SUMIF(Planes!BA:BA,'Control de pagos'!A1482,Planes!BC:BC)=0,"",SUMIF(Planes!BA:BA,'Control de pagos'!A1482,Planes!BC:BC)),"")</f>
        <v/>
      </c>
      <c r="N1482" s="61">
        <f t="shared" si="76"/>
        <v>0</v>
      </c>
    </row>
    <row r="1483" spans="1:14" ht="15" customHeight="1">
      <c r="A1483" s="11" t="str">
        <f t="shared" si="75"/>
        <v xml:space="preserve"> </v>
      </c>
      <c r="J1483" s="30" t="str">
        <f t="shared" si="74"/>
        <v/>
      </c>
      <c r="L1483" s="11" t="str">
        <f>IF(I1483&lt;&gt;"",IF(SUMIF(Planes!BA:BA,'Control de pagos'!A1483,Planes!BC:BC)=0,"",SUMIF(Planes!BA:BA,'Control de pagos'!A1483,Planes!BC:BC)),"")</f>
        <v/>
      </c>
      <c r="N1483" s="61">
        <f t="shared" si="76"/>
        <v>0</v>
      </c>
    </row>
    <row r="1484" spans="1:14" ht="15" customHeight="1">
      <c r="A1484" s="11" t="str">
        <f t="shared" si="75"/>
        <v xml:space="preserve"> </v>
      </c>
      <c r="J1484" s="30" t="str">
        <f t="shared" si="74"/>
        <v/>
      </c>
      <c r="L1484" s="11" t="str">
        <f>IF(I1484&lt;&gt;"",IF(SUMIF(Planes!BA:BA,'Control de pagos'!A1484,Planes!BC:BC)=0,"",SUMIF(Planes!BA:BA,'Control de pagos'!A1484,Planes!BC:BC)),"")</f>
        <v/>
      </c>
      <c r="N1484" s="61">
        <f t="shared" si="76"/>
        <v>0</v>
      </c>
    </row>
    <row r="1485" spans="1:14" ht="15" customHeight="1">
      <c r="A1485" s="11" t="str">
        <f t="shared" si="75"/>
        <v xml:space="preserve"> </v>
      </c>
      <c r="J1485" s="30" t="str">
        <f t="shared" si="74"/>
        <v/>
      </c>
      <c r="L1485" s="11" t="str">
        <f>IF(I1485&lt;&gt;"",IF(SUMIF(Planes!BA:BA,'Control de pagos'!A1485,Planes!BC:BC)=0,"",SUMIF(Planes!BA:BA,'Control de pagos'!A1485,Planes!BC:BC)),"")</f>
        <v/>
      </c>
      <c r="N1485" s="61">
        <f t="shared" si="76"/>
        <v>0</v>
      </c>
    </row>
    <row r="1486" spans="1:14" ht="15" customHeight="1">
      <c r="A1486" s="11" t="str">
        <f t="shared" si="75"/>
        <v xml:space="preserve"> </v>
      </c>
      <c r="J1486" s="30" t="str">
        <f t="shared" si="74"/>
        <v/>
      </c>
      <c r="L1486" s="11" t="str">
        <f>IF(I1486&lt;&gt;"",IF(SUMIF(Planes!BA:BA,'Control de pagos'!A1486,Planes!BC:BC)=0,"",SUMIF(Planes!BA:BA,'Control de pagos'!A1486,Planes!BC:BC)),"")</f>
        <v/>
      </c>
      <c r="N1486" s="61">
        <f t="shared" si="76"/>
        <v>0</v>
      </c>
    </row>
    <row r="1487" spans="1:14" ht="15" customHeight="1">
      <c r="A1487" s="11" t="str">
        <f t="shared" si="75"/>
        <v xml:space="preserve"> </v>
      </c>
      <c r="J1487" s="30" t="str">
        <f t="shared" si="74"/>
        <v/>
      </c>
      <c r="L1487" s="11" t="str">
        <f>IF(I1487&lt;&gt;"",IF(SUMIF(Planes!BA:BA,'Control de pagos'!A1487,Planes!BC:BC)=0,"",SUMIF(Planes!BA:BA,'Control de pagos'!A1487,Planes!BC:BC)),"")</f>
        <v/>
      </c>
      <c r="N1487" s="61">
        <f t="shared" si="76"/>
        <v>0</v>
      </c>
    </row>
    <row r="1488" spans="1:14" ht="15" customHeight="1">
      <c r="A1488" s="11" t="str">
        <f t="shared" si="75"/>
        <v xml:space="preserve"> </v>
      </c>
      <c r="J1488" s="30" t="str">
        <f t="shared" si="74"/>
        <v/>
      </c>
      <c r="L1488" s="11" t="str">
        <f>IF(I1488&lt;&gt;"",IF(SUMIF(Planes!BA:BA,'Control de pagos'!A1488,Planes!BC:BC)=0,"",SUMIF(Planes!BA:BA,'Control de pagos'!A1488,Planes!BC:BC)),"")</f>
        <v/>
      </c>
      <c r="N1488" s="61">
        <f t="shared" si="76"/>
        <v>0</v>
      </c>
    </row>
    <row r="1489" spans="1:14" ht="15" customHeight="1">
      <c r="A1489" s="11" t="str">
        <f t="shared" si="75"/>
        <v xml:space="preserve"> </v>
      </c>
      <c r="J1489" s="30" t="str">
        <f t="shared" ref="J1489:J1500" si="77">IF(I1489&lt;&gt;"",I1489-DAY(I1489)+1,IF(A1488=A1489,IF(I1488&lt;&gt;"","-",""),IF(A1489=A1490,IF(I1490&lt;&gt;"","-",""),"")))</f>
        <v/>
      </c>
      <c r="L1489" s="11" t="str">
        <f>IF(I1489&lt;&gt;"",IF(SUMIF(Planes!BA:BA,'Control de pagos'!A1489,Planes!BC:BC)=0,"",SUMIF(Planes!BA:BA,'Control de pagos'!A1489,Planes!BC:BC)),"")</f>
        <v/>
      </c>
      <c r="N1489" s="61">
        <f t="shared" si="76"/>
        <v>0</v>
      </c>
    </row>
    <row r="1490" spans="1:14" ht="15" customHeight="1">
      <c r="A1490" s="11" t="str">
        <f t="shared" si="75"/>
        <v xml:space="preserve"> </v>
      </c>
      <c r="J1490" s="30" t="str">
        <f t="shared" si="77"/>
        <v/>
      </c>
      <c r="L1490" s="11" t="str">
        <f>IF(I1490&lt;&gt;"",IF(SUMIF(Planes!BA:BA,'Control de pagos'!A1490,Planes!BC:BC)=0,"",SUMIF(Planes!BA:BA,'Control de pagos'!A1490,Planes!BC:BC)),"")</f>
        <v/>
      </c>
      <c r="N1490" s="61">
        <f t="shared" si="76"/>
        <v>0</v>
      </c>
    </row>
    <row r="1491" spans="1:14" ht="15" customHeight="1">
      <c r="A1491" s="11" t="str">
        <f t="shared" si="75"/>
        <v xml:space="preserve"> </v>
      </c>
      <c r="J1491" s="30" t="str">
        <f t="shared" si="77"/>
        <v/>
      </c>
      <c r="L1491" s="11" t="str">
        <f>IF(I1491&lt;&gt;"",IF(SUMIF(Planes!BA:BA,'Control de pagos'!A1491,Planes!BC:BC)=0,"",SUMIF(Planes!BA:BA,'Control de pagos'!A1491,Planes!BC:BC)),"")</f>
        <v/>
      </c>
      <c r="N1491" s="61">
        <f t="shared" si="76"/>
        <v>0</v>
      </c>
    </row>
    <row r="1492" spans="1:14" ht="15" customHeight="1">
      <c r="A1492" s="11" t="str">
        <f t="shared" si="75"/>
        <v xml:space="preserve"> </v>
      </c>
      <c r="J1492" s="30" t="str">
        <f t="shared" si="77"/>
        <v/>
      </c>
      <c r="L1492" s="11" t="str">
        <f>IF(I1492&lt;&gt;"",IF(SUMIF(Planes!BA:BA,'Control de pagos'!A1492,Planes!BC:BC)=0,"",SUMIF(Planes!BA:BA,'Control de pagos'!A1492,Planes!BC:BC)),"")</f>
        <v/>
      </c>
      <c r="N1492" s="61">
        <f t="shared" si="76"/>
        <v>0</v>
      </c>
    </row>
    <row r="1493" spans="1:14" ht="15" customHeight="1">
      <c r="A1493" s="11" t="str">
        <f t="shared" si="75"/>
        <v xml:space="preserve"> </v>
      </c>
      <c r="J1493" s="30" t="str">
        <f t="shared" si="77"/>
        <v/>
      </c>
      <c r="L1493" s="11" t="str">
        <f>IF(I1493&lt;&gt;"",IF(SUMIF(Planes!BA:BA,'Control de pagos'!A1493,Planes!BC:BC)=0,"",SUMIF(Planes!BA:BA,'Control de pagos'!A1493,Planes!BC:BC)),"")</f>
        <v/>
      </c>
      <c r="N1493" s="61">
        <f t="shared" si="76"/>
        <v>0</v>
      </c>
    </row>
    <row r="1494" spans="1:14" ht="15" customHeight="1">
      <c r="A1494" s="11" t="str">
        <f t="shared" si="75"/>
        <v xml:space="preserve"> </v>
      </c>
      <c r="J1494" s="30" t="str">
        <f t="shared" si="77"/>
        <v/>
      </c>
      <c r="L1494" s="11" t="str">
        <f>IF(I1494&lt;&gt;"",IF(SUMIF(Planes!BA:BA,'Control de pagos'!A1494,Planes!BC:BC)=0,"",SUMIF(Planes!BA:BA,'Control de pagos'!A1494,Planes!BC:BC)),"")</f>
        <v/>
      </c>
      <c r="N1494" s="61">
        <f t="shared" si="76"/>
        <v>0</v>
      </c>
    </row>
    <row r="1495" spans="1:14" ht="15" customHeight="1">
      <c r="A1495" s="11" t="str">
        <f t="shared" si="75"/>
        <v xml:space="preserve"> </v>
      </c>
      <c r="J1495" s="30" t="str">
        <f t="shared" si="77"/>
        <v/>
      </c>
      <c r="L1495" s="11" t="str">
        <f>IF(I1495&lt;&gt;"",IF(SUMIF(Planes!BA:BA,'Control de pagos'!A1495,Planes!BC:BC)=0,"",SUMIF(Planes!BA:BA,'Control de pagos'!A1495,Planes!BC:BC)),"")</f>
        <v/>
      </c>
      <c r="N1495" s="61">
        <f t="shared" si="76"/>
        <v>0</v>
      </c>
    </row>
    <row r="1496" spans="1:14" ht="15" customHeight="1">
      <c r="A1496" s="11" t="str">
        <f t="shared" si="75"/>
        <v xml:space="preserve"> </v>
      </c>
      <c r="J1496" s="30" t="str">
        <f t="shared" si="77"/>
        <v/>
      </c>
      <c r="L1496" s="11" t="str">
        <f>IF(I1496&lt;&gt;"",IF(SUMIF(Planes!BA:BA,'Control de pagos'!A1496,Planes!BC:BC)=0,"",SUMIF(Planes!BA:BA,'Control de pagos'!A1496,Planes!BC:BC)),"")</f>
        <v/>
      </c>
      <c r="N1496" s="61">
        <f t="shared" si="76"/>
        <v>0</v>
      </c>
    </row>
    <row r="1497" spans="1:14" ht="15" customHeight="1">
      <c r="A1497" s="11" t="str">
        <f t="shared" si="75"/>
        <v xml:space="preserve"> </v>
      </c>
      <c r="J1497" s="30" t="str">
        <f t="shared" si="77"/>
        <v/>
      </c>
      <c r="L1497" s="11" t="str">
        <f>IF(I1497&lt;&gt;"",IF(SUMIF(Planes!BA:BA,'Control de pagos'!A1497,Planes!BC:BC)=0,"",SUMIF(Planes!BA:BA,'Control de pagos'!A1497,Planes!BC:BC)),"")</f>
        <v/>
      </c>
      <c r="N1497" s="61">
        <f t="shared" si="76"/>
        <v>0</v>
      </c>
    </row>
    <row r="1498" spans="1:14" ht="15" customHeight="1">
      <c r="A1498" s="11" t="str">
        <f t="shared" si="75"/>
        <v xml:space="preserve"> </v>
      </c>
      <c r="J1498" s="30" t="str">
        <f t="shared" si="77"/>
        <v/>
      </c>
      <c r="L1498" s="11" t="str">
        <f>IF(I1498&lt;&gt;"",IF(SUMIF(Planes!BA:BA,'Control de pagos'!A1498,Planes!BC:BC)=0,"",SUMIF(Planes!BA:BA,'Control de pagos'!A1498,Planes!BC:BC)),"")</f>
        <v/>
      </c>
      <c r="N1498" s="61">
        <f t="shared" si="76"/>
        <v>0</v>
      </c>
    </row>
    <row r="1499" spans="1:14" ht="15" customHeight="1">
      <c r="A1499" s="11" t="str">
        <f t="shared" si="75"/>
        <v xml:space="preserve"> </v>
      </c>
      <c r="J1499" s="30" t="str">
        <f t="shared" si="77"/>
        <v/>
      </c>
      <c r="L1499" s="11" t="str">
        <f>IF(I1499&lt;&gt;"",IF(SUMIF(Planes!BA:BA,'Control de pagos'!A1499,Planes!BC:BC)=0,"",SUMIF(Planes!BA:BA,'Control de pagos'!A1499,Planes!BC:BC)),"")</f>
        <v/>
      </c>
      <c r="N1499" s="61">
        <f t="shared" si="76"/>
        <v>0</v>
      </c>
    </row>
    <row r="1500" spans="1:14" ht="15" customHeight="1">
      <c r="A1500" s="11" t="str">
        <f t="shared" si="75"/>
        <v xml:space="preserve"> </v>
      </c>
      <c r="J1500" s="30" t="str">
        <f t="shared" si="77"/>
        <v/>
      </c>
      <c r="L1500" s="11" t="str">
        <f>IF(I1500&lt;&gt;"",IF(SUMIF(Planes!BA:BA,'Control de pagos'!A1500,Planes!BC:BC)=0,"",SUMIF(Planes!BA:BA,'Control de pagos'!A1500,Planes!BC:BC)),"")</f>
        <v/>
      </c>
      <c r="N1500" s="61">
        <f t="shared" si="76"/>
        <v>0</v>
      </c>
    </row>
    <row r="1501" spans="1:14">
      <c r="N1501" s="61"/>
    </row>
    <row r="1502" spans="1:14">
      <c r="N1502" s="61"/>
    </row>
  </sheetData>
  <sheetProtection password="F0F4" sheet="1" objects="1" scenarios="1" formatCells="0" formatColumns="0" formatRows="0" sort="0" autoFilter="0"/>
  <autoFilter ref="B2:L1500"/>
  <mergeCells count="1117">
    <mergeCell ref="C1114:C1115"/>
    <mergeCell ref="D1114:D1115"/>
    <mergeCell ref="C1116:C1117"/>
    <mergeCell ref="D1116:D1117"/>
    <mergeCell ref="C1118:C1119"/>
    <mergeCell ref="D1118:D1119"/>
    <mergeCell ref="C1120:C1121"/>
    <mergeCell ref="D1120:D1121"/>
    <mergeCell ref="C1122:C1123"/>
    <mergeCell ref="D1122:D1123"/>
    <mergeCell ref="C1124:C1125"/>
    <mergeCell ref="D1124:D1125"/>
    <mergeCell ref="C1126:C1127"/>
    <mergeCell ref="D1126:D1127"/>
    <mergeCell ref="C1128:C1129"/>
    <mergeCell ref="D1128:D1129"/>
    <mergeCell ref="C1097:C1098"/>
    <mergeCell ref="D1097:D1098"/>
    <mergeCell ref="C1099:C1100"/>
    <mergeCell ref="D1099:D1100"/>
    <mergeCell ref="C1101:C1102"/>
    <mergeCell ref="D1101:D1102"/>
    <mergeCell ref="C1103:C1104"/>
    <mergeCell ref="D1103:D1104"/>
    <mergeCell ref="C1105:C1106"/>
    <mergeCell ref="D1105:D1106"/>
    <mergeCell ref="C1107:C1108"/>
    <mergeCell ref="D1107:D1108"/>
    <mergeCell ref="C1109:C1110"/>
    <mergeCell ref="D1109:D1110"/>
    <mergeCell ref="C1111:C1112"/>
    <mergeCell ref="D1111:D1112"/>
    <mergeCell ref="C1091:C1092"/>
    <mergeCell ref="D1091:D1092"/>
    <mergeCell ref="C1093:C1094"/>
    <mergeCell ref="D1093:D1094"/>
    <mergeCell ref="C1095:C1096"/>
    <mergeCell ref="D1095:D1096"/>
    <mergeCell ref="C1081:C1082"/>
    <mergeCell ref="D1081:D1082"/>
    <mergeCell ref="C1083:C1084"/>
    <mergeCell ref="D1083:D1084"/>
    <mergeCell ref="C1085:C1086"/>
    <mergeCell ref="D1085:D1086"/>
    <mergeCell ref="C1087:C1088"/>
    <mergeCell ref="D1087:D1088"/>
    <mergeCell ref="C1089:C1090"/>
    <mergeCell ref="D1089:D1090"/>
    <mergeCell ref="C1065:C1066"/>
    <mergeCell ref="D1065:D1066"/>
    <mergeCell ref="C1067:C1068"/>
    <mergeCell ref="D1067:D1068"/>
    <mergeCell ref="C1073:C1074"/>
    <mergeCell ref="D1073:D1074"/>
    <mergeCell ref="C1075:C1076"/>
    <mergeCell ref="D1075:D1076"/>
    <mergeCell ref="C1077:C1078"/>
    <mergeCell ref="D1077:D1078"/>
    <mergeCell ref="C1055:C1056"/>
    <mergeCell ref="D1055:D1056"/>
    <mergeCell ref="C1057:C1058"/>
    <mergeCell ref="D1057:D1058"/>
    <mergeCell ref="C1059:C1060"/>
    <mergeCell ref="D1059:D1060"/>
    <mergeCell ref="C1061:C1062"/>
    <mergeCell ref="D1061:D1062"/>
    <mergeCell ref="C1063:C1064"/>
    <mergeCell ref="D1063:D1064"/>
    <mergeCell ref="C1045:C1046"/>
    <mergeCell ref="D1045:D1046"/>
    <mergeCell ref="C1047:C1048"/>
    <mergeCell ref="D1047:D1048"/>
    <mergeCell ref="C1049:C1050"/>
    <mergeCell ref="D1049:D1050"/>
    <mergeCell ref="C1051:C1052"/>
    <mergeCell ref="D1051:D1052"/>
    <mergeCell ref="C1053:C1054"/>
    <mergeCell ref="D1053:D1054"/>
    <mergeCell ref="C1032:C1033"/>
    <mergeCell ref="D1032:D1033"/>
    <mergeCell ref="C1034:C1035"/>
    <mergeCell ref="D1034:D1035"/>
    <mergeCell ref="C1036:C1037"/>
    <mergeCell ref="D1036:D1037"/>
    <mergeCell ref="C1038:C1039"/>
    <mergeCell ref="D1038:D1039"/>
    <mergeCell ref="C1040:C1041"/>
    <mergeCell ref="D1040:D1041"/>
    <mergeCell ref="C1022:C1023"/>
    <mergeCell ref="D1022:D1023"/>
    <mergeCell ref="C1024:C1025"/>
    <mergeCell ref="D1024:D1025"/>
    <mergeCell ref="C1026:C1027"/>
    <mergeCell ref="D1026:D1027"/>
    <mergeCell ref="C1028:C1029"/>
    <mergeCell ref="D1028:D1029"/>
    <mergeCell ref="C1030:C1031"/>
    <mergeCell ref="D1030:D1031"/>
    <mergeCell ref="C1009:C1010"/>
    <mergeCell ref="D1009:D1010"/>
    <mergeCell ref="C1011:C1012"/>
    <mergeCell ref="D1011:D1012"/>
    <mergeCell ref="C1013:C1014"/>
    <mergeCell ref="D1013:D1014"/>
    <mergeCell ref="C1018:C1019"/>
    <mergeCell ref="D1018:D1019"/>
    <mergeCell ref="C1020:C1021"/>
    <mergeCell ref="D1020:D1021"/>
    <mergeCell ref="C999:C1000"/>
    <mergeCell ref="D999:D1000"/>
    <mergeCell ref="C1001:C1002"/>
    <mergeCell ref="D1001:D1002"/>
    <mergeCell ref="C1003:C1004"/>
    <mergeCell ref="D1003:D1004"/>
    <mergeCell ref="C1005:C1006"/>
    <mergeCell ref="D1005:D1006"/>
    <mergeCell ref="C1007:C1008"/>
    <mergeCell ref="D1007:D1008"/>
    <mergeCell ref="C987:C988"/>
    <mergeCell ref="D987:D988"/>
    <mergeCell ref="C989:C990"/>
    <mergeCell ref="D989:D990"/>
    <mergeCell ref="C991:C992"/>
    <mergeCell ref="D991:D992"/>
    <mergeCell ref="C993:C994"/>
    <mergeCell ref="D993:D994"/>
    <mergeCell ref="C995:C996"/>
    <mergeCell ref="D995:D996"/>
    <mergeCell ref="C977:C978"/>
    <mergeCell ref="D977:D978"/>
    <mergeCell ref="C979:C980"/>
    <mergeCell ref="D979:D980"/>
    <mergeCell ref="C981:C982"/>
    <mergeCell ref="D981:D982"/>
    <mergeCell ref="C983:C984"/>
    <mergeCell ref="D983:D984"/>
    <mergeCell ref="C985:C986"/>
    <mergeCell ref="D985:D986"/>
    <mergeCell ref="C967:C968"/>
    <mergeCell ref="D967:D968"/>
    <mergeCell ref="C969:C970"/>
    <mergeCell ref="D969:D970"/>
    <mergeCell ref="C971:C972"/>
    <mergeCell ref="D971:D972"/>
    <mergeCell ref="C973:C974"/>
    <mergeCell ref="D973:D974"/>
    <mergeCell ref="C975:C976"/>
    <mergeCell ref="D975:D976"/>
    <mergeCell ref="C957:C958"/>
    <mergeCell ref="D957:D958"/>
    <mergeCell ref="C959:C960"/>
    <mergeCell ref="D959:D960"/>
    <mergeCell ref="C961:C962"/>
    <mergeCell ref="D961:D962"/>
    <mergeCell ref="C963:C964"/>
    <mergeCell ref="D963:D964"/>
    <mergeCell ref="C965:C966"/>
    <mergeCell ref="D965:D966"/>
    <mergeCell ref="C947:C948"/>
    <mergeCell ref="D947:D948"/>
    <mergeCell ref="C949:C950"/>
    <mergeCell ref="D949:D950"/>
    <mergeCell ref="C951:C952"/>
    <mergeCell ref="D951:D952"/>
    <mergeCell ref="C953:C954"/>
    <mergeCell ref="D953:D954"/>
    <mergeCell ref="C955:C956"/>
    <mergeCell ref="D955:D956"/>
    <mergeCell ref="C937:C938"/>
    <mergeCell ref="D937:D938"/>
    <mergeCell ref="C939:C940"/>
    <mergeCell ref="D939:D940"/>
    <mergeCell ref="C941:C942"/>
    <mergeCell ref="D941:D942"/>
    <mergeCell ref="C943:C944"/>
    <mergeCell ref="D943:D944"/>
    <mergeCell ref="C945:C946"/>
    <mergeCell ref="D945:D946"/>
    <mergeCell ref="C927:C928"/>
    <mergeCell ref="D927:D928"/>
    <mergeCell ref="C929:C930"/>
    <mergeCell ref="D929:D930"/>
    <mergeCell ref="C931:C932"/>
    <mergeCell ref="D931:D932"/>
    <mergeCell ref="C933:C934"/>
    <mergeCell ref="D933:D934"/>
    <mergeCell ref="C935:C936"/>
    <mergeCell ref="D935:D936"/>
    <mergeCell ref="C917:C918"/>
    <mergeCell ref="D917:D918"/>
    <mergeCell ref="C919:C920"/>
    <mergeCell ref="D919:D920"/>
    <mergeCell ref="C921:C922"/>
    <mergeCell ref="D921:D922"/>
    <mergeCell ref="C923:C924"/>
    <mergeCell ref="D923:D924"/>
    <mergeCell ref="C925:C926"/>
    <mergeCell ref="D925:D926"/>
    <mergeCell ref="C907:C908"/>
    <mergeCell ref="D907:D908"/>
    <mergeCell ref="C909:C910"/>
    <mergeCell ref="D909:D910"/>
    <mergeCell ref="C911:C912"/>
    <mergeCell ref="D911:D912"/>
    <mergeCell ref="C913:C914"/>
    <mergeCell ref="D913:D914"/>
    <mergeCell ref="C915:C916"/>
    <mergeCell ref="D915:D916"/>
    <mergeCell ref="C897:C898"/>
    <mergeCell ref="D897:D898"/>
    <mergeCell ref="C899:C900"/>
    <mergeCell ref="D899:D900"/>
    <mergeCell ref="C901:C902"/>
    <mergeCell ref="D901:D902"/>
    <mergeCell ref="C903:C904"/>
    <mergeCell ref="D903:D904"/>
    <mergeCell ref="C905:C906"/>
    <mergeCell ref="D905:D906"/>
    <mergeCell ref="C887:C888"/>
    <mergeCell ref="D887:D888"/>
    <mergeCell ref="C889:C890"/>
    <mergeCell ref="D889:D890"/>
    <mergeCell ref="C891:C892"/>
    <mergeCell ref="D891:D892"/>
    <mergeCell ref="C893:C894"/>
    <mergeCell ref="D893:D894"/>
    <mergeCell ref="C895:C896"/>
    <mergeCell ref="D895:D896"/>
    <mergeCell ref="C877:C878"/>
    <mergeCell ref="D877:D878"/>
    <mergeCell ref="C879:C880"/>
    <mergeCell ref="D879:D880"/>
    <mergeCell ref="C881:C882"/>
    <mergeCell ref="D881:D882"/>
    <mergeCell ref="C883:C884"/>
    <mergeCell ref="D883:D884"/>
    <mergeCell ref="C885:C886"/>
    <mergeCell ref="D885:D886"/>
    <mergeCell ref="C867:C868"/>
    <mergeCell ref="D867:D868"/>
    <mergeCell ref="C869:C870"/>
    <mergeCell ref="D869:D870"/>
    <mergeCell ref="C871:C872"/>
    <mergeCell ref="D871:D872"/>
    <mergeCell ref="C873:C874"/>
    <mergeCell ref="D873:D874"/>
    <mergeCell ref="C875:C876"/>
    <mergeCell ref="D875:D876"/>
    <mergeCell ref="C857:C858"/>
    <mergeCell ref="D857:D858"/>
    <mergeCell ref="C859:C860"/>
    <mergeCell ref="D859:D860"/>
    <mergeCell ref="C861:C862"/>
    <mergeCell ref="D861:D862"/>
    <mergeCell ref="C863:C864"/>
    <mergeCell ref="D863:D864"/>
    <mergeCell ref="C865:C866"/>
    <mergeCell ref="D865:D866"/>
    <mergeCell ref="C847:C848"/>
    <mergeCell ref="D847:D848"/>
    <mergeCell ref="C849:C850"/>
    <mergeCell ref="D849:D850"/>
    <mergeCell ref="C851:C852"/>
    <mergeCell ref="D851:D852"/>
    <mergeCell ref="C853:C854"/>
    <mergeCell ref="D853:D854"/>
    <mergeCell ref="C855:C856"/>
    <mergeCell ref="D855:D856"/>
    <mergeCell ref="C837:C838"/>
    <mergeCell ref="D837:D838"/>
    <mergeCell ref="C839:C840"/>
    <mergeCell ref="D839:D840"/>
    <mergeCell ref="C841:C842"/>
    <mergeCell ref="D841:D842"/>
    <mergeCell ref="C843:C844"/>
    <mergeCell ref="D843:D844"/>
    <mergeCell ref="C845:C846"/>
    <mergeCell ref="D845:D846"/>
    <mergeCell ref="C827:C828"/>
    <mergeCell ref="D827:D828"/>
    <mergeCell ref="C829:C830"/>
    <mergeCell ref="D829:D830"/>
    <mergeCell ref="C831:C832"/>
    <mergeCell ref="D831:D832"/>
    <mergeCell ref="C833:C834"/>
    <mergeCell ref="D833:D834"/>
    <mergeCell ref="C835:C836"/>
    <mergeCell ref="D835:D836"/>
    <mergeCell ref="C817:C818"/>
    <mergeCell ref="D817:D818"/>
    <mergeCell ref="C819:C820"/>
    <mergeCell ref="D819:D820"/>
    <mergeCell ref="C821:C822"/>
    <mergeCell ref="D821:D822"/>
    <mergeCell ref="C823:C824"/>
    <mergeCell ref="D823:D824"/>
    <mergeCell ref="C825:C826"/>
    <mergeCell ref="D825:D826"/>
    <mergeCell ref="C807:C808"/>
    <mergeCell ref="D807:D808"/>
    <mergeCell ref="C809:C810"/>
    <mergeCell ref="D809:D810"/>
    <mergeCell ref="C811:C812"/>
    <mergeCell ref="D811:D812"/>
    <mergeCell ref="C813:C814"/>
    <mergeCell ref="D813:D814"/>
    <mergeCell ref="C815:C816"/>
    <mergeCell ref="D815:D816"/>
    <mergeCell ref="C797:C798"/>
    <mergeCell ref="D797:D798"/>
    <mergeCell ref="C799:C800"/>
    <mergeCell ref="D799:D800"/>
    <mergeCell ref="C801:C802"/>
    <mergeCell ref="D801:D802"/>
    <mergeCell ref="C803:C804"/>
    <mergeCell ref="D803:D804"/>
    <mergeCell ref="C805:C806"/>
    <mergeCell ref="D805:D806"/>
    <mergeCell ref="C763:C764"/>
    <mergeCell ref="D763:D764"/>
    <mergeCell ref="C765:C766"/>
    <mergeCell ref="D765:D766"/>
    <mergeCell ref="C787:C788"/>
    <mergeCell ref="D787:D788"/>
    <mergeCell ref="C789:C790"/>
    <mergeCell ref="D789:D790"/>
    <mergeCell ref="C791:C792"/>
    <mergeCell ref="D791:D792"/>
    <mergeCell ref="C793:C794"/>
    <mergeCell ref="D793:D794"/>
    <mergeCell ref="C795:C796"/>
    <mergeCell ref="D795:D796"/>
    <mergeCell ref="C777:C778"/>
    <mergeCell ref="D777:D778"/>
    <mergeCell ref="C779:C780"/>
    <mergeCell ref="D779:D780"/>
    <mergeCell ref="C781:C782"/>
    <mergeCell ref="D781:D782"/>
    <mergeCell ref="C783:C784"/>
    <mergeCell ref="D783:D784"/>
    <mergeCell ref="C785:C786"/>
    <mergeCell ref="D785:D786"/>
    <mergeCell ref="C409:C410"/>
    <mergeCell ref="D409:D410"/>
    <mergeCell ref="C411:C412"/>
    <mergeCell ref="D411:D412"/>
    <mergeCell ref="C1:H1"/>
    <mergeCell ref="C3:C4"/>
    <mergeCell ref="D3:D4"/>
    <mergeCell ref="C5:C6"/>
    <mergeCell ref="D5:D6"/>
    <mergeCell ref="C7:C8"/>
    <mergeCell ref="D7:D8"/>
    <mergeCell ref="C9:C10"/>
    <mergeCell ref="D9:D10"/>
    <mergeCell ref="C11:C12"/>
    <mergeCell ref="D11:D12"/>
    <mergeCell ref="C13:C14"/>
    <mergeCell ref="C399:C400"/>
    <mergeCell ref="D399:D400"/>
    <mergeCell ref="C401:C402"/>
    <mergeCell ref="D401:D402"/>
    <mergeCell ref="C403:C404"/>
    <mergeCell ref="D403:D404"/>
    <mergeCell ref="C405:C406"/>
    <mergeCell ref="D405:D406"/>
    <mergeCell ref="C407:C408"/>
    <mergeCell ref="D407:D408"/>
    <mergeCell ref="C389:C390"/>
    <mergeCell ref="D389:D390"/>
    <mergeCell ref="C391:C392"/>
    <mergeCell ref="D391:D392"/>
    <mergeCell ref="C393:C394"/>
    <mergeCell ref="D393:D394"/>
    <mergeCell ref="C395:C396"/>
    <mergeCell ref="D395:D396"/>
    <mergeCell ref="C397:C398"/>
    <mergeCell ref="D397:D398"/>
    <mergeCell ref="C379:C380"/>
    <mergeCell ref="D379:D380"/>
    <mergeCell ref="C381:C382"/>
    <mergeCell ref="D381:D382"/>
    <mergeCell ref="C383:C384"/>
    <mergeCell ref="D383:D384"/>
    <mergeCell ref="C385:C386"/>
    <mergeCell ref="D385:D386"/>
    <mergeCell ref="C387:C388"/>
    <mergeCell ref="D387:D388"/>
    <mergeCell ref="C369:C370"/>
    <mergeCell ref="D369:D370"/>
    <mergeCell ref="C371:C372"/>
    <mergeCell ref="D371:D372"/>
    <mergeCell ref="C373:C374"/>
    <mergeCell ref="D373:D374"/>
    <mergeCell ref="C375:C376"/>
    <mergeCell ref="D375:D376"/>
    <mergeCell ref="C377:C378"/>
    <mergeCell ref="D377:D378"/>
    <mergeCell ref="C359:C360"/>
    <mergeCell ref="D359:D360"/>
    <mergeCell ref="C361:C362"/>
    <mergeCell ref="D361:D362"/>
    <mergeCell ref="C363:C364"/>
    <mergeCell ref="D363:D364"/>
    <mergeCell ref="C365:C366"/>
    <mergeCell ref="D365:D366"/>
    <mergeCell ref="C367:C368"/>
    <mergeCell ref="D367:D368"/>
    <mergeCell ref="C349:C350"/>
    <mergeCell ref="D349:D350"/>
    <mergeCell ref="C351:C352"/>
    <mergeCell ref="D351:D352"/>
    <mergeCell ref="C353:C354"/>
    <mergeCell ref="D353:D354"/>
    <mergeCell ref="C355:C356"/>
    <mergeCell ref="D355:D356"/>
    <mergeCell ref="C357:C358"/>
    <mergeCell ref="D357:D358"/>
    <mergeCell ref="C339:C340"/>
    <mergeCell ref="D339:D340"/>
    <mergeCell ref="C341:C342"/>
    <mergeCell ref="D341:D342"/>
    <mergeCell ref="C343:C344"/>
    <mergeCell ref="D343:D344"/>
    <mergeCell ref="C345:C346"/>
    <mergeCell ref="D345:D346"/>
    <mergeCell ref="C347:C348"/>
    <mergeCell ref="D347:D348"/>
    <mergeCell ref="C329:C330"/>
    <mergeCell ref="D329:D330"/>
    <mergeCell ref="C331:C332"/>
    <mergeCell ref="D331:D332"/>
    <mergeCell ref="C333:C334"/>
    <mergeCell ref="D333:D334"/>
    <mergeCell ref="C335:C336"/>
    <mergeCell ref="D335:D336"/>
    <mergeCell ref="C337:C338"/>
    <mergeCell ref="D337:D338"/>
    <mergeCell ref="C325:C326"/>
    <mergeCell ref="D325:D326"/>
    <mergeCell ref="C327:C328"/>
    <mergeCell ref="D327:D328"/>
    <mergeCell ref="D13:D14"/>
    <mergeCell ref="C15:C16"/>
    <mergeCell ref="D15:D16"/>
    <mergeCell ref="C17:C18"/>
    <mergeCell ref="D17:D18"/>
    <mergeCell ref="C321:C322"/>
    <mergeCell ref="D321:D322"/>
    <mergeCell ref="C323:C324"/>
    <mergeCell ref="D323:D324"/>
    <mergeCell ref="C19:C20"/>
    <mergeCell ref="D19:D20"/>
    <mergeCell ref="C21:C22"/>
    <mergeCell ref="D21:D22"/>
    <mergeCell ref="C23:C24"/>
    <mergeCell ref="D23:D24"/>
    <mergeCell ref="C317:C318"/>
    <mergeCell ref="D317:D318"/>
    <mergeCell ref="C319:C320"/>
    <mergeCell ref="D319:D320"/>
    <mergeCell ref="C25:C26"/>
    <mergeCell ref="D25:D26"/>
    <mergeCell ref="C27:C28"/>
    <mergeCell ref="D27:D28"/>
    <mergeCell ref="C29:C30"/>
    <mergeCell ref="D29:D30"/>
    <mergeCell ref="C313:C314"/>
    <mergeCell ref="D313:D314"/>
    <mergeCell ref="C315:C316"/>
    <mergeCell ref="D315:D316"/>
    <mergeCell ref="C31:C32"/>
    <mergeCell ref="D31:D32"/>
    <mergeCell ref="C33:C34"/>
    <mergeCell ref="D33:D34"/>
    <mergeCell ref="C35:C36"/>
    <mergeCell ref="D35:D36"/>
    <mergeCell ref="C309:C310"/>
    <mergeCell ref="D309:D310"/>
    <mergeCell ref="C311:C312"/>
    <mergeCell ref="D311:D312"/>
    <mergeCell ref="C37:C38"/>
    <mergeCell ref="D37:D38"/>
    <mergeCell ref="C39:C40"/>
    <mergeCell ref="D39:D40"/>
    <mergeCell ref="C41:C42"/>
    <mergeCell ref="D41:D42"/>
    <mergeCell ref="C299:C300"/>
    <mergeCell ref="D299:D300"/>
    <mergeCell ref="C301:C302"/>
    <mergeCell ref="D301:D302"/>
    <mergeCell ref="C303:C304"/>
    <mergeCell ref="D303:D304"/>
    <mergeCell ref="C305:C306"/>
    <mergeCell ref="D305:D306"/>
    <mergeCell ref="C307:C308"/>
    <mergeCell ref="D307:D308"/>
    <mergeCell ref="C289:C290"/>
    <mergeCell ref="D289:D290"/>
    <mergeCell ref="C291:C292"/>
    <mergeCell ref="D291:D292"/>
    <mergeCell ref="C293:C294"/>
    <mergeCell ref="D293:D294"/>
    <mergeCell ref="C295:C296"/>
    <mergeCell ref="D295:D296"/>
    <mergeCell ref="C297:C298"/>
    <mergeCell ref="D297:D298"/>
    <mergeCell ref="C279:C280"/>
    <mergeCell ref="D279:D280"/>
    <mergeCell ref="C281:C282"/>
    <mergeCell ref="D281:D282"/>
    <mergeCell ref="C283:C284"/>
    <mergeCell ref="D283:D284"/>
    <mergeCell ref="C285:C286"/>
    <mergeCell ref="D285:D286"/>
    <mergeCell ref="C287:C288"/>
    <mergeCell ref="D287:D288"/>
    <mergeCell ref="C266:C267"/>
    <mergeCell ref="D266:D267"/>
    <mergeCell ref="C271:C272"/>
    <mergeCell ref="D271:D272"/>
    <mergeCell ref="C273:C274"/>
    <mergeCell ref="D273:D274"/>
    <mergeCell ref="C275:C276"/>
    <mergeCell ref="D275:D276"/>
    <mergeCell ref="C277:C278"/>
    <mergeCell ref="D277:D278"/>
    <mergeCell ref="C256:C257"/>
    <mergeCell ref="D256:D257"/>
    <mergeCell ref="C258:C259"/>
    <mergeCell ref="D258:D259"/>
    <mergeCell ref="C260:C261"/>
    <mergeCell ref="D260:D261"/>
    <mergeCell ref="C262:C263"/>
    <mergeCell ref="D262:D263"/>
    <mergeCell ref="C264:C265"/>
    <mergeCell ref="D264:D265"/>
    <mergeCell ref="C246:C247"/>
    <mergeCell ref="D246:D247"/>
    <mergeCell ref="C248:C249"/>
    <mergeCell ref="D248:D249"/>
    <mergeCell ref="C250:C251"/>
    <mergeCell ref="D250:D251"/>
    <mergeCell ref="C252:C253"/>
    <mergeCell ref="D252:D253"/>
    <mergeCell ref="C254:C255"/>
    <mergeCell ref="D254:D255"/>
    <mergeCell ref="C225:C226"/>
    <mergeCell ref="D225:D226"/>
    <mergeCell ref="C227:C228"/>
    <mergeCell ref="D227:D228"/>
    <mergeCell ref="C229:C230"/>
    <mergeCell ref="D229:D230"/>
    <mergeCell ref="C223:C224"/>
    <mergeCell ref="D223:D224"/>
    <mergeCell ref="C241:C242"/>
    <mergeCell ref="D241:D242"/>
    <mergeCell ref="C237:C238"/>
    <mergeCell ref="D237:D238"/>
    <mergeCell ref="C239:C240"/>
    <mergeCell ref="D239:D240"/>
    <mergeCell ref="C231:C232"/>
    <mergeCell ref="D231:D232"/>
    <mergeCell ref="C233:C234"/>
    <mergeCell ref="D233:D234"/>
    <mergeCell ref="C235:C236"/>
    <mergeCell ref="D235:D236"/>
    <mergeCell ref="C219:C220"/>
    <mergeCell ref="D219:D220"/>
    <mergeCell ref="C221:C222"/>
    <mergeCell ref="D221:D222"/>
    <mergeCell ref="C213:C214"/>
    <mergeCell ref="D213:D214"/>
    <mergeCell ref="C215:C216"/>
    <mergeCell ref="D215:D216"/>
    <mergeCell ref="C217:C218"/>
    <mergeCell ref="D217:D218"/>
    <mergeCell ref="C207:C208"/>
    <mergeCell ref="D207:D208"/>
    <mergeCell ref="C209:C210"/>
    <mergeCell ref="D209:D210"/>
    <mergeCell ref="C211:C212"/>
    <mergeCell ref="D211:D212"/>
    <mergeCell ref="C203:C204"/>
    <mergeCell ref="D203:D204"/>
    <mergeCell ref="C205:C206"/>
    <mergeCell ref="D205:D206"/>
    <mergeCell ref="D177:D178"/>
    <mergeCell ref="C179:C180"/>
    <mergeCell ref="D179:D180"/>
    <mergeCell ref="C201:C202"/>
    <mergeCell ref="D201:D202"/>
    <mergeCell ref="C197:C198"/>
    <mergeCell ref="D197:D198"/>
    <mergeCell ref="C199:C200"/>
    <mergeCell ref="D199:D200"/>
    <mergeCell ref="C193:C194"/>
    <mergeCell ref="D193:D194"/>
    <mergeCell ref="C195:C196"/>
    <mergeCell ref="D195:D196"/>
    <mergeCell ref="C189:C190"/>
    <mergeCell ref="D189:D190"/>
    <mergeCell ref="C191:C192"/>
    <mergeCell ref="D191:D192"/>
    <mergeCell ref="C185:C186"/>
    <mergeCell ref="D185:D186"/>
    <mergeCell ref="C187:C188"/>
    <mergeCell ref="D187:D188"/>
    <mergeCell ref="C181:C182"/>
    <mergeCell ref="D181:D182"/>
    <mergeCell ref="C183:C184"/>
    <mergeCell ref="D183:D184"/>
    <mergeCell ref="C177:C178"/>
    <mergeCell ref="C53:C54"/>
    <mergeCell ref="D53:D54"/>
    <mergeCell ref="C55:C56"/>
    <mergeCell ref="D55:D56"/>
    <mergeCell ref="C57:C58"/>
    <mergeCell ref="D57:D58"/>
    <mergeCell ref="C71:C72"/>
    <mergeCell ref="D71:D72"/>
    <mergeCell ref="C73:C74"/>
    <mergeCell ref="D73:D74"/>
    <mergeCell ref="C43:C44"/>
    <mergeCell ref="D43:D44"/>
    <mergeCell ref="C45:C46"/>
    <mergeCell ref="D45:D46"/>
    <mergeCell ref="C47:C48"/>
    <mergeCell ref="D47:D48"/>
    <mergeCell ref="C49:C50"/>
    <mergeCell ref="D49:D50"/>
    <mergeCell ref="C51:C52"/>
    <mergeCell ref="D51:D52"/>
    <mergeCell ref="C59:C60"/>
    <mergeCell ref="D59:D60"/>
    <mergeCell ref="C63:C64"/>
    <mergeCell ref="D63:D64"/>
    <mergeCell ref="C65:C66"/>
    <mergeCell ref="D65:D66"/>
    <mergeCell ref="C67:C68"/>
    <mergeCell ref="D67:D68"/>
    <mergeCell ref="C61:C62"/>
    <mergeCell ref="D61:D62"/>
    <mergeCell ref="C75:C76"/>
    <mergeCell ref="D75:D76"/>
    <mergeCell ref="C77:C78"/>
    <mergeCell ref="D77:D78"/>
    <mergeCell ref="C79:C80"/>
    <mergeCell ref="D79:D80"/>
    <mergeCell ref="C69:C70"/>
    <mergeCell ref="D69:D70"/>
    <mergeCell ref="C175:C176"/>
    <mergeCell ref="D175:D176"/>
    <mergeCell ref="C169:C170"/>
    <mergeCell ref="D169:D170"/>
    <mergeCell ref="C171:C172"/>
    <mergeCell ref="D171:D172"/>
    <mergeCell ref="C165:C166"/>
    <mergeCell ref="D165:D166"/>
    <mergeCell ref="C167:C168"/>
    <mergeCell ref="D167:D168"/>
    <mergeCell ref="C137:C138"/>
    <mergeCell ref="D137:D138"/>
    <mergeCell ref="C139:C140"/>
    <mergeCell ref="D139:D140"/>
    <mergeCell ref="D151:D152"/>
    <mergeCell ref="C145:C146"/>
    <mergeCell ref="D145:D146"/>
    <mergeCell ref="C147:C148"/>
    <mergeCell ref="C173:C174"/>
    <mergeCell ref="D173:D174"/>
    <mergeCell ref="D147:D148"/>
    <mergeCell ref="C141:C142"/>
    <mergeCell ref="D141:D142"/>
    <mergeCell ref="C143:C144"/>
    <mergeCell ref="D143:D144"/>
    <mergeCell ref="C161:C162"/>
    <mergeCell ref="D161:D162"/>
    <mergeCell ref="C163:C164"/>
    <mergeCell ref="D163:D164"/>
    <mergeCell ref="C157:C158"/>
    <mergeCell ref="D157:D158"/>
    <mergeCell ref="C159:C160"/>
    <mergeCell ref="D159:D160"/>
    <mergeCell ref="C153:C154"/>
    <mergeCell ref="D153:D154"/>
    <mergeCell ref="C155:C156"/>
    <mergeCell ref="D155:D156"/>
    <mergeCell ref="C149:C150"/>
    <mergeCell ref="D149:D150"/>
    <mergeCell ref="C151:C152"/>
    <mergeCell ref="C101:C102"/>
    <mergeCell ref="D101:D102"/>
    <mergeCell ref="C103:C104"/>
    <mergeCell ref="D103:D104"/>
    <mergeCell ref="C133:C134"/>
    <mergeCell ref="D133:D134"/>
    <mergeCell ref="C135:C136"/>
    <mergeCell ref="D135:D136"/>
    <mergeCell ref="C129:C130"/>
    <mergeCell ref="D129:D130"/>
    <mergeCell ref="C131:C132"/>
    <mergeCell ref="D131:D132"/>
    <mergeCell ref="C125:C126"/>
    <mergeCell ref="D125:D126"/>
    <mergeCell ref="C127:C128"/>
    <mergeCell ref="D127:D128"/>
    <mergeCell ref="C123:C124"/>
    <mergeCell ref="D123:D124"/>
    <mergeCell ref="C117:C118"/>
    <mergeCell ref="D117:D118"/>
    <mergeCell ref="C119:C120"/>
    <mergeCell ref="D119:D120"/>
    <mergeCell ref="C113:C114"/>
    <mergeCell ref="D113:D114"/>
    <mergeCell ref="C115:C116"/>
    <mergeCell ref="D115:D116"/>
    <mergeCell ref="C109:C110"/>
    <mergeCell ref="D109:D110"/>
    <mergeCell ref="C111:C112"/>
    <mergeCell ref="D111:D112"/>
    <mergeCell ref="C105:C106"/>
    <mergeCell ref="D105:D106"/>
    <mergeCell ref="C107:C108"/>
    <mergeCell ref="D107:D108"/>
    <mergeCell ref="C121:C122"/>
    <mergeCell ref="D121:D122"/>
    <mergeCell ref="C99:C100"/>
    <mergeCell ref="D99:D100"/>
    <mergeCell ref="C93:C94"/>
    <mergeCell ref="D93:D94"/>
    <mergeCell ref="C95:C96"/>
    <mergeCell ref="D95:D96"/>
    <mergeCell ref="C89:C90"/>
    <mergeCell ref="D89:D90"/>
    <mergeCell ref="C91:C92"/>
    <mergeCell ref="D91:D92"/>
    <mergeCell ref="C85:C86"/>
    <mergeCell ref="D85:D86"/>
    <mergeCell ref="C87:C88"/>
    <mergeCell ref="D87:D88"/>
    <mergeCell ref="C81:C82"/>
    <mergeCell ref="D81:D82"/>
    <mergeCell ref="C83:C84"/>
    <mergeCell ref="D83:D84"/>
    <mergeCell ref="C97:C98"/>
    <mergeCell ref="D97:D98"/>
    <mergeCell ref="C413:C414"/>
    <mergeCell ref="D413:D414"/>
    <mergeCell ref="C415:C416"/>
    <mergeCell ref="D415:D416"/>
    <mergeCell ref="C417:C418"/>
    <mergeCell ref="D417:D418"/>
    <mergeCell ref="C419:C420"/>
    <mergeCell ref="D419:D420"/>
    <mergeCell ref="C421:C422"/>
    <mergeCell ref="D421:D422"/>
    <mergeCell ref="C423:C424"/>
    <mergeCell ref="D423:D424"/>
    <mergeCell ref="C425:C426"/>
    <mergeCell ref="D425:D426"/>
    <mergeCell ref="C427:C428"/>
    <mergeCell ref="D427:D428"/>
    <mergeCell ref="C429:C430"/>
    <mergeCell ref="D429:D430"/>
    <mergeCell ref="C431:C432"/>
    <mergeCell ref="D431:D432"/>
    <mergeCell ref="C433:C434"/>
    <mergeCell ref="D433:D434"/>
    <mergeCell ref="C435:C436"/>
    <mergeCell ref="D435:D436"/>
    <mergeCell ref="C437:C438"/>
    <mergeCell ref="D437:D438"/>
    <mergeCell ref="C439:C440"/>
    <mergeCell ref="D439:D440"/>
    <mergeCell ref="C441:C442"/>
    <mergeCell ref="D441:D442"/>
    <mergeCell ref="C443:C444"/>
    <mergeCell ref="D443:D444"/>
    <mergeCell ref="C445:C446"/>
    <mergeCell ref="D445:D446"/>
    <mergeCell ref="C447:C448"/>
    <mergeCell ref="D447:D448"/>
    <mergeCell ref="C449:C450"/>
    <mergeCell ref="D449:D450"/>
    <mergeCell ref="C451:C452"/>
    <mergeCell ref="D451:D452"/>
    <mergeCell ref="C453:C454"/>
    <mergeCell ref="D453:D454"/>
    <mergeCell ref="C455:C456"/>
    <mergeCell ref="D455:D456"/>
    <mergeCell ref="C457:C458"/>
    <mergeCell ref="D457:D458"/>
    <mergeCell ref="C459:C460"/>
    <mergeCell ref="D459:D460"/>
    <mergeCell ref="C461:C462"/>
    <mergeCell ref="D461:D462"/>
    <mergeCell ref="C463:C464"/>
    <mergeCell ref="D463:D464"/>
    <mergeCell ref="C465:C466"/>
    <mergeCell ref="D465:D466"/>
    <mergeCell ref="C467:C468"/>
    <mergeCell ref="D467:D468"/>
    <mergeCell ref="C469:C470"/>
    <mergeCell ref="D469:D470"/>
    <mergeCell ref="C471:C472"/>
    <mergeCell ref="D471:D472"/>
    <mergeCell ref="C473:C474"/>
    <mergeCell ref="D473:D474"/>
    <mergeCell ref="C475:C476"/>
    <mergeCell ref="D475:D476"/>
    <mergeCell ref="C477:C478"/>
    <mergeCell ref="D477:D478"/>
    <mergeCell ref="C479:C480"/>
    <mergeCell ref="D479:D480"/>
    <mergeCell ref="C481:C482"/>
    <mergeCell ref="D481:D482"/>
    <mergeCell ref="C483:C484"/>
    <mergeCell ref="D483:D484"/>
    <mergeCell ref="C485:C486"/>
    <mergeCell ref="D485:D486"/>
    <mergeCell ref="C487:C488"/>
    <mergeCell ref="D487:D488"/>
    <mergeCell ref="C489:C490"/>
    <mergeCell ref="D489:D490"/>
    <mergeCell ref="C491:C492"/>
    <mergeCell ref="D491:D492"/>
    <mergeCell ref="C493:C494"/>
    <mergeCell ref="D493:D494"/>
    <mergeCell ref="C495:C496"/>
    <mergeCell ref="D495:D496"/>
    <mergeCell ref="C497:C498"/>
    <mergeCell ref="D497:D498"/>
    <mergeCell ref="C499:C500"/>
    <mergeCell ref="D499:D500"/>
    <mergeCell ref="C501:C502"/>
    <mergeCell ref="D501:D502"/>
    <mergeCell ref="C503:C504"/>
    <mergeCell ref="D503:D504"/>
    <mergeCell ref="C505:C506"/>
    <mergeCell ref="D505:D506"/>
    <mergeCell ref="C507:C508"/>
    <mergeCell ref="D507:D508"/>
    <mergeCell ref="C509:C510"/>
    <mergeCell ref="D509:D510"/>
    <mergeCell ref="C514:C515"/>
    <mergeCell ref="D514:D515"/>
    <mergeCell ref="C516:C517"/>
    <mergeCell ref="D516:D517"/>
    <mergeCell ref="C518:C519"/>
    <mergeCell ref="D518:D519"/>
    <mergeCell ref="C520:C521"/>
    <mergeCell ref="D520:D521"/>
    <mergeCell ref="C522:C523"/>
    <mergeCell ref="D522:D523"/>
    <mergeCell ref="C524:C525"/>
    <mergeCell ref="D524:D525"/>
    <mergeCell ref="C526:C527"/>
    <mergeCell ref="D526:D527"/>
    <mergeCell ref="C528:C529"/>
    <mergeCell ref="D528:D529"/>
    <mergeCell ref="C530:C531"/>
    <mergeCell ref="D530:D531"/>
    <mergeCell ref="C532:C533"/>
    <mergeCell ref="D532:D533"/>
    <mergeCell ref="C534:C535"/>
    <mergeCell ref="D534:D535"/>
    <mergeCell ref="C536:C537"/>
    <mergeCell ref="D536:D537"/>
    <mergeCell ref="C538:C539"/>
    <mergeCell ref="D538:D539"/>
    <mergeCell ref="C540:C541"/>
    <mergeCell ref="D540:D541"/>
    <mergeCell ref="C542:C543"/>
    <mergeCell ref="D542:D543"/>
    <mergeCell ref="C544:C545"/>
    <mergeCell ref="D544:D545"/>
    <mergeCell ref="C546:C547"/>
    <mergeCell ref="D546:D547"/>
    <mergeCell ref="C548:C549"/>
    <mergeCell ref="D548:D549"/>
    <mergeCell ref="C550:C551"/>
    <mergeCell ref="D550:D551"/>
    <mergeCell ref="C552:C553"/>
    <mergeCell ref="D552:D553"/>
    <mergeCell ref="C554:C555"/>
    <mergeCell ref="D554:D555"/>
    <mergeCell ref="C556:C557"/>
    <mergeCell ref="D556:D557"/>
    <mergeCell ref="C558:C559"/>
    <mergeCell ref="D558:D559"/>
    <mergeCell ref="C560:C561"/>
    <mergeCell ref="D560:D561"/>
    <mergeCell ref="C562:C563"/>
    <mergeCell ref="D562:D563"/>
    <mergeCell ref="C564:C565"/>
    <mergeCell ref="D564:D565"/>
    <mergeCell ref="C566:C567"/>
    <mergeCell ref="D566:D567"/>
    <mergeCell ref="C568:C569"/>
    <mergeCell ref="D568:D569"/>
    <mergeCell ref="C570:C571"/>
    <mergeCell ref="D570:D571"/>
    <mergeCell ref="C572:C573"/>
    <mergeCell ref="D572:D573"/>
    <mergeCell ref="C574:C575"/>
    <mergeCell ref="D574:D575"/>
    <mergeCell ref="C576:C577"/>
    <mergeCell ref="D576:D577"/>
    <mergeCell ref="C578:C579"/>
    <mergeCell ref="D578:D579"/>
    <mergeCell ref="C580:C581"/>
    <mergeCell ref="D580:D581"/>
    <mergeCell ref="C582:C583"/>
    <mergeCell ref="D582:D583"/>
    <mergeCell ref="C584:C585"/>
    <mergeCell ref="D584:D585"/>
    <mergeCell ref="C586:C587"/>
    <mergeCell ref="D586:D587"/>
    <mergeCell ref="C588:C589"/>
    <mergeCell ref="D588:D589"/>
    <mergeCell ref="C590:C591"/>
    <mergeCell ref="D590:D591"/>
    <mergeCell ref="C592:C593"/>
    <mergeCell ref="D592:D593"/>
    <mergeCell ref="C594:C595"/>
    <mergeCell ref="D594:D595"/>
    <mergeCell ref="C596:C597"/>
    <mergeCell ref="D596:D597"/>
    <mergeCell ref="C598:C599"/>
    <mergeCell ref="D598:D599"/>
    <mergeCell ref="C600:C601"/>
    <mergeCell ref="D600:D601"/>
    <mergeCell ref="C602:C603"/>
    <mergeCell ref="D602:D603"/>
    <mergeCell ref="C604:C605"/>
    <mergeCell ref="D604:D605"/>
    <mergeCell ref="C606:C607"/>
    <mergeCell ref="D606:D607"/>
    <mergeCell ref="C608:C609"/>
    <mergeCell ref="D608:D609"/>
    <mergeCell ref="C610:C611"/>
    <mergeCell ref="D610:D611"/>
    <mergeCell ref="C612:C613"/>
    <mergeCell ref="D612:D613"/>
    <mergeCell ref="C614:C615"/>
    <mergeCell ref="D614:D615"/>
    <mergeCell ref="C616:C617"/>
    <mergeCell ref="D616:D617"/>
    <mergeCell ref="C618:C619"/>
    <mergeCell ref="D618:D619"/>
    <mergeCell ref="C620:C621"/>
    <mergeCell ref="D620:D621"/>
    <mergeCell ref="C622:C623"/>
    <mergeCell ref="D622:D623"/>
    <mergeCell ref="C624:C625"/>
    <mergeCell ref="D624:D625"/>
    <mergeCell ref="C626:C627"/>
    <mergeCell ref="D626:D627"/>
    <mergeCell ref="C628:C629"/>
    <mergeCell ref="D628:D629"/>
    <mergeCell ref="C630:C631"/>
    <mergeCell ref="D630:D631"/>
    <mergeCell ref="C632:C633"/>
    <mergeCell ref="D632:D633"/>
    <mergeCell ref="C634:C635"/>
    <mergeCell ref="D634:D635"/>
    <mergeCell ref="C636:C637"/>
    <mergeCell ref="D636:D637"/>
    <mergeCell ref="C638:C639"/>
    <mergeCell ref="D638:D639"/>
    <mergeCell ref="C640:C641"/>
    <mergeCell ref="D640:D641"/>
    <mergeCell ref="C642:C643"/>
    <mergeCell ref="D642:D643"/>
    <mergeCell ref="C644:C645"/>
    <mergeCell ref="D644:D645"/>
    <mergeCell ref="C646:C647"/>
    <mergeCell ref="D646:D647"/>
    <mergeCell ref="C648:C649"/>
    <mergeCell ref="D648:D649"/>
    <mergeCell ref="C650:C651"/>
    <mergeCell ref="D650:D651"/>
    <mergeCell ref="C652:C653"/>
    <mergeCell ref="D652:D653"/>
    <mergeCell ref="C654:C655"/>
    <mergeCell ref="D654:D655"/>
    <mergeCell ref="C656:C657"/>
    <mergeCell ref="D656:D657"/>
    <mergeCell ref="C658:C659"/>
    <mergeCell ref="D658:D659"/>
    <mergeCell ref="C660:C661"/>
    <mergeCell ref="D660:D661"/>
    <mergeCell ref="C662:C663"/>
    <mergeCell ref="D662:D663"/>
    <mergeCell ref="C664:C665"/>
    <mergeCell ref="D664:D665"/>
    <mergeCell ref="C666:C667"/>
    <mergeCell ref="D666:D667"/>
    <mergeCell ref="C668:C669"/>
    <mergeCell ref="D668:D669"/>
    <mergeCell ref="C670:C671"/>
    <mergeCell ref="D670:D671"/>
    <mergeCell ref="C672:C673"/>
    <mergeCell ref="D672:D673"/>
    <mergeCell ref="C674:C675"/>
    <mergeCell ref="D674:D675"/>
    <mergeCell ref="C676:C677"/>
    <mergeCell ref="D676:D677"/>
    <mergeCell ref="C678:C679"/>
    <mergeCell ref="D678:D679"/>
    <mergeCell ref="C680:C681"/>
    <mergeCell ref="D680:D681"/>
    <mergeCell ref="C682:C683"/>
    <mergeCell ref="D682:D683"/>
    <mergeCell ref="C684:C685"/>
    <mergeCell ref="D684:D685"/>
    <mergeCell ref="C686:C687"/>
    <mergeCell ref="D686:D687"/>
    <mergeCell ref="C688:C689"/>
    <mergeCell ref="D688:D689"/>
    <mergeCell ref="C690:C691"/>
    <mergeCell ref="D690:D691"/>
    <mergeCell ref="C692:C693"/>
    <mergeCell ref="D692:D693"/>
    <mergeCell ref="C694:C695"/>
    <mergeCell ref="D694:D695"/>
    <mergeCell ref="C696:C697"/>
    <mergeCell ref="D696:D697"/>
    <mergeCell ref="C698:C699"/>
    <mergeCell ref="D698:D699"/>
    <mergeCell ref="C700:C701"/>
    <mergeCell ref="D700:D701"/>
    <mergeCell ref="C702:C703"/>
    <mergeCell ref="D702:D703"/>
    <mergeCell ref="C704:C705"/>
    <mergeCell ref="D704:D705"/>
    <mergeCell ref="C706:C707"/>
    <mergeCell ref="D706:D707"/>
    <mergeCell ref="C708:C709"/>
    <mergeCell ref="D708:D709"/>
    <mergeCell ref="C710:C711"/>
    <mergeCell ref="D710:D711"/>
    <mergeCell ref="C712:C713"/>
    <mergeCell ref="D712:D713"/>
    <mergeCell ref="C714:C715"/>
    <mergeCell ref="D714:D715"/>
    <mergeCell ref="C716:C717"/>
    <mergeCell ref="D716:D717"/>
    <mergeCell ref="C718:C719"/>
    <mergeCell ref="D718:D719"/>
    <mergeCell ref="C720:C721"/>
    <mergeCell ref="D720:D721"/>
    <mergeCell ref="C722:C723"/>
    <mergeCell ref="D722:D723"/>
    <mergeCell ref="C724:C725"/>
    <mergeCell ref="D724:D725"/>
    <mergeCell ref="C726:C727"/>
    <mergeCell ref="D726:D727"/>
    <mergeCell ref="C728:C729"/>
    <mergeCell ref="D728:D729"/>
    <mergeCell ref="C730:C731"/>
    <mergeCell ref="D730:D731"/>
    <mergeCell ref="C732:C733"/>
    <mergeCell ref="D732:D733"/>
    <mergeCell ref="C734:C735"/>
    <mergeCell ref="D734:D735"/>
    <mergeCell ref="C1132:C1133"/>
    <mergeCell ref="D1132:D1133"/>
    <mergeCell ref="C1134:C1135"/>
    <mergeCell ref="D1134:D1135"/>
    <mergeCell ref="C746:C747"/>
    <mergeCell ref="D746:D747"/>
    <mergeCell ref="C748:C749"/>
    <mergeCell ref="D748:D749"/>
    <mergeCell ref="C736:C737"/>
    <mergeCell ref="D736:D737"/>
    <mergeCell ref="C738:C739"/>
    <mergeCell ref="D738:D739"/>
    <mergeCell ref="C740:C741"/>
    <mergeCell ref="D740:D741"/>
    <mergeCell ref="C742:C743"/>
    <mergeCell ref="D742:D743"/>
    <mergeCell ref="C744:C745"/>
    <mergeCell ref="D744:D745"/>
    <mergeCell ref="C1136:C1137"/>
    <mergeCell ref="D1136:D1137"/>
    <mergeCell ref="C1138:C1139"/>
    <mergeCell ref="D1138:D1139"/>
    <mergeCell ref="C1140:C1141"/>
    <mergeCell ref="D1140:D1141"/>
    <mergeCell ref="C1142:C1143"/>
    <mergeCell ref="D1142:D1143"/>
    <mergeCell ref="C1144:C1145"/>
    <mergeCell ref="D1144:D1145"/>
    <mergeCell ref="C1146:C1147"/>
    <mergeCell ref="D1146:D1147"/>
    <mergeCell ref="C750:C751"/>
    <mergeCell ref="D750:D751"/>
    <mergeCell ref="C752:C753"/>
    <mergeCell ref="D752:D753"/>
    <mergeCell ref="C767:C768"/>
    <mergeCell ref="D767:D768"/>
    <mergeCell ref="C769:C770"/>
    <mergeCell ref="D769:D770"/>
    <mergeCell ref="C771:C772"/>
    <mergeCell ref="D771:D772"/>
    <mergeCell ref="C773:C774"/>
    <mergeCell ref="D773:D774"/>
    <mergeCell ref="C775:C776"/>
    <mergeCell ref="D775:D776"/>
    <mergeCell ref="C757:C758"/>
    <mergeCell ref="D757:D758"/>
    <mergeCell ref="C759:C760"/>
    <mergeCell ref="D759:D760"/>
    <mergeCell ref="C761:C762"/>
    <mergeCell ref="D761:D762"/>
  </mergeCells>
  <conditionalFormatting sqref="I1 J1:K1048576 L2:L1048576 I3:I1048576">
    <cfRule type="expression" dxfId="0" priority="1">
      <formula>$J1="-"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21"/>
  <sheetViews>
    <sheetView tabSelected="1" workbookViewId="0">
      <selection activeCell="G10" sqref="G9:H10"/>
    </sheetView>
  </sheetViews>
  <sheetFormatPr baseColWidth="10" defaultRowHeight="15"/>
  <cols>
    <col min="1" max="1" width="10.5703125" style="3" customWidth="1"/>
    <col min="2" max="2" width="13.140625" style="3" bestFit="1" customWidth="1"/>
    <col min="3" max="3" width="19.85546875" style="3" bestFit="1" customWidth="1"/>
    <col min="4" max="4" width="16.7109375" style="3" bestFit="1" customWidth="1"/>
    <col min="5" max="5" width="20.140625" style="3" customWidth="1"/>
    <col min="6" max="8" width="11.42578125" style="3"/>
  </cols>
  <sheetData>
    <row r="2" spans="1:5">
      <c r="A2" s="3" t="s">
        <v>41</v>
      </c>
    </row>
    <row r="4" spans="1:5">
      <c r="A4" s="3" t="s">
        <v>42</v>
      </c>
    </row>
    <row r="5" spans="1:5">
      <c r="B5" s="127" t="s">
        <v>146</v>
      </c>
    </row>
    <row r="6" spans="1:5">
      <c r="B6" s="27" t="s">
        <v>35</v>
      </c>
      <c r="C6" s="27" t="s">
        <v>36</v>
      </c>
      <c r="D6" s="27" t="s">
        <v>37</v>
      </c>
      <c r="E6" s="27" t="s">
        <v>38</v>
      </c>
    </row>
    <row r="7" spans="1:5">
      <c r="B7" s="64">
        <v>44986</v>
      </c>
      <c r="C7" s="29">
        <f>SUMIF(SUSS!H:H,'Control de pagos'!K1,SUSS!I:I)</f>
        <v>0</v>
      </c>
      <c r="D7" s="29">
        <f>'Control de pagos'!K2</f>
        <v>0</v>
      </c>
      <c r="E7" s="43">
        <f>C7+D7</f>
        <v>0</v>
      </c>
    </row>
    <row r="21" spans="7:7">
      <c r="G21" s="3" t="s">
        <v>116</v>
      </c>
    </row>
  </sheetData>
  <sheetProtection password="F0F4" sheet="1" objects="1" scenarios="1" formatCells="0" formatColumns="0" formatRows="0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29"/>
  <sheetViews>
    <sheetView workbookViewId="0">
      <pane ySplit="6" topLeftCell="A7" activePane="bottomLeft" state="frozen"/>
      <selection pane="bottomLeft" activeCell="H18" sqref="H18"/>
    </sheetView>
  </sheetViews>
  <sheetFormatPr baseColWidth="10" defaultRowHeight="15"/>
  <cols>
    <col min="2" max="2" width="11.42578125" style="67"/>
    <col min="3" max="3" width="17.140625" style="11" bestFit="1" customWidth="1"/>
    <col min="4" max="4" width="15.85546875" style="11" bestFit="1" customWidth="1"/>
    <col min="5" max="5" width="13.28515625" style="11" bestFit="1" customWidth="1"/>
    <col min="6" max="6" width="16.7109375" style="11" bestFit="1" customWidth="1"/>
    <col min="7" max="7" width="12.42578125" style="11" bestFit="1" customWidth="1"/>
  </cols>
  <sheetData>
    <row r="2" spans="2:8">
      <c r="C2" s="49" t="s">
        <v>69</v>
      </c>
      <c r="D2" s="49" t="s">
        <v>64</v>
      </c>
      <c r="E2" s="49" t="s">
        <v>65</v>
      </c>
    </row>
    <row r="3" spans="2:8">
      <c r="D3" s="56">
        <v>43770</v>
      </c>
      <c r="E3" s="56">
        <v>44227</v>
      </c>
      <c r="F3" s="57"/>
      <c r="G3" s="58" t="str">
        <f>"&gt;="&amp;D3</f>
        <v>&gt;=43770</v>
      </c>
      <c r="H3" s="58" t="str">
        <f>"&lt;="&amp;E3</f>
        <v>&lt;=44227</v>
      </c>
    </row>
    <row r="6" spans="2:8">
      <c r="B6" s="44" t="s">
        <v>18</v>
      </c>
      <c r="C6" s="59" t="s">
        <v>70</v>
      </c>
      <c r="D6" s="59" t="s">
        <v>71</v>
      </c>
      <c r="E6" s="59" t="s">
        <v>72</v>
      </c>
      <c r="F6" s="59" t="s">
        <v>73</v>
      </c>
      <c r="G6" s="59" t="s">
        <v>74</v>
      </c>
    </row>
    <row r="7" spans="2:8">
      <c r="B7" s="62" t="str">
        <f>Descripción!B6</f>
        <v>G392553</v>
      </c>
      <c r="C7" s="65">
        <f>SUMIFS('Control de pagos'!N:N,'Control de pagos'!$B:$B,'Audit Contable'!$B7,'Control de pagos'!$I:$I,'Audit Contable'!$G$3,'Control de pagos'!$I:$I,'Audit Contable'!$H$3)</f>
        <v>27584.620000000003</v>
      </c>
      <c r="D7" s="65">
        <f>SUMIFS('Control de pagos'!E:E,'Control de pagos'!$B:$B,'Audit Contable'!$B7,'Control de pagos'!$I:$I,'Audit Contable'!$G$3,'Control de pagos'!$I:$I,'Audit Contable'!$H$3)</f>
        <v>16686.550000000003</v>
      </c>
      <c r="E7" s="65">
        <f>SUMIFS('Control de pagos'!F:F,'Control de pagos'!$B:$B,'Audit Contable'!$B7,'Control de pagos'!$I:$I,'Audit Contable'!$G$3,'Control de pagos'!$I:$I,'Audit Contable'!$H$3)</f>
        <v>589.06999999999994</v>
      </c>
      <c r="F7" s="65">
        <f>D7+E7</f>
        <v>17275.620000000003</v>
      </c>
      <c r="G7" s="65">
        <f>C7+F7</f>
        <v>44860.240000000005</v>
      </c>
    </row>
    <row r="8" spans="2:8">
      <c r="B8" s="62" t="str">
        <f>Descripción!B19</f>
        <v>M726936</v>
      </c>
      <c r="C8" s="65">
        <f>SUMIFS('Control de pagos'!N:N,'Control de pagos'!$B:$B,'Audit Contable'!$B8,'Control de pagos'!$I:$I,'Audit Contable'!$G$3,'Control de pagos'!$I:$I,'Audit Contable'!$H$3)</f>
        <v>465739.5</v>
      </c>
      <c r="D8" s="65">
        <f>SUMIFS('Control de pagos'!E:E,'Control de pagos'!$B:$B,'Audit Contable'!$B8,'Control de pagos'!$I:$I,'Audit Contable'!$G$3,'Control de pagos'!$I:$I,'Audit Contable'!$H$3)</f>
        <v>86258.36</v>
      </c>
      <c r="E8" s="65">
        <f>SUMIFS('Control de pagos'!F:F,'Control de pagos'!$B:$B,'Audit Contable'!$B8,'Control de pagos'!$I:$I,'Audit Contable'!$G$3,'Control de pagos'!$I:$I,'Audit Contable'!$H$3)</f>
        <v>4231.9400000000005</v>
      </c>
      <c r="F8" s="65">
        <f>D8+E8</f>
        <v>90490.3</v>
      </c>
      <c r="G8" s="65">
        <f>C8+F8</f>
        <v>556229.80000000005</v>
      </c>
    </row>
    <row r="9" spans="2:8">
      <c r="B9" s="62" t="str">
        <f>Descripción!B32</f>
        <v>M726938</v>
      </c>
      <c r="C9" s="65">
        <f>SUMIFS('Control de pagos'!N:N,'Control de pagos'!$B:$B,'Audit Contable'!$B9,'Control de pagos'!$I:$I,'Audit Contable'!$G$3,'Control de pagos'!$I:$I,'Audit Contable'!$H$3)</f>
        <v>160650.03999999998</v>
      </c>
      <c r="D9" s="65">
        <f>SUMIFS('Control de pagos'!E:E,'Control de pagos'!$B:$B,'Audit Contable'!$B9,'Control de pagos'!$I:$I,'Audit Contable'!$G$3,'Control de pagos'!$I:$I,'Audit Contable'!$H$3)</f>
        <v>64650.43</v>
      </c>
      <c r="E9" s="65">
        <f>SUMIFS('Control de pagos'!F:F,'Control de pagos'!$B:$B,'Audit Contable'!$B9,'Control de pagos'!$I:$I,'Audit Contable'!$G$3,'Control de pagos'!$I:$I,'Audit Contable'!$H$3)</f>
        <v>1302.3699999999999</v>
      </c>
      <c r="F9" s="65">
        <f t="shared" ref="F9:F28" si="0">D9+E9</f>
        <v>65952.800000000003</v>
      </c>
      <c r="G9" s="65">
        <f t="shared" ref="G9:G28" si="1">C9+F9</f>
        <v>226602.83999999997</v>
      </c>
    </row>
    <row r="10" spans="2:8">
      <c r="B10" s="62" t="str">
        <f>Descripción!B45</f>
        <v>M802872</v>
      </c>
      <c r="C10" s="65">
        <f>SUMIFS('Control de pagos'!N:N,'Control de pagos'!$B:$B,'Audit Contable'!$B10,'Control de pagos'!$I:$I,'Audit Contable'!$G$3,'Control de pagos'!$I:$I,'Audit Contable'!$H$3)</f>
        <v>451189.5400000001</v>
      </c>
      <c r="D10" s="65">
        <f>SUMIFS('Control de pagos'!E:E,'Control de pagos'!$B:$B,'Audit Contable'!$B10,'Control de pagos'!$I:$I,'Audit Contable'!$G$3,'Control de pagos'!$I:$I,'Audit Contable'!$H$3)</f>
        <v>75600.06</v>
      </c>
      <c r="E10" s="65">
        <f>SUMIFS('Control de pagos'!F:F,'Control de pagos'!$B:$B,'Audit Contable'!$B10,'Control de pagos'!$I:$I,'Audit Contable'!$G$3,'Control de pagos'!$I:$I,'Audit Contable'!$H$3)</f>
        <v>4856.43</v>
      </c>
      <c r="F10" s="65">
        <f t="shared" si="0"/>
        <v>80456.489999999991</v>
      </c>
      <c r="G10" s="65">
        <f t="shared" si="1"/>
        <v>531646.03</v>
      </c>
    </row>
    <row r="11" spans="2:8">
      <c r="B11" s="62" t="str">
        <f>Descripción!B58</f>
        <v>N006566</v>
      </c>
      <c r="C11" s="65">
        <f>SUMIFS('Control de pagos'!N:N,'Control de pagos'!$B:$B,'Audit Contable'!$B11,'Control de pagos'!$I:$I,'Audit Contable'!$G$3,'Control de pagos'!$I:$I,'Audit Contable'!$H$3)</f>
        <v>311206.14</v>
      </c>
      <c r="D11" s="65">
        <f>SUMIFS('Control de pagos'!E:E,'Control de pagos'!$B:$B,'Audit Contable'!$B11,'Control de pagos'!$I:$I,'Audit Contable'!$G$3,'Control de pagos'!$I:$I,'Audit Contable'!$H$3)</f>
        <v>36493.800000000003</v>
      </c>
      <c r="E11" s="65">
        <f>SUMIFS('Control de pagos'!F:F,'Control de pagos'!$B:$B,'Audit Contable'!$B11,'Control de pagos'!$I:$I,'Audit Contable'!$G$3,'Control de pagos'!$I:$I,'Audit Contable'!$H$3)</f>
        <v>3189.17</v>
      </c>
      <c r="F11" s="65">
        <f t="shared" si="0"/>
        <v>39682.97</v>
      </c>
      <c r="G11" s="65">
        <f t="shared" si="1"/>
        <v>350889.11</v>
      </c>
    </row>
    <row r="12" spans="2:8">
      <c r="B12" s="62" t="str">
        <f>Descripción!B71</f>
        <v>N077711</v>
      </c>
      <c r="C12" s="65">
        <f>SUMIFS('Control de pagos'!N:N,'Control de pagos'!$B:$B,'Audit Contable'!$B12,'Control de pagos'!$I:$I,'Audit Contable'!$G$3,'Control de pagos'!$I:$I,'Audit Contable'!$H$3)</f>
        <v>158009.23000000001</v>
      </c>
      <c r="D12" s="65">
        <f>SUMIFS('Control de pagos'!E:E,'Control de pagos'!$B:$B,'Audit Contable'!$B12,'Control de pagos'!$I:$I,'Audit Contable'!$G$3,'Control de pagos'!$I:$I,'Audit Contable'!$H$3)</f>
        <v>17573.309999999998</v>
      </c>
      <c r="E12" s="65">
        <f>SUMIFS('Control de pagos'!F:F,'Control de pagos'!$B:$B,'Audit Contable'!$B12,'Control de pagos'!$I:$I,'Audit Contable'!$G$3,'Control de pagos'!$I:$I,'Audit Contable'!$H$3)</f>
        <v>1826.23</v>
      </c>
      <c r="F12" s="65">
        <f t="shared" si="0"/>
        <v>19399.539999999997</v>
      </c>
      <c r="G12" s="65">
        <f t="shared" si="1"/>
        <v>177408.77000000002</v>
      </c>
    </row>
    <row r="13" spans="2:8">
      <c r="B13" s="62" t="str">
        <f>Descripción!B84</f>
        <v>N957174</v>
      </c>
      <c r="C13" s="65">
        <f>SUMIFS('Control de pagos'!N:N,'Control de pagos'!$B:$B,'Audit Contable'!$B13,'Control de pagos'!$I:$I,'Audit Contable'!$G$3,'Control de pagos'!$I:$I,'Audit Contable'!$H$3)</f>
        <v>17416.060000000001</v>
      </c>
      <c r="D13" s="65">
        <f>SUMIFS('Control de pagos'!E:E,'Control de pagos'!$B:$B,'Audit Contable'!$B13,'Control de pagos'!$I:$I,'Audit Contable'!$G$3,'Control de pagos'!$I:$I,'Audit Contable'!$H$3)</f>
        <v>3370.0699999999997</v>
      </c>
      <c r="E13" s="65">
        <f>SUMIFS('Control de pagos'!F:F,'Control de pagos'!$B:$B,'Audit Contable'!$B13,'Control de pagos'!$I:$I,'Audit Contable'!$G$3,'Control de pagos'!$I:$I,'Audit Contable'!$H$3)</f>
        <v>374.32</v>
      </c>
      <c r="F13" s="65">
        <f t="shared" si="0"/>
        <v>3744.39</v>
      </c>
      <c r="G13" s="65">
        <f t="shared" si="1"/>
        <v>21160.45</v>
      </c>
    </row>
    <row r="14" spans="2:8">
      <c r="B14" s="62" t="str">
        <f>Descripción!B97</f>
        <v>N957171</v>
      </c>
      <c r="C14" s="65">
        <f>SUMIFS('Control de pagos'!N:N,'Control de pagos'!$B:$B,'Audit Contable'!$B14,'Control de pagos'!$I:$I,'Audit Contable'!$G$3,'Control de pagos'!$I:$I,'Audit Contable'!$H$3)</f>
        <v>25287.33</v>
      </c>
      <c r="D14" s="65">
        <f>SUMIFS('Control de pagos'!E:E,'Control de pagos'!$B:$B,'Audit Contable'!$B14,'Control de pagos'!$I:$I,'Audit Contable'!$G$3,'Control de pagos'!$I:$I,'Audit Contable'!$H$3)</f>
        <v>4894.42</v>
      </c>
      <c r="E14" s="65">
        <f>SUMIFS('Control de pagos'!F:F,'Control de pagos'!$B:$B,'Audit Contable'!$B14,'Control de pagos'!$I:$I,'Audit Contable'!$G$3,'Control de pagos'!$I:$I,'Audit Contable'!$H$3)</f>
        <v>543.66</v>
      </c>
      <c r="F14" s="65">
        <f t="shared" si="0"/>
        <v>5438.08</v>
      </c>
      <c r="G14" s="65">
        <f t="shared" si="1"/>
        <v>30725.410000000003</v>
      </c>
    </row>
    <row r="15" spans="2:8">
      <c r="B15" s="62" t="str">
        <f>Descripción!B110</f>
        <v>O165862</v>
      </c>
      <c r="C15" s="65">
        <f>SUMIFS('Control de pagos'!N:N,'Control de pagos'!$B:$B,'Audit Contable'!$B15,'Control de pagos'!$I:$I,'Audit Contable'!$G$3,'Control de pagos'!$I:$I,'Audit Contable'!$H$3)</f>
        <v>48328.2</v>
      </c>
      <c r="D15" s="65">
        <f>SUMIFS('Control de pagos'!E:E,'Control de pagos'!$B:$B,'Audit Contable'!$B15,'Control de pagos'!$I:$I,'Audit Contable'!$G$3,'Control de pagos'!$I:$I,'Audit Contable'!$H$3)</f>
        <v>1546.06</v>
      </c>
      <c r="E15" s="65">
        <f>SUMIFS('Control de pagos'!F:F,'Control de pagos'!$B:$B,'Audit Contable'!$B15,'Control de pagos'!$I:$I,'Audit Contable'!$G$3,'Control de pagos'!$I:$I,'Audit Contable'!$H$3)</f>
        <v>1068.05</v>
      </c>
      <c r="F15" s="65">
        <f t="shared" si="0"/>
        <v>2614.1099999999997</v>
      </c>
      <c r="G15" s="65">
        <f t="shared" si="1"/>
        <v>50942.31</v>
      </c>
    </row>
    <row r="16" spans="2:8">
      <c r="B16" s="62" t="str">
        <f>Descripción!B123</f>
        <v>O228553</v>
      </c>
      <c r="C16" s="65">
        <f>SUMIFS('Control de pagos'!N:N,'Control de pagos'!$B:$B,'Audit Contable'!$B16,'Control de pagos'!$I:$I,'Audit Contable'!$G$3,'Control de pagos'!$I:$I,'Audit Contable'!$H$3)</f>
        <v>479338.33999999997</v>
      </c>
      <c r="D16" s="65">
        <f>SUMIFS('Control de pagos'!E:E,'Control de pagos'!$B:$B,'Audit Contable'!$B16,'Control de pagos'!$I:$I,'Audit Contable'!$G$3,'Control de pagos'!$I:$I,'Audit Contable'!$H$3)</f>
        <v>105539.36</v>
      </c>
      <c r="E16" s="65">
        <f>SUMIFS('Control de pagos'!F:F,'Control de pagos'!$B:$B,'Audit Contable'!$B16,'Control de pagos'!$I:$I,'Audit Contable'!$G$3,'Control de pagos'!$I:$I,'Audit Contable'!$H$3)</f>
        <v>12906.3</v>
      </c>
      <c r="F16" s="65">
        <f t="shared" si="0"/>
        <v>118445.66</v>
      </c>
      <c r="G16" s="65">
        <f t="shared" si="1"/>
        <v>597784</v>
      </c>
    </row>
    <row r="17" spans="2:7">
      <c r="B17" s="62" t="str">
        <f>Descripción!B136</f>
        <v>O871889</v>
      </c>
      <c r="C17" s="65">
        <f>SUMIFS('Control de pagos'!N:N,'Control de pagos'!$B:$B,'Audit Contable'!$B17,'Control de pagos'!$I:$I,'Audit Contable'!$G$3,'Control de pagos'!$I:$I,'Audit Contable'!$H$3)</f>
        <v>0</v>
      </c>
      <c r="D17" s="65">
        <f>SUMIFS('Control de pagos'!E:E,'Control de pagos'!$B:$B,'Audit Contable'!$B17,'Control de pagos'!$I:$I,'Audit Contable'!$G$3,'Control de pagos'!$I:$I,'Audit Contable'!$H$3)</f>
        <v>0</v>
      </c>
      <c r="E17" s="65">
        <f>SUMIFS('Control de pagos'!F:F,'Control de pagos'!$B:$B,'Audit Contable'!$B17,'Control de pagos'!$I:$I,'Audit Contable'!$G$3,'Control de pagos'!$I:$I,'Audit Contable'!$H$3)</f>
        <v>0</v>
      </c>
      <c r="F17" s="65">
        <f t="shared" si="0"/>
        <v>0</v>
      </c>
      <c r="G17" s="65">
        <f t="shared" si="1"/>
        <v>0</v>
      </c>
    </row>
    <row r="18" spans="2:7">
      <c r="B18" s="62" t="str">
        <f>Descripción!B149</f>
        <v>P563131</v>
      </c>
      <c r="C18" s="65">
        <f>SUMIFS('Control de pagos'!N:N,'Control de pagos'!$B:$B,'Audit Contable'!$B18,'Control de pagos'!$I:$I,'Audit Contable'!$G$3,'Control de pagos'!$I:$I,'Audit Contable'!$H$3)</f>
        <v>0</v>
      </c>
      <c r="D18" s="65">
        <f>SUMIFS('Control de pagos'!E:E,'Control de pagos'!$B:$B,'Audit Contable'!$B18,'Control de pagos'!$I:$I,'Audit Contable'!$G$3,'Control de pagos'!$I:$I,'Audit Contable'!$H$3)</f>
        <v>0</v>
      </c>
      <c r="E18" s="65">
        <f>SUMIFS('Control de pagos'!F:F,'Control de pagos'!$B:$B,'Audit Contable'!$B18,'Control de pagos'!$I:$I,'Audit Contable'!$G$3,'Control de pagos'!$I:$I,'Audit Contable'!$H$3)</f>
        <v>0</v>
      </c>
      <c r="F18" s="65">
        <f t="shared" si="0"/>
        <v>0</v>
      </c>
      <c r="G18" s="65">
        <f t="shared" si="1"/>
        <v>0</v>
      </c>
    </row>
    <row r="19" spans="2:7">
      <c r="B19" s="62"/>
      <c r="C19" s="65">
        <f>SUMIFS('Control de pagos'!N:N,'Control de pagos'!$B:$B,'Audit Contable'!$B19,'Control de pagos'!$I:$I,'Audit Contable'!$G$3,'Control de pagos'!$I:$I,'Audit Contable'!$H$3)</f>
        <v>0</v>
      </c>
      <c r="D19" s="65">
        <f>SUMIFS('Control de pagos'!E:E,'Control de pagos'!$B:$B,'Audit Contable'!$B19,'Control de pagos'!$I:$I,'Audit Contable'!$G$3,'Control de pagos'!$I:$I,'Audit Contable'!$H$3)</f>
        <v>0</v>
      </c>
      <c r="E19" s="65">
        <f>SUMIFS('Control de pagos'!F:F,'Control de pagos'!$B:$B,'Audit Contable'!$B19,'Control de pagos'!$I:$I,'Audit Contable'!$G$3,'Control de pagos'!$I:$I,'Audit Contable'!$H$3)</f>
        <v>0</v>
      </c>
      <c r="F19" s="65">
        <f t="shared" si="0"/>
        <v>0</v>
      </c>
      <c r="G19" s="65">
        <f t="shared" si="1"/>
        <v>0</v>
      </c>
    </row>
    <row r="20" spans="2:7">
      <c r="B20" s="62"/>
      <c r="C20" s="65">
        <f>SUMIFS('Control de pagos'!N:N,'Control de pagos'!$B:$B,'Audit Contable'!$B20,'Control de pagos'!$I:$I,'Audit Contable'!$G$3,'Control de pagos'!$I:$I,'Audit Contable'!$H$3)</f>
        <v>0</v>
      </c>
      <c r="D20" s="65">
        <f>SUMIFS('Control de pagos'!E:E,'Control de pagos'!$B:$B,'Audit Contable'!$B20,'Control de pagos'!$I:$I,'Audit Contable'!$G$3,'Control de pagos'!$I:$I,'Audit Contable'!$H$3)</f>
        <v>0</v>
      </c>
      <c r="E20" s="65">
        <f>SUMIFS('Control de pagos'!F:F,'Control de pagos'!$B:$B,'Audit Contable'!$B20,'Control de pagos'!$I:$I,'Audit Contable'!$G$3,'Control de pagos'!$I:$I,'Audit Contable'!$H$3)</f>
        <v>0</v>
      </c>
      <c r="F20" s="65">
        <f t="shared" si="0"/>
        <v>0</v>
      </c>
      <c r="G20" s="65">
        <f t="shared" si="1"/>
        <v>0</v>
      </c>
    </row>
    <row r="21" spans="2:7">
      <c r="B21" s="62"/>
      <c r="C21" s="65">
        <f>SUMIFS('Control de pagos'!N:N,'Control de pagos'!$B:$B,'Audit Contable'!$B21,'Control de pagos'!$I:$I,'Audit Contable'!$G$3,'Control de pagos'!$I:$I,'Audit Contable'!$H$3)</f>
        <v>0</v>
      </c>
      <c r="D21" s="65">
        <f>SUMIFS('Control de pagos'!E:E,'Control de pagos'!$B:$B,'Audit Contable'!$B21,'Control de pagos'!$I:$I,'Audit Contable'!$G$3,'Control de pagos'!$I:$I,'Audit Contable'!$H$3)</f>
        <v>0</v>
      </c>
      <c r="E21" s="65">
        <f>SUMIFS('Control de pagos'!F:F,'Control de pagos'!$B:$B,'Audit Contable'!$B21,'Control de pagos'!$I:$I,'Audit Contable'!$G$3,'Control de pagos'!$I:$I,'Audit Contable'!$H$3)</f>
        <v>0</v>
      </c>
      <c r="F21" s="65">
        <f t="shared" si="0"/>
        <v>0</v>
      </c>
      <c r="G21" s="65">
        <f t="shared" si="1"/>
        <v>0</v>
      </c>
    </row>
    <row r="22" spans="2:7">
      <c r="B22" s="62"/>
      <c r="C22" s="65">
        <f>SUMIFS('Control de pagos'!N:N,'Control de pagos'!$B:$B,'Audit Contable'!$B22,'Control de pagos'!$I:$I,'Audit Contable'!$G$3,'Control de pagos'!$I:$I,'Audit Contable'!$H$3)</f>
        <v>0</v>
      </c>
      <c r="D22" s="65">
        <f>SUMIFS('Control de pagos'!E:E,'Control de pagos'!$B:$B,'Audit Contable'!$B22,'Control de pagos'!$I:$I,'Audit Contable'!$G$3,'Control de pagos'!$I:$I,'Audit Contable'!$H$3)</f>
        <v>0</v>
      </c>
      <c r="E22" s="65">
        <f>SUMIFS('Control de pagos'!F:F,'Control de pagos'!$B:$B,'Audit Contable'!$B22,'Control de pagos'!$I:$I,'Audit Contable'!$G$3,'Control de pagos'!$I:$I,'Audit Contable'!$H$3)</f>
        <v>0</v>
      </c>
      <c r="F22" s="65">
        <f t="shared" si="0"/>
        <v>0</v>
      </c>
      <c r="G22" s="65">
        <f t="shared" si="1"/>
        <v>0</v>
      </c>
    </row>
    <row r="23" spans="2:7">
      <c r="B23" s="62"/>
      <c r="C23" s="65">
        <f>SUMIFS('Control de pagos'!N:N,'Control de pagos'!$B:$B,'Audit Contable'!$B23,'Control de pagos'!$I:$I,'Audit Contable'!$G$3,'Control de pagos'!$I:$I,'Audit Contable'!$H$3)</f>
        <v>0</v>
      </c>
      <c r="D23" s="65">
        <f>SUMIFS('Control de pagos'!E:E,'Control de pagos'!$B:$B,'Audit Contable'!$B23,'Control de pagos'!$I:$I,'Audit Contable'!$G$3,'Control de pagos'!$I:$I,'Audit Contable'!$H$3)</f>
        <v>0</v>
      </c>
      <c r="E23" s="65">
        <f>SUMIFS('Control de pagos'!F:F,'Control de pagos'!$B:$B,'Audit Contable'!$B23,'Control de pagos'!$I:$I,'Audit Contable'!$G$3,'Control de pagos'!$I:$I,'Audit Contable'!$H$3)</f>
        <v>0</v>
      </c>
      <c r="F23" s="65">
        <f t="shared" si="0"/>
        <v>0</v>
      </c>
      <c r="G23" s="65">
        <f t="shared" si="1"/>
        <v>0</v>
      </c>
    </row>
    <row r="24" spans="2:7">
      <c r="B24" s="62"/>
      <c r="C24" s="65">
        <f>SUMIFS('Control de pagos'!N:N,'Control de pagos'!$B:$B,'Audit Contable'!$B24,'Control de pagos'!$I:$I,'Audit Contable'!$G$3,'Control de pagos'!$I:$I,'Audit Contable'!$H$3)</f>
        <v>0</v>
      </c>
      <c r="D24" s="65">
        <f>SUMIFS('Control de pagos'!E:E,'Control de pagos'!$B:$B,'Audit Contable'!$B24,'Control de pagos'!$I:$I,'Audit Contable'!$G$3,'Control de pagos'!$I:$I,'Audit Contable'!$H$3)</f>
        <v>0</v>
      </c>
      <c r="E24" s="65">
        <f>SUMIFS('Control de pagos'!F:F,'Control de pagos'!$B:$B,'Audit Contable'!$B24,'Control de pagos'!$I:$I,'Audit Contable'!$G$3,'Control de pagos'!$I:$I,'Audit Contable'!$H$3)</f>
        <v>0</v>
      </c>
      <c r="F24" s="65">
        <f t="shared" si="0"/>
        <v>0</v>
      </c>
      <c r="G24" s="65">
        <f t="shared" si="1"/>
        <v>0</v>
      </c>
    </row>
    <row r="25" spans="2:7">
      <c r="B25" s="62"/>
      <c r="C25" s="65">
        <f>SUMIFS('Control de pagos'!N:N,'Control de pagos'!$B:$B,'Audit Contable'!$B25,'Control de pagos'!$I:$I,'Audit Contable'!$G$3,'Control de pagos'!$I:$I,'Audit Contable'!$H$3)</f>
        <v>0</v>
      </c>
      <c r="D25" s="65">
        <f>SUMIFS('Control de pagos'!E:E,'Control de pagos'!$B:$B,'Audit Contable'!$B25,'Control de pagos'!$I:$I,'Audit Contable'!$G$3,'Control de pagos'!$I:$I,'Audit Contable'!$H$3)</f>
        <v>0</v>
      </c>
      <c r="E25" s="65">
        <f>SUMIFS('Control de pagos'!F:F,'Control de pagos'!$B:$B,'Audit Contable'!$B25,'Control de pagos'!$I:$I,'Audit Contable'!$G$3,'Control de pagos'!$I:$I,'Audit Contable'!$H$3)</f>
        <v>0</v>
      </c>
      <c r="F25" s="65">
        <f t="shared" si="0"/>
        <v>0</v>
      </c>
      <c r="G25" s="65">
        <f t="shared" si="1"/>
        <v>0</v>
      </c>
    </row>
    <row r="26" spans="2:7">
      <c r="B26" s="62"/>
      <c r="C26" s="65">
        <f>SUMIFS('Control de pagos'!N:N,'Control de pagos'!$B:$B,'Audit Contable'!$B26,'Control de pagos'!$I:$I,'Audit Contable'!$G$3,'Control de pagos'!$I:$I,'Audit Contable'!$H$3)</f>
        <v>0</v>
      </c>
      <c r="D26" s="65">
        <f>SUMIFS('Control de pagos'!E:E,'Control de pagos'!$B:$B,'Audit Contable'!$B26,'Control de pagos'!$I:$I,'Audit Contable'!$G$3,'Control de pagos'!$I:$I,'Audit Contable'!$H$3)</f>
        <v>0</v>
      </c>
      <c r="E26" s="65">
        <f>SUMIFS('Control de pagos'!F:F,'Control de pagos'!$B:$B,'Audit Contable'!$B26,'Control de pagos'!$I:$I,'Audit Contable'!$G$3,'Control de pagos'!$I:$I,'Audit Contable'!$H$3)</f>
        <v>0</v>
      </c>
      <c r="F26" s="65">
        <f t="shared" si="0"/>
        <v>0</v>
      </c>
      <c r="G26" s="65">
        <f t="shared" si="1"/>
        <v>0</v>
      </c>
    </row>
    <row r="27" spans="2:7">
      <c r="B27" s="62"/>
      <c r="C27" s="65">
        <f>SUMIFS('Control de pagos'!N:N,'Control de pagos'!$B:$B,'Audit Contable'!$B27,'Control de pagos'!$I:$I,'Audit Contable'!$G$3,'Control de pagos'!$I:$I,'Audit Contable'!$H$3)</f>
        <v>0</v>
      </c>
      <c r="D27" s="65">
        <f>SUMIFS('Control de pagos'!E:E,'Control de pagos'!$B:$B,'Audit Contable'!$B27,'Control de pagos'!$I:$I,'Audit Contable'!$G$3,'Control de pagos'!$I:$I,'Audit Contable'!$H$3)</f>
        <v>0</v>
      </c>
      <c r="E27" s="65">
        <f>SUMIFS('Control de pagos'!F:F,'Control de pagos'!$B:$B,'Audit Contable'!$B27,'Control de pagos'!$I:$I,'Audit Contable'!$G$3,'Control de pagos'!$I:$I,'Audit Contable'!$H$3)</f>
        <v>0</v>
      </c>
      <c r="F27" s="65">
        <f t="shared" si="0"/>
        <v>0</v>
      </c>
      <c r="G27" s="65">
        <f t="shared" si="1"/>
        <v>0</v>
      </c>
    </row>
    <row r="28" spans="2:7">
      <c r="B28" s="62"/>
      <c r="C28" s="65">
        <f>SUMIFS('Control de pagos'!N:N,'Control de pagos'!$B:$B,'Audit Contable'!$B28,'Control de pagos'!$I:$I,'Audit Contable'!$G$3,'Control de pagos'!$I:$I,'Audit Contable'!$H$3)</f>
        <v>0</v>
      </c>
      <c r="D28" s="65">
        <f>SUMIFS('Control de pagos'!E:E,'Control de pagos'!$B:$B,'Audit Contable'!$B28,'Control de pagos'!$I:$I,'Audit Contable'!$G$3,'Control de pagos'!$I:$I,'Audit Contable'!$H$3)</f>
        <v>0</v>
      </c>
      <c r="E28" s="65">
        <f>SUMIFS('Control de pagos'!F:F,'Control de pagos'!$B:$B,'Audit Contable'!$B28,'Control de pagos'!$I:$I,'Audit Contable'!$G$3,'Control de pagos'!$I:$I,'Audit Contable'!$H$3)</f>
        <v>0</v>
      </c>
      <c r="F28" s="65">
        <f t="shared" si="0"/>
        <v>0</v>
      </c>
      <c r="G28" s="65">
        <f t="shared" si="1"/>
        <v>0</v>
      </c>
    </row>
    <row r="29" spans="2:7">
      <c r="C29" s="66">
        <f>SUM(C7:C28)</f>
        <v>2144749</v>
      </c>
      <c r="D29" s="66">
        <f t="shared" ref="D29:G29" si="2">SUM(D7:D28)</f>
        <v>412612.42</v>
      </c>
      <c r="E29" s="66">
        <f t="shared" si="2"/>
        <v>30887.54</v>
      </c>
      <c r="F29" s="66">
        <f t="shared" si="2"/>
        <v>443499.96000000008</v>
      </c>
      <c r="G29" s="66">
        <f t="shared" si="2"/>
        <v>2588248.96</v>
      </c>
    </row>
  </sheetData>
  <sheetProtection password="F0F4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SUSS</vt:lpstr>
      <vt:lpstr>Descripción</vt:lpstr>
      <vt:lpstr>Planes</vt:lpstr>
      <vt:lpstr>Control de pagos</vt:lpstr>
      <vt:lpstr>Resumen Mail</vt:lpstr>
      <vt:lpstr>Audit Contable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2006-09-12T12:46:56Z</dcterms:created>
  <dcterms:modified xsi:type="dcterms:W3CDTF">2023-04-14T13:36:47Z</dcterms:modified>
</cp:coreProperties>
</file>